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an\Downloads\"/>
    </mc:Choice>
  </mc:AlternateContent>
  <xr:revisionPtr revIDLastSave="0" documentId="13_ncr:1_{D1BB668F-E19D-4724-8833-38D3EC1D4C3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</sheets>
  <definedNames>
    <definedName name="_xlnm._FilterDatabase" localSheetId="1" hidden="1">Cal!#REF!</definedName>
    <definedName name="_xlnm.Print_Area" localSheetId="1">Cal!$A$11:$L$66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6" l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J118" i="6"/>
  <c r="AJ117" i="6"/>
  <c r="AJ116" i="6"/>
  <c r="AJ115" i="6"/>
  <c r="AJ114" i="6"/>
  <c r="AJ113" i="6"/>
  <c r="AJ112" i="6"/>
  <c r="AJ111" i="6"/>
  <c r="AJ110" i="6"/>
  <c r="AJ109" i="6"/>
  <c r="AJ108" i="6"/>
  <c r="AJ107" i="6"/>
  <c r="AJ106" i="6"/>
  <c r="AJ105" i="6"/>
  <c r="AJ104" i="6"/>
  <c r="AJ103" i="6"/>
  <c r="AJ102" i="6"/>
  <c r="AJ101" i="6"/>
  <c r="AJ100" i="6"/>
  <c r="AJ99" i="6"/>
  <c r="AJ98" i="6"/>
  <c r="AJ97" i="6"/>
  <c r="AJ96" i="6"/>
  <c r="AJ95" i="6"/>
  <c r="AJ94" i="6"/>
  <c r="AJ93" i="6"/>
  <c r="AJ92" i="6"/>
  <c r="AJ91" i="6"/>
  <c r="AJ90" i="6"/>
  <c r="AJ89" i="6"/>
  <c r="AJ88" i="6"/>
  <c r="AJ87" i="6"/>
  <c r="AJ86" i="6"/>
  <c r="AJ85" i="6"/>
  <c r="AJ84" i="6"/>
  <c r="AJ83" i="6"/>
  <c r="AJ82" i="6"/>
  <c r="AJ81" i="6"/>
  <c r="AJ80" i="6"/>
  <c r="AJ79" i="6"/>
  <c r="AJ78" i="6"/>
  <c r="AJ77" i="6"/>
  <c r="AJ76" i="6"/>
  <c r="AJ75" i="6"/>
  <c r="AJ74" i="6"/>
  <c r="AJ73" i="6"/>
  <c r="AJ72" i="6"/>
  <c r="AJ71" i="6"/>
  <c r="AJ70" i="6"/>
  <c r="AJ69" i="6"/>
  <c r="AJ68" i="6"/>
  <c r="AJ67" i="6"/>
  <c r="AJ66" i="6"/>
  <c r="AJ65" i="6"/>
  <c r="AJ64" i="6"/>
  <c r="AJ63" i="6"/>
  <c r="AJ62" i="6"/>
  <c r="AJ61" i="6"/>
  <c r="AJ60" i="6"/>
  <c r="AJ59" i="6"/>
  <c r="AJ58" i="6"/>
  <c r="AJ57" i="6"/>
  <c r="AJ56" i="6"/>
  <c r="AJ55" i="6"/>
  <c r="AJ54" i="6"/>
  <c r="AJ53" i="6"/>
  <c r="AJ52" i="6"/>
  <c r="AJ51" i="6"/>
  <c r="AJ50" i="6"/>
  <c r="AJ49" i="6"/>
  <c r="AJ48" i="6"/>
  <c r="AJ47" i="6"/>
  <c r="AJ46" i="6"/>
  <c r="AJ45" i="6"/>
  <c r="AJ44" i="6"/>
  <c r="AJ43" i="6"/>
  <c r="AJ42" i="6"/>
  <c r="AJ41" i="6"/>
  <c r="AJ40" i="6"/>
  <c r="AJ39" i="6"/>
  <c r="AJ38" i="6"/>
  <c r="AJ37" i="6"/>
  <c r="AJ36" i="6"/>
  <c r="AJ35" i="6"/>
  <c r="AJ34" i="6"/>
  <c r="AJ33" i="6"/>
  <c r="AJ32" i="6"/>
  <c r="AJ31" i="6"/>
  <c r="AJ30" i="6"/>
  <c r="AJ29" i="6"/>
  <c r="AJ28" i="6"/>
  <c r="AJ27" i="6"/>
  <c r="AJ26" i="6"/>
  <c r="AJ25" i="6"/>
  <c r="AJ24" i="6"/>
  <c r="DD14" i="6"/>
  <c r="DA22" i="6"/>
  <c r="AJ23" i="6"/>
  <c r="J11" i="6"/>
  <c r="AA22" i="6"/>
  <c r="AK85" i="6" a="1"/>
  <c r="AM80" i="6" a="1"/>
  <c r="AL94" i="6" a="1"/>
  <c r="AP101" i="6" a="1"/>
  <c r="AO35" i="6" a="1"/>
  <c r="AO118" i="6" a="1"/>
  <c r="AN52" i="6" a="1"/>
  <c r="AP25" i="6" a="1"/>
  <c r="AK97" i="6" a="1"/>
  <c r="AO33" i="6" a="1"/>
  <c r="AK100" i="6" a="1"/>
  <c r="AM32" i="6" a="1"/>
  <c r="AL27" i="6" a="1"/>
  <c r="AL35" i="6" a="1"/>
  <c r="AO90" i="6" a="1"/>
  <c r="AN24" i="6" a="1"/>
  <c r="AL98" i="6" a="1"/>
  <c r="AK32" i="6" a="1"/>
  <c r="AO99" i="6" a="1"/>
  <c r="AN117" i="6" a="1"/>
  <c r="AP49" i="6" a="1"/>
  <c r="AM34" i="6" a="1"/>
  <c r="AL28" i="6" a="1"/>
  <c r="AO100" i="6" a="1"/>
  <c r="AO57" i="6" a="1"/>
  <c r="AN111" i="6" a="1"/>
  <c r="AP43" i="6" a="1"/>
  <c r="AM85" i="6" a="1"/>
  <c r="AO23" i="6" a="1"/>
  <c r="AM42" i="6" a="1"/>
  <c r="F26" i="6" a="1"/>
  <c r="AL44" i="6" a="1"/>
  <c r="AL41" i="6" a="1"/>
  <c r="AL25" i="6" a="1"/>
  <c r="AN71" i="6" a="1"/>
  <c r="AN54" i="6" a="1"/>
  <c r="J26" i="6" a="1"/>
  <c r="AK103" i="6" a="1"/>
  <c r="AL80" i="6" a="1"/>
  <c r="AN83" i="6" a="1"/>
  <c r="AP78" i="6" a="1"/>
  <c r="AO92" i="6" a="1"/>
  <c r="AL97" i="6" a="1"/>
  <c r="AK31" i="6" a="1"/>
  <c r="AK114" i="6" a="1"/>
  <c r="AM46" i="6" a="1"/>
  <c r="AM110" i="6" a="1"/>
  <c r="AN95" i="6" a="1"/>
  <c r="AN33" i="6" a="1"/>
  <c r="AN98" i="6" a="1"/>
  <c r="AP30" i="6" a="1"/>
  <c r="AM96" i="6" a="1"/>
  <c r="AN96" i="6" a="1"/>
  <c r="AK86" i="6" a="1"/>
  <c r="AL115" i="6" a="1"/>
  <c r="AO96" i="6" a="1"/>
  <c r="AN30" i="6" a="1"/>
  <c r="AK95" i="6" a="1"/>
  <c r="AM111" i="6" a="1"/>
  <c r="AL45" i="6" a="1"/>
  <c r="AP32" i="6" a="1"/>
  <c r="AP108" i="6" a="1"/>
  <c r="AO94" i="6" a="1"/>
  <c r="AP103" i="6" a="1"/>
  <c r="AM105" i="6" a="1"/>
  <c r="AN25" i="6" a="1"/>
  <c r="AL73" i="6" a="1"/>
  <c r="AK23" i="6" a="1"/>
  <c r="AK28" i="6" a="1"/>
  <c r="AP27" i="6" a="1"/>
  <c r="AO98" i="6" a="1"/>
  <c r="AK61" i="6" a="1"/>
  <c r="AO62" i="6" a="1"/>
  <c r="AP93" i="6" a="1"/>
  <c r="AM93" i="6" a="1"/>
  <c r="AO79" i="6" a="1"/>
  <c r="AP106" i="6" a="1"/>
  <c r="AL116" i="6" a="1"/>
  <c r="AM77" i="6" a="1"/>
  <c r="AL74" i="6" a="1"/>
  <c r="AK88" i="6" a="1"/>
  <c r="AO95" i="6" a="1"/>
  <c r="AN29" i="6" a="1"/>
  <c r="AN112" i="6" a="1"/>
  <c r="AP44" i="6" a="1"/>
  <c r="AM70" i="6" a="1"/>
  <c r="AM89" i="6" a="1"/>
  <c r="AM27" i="6" a="1"/>
  <c r="AM92" i="6" a="1"/>
  <c r="AL26" i="6" a="1"/>
  <c r="AK84" i="6" a="1"/>
  <c r="AM90" i="6" a="1"/>
  <c r="AN84" i="6" a="1"/>
  <c r="AL95" i="6" a="1"/>
  <c r="AK92" i="6" a="1"/>
  <c r="AM24" i="6" a="1"/>
  <c r="AN93" i="6" a="1"/>
  <c r="AP109" i="6" a="1"/>
  <c r="AO43" i="6" a="1"/>
  <c r="AO26" i="6" a="1"/>
  <c r="AL67" i="6" a="1"/>
  <c r="AN88" i="6" a="1"/>
  <c r="AK33" i="6" a="1"/>
  <c r="AK70" i="6" a="1"/>
  <c r="AN42" i="6" a="1"/>
  <c r="AO31" i="6" a="1"/>
  <c r="AP23" i="6" a="1"/>
  <c r="AN37" i="6" a="1"/>
  <c r="AP40" i="6" a="1"/>
  <c r="AM102" i="6" a="1"/>
  <c r="AN23" i="6" a="1"/>
  <c r="AL100" i="6" a="1"/>
  <c r="AM73" i="6" a="1"/>
  <c r="AK78" i="6" a="1"/>
  <c r="AN53" i="6" a="1"/>
  <c r="AM31" i="6" a="1"/>
  <c r="AK38" i="6" a="1"/>
  <c r="AP34" i="6" a="1"/>
  <c r="AM99" i="6" a="1"/>
  <c r="AO40" i="6" a="1"/>
  <c r="AL23" i="6" a="1"/>
  <c r="AK65" i="6" a="1"/>
  <c r="AN32" i="6" a="1"/>
  <c r="AK77" i="6" a="1"/>
  <c r="AK80" i="6" a="1"/>
  <c r="AO70" i="6" a="1"/>
  <c r="AM47" i="6" a="1"/>
  <c r="AP29" i="6" a="1"/>
  <c r="AK47" i="6" a="1"/>
  <c r="AN76" i="6" a="1"/>
  <c r="AM69" i="6" a="1"/>
  <c r="AM72" i="6" a="1"/>
  <c r="AK35" i="6" a="1"/>
  <c r="AP89" i="6" a="1"/>
  <c r="AM114" i="6" a="1"/>
  <c r="AO34" i="6" a="1"/>
  <c r="AN46" i="6" a="1"/>
  <c r="AO64" i="6" a="1"/>
  <c r="AM36" i="6" a="1"/>
  <c r="AO65" i="6" a="1"/>
  <c r="AP60" i="6" a="1"/>
  <c r="AK24" i="6" a="1"/>
  <c r="AN100" i="6" a="1"/>
  <c r="AL93" i="6" a="1"/>
  <c r="AM41" i="6" a="1"/>
  <c r="AM56" i="6" a="1"/>
  <c r="AM48" i="6" a="1"/>
  <c r="AP52" i="6" a="1"/>
  <c r="AK76" i="6" a="1"/>
  <c r="AO63" i="6" a="1"/>
  <c r="AP100" i="6" a="1"/>
  <c r="AL32" i="6" a="1"/>
  <c r="AO71" i="6" a="1"/>
  <c r="AP75" i="6" a="1"/>
  <c r="AO72" i="6" a="1"/>
  <c r="AP38" i="6" a="1"/>
  <c r="AK91" i="6" a="1"/>
  <c r="AN55" i="6" a="1"/>
  <c r="AM106" i="6" a="1"/>
  <c r="AL40" i="6" a="1"/>
  <c r="AN56" i="6" a="1"/>
  <c r="AP87" i="6" a="1"/>
  <c r="AK118" i="6" a="1"/>
  <c r="AP90" i="6" a="1"/>
  <c r="AO24" i="6" a="1"/>
  <c r="AP74" i="6" a="1"/>
  <c r="AO82" i="6" a="1"/>
  <c r="AM78" i="6" a="1"/>
  <c r="AK49" i="6" a="1"/>
  <c r="AN90" i="6" a="1"/>
  <c r="AL61" i="6" a="1"/>
  <c r="AM87" i="6" a="1"/>
  <c r="AL105" i="6" a="1"/>
  <c r="AK39" i="6" a="1"/>
  <c r="AN116" i="6" a="1"/>
  <c r="AP114" i="6" a="1"/>
  <c r="AM82" i="6" a="1"/>
  <c r="AP66" i="6" a="1"/>
  <c r="AP46" i="6" a="1"/>
  <c r="AO54" i="6" a="1"/>
  <c r="AL113" i="6" a="1"/>
  <c r="AM23" i="6" a="1"/>
  <c r="AO103" i="6" a="1"/>
  <c r="AO48" i="6" a="1"/>
  <c r="AO117" i="6" a="1"/>
  <c r="AK34" i="6" a="1"/>
  <c r="AO81" i="6" a="1"/>
  <c r="AK98" i="6" a="1"/>
  <c r="AN101" i="6" a="1"/>
  <c r="AM115" i="6" a="1"/>
  <c r="AN99" i="6" a="1"/>
  <c r="AL53" i="6" a="1"/>
  <c r="AM60" i="6" a="1"/>
  <c r="AP81" i="6" a="1"/>
  <c r="AP48" i="6" a="1"/>
  <c r="AL78" i="6" a="1"/>
  <c r="AN97" i="6" a="1"/>
  <c r="AM113" i="6" a="1"/>
  <c r="AN94" i="6" a="1"/>
  <c r="AK75" i="6" a="1"/>
  <c r="AL62" i="6" a="1"/>
  <c r="AM57" i="6" a="1"/>
  <c r="AP24" i="6" a="1"/>
  <c r="AO108" i="6" a="1"/>
  <c r="AN36" i="6" a="1"/>
  <c r="AK72" i="6" a="1"/>
  <c r="AM108" i="6" a="1"/>
  <c r="AO27" i="6" a="1"/>
  <c r="AL52" i="6" a="1"/>
  <c r="AP57" i="6" a="1"/>
  <c r="G26" i="6" a="1"/>
  <c r="AK89" i="6" a="1"/>
  <c r="AO50" i="6" a="1"/>
  <c r="AM94" i="6" a="1"/>
  <c r="AM28" i="6" a="1"/>
  <c r="AN114" i="6" a="1"/>
  <c r="AN113" i="6" a="1"/>
  <c r="AN59" i="6" a="1"/>
  <c r="AL71" i="6" a="1"/>
  <c r="AK68" i="6" a="1"/>
  <c r="AL34" i="6" a="1"/>
  <c r="AN89" i="6" a="1"/>
  <c r="AM49" i="6" a="1"/>
  <c r="AP104" i="6" a="1"/>
  <c r="AO38" i="6" a="1"/>
  <c r="AO105" i="6" a="1"/>
  <c r="AL83" i="6" a="1"/>
  <c r="AO102" i="6" a="1"/>
  <c r="AL86" i="6" a="1"/>
  <c r="AO107" i="6" a="1"/>
  <c r="AO68" i="6" a="1"/>
  <c r="AP68" i="6" a="1"/>
  <c r="AP76" i="6" a="1"/>
  <c r="AN47" i="6" a="1"/>
  <c r="AM84" i="6" a="1"/>
  <c r="AK55" i="6" a="1"/>
  <c r="AP85" i="6" a="1"/>
  <c r="AL64" i="6" a="1"/>
  <c r="AL59" i="6" a="1"/>
  <c r="AO97" i="6" a="1"/>
  <c r="AO84" i="6" a="1"/>
  <c r="AL72" i="6" a="1"/>
  <c r="AP82" i="6" a="1"/>
  <c r="AL81" i="6" a="1"/>
  <c r="AK99" i="6" a="1"/>
  <c r="AK107" i="6" a="1"/>
  <c r="AM79" i="6" a="1"/>
  <c r="AO69" i="6" a="1"/>
  <c r="AN66" i="6" a="1"/>
  <c r="AO32" i="6" a="1"/>
  <c r="AM83" i="6" a="1"/>
  <c r="AK37" i="6" a="1"/>
  <c r="AP80" i="6" a="1"/>
  <c r="AN92" i="6" a="1"/>
  <c r="AO25" i="6" a="1"/>
  <c r="AK83" i="6" a="1"/>
  <c r="AO66" i="6" a="1"/>
  <c r="AK102" i="6" a="1"/>
  <c r="AL99" i="6" a="1"/>
  <c r="AN60" i="6" a="1"/>
  <c r="AK63" i="6" a="1"/>
  <c r="AP113" i="6" a="1"/>
  <c r="AN74" i="6" a="1"/>
  <c r="AK66" i="6" a="1"/>
  <c r="AO76" i="6" a="1"/>
  <c r="AM91" i="6" a="1"/>
  <c r="AM76" i="6" a="1"/>
  <c r="AK30" i="6" a="1"/>
  <c r="AM88" i="6" a="1"/>
  <c r="AM39" i="6" a="1"/>
  <c r="AK81" i="6" a="1"/>
  <c r="AN81" i="6" a="1"/>
  <c r="AN64" i="6" a="1"/>
  <c r="AN73" i="6" a="1"/>
  <c r="AM74" i="6" a="1"/>
  <c r="AM65" i="6" a="1"/>
  <c r="AL82" i="6" a="1"/>
  <c r="AK110" i="6" a="1"/>
  <c r="K26" i="6" a="1"/>
  <c r="AP91" i="6" a="1"/>
  <c r="AP31" i="6" a="1"/>
  <c r="AN63" i="6" a="1"/>
  <c r="AP58" i="6" a="1"/>
  <c r="AN26" i="6" a="1"/>
  <c r="AL77" i="6" a="1"/>
  <c r="AP73" i="6" a="1"/>
  <c r="AK94" i="6" a="1"/>
  <c r="AM26" i="6" a="1"/>
  <c r="AN39" i="6" a="1"/>
  <c r="AN75" i="6" a="1"/>
  <c r="AK101" i="6" a="1"/>
  <c r="AN78" i="6" a="1"/>
  <c r="AL89" i="6" a="1"/>
  <c r="AL109" i="6" a="1"/>
  <c r="AP51" i="6" a="1"/>
  <c r="AP92" i="6" a="1"/>
  <c r="AP83" i="6" a="1"/>
  <c r="AL33" i="6" a="1"/>
  <c r="AK59" i="6" a="1"/>
  <c r="AN31" i="6" a="1"/>
  <c r="AK27" i="6" a="1"/>
  <c r="AL54" i="6" a="1"/>
  <c r="AO75" i="6" a="1"/>
  <c r="AM55" i="6" a="1"/>
  <c r="AM62" i="6" a="1"/>
  <c r="AM63" i="6" a="1"/>
  <c r="AN82" i="6" a="1"/>
  <c r="AP62" i="6" a="1"/>
  <c r="AP111" i="6" a="1"/>
  <c r="AP63" i="6" a="1"/>
  <c r="AK116" i="6" a="1"/>
  <c r="AK50" i="6" a="1"/>
  <c r="AM75" i="6" a="1"/>
  <c r="AP116" i="6" a="1"/>
  <c r="AP45" i="6" a="1"/>
  <c r="AL112" i="6" a="1"/>
  <c r="AO39" i="6" a="1"/>
  <c r="AM54" i="6" a="1"/>
  <c r="AO80" i="6" a="1"/>
  <c r="AL65" i="6" a="1"/>
  <c r="AL88" i="6" a="1"/>
  <c r="AN110" i="6" a="1"/>
  <c r="AN51" i="6" a="1"/>
  <c r="AP55" i="6" a="1"/>
  <c r="AO52" i="6" a="1"/>
  <c r="AM50" i="6" a="1"/>
  <c r="AK71" i="6" a="1"/>
  <c r="AL49" i="6" a="1"/>
  <c r="AM86" i="6" a="1"/>
  <c r="AO61" i="6" a="1"/>
  <c r="AN102" i="6" a="1"/>
  <c r="AP67" i="6" a="1"/>
  <c r="AM53" i="6" a="1"/>
  <c r="AP70" i="6" a="1"/>
  <c r="AO47" i="6" a="1"/>
  <c r="AM95" i="6" a="1"/>
  <c r="AP94" i="6" a="1"/>
  <c r="AM58" i="6" a="1"/>
  <c r="AL87" i="6" a="1"/>
  <c r="AN70" i="6" a="1"/>
  <c r="AP88" i="6" a="1"/>
  <c r="AM67" i="6" a="1"/>
  <c r="AL85" i="6" a="1"/>
  <c r="AP72" i="6" a="1"/>
  <c r="AP112" i="6" a="1"/>
  <c r="AL42" i="6" a="1"/>
  <c r="AM45" i="6" a="1"/>
  <c r="AL76" i="6" a="1"/>
  <c r="AN108" i="6" a="1"/>
  <c r="AK56" i="6" a="1"/>
  <c r="AK96" i="6" a="1"/>
  <c r="I26" i="6" a="1"/>
  <c r="AP65" i="6" a="1"/>
  <c r="AO83" i="6" a="1"/>
  <c r="AL68" i="6" a="1"/>
  <c r="AL108" i="6" a="1"/>
  <c r="AL36" i="6" a="1"/>
  <c r="AP97" i="6" a="1"/>
  <c r="AK53" i="6" a="1"/>
  <c r="AP77" i="6" a="1"/>
  <c r="AM59" i="6" a="1"/>
  <c r="H26" i="6" a="1"/>
  <c r="AO49" i="6" a="1"/>
  <c r="AN28" i="6" a="1"/>
  <c r="AO67" i="6" a="1"/>
  <c r="AO56" i="6" a="1"/>
  <c r="AO91" i="6" a="1"/>
  <c r="AN85" i="6" a="1"/>
  <c r="AK112" i="6" a="1"/>
  <c r="AO46" i="6" a="1"/>
  <c r="AK36" i="6" a="1"/>
  <c r="AM117" i="6" a="1"/>
  <c r="AL51" i="6" a="1"/>
  <c r="AK48" i="6" a="1"/>
  <c r="AP28" i="6" a="1"/>
  <c r="AN69" i="6" a="1"/>
  <c r="AN41" i="6" a="1"/>
  <c r="AP84" i="6" a="1"/>
  <c r="AK57" i="6" a="1"/>
  <c r="AL90" i="6" a="1"/>
  <c r="AL63" i="6" a="1"/>
  <c r="AL47" i="6" a="1"/>
  <c r="AL66" i="6" a="1"/>
  <c r="AP33" i="6" a="1"/>
  <c r="AO87" i="6" a="1"/>
  <c r="AO28" i="6" a="1"/>
  <c r="AP56" i="6" a="1"/>
  <c r="AN62" i="6" a="1"/>
  <c r="AM64" i="6" a="1"/>
  <c r="AM30" i="6" a="1"/>
  <c r="AL96" i="6" a="1"/>
  <c r="AP47" i="6" a="1"/>
  <c r="AP99" i="6" a="1"/>
  <c r="AM118" i="6" a="1"/>
  <c r="AL50" i="6" a="1"/>
  <c r="AK79" i="6" a="1"/>
  <c r="AO106" i="6" a="1"/>
  <c r="AK62" i="6" a="1"/>
  <c r="AK46" i="6" a="1"/>
  <c r="AM116" i="6" a="1"/>
  <c r="AO60" i="6" a="1"/>
  <c r="AP115" i="6" a="1"/>
  <c r="AL43" i="6" a="1"/>
  <c r="AO59" i="6" a="1"/>
  <c r="AP37" i="6" a="1"/>
  <c r="AN48" i="6" a="1"/>
  <c r="AK73" i="6" a="1"/>
  <c r="AP86" i="6" a="1"/>
  <c r="AM25" i="6" a="1"/>
  <c r="AO110" i="6" a="1"/>
  <c r="AL111" i="6" a="1"/>
  <c r="AK45" i="6" a="1"/>
  <c r="AM40" i="6" a="1"/>
  <c r="AK41" i="6" a="1"/>
  <c r="AP61" i="6" a="1"/>
  <c r="AM101" i="6" a="1"/>
  <c r="AO78" i="6" a="1"/>
  <c r="AM29" i="6" a="1"/>
  <c r="AK64" i="6" a="1"/>
  <c r="AO41" i="6" a="1"/>
  <c r="AL110" i="6" a="1"/>
  <c r="AK60" i="6" a="1"/>
  <c r="AL58" i="6" a="1"/>
  <c r="AN77" i="6" a="1"/>
  <c r="AL79" i="6" a="1"/>
  <c r="AM71" i="6" a="1"/>
  <c r="AK52" i="6" a="1"/>
  <c r="AP69" i="6" a="1"/>
  <c r="AO111" i="6" a="1"/>
  <c r="AP71" i="6" a="1"/>
  <c r="AK90" i="6" a="1"/>
  <c r="AM107" i="6" a="1"/>
  <c r="AO109" i="6" a="1"/>
  <c r="AN43" i="6" a="1"/>
  <c r="AP118" i="6" a="1"/>
  <c r="AM33" i="6" a="1"/>
  <c r="AL57" i="6" a="1"/>
  <c r="AN87" i="6" a="1"/>
  <c r="AK74" i="6" a="1"/>
  <c r="AL69" i="6" a="1"/>
  <c r="AK44" i="6" a="1"/>
  <c r="AN35" i="6" a="1"/>
  <c r="AP54" i="6" a="1"/>
  <c r="AN58" i="6" a="1"/>
  <c r="AL55" i="6" a="1"/>
  <c r="AK105" i="6" a="1"/>
  <c r="AM37" i="6" a="1"/>
  <c r="AL114" i="6" a="1"/>
  <c r="AK104" i="6" a="1"/>
  <c r="AO55" i="6" a="1"/>
  <c r="AM81" i="6" a="1"/>
  <c r="AN72" i="6" a="1"/>
  <c r="AP53" i="6" a="1"/>
  <c r="AK117" i="6" a="1"/>
  <c r="AN61" i="6" a="1"/>
  <c r="AL30" i="6" a="1"/>
  <c r="AM52" i="6" a="1"/>
  <c r="AN103" i="6" a="1"/>
  <c r="AP35" i="6" a="1"/>
  <c r="AO112" i="6" a="1"/>
  <c r="AL117" i="6" a="1"/>
  <c r="AK51" i="6" a="1"/>
  <c r="AL75" i="6" a="1"/>
  <c r="AM66" i="6" a="1"/>
  <c r="AK43" i="6" a="1"/>
  <c r="AN115" i="6" a="1"/>
  <c r="AN107" i="6" a="1"/>
  <c r="AN118" i="6" a="1"/>
  <c r="AP50" i="6" a="1"/>
  <c r="AK29" i="6" a="1"/>
  <c r="AM35" i="6" a="1"/>
  <c r="AK106" i="6" a="1"/>
  <c r="AM38" i="6" a="1"/>
  <c r="AO116" i="6" a="1"/>
  <c r="AN50" i="6" a="1"/>
  <c r="AK115" i="6" a="1"/>
  <c r="AL107" i="6" a="1"/>
  <c r="AK67" i="6" a="1"/>
  <c r="AL39" i="6" a="1"/>
  <c r="AN105" i="6" a="1"/>
  <c r="AO51" i="6" a="1"/>
  <c r="AM98" i="6" a="1"/>
  <c r="AO86" i="6" a="1"/>
  <c r="AM97" i="6" a="1"/>
  <c r="AL31" i="6" a="1"/>
  <c r="AK108" i="6" a="1"/>
  <c r="AO115" i="6" a="1"/>
  <c r="AN49" i="6" a="1"/>
  <c r="AL104" i="6" a="1"/>
  <c r="AP64" i="6" a="1"/>
  <c r="AO113" i="6" a="1"/>
  <c r="AM109" i="6" a="1"/>
  <c r="AO73" i="6" a="1"/>
  <c r="AM112" i="6" a="1"/>
  <c r="AL46" i="6" a="1"/>
  <c r="AN27" i="6" a="1"/>
  <c r="AL29" i="6" a="1"/>
  <c r="AN104" i="6" a="1"/>
  <c r="AP36" i="6" a="1"/>
  <c r="AP95" i="6" a="1"/>
  <c r="AO29" i="6" a="1"/>
  <c r="AN106" i="6" a="1"/>
  <c r="AK111" i="6" a="1"/>
  <c r="AM43" i="6" a="1"/>
  <c r="AO42" i="6" a="1"/>
  <c r="AL60" i="6" a="1"/>
  <c r="AO93" i="6" a="1"/>
  <c r="AP107" i="6" a="1"/>
  <c r="AN67" i="6" a="1"/>
  <c r="AP110" i="6" a="1"/>
  <c r="AO44" i="6" a="1"/>
  <c r="AK58" i="6" a="1"/>
  <c r="AP42" i="6" a="1"/>
  <c r="AP26" i="6" a="1"/>
  <c r="AL91" i="6" a="1"/>
  <c r="AK25" i="6" a="1"/>
  <c r="AM100" i="6" a="1"/>
  <c r="AN109" i="6" a="1"/>
  <c r="AP41" i="6" a="1"/>
  <c r="AL24" i="6" a="1"/>
  <c r="AO58" i="6" a="1"/>
  <c r="AP59" i="6" a="1"/>
  <c r="AL103" i="6" a="1"/>
  <c r="AM61" i="6" a="1"/>
  <c r="AL106" i="6" a="1"/>
  <c r="AK40" i="6" a="1"/>
  <c r="AN79" i="6" a="1"/>
  <c r="AP79" i="6" a="1"/>
  <c r="AP96" i="6" a="1"/>
  <c r="AO30" i="6" a="1"/>
  <c r="AM104" i="6" a="1"/>
  <c r="AL38" i="6" a="1"/>
  <c r="AP105" i="6" a="1"/>
  <c r="AO88" i="6" a="1"/>
  <c r="AN57" i="6" a="1"/>
  <c r="AK42" i="6" a="1"/>
  <c r="AK82" i="6" a="1"/>
  <c r="AO77" i="6" a="1"/>
  <c r="AN45" i="6" a="1"/>
  <c r="AL102" i="6" a="1"/>
  <c r="AO74" i="6" a="1"/>
  <c r="AM68" i="6" a="1"/>
  <c r="AN65" i="6" a="1"/>
  <c r="AO85" i="6" a="1"/>
  <c r="AO53" i="6" a="1"/>
  <c r="AP39" i="6" a="1"/>
  <c r="AO104" i="6" a="1"/>
  <c r="AK69" i="6" a="1"/>
  <c r="AK26" i="6" a="1"/>
  <c r="AP102" i="6" a="1"/>
  <c r="AL101" i="6" a="1"/>
  <c r="AL70" i="6" a="1"/>
  <c r="AP117" i="6" a="1"/>
  <c r="AO89" i="6" a="1"/>
  <c r="AN86" i="6" a="1"/>
  <c r="AP98" i="6" a="1"/>
  <c r="AM103" i="6" a="1"/>
  <c r="AL37" i="6" a="1"/>
  <c r="AK54" i="6" a="1"/>
  <c r="AO101" i="6" a="1"/>
  <c r="AN38" i="6" a="1"/>
  <c r="AO45" i="6" a="1"/>
  <c r="AL92" i="6" a="1"/>
  <c r="AO36" i="6" a="1"/>
  <c r="AM51" i="6" a="1"/>
  <c r="AN40" i="6" a="1"/>
  <c r="AN80" i="6" a="1"/>
  <c r="AK93" i="6" a="1"/>
  <c r="AO37" i="6" a="1"/>
  <c r="AN91" i="6" a="1"/>
  <c r="AL56" i="6" a="1"/>
  <c r="AK113" i="6" a="1"/>
  <c r="AN34" i="6" a="1"/>
  <c r="AN44" i="6" a="1"/>
  <c r="AL118" i="6" a="1"/>
  <c r="AL84" i="6" a="1"/>
  <c r="AK87" i="6" a="1"/>
  <c r="AN68" i="6" a="1"/>
  <c r="AM44" i="6" a="1"/>
  <c r="AL48" i="6" a="1"/>
  <c r="AO114" i="6" a="1"/>
  <c r="AK109" i="6" a="1"/>
  <c r="AK113" i="6" l="1"/>
  <c r="AN65" i="6"/>
  <c r="AO71" i="6"/>
  <c r="AP100" i="6"/>
  <c r="AP83" i="6"/>
  <c r="AN114" i="6"/>
  <c r="AM25" i="6"/>
  <c r="AK73" i="6"/>
  <c r="AK50" i="6"/>
  <c r="AM59" i="6"/>
  <c r="AK96" i="6"/>
  <c r="AM108" i="6"/>
  <c r="AL62" i="6"/>
  <c r="AN74" i="6"/>
  <c r="AM79" i="6"/>
  <c r="AO97" i="6"/>
  <c r="AL113" i="6"/>
  <c r="AO31" i="6"/>
  <c r="AL73" i="6"/>
  <c r="AM85" i="6"/>
  <c r="AL56" i="6"/>
  <c r="AM68" i="6"/>
  <c r="AK27" i="6"/>
  <c r="AL33" i="6"/>
  <c r="AL39" i="6"/>
  <c r="AN85" i="6"/>
  <c r="AO91" i="6"/>
  <c r="AL79" i="6"/>
  <c r="AK116" i="6"/>
  <c r="AP77" i="6"/>
  <c r="AK56" i="6"/>
  <c r="AK110" i="6"/>
  <c r="AN54" i="6"/>
  <c r="AM42" i="6"/>
  <c r="AK107" i="6"/>
  <c r="AM102" i="6"/>
  <c r="AO54" i="6"/>
  <c r="AN42" i="6"/>
  <c r="AN25" i="6"/>
  <c r="AP43" i="6"/>
  <c r="AN91" i="6"/>
  <c r="AO74" i="6"/>
  <c r="AN51" i="6"/>
  <c r="AO51" i="6"/>
  <c r="AK76" i="6"/>
  <c r="AK87" i="6"/>
  <c r="AL93" i="6"/>
  <c r="AL99" i="6"/>
  <c r="AN48" i="6"/>
  <c r="AL96" i="6"/>
  <c r="AN108" i="6"/>
  <c r="AM62" i="6"/>
  <c r="AM39" i="6"/>
  <c r="AP80" i="6"/>
  <c r="AO40" i="6"/>
  <c r="AP40" i="6"/>
  <c r="AP46" i="6"/>
  <c r="AK70" i="6"/>
  <c r="AM105" i="6"/>
  <c r="AN111" i="6"/>
  <c r="AO37" i="6"/>
  <c r="AL102" i="6"/>
  <c r="AP26" i="6"/>
  <c r="AO114" i="6"/>
  <c r="AN68" i="6"/>
  <c r="AM28" i="6"/>
  <c r="AP86" i="6"/>
  <c r="AL116" i="6"/>
  <c r="AP57" i="6"/>
  <c r="BM57" i="6" s="1"/>
  <c r="AK53" i="6"/>
  <c r="AL76" i="6"/>
  <c r="AL82" i="6"/>
  <c r="AM88" i="6"/>
  <c r="AN94" i="6"/>
  <c r="AM99" i="6"/>
  <c r="AO117" i="6"/>
  <c r="AP66" i="6"/>
  <c r="BM66" i="6" s="1"/>
  <c r="AK33" i="6"/>
  <c r="AP103" i="6"/>
  <c r="AO57" i="6"/>
  <c r="AK93" i="6"/>
  <c r="AN45" i="6"/>
  <c r="AK36" i="6"/>
  <c r="AN105" i="6"/>
  <c r="AO111" i="6"/>
  <c r="AM48" i="6"/>
  <c r="AO60" i="6"/>
  <c r="AP60" i="6"/>
  <c r="BM60" i="6" s="1"/>
  <c r="AP37" i="6"/>
  <c r="BM37" i="6" s="1"/>
  <c r="AP97" i="6"/>
  <c r="AM45" i="6"/>
  <c r="AO34" i="6"/>
  <c r="AK30" i="6"/>
  <c r="AK47" i="6"/>
  <c r="AL53" i="6"/>
  <c r="AL59" i="6"/>
  <c r="AM82" i="6"/>
  <c r="AN88" i="6"/>
  <c r="AO94" i="6"/>
  <c r="AO100" i="6"/>
  <c r="AP117" i="6"/>
  <c r="AO77" i="6"/>
  <c r="AN31" i="6"/>
  <c r="AK90" i="6"/>
  <c r="AK67" i="6"/>
  <c r="AO80" i="6"/>
  <c r="AN34" i="6"/>
  <c r="AN28" i="6"/>
  <c r="AP63" i="6"/>
  <c r="AL36" i="6"/>
  <c r="AL42" i="6"/>
  <c r="AM65" i="6"/>
  <c r="AN71" i="6"/>
  <c r="AP106" i="6"/>
  <c r="AP34" i="6"/>
  <c r="AO48" i="6"/>
  <c r="AP114" i="6"/>
  <c r="AL67" i="6"/>
  <c r="AP108" i="6"/>
  <c r="BM108" i="6" s="1"/>
  <c r="AL28" i="6"/>
  <c r="AN80" i="6"/>
  <c r="AK82" i="6"/>
  <c r="AO86" i="6"/>
  <c r="AL88" i="6"/>
  <c r="AP92" i="6"/>
  <c r="BM92" i="6" s="1"/>
  <c r="BR92" i="6" s="1"/>
  <c r="AM94" i="6"/>
  <c r="AN100" i="6"/>
  <c r="AK102" i="6"/>
  <c r="AO106" i="6"/>
  <c r="AL108" i="6"/>
  <c r="AP112" i="6"/>
  <c r="AM114" i="6"/>
  <c r="AM76" i="6"/>
  <c r="AM113" i="6"/>
  <c r="AK38" i="6"/>
  <c r="AL64" i="6"/>
  <c r="AN116" i="6"/>
  <c r="AO26" i="6"/>
  <c r="AP32" i="6"/>
  <c r="AM34" i="6"/>
  <c r="AN40" i="6"/>
  <c r="AK42" i="6"/>
  <c r="AO46" i="6"/>
  <c r="AL48" i="6"/>
  <c r="AP52" i="6"/>
  <c r="AM54" i="6"/>
  <c r="AN60" i="6"/>
  <c r="AK62" i="6"/>
  <c r="AO66" i="6"/>
  <c r="AL68" i="6"/>
  <c r="AP72" i="6"/>
  <c r="AM74" i="6"/>
  <c r="AL25" i="6"/>
  <c r="AP29" i="6"/>
  <c r="AM31" i="6"/>
  <c r="AN37" i="6"/>
  <c r="AK39" i="6"/>
  <c r="AO43" i="6"/>
  <c r="AL45" i="6"/>
  <c r="AP49" i="6"/>
  <c r="AM51" i="6"/>
  <c r="AN57" i="6"/>
  <c r="AK59" i="6"/>
  <c r="AO63" i="6"/>
  <c r="AL65" i="6"/>
  <c r="AP69" i="6"/>
  <c r="AM71" i="6"/>
  <c r="AN77" i="6"/>
  <c r="AK79" i="6"/>
  <c r="AO83" i="6"/>
  <c r="AL85" i="6"/>
  <c r="AP89" i="6"/>
  <c r="AM91" i="6"/>
  <c r="AN97" i="6"/>
  <c r="AK99" i="6"/>
  <c r="AO103" i="6"/>
  <c r="AL105" i="6"/>
  <c r="AP109" i="6"/>
  <c r="BM109" i="6" s="1"/>
  <c r="AM111" i="6"/>
  <c r="AN117" i="6"/>
  <c r="AL70" i="6"/>
  <c r="AO88" i="6"/>
  <c r="AN59" i="6"/>
  <c r="AP71" i="6"/>
  <c r="AL107" i="6"/>
  <c r="AL84" i="6"/>
  <c r="AO39" i="6"/>
  <c r="AP45" i="6"/>
  <c r="AO59" i="6"/>
  <c r="AP65" i="6"/>
  <c r="AM67" i="6"/>
  <c r="AN73" i="6"/>
  <c r="AK75" i="6"/>
  <c r="AO79" i="6"/>
  <c r="AL81" i="6"/>
  <c r="AP85" i="6"/>
  <c r="BM85" i="6" s="1"/>
  <c r="AM87" i="6"/>
  <c r="AN93" i="6"/>
  <c r="AK95" i="6"/>
  <c r="AO99" i="6"/>
  <c r="AL101" i="6"/>
  <c r="AP105" i="6"/>
  <c r="AM107" i="6"/>
  <c r="AN113" i="6"/>
  <c r="AK115" i="6"/>
  <c r="AM56" i="6"/>
  <c r="AM116" i="6"/>
  <c r="AO65" i="6"/>
  <c r="AP111" i="6"/>
  <c r="AM30" i="6"/>
  <c r="AP88" i="6"/>
  <c r="AK35" i="6"/>
  <c r="AL41" i="6"/>
  <c r="AM47" i="6"/>
  <c r="AN53" i="6"/>
  <c r="AK55" i="6"/>
  <c r="AL61" i="6"/>
  <c r="AM24" i="6"/>
  <c r="AN30" i="6"/>
  <c r="AK32" i="6"/>
  <c r="AO36" i="6"/>
  <c r="AL38" i="6"/>
  <c r="AP42" i="6"/>
  <c r="AM44" i="6"/>
  <c r="AN50" i="6"/>
  <c r="AK52" i="6"/>
  <c r="AO56" i="6"/>
  <c r="AL58" i="6"/>
  <c r="AP62" i="6"/>
  <c r="AM64" i="6"/>
  <c r="AN70" i="6"/>
  <c r="AK72" i="6"/>
  <c r="AO76" i="6"/>
  <c r="AL78" i="6"/>
  <c r="AP82" i="6"/>
  <c r="BM82" i="6" s="1"/>
  <c r="AM84" i="6"/>
  <c r="AN90" i="6"/>
  <c r="AK92" i="6"/>
  <c r="AO96" i="6"/>
  <c r="AL98" i="6"/>
  <c r="AP102" i="6"/>
  <c r="AM104" i="6"/>
  <c r="AN110" i="6"/>
  <c r="AK112" i="6"/>
  <c r="AO116" i="6"/>
  <c r="AL118" i="6"/>
  <c r="AK24" i="6"/>
  <c r="AM36" i="6"/>
  <c r="AL50" i="6"/>
  <c r="AN62" i="6"/>
  <c r="AL87" i="6"/>
  <c r="AN36" i="6"/>
  <c r="AL44" i="6"/>
  <c r="AP48" i="6"/>
  <c r="AK78" i="6"/>
  <c r="AN47" i="6"/>
  <c r="AK49" i="6"/>
  <c r="AL95" i="6"/>
  <c r="AL115" i="6"/>
  <c r="AN24" i="6"/>
  <c r="AK26" i="6"/>
  <c r="AO30" i="6"/>
  <c r="AL32" i="6"/>
  <c r="AP36" i="6"/>
  <c r="AM38" i="6"/>
  <c r="AN44" i="6"/>
  <c r="AK46" i="6"/>
  <c r="AO50" i="6"/>
  <c r="AL52" i="6"/>
  <c r="AP56" i="6"/>
  <c r="AM58" i="6"/>
  <c r="AN64" i="6"/>
  <c r="AK66" i="6"/>
  <c r="AO70" i="6"/>
  <c r="AL72" i="6"/>
  <c r="AP76" i="6"/>
  <c r="BM76" i="6" s="1"/>
  <c r="BR76" i="6" s="1"/>
  <c r="AM78" i="6"/>
  <c r="AN84" i="6"/>
  <c r="AK86" i="6"/>
  <c r="AO90" i="6"/>
  <c r="AL92" i="6"/>
  <c r="AP96" i="6"/>
  <c r="AM98" i="6"/>
  <c r="AN104" i="6"/>
  <c r="AK106" i="6"/>
  <c r="AO110" i="6"/>
  <c r="AL112" i="6"/>
  <c r="AP116" i="6"/>
  <c r="BM116" i="6" s="1"/>
  <c r="BR116" i="6" s="1"/>
  <c r="AM118" i="6"/>
  <c r="AO28" i="6"/>
  <c r="AP94" i="6"/>
  <c r="AO108" i="6"/>
  <c r="AP51" i="6"/>
  <c r="AM93" i="6"/>
  <c r="AN99" i="6"/>
  <c r="AP68" i="6"/>
  <c r="BM68" i="6" s="1"/>
  <c r="AO82" i="6"/>
  <c r="AM90" i="6"/>
  <c r="AN96" i="6"/>
  <c r="AL35" i="6"/>
  <c r="AK69" i="6"/>
  <c r="AP79" i="6"/>
  <c r="AK109" i="6"/>
  <c r="AL29" i="6"/>
  <c r="AM35" i="6"/>
  <c r="AK63" i="6"/>
  <c r="AO67" i="6"/>
  <c r="AM75" i="6"/>
  <c r="AK83" i="6"/>
  <c r="AO87" i="6"/>
  <c r="AM95" i="6"/>
  <c r="AK103" i="6"/>
  <c r="AL109" i="6"/>
  <c r="AP113" i="6"/>
  <c r="AM115" i="6"/>
  <c r="AO68" i="6"/>
  <c r="AP74" i="6"/>
  <c r="AK84" i="6"/>
  <c r="AM96" i="6"/>
  <c r="AL27" i="6"/>
  <c r="AO45" i="6"/>
  <c r="AN79" i="6"/>
  <c r="AK58" i="6"/>
  <c r="AN27" i="6"/>
  <c r="AK29" i="6"/>
  <c r="AM41" i="6"/>
  <c r="AL55" i="6"/>
  <c r="AK89" i="6"/>
  <c r="AP99" i="6"/>
  <c r="BM99" i="6" s="1"/>
  <c r="BR99" i="6" s="1"/>
  <c r="AP33" i="6"/>
  <c r="AO47" i="6"/>
  <c r="AN81" i="6"/>
  <c r="AL89" i="6"/>
  <c r="AP93" i="6"/>
  <c r="AN101" i="6"/>
  <c r="AO107" i="6"/>
  <c r="AO24" i="6"/>
  <c r="AL26" i="6"/>
  <c r="AP30" i="6"/>
  <c r="AM32" i="6"/>
  <c r="AN38" i="6"/>
  <c r="AK40" i="6"/>
  <c r="AO44" i="6"/>
  <c r="AL46" i="6"/>
  <c r="AP50" i="6"/>
  <c r="AM52" i="6"/>
  <c r="AN58" i="6"/>
  <c r="AK60" i="6"/>
  <c r="AO64" i="6"/>
  <c r="AL66" i="6"/>
  <c r="AP70" i="6"/>
  <c r="AM72" i="6"/>
  <c r="AN78" i="6"/>
  <c r="AK80" i="6"/>
  <c r="AO84" i="6"/>
  <c r="AL86" i="6"/>
  <c r="AP90" i="6"/>
  <c r="BM90" i="6" s="1"/>
  <c r="BR90" i="6" s="1"/>
  <c r="AM92" i="6"/>
  <c r="AN98" i="6"/>
  <c r="AK100" i="6"/>
  <c r="AO104" i="6"/>
  <c r="AL106" i="6"/>
  <c r="AP110" i="6"/>
  <c r="AM112" i="6"/>
  <c r="AN118" i="6"/>
  <c r="AL30" i="6"/>
  <c r="AP54" i="6"/>
  <c r="AL110" i="6"/>
  <c r="AP31" i="6"/>
  <c r="BM31" i="6" s="1"/>
  <c r="AL47" i="6"/>
  <c r="AM53" i="6"/>
  <c r="AK81" i="6"/>
  <c r="AK101" i="6"/>
  <c r="AO62" i="6"/>
  <c r="AK98" i="6"/>
  <c r="AO102" i="6"/>
  <c r="AK118" i="6"/>
  <c r="AM27" i="6"/>
  <c r="AN33" i="6"/>
  <c r="AO33" i="6"/>
  <c r="AP39" i="6"/>
  <c r="AM61" i="6"/>
  <c r="AN67" i="6"/>
  <c r="AO73" i="6"/>
  <c r="AN107" i="6"/>
  <c r="AN61" i="6"/>
  <c r="AN35" i="6"/>
  <c r="AO41" i="6"/>
  <c r="AP47" i="6"/>
  <c r="AL63" i="6"/>
  <c r="AP67" i="6"/>
  <c r="AM69" i="6"/>
  <c r="AN75" i="6"/>
  <c r="AK77" i="6"/>
  <c r="AO81" i="6"/>
  <c r="AL83" i="6"/>
  <c r="AP87" i="6"/>
  <c r="BM87" i="6" s="1"/>
  <c r="AM89" i="6"/>
  <c r="AN95" i="6"/>
  <c r="AK97" i="6"/>
  <c r="AO101" i="6"/>
  <c r="AL103" i="6"/>
  <c r="AP107" i="6"/>
  <c r="AM109" i="6"/>
  <c r="AN115" i="6"/>
  <c r="AK117" i="6"/>
  <c r="AK44" i="6"/>
  <c r="AK64" i="6"/>
  <c r="AN82" i="6"/>
  <c r="AL90" i="6"/>
  <c r="AN102" i="6"/>
  <c r="AO25" i="6"/>
  <c r="AN39" i="6"/>
  <c r="AK61" i="6"/>
  <c r="AM73" i="6"/>
  <c r="AO105" i="6"/>
  <c r="AN56" i="6"/>
  <c r="AM70" i="6"/>
  <c r="AM110" i="6"/>
  <c r="AP25" i="6"/>
  <c r="AO53" i="6"/>
  <c r="AP59" i="6"/>
  <c r="AO93" i="6"/>
  <c r="AO113" i="6"/>
  <c r="AK43" i="6"/>
  <c r="AP53" i="6"/>
  <c r="AL69" i="6"/>
  <c r="AM29" i="6"/>
  <c r="AL43" i="6"/>
  <c r="AK57" i="6"/>
  <c r="AO61" i="6"/>
  <c r="AP24" i="6"/>
  <c r="AM26" i="6"/>
  <c r="AN32" i="6"/>
  <c r="AK34" i="6"/>
  <c r="AO38" i="6"/>
  <c r="AL40" i="6"/>
  <c r="AP44" i="6"/>
  <c r="BM44" i="6" s="1"/>
  <c r="AM46" i="6"/>
  <c r="AN52" i="6"/>
  <c r="AK54" i="6"/>
  <c r="AO58" i="6"/>
  <c r="AL60" i="6"/>
  <c r="AP64" i="6"/>
  <c r="AM66" i="6"/>
  <c r="AN72" i="6"/>
  <c r="AK74" i="6"/>
  <c r="AO78" i="6"/>
  <c r="AL80" i="6"/>
  <c r="AP84" i="6"/>
  <c r="AM86" i="6"/>
  <c r="AN92" i="6"/>
  <c r="AK94" i="6"/>
  <c r="AO98" i="6"/>
  <c r="AL100" i="6"/>
  <c r="AP104" i="6"/>
  <c r="AM106" i="6"/>
  <c r="AN112" i="6"/>
  <c r="AK114" i="6"/>
  <c r="AO118" i="6"/>
  <c r="AO85" i="6"/>
  <c r="AL24" i="6"/>
  <c r="AO42" i="6"/>
  <c r="AL104" i="6"/>
  <c r="AL75" i="6"/>
  <c r="AM81" i="6"/>
  <c r="AN87" i="6"/>
  <c r="AM101" i="6"/>
  <c r="AO27" i="6"/>
  <c r="AN41" i="6"/>
  <c r="AL49" i="6"/>
  <c r="AM55" i="6"/>
  <c r="AP73" i="6"/>
  <c r="AP27" i="6"/>
  <c r="AK37" i="6"/>
  <c r="AM49" i="6"/>
  <c r="AN55" i="6"/>
  <c r="AN29" i="6"/>
  <c r="AK31" i="6"/>
  <c r="AO35" i="6"/>
  <c r="AL37" i="6"/>
  <c r="AP41" i="6"/>
  <c r="AM43" i="6"/>
  <c r="AN49" i="6"/>
  <c r="AK51" i="6"/>
  <c r="AO55" i="6"/>
  <c r="AL57" i="6"/>
  <c r="AP61" i="6"/>
  <c r="AM63" i="6"/>
  <c r="AN69" i="6"/>
  <c r="AK71" i="6"/>
  <c r="AO75" i="6"/>
  <c r="AL77" i="6"/>
  <c r="AP81" i="6"/>
  <c r="AM83" i="6"/>
  <c r="AN89" i="6"/>
  <c r="AK91" i="6"/>
  <c r="AO95" i="6"/>
  <c r="AL97" i="6"/>
  <c r="AP101" i="6"/>
  <c r="BM101" i="6" s="1"/>
  <c r="AM103" i="6"/>
  <c r="AN109" i="6"/>
  <c r="AK111" i="6"/>
  <c r="AO115" i="6"/>
  <c r="AL117" i="6"/>
  <c r="AK104" i="6"/>
  <c r="AM33" i="6"/>
  <c r="AK41" i="6"/>
  <c r="AP91" i="6"/>
  <c r="BM91" i="6" s="1"/>
  <c r="AP28" i="6"/>
  <c r="AM50" i="6"/>
  <c r="AN76" i="6"/>
  <c r="AN26" i="6"/>
  <c r="AK28" i="6"/>
  <c r="AO32" i="6"/>
  <c r="AL34" i="6"/>
  <c r="AP38" i="6"/>
  <c r="BM38" i="6" s="1"/>
  <c r="BR38" i="6" s="1"/>
  <c r="AK88" i="6"/>
  <c r="AO92" i="6"/>
  <c r="AL94" i="6"/>
  <c r="AP98" i="6"/>
  <c r="BM98" i="6" s="1"/>
  <c r="BR98" i="6" s="1"/>
  <c r="AM100" i="6"/>
  <c r="AN106" i="6"/>
  <c r="AK108" i="6"/>
  <c r="AO112" i="6"/>
  <c r="AL114" i="6"/>
  <c r="AP118" i="6"/>
  <c r="AM40" i="6"/>
  <c r="AN46" i="6"/>
  <c r="AK48" i="6"/>
  <c r="AO52" i="6"/>
  <c r="AL54" i="6"/>
  <c r="AP58" i="6"/>
  <c r="AM60" i="6"/>
  <c r="AN66" i="6"/>
  <c r="AK68" i="6"/>
  <c r="AO72" i="6"/>
  <c r="AL74" i="6"/>
  <c r="AP78" i="6"/>
  <c r="BM78" i="6" s="1"/>
  <c r="BR78" i="6" s="1"/>
  <c r="AM80" i="6"/>
  <c r="AN86" i="6"/>
  <c r="AK25" i="6"/>
  <c r="AO29" i="6"/>
  <c r="AL31" i="6"/>
  <c r="AP35" i="6"/>
  <c r="BM35" i="6" s="1"/>
  <c r="BR35" i="6" s="1"/>
  <c r="AM37" i="6"/>
  <c r="AN43" i="6"/>
  <c r="AK45" i="6"/>
  <c r="AO49" i="6"/>
  <c r="AL51" i="6"/>
  <c r="AP55" i="6"/>
  <c r="AM57" i="6"/>
  <c r="AN63" i="6"/>
  <c r="AK65" i="6"/>
  <c r="AO69" i="6"/>
  <c r="AL71" i="6"/>
  <c r="AP75" i="6"/>
  <c r="AM77" i="6"/>
  <c r="AN83" i="6"/>
  <c r="AK85" i="6"/>
  <c r="AO89" i="6"/>
  <c r="AL91" i="6"/>
  <c r="AP95" i="6"/>
  <c r="AM97" i="6"/>
  <c r="AN103" i="6"/>
  <c r="AK105" i="6"/>
  <c r="AO109" i="6"/>
  <c r="AL111" i="6"/>
  <c r="AP115" i="6"/>
  <c r="AM117" i="6"/>
  <c r="AP23" i="6"/>
  <c r="AO23" i="6"/>
  <c r="AN23" i="6"/>
  <c r="AM23" i="6"/>
  <c r="AL23" i="6"/>
  <c r="AK23" i="6"/>
  <c r="K26" i="6"/>
  <c r="J26" i="6"/>
  <c r="I26" i="6"/>
  <c r="H26" i="6"/>
  <c r="G26" i="6"/>
  <c r="F26" i="6"/>
  <c r="A64" i="6"/>
  <c r="J63" i="6"/>
  <c r="A63" i="6"/>
  <c r="BM89" i="6" l="1"/>
  <c r="BM45" i="6"/>
  <c r="BR45" i="6" s="1"/>
  <c r="BM63" i="6"/>
  <c r="BM54" i="6"/>
  <c r="BM53" i="6"/>
  <c r="BR53" i="6" s="1"/>
  <c r="BM69" i="6"/>
  <c r="BM83" i="6"/>
  <c r="BM71" i="6"/>
  <c r="BM115" i="6"/>
  <c r="BR115" i="6" s="1"/>
  <c r="BM61" i="6"/>
  <c r="BM64" i="6"/>
  <c r="BM36" i="6"/>
  <c r="BM100" i="6"/>
  <c r="BM95" i="6"/>
  <c r="BR95" i="6" s="1"/>
  <c r="BM42" i="6"/>
  <c r="BR42" i="6" s="1"/>
  <c r="BM47" i="6"/>
  <c r="BR47" i="6" s="1"/>
  <c r="BM86" i="6"/>
  <c r="BR86" i="6" s="1"/>
  <c r="BM41" i="6"/>
  <c r="BR41" i="6" s="1"/>
  <c r="BM102" i="6"/>
  <c r="BR102" i="6" s="1"/>
  <c r="BM62" i="6"/>
  <c r="BR62" i="6" s="1"/>
  <c r="BM59" i="6"/>
  <c r="BR59" i="6" s="1"/>
  <c r="BM96" i="6"/>
  <c r="BM105" i="6"/>
  <c r="BR105" i="6" s="1"/>
  <c r="BM25" i="6"/>
  <c r="BM49" i="6"/>
  <c r="BR31" i="6"/>
  <c r="BM111" i="6"/>
  <c r="BR63" i="6"/>
  <c r="BR37" i="6"/>
  <c r="BR57" i="6"/>
  <c r="BR61" i="6"/>
  <c r="BR60" i="6"/>
  <c r="BM118" i="6"/>
  <c r="BR64" i="6"/>
  <c r="BR100" i="6"/>
  <c r="BR54" i="6"/>
  <c r="BR69" i="6"/>
  <c r="BM52" i="6"/>
  <c r="BM107" i="6"/>
  <c r="BM110" i="6"/>
  <c r="BM26" i="6"/>
  <c r="BM79" i="6"/>
  <c r="BM39" i="6"/>
  <c r="BM117" i="6"/>
  <c r="BR25" i="6"/>
  <c r="BR49" i="6"/>
  <c r="BM43" i="6"/>
  <c r="BM30" i="6"/>
  <c r="BM32" i="6"/>
  <c r="BR108" i="6"/>
  <c r="BM103" i="6"/>
  <c r="BR83" i="6"/>
  <c r="BM46" i="6"/>
  <c r="BR36" i="6"/>
  <c r="BM75" i="6"/>
  <c r="BM114" i="6"/>
  <c r="BR66" i="6"/>
  <c r="BR96" i="6"/>
  <c r="BM104" i="6"/>
  <c r="BR68" i="6"/>
  <c r="BR85" i="6"/>
  <c r="BM40" i="6"/>
  <c r="BR91" i="6"/>
  <c r="BR87" i="6"/>
  <c r="BM81" i="6"/>
  <c r="BM27" i="6"/>
  <c r="BM93" i="6"/>
  <c r="BM113" i="6"/>
  <c r="BM48" i="6"/>
  <c r="BM29" i="6"/>
  <c r="BM106" i="6"/>
  <c r="BM80" i="6"/>
  <c r="BR82" i="6"/>
  <c r="BM34" i="6"/>
  <c r="BM58" i="6"/>
  <c r="BM73" i="6"/>
  <c r="BM51" i="6"/>
  <c r="BM50" i="6"/>
  <c r="BR109" i="6"/>
  <c r="BM74" i="6"/>
  <c r="BR101" i="6"/>
  <c r="BM55" i="6"/>
  <c r="BM67" i="6"/>
  <c r="BM70" i="6"/>
  <c r="BM94" i="6"/>
  <c r="BM88" i="6"/>
  <c r="BM72" i="6"/>
  <c r="BM112" i="6"/>
  <c r="BR71" i="6"/>
  <c r="BR44" i="6"/>
  <c r="BM24" i="6"/>
  <c r="BR89" i="6"/>
  <c r="BM28" i="6"/>
  <c r="BM84" i="6"/>
  <c r="BM33" i="6"/>
  <c r="BM56" i="6"/>
  <c r="BM65" i="6"/>
  <c r="BM97" i="6"/>
  <c r="BM77" i="6"/>
  <c r="BM23" i="6"/>
  <c r="BR23" i="6" s="1"/>
  <c r="J64" i="6"/>
  <c r="CI15" i="1"/>
  <c r="CI16" i="1"/>
  <c r="CI17" i="1"/>
  <c r="CI18" i="1"/>
  <c r="CI19" i="1"/>
  <c r="CI5" i="1"/>
  <c r="CI6" i="1"/>
  <c r="CI7" i="1"/>
  <c r="CI8" i="1"/>
  <c r="CI9" i="1"/>
  <c r="CI4" i="1"/>
  <c r="CH5" i="1"/>
  <c r="CH6" i="1"/>
  <c r="CH7" i="1"/>
  <c r="CH8" i="1"/>
  <c r="CH9" i="1"/>
  <c r="CH17" i="1"/>
  <c r="CH18" i="1"/>
  <c r="CH19" i="1"/>
  <c r="CH4" i="1"/>
  <c r="CG19" i="1"/>
  <c r="CG18" i="1"/>
  <c r="CG17" i="1"/>
  <c r="CG16" i="1"/>
  <c r="CG15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F18" i="1"/>
  <c r="CF19" i="1"/>
  <c r="CF4" i="1"/>
  <c r="CG4" i="1" s="1"/>
  <c r="BR117" i="6" l="1"/>
  <c r="BR75" i="6"/>
  <c r="BR103" i="6"/>
  <c r="BR110" i="6"/>
  <c r="BR52" i="6"/>
  <c r="BR55" i="6"/>
  <c r="BR58" i="6"/>
  <c r="BR106" i="6"/>
  <c r="BR46" i="6"/>
  <c r="BR74" i="6"/>
  <c r="BR80" i="6"/>
  <c r="BR50" i="6"/>
  <c r="BR29" i="6"/>
  <c r="BR114" i="6"/>
  <c r="BR24" i="6"/>
  <c r="BR77" i="6"/>
  <c r="BR34" i="6"/>
  <c r="BR39" i="6"/>
  <c r="BR26" i="6"/>
  <c r="BR33" i="6"/>
  <c r="BR118" i="6"/>
  <c r="BR73" i="6"/>
  <c r="BR43" i="6"/>
  <c r="BR104" i="6"/>
  <c r="BR88" i="6"/>
  <c r="BR113" i="6"/>
  <c r="BR111" i="6"/>
  <c r="BR81" i="6"/>
  <c r="BR32" i="6"/>
  <c r="BR28" i="6"/>
  <c r="BR30" i="6"/>
  <c r="BR72" i="6"/>
  <c r="BR65" i="6"/>
  <c r="BR93" i="6"/>
  <c r="BR84" i="6"/>
  <c r="BR112" i="6"/>
  <c r="BR48" i="6"/>
  <c r="BR94" i="6"/>
  <c r="BR40" i="6"/>
  <c r="BR79" i="6"/>
  <c r="BR56" i="6"/>
  <c r="BR27" i="6"/>
  <c r="BR107" i="6"/>
  <c r="BR97" i="6"/>
  <c r="BR70" i="6"/>
  <c r="BR67" i="6"/>
  <c r="BR51" i="6"/>
  <c r="J53" i="6"/>
  <c r="J43" i="6"/>
  <c r="BQ7" i="1"/>
  <c r="BQ8" i="1"/>
  <c r="BQ9" i="1"/>
  <c r="BQ10" i="1"/>
  <c r="BQ11" i="1"/>
  <c r="BQ12" i="1"/>
  <c r="BQ13" i="1"/>
  <c r="BQ14" i="1"/>
  <c r="BQ15" i="1"/>
  <c r="BQ6" i="1"/>
  <c r="X15" i="1" l="1"/>
  <c r="X14" i="1"/>
  <c r="X13" i="1"/>
  <c r="X12" i="1"/>
  <c r="X11" i="1"/>
  <c r="X10" i="1"/>
  <c r="X9" i="1"/>
  <c r="X8" i="1"/>
  <c r="X7" i="1"/>
  <c r="X6" i="1"/>
  <c r="B26" i="6" l="1"/>
  <c r="DE15" i="6" s="1"/>
  <c r="J42" i="6" l="1"/>
  <c r="BN98" i="6" l="1"/>
  <c r="BO98" i="6" s="1"/>
  <c r="BN38" i="6"/>
  <c r="BO38" i="6" s="1"/>
  <c r="BN105" i="6"/>
  <c r="BO105" i="6" s="1"/>
  <c r="BN61" i="6"/>
  <c r="BO61" i="6" s="1"/>
  <c r="BN66" i="6"/>
  <c r="BO66" i="6" s="1"/>
  <c r="BN71" i="6"/>
  <c r="BO71" i="6" s="1"/>
  <c r="BN47" i="6"/>
  <c r="BO47" i="6" s="1"/>
  <c r="BN42" i="6"/>
  <c r="BO42" i="6" s="1"/>
  <c r="BN83" i="6"/>
  <c r="BO83" i="6" s="1"/>
  <c r="BN68" i="6"/>
  <c r="BO68" i="6" s="1"/>
  <c r="BN25" i="6"/>
  <c r="BO25" i="6" s="1"/>
  <c r="BN101" i="6"/>
  <c r="BO101" i="6" s="1"/>
  <c r="BN44" i="6"/>
  <c r="BO44" i="6" s="1"/>
  <c r="BN31" i="6"/>
  <c r="BO31" i="6" s="1"/>
  <c r="BN100" i="6"/>
  <c r="BO100" i="6" s="1"/>
  <c r="BN86" i="6"/>
  <c r="BO86" i="6" s="1"/>
  <c r="BN62" i="6"/>
  <c r="BO62" i="6" s="1"/>
  <c r="BN109" i="6"/>
  <c r="BO109" i="6" s="1"/>
  <c r="BN57" i="6"/>
  <c r="BO57" i="6" s="1"/>
  <c r="BN87" i="6"/>
  <c r="BO87" i="6" s="1"/>
  <c r="BN96" i="6"/>
  <c r="BO96" i="6" s="1"/>
  <c r="BN49" i="6"/>
  <c r="BO49" i="6" s="1"/>
  <c r="BN91" i="6"/>
  <c r="BO91" i="6" s="1"/>
  <c r="BN53" i="6"/>
  <c r="BO53" i="6" s="1"/>
  <c r="BN54" i="6"/>
  <c r="BO54" i="6" s="1"/>
  <c r="BN102" i="6"/>
  <c r="BO102" i="6" s="1"/>
  <c r="BN82" i="6"/>
  <c r="BO82" i="6" s="1"/>
  <c r="BN37" i="6"/>
  <c r="BO37" i="6" s="1"/>
  <c r="BN78" i="6"/>
  <c r="BO78" i="6" s="1"/>
  <c r="BN41" i="6"/>
  <c r="BO41" i="6" s="1"/>
  <c r="BN95" i="6"/>
  <c r="BO95" i="6" s="1"/>
  <c r="BN108" i="6"/>
  <c r="BO108" i="6" s="1"/>
  <c r="BN60" i="6"/>
  <c r="BO60" i="6" s="1"/>
  <c r="BN69" i="6"/>
  <c r="BO69" i="6" s="1"/>
  <c r="BN36" i="6"/>
  <c r="BO36" i="6" s="1"/>
  <c r="BN64" i="6"/>
  <c r="BO64" i="6" s="1"/>
  <c r="BN63" i="6"/>
  <c r="BO63" i="6" s="1"/>
  <c r="BN99" i="6"/>
  <c r="BO99" i="6" s="1"/>
  <c r="BN45" i="6"/>
  <c r="BO45" i="6" s="1"/>
  <c r="BN89" i="6"/>
  <c r="BO89" i="6" s="1"/>
  <c r="BN115" i="6"/>
  <c r="BO115" i="6" s="1"/>
  <c r="BN90" i="6"/>
  <c r="BO90" i="6" s="1"/>
  <c r="BN59" i="6"/>
  <c r="BO59" i="6" s="1"/>
  <c r="BN92" i="6"/>
  <c r="BO92" i="6" s="1"/>
  <c r="BN85" i="6"/>
  <c r="BO85" i="6" s="1"/>
  <c r="BN35" i="6"/>
  <c r="BO35" i="6" s="1"/>
  <c r="BN76" i="6"/>
  <c r="BO76" i="6" s="1"/>
  <c r="BN116" i="6"/>
  <c r="BO116" i="6" s="1"/>
  <c r="BN72" i="6"/>
  <c r="BO72" i="6" s="1"/>
  <c r="BN104" i="6"/>
  <c r="BO104" i="6" s="1"/>
  <c r="BN88" i="6"/>
  <c r="BO88" i="6" s="1"/>
  <c r="BN113" i="6"/>
  <c r="BO113" i="6" s="1"/>
  <c r="BN34" i="6"/>
  <c r="BO34" i="6" s="1"/>
  <c r="BN106" i="6"/>
  <c r="BO106" i="6" s="1"/>
  <c r="BN46" i="6"/>
  <c r="BO46" i="6" s="1"/>
  <c r="BN33" i="6"/>
  <c r="BO33" i="6" s="1"/>
  <c r="BN117" i="6"/>
  <c r="BO117" i="6" s="1"/>
  <c r="BN80" i="6"/>
  <c r="BO80" i="6" s="1"/>
  <c r="BN118" i="6"/>
  <c r="BO118" i="6" s="1"/>
  <c r="BN30" i="6"/>
  <c r="BO30" i="6" s="1"/>
  <c r="BN79" i="6"/>
  <c r="BO79" i="6" s="1"/>
  <c r="BN107" i="6"/>
  <c r="BO107" i="6" s="1"/>
  <c r="BN84" i="6"/>
  <c r="BO84" i="6" s="1"/>
  <c r="BN67" i="6"/>
  <c r="BO67" i="6" s="1"/>
  <c r="BN75" i="6"/>
  <c r="BO75" i="6" s="1"/>
  <c r="BN50" i="6"/>
  <c r="BO50" i="6" s="1"/>
  <c r="BN73" i="6"/>
  <c r="BO73" i="6" s="1"/>
  <c r="BN56" i="6"/>
  <c r="BO56" i="6" s="1"/>
  <c r="BN65" i="6"/>
  <c r="BO65" i="6" s="1"/>
  <c r="BN27" i="6"/>
  <c r="BO27" i="6" s="1"/>
  <c r="BN110" i="6"/>
  <c r="BO110" i="6" s="1"/>
  <c r="BN52" i="6"/>
  <c r="BO52" i="6" s="1"/>
  <c r="BN70" i="6"/>
  <c r="BO70" i="6" s="1"/>
  <c r="BN39" i="6"/>
  <c r="BO39" i="6" s="1"/>
  <c r="BN103" i="6"/>
  <c r="BO103" i="6" s="1"/>
  <c r="BN29" i="6"/>
  <c r="BO29" i="6" s="1"/>
  <c r="BN43" i="6"/>
  <c r="BO43" i="6" s="1"/>
  <c r="BN93" i="6"/>
  <c r="BO93" i="6" s="1"/>
  <c r="BN24" i="6"/>
  <c r="BO24" i="6" s="1"/>
  <c r="BN55" i="6"/>
  <c r="BO55" i="6" s="1"/>
  <c r="BN111" i="6"/>
  <c r="BO111" i="6" s="1"/>
  <c r="BN51" i="6"/>
  <c r="BO51" i="6" s="1"/>
  <c r="BN32" i="6"/>
  <c r="BO32" i="6" s="1"/>
  <c r="BN40" i="6"/>
  <c r="BO40" i="6" s="1"/>
  <c r="BN97" i="6"/>
  <c r="BO97" i="6" s="1"/>
  <c r="BN58" i="6"/>
  <c r="BO58" i="6" s="1"/>
  <c r="BN112" i="6"/>
  <c r="BO112" i="6" s="1"/>
  <c r="BN81" i="6"/>
  <c r="BO81" i="6" s="1"/>
  <c r="BN48" i="6"/>
  <c r="BO48" i="6" s="1"/>
  <c r="BN26" i="6"/>
  <c r="BO26" i="6" s="1"/>
  <c r="BN74" i="6"/>
  <c r="BO74" i="6" s="1"/>
  <c r="BN114" i="6"/>
  <c r="BO114" i="6" s="1"/>
  <c r="BN77" i="6"/>
  <c r="BO77" i="6" s="1"/>
  <c r="BN94" i="6"/>
  <c r="BO94" i="6" s="1"/>
  <c r="BN28" i="6"/>
  <c r="BO28" i="6" s="1"/>
  <c r="BN23" i="6"/>
  <c r="BO23" i="6" s="1"/>
  <c r="C26" i="6"/>
  <c r="J54" i="6" s="1"/>
  <c r="J62" i="6" l="1"/>
  <c r="B65" i="6" s="1"/>
  <c r="J55" i="6"/>
  <c r="L55" i="6" s="1"/>
  <c r="J58" i="6"/>
  <c r="J36" i="6"/>
  <c r="BJ67" i="6" l="1"/>
  <c r="BQ67" i="6" s="1"/>
  <c r="BH90" i="6"/>
  <c r="BH25" i="6"/>
  <c r="BI106" i="6"/>
  <c r="BP106" i="6" s="1"/>
  <c r="BI91" i="6"/>
  <c r="BP91" i="6" s="1"/>
  <c r="BI24" i="6"/>
  <c r="BP24" i="6" s="1"/>
  <c r="BI109" i="6"/>
  <c r="BP109" i="6" s="1"/>
  <c r="BI25" i="6"/>
  <c r="BP25" i="6" s="1"/>
  <c r="BI37" i="6"/>
  <c r="BP37" i="6" s="1"/>
  <c r="BI66" i="6"/>
  <c r="BP66" i="6" s="1"/>
  <c r="BH61" i="6"/>
  <c r="BJ72" i="6"/>
  <c r="BQ72" i="6" s="1"/>
  <c r="BJ75" i="6"/>
  <c r="BQ75" i="6" s="1"/>
  <c r="BJ87" i="6"/>
  <c r="BQ87" i="6" s="1"/>
  <c r="BH46" i="6"/>
  <c r="BJ114" i="6"/>
  <c r="BQ114" i="6" s="1"/>
  <c r="BH40" i="6"/>
  <c r="BJ42" i="6"/>
  <c r="BQ42" i="6" s="1"/>
  <c r="BH113" i="6"/>
  <c r="BH32" i="6"/>
  <c r="J38" i="6"/>
  <c r="BJ48" i="6"/>
  <c r="BQ48" i="6" s="1"/>
  <c r="BJ32" i="6"/>
  <c r="BQ32" i="6" s="1"/>
  <c r="BH77" i="6"/>
  <c r="BI56" i="6"/>
  <c r="BP56" i="6" s="1"/>
  <c r="BS56" i="6" s="1"/>
  <c r="BT56" i="6" s="1"/>
  <c r="BH66" i="6"/>
  <c r="BI92" i="6"/>
  <c r="BP92" i="6" s="1"/>
  <c r="BJ28" i="6"/>
  <c r="BQ28" i="6" s="1"/>
  <c r="BI95" i="6"/>
  <c r="BP95" i="6" s="1"/>
  <c r="BH117" i="6"/>
  <c r="BH76" i="6"/>
  <c r="BJ38" i="6"/>
  <c r="BQ38" i="6" s="1"/>
  <c r="BH99" i="6"/>
  <c r="BJ82" i="6"/>
  <c r="BQ82" i="6" s="1"/>
  <c r="BJ106" i="6"/>
  <c r="BQ106" i="6" s="1"/>
  <c r="BJ102" i="6"/>
  <c r="BQ102" i="6" s="1"/>
  <c r="BH107" i="6"/>
  <c r="BH110" i="6"/>
  <c r="BJ49" i="6"/>
  <c r="BQ49" i="6" s="1"/>
  <c r="BH28" i="6"/>
  <c r="BJ44" i="6"/>
  <c r="BQ44" i="6" s="1"/>
  <c r="BH33" i="6"/>
  <c r="BH115" i="6"/>
  <c r="BI105" i="6"/>
  <c r="BP105" i="6" s="1"/>
  <c r="BH49" i="6"/>
  <c r="BH57" i="6"/>
  <c r="BJ29" i="6"/>
  <c r="BQ29" i="6" s="1"/>
  <c r="BH45" i="6"/>
  <c r="BH24" i="6"/>
  <c r="BI59" i="6"/>
  <c r="BP59" i="6" s="1"/>
  <c r="BI79" i="6"/>
  <c r="BP79" i="6" s="1"/>
  <c r="BJ89" i="6"/>
  <c r="BQ89" i="6" s="1"/>
  <c r="BI82" i="6"/>
  <c r="BP82" i="6" s="1"/>
  <c r="BJ99" i="6"/>
  <c r="BQ99" i="6" s="1"/>
  <c r="BI83" i="6"/>
  <c r="BP83" i="6" s="1"/>
  <c r="BJ54" i="6"/>
  <c r="BQ54" i="6" s="1"/>
  <c r="BJ117" i="6"/>
  <c r="BQ117" i="6" s="1"/>
  <c r="BH37" i="6"/>
  <c r="BJ62" i="6"/>
  <c r="BQ62" i="6" s="1"/>
  <c r="BJ24" i="6"/>
  <c r="BQ24" i="6" s="1"/>
  <c r="BJ76" i="6"/>
  <c r="BQ76" i="6" s="1"/>
  <c r="BJ25" i="6"/>
  <c r="BJ47" i="6"/>
  <c r="BQ47" i="6" s="1"/>
  <c r="BJ41" i="6"/>
  <c r="BQ41" i="6" s="1"/>
  <c r="BJ56" i="6"/>
  <c r="BQ56" i="6" s="1"/>
  <c r="BH59" i="6"/>
  <c r="BI86" i="6"/>
  <c r="BP86" i="6" s="1"/>
  <c r="BH41" i="6"/>
  <c r="BI117" i="6"/>
  <c r="BP117" i="6" s="1"/>
  <c r="BJ92" i="6"/>
  <c r="BQ92" i="6" s="1"/>
  <c r="BI49" i="6"/>
  <c r="BP49" i="6" s="1"/>
  <c r="BH34" i="6"/>
  <c r="BH80" i="6"/>
  <c r="BI90" i="6"/>
  <c r="BP90" i="6" s="1"/>
  <c r="BH75" i="6"/>
  <c r="BH81" i="6"/>
  <c r="BH84" i="6"/>
  <c r="BI62" i="6"/>
  <c r="BP62" i="6" s="1"/>
  <c r="BJ84" i="6"/>
  <c r="BQ84" i="6" s="1"/>
  <c r="BJ108" i="6"/>
  <c r="BQ108" i="6" s="1"/>
  <c r="BH79" i="6"/>
  <c r="BJ101" i="6"/>
  <c r="BQ101" i="6" s="1"/>
  <c r="BJ26" i="6"/>
  <c r="BQ26" i="6" s="1"/>
  <c r="BJ104" i="6"/>
  <c r="BQ104" i="6" s="1"/>
  <c r="BH91" i="6"/>
  <c r="BI97" i="6"/>
  <c r="BP97" i="6" s="1"/>
  <c r="BH72" i="6"/>
  <c r="BH64" i="6"/>
  <c r="BI94" i="6"/>
  <c r="BP94" i="6" s="1"/>
  <c r="BI47" i="6"/>
  <c r="BP47" i="6" s="1"/>
  <c r="BJ33" i="6"/>
  <c r="BQ33" i="6" s="1"/>
  <c r="BJ111" i="6"/>
  <c r="BQ111" i="6" s="1"/>
  <c r="BI55" i="6"/>
  <c r="BP55" i="6" s="1"/>
  <c r="BJ93" i="6"/>
  <c r="BQ93" i="6" s="1"/>
  <c r="BI102" i="6"/>
  <c r="BP102" i="6" s="1"/>
  <c r="BJ65" i="6"/>
  <c r="BJ39" i="6"/>
  <c r="BQ39" i="6" s="1"/>
  <c r="BJ46" i="6"/>
  <c r="BQ46" i="6" s="1"/>
  <c r="BJ85" i="6"/>
  <c r="BI44" i="6"/>
  <c r="BP44" i="6" s="1"/>
  <c r="BH31" i="6"/>
  <c r="BJ63" i="6"/>
  <c r="BQ63" i="6" s="1"/>
  <c r="BH68" i="6"/>
  <c r="BJ97" i="6"/>
  <c r="BQ97" i="6" s="1"/>
  <c r="BJ81" i="6"/>
  <c r="BQ81" i="6" s="1"/>
  <c r="BI116" i="6"/>
  <c r="BP116" i="6" s="1"/>
  <c r="BI71" i="6"/>
  <c r="BP71" i="6" s="1"/>
  <c r="BI81" i="6"/>
  <c r="BP81" i="6" s="1"/>
  <c r="BI70" i="6"/>
  <c r="BP70" i="6" s="1"/>
  <c r="BJ43" i="6"/>
  <c r="BQ43" i="6" s="1"/>
  <c r="BH103" i="6"/>
  <c r="BI88" i="6"/>
  <c r="BP88" i="6" s="1"/>
  <c r="BS88" i="6" s="1"/>
  <c r="BT88" i="6" s="1"/>
  <c r="BJ83" i="6"/>
  <c r="BQ83" i="6" s="1"/>
  <c r="BJ59" i="6"/>
  <c r="BQ59" i="6" s="1"/>
  <c r="BS59" i="6" s="1"/>
  <c r="BT59" i="6" s="1"/>
  <c r="BI100" i="6"/>
  <c r="BP100" i="6" s="1"/>
  <c r="BJ50" i="6"/>
  <c r="BQ50" i="6" s="1"/>
  <c r="BI31" i="6"/>
  <c r="BP31" i="6" s="1"/>
  <c r="BJ88" i="6"/>
  <c r="BQ88" i="6" s="1"/>
  <c r="BJ53" i="6"/>
  <c r="BQ53" i="6" s="1"/>
  <c r="BJ100" i="6"/>
  <c r="BQ100" i="6" s="1"/>
  <c r="BH92" i="6"/>
  <c r="BJ70" i="6"/>
  <c r="BQ70" i="6" s="1"/>
  <c r="BI54" i="6"/>
  <c r="BP54" i="6" s="1"/>
  <c r="BI28" i="6"/>
  <c r="BP28" i="6" s="1"/>
  <c r="BI57" i="6"/>
  <c r="BP57" i="6" s="1"/>
  <c r="BI33" i="6"/>
  <c r="BP33" i="6" s="1"/>
  <c r="BI77" i="6"/>
  <c r="BP77" i="6" s="1"/>
  <c r="BH53" i="6"/>
  <c r="BH104" i="6"/>
  <c r="BI30" i="6"/>
  <c r="BP30" i="6" s="1"/>
  <c r="BI26" i="6"/>
  <c r="BP26" i="6" s="1"/>
  <c r="BH94" i="6"/>
  <c r="BI48" i="6"/>
  <c r="BP48" i="6" s="1"/>
  <c r="BI68" i="6"/>
  <c r="BP68" i="6" s="1"/>
  <c r="BJ31" i="6"/>
  <c r="BQ31" i="6" s="1"/>
  <c r="BH101" i="6"/>
  <c r="BI29" i="6"/>
  <c r="BP29" i="6" s="1"/>
  <c r="BH62" i="6"/>
  <c r="BI60" i="6"/>
  <c r="BP60" i="6" s="1"/>
  <c r="BJ27" i="6"/>
  <c r="BQ27" i="6" s="1"/>
  <c r="BJ86" i="6"/>
  <c r="BQ86" i="6" s="1"/>
  <c r="BJ30" i="6"/>
  <c r="BQ30" i="6" s="1"/>
  <c r="BH54" i="6"/>
  <c r="BI85" i="6"/>
  <c r="BP85" i="6" s="1"/>
  <c r="BH114" i="6"/>
  <c r="BJ95" i="6"/>
  <c r="BQ95" i="6" s="1"/>
  <c r="BI89" i="6"/>
  <c r="BP89" i="6" s="1"/>
  <c r="BS89" i="6" s="1"/>
  <c r="BT89" i="6" s="1"/>
  <c r="BH98" i="6"/>
  <c r="BH30" i="6"/>
  <c r="BH102" i="6"/>
  <c r="BH29" i="6"/>
  <c r="BI42" i="6"/>
  <c r="BP42" i="6" s="1"/>
  <c r="BI34" i="6"/>
  <c r="BP34" i="6" s="1"/>
  <c r="BH36" i="6"/>
  <c r="BJ57" i="6"/>
  <c r="BQ57" i="6" s="1"/>
  <c r="BI101" i="6"/>
  <c r="BP101" i="6" s="1"/>
  <c r="BS101" i="6" s="1"/>
  <c r="BT101" i="6" s="1"/>
  <c r="BI64" i="6"/>
  <c r="BP64" i="6" s="1"/>
  <c r="BI76" i="6"/>
  <c r="BP76" i="6" s="1"/>
  <c r="BI51" i="6"/>
  <c r="BP51" i="6" s="1"/>
  <c r="BH82" i="6"/>
  <c r="BH78" i="6"/>
  <c r="BH56" i="6"/>
  <c r="BI80" i="6"/>
  <c r="BP80" i="6" s="1"/>
  <c r="BJ112" i="6"/>
  <c r="BQ112" i="6" s="1"/>
  <c r="BH105" i="6"/>
  <c r="BJ55" i="6"/>
  <c r="BQ55" i="6" s="1"/>
  <c r="BH52" i="6"/>
  <c r="BH71" i="6"/>
  <c r="BH50" i="6"/>
  <c r="BI35" i="6"/>
  <c r="BP35" i="6" s="1"/>
  <c r="BH100" i="6"/>
  <c r="BJ61" i="6"/>
  <c r="BQ61" i="6" s="1"/>
  <c r="BJ90" i="6"/>
  <c r="BQ90" i="6" s="1"/>
  <c r="BJ66" i="6"/>
  <c r="BQ66" i="6" s="1"/>
  <c r="BJ60" i="6"/>
  <c r="BQ60" i="6" s="1"/>
  <c r="BH42" i="6"/>
  <c r="BH111" i="6"/>
  <c r="BI111" i="6"/>
  <c r="BP111" i="6" s="1"/>
  <c r="BI98" i="6"/>
  <c r="BP98" i="6" s="1"/>
  <c r="BH70" i="6"/>
  <c r="BJ105" i="6"/>
  <c r="BH89" i="6"/>
  <c r="BI99" i="6"/>
  <c r="BP99" i="6" s="1"/>
  <c r="BJ79" i="6"/>
  <c r="BQ79" i="6" s="1"/>
  <c r="BI46" i="6"/>
  <c r="BP46" i="6" s="1"/>
  <c r="BI36" i="6"/>
  <c r="BP36" i="6" s="1"/>
  <c r="BI108" i="6"/>
  <c r="BP108" i="6" s="1"/>
  <c r="BJ58" i="6"/>
  <c r="BQ58" i="6" s="1"/>
  <c r="BH65" i="6"/>
  <c r="BI118" i="6"/>
  <c r="BP118" i="6" s="1"/>
  <c r="BS118" i="6" s="1"/>
  <c r="BT118" i="6" s="1"/>
  <c r="BI61" i="6"/>
  <c r="BP61" i="6" s="1"/>
  <c r="BJ94" i="6"/>
  <c r="BQ94" i="6" s="1"/>
  <c r="BH73" i="6"/>
  <c r="BJ80" i="6"/>
  <c r="BQ80" i="6" s="1"/>
  <c r="BH27" i="6"/>
  <c r="BJ77" i="6"/>
  <c r="BQ77" i="6" s="1"/>
  <c r="BI38" i="6"/>
  <c r="BP38" i="6" s="1"/>
  <c r="BH85" i="6"/>
  <c r="BI96" i="6"/>
  <c r="BP96" i="6" s="1"/>
  <c r="BH118" i="6"/>
  <c r="BJ107" i="6"/>
  <c r="BQ107" i="6" s="1"/>
  <c r="BH51" i="6"/>
  <c r="BI53" i="6"/>
  <c r="BP53" i="6" s="1"/>
  <c r="BS53" i="6" s="1"/>
  <c r="BT53" i="6" s="1"/>
  <c r="BJ110" i="6"/>
  <c r="BQ110" i="6" s="1"/>
  <c r="BH35" i="6"/>
  <c r="BH96" i="6"/>
  <c r="BJ115" i="6"/>
  <c r="BQ115" i="6" s="1"/>
  <c r="BI52" i="6"/>
  <c r="BP52" i="6" s="1"/>
  <c r="BH88" i="6"/>
  <c r="BI74" i="6"/>
  <c r="BP74" i="6" s="1"/>
  <c r="BI107" i="6"/>
  <c r="BP107" i="6" s="1"/>
  <c r="BI41" i="6"/>
  <c r="BP41" i="6" s="1"/>
  <c r="BH109" i="6"/>
  <c r="BJ109" i="6"/>
  <c r="BQ109" i="6" s="1"/>
  <c r="BJ91" i="6"/>
  <c r="BQ91" i="6" s="1"/>
  <c r="BI115" i="6"/>
  <c r="BP115" i="6" s="1"/>
  <c r="BJ71" i="6"/>
  <c r="BQ71" i="6" s="1"/>
  <c r="BI45" i="6"/>
  <c r="BP45" i="6" s="1"/>
  <c r="BJ45" i="6"/>
  <c r="BJ35" i="6"/>
  <c r="BQ35" i="6" s="1"/>
  <c r="BJ64" i="6"/>
  <c r="BQ64" i="6" s="1"/>
  <c r="BH86" i="6"/>
  <c r="BJ68" i="6"/>
  <c r="BQ68" i="6" s="1"/>
  <c r="BJ116" i="6"/>
  <c r="BQ116" i="6" s="1"/>
  <c r="BH38" i="6"/>
  <c r="BI63" i="6"/>
  <c r="BP63" i="6" s="1"/>
  <c r="BH87" i="6"/>
  <c r="BI73" i="6"/>
  <c r="BP73" i="6" s="1"/>
  <c r="BJ118" i="6"/>
  <c r="BQ118" i="6" s="1"/>
  <c r="BJ78" i="6"/>
  <c r="BQ78" i="6" s="1"/>
  <c r="BJ113" i="6"/>
  <c r="BQ113" i="6" s="1"/>
  <c r="BJ40" i="6"/>
  <c r="BQ40" i="6" s="1"/>
  <c r="BJ34" i="6"/>
  <c r="BQ34" i="6" s="1"/>
  <c r="BI65" i="6"/>
  <c r="BP65" i="6" s="1"/>
  <c r="BH63" i="6"/>
  <c r="BH48" i="6"/>
  <c r="BI114" i="6"/>
  <c r="BP114" i="6" s="1"/>
  <c r="BH60" i="6"/>
  <c r="BI103" i="6"/>
  <c r="BP103" i="6" s="1"/>
  <c r="BH97" i="6"/>
  <c r="BH83" i="6"/>
  <c r="BH58" i="6"/>
  <c r="BI75" i="6"/>
  <c r="BP75" i="6" s="1"/>
  <c r="BH93" i="6"/>
  <c r="BJ37" i="6"/>
  <c r="BQ37" i="6" s="1"/>
  <c r="BI78" i="6"/>
  <c r="BP78" i="6" s="1"/>
  <c r="BI43" i="6"/>
  <c r="BP43" i="6" s="1"/>
  <c r="BJ74" i="6"/>
  <c r="BQ74" i="6" s="1"/>
  <c r="BH69" i="6"/>
  <c r="BJ96" i="6"/>
  <c r="BQ96" i="6" s="1"/>
  <c r="BH47" i="6"/>
  <c r="BI104" i="6"/>
  <c r="BP104" i="6" s="1"/>
  <c r="BS104" i="6" s="1"/>
  <c r="BT104" i="6" s="1"/>
  <c r="BJ52" i="6"/>
  <c r="BQ52" i="6" s="1"/>
  <c r="BH116" i="6"/>
  <c r="BH39" i="6"/>
  <c r="BH108" i="6"/>
  <c r="BH26" i="6"/>
  <c r="BH112" i="6"/>
  <c r="BH95" i="6"/>
  <c r="BH74" i="6"/>
  <c r="BI69" i="6"/>
  <c r="BP69" i="6" s="1"/>
  <c r="BH106" i="6"/>
  <c r="BI93" i="6"/>
  <c r="BP93" i="6" s="1"/>
  <c r="BI39" i="6"/>
  <c r="BP39" i="6" s="1"/>
  <c r="BS39" i="6" s="1"/>
  <c r="BT39" i="6" s="1"/>
  <c r="BI50" i="6"/>
  <c r="BI27" i="6"/>
  <c r="BP27" i="6" s="1"/>
  <c r="BS27" i="6" s="1"/>
  <c r="BT27" i="6" s="1"/>
  <c r="BJ73" i="6"/>
  <c r="BQ73" i="6" s="1"/>
  <c r="BI32" i="6"/>
  <c r="BP32" i="6" s="1"/>
  <c r="BI87" i="6"/>
  <c r="BP87" i="6" s="1"/>
  <c r="BI72" i="6"/>
  <c r="BP72" i="6" s="1"/>
  <c r="BI67" i="6"/>
  <c r="BP67" i="6" s="1"/>
  <c r="BJ36" i="6"/>
  <c r="BQ36" i="6" s="1"/>
  <c r="BI112" i="6"/>
  <c r="BP112" i="6" s="1"/>
  <c r="BI40" i="6"/>
  <c r="BP40" i="6" s="1"/>
  <c r="BS40" i="6" s="1"/>
  <c r="BT40" i="6" s="1"/>
  <c r="BI84" i="6"/>
  <c r="BP84" i="6" s="1"/>
  <c r="BH44" i="6"/>
  <c r="BH55" i="6"/>
  <c r="BH43" i="6"/>
  <c r="BH67" i="6"/>
  <c r="BJ98" i="6"/>
  <c r="BQ98" i="6" s="1"/>
  <c r="BJ103" i="6"/>
  <c r="BQ103" i="6" s="1"/>
  <c r="BI58" i="6"/>
  <c r="BP58" i="6" s="1"/>
  <c r="BI113" i="6"/>
  <c r="BP113" i="6" s="1"/>
  <c r="BI110" i="6"/>
  <c r="BP110" i="6" s="1"/>
  <c r="BJ51" i="6"/>
  <c r="BQ51" i="6" s="1"/>
  <c r="BJ69" i="6"/>
  <c r="BQ69" i="6" s="1"/>
  <c r="BS81" i="6"/>
  <c r="BT81" i="6" s="1"/>
  <c r="J39" i="6"/>
  <c r="J47" i="6" s="1"/>
  <c r="BI23" i="6"/>
  <c r="BP23" i="6" s="1"/>
  <c r="BH23" i="6"/>
  <c r="BJ23" i="6"/>
  <c r="BQ23" i="6" s="1"/>
  <c r="L63" i="6"/>
  <c r="L64" i="6"/>
  <c r="J37" i="6"/>
  <c r="J46" i="6"/>
  <c r="J48" i="6"/>
  <c r="BS33" i="6" l="1"/>
  <c r="BT33" i="6" s="1"/>
  <c r="BS61" i="6"/>
  <c r="BT61" i="6" s="1"/>
  <c r="BS55" i="6"/>
  <c r="BT55" i="6" s="1"/>
  <c r="BK36" i="6"/>
  <c r="BL36" i="6" s="1"/>
  <c r="BS90" i="6"/>
  <c r="BT90" i="6" s="1"/>
  <c r="BS34" i="6"/>
  <c r="BT34" i="6" s="1"/>
  <c r="BS115" i="6"/>
  <c r="BT115" i="6" s="1"/>
  <c r="BS52" i="6"/>
  <c r="BT52" i="6" s="1"/>
  <c r="BS83" i="6"/>
  <c r="BT83" i="6" s="1"/>
  <c r="BS92" i="6"/>
  <c r="BT92" i="6" s="1"/>
  <c r="BS73" i="6"/>
  <c r="BT73" i="6" s="1"/>
  <c r="BS87" i="6"/>
  <c r="BT87" i="6" s="1"/>
  <c r="BS107" i="6"/>
  <c r="BT107" i="6" s="1"/>
  <c r="BS86" i="6"/>
  <c r="BT86" i="6" s="1"/>
  <c r="BS74" i="6"/>
  <c r="BT74" i="6" s="1"/>
  <c r="BK38" i="6"/>
  <c r="BL38" i="6" s="1"/>
  <c r="BK73" i="6"/>
  <c r="BL73" i="6" s="1"/>
  <c r="BS82" i="6"/>
  <c r="BT82" i="6" s="1"/>
  <c r="BS102" i="6"/>
  <c r="BT102" i="6" s="1"/>
  <c r="BS41" i="6"/>
  <c r="BT41" i="6" s="1"/>
  <c r="BK77" i="6"/>
  <c r="BL77" i="6" s="1"/>
  <c r="BS106" i="6"/>
  <c r="BT106" i="6" s="1"/>
  <c r="BS75" i="6"/>
  <c r="BT75" i="6" s="1"/>
  <c r="BS99" i="6"/>
  <c r="BT99" i="6" s="1"/>
  <c r="BK54" i="6"/>
  <c r="BL54" i="6" s="1"/>
  <c r="BS54" i="6"/>
  <c r="BT54" i="6" s="1"/>
  <c r="BK115" i="6"/>
  <c r="BL115" i="6" s="1"/>
  <c r="BS32" i="6"/>
  <c r="BT32" i="6" s="1"/>
  <c r="BK93" i="6"/>
  <c r="BL93" i="6" s="1"/>
  <c r="BS113" i="6"/>
  <c r="BT113" i="6" s="1"/>
  <c r="BS58" i="6"/>
  <c r="BT58" i="6" s="1"/>
  <c r="BK86" i="6"/>
  <c r="BL86" i="6" s="1"/>
  <c r="BS30" i="6"/>
  <c r="BT30" i="6" s="1"/>
  <c r="BK33" i="6"/>
  <c r="BL33" i="6" s="1"/>
  <c r="BK92" i="6"/>
  <c r="BL92" i="6" s="1"/>
  <c r="BK74" i="6"/>
  <c r="BL74" i="6" s="1"/>
  <c r="BS100" i="6"/>
  <c r="BT100" i="6" s="1"/>
  <c r="BS108" i="6"/>
  <c r="BT108" i="6" s="1"/>
  <c r="BS24" i="6"/>
  <c r="BT24" i="6" s="1"/>
  <c r="BS43" i="6"/>
  <c r="BT43" i="6" s="1"/>
  <c r="BS91" i="6"/>
  <c r="BT91" i="6" s="1"/>
  <c r="BS116" i="6"/>
  <c r="BT116" i="6" s="1"/>
  <c r="BS93" i="6"/>
  <c r="BT93" i="6" s="1"/>
  <c r="BK51" i="6"/>
  <c r="BL51" i="6" s="1"/>
  <c r="BK56" i="6"/>
  <c r="BL56" i="6" s="1"/>
  <c r="BK90" i="6"/>
  <c r="BL90" i="6" s="1"/>
  <c r="BK83" i="6"/>
  <c r="BL83" i="6" s="1"/>
  <c r="BK78" i="6"/>
  <c r="BL78" i="6" s="1"/>
  <c r="BK31" i="6"/>
  <c r="BL31" i="6" s="1"/>
  <c r="BS35" i="6"/>
  <c r="BT35" i="6" s="1"/>
  <c r="BK82" i="6"/>
  <c r="BL82" i="6" s="1"/>
  <c r="BS103" i="6"/>
  <c r="BT103" i="6" s="1"/>
  <c r="BS60" i="6"/>
  <c r="BT60" i="6" s="1"/>
  <c r="BS79" i="6"/>
  <c r="BT79" i="6" s="1"/>
  <c r="BK89" i="6"/>
  <c r="BL89" i="6" s="1"/>
  <c r="BS48" i="6"/>
  <c r="BT48" i="6" s="1"/>
  <c r="BS69" i="6"/>
  <c r="BT69" i="6" s="1"/>
  <c r="BK118" i="6"/>
  <c r="BL118" i="6" s="1"/>
  <c r="BK95" i="6"/>
  <c r="BL95" i="6" s="1"/>
  <c r="BS96" i="6"/>
  <c r="BT96" i="6" s="1"/>
  <c r="BS51" i="6"/>
  <c r="BT51" i="6" s="1"/>
  <c r="BK43" i="6"/>
  <c r="BL43" i="6" s="1"/>
  <c r="BS111" i="6"/>
  <c r="BT111" i="6" s="1"/>
  <c r="BS76" i="6"/>
  <c r="BT76" i="6" s="1"/>
  <c r="BS57" i="6"/>
  <c r="BT57" i="6" s="1"/>
  <c r="BS28" i="6"/>
  <c r="BT28" i="6" s="1"/>
  <c r="BK67" i="6"/>
  <c r="BL67" i="6" s="1"/>
  <c r="BK55" i="6"/>
  <c r="BL55" i="6" s="1"/>
  <c r="BS114" i="6"/>
  <c r="BT114" i="6" s="1"/>
  <c r="BS38" i="6"/>
  <c r="BT38" i="6" s="1"/>
  <c r="BS64" i="6"/>
  <c r="BT64" i="6" s="1"/>
  <c r="BS29" i="6"/>
  <c r="BT29" i="6" s="1"/>
  <c r="BK25" i="6"/>
  <c r="BL25" i="6" s="1"/>
  <c r="BQ25" i="6"/>
  <c r="BS25" i="6" s="1"/>
  <c r="BT25" i="6" s="1"/>
  <c r="BS110" i="6"/>
  <c r="BT110" i="6" s="1"/>
  <c r="BK50" i="6"/>
  <c r="BL50" i="6" s="1"/>
  <c r="BP50" i="6"/>
  <c r="BS50" i="6" s="1"/>
  <c r="BT50" i="6" s="1"/>
  <c r="BK35" i="6"/>
  <c r="BL35" i="6" s="1"/>
  <c r="BS46" i="6"/>
  <c r="BT46" i="6" s="1"/>
  <c r="BK114" i="6"/>
  <c r="BL114" i="6" s="1"/>
  <c r="BK91" i="6"/>
  <c r="BL91" i="6" s="1"/>
  <c r="BK49" i="6"/>
  <c r="BL49" i="6" s="1"/>
  <c r="BK26" i="6"/>
  <c r="BL26" i="6" s="1"/>
  <c r="BS31" i="6"/>
  <c r="BT31" i="6" s="1"/>
  <c r="BK84" i="6"/>
  <c r="BL84" i="6" s="1"/>
  <c r="BK107" i="6"/>
  <c r="BL107" i="6" s="1"/>
  <c r="BK40" i="6"/>
  <c r="BL40" i="6" s="1"/>
  <c r="BK79" i="6"/>
  <c r="BL79" i="6" s="1"/>
  <c r="BS44" i="6"/>
  <c r="BT44" i="6" s="1"/>
  <c r="BK85" i="6"/>
  <c r="BL85" i="6" s="1"/>
  <c r="BQ85" i="6"/>
  <c r="BS85" i="6" s="1"/>
  <c r="BT85" i="6" s="1"/>
  <c r="BK112" i="6"/>
  <c r="BL112" i="6" s="1"/>
  <c r="BK108" i="6"/>
  <c r="BL108" i="6" s="1"/>
  <c r="BK101" i="6"/>
  <c r="BL101" i="6" s="1"/>
  <c r="BK65" i="6"/>
  <c r="BL65" i="6" s="1"/>
  <c r="BQ65" i="6"/>
  <c r="BS65" i="6" s="1"/>
  <c r="BT65" i="6" s="1"/>
  <c r="BK81" i="6"/>
  <c r="BL81" i="6" s="1"/>
  <c r="BK58" i="6"/>
  <c r="BL58" i="6" s="1"/>
  <c r="BK97" i="6"/>
  <c r="BL97" i="6" s="1"/>
  <c r="BK48" i="6"/>
  <c r="BL48" i="6" s="1"/>
  <c r="BK27" i="6"/>
  <c r="BL27" i="6" s="1"/>
  <c r="BS80" i="6"/>
  <c r="BT80" i="6" s="1"/>
  <c r="BS42" i="6"/>
  <c r="BT42" i="6" s="1"/>
  <c r="BK94" i="6"/>
  <c r="BL94" i="6" s="1"/>
  <c r="BK34" i="6"/>
  <c r="BL34" i="6" s="1"/>
  <c r="BK32" i="6"/>
  <c r="BL32" i="6" s="1"/>
  <c r="BK62" i="6"/>
  <c r="BL62" i="6" s="1"/>
  <c r="BK42" i="6"/>
  <c r="BL42" i="6" s="1"/>
  <c r="BS67" i="6"/>
  <c r="BT67" i="6" s="1"/>
  <c r="BK47" i="6"/>
  <c r="BL47" i="6" s="1"/>
  <c r="BK100" i="6"/>
  <c r="BL100" i="6" s="1"/>
  <c r="BK29" i="6"/>
  <c r="BL29" i="6" s="1"/>
  <c r="BS26" i="6"/>
  <c r="BT26" i="6" s="1"/>
  <c r="BK103" i="6"/>
  <c r="BL103" i="6" s="1"/>
  <c r="BS49" i="6"/>
  <c r="BT49" i="6" s="1"/>
  <c r="BK76" i="6"/>
  <c r="BL76" i="6" s="1"/>
  <c r="BS72" i="6"/>
  <c r="BT72" i="6" s="1"/>
  <c r="BS98" i="6"/>
  <c r="BT98" i="6" s="1"/>
  <c r="BK60" i="6"/>
  <c r="BL60" i="6" s="1"/>
  <c r="BK44" i="6"/>
  <c r="BL44" i="6" s="1"/>
  <c r="BK39" i="6"/>
  <c r="BL39" i="6" s="1"/>
  <c r="BK80" i="6"/>
  <c r="BL80" i="6" s="1"/>
  <c r="BK102" i="6"/>
  <c r="BL102" i="6" s="1"/>
  <c r="BS47" i="6"/>
  <c r="BT47" i="6" s="1"/>
  <c r="BK117" i="6"/>
  <c r="BL117" i="6" s="1"/>
  <c r="BK61" i="6"/>
  <c r="BL61" i="6" s="1"/>
  <c r="BK105" i="6"/>
  <c r="BL105" i="6" s="1"/>
  <c r="BQ105" i="6"/>
  <c r="BS105" i="6" s="1"/>
  <c r="BT105" i="6" s="1"/>
  <c r="BS84" i="6"/>
  <c r="BT84" i="6" s="1"/>
  <c r="BK63" i="6"/>
  <c r="BL63" i="6" s="1"/>
  <c r="BK46" i="6"/>
  <c r="BL46" i="6" s="1"/>
  <c r="BS112" i="6"/>
  <c r="BT112" i="6" s="1"/>
  <c r="BK69" i="6"/>
  <c r="BL69" i="6" s="1"/>
  <c r="BK88" i="6"/>
  <c r="BL88" i="6" s="1"/>
  <c r="BK30" i="6"/>
  <c r="BL30" i="6" s="1"/>
  <c r="BK104" i="6"/>
  <c r="BL104" i="6" s="1"/>
  <c r="BS70" i="6"/>
  <c r="BT70" i="6" s="1"/>
  <c r="BS94" i="6"/>
  <c r="BT94" i="6" s="1"/>
  <c r="BS117" i="6"/>
  <c r="BT117" i="6" s="1"/>
  <c r="BK24" i="6"/>
  <c r="BL24" i="6" s="1"/>
  <c r="BS95" i="6"/>
  <c r="BT95" i="6" s="1"/>
  <c r="BS66" i="6"/>
  <c r="BT66" i="6" s="1"/>
  <c r="BK70" i="6"/>
  <c r="BL70" i="6" s="1"/>
  <c r="BK28" i="6"/>
  <c r="BL28" i="6" s="1"/>
  <c r="BK45" i="6"/>
  <c r="BL45" i="6" s="1"/>
  <c r="BQ45" i="6"/>
  <c r="BS45" i="6" s="1"/>
  <c r="BT45" i="6" s="1"/>
  <c r="BK110" i="6"/>
  <c r="BL110" i="6" s="1"/>
  <c r="BK75" i="6"/>
  <c r="BL75" i="6" s="1"/>
  <c r="BK109" i="6"/>
  <c r="BL109" i="6" s="1"/>
  <c r="BK71" i="6"/>
  <c r="BL71" i="6" s="1"/>
  <c r="BK98" i="6"/>
  <c r="BL98" i="6" s="1"/>
  <c r="BK53" i="6"/>
  <c r="BL53" i="6" s="1"/>
  <c r="BK64" i="6"/>
  <c r="BL64" i="6" s="1"/>
  <c r="BK41" i="6"/>
  <c r="BL41" i="6" s="1"/>
  <c r="BS37" i="6"/>
  <c r="BT37" i="6" s="1"/>
  <c r="BK37" i="6"/>
  <c r="BL37" i="6" s="1"/>
  <c r="BK111" i="6"/>
  <c r="BL111" i="6" s="1"/>
  <c r="BS68" i="6"/>
  <c r="BT68" i="6" s="1"/>
  <c r="BK87" i="6"/>
  <c r="BL87" i="6" s="1"/>
  <c r="BK52" i="6"/>
  <c r="BL52" i="6" s="1"/>
  <c r="BS77" i="6"/>
  <c r="BT77" i="6" s="1"/>
  <c r="BS71" i="6"/>
  <c r="BT71" i="6" s="1"/>
  <c r="BK72" i="6"/>
  <c r="BL72" i="6" s="1"/>
  <c r="BK68" i="6"/>
  <c r="BL68" i="6" s="1"/>
  <c r="BK106" i="6"/>
  <c r="BL106" i="6" s="1"/>
  <c r="BK113" i="6"/>
  <c r="BL113" i="6" s="1"/>
  <c r="BS62" i="6"/>
  <c r="BT62" i="6" s="1"/>
  <c r="BK116" i="6"/>
  <c r="BL116" i="6" s="1"/>
  <c r="BK99" i="6"/>
  <c r="BL99" i="6" s="1"/>
  <c r="BS78" i="6"/>
  <c r="BT78" i="6" s="1"/>
  <c r="BS63" i="6"/>
  <c r="BT63" i="6" s="1"/>
  <c r="BK96" i="6"/>
  <c r="BL96" i="6" s="1"/>
  <c r="BS36" i="6"/>
  <c r="BT36" i="6" s="1"/>
  <c r="BS97" i="6"/>
  <c r="BT97" i="6" s="1"/>
  <c r="BK59" i="6"/>
  <c r="BL59" i="6" s="1"/>
  <c r="BK57" i="6"/>
  <c r="BL57" i="6" s="1"/>
  <c r="BK66" i="6"/>
  <c r="BL66" i="6" s="1"/>
  <c r="BS109" i="6"/>
  <c r="BT109" i="6" s="1"/>
  <c r="J40" i="6"/>
  <c r="L40" i="6" s="1"/>
  <c r="BS23" i="6"/>
  <c r="BT23" i="6" s="1"/>
  <c r="BK23" i="6"/>
  <c r="BL23" i="6" s="1"/>
  <c r="J59" i="6"/>
  <c r="J60" i="6" s="1"/>
  <c r="L60" i="6" s="1"/>
  <c r="J49" i="6"/>
  <c r="L49" i="6" s="1"/>
  <c r="J44" i="6"/>
  <c r="L4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E19" authorId="0" shapeId="0" xr:uid="{50A4CCB0-1121-4310-912B-6B2078B85465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Vui lòng kiểm tra lại giá trị</t>
        </r>
      </text>
    </comment>
    <comment ref="E20" authorId="0" shapeId="0" xr:uid="{2B263FEF-C5D4-4244-835F-44857850AD0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Vui lòng kiểm tra lại giá trị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<sst xmlns="http://schemas.openxmlformats.org/spreadsheetml/2006/main" count="888" uniqueCount="326">
  <si>
    <t>A. THÔNG TIN THIẾT KẾ</t>
  </si>
  <si>
    <t>Chiều cao tiết diện</t>
  </si>
  <si>
    <t>Chiều dày bản bụng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</si>
  <si>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</si>
  <si>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</si>
  <si>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</si>
  <si>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</si>
  <si>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</si>
  <si>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</si>
  <si>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</si>
  <si>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</si>
  <si>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</si>
  <si>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</si>
  <si>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</si>
  <si>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</si>
  <si>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</si>
  <si>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</si>
  <si>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</si>
  <si>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</si>
  <si>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</si>
  <si>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</si>
  <si>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</si>
  <si>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</si>
  <si>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</si>
  <si>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</si>
  <si>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</si>
  <si>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</si>
  <si>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</si>
  <si>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</si>
  <si>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</si>
  <si>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</si>
  <si>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</si>
  <si>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</si>
  <si>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Ứng suất pháp giới hạn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</si>
  <si>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</si>
  <si>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</si>
  <si>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</si>
  <si>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Ứng suất tiếp giới hạn</t>
  </si>
  <si>
    <r>
      <t>Ứng suất tiếp của cấu kiện gây ra bởi V</t>
    </r>
    <r>
      <rPr>
        <vertAlign val="subscript"/>
        <sz val="10"/>
        <color theme="1"/>
        <rFont val="Calibri"/>
        <family val="2"/>
        <scheme val="minor"/>
      </rPr>
      <t>y</t>
    </r>
  </si>
  <si>
    <t>Ứng suất tiếp trong bản bụng</t>
  </si>
  <si>
    <t>(kNm)</t>
  </si>
  <si>
    <t>(kN)</t>
  </si>
  <si>
    <t>N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</si>
  <si>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</si>
  <si>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</si>
  <si>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</si>
  <si>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</si>
  <si>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</si>
  <si>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</si>
  <si>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h =</t>
  </si>
  <si>
    <t>Tổ hợp</t>
  </si>
  <si>
    <r>
      <t xml:space="preserve">Tỉ số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]</t>
    </r>
  </si>
  <si>
    <t>Q235</t>
  </si>
  <si>
    <t>Q345</t>
  </si>
  <si>
    <t>A572 gr.50</t>
  </si>
  <si>
    <t>A36</t>
  </si>
  <si>
    <t>2. Tính toán về ổn định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</si>
  <si>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</si>
  <si>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t>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=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</si>
  <si>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t xml:space="preserve">t </t>
    </r>
    <r>
      <rPr>
        <sz val="10"/>
        <color theme="1"/>
        <rFont val="Calibri"/>
        <family val="2"/>
        <scheme val="minor"/>
      </rPr>
      <t>= 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Symbol"/>
        <family val="1"/>
        <charset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</si>
  <si>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</t>
    </r>
    <r>
      <rPr>
        <sz val="10"/>
        <color theme="1"/>
        <rFont val="Calibri"/>
        <family val="2"/>
        <scheme val="minor"/>
      </rPr>
      <t xml:space="preserve">= </t>
    </r>
    <r>
      <rPr>
        <sz val="10"/>
        <color theme="1"/>
        <rFont val="Calibri"/>
        <family val="1"/>
        <charset val="2"/>
        <scheme val="minor"/>
      </rPr>
      <t>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/(I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</si>
  <si>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</si>
  <si>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</si>
  <si>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t>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</si>
  <si>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</si>
  <si>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t>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</si>
  <si>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y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</si>
  <si>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B</t>
  </si>
  <si>
    <t>Tỷ số huy động của cấu kiện</t>
  </si>
  <si>
    <t>Ứng suất pháp trong mặt phẳng trung bình của bản bụng, song song trục dọc</t>
  </si>
  <si>
    <t>Ứng suất pháp trong mặt phẳng trung bình của bản bụng, vuông góc trục dọc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</si>
  <si>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</si>
  <si>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</si>
  <si>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xy </t>
    </r>
    <r>
      <rPr>
        <sz val="10"/>
        <color theme="1"/>
        <rFont val="Symbol"/>
        <family val="1"/>
        <charset val="2"/>
      </rPr>
      <t>=</t>
    </r>
  </si>
  <si>
    <t>Độ mảnh quy ước của phần vươn cánh</t>
  </si>
  <si>
    <t>Độ mảnh giới hạn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</si>
  <si>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/ 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 xml:space="preserve">qu,uf </t>
    </r>
    <r>
      <rPr>
        <sz val="10"/>
        <color theme="1"/>
        <rFont val="Calibri"/>
        <family val="1"/>
        <charset val="2"/>
        <scheme val="minor"/>
      </rPr>
      <t>=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</si>
  <si>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</si>
  <si>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</si>
  <si>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</si>
  <si>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t>Mác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</si>
  <si>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</si>
  <si>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</si>
  <si>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t>Tỷ số huy động ứng suất pháp của cấu kiện khi có tác dụng của N</t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</si>
  <si>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</si>
  <si>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c. Kiểm tra khi có tác dụng đồng thời của moment và lực cắt trong bản bụng dầm (CT 43.a)</t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</si>
  <si>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</si>
  <si>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</si>
  <si>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</si>
  <si>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</si>
  <si>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</si>
  <si>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</si>
  <si>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</si>
  <si>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</si>
  <si>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</si>
  <si>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THIẾT KẾ DẦM THÉP C</t>
  </si>
  <si>
    <t>D</t>
  </si>
  <si>
    <t>Bề rộng bản cánh</t>
  </si>
  <si>
    <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</si>
  <si>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Chiều dày bản cánh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</si>
  <si>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</si>
  <si>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</si>
  <si>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Chiều dài ngoài mặt phẳng</t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</si>
  <si>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</si>
  <si>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</si>
  <si>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</si>
  <si>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</si>
  <si>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</si>
  <si>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</si>
  <si>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</si>
  <si>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</si>
  <si>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</si>
  <si>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</si>
  <si>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</si>
  <si>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</si>
  <si>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</si>
  <si>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</si>
  <si>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</si>
  <si>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</si>
  <si>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</si>
  <si>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</si>
  <si>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</si>
  <si>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</si>
  <si>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</si>
  <si>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</si>
  <si>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</si>
  <si>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</si>
  <si>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</si>
  <si>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</si>
  <si>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</si>
  <si>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</si>
  <si>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</si>
  <si>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</si>
  <si>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</si>
  <si>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</si>
  <si>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</si>
  <si>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</si>
  <si>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</si>
  <si>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</si>
  <si>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</si>
  <si>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</si>
  <si>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</si>
  <si>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</si>
  <si>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</si>
  <si>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</si>
  <si>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</si>
  <si>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</si>
  <si>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</si>
  <si>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</si>
  <si>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</si>
  <si>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</si>
  <si>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</si>
  <si>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</si>
  <si>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</si>
  <si>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</si>
  <si>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</si>
  <si>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</si>
  <si>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</si>
  <si>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</si>
  <si>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</si>
  <si>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</si>
  <si>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</si>
  <si>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</si>
  <si>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</si>
  <si>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</si>
  <si>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</si>
  <si>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</si>
  <si>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</si>
  <si>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</si>
  <si>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</si>
  <si>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</si>
  <si>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</si>
  <si>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</si>
  <si>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</si>
  <si>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</si>
  <si>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</si>
  <si>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</si>
  <si>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</si>
  <si>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</si>
  <si>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</si>
  <si>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</si>
  <si>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</si>
  <si>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</si>
  <si>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</si>
  <si>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</si>
  <si>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</si>
  <si>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</si>
  <si>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</si>
  <si>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</si>
  <si>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</si>
  <si>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</si>
  <si>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</si>
  <si>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H</t>
  </si>
  <si>
    <t>t1</t>
  </si>
  <si>
    <t>t2</t>
  </si>
  <si>
    <t>Kích thước</t>
  </si>
  <si>
    <t>Diện tích</t>
  </si>
  <si>
    <t>Khối lượng</t>
  </si>
  <si>
    <t>Tọa độ trọng tâm</t>
  </si>
  <si>
    <t>Cx</t>
  </si>
  <si>
    <t>Cy</t>
  </si>
  <si>
    <t>Moment quán tính</t>
  </si>
  <si>
    <t>Ix</t>
  </si>
  <si>
    <t>Iy</t>
  </si>
  <si>
    <t>Bán kính quán tính</t>
  </si>
  <si>
    <t>ix</t>
  </si>
  <si>
    <t>iy</t>
  </si>
  <si>
    <t>Moment kháng uốn</t>
  </si>
  <si>
    <t>Zx</t>
  </si>
  <si>
    <t>Zy</t>
  </si>
  <si>
    <t>C75x40x5x7</t>
  </si>
  <si>
    <t>C100x50x5x7.5</t>
  </si>
  <si>
    <t>C125x65x6x8</t>
  </si>
  <si>
    <t>C150x75x6.5x10</t>
  </si>
  <si>
    <t>C150x75x9x12.5</t>
  </si>
  <si>
    <t>C180x75x7x10.5</t>
  </si>
  <si>
    <t>C200x80x7.5x11</t>
  </si>
  <si>
    <t>C200x90x8x13.5</t>
  </si>
  <si>
    <t>C250x90x9x13</t>
  </si>
  <si>
    <t>C250x90x11x14.5</t>
  </si>
  <si>
    <t>C300x90x9x13</t>
  </si>
  <si>
    <t>C300x90x10x15.5</t>
  </si>
  <si>
    <t>C300x90x12x16</t>
  </si>
  <si>
    <t>C380x100x10.5x16</t>
  </si>
  <si>
    <t>C380x100x13x16.5</t>
  </si>
  <si>
    <t>C380x100x13x20</t>
  </si>
  <si>
    <t>cm2</t>
  </si>
  <si>
    <t>1. Tính toán độ bền chịu uốn của dầm</t>
  </si>
  <si>
    <t>a. Kiểm tra khi có tác dụng của các moment</t>
  </si>
  <si>
    <t>b. Kiểm tra khi có tác dụng của lực cắt trong tiết diện</t>
  </si>
  <si>
    <t>a. Kiểm tra điều kiện ổn định tổng thể (bảng 12)</t>
  </si>
  <si>
    <r>
      <t>[L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/b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] = [0.41+0.0032b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+(0.73-0.016b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]=</t>
    </r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</si>
  <si>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>/b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</si>
  <si>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t>Giá trị giới hạn độ mảnh quy ước</t>
  </si>
  <si>
    <t>Giá trị độ mảnh quy ước của cánh chịu nén</t>
  </si>
  <si>
    <t>b. Kiểm tra điều kiện ổn định cục bộ</t>
  </si>
  <si>
    <t>b.1 Kiểm tra điều kiện ổn định cục bộ bản cánh</t>
  </si>
  <si>
    <t>b.2 Kiểm tra điều kiện ổn định cục bộ bản bụng</t>
  </si>
  <si>
    <t>Độ mảnh quy ước của bản bụng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</si>
  <si>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</si>
  <si>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qu,uf</t>
    </r>
    <r>
      <rPr>
        <sz val="10"/>
        <color theme="1"/>
        <rFont val="Calibri"/>
        <family val="2"/>
        <scheme val="minor"/>
      </rPr>
      <t xml:space="preserve"> =0.5(f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</si>
  <si>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</si>
  <si>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qu,uw</t>
    </r>
    <r>
      <rPr>
        <sz val="10"/>
        <color theme="1"/>
        <rFont val="Calibri"/>
        <family val="2"/>
        <scheme val="minor"/>
      </rPr>
      <t xml:space="preserve"> =5.5</t>
    </r>
    <r>
      <rPr>
        <sz val="10"/>
        <color theme="1"/>
        <rFont val="Calibri"/>
        <family val="1"/>
        <charset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</si>
  <si>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qu,uw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 xml:space="preserve"> =</t>
    </r>
  </si>
  <si>
    <t>Tải trọng tĩnh</t>
  </si>
  <si>
    <t>(Theo TCVN 5575-2024)</t>
  </si>
  <si>
    <t>A. THÔNG SỐ THIẾT KẾ</t>
  </si>
  <si>
    <t>B. TÍNH TOÁN</t>
  </si>
  <si>
    <t>Thông Số</t>
  </si>
  <si>
    <t>Vị trí</t>
  </si>
  <si>
    <t>L</t>
  </si>
  <si>
    <t>h</t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</si>
  <si>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</si>
  <si>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</si>
  <si>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</si>
  <si>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</si>
  <si>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</si>
  <si>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</si>
  <si>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</si>
  <si>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Kiểm tra điều kiện moment</t>
  </si>
  <si>
    <t>Lực cắt</t>
  </si>
  <si>
    <t>Moment và lực cắt</t>
  </si>
  <si>
    <t>FS</t>
  </si>
  <si>
    <t>(m)</t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</si>
  <si>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</si>
  <si>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</si>
  <si>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</si>
  <si>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t>kN</t>
  </si>
  <si>
    <t>kNm</t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</si>
  <si>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</si>
  <si>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</si>
  <si>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</si>
  <si>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t</t>
  </si>
  <si>
    <r>
      <t xml:space="preserve"> </t>
    </r>
    <r>
      <rPr>
        <b/>
        <sz val="10"/>
        <color theme="4"/>
        <rFont val="Symbol"/>
        <family val="1"/>
        <charset val="2"/>
      </rPr>
      <t>s</t>
    </r>
    <r>
      <rPr>
        <b/>
        <vertAlign val="subscript"/>
        <sz val="10"/>
        <color theme="4"/>
        <rFont val="Calibri"/>
        <family val="2"/>
      </rPr>
      <t>x</t>
    </r>
  </si>
  <si>
    <r>
      <t xml:space="preserve"> </t>
    </r>
    <r>
      <rPr>
        <b/>
        <sz val="10"/>
        <color theme="4"/>
        <rFont val="Symbol"/>
        <family val="1"/>
        <charset val="2"/>
      </rPr>
      <t>s</t>
    </r>
    <r>
      <rPr>
        <b/>
        <vertAlign val="subscript"/>
        <sz val="10"/>
        <color theme="4"/>
        <rFont val="Calibri"/>
        <family val="2"/>
      </rPr>
      <t>y</t>
    </r>
  </si>
  <si>
    <r>
      <rPr>
        <b/>
        <sz val="10"/>
        <color theme="4"/>
        <rFont val="Symbol"/>
        <family val="1"/>
        <charset val="2"/>
      </rPr>
      <t>t</t>
    </r>
    <r>
      <rPr>
        <b/>
        <vertAlign val="subscript"/>
        <sz val="10"/>
        <color theme="4"/>
        <rFont val="Calibri"/>
        <family val="2"/>
        <scheme val="minor"/>
      </rPr>
      <t>xy</t>
    </r>
  </si>
  <si>
    <t>Label</t>
  </si>
  <si>
    <t>Uni.</t>
  </si>
  <si>
    <t>bf</t>
  </si>
  <si>
    <t>tw</t>
  </si>
  <si>
    <t>tf</t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</si>
  <si>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</si>
  <si>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D5</t>
  </si>
  <si>
    <t>45</t>
  </si>
  <si>
    <t>D6</t>
  </si>
  <si>
    <t>47</t>
  </si>
  <si>
    <t>D3</t>
  </si>
  <si>
    <t>51</t>
  </si>
  <si>
    <t>D4</t>
  </si>
  <si>
    <t>52</t>
  </si>
  <si>
    <t>Tiết diện</t>
  </si>
  <si>
    <t>KL</t>
  </si>
  <si>
    <t>BẢNG TỔNG HỢP CHI TIẾT  - THUYẾT MINH CẤU KIỆN CHỊU UỐN THÉP C</t>
  </si>
  <si>
    <t>(1) Điều kiện moment</t>
  </si>
  <si>
    <t>(2) Điều kiện lực cắt</t>
  </si>
  <si>
    <t>(3) Điều kiện ứng suất tương đương</t>
  </si>
  <si>
    <t>(1)</t>
  </si>
  <si>
    <t>(2)</t>
  </si>
  <si>
    <t>(3)</t>
  </si>
  <si>
    <t>Kiểm tra khả năng chịu lực cấu kiện</t>
  </si>
  <si>
    <t>Vật liệu</t>
  </si>
  <si>
    <t>Cường độ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</si>
  <si>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 xml:space="preserve"> =</t>
    </r>
  </si>
  <si>
    <t>B13</t>
  </si>
  <si>
    <t>46</t>
  </si>
  <si>
    <t>B14</t>
  </si>
  <si>
    <t>48</t>
  </si>
  <si>
    <t>B1</t>
  </si>
  <si>
    <t>49</t>
  </si>
  <si>
    <t>B4</t>
  </si>
  <si>
    <t>50</t>
  </si>
  <si>
    <t>C-200x65</t>
  </si>
  <si>
    <t>1_LRFD30 (1.2D+1.6Lr+L)</t>
  </si>
  <si>
    <t>C200x65x10x10</t>
  </si>
  <si>
    <t>OK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</si>
  <si>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</si>
  <si>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</si>
  <si>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Unique</t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</si>
  <si>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</si>
  <si>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t>m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</si>
  <si>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</si>
  <si>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</si>
  <si>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</si>
  <si>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</si>
  <si>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</si>
  <si>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Chiều dài trong mặt phẳng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</si>
</sst>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6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u/>
      <sz val="10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sz val="10"/>
      <name val="Calibri"/>
      <family val="1"/>
      <charset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bscript"/>
      <sz val="10"/>
      <color rgb="FF0070C0"/>
      <name val="Symbol"/>
      <family val="1"/>
      <charset val="2"/>
    </font>
    <font>
      <b/>
      <sz val="10"/>
      <color rgb="FF0070C0"/>
      <name val="Symbol"/>
      <family val="1"/>
      <charset val="2"/>
    </font>
    <font>
      <b/>
      <sz val="10"/>
      <color theme="4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Symbol"/>
      <family val="2"/>
      <charset val="2"/>
    </font>
    <font>
      <b/>
      <sz val="10"/>
      <color theme="4"/>
      <name val="Symbol"/>
      <family val="1"/>
      <charset val="2"/>
    </font>
    <font>
      <b/>
      <vertAlign val="subscript"/>
      <sz val="10"/>
      <color theme="4"/>
      <name val="Calibri"/>
      <family val="2"/>
    </font>
    <font>
      <b/>
      <sz val="10"/>
      <color theme="4"/>
      <name val="Calibri"/>
      <family val="1"/>
      <charset val="2"/>
      <scheme val="minor"/>
    </font>
    <font>
      <b/>
      <vertAlign val="subscript"/>
      <sz val="10"/>
      <color theme="4"/>
      <name val="Calibri"/>
      <family val="2"/>
      <scheme val="minor"/>
    </font>
    <font>
      <b/>
      <sz val="11"/>
      <color rgb="FF0000FF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9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8">
    <xf numFmtId="0" fontId="0" fillId="0" borderId="0"/>
    <xf numFmtId="0" fontId="18" fillId="0" borderId="0"/>
    <xf numFmtId="0" fontId="22" fillId="7" borderId="21" applyNumberFormat="0" applyAlignment="0" applyProtection="0"/>
    <xf numFmtId="0" fontId="29" fillId="0" borderId="0"/>
    <xf numFmtId="164" fontId="29" fillId="0" borderId="0" applyFont="0" applyFill="0" applyBorder="0" applyAlignment="0" applyProtection="0"/>
    <xf numFmtId="0" fontId="34" fillId="0" borderId="0"/>
    <xf numFmtId="0" fontId="38" fillId="0" borderId="0"/>
    <xf numFmtId="0" fontId="38" fillId="0" borderId="0"/>
  </cellStyleXfs>
  <cellXfs count="251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1" fontId="1" fillId="2" borderId="12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top"/>
    </xf>
    <xf numFmtId="0" fontId="16" fillId="5" borderId="10" xfId="0" applyFont="1" applyFill="1" applyBorder="1" applyAlignment="1">
      <alignment horizontal="center"/>
    </xf>
    <xf numFmtId="1" fontId="1" fillId="2" borderId="12" xfId="0" applyNumberFormat="1" applyFont="1" applyFill="1" applyBorder="1" applyAlignment="1">
      <alignment horizontal="center" vertical="top"/>
    </xf>
    <xf numFmtId="0" fontId="1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left" vertical="top" indent="3"/>
    </xf>
    <xf numFmtId="0" fontId="21" fillId="2" borderId="16" xfId="0" applyFont="1" applyFill="1" applyBorder="1" applyAlignment="1">
      <alignment horizontal="left" vertical="top" indent="1"/>
    </xf>
    <xf numFmtId="0" fontId="1" fillId="2" borderId="6" xfId="0" applyFont="1" applyFill="1" applyBorder="1"/>
    <xf numFmtId="0" fontId="1" fillId="6" borderId="0" xfId="0" applyFont="1" applyFill="1"/>
    <xf numFmtId="2" fontId="13" fillId="2" borderId="12" xfId="0" applyNumberFormat="1" applyFont="1" applyFill="1" applyBorder="1" applyAlignment="1">
      <alignment horizontal="center" vertical="center"/>
    </xf>
    <xf numFmtId="0" fontId="24" fillId="2" borderId="16" xfId="0" applyFont="1" applyFill="1" applyBorder="1" applyAlignment="1">
      <alignment horizontal="left" indent="1"/>
    </xf>
    <xf numFmtId="2" fontId="1" fillId="2" borderId="12" xfId="0" applyNumberFormat="1" applyFont="1" applyFill="1" applyBorder="1" applyAlignment="1">
      <alignment horizontal="center"/>
    </xf>
    <xf numFmtId="0" fontId="16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7" fillId="2" borderId="1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30" fillId="0" borderId="28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31" fillId="0" borderId="12" xfId="4" applyNumberFormat="1" applyFont="1" applyBorder="1" applyAlignment="1" applyProtection="1">
      <alignment horizontal="center" vertical="center"/>
      <protection hidden="1"/>
    </xf>
    <xf numFmtId="164" fontId="31" fillId="0" borderId="12" xfId="3" applyNumberFormat="1" applyFont="1" applyBorder="1" applyAlignment="1" applyProtection="1">
      <alignment horizontal="center" vertical="center"/>
      <protection hidden="1"/>
    </xf>
    <xf numFmtId="2" fontId="31" fillId="0" borderId="12" xfId="3" applyNumberFormat="1" applyFont="1" applyBorder="1" applyAlignment="1" applyProtection="1">
      <alignment horizontal="center" vertical="center"/>
      <protection hidden="1"/>
    </xf>
    <xf numFmtId="0" fontId="30" fillId="0" borderId="29" xfId="3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 vertical="center"/>
    </xf>
    <xf numFmtId="165" fontId="31" fillId="0" borderId="30" xfId="4" applyNumberFormat="1" applyFont="1" applyBorder="1" applyAlignment="1" applyProtection="1">
      <alignment horizontal="center" vertical="center"/>
      <protection hidden="1"/>
    </xf>
    <xf numFmtId="164" fontId="31" fillId="0" borderId="30" xfId="3" applyNumberFormat="1" applyFont="1" applyBorder="1" applyAlignment="1" applyProtection="1">
      <alignment horizontal="center" vertical="center"/>
      <protection hidden="1"/>
    </xf>
    <xf numFmtId="2" fontId="31" fillId="0" borderId="30" xfId="3" applyNumberFormat="1" applyFont="1" applyBorder="1" applyAlignment="1" applyProtection="1">
      <alignment horizontal="center" vertical="center"/>
      <protection hidden="1"/>
    </xf>
    <xf numFmtId="0" fontId="32" fillId="5" borderId="12" xfId="3" applyFont="1" applyFill="1" applyBorder="1" applyAlignment="1">
      <alignment horizontal="center" vertical="center" wrapText="1"/>
    </xf>
    <xf numFmtId="0" fontId="30" fillId="0" borderId="31" xfId="3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31" fillId="0" borderId="32" xfId="4" applyNumberFormat="1" applyFont="1" applyBorder="1" applyAlignment="1" applyProtection="1">
      <alignment horizontal="center" vertical="center"/>
      <protection hidden="1"/>
    </xf>
    <xf numFmtId="164" fontId="31" fillId="0" borderId="32" xfId="3" applyNumberFormat="1" applyFont="1" applyBorder="1" applyAlignment="1" applyProtection="1">
      <alignment horizontal="center" vertical="center"/>
      <protection hidden="1"/>
    </xf>
    <xf numFmtId="2" fontId="31" fillId="0" borderId="32" xfId="3" applyNumberFormat="1" applyFont="1" applyBorder="1" applyAlignment="1" applyProtection="1">
      <alignment horizontal="center" vertical="center"/>
      <protection hidden="1"/>
    </xf>
    <xf numFmtId="0" fontId="32" fillId="5" borderId="12" xfId="3" applyFont="1" applyFill="1" applyBorder="1" applyAlignment="1">
      <alignment vertical="center"/>
    </xf>
    <xf numFmtId="2" fontId="31" fillId="0" borderId="4" xfId="3" applyNumberFormat="1" applyFont="1" applyBorder="1" applyAlignment="1" applyProtection="1">
      <alignment horizontal="center" vertical="center"/>
      <protection hidden="1"/>
    </xf>
    <xf numFmtId="2" fontId="31" fillId="0" borderId="17" xfId="3" applyNumberFormat="1" applyFont="1" applyBorder="1" applyAlignment="1" applyProtection="1">
      <alignment horizontal="center" vertical="center"/>
      <protection hidden="1"/>
    </xf>
    <xf numFmtId="2" fontId="31" fillId="0" borderId="33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5" fillId="8" borderId="12" xfId="5" applyFont="1" applyFill="1" applyBorder="1" applyAlignment="1">
      <alignment horizontal="center" vertical="center"/>
    </xf>
    <xf numFmtId="0" fontId="36" fillId="8" borderId="12" xfId="0" applyFont="1" applyFill="1" applyBorder="1" applyAlignment="1">
      <alignment vertical="center"/>
    </xf>
    <xf numFmtId="0" fontId="35" fillId="8" borderId="17" xfId="6" applyFont="1" applyFill="1" applyBorder="1" applyAlignment="1">
      <alignment horizontal="center" vertical="center"/>
    </xf>
    <xf numFmtId="0" fontId="35" fillId="8" borderId="17" xfId="5" applyFont="1" applyFill="1" applyBorder="1" applyAlignment="1">
      <alignment horizontal="center" vertical="center"/>
    </xf>
    <xf numFmtId="1" fontId="31" fillId="2" borderId="12" xfId="6" applyNumberFormat="1" applyFont="1" applyFill="1" applyBorder="1" applyAlignment="1">
      <alignment vertical="center"/>
    </xf>
    <xf numFmtId="0" fontId="31" fillId="2" borderId="12" xfId="6" applyFont="1" applyFill="1" applyBorder="1" applyAlignment="1">
      <alignment vertical="center"/>
    </xf>
    <xf numFmtId="0" fontId="31" fillId="2" borderId="17" xfId="6" applyFont="1" applyFill="1" applyBorder="1" applyAlignment="1">
      <alignment vertical="center"/>
    </xf>
    <xf numFmtId="0" fontId="40" fillId="2" borderId="12" xfId="5" applyFont="1" applyFill="1" applyBorder="1" applyAlignment="1">
      <alignment horizontal="left" vertical="center"/>
    </xf>
    <xf numFmtId="0" fontId="40" fillId="2" borderId="17" xfId="5" applyFont="1" applyFill="1" applyBorder="1" applyAlignment="1">
      <alignment horizontal="left" vertical="center"/>
    </xf>
    <xf numFmtId="0" fontId="40" fillId="2" borderId="17" xfId="6" applyFont="1" applyFill="1" applyBorder="1" applyAlignment="1">
      <alignment horizontal="left" vertical="center"/>
    </xf>
    <xf numFmtId="0" fontId="40" fillId="2" borderId="17" xfId="7" applyFont="1" applyFill="1" applyBorder="1" applyAlignment="1">
      <alignment horizontal="left" vertical="center"/>
    </xf>
    <xf numFmtId="0" fontId="36" fillId="8" borderId="12" xfId="0" applyFont="1" applyFill="1" applyBorder="1" applyAlignment="1">
      <alignment horizontal="center" vertical="center"/>
    </xf>
    <xf numFmtId="0" fontId="40" fillId="2" borderId="12" xfId="5" applyFont="1" applyFill="1" applyBorder="1" applyAlignment="1">
      <alignment horizontal="center" vertical="center"/>
    </xf>
    <xf numFmtId="1" fontId="31" fillId="2" borderId="12" xfId="6" applyNumberFormat="1" applyFont="1" applyFill="1" applyBorder="1" applyAlignment="1">
      <alignment horizontal="center" vertical="center"/>
    </xf>
    <xf numFmtId="0" fontId="31" fillId="2" borderId="12" xfId="6" applyFont="1" applyFill="1" applyBorder="1" applyAlignment="1">
      <alignment horizontal="center" vertical="center"/>
    </xf>
    <xf numFmtId="0" fontId="41" fillId="9" borderId="12" xfId="0" applyFont="1" applyFill="1" applyBorder="1" applyAlignment="1">
      <alignment horizontal="center" vertical="center"/>
    </xf>
    <xf numFmtId="0" fontId="41" fillId="2" borderId="12" xfId="0" applyFont="1" applyFill="1" applyBorder="1" applyAlignment="1">
      <alignment horizontal="center" vertical="center"/>
    </xf>
    <xf numFmtId="0" fontId="41" fillId="9" borderId="12" xfId="0" applyFont="1" applyFill="1" applyBorder="1" applyAlignment="1">
      <alignment horizontal="left" vertical="center" indent="1"/>
    </xf>
    <xf numFmtId="0" fontId="41" fillId="2" borderId="12" xfId="0" applyFont="1" applyFill="1" applyBorder="1" applyAlignment="1">
      <alignment horizontal="left" vertical="center" indent="1"/>
    </xf>
    <xf numFmtId="0" fontId="42" fillId="3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center" vertical="center"/>
    </xf>
    <xf numFmtId="2" fontId="9" fillId="2" borderId="15" xfId="0" applyNumberFormat="1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right" vertical="top" indent="3"/>
    </xf>
    <xf numFmtId="0" fontId="1" fillId="2" borderId="0" xfId="0" applyFont="1" applyFill="1"/>
    <xf numFmtId="2" fontId="13" fillId="2" borderId="0" xfId="0" applyNumberFormat="1" applyFont="1" applyFill="1" applyAlignment="1">
      <alignment horizontal="center" vertical="center"/>
    </xf>
    <xf numFmtId="0" fontId="1" fillId="2" borderId="12" xfId="0" applyFont="1" applyFill="1" applyBorder="1"/>
    <xf numFmtId="0" fontId="13" fillId="2" borderId="12" xfId="0" applyFont="1" applyFill="1" applyBorder="1"/>
    <xf numFmtId="2" fontId="13" fillId="2" borderId="12" xfId="0" applyNumberFormat="1" applyFont="1" applyFill="1" applyBorder="1"/>
    <xf numFmtId="11" fontId="1" fillId="2" borderId="12" xfId="0" applyNumberFormat="1" applyFont="1" applyFill="1" applyBorder="1"/>
    <xf numFmtId="164" fontId="13" fillId="2" borderId="12" xfId="0" applyNumberFormat="1" applyFont="1" applyFill="1" applyBorder="1"/>
    <xf numFmtId="164" fontId="9" fillId="2" borderId="12" xfId="0" applyNumberFormat="1" applyFont="1" applyFill="1" applyBorder="1" applyAlignment="1">
      <alignment horizontal="center" vertical="center"/>
    </xf>
    <xf numFmtId="2" fontId="9" fillId="2" borderId="12" xfId="0" applyNumberFormat="1" applyFont="1" applyFill="1" applyBorder="1" applyAlignment="1">
      <alignment horizontal="center" vertical="center"/>
    </xf>
    <xf numFmtId="0" fontId="44" fillId="2" borderId="0" xfId="0" applyFont="1" applyFill="1" applyAlignment="1">
      <alignment horizontal="left" indent="1"/>
    </xf>
    <xf numFmtId="2" fontId="13" fillId="2" borderId="0" xfId="0" applyNumberFormat="1" applyFont="1" applyFill="1"/>
    <xf numFmtId="0" fontId="13" fillId="2" borderId="0" xfId="0" applyFont="1" applyFill="1"/>
    <xf numFmtId="0" fontId="13" fillId="2" borderId="0" xfId="0" applyFont="1" applyFill="1" applyAlignment="1">
      <alignment horizontal="center" vertical="center"/>
    </xf>
    <xf numFmtId="11" fontId="1" fillId="2" borderId="0" xfId="0" applyNumberFormat="1" applyFont="1" applyFill="1"/>
    <xf numFmtId="164" fontId="13" fillId="2" borderId="0" xfId="0" applyNumberFormat="1" applyFont="1" applyFill="1"/>
    <xf numFmtId="164" fontId="9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0" fontId="9" fillId="2" borderId="0" xfId="0" applyFont="1" applyFill="1" applyAlignment="1">
      <alignment horizontal="right" vertical="center"/>
    </xf>
    <xf numFmtId="164" fontId="9" fillId="2" borderId="0" xfId="0" applyNumberFormat="1" applyFont="1" applyFill="1"/>
    <xf numFmtId="0" fontId="9" fillId="2" borderId="0" xfId="0" applyFont="1" applyFill="1" applyAlignment="1">
      <alignment horizontal="right" vertical="top"/>
    </xf>
    <xf numFmtId="1" fontId="9" fillId="2" borderId="0" xfId="0" applyNumberFormat="1" applyFont="1" applyFill="1"/>
    <xf numFmtId="0" fontId="45" fillId="2" borderId="0" xfId="0" applyFont="1" applyFill="1" applyAlignment="1">
      <alignment horizontal="right"/>
    </xf>
    <xf numFmtId="0" fontId="2" fillId="2" borderId="4" xfId="0" applyFont="1" applyFill="1" applyBorder="1" applyAlignment="1">
      <alignment horizontal="left" indent="1"/>
    </xf>
    <xf numFmtId="0" fontId="44" fillId="2" borderId="5" xfId="0" applyFont="1" applyFill="1" applyBorder="1" applyAlignment="1">
      <alignment horizontal="left" indent="1"/>
    </xf>
    <xf numFmtId="2" fontId="13" fillId="2" borderId="5" xfId="0" applyNumberFormat="1" applyFont="1" applyFill="1" applyBorder="1"/>
    <xf numFmtId="0" fontId="13" fillId="2" borderId="5" xfId="0" applyFont="1" applyFill="1" applyBorder="1"/>
    <xf numFmtId="0" fontId="13" fillId="2" borderId="5" xfId="0" applyFont="1" applyFill="1" applyBorder="1" applyAlignment="1">
      <alignment horizontal="center" vertical="center"/>
    </xf>
    <xf numFmtId="1" fontId="1" fillId="2" borderId="5" xfId="0" applyNumberFormat="1" applyFont="1" applyFill="1" applyBorder="1"/>
    <xf numFmtId="11" fontId="1" fillId="2" borderId="5" xfId="0" applyNumberFormat="1" applyFont="1" applyFill="1" applyBorder="1"/>
    <xf numFmtId="2" fontId="1" fillId="2" borderId="5" xfId="0" applyNumberFormat="1" applyFont="1" applyFill="1" applyBorder="1" applyAlignment="1">
      <alignment horizontal="center" vertical="center"/>
    </xf>
    <xf numFmtId="164" fontId="13" fillId="2" borderId="5" xfId="0" applyNumberFormat="1" applyFont="1" applyFill="1" applyBorder="1"/>
    <xf numFmtId="164" fontId="9" fillId="2" borderId="5" xfId="0" applyNumberFormat="1" applyFont="1" applyFill="1" applyBorder="1" applyAlignment="1">
      <alignment horizontal="center" vertical="center"/>
    </xf>
    <xf numFmtId="0" fontId="19" fillId="4" borderId="12" xfId="0" applyFont="1" applyFill="1" applyBorder="1" applyAlignment="1">
      <alignment horizontal="center" vertical="center"/>
    </xf>
    <xf numFmtId="0" fontId="19" fillId="4" borderId="27" xfId="0" applyFont="1" applyFill="1" applyBorder="1" applyAlignment="1">
      <alignment horizontal="center" vertical="center"/>
    </xf>
    <xf numFmtId="2" fontId="19" fillId="4" borderId="12" xfId="0" applyNumberFormat="1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11" fontId="19" fillId="4" borderId="12" xfId="0" applyNumberFormat="1" applyFont="1" applyFill="1" applyBorder="1" applyAlignment="1">
      <alignment horizontal="center" vertical="center"/>
    </xf>
    <xf numFmtId="11" fontId="48" fillId="4" borderId="12" xfId="0" applyNumberFormat="1" applyFont="1" applyFill="1" applyBorder="1" applyAlignment="1">
      <alignment horizontal="center" vertical="center"/>
    </xf>
    <xf numFmtId="164" fontId="19" fillId="4" borderId="12" xfId="0" applyNumberFormat="1" applyFont="1" applyFill="1" applyBorder="1" applyAlignment="1">
      <alignment horizontal="center"/>
    </xf>
    <xf numFmtId="2" fontId="19" fillId="4" borderId="12" xfId="0" applyNumberFormat="1" applyFont="1" applyFill="1" applyBorder="1" applyAlignment="1">
      <alignment horizontal="center" vertical="center"/>
    </xf>
    <xf numFmtId="0" fontId="50" fillId="4" borderId="32" xfId="0" applyFont="1" applyFill="1" applyBorder="1" applyAlignment="1">
      <alignment horizontal="center" vertical="center"/>
    </xf>
    <xf numFmtId="0" fontId="19" fillId="4" borderId="12" xfId="0" applyFont="1" applyFill="1" applyBorder="1" applyAlignment="1">
      <alignment horizontal="center" vertical="top"/>
    </xf>
    <xf numFmtId="11" fontId="19" fillId="4" borderId="12" xfId="0" applyNumberFormat="1" applyFont="1" applyFill="1" applyBorder="1" applyAlignment="1">
      <alignment horizontal="center" vertical="top"/>
    </xf>
    <xf numFmtId="0" fontId="52" fillId="4" borderId="12" xfId="0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11" fontId="1" fillId="2" borderId="12" xfId="0" applyNumberFormat="1" applyFont="1" applyFill="1" applyBorder="1" applyAlignment="1">
      <alignment horizontal="center" vertical="center"/>
    </xf>
    <xf numFmtId="2" fontId="1" fillId="2" borderId="12" xfId="0" applyNumberFormat="1" applyFont="1" applyFill="1" applyBorder="1" applyAlignment="1">
      <alignment horizontal="center" vertical="center"/>
    </xf>
    <xf numFmtId="0" fontId="19" fillId="4" borderId="32" xfId="0" applyFont="1" applyFill="1" applyBorder="1" applyAlignment="1">
      <alignment vertical="top" wrapText="1"/>
    </xf>
    <xf numFmtId="0" fontId="19" fillId="4" borderId="32" xfId="0" applyFont="1" applyFill="1" applyBorder="1" applyAlignment="1">
      <alignment horizontal="center" vertical="top" wrapText="1"/>
    </xf>
    <xf numFmtId="0" fontId="19" fillId="4" borderId="27" xfId="0" applyFont="1" applyFill="1" applyBorder="1" applyAlignment="1">
      <alignment vertical="top" wrapText="1"/>
    </xf>
    <xf numFmtId="0" fontId="19" fillId="4" borderId="27" xfId="0" applyFont="1" applyFill="1" applyBorder="1" applyAlignment="1">
      <alignment horizontal="center" vertical="top" wrapText="1"/>
    </xf>
    <xf numFmtId="0" fontId="49" fillId="4" borderId="27" xfId="0" applyFont="1" applyFill="1" applyBorder="1" applyAlignment="1">
      <alignment horizontal="center" vertical="center"/>
    </xf>
    <xf numFmtId="0" fontId="55" fillId="4" borderId="27" xfId="0" applyFont="1" applyFill="1" applyBorder="1" applyAlignment="1">
      <alignment horizontal="center" vertical="center"/>
    </xf>
    <xf numFmtId="2" fontId="9" fillId="2" borderId="0" xfId="0" applyNumberFormat="1" applyFont="1" applyFill="1" applyAlignment="1">
      <alignment horizontal="center" vertical="center"/>
    </xf>
    <xf numFmtId="2" fontId="9" fillId="2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64" fontId="13" fillId="2" borderId="12" xfId="0" applyNumberFormat="1" applyFont="1" applyFill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64" fontId="13" fillId="2" borderId="5" xfId="0" applyNumberFormat="1" applyFont="1" applyFill="1" applyBorder="1" applyAlignment="1">
      <alignment horizontal="center" vertical="center"/>
    </xf>
    <xf numFmtId="0" fontId="48" fillId="4" borderId="12" xfId="0" applyFont="1" applyFill="1" applyBorder="1" applyAlignment="1">
      <alignment horizontal="center" vertical="center"/>
    </xf>
    <xf numFmtId="2" fontId="19" fillId="4" borderId="17" xfId="0" applyNumberFormat="1" applyFont="1" applyFill="1" applyBorder="1" applyAlignment="1">
      <alignment vertical="center"/>
    </xf>
    <xf numFmtId="2" fontId="19" fillId="4" borderId="34" xfId="0" applyNumberFormat="1" applyFont="1" applyFill="1" applyBorder="1" applyAlignment="1">
      <alignment vertical="center"/>
    </xf>
    <xf numFmtId="0" fontId="19" fillId="4" borderId="17" xfId="0" applyFont="1" applyFill="1" applyBorder="1" applyAlignment="1">
      <alignment vertical="center"/>
    </xf>
    <xf numFmtId="0" fontId="9" fillId="2" borderId="0" xfId="0" applyFont="1" applyFill="1" applyAlignment="1">
      <alignment horizontal="left" vertical="top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vertical="top"/>
    </xf>
    <xf numFmtId="0" fontId="13" fillId="2" borderId="0" xfId="0" applyFont="1" applyFill="1" applyAlignment="1">
      <alignment horizontal="right" vertical="center"/>
    </xf>
    <xf numFmtId="1" fontId="9" fillId="2" borderId="0" xfId="0" applyNumberFormat="1" applyFont="1" applyFill="1" applyAlignment="1">
      <alignment vertical="top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center" vertical="top"/>
    </xf>
    <xf numFmtId="164" fontId="1" fillId="2" borderId="15" xfId="0" applyNumberFormat="1" applyFont="1" applyFill="1" applyBorder="1" applyAlignment="1">
      <alignment horizontal="center" vertical="top"/>
    </xf>
    <xf numFmtId="164" fontId="1" fillId="2" borderId="0" xfId="0" applyNumberFormat="1" applyFont="1" applyFill="1"/>
    <xf numFmtId="164" fontId="1" fillId="2" borderId="0" xfId="0" applyNumberFormat="1" applyFont="1" applyFill="1" applyAlignment="1">
      <alignment vertical="top"/>
    </xf>
    <xf numFmtId="0" fontId="23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vertical="top"/>
    </xf>
    <xf numFmtId="2" fontId="22" fillId="7" borderId="21" xfId="2" applyNumberForma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right"/>
    </xf>
    <xf numFmtId="2" fontId="1" fillId="2" borderId="0" xfId="0" applyNumberFormat="1" applyFont="1" applyFill="1"/>
    <xf numFmtId="0" fontId="12" fillId="2" borderId="0" xfId="0" applyFont="1" applyFill="1" applyAlignment="1">
      <alignment horizontal="right" vertical="top"/>
    </xf>
    <xf numFmtId="164" fontId="9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/>
    </xf>
    <xf numFmtId="2" fontId="1" fillId="2" borderId="0" xfId="0" applyNumberFormat="1" applyFont="1" applyFill="1" applyAlignment="1">
      <alignment horizontal="right" vertical="center"/>
    </xf>
    <xf numFmtId="2" fontId="23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top" indent="2"/>
    </xf>
    <xf numFmtId="0" fontId="20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top"/>
    </xf>
    <xf numFmtId="0" fontId="60" fillId="5" borderId="10" xfId="0" applyFont="1" applyFill="1" applyBorder="1" applyAlignment="1">
      <alignment horizontal="center"/>
    </xf>
    <xf numFmtId="0" fontId="16" fillId="5" borderId="36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9" fillId="4" borderId="17" xfId="0" applyFont="1" applyFill="1" applyBorder="1" applyAlignment="1">
      <alignment horizontal="center" vertical="center"/>
    </xf>
    <xf numFmtId="0" fontId="19" fillId="4" borderId="34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center" vertical="center"/>
    </xf>
    <xf numFmtId="0" fontId="43" fillId="3" borderId="1" xfId="0" applyFont="1" applyFill="1" applyBorder="1" applyAlignment="1">
      <alignment horizontal="center"/>
    </xf>
    <xf numFmtId="0" fontId="43" fillId="3" borderId="2" xfId="0" applyFont="1" applyFill="1" applyBorder="1" applyAlignment="1">
      <alignment horizontal="center"/>
    </xf>
    <xf numFmtId="0" fontId="16" fillId="3" borderId="16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11" fontId="9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9" fillId="4" borderId="19" xfId="0" applyFont="1" applyFill="1" applyBorder="1" applyAlignment="1">
      <alignment horizontal="left" vertical="center"/>
    </xf>
    <xf numFmtId="0" fontId="19" fillId="4" borderId="2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9" fillId="2" borderId="12" xfId="0" applyFont="1" applyFill="1" applyBorder="1" applyAlignment="1">
      <alignment horizontal="center" vertical="top"/>
    </xf>
    <xf numFmtId="0" fontId="13" fillId="2" borderId="12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top" wrapText="1"/>
    </xf>
    <xf numFmtId="0" fontId="13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2" fontId="19" fillId="4" borderId="34" xfId="0" quotePrefix="1" applyNumberFormat="1" applyFont="1" applyFill="1" applyBorder="1" applyAlignment="1">
      <alignment horizontal="center" vertical="center"/>
    </xf>
    <xf numFmtId="2" fontId="19" fillId="4" borderId="18" xfId="0" applyNumberFormat="1" applyFont="1" applyFill="1" applyBorder="1" applyAlignment="1">
      <alignment horizontal="center" vertical="center"/>
    </xf>
    <xf numFmtId="0" fontId="19" fillId="4" borderId="12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16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9" fillId="4" borderId="27" xfId="0" applyFont="1" applyFill="1" applyBorder="1" applyAlignment="1">
      <alignment horizontal="center" vertical="center"/>
    </xf>
    <xf numFmtId="0" fontId="19" fillId="4" borderId="32" xfId="0" applyFont="1" applyFill="1" applyBorder="1" applyAlignment="1">
      <alignment horizontal="center" vertical="center"/>
    </xf>
    <xf numFmtId="0" fontId="19" fillId="4" borderId="12" xfId="0" applyFont="1" applyFill="1" applyBorder="1" applyAlignment="1">
      <alignment horizontal="center" vertical="top" wrapText="1"/>
    </xf>
    <xf numFmtId="0" fontId="49" fillId="4" borderId="17" xfId="0" quotePrefix="1" applyFont="1" applyFill="1" applyBorder="1" applyAlignment="1">
      <alignment horizontal="center" vertical="center"/>
    </xf>
    <xf numFmtId="0" fontId="49" fillId="4" borderId="34" xfId="0" applyFont="1" applyFill="1" applyBorder="1" applyAlignment="1">
      <alignment horizontal="center" vertical="center"/>
    </xf>
    <xf numFmtId="0" fontId="49" fillId="4" borderId="18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49" fillId="4" borderId="17" xfId="0" applyFont="1" applyFill="1" applyBorder="1" applyAlignment="1">
      <alignment horizontal="center" vertical="center"/>
    </xf>
    <xf numFmtId="2" fontId="19" fillId="4" borderId="17" xfId="0" applyNumberFormat="1" applyFont="1" applyFill="1" applyBorder="1" applyAlignment="1">
      <alignment horizontal="center" vertical="center"/>
    </xf>
    <xf numFmtId="2" fontId="19" fillId="4" borderId="34" xfId="0" applyNumberFormat="1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 wrapText="1"/>
    </xf>
    <xf numFmtId="0" fontId="42" fillId="3" borderId="3" xfId="0" applyFont="1" applyFill="1" applyBorder="1" applyAlignment="1">
      <alignment horizontal="center" vertical="center" wrapText="1"/>
    </xf>
    <xf numFmtId="0" fontId="42" fillId="3" borderId="4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42" fillId="3" borderId="12" xfId="0" applyFont="1" applyFill="1" applyBorder="1" applyAlignment="1">
      <alignment horizontal="center" vertical="center"/>
    </xf>
    <xf numFmtId="0" fontId="42" fillId="3" borderId="17" xfId="0" applyFont="1" applyFill="1" applyBorder="1" applyAlignment="1">
      <alignment horizontal="center" vertical="center"/>
    </xf>
    <xf numFmtId="0" fontId="42" fillId="3" borderId="34" xfId="0" applyFont="1" applyFill="1" applyBorder="1" applyAlignment="1">
      <alignment horizontal="center" vertical="center"/>
    </xf>
    <xf numFmtId="0" fontId="42" fillId="3" borderId="18" xfId="0" applyFont="1" applyFill="1" applyBorder="1" applyAlignment="1">
      <alignment horizontal="center" vertical="center"/>
    </xf>
    <xf numFmtId="0" fontId="42" fillId="3" borderId="27" xfId="0" applyFont="1" applyFill="1" applyBorder="1" applyAlignment="1">
      <alignment horizontal="center" vertical="center" wrapText="1"/>
    </xf>
    <xf numFmtId="0" fontId="42" fillId="3" borderId="35" xfId="0" applyFont="1" applyFill="1" applyBorder="1" applyAlignment="1">
      <alignment horizontal="center" vertical="center" wrapText="1"/>
    </xf>
    <xf numFmtId="0" fontId="42" fillId="3" borderId="32" xfId="0" applyFont="1" applyFill="1" applyBorder="1" applyAlignment="1">
      <alignment horizontal="center" vertical="center" wrapText="1"/>
    </xf>
    <xf numFmtId="0" fontId="16" fillId="5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22" xfId="0" applyFont="1" applyFill="1" applyBorder="1" applyAlignment="1">
      <alignment horizontal="center" wrapText="1"/>
    </xf>
    <xf numFmtId="0" fontId="16" fillId="5" borderId="23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35" fillId="8" borderId="12" xfId="5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 wrapText="1"/>
    </xf>
    <xf numFmtId="0" fontId="32" fillId="5" borderId="5" xfId="3" applyFont="1" applyFill="1" applyBorder="1" applyAlignment="1">
      <alignment horizontal="center" vertical="center" wrapText="1"/>
    </xf>
    <xf numFmtId="0" fontId="32" fillId="5" borderId="12" xfId="3" applyFont="1" applyFill="1" applyBorder="1" applyAlignment="1">
      <alignment horizontal="center" vertical="center" wrapText="1"/>
    </xf>
    <xf numFmtId="0" fontId="32" fillId="5" borderId="12" xfId="3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24" xfId="0" applyFont="1" applyFill="1" applyBorder="1" applyAlignment="1">
      <alignment horizontal="center"/>
    </xf>
    <xf numFmtId="0" fontId="16" fillId="5" borderId="25" xfId="0" applyFont="1" applyFill="1" applyBorder="1" applyAlignment="1">
      <alignment horizontal="center"/>
    </xf>
    <xf numFmtId="0" fontId="16" fillId="5" borderId="26" xfId="0" applyFont="1" applyFill="1" applyBorder="1" applyAlignment="1">
      <alignment horizontal="center"/>
    </xf>
    <xf numFmtId="0" fontId="32" fillId="5" borderId="27" xfId="3" applyFont="1" applyFill="1" applyBorder="1" applyAlignment="1">
      <alignment horizontal="center" vertical="center"/>
    </xf>
    <xf numFmtId="0" fontId="32" fillId="5" borderId="32" xfId="3" applyFont="1" applyFill="1" applyBorder="1" applyAlignment="1">
      <alignment horizontal="center" vertical="center"/>
    </xf>
  </cellXfs>
  <cellStyles count="8">
    <cellStyle name="Calculation" xfId="2" builtinId="22"/>
    <cellStyle name="Comma 2" xfId="4" xr:uid="{75DDBDBA-DEF6-400D-BF6C-B961748DFEB3}"/>
    <cellStyle name="Normal" xfId="0" builtinId="0"/>
    <cellStyle name="Normal 2" xfId="6" xr:uid="{A4BF5999-4BD9-4121-A2D4-63C064D6281E}"/>
    <cellStyle name="Normal 2 2" xfId="7" xr:uid="{D0B881B4-57B4-4617-880D-E22319A2BBF7}"/>
    <cellStyle name="Normal 5" xfId="3" xr:uid="{1848E8DB-0876-4B85-9D87-E2A4B00DA696}"/>
    <cellStyle name="Normal 6" xfId="1" xr:uid="{00000000-0005-0000-0000-000002000000}"/>
    <cellStyle name="Normal_Sheet3" xfId="5" xr:uid="{B7043AC0-18F0-40B2-971C-9E43781D153A}"/>
  </cellStyles>
  <dxfs count="2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477078</xdr:colOff>
      <xdr:row>38</xdr:row>
      <xdr:rowOff>98706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4165F5-6473-40B7-B18A-1A79951AC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4018" cy="8171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124811</xdr:colOff>
      <xdr:row>13</xdr:row>
      <xdr:rowOff>15163</xdr:rowOff>
    </xdr:from>
    <xdr:to>
      <xdr:col>11</xdr:col>
      <xdr:colOff>59546</xdr:colOff>
      <xdr:row>21</xdr:row>
      <xdr:rowOff>1053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662CF-4BEE-3BFC-87A3-7D37A3296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6E6E8"/>
            </a:clrFrom>
            <a:clrTo>
              <a:srgbClr val="E6E6E8">
                <a:alpha val="0"/>
              </a:srgbClr>
            </a:clrTo>
          </a:clrChange>
        </a:blip>
        <a:stretch>
          <a:fillRect/>
        </a:stretch>
      </xdr:blipFill>
      <xdr:spPr>
        <a:xfrm>
          <a:off x="3468414" y="626077"/>
          <a:ext cx="2239523" cy="14573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10</xdr:row>
          <xdr:rowOff>28575</xdr:rowOff>
        </xdr:from>
        <xdr:to>
          <xdr:col>27</xdr:col>
          <xdr:colOff>133350</xdr:colOff>
          <xdr:row>11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In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DO33"/>
  <sheetViews>
    <sheetView showGridLines="0" zoomScale="130" zoomScaleNormal="130" zoomScaleSheetLayoutView="100" workbookViewId="0">
      <selection activeCell="F1" sqref="F1:I1048576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24" customWidth="1"/>
    <col min="11" max="15" width="7.28515625" style="1"/>
    <col min="16" max="20" width="0" style="1" hidden="1" customWidth="1"/>
    <col min="21" max="21" width="3.28515625" style="24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4" customWidth="1"/>
    <col min="48" max="50" width="7.28515625" style="1"/>
    <col min="51" max="51" width="3.28515625" style="24" customWidth="1"/>
    <col min="52" max="54" width="7.28515625" style="1"/>
    <col min="55" max="59" width="0" style="1" hidden="1" customWidth="1"/>
    <col min="60" max="60" width="3.28515625" style="24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24" customWidth="1"/>
    <col min="81" max="81" width="9.5703125" style="63" bestFit="1" customWidth="1"/>
    <col min="82" max="83" width="9.5703125" style="72" customWidth="1"/>
    <col min="84" max="85" width="5" style="63" bestFit="1" customWidth="1"/>
    <col min="86" max="86" width="5" style="63" customWidth="1"/>
    <col min="87" max="87" width="5" style="63" bestFit="1" customWidth="1"/>
    <col min="88" max="88" width="7" style="64" bestFit="1" customWidth="1"/>
    <col min="89" max="103" width="0" style="1" hidden="1" customWidth="1"/>
    <col min="104" max="104" width="3.28515625" style="24" customWidth="1"/>
    <col min="105" max="105" width="19" style="1" bestFit="1" customWidth="1"/>
    <col min="106" max="16384" width="7.28515625" style="1"/>
  </cols>
  <sheetData>
    <row r="1" spans="1:119" ht="14.25" customHeight="1">
      <c r="A1" s="233" t="s">
        <v>4</v>
      </c>
      <c r="B1" s="15" t="s">
        <v>20</v>
      </c>
      <c r="C1" s="15" t="s">
        <v>47</v>
      </c>
      <c r="D1" s="15" t="s">
        <v>48</v>
      </c>
      <c r="E1" s="174" t="s">
        <v>320</v>
      </c>
      <c r="F1" s="34"/>
      <c r="G1" s="34"/>
      <c r="H1" s="34"/>
      <c r="I1" s="34"/>
      <c r="K1" s="235" t="s">
        <v>104</v>
      </c>
      <c r="L1" s="236"/>
      <c r="M1" s="236"/>
      <c r="N1" s="236"/>
      <c r="O1" s="236"/>
      <c r="P1" s="28"/>
      <c r="Q1" s="28"/>
      <c r="R1" s="28"/>
      <c r="S1" s="28"/>
      <c r="T1" s="28"/>
      <c r="V1" s="244" t="s">
        <v>114</v>
      </c>
      <c r="W1" s="244"/>
      <c r="X1" s="244"/>
      <c r="Y1" s="244"/>
      <c r="Z1" s="244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V1" s="246" t="s">
        <v>167</v>
      </c>
      <c r="AW1" s="247"/>
      <c r="AX1" s="248"/>
      <c r="AZ1" s="246" t="s">
        <v>115</v>
      </c>
      <c r="BA1" s="247"/>
      <c r="BB1" s="248"/>
      <c r="BI1" s="242" t="s">
        <v>124</v>
      </c>
      <c r="BJ1" s="242"/>
      <c r="BK1" s="243" t="s">
        <v>149</v>
      </c>
      <c r="BL1" s="242" t="s">
        <v>125</v>
      </c>
      <c r="BM1" s="242"/>
      <c r="BN1" s="242"/>
      <c r="BO1" s="242"/>
      <c r="BP1" s="243" t="s">
        <v>154</v>
      </c>
      <c r="BQ1" s="243"/>
      <c r="CC1" s="240" t="s">
        <v>125</v>
      </c>
      <c r="CD1" s="241"/>
      <c r="CE1" s="241"/>
      <c r="CF1" s="241"/>
      <c r="CG1" s="241"/>
      <c r="CH1" s="241"/>
      <c r="CI1" s="241"/>
      <c r="CJ1" s="241"/>
      <c r="DA1" s="226" t="s">
        <v>165</v>
      </c>
      <c r="DB1" s="227" t="s">
        <v>195</v>
      </c>
      <c r="DC1" s="228"/>
      <c r="DD1" s="228"/>
      <c r="DE1" s="229"/>
      <c r="DF1" s="77" t="s">
        <v>196</v>
      </c>
      <c r="DG1" s="230" t="s">
        <v>197</v>
      </c>
      <c r="DH1" s="222" t="s">
        <v>198</v>
      </c>
      <c r="DI1" s="223"/>
      <c r="DJ1" s="222" t="s">
        <v>201</v>
      </c>
      <c r="DK1" s="223"/>
      <c r="DL1" s="222" t="s">
        <v>204</v>
      </c>
      <c r="DM1" s="223"/>
      <c r="DN1" s="222" t="s">
        <v>207</v>
      </c>
      <c r="DO1" s="223"/>
    </row>
    <row r="2" spans="1:119" ht="14.25">
      <c r="A2" s="234"/>
      <c r="B2" s="15" t="s">
        <v>21</v>
      </c>
      <c r="C2" s="15" t="s">
        <v>21</v>
      </c>
      <c r="D2" s="15" t="s">
        <v>21</v>
      </c>
      <c r="E2" s="175"/>
      <c r="F2" s="34"/>
      <c r="G2" s="34"/>
      <c r="H2" s="34"/>
      <c r="I2" s="34"/>
      <c r="K2" s="237"/>
      <c r="L2" s="238"/>
      <c r="M2" s="238"/>
      <c r="N2" s="238"/>
      <c r="O2" s="238"/>
      <c r="P2" s="28"/>
      <c r="Q2" s="28"/>
      <c r="R2" s="28"/>
      <c r="S2" s="28"/>
      <c r="T2" s="28"/>
      <c r="V2" s="245"/>
      <c r="W2" s="245"/>
      <c r="X2" s="245"/>
      <c r="Y2" s="245"/>
      <c r="Z2" s="245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V2" s="15" t="s">
        <v>168</v>
      </c>
      <c r="AW2" s="15" t="s">
        <v>25</v>
      </c>
      <c r="AX2" s="15" t="s">
        <v>67</v>
      </c>
      <c r="AZ2" s="15" t="s">
        <v>116</v>
      </c>
      <c r="BA2" s="15" t="s">
        <v>117</v>
      </c>
      <c r="BB2" s="15" t="s">
        <v>118</v>
      </c>
      <c r="BI2" s="242"/>
      <c r="BJ2" s="242"/>
      <c r="BK2" s="243"/>
      <c r="BL2" s="242" t="s">
        <v>126</v>
      </c>
      <c r="BM2" s="242"/>
      <c r="BN2" s="242" t="s">
        <v>127</v>
      </c>
      <c r="BO2" s="242"/>
      <c r="BP2" s="243"/>
      <c r="BQ2" s="243"/>
      <c r="CC2" s="239" t="s">
        <v>169</v>
      </c>
      <c r="CD2" s="69" t="s">
        <v>184</v>
      </c>
      <c r="CE2" s="69" t="s">
        <v>168</v>
      </c>
      <c r="CF2" s="59" t="s">
        <v>170</v>
      </c>
      <c r="CG2" s="59" t="s">
        <v>171</v>
      </c>
      <c r="CH2" s="59" t="s">
        <v>172</v>
      </c>
      <c r="CI2" s="59" t="s">
        <v>173</v>
      </c>
      <c r="CJ2" s="60" t="s">
        <v>174</v>
      </c>
      <c r="DA2" s="226"/>
      <c r="DB2" s="77" t="s">
        <v>192</v>
      </c>
      <c r="DC2" s="77" t="s">
        <v>67</v>
      </c>
      <c r="DD2" s="77" t="s">
        <v>193</v>
      </c>
      <c r="DE2" s="77" t="s">
        <v>194</v>
      </c>
      <c r="DF2" s="77" t="s">
        <v>25</v>
      </c>
      <c r="DG2" s="231"/>
      <c r="DH2" s="224"/>
      <c r="DI2" s="225"/>
      <c r="DJ2" s="224"/>
      <c r="DK2" s="225"/>
      <c r="DL2" s="224"/>
      <c r="DM2" s="225"/>
      <c r="DN2" s="224"/>
      <c r="DO2" s="225"/>
    </row>
    <row r="3" spans="1:119" ht="15.75">
      <c r="A3" s="18" t="s">
        <v>52</v>
      </c>
      <c r="B3" s="2">
        <f>2.06*10^5</f>
        <v>206000</v>
      </c>
      <c r="C3" s="2">
        <v>235</v>
      </c>
      <c r="D3" s="176">
        <v>370</v>
      </c>
      <c r="E3" s="11">
        <v>1.1000000000000001</v>
      </c>
      <c r="F3" s="35"/>
      <c r="G3" s="35"/>
      <c r="H3" s="35"/>
      <c r="I3" s="35"/>
      <c r="K3" s="29" t="s">
        <v>105</v>
      </c>
      <c r="L3" s="29" t="s">
        <v>106</v>
      </c>
      <c r="M3" s="29" t="s">
        <v>107</v>
      </c>
      <c r="N3" s="29" t="s">
        <v>108</v>
      </c>
      <c r="O3" s="29" t="s">
        <v>109</v>
      </c>
      <c r="P3" s="19"/>
      <c r="Q3" s="19"/>
      <c r="R3" s="19"/>
      <c r="S3" s="19"/>
      <c r="T3" s="19"/>
      <c r="V3" s="30" t="s">
        <v>96</v>
      </c>
      <c r="W3" s="30" t="s">
        <v>110</v>
      </c>
      <c r="X3" s="30" t="s">
        <v>111</v>
      </c>
      <c r="Y3" s="30" t="s">
        <v>112</v>
      </c>
      <c r="Z3" s="32" t="s">
        <v>113</v>
      </c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V3" s="3">
        <v>360</v>
      </c>
      <c r="AW3" s="3">
        <v>560</v>
      </c>
      <c r="AX3" s="3">
        <v>475</v>
      </c>
      <c r="AZ3" s="3" t="s">
        <v>119</v>
      </c>
      <c r="BA3" s="3">
        <v>430</v>
      </c>
      <c r="BB3" s="3">
        <v>180</v>
      </c>
      <c r="BI3" s="242"/>
      <c r="BJ3" s="242"/>
      <c r="BK3" s="243"/>
      <c r="BL3" s="47" t="s">
        <v>150</v>
      </c>
      <c r="BM3" s="47" t="s">
        <v>151</v>
      </c>
      <c r="BN3" s="47" t="s">
        <v>152</v>
      </c>
      <c r="BO3" s="47" t="s">
        <v>153</v>
      </c>
      <c r="BP3" s="249" t="s">
        <v>165</v>
      </c>
      <c r="BQ3" s="53" t="s">
        <v>166</v>
      </c>
      <c r="CC3" s="239"/>
      <c r="CD3" s="58" t="s">
        <v>45</v>
      </c>
      <c r="CE3" s="58" t="s">
        <v>45</v>
      </c>
      <c r="CF3" s="58" t="s">
        <v>45</v>
      </c>
      <c r="CG3" s="58" t="s">
        <v>45</v>
      </c>
      <c r="CH3" s="58" t="s">
        <v>45</v>
      </c>
      <c r="CI3" s="58" t="s">
        <v>45</v>
      </c>
      <c r="CJ3" s="61" t="s">
        <v>45</v>
      </c>
      <c r="DA3" s="226"/>
      <c r="DB3" s="77"/>
      <c r="DC3" s="77"/>
      <c r="DD3" s="77"/>
      <c r="DE3" s="77"/>
      <c r="DF3" s="77" t="s">
        <v>226</v>
      </c>
      <c r="DG3" s="232"/>
      <c r="DH3" s="77" t="s">
        <v>199</v>
      </c>
      <c r="DI3" s="77" t="s">
        <v>200</v>
      </c>
      <c r="DJ3" s="77" t="s">
        <v>202</v>
      </c>
      <c r="DK3" s="77" t="s">
        <v>203</v>
      </c>
      <c r="DL3" s="77" t="s">
        <v>205</v>
      </c>
      <c r="DM3" s="77" t="s">
        <v>206</v>
      </c>
      <c r="DN3" s="77" t="s">
        <v>208</v>
      </c>
      <c r="DO3" s="77" t="s">
        <v>209</v>
      </c>
    </row>
    <row r="4" spans="1:119" ht="15">
      <c r="A4" s="18" t="s">
        <v>53</v>
      </c>
      <c r="B4" s="2">
        <f t="shared" ref="B4:B33" si="0">2.06*10^5</f>
        <v>206000</v>
      </c>
      <c r="C4" s="2">
        <v>345</v>
      </c>
      <c r="D4" s="176">
        <v>510</v>
      </c>
      <c r="E4" s="11">
        <v>1.1000000000000001</v>
      </c>
      <c r="F4" s="35"/>
      <c r="G4" s="35"/>
      <c r="H4" s="35"/>
      <c r="I4" s="35"/>
      <c r="K4" s="29">
        <v>5.6</v>
      </c>
      <c r="L4" s="29">
        <v>500</v>
      </c>
      <c r="M4" s="29">
        <v>300</v>
      </c>
      <c r="N4" s="29">
        <v>210</v>
      </c>
      <c r="O4" s="29">
        <v>225</v>
      </c>
      <c r="P4" s="19"/>
      <c r="Q4" s="19"/>
      <c r="R4" s="19"/>
      <c r="S4" s="19"/>
      <c r="T4" s="19"/>
      <c r="V4" s="31">
        <v>10</v>
      </c>
      <c r="W4" s="3">
        <v>1.5</v>
      </c>
      <c r="X4" s="13">
        <v>78.5</v>
      </c>
      <c r="Y4" s="3">
        <v>57.1</v>
      </c>
      <c r="Z4" s="3">
        <v>1</v>
      </c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V4" s="3">
        <v>370</v>
      </c>
      <c r="AW4" s="3">
        <v>580</v>
      </c>
      <c r="AX4" s="3">
        <v>485</v>
      </c>
      <c r="AZ4" s="3" t="s">
        <v>120</v>
      </c>
      <c r="BA4" s="3">
        <v>510</v>
      </c>
      <c r="BB4" s="3">
        <v>225</v>
      </c>
      <c r="BI4" s="242"/>
      <c r="BJ4" s="242"/>
      <c r="BK4" s="47" t="s">
        <v>45</v>
      </c>
      <c r="BL4" s="47" t="s">
        <v>45</v>
      </c>
      <c r="BM4" s="47" t="s">
        <v>45</v>
      </c>
      <c r="BN4" s="47" t="s">
        <v>45</v>
      </c>
      <c r="BO4" s="47" t="s">
        <v>45</v>
      </c>
      <c r="BP4" s="250"/>
      <c r="BQ4" s="47" t="s">
        <v>45</v>
      </c>
      <c r="CC4" s="65" t="s">
        <v>175</v>
      </c>
      <c r="CD4" s="70">
        <v>235</v>
      </c>
      <c r="CE4" s="70">
        <v>373</v>
      </c>
      <c r="CF4" s="65">
        <f>CD4</f>
        <v>235</v>
      </c>
      <c r="CG4" s="65">
        <f>CF4/1.15</f>
        <v>204.34782608695653</v>
      </c>
      <c r="CH4" s="65">
        <f>CF4</f>
        <v>235</v>
      </c>
      <c r="CI4" s="65">
        <f>0.7*CD4</f>
        <v>164.5</v>
      </c>
      <c r="CJ4" s="66">
        <v>200000</v>
      </c>
      <c r="DA4" s="75" t="s">
        <v>210</v>
      </c>
      <c r="DB4" s="74">
        <v>75</v>
      </c>
      <c r="DC4" s="74">
        <v>40</v>
      </c>
      <c r="DD4" s="74">
        <v>5</v>
      </c>
      <c r="DE4" s="74">
        <v>7</v>
      </c>
      <c r="DF4" s="73">
        <v>8.8179999999999996</v>
      </c>
      <c r="DG4" s="73">
        <v>6.92</v>
      </c>
      <c r="DH4" s="73">
        <v>0</v>
      </c>
      <c r="DI4" s="73">
        <v>1.28</v>
      </c>
      <c r="DJ4" s="73">
        <v>75.3</v>
      </c>
      <c r="DK4" s="73">
        <v>12.2</v>
      </c>
      <c r="DL4" s="73">
        <v>2.9222169999999998</v>
      </c>
      <c r="DM4" s="73">
        <v>1.176237</v>
      </c>
      <c r="DN4" s="73">
        <v>20.100000000000001</v>
      </c>
      <c r="DO4" s="73">
        <v>4.47</v>
      </c>
    </row>
    <row r="5" spans="1:119" ht="15">
      <c r="A5" s="18" t="s">
        <v>321</v>
      </c>
      <c r="B5" s="2">
        <f t="shared" si="0"/>
        <v>206000</v>
      </c>
      <c r="C5" s="2">
        <v>355</v>
      </c>
      <c r="D5" s="176">
        <v>510</v>
      </c>
      <c r="E5" s="11">
        <v>1.1000000000000001</v>
      </c>
      <c r="F5" s="35"/>
      <c r="G5" s="35"/>
      <c r="H5" s="35"/>
      <c r="I5" s="35"/>
      <c r="K5" s="29">
        <v>5.8</v>
      </c>
      <c r="L5" s="29">
        <v>500</v>
      </c>
      <c r="M5" s="29">
        <v>400</v>
      </c>
      <c r="N5" s="29">
        <v>210</v>
      </c>
      <c r="O5" s="29">
        <v>210</v>
      </c>
      <c r="P5" s="19"/>
      <c r="Q5" s="19"/>
      <c r="R5" s="19"/>
      <c r="S5" s="19"/>
      <c r="T5" s="19"/>
      <c r="V5" s="31">
        <v>12</v>
      </c>
      <c r="W5" s="3">
        <v>1.5</v>
      </c>
      <c r="X5" s="13">
        <v>113</v>
      </c>
      <c r="Y5" s="3">
        <v>84.2</v>
      </c>
      <c r="Z5" s="3">
        <v>1</v>
      </c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V5" s="3">
        <v>380</v>
      </c>
      <c r="AW5" s="3">
        <v>590</v>
      </c>
      <c r="AX5" s="3">
        <v>500</v>
      </c>
      <c r="AZ5" s="3" t="s">
        <v>121</v>
      </c>
      <c r="BA5" s="3">
        <v>410</v>
      </c>
      <c r="BB5" s="3">
        <v>180</v>
      </c>
      <c r="BI5" s="48" t="s">
        <v>128</v>
      </c>
      <c r="BJ5" s="49" t="s">
        <v>129</v>
      </c>
      <c r="BK5" s="50">
        <v>19000</v>
      </c>
      <c r="BL5" s="51">
        <v>7.5</v>
      </c>
      <c r="BM5" s="51">
        <v>6</v>
      </c>
      <c r="BN5" s="52">
        <v>0.85</v>
      </c>
      <c r="BO5" s="54">
        <v>0.56000000000000005</v>
      </c>
      <c r="BP5" s="57"/>
      <c r="BQ5" s="57"/>
      <c r="CC5" s="65" t="s">
        <v>176</v>
      </c>
      <c r="CD5" s="70">
        <v>295</v>
      </c>
      <c r="CE5" s="70">
        <v>490</v>
      </c>
      <c r="CF5" s="65">
        <f t="shared" ref="CF5:CF19" si="1">CD5</f>
        <v>295</v>
      </c>
      <c r="CG5" s="65">
        <f t="shared" ref="CG5:CG19" si="2">CF5/1.15</f>
        <v>256.52173913043481</v>
      </c>
      <c r="CH5" s="65">
        <f t="shared" ref="CH5:CH19" si="3">CF5</f>
        <v>295</v>
      </c>
      <c r="CI5" s="65">
        <f t="shared" ref="CI5:CI19" si="4">0.7*CD5</f>
        <v>206.5</v>
      </c>
      <c r="CJ5" s="66">
        <v>200000</v>
      </c>
      <c r="DA5" s="76" t="s">
        <v>211</v>
      </c>
      <c r="DB5" s="74">
        <v>100</v>
      </c>
      <c r="DC5" s="74">
        <v>50</v>
      </c>
      <c r="DD5" s="74">
        <v>5</v>
      </c>
      <c r="DE5" s="74">
        <v>7.5</v>
      </c>
      <c r="DF5" s="74">
        <v>11.92</v>
      </c>
      <c r="DG5" s="74">
        <v>9.36</v>
      </c>
      <c r="DH5" s="73">
        <v>0</v>
      </c>
      <c r="DI5" s="74">
        <v>1.54</v>
      </c>
      <c r="DJ5" s="74">
        <v>188</v>
      </c>
      <c r="DK5" s="74">
        <v>26</v>
      </c>
      <c r="DL5" s="74">
        <v>3.971374</v>
      </c>
      <c r="DM5" s="74">
        <v>1.476891</v>
      </c>
      <c r="DN5" s="74">
        <v>37.6</v>
      </c>
      <c r="DO5" s="74">
        <v>7.52</v>
      </c>
    </row>
    <row r="6" spans="1:119" ht="15">
      <c r="A6" s="18" t="s">
        <v>55</v>
      </c>
      <c r="B6" s="2">
        <f t="shared" si="0"/>
        <v>206000</v>
      </c>
      <c r="C6" s="2">
        <v>250</v>
      </c>
      <c r="D6" s="176">
        <v>400</v>
      </c>
      <c r="E6" s="11">
        <v>1.1000000000000001</v>
      </c>
      <c r="F6" s="35"/>
      <c r="G6" s="35"/>
      <c r="H6" s="35"/>
      <c r="I6" s="35"/>
      <c r="K6" s="29">
        <v>8.8000000000000007</v>
      </c>
      <c r="L6" s="29">
        <v>830</v>
      </c>
      <c r="M6" s="29">
        <v>660</v>
      </c>
      <c r="N6" s="29">
        <v>332</v>
      </c>
      <c r="O6" s="29">
        <v>448</v>
      </c>
      <c r="P6" s="19"/>
      <c r="Q6" s="19"/>
      <c r="R6" s="19"/>
      <c r="S6" s="19"/>
      <c r="T6" s="19"/>
      <c r="V6" s="31">
        <v>16</v>
      </c>
      <c r="W6" s="3">
        <v>2</v>
      </c>
      <c r="X6" s="13">
        <f t="shared" ref="X6:X15" si="5">PI()*V6^2/4</f>
        <v>201.06192982974676</v>
      </c>
      <c r="Y6" s="3">
        <v>157</v>
      </c>
      <c r="Z6" s="3">
        <v>1</v>
      </c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V6" s="3">
        <v>390</v>
      </c>
      <c r="AW6" s="3">
        <v>610</v>
      </c>
      <c r="AX6" s="3">
        <v>515</v>
      </c>
      <c r="AZ6" s="3" t="s">
        <v>122</v>
      </c>
      <c r="BA6" s="3">
        <v>450</v>
      </c>
      <c r="BB6" s="3">
        <v>200</v>
      </c>
      <c r="BI6" s="37" t="s">
        <v>130</v>
      </c>
      <c r="BJ6" s="38" t="s">
        <v>131</v>
      </c>
      <c r="BK6" s="39">
        <v>24000</v>
      </c>
      <c r="BL6" s="40">
        <v>11</v>
      </c>
      <c r="BM6" s="40">
        <v>8.5</v>
      </c>
      <c r="BN6" s="41">
        <v>1.1000000000000001</v>
      </c>
      <c r="BO6" s="55">
        <v>0.75</v>
      </c>
      <c r="BP6" s="57" t="s">
        <v>155</v>
      </c>
      <c r="BQ6" s="57">
        <f>VALUE(MID(BP6,2,2))</f>
        <v>12</v>
      </c>
      <c r="CC6" s="65" t="s">
        <v>177</v>
      </c>
      <c r="CD6" s="70">
        <v>390</v>
      </c>
      <c r="CE6" s="70">
        <v>590</v>
      </c>
      <c r="CF6" s="65">
        <f t="shared" si="1"/>
        <v>390</v>
      </c>
      <c r="CG6" s="65">
        <f t="shared" si="2"/>
        <v>339.13043478260875</v>
      </c>
      <c r="CH6" s="65">
        <f t="shared" si="3"/>
        <v>390</v>
      </c>
      <c r="CI6" s="65">
        <f t="shared" si="4"/>
        <v>273</v>
      </c>
      <c r="CJ6" s="66">
        <v>200000</v>
      </c>
      <c r="DA6" s="75" t="s">
        <v>212</v>
      </c>
      <c r="DB6" s="74">
        <v>125</v>
      </c>
      <c r="DC6" s="74">
        <v>65</v>
      </c>
      <c r="DD6" s="74">
        <v>6</v>
      </c>
      <c r="DE6" s="74">
        <v>8</v>
      </c>
      <c r="DF6" s="73">
        <v>17.11</v>
      </c>
      <c r="DG6" s="73">
        <v>13.4</v>
      </c>
      <c r="DH6" s="73">
        <v>0</v>
      </c>
      <c r="DI6" s="73">
        <v>1.9</v>
      </c>
      <c r="DJ6" s="73">
        <v>424</v>
      </c>
      <c r="DK6" s="73">
        <v>61.8</v>
      </c>
      <c r="DL6" s="73">
        <v>4.9780340000000001</v>
      </c>
      <c r="DM6" s="73">
        <v>1.900506</v>
      </c>
      <c r="DN6" s="73">
        <v>67.8</v>
      </c>
      <c r="DO6" s="73">
        <v>13.4</v>
      </c>
    </row>
    <row r="7" spans="1:119" ht="15">
      <c r="A7" s="18" t="s">
        <v>54</v>
      </c>
      <c r="B7" s="2">
        <f t="shared" si="0"/>
        <v>206000</v>
      </c>
      <c r="C7" s="2">
        <v>345</v>
      </c>
      <c r="D7" s="176">
        <v>450</v>
      </c>
      <c r="E7" s="11">
        <v>1.1000000000000001</v>
      </c>
      <c r="F7" s="35"/>
      <c r="G7" s="35"/>
      <c r="H7" s="35"/>
      <c r="I7" s="35"/>
      <c r="K7" s="29">
        <v>10.9</v>
      </c>
      <c r="L7" s="29">
        <v>1040</v>
      </c>
      <c r="M7" s="29">
        <v>940</v>
      </c>
      <c r="N7" s="29">
        <v>416</v>
      </c>
      <c r="O7" s="29">
        <v>728</v>
      </c>
      <c r="P7" s="19"/>
      <c r="Q7" s="19"/>
      <c r="R7" s="19"/>
      <c r="S7" s="19"/>
      <c r="T7" s="19"/>
      <c r="V7" s="31">
        <v>18</v>
      </c>
      <c r="W7" s="3">
        <v>2.5</v>
      </c>
      <c r="X7" s="13">
        <f t="shared" si="5"/>
        <v>254.46900494077323</v>
      </c>
      <c r="Y7" s="3">
        <v>192</v>
      </c>
      <c r="Z7" s="3">
        <v>1.05</v>
      </c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V7" s="3">
        <v>430</v>
      </c>
      <c r="AW7" s="3">
        <v>670</v>
      </c>
      <c r="AX7" s="3">
        <v>565</v>
      </c>
      <c r="AZ7" s="3" t="s">
        <v>123</v>
      </c>
      <c r="BA7" s="3">
        <v>490</v>
      </c>
      <c r="BB7" s="3">
        <v>215</v>
      </c>
      <c r="BI7" s="37" t="s">
        <v>132</v>
      </c>
      <c r="BJ7" s="38" t="s">
        <v>133</v>
      </c>
      <c r="BK7" s="39">
        <v>27500</v>
      </c>
      <c r="BL7" s="40">
        <v>15</v>
      </c>
      <c r="BM7" s="40">
        <v>11.5</v>
      </c>
      <c r="BN7" s="41">
        <v>1.35</v>
      </c>
      <c r="BO7" s="55">
        <v>0.9</v>
      </c>
      <c r="BP7" s="57" t="s">
        <v>156</v>
      </c>
      <c r="BQ7" s="57">
        <f t="shared" ref="BQ7:BQ15" si="6">VALUE(MID(BP7,2,2))</f>
        <v>16</v>
      </c>
      <c r="CC7" s="65" t="s">
        <v>178</v>
      </c>
      <c r="CD7" s="70">
        <v>235</v>
      </c>
      <c r="CE7" s="70">
        <v>373</v>
      </c>
      <c r="CF7" s="65">
        <f t="shared" si="1"/>
        <v>235</v>
      </c>
      <c r="CG7" s="65">
        <f t="shared" si="2"/>
        <v>204.34782608695653</v>
      </c>
      <c r="CH7" s="65">
        <f t="shared" si="3"/>
        <v>235</v>
      </c>
      <c r="CI7" s="65">
        <f t="shared" si="4"/>
        <v>164.5</v>
      </c>
      <c r="CJ7" s="67">
        <v>200000</v>
      </c>
      <c r="DA7" s="76" t="s">
        <v>213</v>
      </c>
      <c r="DB7" s="74">
        <v>150</v>
      </c>
      <c r="DC7" s="74">
        <v>75</v>
      </c>
      <c r="DD7" s="74">
        <v>6.5</v>
      </c>
      <c r="DE7" s="74">
        <v>10</v>
      </c>
      <c r="DF7" s="74">
        <v>23.71</v>
      </c>
      <c r="DG7" s="74">
        <v>18.600000000000001</v>
      </c>
      <c r="DH7" s="73">
        <v>0</v>
      </c>
      <c r="DI7" s="74">
        <v>2.2799999999999998</v>
      </c>
      <c r="DJ7" s="74">
        <v>861</v>
      </c>
      <c r="DK7" s="74">
        <v>117</v>
      </c>
      <c r="DL7" s="74">
        <v>6.0260930000000004</v>
      </c>
      <c r="DM7" s="74">
        <v>2.2214019999999999</v>
      </c>
      <c r="DN7" s="74">
        <v>115</v>
      </c>
      <c r="DO7" s="74">
        <v>22.4</v>
      </c>
    </row>
    <row r="8" spans="1:119" ht="15">
      <c r="A8" s="18" t="s">
        <v>6</v>
      </c>
      <c r="B8" s="2">
        <f t="shared" si="0"/>
        <v>206000</v>
      </c>
      <c r="C8" s="2">
        <v>235</v>
      </c>
      <c r="D8" s="176">
        <v>360</v>
      </c>
      <c r="E8" s="11">
        <v>1.05</v>
      </c>
      <c r="F8" s="35"/>
      <c r="G8" s="35"/>
      <c r="H8" s="35"/>
      <c r="I8" s="35"/>
      <c r="K8" s="29">
        <v>12.9</v>
      </c>
      <c r="L8" s="29">
        <v>1220</v>
      </c>
      <c r="M8" s="29">
        <v>1100</v>
      </c>
      <c r="N8" s="29">
        <v>427</v>
      </c>
      <c r="O8" s="29">
        <v>854</v>
      </c>
      <c r="P8" s="19"/>
      <c r="Q8" s="19"/>
      <c r="R8" s="19"/>
      <c r="S8" s="19"/>
      <c r="T8" s="19"/>
      <c r="V8" s="31">
        <v>20</v>
      </c>
      <c r="W8" s="3">
        <v>2.5</v>
      </c>
      <c r="X8" s="13">
        <f t="shared" si="5"/>
        <v>314.15926535897933</v>
      </c>
      <c r="Y8" s="3">
        <v>245</v>
      </c>
      <c r="Z8" s="3">
        <v>1.1000000000000001</v>
      </c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V8" s="3">
        <v>440</v>
      </c>
      <c r="AW8" s="3">
        <v>685</v>
      </c>
      <c r="AX8" s="3">
        <v>580</v>
      </c>
      <c r="BI8" s="37" t="s">
        <v>134</v>
      </c>
      <c r="BJ8" s="38" t="s">
        <v>135</v>
      </c>
      <c r="BK8" s="39">
        <v>30000</v>
      </c>
      <c r="BL8" s="40">
        <v>18.5</v>
      </c>
      <c r="BM8" s="40">
        <v>14.5</v>
      </c>
      <c r="BN8" s="41">
        <v>1.55</v>
      </c>
      <c r="BO8" s="55">
        <v>1.05</v>
      </c>
      <c r="BP8" s="57" t="s">
        <v>157</v>
      </c>
      <c r="BQ8" s="57">
        <f t="shared" si="6"/>
        <v>20</v>
      </c>
      <c r="CC8" s="65" t="s">
        <v>179</v>
      </c>
      <c r="CD8" s="70">
        <v>295</v>
      </c>
      <c r="CE8" s="70">
        <v>490</v>
      </c>
      <c r="CF8" s="65">
        <f t="shared" si="1"/>
        <v>295</v>
      </c>
      <c r="CG8" s="65">
        <f t="shared" si="2"/>
        <v>256.52173913043481</v>
      </c>
      <c r="CH8" s="65">
        <f t="shared" si="3"/>
        <v>295</v>
      </c>
      <c r="CI8" s="65">
        <f t="shared" si="4"/>
        <v>206.5</v>
      </c>
      <c r="CJ8" s="67">
        <v>200000</v>
      </c>
      <c r="DA8" s="75" t="s">
        <v>214</v>
      </c>
      <c r="DB8" s="74">
        <v>150</v>
      </c>
      <c r="DC8" s="74">
        <v>75</v>
      </c>
      <c r="DD8" s="74">
        <v>9</v>
      </c>
      <c r="DE8" s="74">
        <v>12.5</v>
      </c>
      <c r="DF8" s="73">
        <v>30.59</v>
      </c>
      <c r="DG8" s="73">
        <v>24</v>
      </c>
      <c r="DH8" s="73">
        <v>0</v>
      </c>
      <c r="DI8" s="73">
        <v>2.31</v>
      </c>
      <c r="DJ8" s="73">
        <v>1050</v>
      </c>
      <c r="DK8" s="73">
        <v>147</v>
      </c>
      <c r="DL8" s="73">
        <v>5.8587490000000004</v>
      </c>
      <c r="DM8" s="73">
        <v>2.1921430000000002</v>
      </c>
      <c r="DN8" s="73">
        <v>140</v>
      </c>
      <c r="DO8" s="73">
        <v>28.3</v>
      </c>
    </row>
    <row r="9" spans="1:119" ht="15">
      <c r="A9" s="18" t="s">
        <v>5</v>
      </c>
      <c r="B9" s="2">
        <f t="shared" si="0"/>
        <v>206000</v>
      </c>
      <c r="C9" s="2">
        <v>225</v>
      </c>
      <c r="D9" s="176">
        <v>360</v>
      </c>
      <c r="E9" s="11">
        <v>1.05</v>
      </c>
      <c r="F9" s="35"/>
      <c r="G9" s="35"/>
      <c r="H9" s="35"/>
      <c r="I9" s="35"/>
      <c r="V9" s="31">
        <v>22</v>
      </c>
      <c r="W9" s="3">
        <v>2.5</v>
      </c>
      <c r="X9" s="13">
        <f t="shared" si="5"/>
        <v>380.13271108436498</v>
      </c>
      <c r="Y9" s="3">
        <v>303</v>
      </c>
      <c r="Z9" s="3">
        <v>1.1000000000000001</v>
      </c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V9" s="3">
        <v>450</v>
      </c>
      <c r="AW9" s="3">
        <v>700</v>
      </c>
      <c r="AX9" s="3">
        <v>595</v>
      </c>
      <c r="BI9" s="37" t="s">
        <v>136</v>
      </c>
      <c r="BJ9" s="38" t="s">
        <v>137</v>
      </c>
      <c r="BK9" s="39">
        <v>32500</v>
      </c>
      <c r="BL9" s="40">
        <v>22</v>
      </c>
      <c r="BM9" s="40">
        <v>17</v>
      </c>
      <c r="BN9" s="41">
        <v>1.75</v>
      </c>
      <c r="BO9" s="55">
        <v>1.1499999999999999</v>
      </c>
      <c r="BP9" s="57" t="s">
        <v>158</v>
      </c>
      <c r="BQ9" s="57">
        <f t="shared" si="6"/>
        <v>25</v>
      </c>
      <c r="CC9" s="65" t="s">
        <v>180</v>
      </c>
      <c r="CD9" s="70">
        <v>390</v>
      </c>
      <c r="CE9" s="70">
        <v>590</v>
      </c>
      <c r="CF9" s="65">
        <f t="shared" si="1"/>
        <v>390</v>
      </c>
      <c r="CG9" s="65">
        <f t="shared" si="2"/>
        <v>339.13043478260875</v>
      </c>
      <c r="CH9" s="65">
        <f t="shared" si="3"/>
        <v>390</v>
      </c>
      <c r="CI9" s="65">
        <f t="shared" si="4"/>
        <v>273</v>
      </c>
      <c r="CJ9" s="67">
        <v>200000</v>
      </c>
      <c r="DA9" s="76" t="s">
        <v>215</v>
      </c>
      <c r="DB9" s="74">
        <v>180</v>
      </c>
      <c r="DC9" s="74">
        <v>75</v>
      </c>
      <c r="DD9" s="74">
        <v>7</v>
      </c>
      <c r="DE9" s="74">
        <v>10.5</v>
      </c>
      <c r="DF9" s="74">
        <v>27.2</v>
      </c>
      <c r="DG9" s="74">
        <v>21.4</v>
      </c>
      <c r="DH9" s="73">
        <v>0</v>
      </c>
      <c r="DI9" s="74">
        <v>2.13</v>
      </c>
      <c r="DJ9" s="74">
        <v>1380</v>
      </c>
      <c r="DK9" s="74">
        <v>131</v>
      </c>
      <c r="DL9" s="74">
        <v>7.122871</v>
      </c>
      <c r="DM9" s="74">
        <v>2.1945790000000001</v>
      </c>
      <c r="DN9" s="74">
        <v>153</v>
      </c>
      <c r="DO9" s="74">
        <v>24.3</v>
      </c>
    </row>
    <row r="10" spans="1:119" ht="15">
      <c r="A10" s="18" t="s">
        <v>7</v>
      </c>
      <c r="B10" s="2">
        <f t="shared" si="0"/>
        <v>206000</v>
      </c>
      <c r="C10" s="2">
        <v>215</v>
      </c>
      <c r="D10" s="176">
        <v>360</v>
      </c>
      <c r="E10" s="11">
        <v>1.05</v>
      </c>
      <c r="F10" s="35"/>
      <c r="G10" s="35"/>
      <c r="H10" s="35"/>
      <c r="I10" s="35"/>
      <c r="V10" s="31">
        <v>24</v>
      </c>
      <c r="W10" s="3">
        <v>3</v>
      </c>
      <c r="X10" s="13">
        <f t="shared" si="5"/>
        <v>452.38934211693021</v>
      </c>
      <c r="Y10" s="3">
        <v>353</v>
      </c>
      <c r="Z10" s="3">
        <v>1.1000000000000001</v>
      </c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V10" s="3">
        <v>460</v>
      </c>
      <c r="AW10" s="3">
        <v>720</v>
      </c>
      <c r="AX10" s="3">
        <v>605</v>
      </c>
      <c r="BI10" s="37" t="s">
        <v>138</v>
      </c>
      <c r="BJ10" s="38" t="s">
        <v>139</v>
      </c>
      <c r="BK10" s="39">
        <v>34500</v>
      </c>
      <c r="BL10" s="40">
        <v>25.5</v>
      </c>
      <c r="BM10" s="40">
        <v>19.5</v>
      </c>
      <c r="BN10" s="41">
        <v>1.95</v>
      </c>
      <c r="BO10" s="55">
        <v>1.3</v>
      </c>
      <c r="BP10" s="57" t="s">
        <v>159</v>
      </c>
      <c r="BQ10" s="57">
        <f t="shared" si="6"/>
        <v>28</v>
      </c>
      <c r="CC10" s="65" t="s">
        <v>187</v>
      </c>
      <c r="CD10" s="70">
        <v>240</v>
      </c>
      <c r="CE10" s="70">
        <v>380</v>
      </c>
      <c r="CF10" s="65">
        <f t="shared" si="1"/>
        <v>240</v>
      </c>
      <c r="CG10" s="65"/>
      <c r="CH10" s="65">
        <f t="shared" si="3"/>
        <v>240</v>
      </c>
      <c r="CI10" s="65">
        <v>170</v>
      </c>
      <c r="CJ10" s="66">
        <v>200000</v>
      </c>
      <c r="DA10" s="75" t="s">
        <v>216</v>
      </c>
      <c r="DB10" s="74">
        <v>200</v>
      </c>
      <c r="DC10" s="74">
        <v>80</v>
      </c>
      <c r="DD10" s="74">
        <v>7.5</v>
      </c>
      <c r="DE10" s="74">
        <v>11</v>
      </c>
      <c r="DF10" s="73">
        <v>31.33</v>
      </c>
      <c r="DG10" s="73">
        <v>24.6</v>
      </c>
      <c r="DH10" s="73">
        <v>0</v>
      </c>
      <c r="DI10" s="73">
        <v>2.21</v>
      </c>
      <c r="DJ10" s="73">
        <v>1950</v>
      </c>
      <c r="DK10" s="73">
        <v>168</v>
      </c>
      <c r="DL10" s="73">
        <v>7.8892749999999996</v>
      </c>
      <c r="DM10" s="73">
        <v>2.315658</v>
      </c>
      <c r="DN10" s="73">
        <v>195</v>
      </c>
      <c r="DO10" s="73">
        <v>29.1</v>
      </c>
    </row>
    <row r="11" spans="1:119" ht="15">
      <c r="A11" s="18" t="s">
        <v>8</v>
      </c>
      <c r="B11" s="2">
        <f t="shared" si="0"/>
        <v>206000</v>
      </c>
      <c r="C11" s="2">
        <v>215</v>
      </c>
      <c r="D11" s="176">
        <v>360</v>
      </c>
      <c r="E11" s="11">
        <v>1.05</v>
      </c>
      <c r="F11" s="35"/>
      <c r="G11" s="35"/>
      <c r="H11" s="35"/>
      <c r="I11" s="35"/>
      <c r="V11" s="31">
        <v>27</v>
      </c>
      <c r="W11" s="3">
        <v>3</v>
      </c>
      <c r="X11" s="13">
        <f t="shared" si="5"/>
        <v>572.55526111673976</v>
      </c>
      <c r="Y11" s="3">
        <v>459</v>
      </c>
      <c r="Z11" s="3">
        <v>1.2</v>
      </c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V11" s="3">
        <v>470</v>
      </c>
      <c r="AW11" s="3">
        <v>735</v>
      </c>
      <c r="AX11" s="3">
        <v>620</v>
      </c>
      <c r="BI11" s="37" t="s">
        <v>140</v>
      </c>
      <c r="BJ11" s="38" t="s">
        <v>141</v>
      </c>
      <c r="BK11" s="39">
        <v>36000</v>
      </c>
      <c r="BL11" s="40">
        <v>29</v>
      </c>
      <c r="BM11" s="40">
        <v>22</v>
      </c>
      <c r="BN11" s="41">
        <v>2.1</v>
      </c>
      <c r="BO11" s="55">
        <v>1.4</v>
      </c>
      <c r="BP11" s="57" t="s">
        <v>160</v>
      </c>
      <c r="BQ11" s="57">
        <f t="shared" si="6"/>
        <v>32</v>
      </c>
      <c r="CC11" s="65" t="s">
        <v>188</v>
      </c>
      <c r="CD11" s="70">
        <v>300</v>
      </c>
      <c r="CE11" s="70">
        <v>440</v>
      </c>
      <c r="CF11" s="65">
        <f t="shared" si="1"/>
        <v>300</v>
      </c>
      <c r="CG11" s="65"/>
      <c r="CH11" s="65">
        <f t="shared" si="3"/>
        <v>300</v>
      </c>
      <c r="CI11" s="65">
        <v>210</v>
      </c>
      <c r="CJ11" s="66">
        <v>200000</v>
      </c>
      <c r="DA11" s="76" t="s">
        <v>217</v>
      </c>
      <c r="DB11" s="74">
        <v>200</v>
      </c>
      <c r="DC11" s="74">
        <v>90</v>
      </c>
      <c r="DD11" s="74">
        <v>8</v>
      </c>
      <c r="DE11" s="74">
        <v>13.5</v>
      </c>
      <c r="DF11" s="74">
        <v>38.65</v>
      </c>
      <c r="DG11" s="74">
        <v>30.3</v>
      </c>
      <c r="DH11" s="73">
        <v>0</v>
      </c>
      <c r="DI11" s="74">
        <v>2.74</v>
      </c>
      <c r="DJ11" s="74">
        <v>2490</v>
      </c>
      <c r="DK11" s="74">
        <v>277</v>
      </c>
      <c r="DL11" s="74">
        <v>8.0264760000000006</v>
      </c>
      <c r="DM11" s="74">
        <v>2.6771029999999998</v>
      </c>
      <c r="DN11" s="74">
        <v>249</v>
      </c>
      <c r="DO11" s="74">
        <v>44.2</v>
      </c>
    </row>
    <row r="12" spans="1:119" ht="15">
      <c r="A12" s="18" t="s">
        <v>9</v>
      </c>
      <c r="B12" s="2">
        <f t="shared" si="0"/>
        <v>206000</v>
      </c>
      <c r="C12" s="2">
        <v>215</v>
      </c>
      <c r="D12" s="176">
        <v>360</v>
      </c>
      <c r="E12" s="11">
        <v>1.05</v>
      </c>
      <c r="F12" s="35"/>
      <c r="G12" s="35"/>
      <c r="H12" s="35"/>
      <c r="I12" s="35"/>
      <c r="V12" s="31">
        <v>30</v>
      </c>
      <c r="W12" s="3">
        <v>3.5</v>
      </c>
      <c r="X12" s="13">
        <f t="shared" si="5"/>
        <v>706.85834705770344</v>
      </c>
      <c r="Y12" s="3">
        <v>561</v>
      </c>
      <c r="Z12" s="3">
        <v>1.3</v>
      </c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V12" s="3">
        <v>480</v>
      </c>
      <c r="AW12" s="3">
        <v>750</v>
      </c>
      <c r="AX12" s="3">
        <v>630</v>
      </c>
      <c r="BI12" s="37" t="s">
        <v>142</v>
      </c>
      <c r="BJ12" s="38" t="s">
        <v>143</v>
      </c>
      <c r="BK12" s="39">
        <v>37000</v>
      </c>
      <c r="BL12" s="40">
        <v>32</v>
      </c>
      <c r="BM12" s="40">
        <v>25</v>
      </c>
      <c r="BN12" s="41">
        <v>2.25</v>
      </c>
      <c r="BO12" s="55">
        <v>1.5</v>
      </c>
      <c r="BP12" s="57" t="s">
        <v>161</v>
      </c>
      <c r="BQ12" s="57">
        <f t="shared" si="6"/>
        <v>35</v>
      </c>
      <c r="CC12" s="65" t="s">
        <v>189</v>
      </c>
      <c r="CD12" s="70">
        <v>300</v>
      </c>
      <c r="CE12" s="70">
        <v>450</v>
      </c>
      <c r="CF12" s="65">
        <f t="shared" si="1"/>
        <v>300</v>
      </c>
      <c r="CG12" s="65"/>
      <c r="CH12" s="65">
        <f t="shared" si="3"/>
        <v>300</v>
      </c>
      <c r="CI12" s="65">
        <v>210</v>
      </c>
      <c r="CJ12" s="66">
        <v>200000</v>
      </c>
      <c r="DA12" s="75" t="s">
        <v>218</v>
      </c>
      <c r="DB12" s="74">
        <v>250</v>
      </c>
      <c r="DC12" s="74">
        <v>90</v>
      </c>
      <c r="DD12" s="74">
        <v>9</v>
      </c>
      <c r="DE12" s="74">
        <v>13</v>
      </c>
      <c r="DF12" s="73">
        <v>44.07</v>
      </c>
      <c r="DG12" s="73">
        <v>34.6</v>
      </c>
      <c r="DH12" s="73">
        <v>0</v>
      </c>
      <c r="DI12" s="73">
        <v>2.4</v>
      </c>
      <c r="DJ12" s="73">
        <v>4180</v>
      </c>
      <c r="DK12" s="73">
        <v>294</v>
      </c>
      <c r="DL12" s="73">
        <v>9.7390509999999999</v>
      </c>
      <c r="DM12" s="73">
        <v>2.5828679999999999</v>
      </c>
      <c r="DN12" s="73">
        <v>334</v>
      </c>
      <c r="DO12" s="73">
        <v>44.5</v>
      </c>
    </row>
    <row r="13" spans="1:119" ht="15">
      <c r="A13" s="18" t="s">
        <v>10</v>
      </c>
      <c r="B13" s="2">
        <f t="shared" si="0"/>
        <v>206000</v>
      </c>
      <c r="C13" s="2">
        <v>275</v>
      </c>
      <c r="D13" s="176">
        <v>410</v>
      </c>
      <c r="E13" s="11">
        <v>1.05</v>
      </c>
      <c r="F13" s="35"/>
      <c r="G13" s="35"/>
      <c r="H13" s="35"/>
      <c r="I13" s="35"/>
      <c r="V13" s="31">
        <v>36</v>
      </c>
      <c r="W13" s="3">
        <v>4</v>
      </c>
      <c r="X13" s="13">
        <f t="shared" si="5"/>
        <v>1017.8760197630929</v>
      </c>
      <c r="Y13" s="3">
        <v>816</v>
      </c>
      <c r="Z13" s="3">
        <v>1.3</v>
      </c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V13" s="3">
        <v>490</v>
      </c>
      <c r="AW13" s="3">
        <v>765</v>
      </c>
      <c r="AX13" s="3">
        <v>645</v>
      </c>
      <c r="BI13" s="37" t="s">
        <v>144</v>
      </c>
      <c r="BJ13" s="38" t="s">
        <v>145</v>
      </c>
      <c r="BK13" s="39">
        <v>38000</v>
      </c>
      <c r="BL13" s="40">
        <v>36</v>
      </c>
      <c r="BM13" s="40">
        <v>27.5</v>
      </c>
      <c r="BN13" s="41">
        <v>2.4500000000000002</v>
      </c>
      <c r="BO13" s="55">
        <v>1.6</v>
      </c>
      <c r="BP13" s="57" t="s">
        <v>162</v>
      </c>
      <c r="BQ13" s="57">
        <f t="shared" si="6"/>
        <v>40</v>
      </c>
      <c r="CC13" s="65" t="s">
        <v>190</v>
      </c>
      <c r="CD13" s="70">
        <v>400</v>
      </c>
      <c r="CE13" s="70">
        <v>570</v>
      </c>
      <c r="CF13" s="65">
        <f t="shared" si="1"/>
        <v>400</v>
      </c>
      <c r="CG13" s="65"/>
      <c r="CH13" s="65">
        <f t="shared" si="3"/>
        <v>400</v>
      </c>
      <c r="CI13" s="65">
        <v>280</v>
      </c>
      <c r="CJ13" s="66">
        <v>200000</v>
      </c>
      <c r="DA13" s="76" t="s">
        <v>219</v>
      </c>
      <c r="DB13" s="74">
        <v>250</v>
      </c>
      <c r="DC13" s="74">
        <v>90</v>
      </c>
      <c r="DD13" s="74">
        <v>11</v>
      </c>
      <c r="DE13" s="74">
        <v>14.5</v>
      </c>
      <c r="DF13" s="74">
        <v>51.17</v>
      </c>
      <c r="DG13" s="74">
        <v>40.200000000000003</v>
      </c>
      <c r="DH13" s="73">
        <v>0</v>
      </c>
      <c r="DI13" s="74">
        <v>2.4</v>
      </c>
      <c r="DJ13" s="74">
        <v>4680</v>
      </c>
      <c r="DK13" s="74">
        <v>329</v>
      </c>
      <c r="DL13" s="74">
        <v>9.5634639999999997</v>
      </c>
      <c r="DM13" s="74">
        <v>2.5356550000000002</v>
      </c>
      <c r="DN13" s="74">
        <v>374</v>
      </c>
      <c r="DO13" s="74">
        <v>49.9</v>
      </c>
    </row>
    <row r="14" spans="1:119" ht="15">
      <c r="A14" s="18" t="s">
        <v>11</v>
      </c>
      <c r="B14" s="2">
        <f t="shared" si="0"/>
        <v>206000</v>
      </c>
      <c r="C14" s="2">
        <v>265</v>
      </c>
      <c r="D14" s="176">
        <v>410</v>
      </c>
      <c r="E14" s="11">
        <v>1.05</v>
      </c>
      <c r="F14" s="35"/>
      <c r="G14" s="35"/>
      <c r="H14" s="35"/>
      <c r="I14" s="35"/>
      <c r="V14" s="31">
        <v>42</v>
      </c>
      <c r="W14" s="3">
        <v>4.5</v>
      </c>
      <c r="X14" s="13">
        <f t="shared" si="5"/>
        <v>1385.4423602330987</v>
      </c>
      <c r="Y14" s="3">
        <v>1120</v>
      </c>
      <c r="Z14" s="3">
        <v>1.6</v>
      </c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V14" s="3">
        <v>510</v>
      </c>
      <c r="AW14" s="3">
        <v>795</v>
      </c>
      <c r="AX14" s="3">
        <v>670</v>
      </c>
      <c r="BI14" s="37" t="s">
        <v>144</v>
      </c>
      <c r="BJ14" s="38" t="s">
        <v>146</v>
      </c>
      <c r="BK14" s="39">
        <v>39000</v>
      </c>
      <c r="BL14" s="40">
        <v>39.5</v>
      </c>
      <c r="BM14" s="40">
        <v>30</v>
      </c>
      <c r="BN14" s="41">
        <v>2.6</v>
      </c>
      <c r="BO14" s="55">
        <v>1.7</v>
      </c>
      <c r="BP14" s="57" t="s">
        <v>163</v>
      </c>
      <c r="BQ14" s="57">
        <f t="shared" si="6"/>
        <v>45</v>
      </c>
      <c r="CC14" s="65" t="s">
        <v>191</v>
      </c>
      <c r="CD14" s="70">
        <v>500</v>
      </c>
      <c r="CE14" s="70">
        <v>650</v>
      </c>
      <c r="CF14" s="65">
        <f t="shared" si="1"/>
        <v>500</v>
      </c>
      <c r="CG14" s="65"/>
      <c r="CH14" s="65">
        <f t="shared" si="3"/>
        <v>500</v>
      </c>
      <c r="CI14" s="65">
        <v>300</v>
      </c>
      <c r="CJ14" s="66">
        <v>200000</v>
      </c>
      <c r="DA14" s="75" t="s">
        <v>220</v>
      </c>
      <c r="DB14" s="74">
        <v>300</v>
      </c>
      <c r="DC14" s="74">
        <v>90</v>
      </c>
      <c r="DD14" s="74">
        <v>9</v>
      </c>
      <c r="DE14" s="74">
        <v>13</v>
      </c>
      <c r="DF14" s="73">
        <v>48.57</v>
      </c>
      <c r="DG14" s="73">
        <v>38.1</v>
      </c>
      <c r="DH14" s="73">
        <v>0</v>
      </c>
      <c r="DI14" s="73">
        <v>2.2200000000000002</v>
      </c>
      <c r="DJ14" s="73">
        <v>6440</v>
      </c>
      <c r="DK14" s="73">
        <v>309</v>
      </c>
      <c r="DL14" s="73">
        <v>11.51487</v>
      </c>
      <c r="DM14" s="73">
        <v>2.5222910000000001</v>
      </c>
      <c r="DN14" s="73">
        <v>429</v>
      </c>
      <c r="DO14" s="73">
        <v>45.7</v>
      </c>
    </row>
    <row r="15" spans="1:119" ht="15.75" thickBot="1">
      <c r="A15" s="18" t="s">
        <v>12</v>
      </c>
      <c r="B15" s="2">
        <f t="shared" si="0"/>
        <v>206000</v>
      </c>
      <c r="C15" s="2">
        <v>255</v>
      </c>
      <c r="D15" s="176">
        <v>410</v>
      </c>
      <c r="E15" s="11">
        <v>1.05</v>
      </c>
      <c r="F15" s="35"/>
      <c r="G15" s="35"/>
      <c r="H15" s="35"/>
      <c r="I15" s="35"/>
      <c r="V15" s="31">
        <v>48</v>
      </c>
      <c r="W15" s="3">
        <v>5</v>
      </c>
      <c r="X15" s="13">
        <f t="shared" si="5"/>
        <v>1809.5573684677208</v>
      </c>
      <c r="Y15" s="3">
        <v>1472</v>
      </c>
      <c r="Z15" s="3">
        <v>1.6</v>
      </c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V15" s="3">
        <v>540</v>
      </c>
      <c r="AW15" s="3">
        <v>845</v>
      </c>
      <c r="AX15" s="3">
        <v>710</v>
      </c>
      <c r="BI15" s="42" t="s">
        <v>147</v>
      </c>
      <c r="BJ15" s="43" t="s">
        <v>148</v>
      </c>
      <c r="BK15" s="44">
        <v>39500</v>
      </c>
      <c r="BL15" s="45">
        <v>43</v>
      </c>
      <c r="BM15" s="45">
        <v>33</v>
      </c>
      <c r="BN15" s="46">
        <v>2.75</v>
      </c>
      <c r="BO15" s="56">
        <v>1.8</v>
      </c>
      <c r="BP15" s="57" t="s">
        <v>164</v>
      </c>
      <c r="BQ15" s="57">
        <f t="shared" si="6"/>
        <v>50</v>
      </c>
      <c r="CC15" s="65" t="s">
        <v>185</v>
      </c>
      <c r="CD15" s="70">
        <v>235</v>
      </c>
      <c r="CE15" s="70">
        <v>380</v>
      </c>
      <c r="CF15" s="65">
        <f t="shared" si="1"/>
        <v>235</v>
      </c>
      <c r="CG15" s="65">
        <f t="shared" si="2"/>
        <v>204.34782608695653</v>
      </c>
      <c r="CH15" s="65">
        <f t="shared" si="3"/>
        <v>235</v>
      </c>
      <c r="CI15" s="65">
        <f t="shared" si="4"/>
        <v>164.5</v>
      </c>
      <c r="CJ15" s="68">
        <v>200000</v>
      </c>
      <c r="DA15" s="76" t="s">
        <v>221</v>
      </c>
      <c r="DB15" s="74">
        <v>300</v>
      </c>
      <c r="DC15" s="74">
        <v>90</v>
      </c>
      <c r="DD15" s="74">
        <v>10</v>
      </c>
      <c r="DE15" s="74">
        <v>15.5</v>
      </c>
      <c r="DF15" s="74">
        <v>55.74</v>
      </c>
      <c r="DG15" s="74">
        <v>43.8</v>
      </c>
      <c r="DH15" s="73">
        <v>0</v>
      </c>
      <c r="DI15" s="74">
        <v>2.34</v>
      </c>
      <c r="DJ15" s="74">
        <v>7410</v>
      </c>
      <c r="DK15" s="74">
        <v>360</v>
      </c>
      <c r="DL15" s="74">
        <v>11.5299</v>
      </c>
      <c r="DM15" s="74">
        <v>2.541369</v>
      </c>
      <c r="DN15" s="74">
        <v>494</v>
      </c>
      <c r="DO15" s="74">
        <v>54.1</v>
      </c>
    </row>
    <row r="16" spans="1:119" ht="15">
      <c r="A16" s="18" t="s">
        <v>13</v>
      </c>
      <c r="B16" s="2">
        <f t="shared" si="0"/>
        <v>206000</v>
      </c>
      <c r="C16" s="2">
        <v>245</v>
      </c>
      <c r="D16" s="176">
        <v>410</v>
      </c>
      <c r="E16" s="11">
        <v>1.05</v>
      </c>
      <c r="F16" s="35"/>
      <c r="G16" s="35"/>
      <c r="H16" s="35"/>
      <c r="I16" s="35"/>
      <c r="AV16" s="3">
        <v>570</v>
      </c>
      <c r="AW16" s="3">
        <v>890</v>
      </c>
      <c r="AX16" s="3">
        <v>750</v>
      </c>
      <c r="CC16" s="65" t="s">
        <v>186</v>
      </c>
      <c r="CD16" s="70">
        <v>295</v>
      </c>
      <c r="CE16" s="70">
        <v>440</v>
      </c>
      <c r="CF16" s="65">
        <f t="shared" si="1"/>
        <v>295</v>
      </c>
      <c r="CG16" s="65">
        <f t="shared" si="2"/>
        <v>256.52173913043481</v>
      </c>
      <c r="CH16" s="65">
        <f t="shared" si="3"/>
        <v>295</v>
      </c>
      <c r="CI16" s="65">
        <f t="shared" si="4"/>
        <v>206.5</v>
      </c>
      <c r="CJ16" s="68">
        <v>200000</v>
      </c>
      <c r="DA16" s="75" t="s">
        <v>222</v>
      </c>
      <c r="DB16" s="74">
        <v>300</v>
      </c>
      <c r="DC16" s="74">
        <v>90</v>
      </c>
      <c r="DD16" s="74">
        <v>12</v>
      </c>
      <c r="DE16" s="74">
        <v>16</v>
      </c>
      <c r="DF16" s="73">
        <v>61.9</v>
      </c>
      <c r="DG16" s="73">
        <v>48.6</v>
      </c>
      <c r="DH16" s="73">
        <v>0</v>
      </c>
      <c r="DI16" s="73">
        <v>2.2799999999999998</v>
      </c>
      <c r="DJ16" s="73">
        <v>7870</v>
      </c>
      <c r="DK16" s="73">
        <v>379</v>
      </c>
      <c r="DL16" s="73">
        <v>11.27566</v>
      </c>
      <c r="DM16" s="73">
        <v>2.4744250000000001</v>
      </c>
      <c r="DN16" s="73">
        <v>525</v>
      </c>
      <c r="DO16" s="73">
        <v>56.4</v>
      </c>
    </row>
    <row r="17" spans="1:119" ht="15">
      <c r="A17" s="18" t="s">
        <v>14</v>
      </c>
      <c r="B17" s="2">
        <f t="shared" si="0"/>
        <v>206000</v>
      </c>
      <c r="C17" s="2">
        <v>235</v>
      </c>
      <c r="D17" s="176">
        <v>410</v>
      </c>
      <c r="E17" s="11">
        <v>1.05</v>
      </c>
      <c r="F17" s="35"/>
      <c r="G17" s="35"/>
      <c r="H17" s="35"/>
      <c r="I17" s="35"/>
      <c r="AV17" s="3">
        <v>590</v>
      </c>
      <c r="AW17" s="3">
        <v>920</v>
      </c>
      <c r="AX17" s="3">
        <v>775</v>
      </c>
      <c r="CC17" s="65" t="s">
        <v>181</v>
      </c>
      <c r="CD17" s="70">
        <v>295</v>
      </c>
      <c r="CE17" s="70">
        <v>440</v>
      </c>
      <c r="CF17" s="65">
        <f t="shared" si="1"/>
        <v>295</v>
      </c>
      <c r="CG17" s="65">
        <f t="shared" si="2"/>
        <v>256.52173913043481</v>
      </c>
      <c r="CH17" s="65">
        <f t="shared" si="3"/>
        <v>295</v>
      </c>
      <c r="CI17" s="65">
        <f t="shared" si="4"/>
        <v>206.5</v>
      </c>
      <c r="CJ17" s="68">
        <v>200000</v>
      </c>
      <c r="DA17" s="76" t="s">
        <v>223</v>
      </c>
      <c r="DB17" s="74">
        <v>380</v>
      </c>
      <c r="DC17" s="74">
        <v>100</v>
      </c>
      <c r="DD17" s="74">
        <v>10.5</v>
      </c>
      <c r="DE17" s="74">
        <v>16</v>
      </c>
      <c r="DF17" s="74">
        <v>69.39</v>
      </c>
      <c r="DG17" s="74">
        <v>54.5</v>
      </c>
      <c r="DH17" s="73">
        <v>0</v>
      </c>
      <c r="DI17" s="74">
        <v>2.41</v>
      </c>
      <c r="DJ17" s="74">
        <v>14500</v>
      </c>
      <c r="DK17" s="74">
        <v>535</v>
      </c>
      <c r="DL17" s="74">
        <v>14.455579999999999</v>
      </c>
      <c r="DM17" s="74">
        <v>2.776697</v>
      </c>
      <c r="DN17" s="74">
        <v>763</v>
      </c>
      <c r="DO17" s="74">
        <v>70.5</v>
      </c>
    </row>
    <row r="18" spans="1:119" ht="15">
      <c r="A18" s="18" t="s">
        <v>15</v>
      </c>
      <c r="B18" s="2">
        <f t="shared" si="0"/>
        <v>206000</v>
      </c>
      <c r="C18" s="2">
        <v>355</v>
      </c>
      <c r="D18" s="176">
        <v>470</v>
      </c>
      <c r="E18" s="11">
        <v>1.05</v>
      </c>
      <c r="F18" s="35"/>
      <c r="G18" s="35"/>
      <c r="H18" s="35"/>
      <c r="I18" s="35"/>
      <c r="AV18" s="3"/>
      <c r="AW18" s="3"/>
      <c r="AX18" s="3"/>
      <c r="CC18" s="65" t="s">
        <v>182</v>
      </c>
      <c r="CD18" s="70">
        <v>390</v>
      </c>
      <c r="CE18" s="70">
        <v>560</v>
      </c>
      <c r="CF18" s="65">
        <f t="shared" si="1"/>
        <v>390</v>
      </c>
      <c r="CG18" s="65">
        <f t="shared" si="2"/>
        <v>339.13043478260875</v>
      </c>
      <c r="CH18" s="65">
        <f t="shared" si="3"/>
        <v>390</v>
      </c>
      <c r="CI18" s="65">
        <f t="shared" si="4"/>
        <v>273</v>
      </c>
      <c r="CJ18" s="67">
        <v>200000</v>
      </c>
      <c r="DA18" s="75" t="s">
        <v>224</v>
      </c>
      <c r="DB18" s="74">
        <v>380</v>
      </c>
      <c r="DC18" s="74">
        <v>100</v>
      </c>
      <c r="DD18" s="74">
        <v>13</v>
      </c>
      <c r="DE18" s="74">
        <v>16.5</v>
      </c>
      <c r="DF18" s="73">
        <v>78.959999999999994</v>
      </c>
      <c r="DG18" s="73">
        <v>62</v>
      </c>
      <c r="DH18" s="73">
        <v>0</v>
      </c>
      <c r="DI18" s="73">
        <v>2.33</v>
      </c>
      <c r="DJ18" s="73">
        <v>15600</v>
      </c>
      <c r="DK18" s="73">
        <v>565</v>
      </c>
      <c r="DL18" s="73">
        <v>14.055899999999999</v>
      </c>
      <c r="DM18" s="73">
        <v>2.6749809999999998</v>
      </c>
      <c r="DN18" s="73">
        <v>823</v>
      </c>
      <c r="DO18" s="73">
        <v>73.599999999999994</v>
      </c>
    </row>
    <row r="19" spans="1:119" ht="15">
      <c r="A19" s="18" t="s">
        <v>16</v>
      </c>
      <c r="B19" s="2">
        <f t="shared" si="0"/>
        <v>206000</v>
      </c>
      <c r="C19" s="2">
        <v>345</v>
      </c>
      <c r="D19" s="176">
        <v>470</v>
      </c>
      <c r="E19" s="11">
        <v>1.05</v>
      </c>
      <c r="F19" s="35"/>
      <c r="G19" s="35"/>
      <c r="H19" s="35"/>
      <c r="I19" s="35"/>
      <c r="AV19" s="3"/>
      <c r="AW19" s="3"/>
      <c r="AX19" s="3"/>
      <c r="CC19" s="65" t="s">
        <v>183</v>
      </c>
      <c r="CD19" s="70">
        <v>490</v>
      </c>
      <c r="CE19" s="70">
        <v>620</v>
      </c>
      <c r="CF19" s="65">
        <f t="shared" si="1"/>
        <v>490</v>
      </c>
      <c r="CG19" s="65">
        <f t="shared" si="2"/>
        <v>426.08695652173918</v>
      </c>
      <c r="CH19" s="65">
        <f t="shared" si="3"/>
        <v>490</v>
      </c>
      <c r="CI19" s="65">
        <f t="shared" si="4"/>
        <v>343</v>
      </c>
      <c r="CJ19" s="68">
        <v>200000</v>
      </c>
      <c r="DA19" s="76" t="s">
        <v>225</v>
      </c>
      <c r="DB19" s="74">
        <v>380</v>
      </c>
      <c r="DC19" s="74">
        <v>100</v>
      </c>
      <c r="DD19" s="74">
        <v>13</v>
      </c>
      <c r="DE19" s="74">
        <v>20</v>
      </c>
      <c r="DF19" s="74">
        <v>85.71</v>
      </c>
      <c r="DG19" s="74">
        <v>67.3</v>
      </c>
      <c r="DH19" s="73">
        <v>0</v>
      </c>
      <c r="DI19" s="74">
        <v>2.54</v>
      </c>
      <c r="DJ19" s="74">
        <v>17600</v>
      </c>
      <c r="DK19" s="74">
        <v>655</v>
      </c>
      <c r="DL19" s="74">
        <v>14.32981</v>
      </c>
      <c r="DM19" s="74">
        <v>2.7644259999999998</v>
      </c>
      <c r="DN19" s="74">
        <v>926</v>
      </c>
      <c r="DO19" s="74">
        <v>87.8</v>
      </c>
    </row>
    <row r="20" spans="1:119">
      <c r="A20" s="18" t="s">
        <v>17</v>
      </c>
      <c r="B20" s="2">
        <f t="shared" si="0"/>
        <v>206000</v>
      </c>
      <c r="C20" s="2">
        <v>335</v>
      </c>
      <c r="D20" s="176">
        <v>470</v>
      </c>
      <c r="E20" s="11">
        <v>1.05</v>
      </c>
      <c r="F20" s="35"/>
      <c r="G20" s="35"/>
      <c r="H20" s="35"/>
      <c r="I20" s="35"/>
      <c r="AV20" s="3"/>
      <c r="AW20" s="3"/>
      <c r="AX20" s="3"/>
      <c r="CC20" s="62"/>
      <c r="CD20" s="71"/>
      <c r="CE20" s="71"/>
    </row>
    <row r="21" spans="1:119">
      <c r="A21" s="18" t="s">
        <v>18</v>
      </c>
      <c r="B21" s="2">
        <f t="shared" si="0"/>
        <v>206000</v>
      </c>
      <c r="C21" s="2">
        <v>325</v>
      </c>
      <c r="D21" s="176">
        <v>470</v>
      </c>
      <c r="E21" s="11">
        <v>1.05</v>
      </c>
      <c r="F21" s="35"/>
      <c r="G21" s="35"/>
      <c r="H21" s="35"/>
      <c r="I21" s="35"/>
      <c r="AV21" s="3"/>
      <c r="AW21" s="3"/>
      <c r="AX21" s="3"/>
      <c r="CC21" s="62"/>
      <c r="CD21" s="71"/>
      <c r="CE21" s="71"/>
    </row>
    <row r="22" spans="1:119">
      <c r="A22" s="18" t="s">
        <v>19</v>
      </c>
      <c r="B22" s="2">
        <f t="shared" si="0"/>
        <v>206000</v>
      </c>
      <c r="C22" s="2">
        <v>315</v>
      </c>
      <c r="D22" s="176">
        <v>470</v>
      </c>
      <c r="E22" s="11">
        <v>1.05</v>
      </c>
      <c r="F22" s="35"/>
      <c r="G22" s="35"/>
      <c r="H22" s="35"/>
      <c r="I22" s="35"/>
      <c r="AV22" s="3"/>
      <c r="AW22" s="3"/>
      <c r="AX22" s="3"/>
    </row>
    <row r="23" spans="1:119">
      <c r="A23" s="18" t="s">
        <v>87</v>
      </c>
      <c r="B23" s="2">
        <f t="shared" si="0"/>
        <v>206000</v>
      </c>
      <c r="C23" s="2">
        <v>205</v>
      </c>
      <c r="D23" s="176">
        <v>330</v>
      </c>
      <c r="E23" s="11">
        <v>1.05</v>
      </c>
      <c r="F23" s="35"/>
      <c r="G23" s="35"/>
      <c r="H23" s="35"/>
      <c r="I23" s="35"/>
      <c r="AV23" s="3"/>
      <c r="AW23" s="3"/>
      <c r="AX23" s="3"/>
    </row>
    <row r="24" spans="1:119">
      <c r="A24" s="18" t="s">
        <v>88</v>
      </c>
      <c r="B24" s="2">
        <f t="shared" si="0"/>
        <v>206000</v>
      </c>
      <c r="C24" s="2">
        <v>195</v>
      </c>
      <c r="D24" s="176">
        <v>330</v>
      </c>
      <c r="E24" s="11">
        <v>1.05</v>
      </c>
      <c r="F24" s="35"/>
      <c r="G24" s="35"/>
      <c r="H24" s="35"/>
      <c r="I24" s="35"/>
    </row>
    <row r="25" spans="1:119">
      <c r="A25" s="18" t="s">
        <v>89</v>
      </c>
      <c r="B25" s="2">
        <f t="shared" si="0"/>
        <v>206000</v>
      </c>
      <c r="C25" s="2">
        <v>245</v>
      </c>
      <c r="D25" s="176">
        <v>400</v>
      </c>
      <c r="E25" s="11">
        <v>1.05</v>
      </c>
      <c r="F25" s="35"/>
      <c r="G25" s="35"/>
      <c r="H25" s="35"/>
      <c r="I25" s="35"/>
    </row>
    <row r="26" spans="1:119">
      <c r="A26" s="18" t="s">
        <v>90</v>
      </c>
      <c r="B26" s="2">
        <f t="shared" si="0"/>
        <v>206000</v>
      </c>
      <c r="C26" s="2">
        <v>235</v>
      </c>
      <c r="D26" s="176">
        <v>400</v>
      </c>
      <c r="E26" s="11">
        <v>1.05</v>
      </c>
      <c r="F26" s="35"/>
      <c r="G26" s="35"/>
      <c r="H26" s="35"/>
      <c r="I26" s="35"/>
    </row>
    <row r="27" spans="1:119">
      <c r="A27" s="18" t="s">
        <v>91</v>
      </c>
      <c r="B27" s="2">
        <f t="shared" si="0"/>
        <v>206000</v>
      </c>
      <c r="C27" s="2">
        <v>285</v>
      </c>
      <c r="D27" s="176">
        <v>490</v>
      </c>
      <c r="E27" s="11">
        <v>1.05</v>
      </c>
      <c r="F27" s="35"/>
      <c r="G27" s="35"/>
      <c r="H27" s="35"/>
      <c r="I27" s="35"/>
    </row>
    <row r="28" spans="1:119">
      <c r="A28" s="18" t="s">
        <v>92</v>
      </c>
      <c r="B28" s="2">
        <f t="shared" si="0"/>
        <v>206000</v>
      </c>
      <c r="C28" s="2">
        <v>275</v>
      </c>
      <c r="D28" s="176">
        <v>490</v>
      </c>
      <c r="E28" s="11">
        <v>1.05</v>
      </c>
      <c r="F28" s="35"/>
      <c r="G28" s="35"/>
      <c r="H28" s="35"/>
      <c r="I28" s="35"/>
    </row>
    <row r="29" spans="1:119">
      <c r="A29" s="18" t="s">
        <v>93</v>
      </c>
      <c r="B29" s="2">
        <f t="shared" si="0"/>
        <v>206000</v>
      </c>
      <c r="C29" s="2">
        <v>400</v>
      </c>
      <c r="D29" s="176">
        <v>540</v>
      </c>
      <c r="E29" s="11">
        <v>1.05</v>
      </c>
      <c r="F29" s="35"/>
      <c r="G29" s="35"/>
      <c r="H29" s="35"/>
      <c r="I29" s="35"/>
    </row>
    <row r="30" spans="1:119">
      <c r="A30" s="18" t="s">
        <v>94</v>
      </c>
      <c r="B30" s="2">
        <f t="shared" si="0"/>
        <v>206000</v>
      </c>
      <c r="C30" s="2">
        <v>390</v>
      </c>
      <c r="D30" s="176">
        <v>540</v>
      </c>
      <c r="E30" s="11">
        <v>1.05</v>
      </c>
    </row>
    <row r="31" spans="1:119">
      <c r="A31" s="18" t="s">
        <v>322</v>
      </c>
      <c r="B31" s="2">
        <f t="shared" si="0"/>
        <v>206000</v>
      </c>
      <c r="C31" s="2">
        <v>220</v>
      </c>
      <c r="D31" s="176">
        <v>340</v>
      </c>
      <c r="E31" s="11">
        <v>1.05</v>
      </c>
    </row>
    <row r="32" spans="1:119">
      <c r="A32" s="18" t="s">
        <v>323</v>
      </c>
      <c r="B32" s="2">
        <f t="shared" si="0"/>
        <v>206000</v>
      </c>
      <c r="C32" s="2">
        <v>240</v>
      </c>
      <c r="D32" s="176">
        <v>380</v>
      </c>
      <c r="E32" s="11">
        <v>1.05</v>
      </c>
    </row>
    <row r="33" spans="1:5">
      <c r="A33" s="18" t="s">
        <v>324</v>
      </c>
      <c r="B33" s="2">
        <f t="shared" si="0"/>
        <v>206000</v>
      </c>
      <c r="C33" s="2">
        <v>260</v>
      </c>
      <c r="D33" s="176">
        <v>420</v>
      </c>
      <c r="E33" s="11">
        <v>1.05</v>
      </c>
    </row>
  </sheetData>
  <mergeCells count="21">
    <mergeCell ref="A1:A2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  <mergeCell ref="DJ1:DK2"/>
    <mergeCell ref="DL1:DM2"/>
    <mergeCell ref="DN1:DO2"/>
    <mergeCell ref="DA1:DA3"/>
    <mergeCell ref="DB1:DE1"/>
    <mergeCell ref="DG1:DG3"/>
    <mergeCell ref="DH1:DI2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  <pageSetUpPr fitToPage="1"/>
  </sheetPr>
  <dimension ref="A1:FZ11830"/>
  <sheetViews>
    <sheetView showGridLines="0" tabSelected="1" topLeftCell="A11" zoomScaleNormal="100" zoomScaleSheetLayoutView="100" workbookViewId="0">
      <selection activeCell="A20" sqref="A20"/>
    </sheetView>
  </sheetViews>
  <sheetFormatPr defaultColWidth="7.28515625" defaultRowHeight="12.75"/>
  <cols>
    <col min="1" max="1" width="11.7109375" style="1" bestFit="1" customWidth="1"/>
    <col min="2" max="5" width="7.7109375" style="1" customWidth="1"/>
    <col min="6" max="6" width="6.7109375" style="1" customWidth="1"/>
    <col min="7" max="7" width="6.5703125" style="1" customWidth="1"/>
    <col min="8" max="8" width="7.7109375" style="1" customWidth="1"/>
    <col min="9" max="9" width="6.42578125" style="1" customWidth="1"/>
    <col min="10" max="10" width="7.7109375" style="1" customWidth="1"/>
    <col min="11" max="11" width="6.140625" style="1" customWidth="1"/>
    <col min="12" max="12" width="6.28515625" style="1" customWidth="1"/>
    <col min="13" max="25" width="0" style="1" hidden="1" customWidth="1"/>
    <col min="26" max="26" width="3.5703125" style="24" customWidth="1"/>
    <col min="27" max="27" width="11" style="84" customWidth="1"/>
    <col min="28" max="29" width="5.42578125" style="85" customWidth="1"/>
    <col min="30" max="31" width="5.42578125" style="86" customWidth="1"/>
    <col min="32" max="32" width="5.42578125" style="85" hidden="1" customWidth="1"/>
    <col min="33" max="35" width="5.42578125" style="4" hidden="1" customWidth="1"/>
    <col min="36" max="36" width="13.85546875" style="4" bestFit="1" customWidth="1"/>
    <col min="37" max="37" width="5.42578125" style="4" hidden="1" customWidth="1"/>
    <col min="38" max="38" width="5.7109375" style="3" hidden="1" customWidth="1"/>
    <col min="39" max="39" width="6" style="84" hidden="1" customWidth="1"/>
    <col min="40" max="42" width="5.42578125" style="84" hidden="1" customWidth="1"/>
    <col min="43" max="43" width="8.140625" style="84" hidden="1" customWidth="1"/>
    <col min="44" max="44" width="6" style="84" hidden="1" customWidth="1"/>
    <col min="45" max="45" width="6.28515625" style="87" hidden="1" customWidth="1"/>
    <col min="46" max="51" width="8" style="87" hidden="1" customWidth="1"/>
    <col min="52" max="52" width="6" style="87" hidden="1" customWidth="1"/>
    <col min="53" max="53" width="7.7109375" style="85" customWidth="1"/>
    <col min="54" max="58" width="5.42578125" style="88" customWidth="1"/>
    <col min="59" max="59" width="6" style="88" customWidth="1"/>
    <col min="60" max="60" width="6" style="138" customWidth="1"/>
    <col min="61" max="62" width="6" style="89" customWidth="1"/>
    <col min="63" max="64" width="5.28515625" style="89" customWidth="1"/>
    <col min="65" max="65" width="5.42578125" style="29" customWidth="1"/>
    <col min="66" max="70" width="5.42578125" style="90" customWidth="1"/>
    <col min="71" max="72" width="5.42578125" style="29" customWidth="1"/>
    <col min="73" max="103" width="0" style="1" hidden="1" customWidth="1"/>
    <col min="104" max="104" width="3.5703125" style="24" customWidth="1"/>
    <col min="105" max="105" width="11" style="84" customWidth="1"/>
    <col min="106" max="107" width="5.42578125" style="85" customWidth="1"/>
    <col min="108" max="109" width="5.42578125" style="86" customWidth="1"/>
    <col min="110" max="110" width="5.42578125" style="85" hidden="1" customWidth="1"/>
    <col min="111" max="113" width="5.42578125" style="4" hidden="1" customWidth="1"/>
    <col min="114" max="114" width="13.85546875" style="4" bestFit="1" customWidth="1"/>
    <col min="115" max="115" width="5.42578125" style="4" hidden="1" customWidth="1"/>
    <col min="116" max="116" width="5.7109375" style="3" hidden="1" customWidth="1"/>
    <col min="117" max="117" width="6" style="84" hidden="1" customWidth="1"/>
    <col min="118" max="120" width="5.42578125" style="84" hidden="1" customWidth="1"/>
    <col min="121" max="121" width="8.140625" style="84" hidden="1" customWidth="1"/>
    <col min="122" max="122" width="6" style="84" hidden="1" customWidth="1"/>
    <col min="123" max="123" width="6.28515625" style="87" hidden="1" customWidth="1"/>
    <col min="124" max="129" width="8" style="87" hidden="1" customWidth="1"/>
    <col min="130" max="130" width="6" style="87" hidden="1" customWidth="1"/>
    <col min="131" max="131" width="7.7109375" style="85" customWidth="1"/>
    <col min="132" max="134" width="5.42578125" style="88" customWidth="1"/>
    <col min="135" max="136" width="5.42578125" style="88" hidden="1" customWidth="1"/>
    <col min="137" max="137" width="6" style="88" customWidth="1"/>
    <col min="138" max="138" width="6" style="138" hidden="1" customWidth="1"/>
    <col min="139" max="140" width="6" style="89" hidden="1" customWidth="1"/>
    <col min="141" max="141" width="5.28515625" style="90" customWidth="1"/>
    <col min="142" max="142" width="5.28515625" style="89" customWidth="1"/>
    <col min="143" max="143" width="5.42578125" style="29" hidden="1" customWidth="1"/>
    <col min="144" max="145" width="5.42578125" style="90" customWidth="1"/>
    <col min="146" max="148" width="5.42578125" style="90" hidden="1" customWidth="1"/>
    <col min="149" max="149" width="5.42578125" style="90" customWidth="1"/>
    <col min="150" max="150" width="5.42578125" style="29" customWidth="1"/>
    <col min="151" max="181" width="0" style="1" hidden="1" customWidth="1"/>
    <col min="182" max="182" width="3.5703125" style="24" customWidth="1"/>
    <col min="183" max="16384" width="7.28515625" style="1"/>
  </cols>
  <sheetData>
    <row r="1" spans="1:150" hidden="1"/>
    <row r="2" spans="1:150" hidden="1"/>
    <row r="3" spans="1:150" hidden="1"/>
    <row r="4" spans="1:150" hidden="1"/>
    <row r="5" spans="1:150" hidden="1"/>
    <row r="6" spans="1:150" hidden="1"/>
    <row r="7" spans="1:150" hidden="1"/>
    <row r="8" spans="1:150" hidden="1"/>
    <row r="9" spans="1:150" hidden="1"/>
    <row r="10" spans="1:150" hidden="1"/>
    <row r="11" spans="1:150" ht="20.25" customHeight="1">
      <c r="A11" s="192" t="s">
        <v>95</v>
      </c>
      <c r="B11" s="193"/>
      <c r="C11" s="193"/>
      <c r="D11" s="193"/>
      <c r="E11" s="193"/>
      <c r="F11" s="193"/>
      <c r="G11" s="193"/>
      <c r="H11" s="193"/>
      <c r="I11" s="193"/>
      <c r="J11" s="188" t="str">
        <f>"C"&amp;E15&amp;"x"&amp;E16&amp;"x"&amp;E17&amp;"x"&amp;E18</f>
        <v>C200x65x10x10</v>
      </c>
      <c r="K11" s="188"/>
      <c r="L11" s="189"/>
      <c r="AA11" s="182" t="s">
        <v>292</v>
      </c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DA11" s="182" t="s">
        <v>292</v>
      </c>
      <c r="DB11" s="183"/>
      <c r="DC11" s="183"/>
      <c r="DD11" s="183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</row>
    <row r="12" spans="1:150" ht="12.75" customHeight="1">
      <c r="A12" s="194"/>
      <c r="B12" s="195"/>
      <c r="C12" s="195"/>
      <c r="D12" s="195"/>
      <c r="E12" s="195"/>
      <c r="F12" s="195"/>
      <c r="G12" s="195"/>
      <c r="H12" s="195"/>
      <c r="I12" s="195"/>
      <c r="J12" s="190"/>
      <c r="K12" s="190"/>
      <c r="L12" s="191"/>
      <c r="AA12" s="184" t="s">
        <v>245</v>
      </c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/>
      <c r="BO12" s="185"/>
      <c r="BP12" s="185"/>
      <c r="BQ12" s="185"/>
      <c r="BR12" s="185"/>
      <c r="BS12" s="185"/>
      <c r="BT12" s="185"/>
      <c r="DA12" s="184" t="s">
        <v>245</v>
      </c>
      <c r="DB12" s="185"/>
      <c r="DC12" s="185"/>
      <c r="DD12" s="185"/>
      <c r="DE12" s="185"/>
      <c r="DF12" s="185"/>
      <c r="DG12" s="185"/>
      <c r="DH12" s="185"/>
      <c r="DI12" s="185"/>
      <c r="DJ12" s="185"/>
      <c r="DK12" s="185"/>
      <c r="DL12" s="185"/>
      <c r="DM12" s="185"/>
      <c r="DN12" s="185"/>
      <c r="DO12" s="185"/>
      <c r="DP12" s="185"/>
      <c r="DQ12" s="185"/>
      <c r="DR12" s="185"/>
      <c r="DS12" s="185"/>
      <c r="DT12" s="185"/>
      <c r="DU12" s="185"/>
      <c r="DV12" s="185"/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</row>
    <row r="13" spans="1:150" ht="15" customHeight="1">
      <c r="A13" s="196" t="s">
        <v>0</v>
      </c>
      <c r="B13" s="197"/>
      <c r="C13" s="197"/>
      <c r="D13" s="146"/>
      <c r="E13" s="146"/>
      <c r="F13" s="146"/>
      <c r="G13" s="146"/>
      <c r="H13" s="146"/>
      <c r="I13" s="146"/>
      <c r="J13" s="146"/>
      <c r="K13" s="146"/>
      <c r="L13" s="5"/>
      <c r="AA13" s="6" t="s">
        <v>246</v>
      </c>
      <c r="AB13" s="91"/>
      <c r="AC13" s="91"/>
      <c r="AD13" s="92"/>
      <c r="AE13" s="92"/>
      <c r="AF13" s="93"/>
      <c r="AG13" s="94"/>
      <c r="AH13" s="94"/>
      <c r="AI13" s="94"/>
      <c r="AJ13" s="94"/>
      <c r="AK13" s="94"/>
      <c r="AL13" s="20"/>
      <c r="AM13" s="82"/>
      <c r="AN13" s="82"/>
      <c r="AO13" s="82"/>
      <c r="AP13" s="82"/>
      <c r="AQ13" s="82"/>
      <c r="AR13" s="82"/>
      <c r="AS13" s="95"/>
      <c r="AT13" s="95"/>
      <c r="AU13" s="95"/>
      <c r="AV13" s="95"/>
      <c r="AW13" s="95"/>
      <c r="AX13" s="95"/>
      <c r="AY13" s="95"/>
      <c r="AZ13" s="95"/>
      <c r="BA13" s="93"/>
      <c r="BB13" s="96"/>
      <c r="BC13" s="96"/>
      <c r="BD13" s="96"/>
      <c r="BE13" s="96"/>
      <c r="BF13" s="96"/>
      <c r="BG13" s="96"/>
      <c r="BH13" s="139"/>
      <c r="BI13" s="97"/>
      <c r="BJ13" s="97"/>
      <c r="BK13" s="97"/>
      <c r="BL13" s="97"/>
      <c r="BM13" s="19"/>
      <c r="BN13" s="135"/>
      <c r="BO13" s="135"/>
      <c r="BP13" s="135"/>
      <c r="BQ13" s="135"/>
      <c r="BR13" s="135"/>
      <c r="BS13" s="19"/>
      <c r="BT13" s="19"/>
      <c r="DA13" s="6" t="s">
        <v>246</v>
      </c>
      <c r="DB13" s="91"/>
      <c r="DC13" s="91"/>
      <c r="DD13" s="92"/>
      <c r="DE13" s="92"/>
      <c r="DF13" s="93"/>
      <c r="DG13" s="94"/>
      <c r="DH13" s="94"/>
      <c r="DI13" s="94"/>
      <c r="DJ13" s="94"/>
      <c r="DK13" s="94"/>
      <c r="DL13" s="20"/>
      <c r="DM13" s="82"/>
      <c r="DN13" s="82"/>
      <c r="DO13" s="82"/>
      <c r="DP13" s="82"/>
      <c r="DQ13" s="82"/>
      <c r="DR13" s="82"/>
      <c r="DS13" s="95"/>
      <c r="DT13" s="95"/>
      <c r="DU13" s="95"/>
      <c r="DV13" s="95"/>
      <c r="DW13" s="95"/>
      <c r="DX13" s="95"/>
      <c r="DY13" s="95"/>
      <c r="DZ13" s="95"/>
      <c r="EA13" s="93"/>
      <c r="EB13" s="96"/>
      <c r="EC13" s="96"/>
      <c r="ED13" s="96"/>
      <c r="EE13" s="96"/>
      <c r="EF13" s="96"/>
      <c r="EG13" s="96"/>
      <c r="EH13" s="139"/>
      <c r="EI13" s="97"/>
      <c r="EJ13" s="97"/>
      <c r="EK13" s="135"/>
      <c r="EL13" s="97"/>
      <c r="EM13" s="19"/>
      <c r="EN13" s="135"/>
      <c r="EO13" s="135"/>
      <c r="EP13" s="135"/>
      <c r="EQ13" s="135"/>
      <c r="ER13" s="135"/>
      <c r="ES13" s="135"/>
      <c r="ET13" s="19"/>
    </row>
    <row r="14" spans="1:150">
      <c r="A14" s="6" t="s">
        <v>24</v>
      </c>
      <c r="B14" s="146"/>
      <c r="C14" s="146"/>
      <c r="D14" s="146"/>
      <c r="E14" s="146"/>
      <c r="F14" s="146"/>
      <c r="G14" s="147"/>
      <c r="H14" s="148"/>
      <c r="I14" s="146"/>
      <c r="J14" s="82"/>
      <c r="K14" s="82"/>
      <c r="L14" s="8"/>
      <c r="AA14" s="9"/>
      <c r="AB14" s="93"/>
      <c r="AC14" s="93"/>
      <c r="AD14" s="180"/>
      <c r="AE14" s="180"/>
      <c r="AF14" s="99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95"/>
      <c r="AT14" s="95"/>
      <c r="AU14" s="95"/>
      <c r="AV14" s="95"/>
      <c r="AW14" s="95"/>
      <c r="AX14" s="95"/>
      <c r="AY14" s="95"/>
      <c r="AZ14" s="95"/>
      <c r="BA14" s="100"/>
      <c r="BB14" s="101"/>
      <c r="BC14" s="102"/>
      <c r="BD14" s="98"/>
      <c r="BE14" s="93"/>
      <c r="BF14" s="93"/>
      <c r="BG14" s="93"/>
      <c r="BH14" s="94"/>
      <c r="BI14" s="97"/>
      <c r="BJ14" s="97"/>
      <c r="BK14" s="97"/>
      <c r="BL14" s="97"/>
      <c r="BM14" s="94"/>
      <c r="BN14" s="94"/>
      <c r="BO14" s="94"/>
      <c r="BP14" s="94"/>
      <c r="BQ14" s="94"/>
      <c r="BR14" s="94"/>
      <c r="BS14" s="94"/>
      <c r="BT14" s="94"/>
      <c r="DA14" s="9"/>
      <c r="DB14" s="82" t="s">
        <v>300</v>
      </c>
      <c r="DC14" s="93"/>
      <c r="DD14" s="180" t="str">
        <f>B23</f>
        <v>CCT38</v>
      </c>
      <c r="DE14" s="180"/>
      <c r="DF14" s="99"/>
      <c r="DG14" s="82"/>
      <c r="DH14" s="82"/>
      <c r="DI14" s="82"/>
      <c r="DJ14" s="82"/>
      <c r="DK14" s="82"/>
      <c r="DL14" s="82"/>
      <c r="DM14" s="82"/>
      <c r="DN14" s="82"/>
      <c r="DO14" s="82"/>
      <c r="DP14" s="82"/>
      <c r="DQ14" s="82"/>
      <c r="DR14" s="82"/>
      <c r="DS14" s="95"/>
      <c r="DT14" s="95"/>
      <c r="DU14" s="95"/>
      <c r="DV14" s="95"/>
      <c r="DW14" s="95"/>
      <c r="DX14" s="95"/>
      <c r="DY14" s="95"/>
      <c r="DZ14" s="95"/>
      <c r="EA14" s="145" t="s">
        <v>293</v>
      </c>
      <c r="EB14" s="96"/>
      <c r="EC14" s="102"/>
      <c r="ED14" s="98"/>
      <c r="EE14" s="93"/>
      <c r="EF14" s="93"/>
      <c r="EG14" s="93"/>
      <c r="EH14" s="94"/>
      <c r="EI14" s="97"/>
      <c r="EJ14" s="97"/>
      <c r="EK14" s="135"/>
      <c r="EL14" s="97"/>
      <c r="EM14" s="94"/>
      <c r="EN14" s="94"/>
      <c r="EO14" s="94"/>
      <c r="EP14" s="94"/>
      <c r="EQ14" s="94"/>
      <c r="ER14" s="94"/>
      <c r="ES14" s="83"/>
      <c r="ET14" s="94"/>
    </row>
    <row r="15" spans="1:150" ht="14.25">
      <c r="A15" s="7" t="s">
        <v>1</v>
      </c>
      <c r="B15" s="146"/>
      <c r="C15" s="146"/>
      <c r="D15" s="147" t="s">
        <v>49</v>
      </c>
      <c r="E15" s="149">
        <v>200</v>
      </c>
      <c r="F15" s="146" t="s">
        <v>3</v>
      </c>
      <c r="G15" s="82"/>
      <c r="H15" s="82"/>
      <c r="I15" s="82"/>
      <c r="J15" s="82"/>
      <c r="K15" s="82"/>
      <c r="L15" s="8"/>
      <c r="AA15" s="9"/>
      <c r="AB15" s="93"/>
      <c r="AC15" s="93"/>
      <c r="AD15" s="181"/>
      <c r="AE15" s="181"/>
      <c r="AF15" s="99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95"/>
      <c r="AT15" s="95"/>
      <c r="AU15" s="95"/>
      <c r="AV15" s="95"/>
      <c r="AW15" s="95"/>
      <c r="AX15" s="95"/>
      <c r="AY15" s="95"/>
      <c r="AZ15" s="95"/>
      <c r="BA15" s="100"/>
      <c r="BB15" s="101"/>
      <c r="BC15" s="102"/>
      <c r="BD15" s="98"/>
      <c r="BE15" s="93"/>
      <c r="BF15" s="93"/>
      <c r="BG15" s="93"/>
      <c r="BH15" s="94"/>
      <c r="BI15" s="97"/>
      <c r="BJ15" s="97"/>
      <c r="BK15" s="97"/>
      <c r="BL15" s="97"/>
      <c r="BM15" s="94"/>
      <c r="BN15" s="94"/>
      <c r="BO15" s="94"/>
      <c r="BP15" s="94"/>
      <c r="BQ15" s="94"/>
      <c r="BR15" s="94"/>
      <c r="BS15" s="94"/>
      <c r="BT15" s="94"/>
      <c r="DA15" s="9"/>
      <c r="DB15" s="82" t="s">
        <v>301</v>
      </c>
      <c r="DC15" s="93"/>
      <c r="DD15" s="99" t="s">
        <v>302</v>
      </c>
      <c r="DE15" s="19">
        <f>B26</f>
        <v>240</v>
      </c>
      <c r="DF15" s="99"/>
      <c r="DG15" s="82"/>
      <c r="DH15" s="82"/>
      <c r="DI15" s="82"/>
      <c r="DJ15" s="82" t="s">
        <v>21</v>
      </c>
      <c r="DK15" s="82"/>
      <c r="DL15" s="82"/>
      <c r="DM15" s="82"/>
      <c r="DN15" s="82"/>
      <c r="DO15" s="82"/>
      <c r="DP15" s="82"/>
      <c r="DQ15" s="82"/>
      <c r="DR15" s="82"/>
      <c r="DS15" s="95"/>
      <c r="DT15" s="95"/>
      <c r="DU15" s="95"/>
      <c r="DV15" s="95"/>
      <c r="DW15" s="95"/>
      <c r="DX15" s="95"/>
      <c r="DY15" s="95"/>
      <c r="DZ15" s="95"/>
      <c r="EA15" s="145" t="s">
        <v>294</v>
      </c>
      <c r="EB15" s="101"/>
      <c r="EC15" s="102"/>
      <c r="ED15" s="98"/>
      <c r="EE15" s="93"/>
      <c r="EF15" s="93"/>
      <c r="EG15" s="93"/>
      <c r="EH15" s="94"/>
      <c r="EI15" s="97"/>
      <c r="EJ15" s="97"/>
      <c r="EK15" s="135"/>
      <c r="EL15" s="97"/>
      <c r="EM15" s="94"/>
      <c r="EN15" s="94"/>
      <c r="EO15" s="94"/>
      <c r="EP15" s="94"/>
      <c r="EQ15" s="94"/>
      <c r="ER15" s="94"/>
      <c r="ES15" s="83"/>
      <c r="ET15" s="94"/>
    </row>
    <row r="16" spans="1:150" ht="15" customHeight="1">
      <c r="A16" s="7" t="s">
        <v>97</v>
      </c>
      <c r="B16" s="146"/>
      <c r="C16" s="146"/>
      <c r="D16" s="147" t="s">
        <v>98</v>
      </c>
      <c r="E16" s="149">
        <v>65</v>
      </c>
      <c r="F16" s="146" t="s">
        <v>3</v>
      </c>
      <c r="G16" s="82"/>
      <c r="H16" s="82"/>
      <c r="I16" s="82"/>
      <c r="J16" s="82"/>
      <c r="K16" s="82"/>
      <c r="L16" s="8"/>
      <c r="AA16" s="9"/>
      <c r="AB16" s="93"/>
      <c r="AC16" s="93"/>
      <c r="AD16" s="103"/>
      <c r="AE16" s="98"/>
      <c r="AF16" s="99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95"/>
      <c r="AT16" s="95"/>
      <c r="AU16" s="95"/>
      <c r="AV16" s="95"/>
      <c r="AW16" s="95"/>
      <c r="AX16" s="95"/>
      <c r="AY16" s="95"/>
      <c r="AZ16" s="95"/>
      <c r="BA16" s="93"/>
      <c r="BB16" s="101"/>
      <c r="BC16" s="102"/>
      <c r="BD16" s="98"/>
      <c r="BE16" s="93"/>
      <c r="BF16" s="93"/>
      <c r="BG16" s="96"/>
      <c r="BH16" s="139"/>
      <c r="BI16" s="97"/>
      <c r="BJ16" s="97"/>
      <c r="BK16" s="97"/>
      <c r="BL16" s="97"/>
      <c r="BM16" s="94"/>
      <c r="BN16" s="94"/>
      <c r="BO16" s="94"/>
      <c r="BP16" s="94"/>
      <c r="BQ16" s="94"/>
      <c r="BR16" s="94"/>
      <c r="BS16" s="94"/>
      <c r="BT16" s="94"/>
      <c r="DA16" s="9"/>
      <c r="DB16" s="93"/>
      <c r="DC16" s="93"/>
      <c r="DD16" s="103"/>
      <c r="DE16" s="98"/>
      <c r="DF16" s="99"/>
      <c r="DG16" s="82"/>
      <c r="DH16" s="82"/>
      <c r="DI16" s="82"/>
      <c r="DJ16" s="82"/>
      <c r="DK16" s="82"/>
      <c r="DL16" s="82"/>
      <c r="DM16" s="82"/>
      <c r="DN16" s="82"/>
      <c r="DO16" s="82"/>
      <c r="DP16" s="82"/>
      <c r="DQ16" s="82"/>
      <c r="DR16" s="82"/>
      <c r="DS16" s="95"/>
      <c r="DT16" s="95"/>
      <c r="DU16" s="95"/>
      <c r="DV16" s="95"/>
      <c r="DW16" s="95"/>
      <c r="DX16" s="95"/>
      <c r="DY16" s="95"/>
      <c r="DZ16" s="95"/>
      <c r="EA16" s="145" t="s">
        <v>295</v>
      </c>
      <c r="EB16" s="101"/>
      <c r="EC16" s="102"/>
      <c r="ED16" s="98"/>
      <c r="EE16" s="93"/>
      <c r="EF16" s="93"/>
      <c r="EG16" s="96"/>
      <c r="EH16" s="139"/>
      <c r="EI16" s="97"/>
      <c r="EJ16" s="97"/>
      <c r="EK16" s="135"/>
      <c r="EL16" s="97"/>
      <c r="EM16" s="94"/>
      <c r="EN16" s="94"/>
      <c r="EO16" s="94"/>
      <c r="EP16" s="94"/>
      <c r="EQ16" s="94"/>
      <c r="ER16" s="94"/>
      <c r="ES16" s="83"/>
      <c r="ET16" s="94"/>
    </row>
    <row r="17" spans="1:150" ht="14.25">
      <c r="A17" s="7" t="s">
        <v>2</v>
      </c>
      <c r="B17" s="146"/>
      <c r="C17" s="146"/>
      <c r="D17" s="147" t="s">
        <v>100</v>
      </c>
      <c r="E17" s="149">
        <v>10</v>
      </c>
      <c r="F17" s="146" t="s">
        <v>3</v>
      </c>
      <c r="G17" s="82"/>
      <c r="H17" s="82"/>
      <c r="I17" s="82"/>
      <c r="J17" s="82"/>
      <c r="K17" s="82"/>
      <c r="L17" s="8"/>
      <c r="AA17" s="9"/>
      <c r="AB17" s="93"/>
      <c r="AC17" s="93"/>
      <c r="AD17" s="103"/>
      <c r="AE17" s="98"/>
      <c r="AF17" s="99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95"/>
      <c r="AT17" s="95"/>
      <c r="AU17" s="95"/>
      <c r="AV17" s="95"/>
      <c r="AW17" s="95"/>
      <c r="AX17" s="95"/>
      <c r="AY17" s="95"/>
      <c r="AZ17" s="95"/>
      <c r="BA17" s="93"/>
      <c r="BB17" s="96"/>
      <c r="BC17" s="96"/>
      <c r="BD17" s="96"/>
      <c r="BE17" s="96"/>
      <c r="BF17" s="96"/>
      <c r="BG17" s="96"/>
      <c r="BH17" s="139"/>
      <c r="BI17" s="19"/>
      <c r="BJ17" s="97"/>
      <c r="BK17" s="97"/>
      <c r="BL17" s="97"/>
      <c r="BM17" s="94"/>
      <c r="BN17" s="94"/>
      <c r="BO17" s="94"/>
      <c r="BP17" s="94"/>
      <c r="BQ17" s="94"/>
      <c r="BR17" s="94"/>
      <c r="BS17" s="94"/>
      <c r="BT17" s="94"/>
      <c r="DA17" s="9"/>
      <c r="DB17" s="93"/>
      <c r="DC17" s="93"/>
      <c r="DD17" s="103"/>
      <c r="DE17" s="98"/>
      <c r="DF17" s="99"/>
      <c r="DG17" s="82"/>
      <c r="DH17" s="82"/>
      <c r="DI17" s="82"/>
      <c r="DJ17" s="82"/>
      <c r="DK17" s="82"/>
      <c r="DL17" s="82"/>
      <c r="DM17" s="82"/>
      <c r="DN17" s="82"/>
      <c r="DO17" s="82"/>
      <c r="DP17" s="82"/>
      <c r="DQ17" s="82"/>
      <c r="DR17" s="82"/>
      <c r="DS17" s="95"/>
      <c r="DT17" s="95"/>
      <c r="DU17" s="95"/>
      <c r="DV17" s="95"/>
      <c r="DW17" s="95"/>
      <c r="DX17" s="95"/>
      <c r="DY17" s="95"/>
      <c r="DZ17" s="95"/>
      <c r="EA17" s="93"/>
      <c r="EB17" s="96"/>
      <c r="EC17" s="96"/>
      <c r="ED17" s="96"/>
      <c r="EE17" s="96"/>
      <c r="EF17" s="96"/>
      <c r="EG17" s="96"/>
      <c r="EH17" s="139"/>
      <c r="EI17" s="19"/>
      <c r="EJ17" s="97"/>
      <c r="EK17" s="135"/>
      <c r="EL17" s="97"/>
      <c r="EM17" s="94"/>
      <c r="EN17" s="94"/>
      <c r="EO17" s="94"/>
      <c r="EP17" s="94"/>
      <c r="EQ17" s="94"/>
      <c r="ER17" s="94"/>
      <c r="ES17" s="83"/>
      <c r="ET17" s="94"/>
    </row>
    <row r="18" spans="1:150" ht="14.25">
      <c r="A18" s="7" t="s">
        <v>99</v>
      </c>
      <c r="B18" s="146"/>
      <c r="C18" s="146"/>
      <c r="D18" s="147" t="s">
        <v>101</v>
      </c>
      <c r="E18" s="149">
        <v>10</v>
      </c>
      <c r="F18" s="146" t="s">
        <v>3</v>
      </c>
      <c r="G18" s="82"/>
      <c r="H18" s="82"/>
      <c r="I18" s="82"/>
      <c r="J18" s="82"/>
      <c r="K18" s="82"/>
      <c r="L18" s="8"/>
      <c r="AA18" s="104" t="s">
        <v>247</v>
      </c>
      <c r="AB18" s="105"/>
      <c r="AC18" s="105"/>
      <c r="AD18" s="106"/>
      <c r="AE18" s="106"/>
      <c r="AF18" s="107"/>
      <c r="AG18" s="108"/>
      <c r="AH18" s="99"/>
      <c r="AI18" s="186"/>
      <c r="AJ18" s="181"/>
      <c r="AK18" s="82"/>
      <c r="AL18" s="82"/>
      <c r="AM18" s="10"/>
      <c r="AN18" s="109"/>
      <c r="AO18" s="10"/>
      <c r="AP18" s="10"/>
      <c r="AQ18" s="10"/>
      <c r="AR18" s="10"/>
      <c r="AS18" s="110"/>
      <c r="AT18" s="110"/>
      <c r="AV18" s="111"/>
      <c r="AW18" s="110"/>
      <c r="AX18" s="110"/>
      <c r="AY18" s="110"/>
      <c r="AZ18" s="110"/>
      <c r="BA18" s="107"/>
      <c r="BB18" s="112"/>
      <c r="BC18" s="112"/>
      <c r="BD18" s="112"/>
      <c r="BE18" s="112"/>
      <c r="BF18" s="112"/>
      <c r="BG18" s="112"/>
      <c r="BH18" s="140"/>
      <c r="BI18" s="137"/>
      <c r="BJ18" s="113"/>
      <c r="BK18" s="113"/>
      <c r="BL18" s="113"/>
      <c r="BM18" s="137"/>
      <c r="BN18" s="136"/>
      <c r="BO18" s="136"/>
      <c r="BP18" s="136"/>
      <c r="BQ18" s="136"/>
      <c r="BR18" s="136"/>
      <c r="BS18" s="137"/>
      <c r="BT18" s="137"/>
      <c r="DA18" s="104" t="s">
        <v>247</v>
      </c>
      <c r="DB18" s="105"/>
      <c r="DC18" s="105"/>
      <c r="DD18" s="106"/>
      <c r="DE18" s="106"/>
      <c r="DF18" s="107"/>
      <c r="DG18" s="108"/>
      <c r="DH18" s="99"/>
      <c r="DI18" s="186"/>
      <c r="DJ18" s="181"/>
      <c r="DK18" s="82"/>
      <c r="DL18" s="82"/>
      <c r="DM18" s="10"/>
      <c r="DN18" s="109"/>
      <c r="DO18" s="10"/>
      <c r="DP18" s="10"/>
      <c r="DQ18" s="10"/>
      <c r="DR18" s="10"/>
      <c r="DS18" s="110"/>
      <c r="DT18" s="110"/>
      <c r="DV18" s="111"/>
      <c r="DW18" s="110"/>
      <c r="DX18" s="110"/>
      <c r="DY18" s="110"/>
      <c r="DZ18" s="110"/>
      <c r="EA18" s="107"/>
      <c r="EB18" s="112"/>
      <c r="EC18" s="112"/>
      <c r="ED18" s="112"/>
      <c r="EE18" s="112"/>
      <c r="EF18" s="112"/>
      <c r="EG18" s="112"/>
      <c r="EH18" s="140"/>
      <c r="EI18" s="137"/>
      <c r="EJ18" s="113"/>
      <c r="EK18" s="136"/>
      <c r="EL18" s="113"/>
      <c r="EM18" s="137"/>
      <c r="EN18" s="136"/>
      <c r="EO18" s="136"/>
      <c r="EP18" s="136"/>
      <c r="EQ18" s="136"/>
      <c r="ER18" s="136"/>
      <c r="ES18" s="136"/>
      <c r="ET18" s="137"/>
    </row>
    <row r="19" spans="1:150" ht="15" customHeight="1">
      <c r="A19" s="7" t="s">
        <v>325</v>
      </c>
      <c r="B19" s="146"/>
      <c r="C19" s="146"/>
      <c r="D19" s="147" t="s">
        <v>318</v>
      </c>
      <c r="E19" s="150">
        <v>3.14</v>
      </c>
      <c r="F19" s="146" t="s">
        <v>319</v>
      </c>
      <c r="G19" s="82"/>
      <c r="H19" s="82"/>
      <c r="I19" s="82"/>
      <c r="J19" s="82"/>
      <c r="K19" s="82"/>
      <c r="L19" s="8"/>
      <c r="AA19" s="206" t="s">
        <v>248</v>
      </c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  <c r="AP19" s="206"/>
      <c r="AQ19" s="206"/>
      <c r="AR19" s="206"/>
      <c r="AS19" s="206"/>
      <c r="AT19" s="206"/>
      <c r="AU19" s="206"/>
      <c r="AV19" s="206"/>
      <c r="AW19" s="206"/>
      <c r="AX19" s="206"/>
      <c r="AY19" s="206"/>
      <c r="AZ19" s="206"/>
      <c r="BA19" s="206"/>
      <c r="BB19" s="206"/>
      <c r="BC19" s="206"/>
      <c r="BD19" s="206"/>
      <c r="BE19" s="206"/>
      <c r="BF19" s="206"/>
      <c r="BG19" s="206"/>
      <c r="BH19" s="207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8"/>
      <c r="BT19" s="208"/>
      <c r="DA19" s="206" t="s">
        <v>248</v>
      </c>
      <c r="DB19" s="206"/>
      <c r="DC19" s="206"/>
      <c r="DD19" s="206"/>
      <c r="DE19" s="206"/>
      <c r="DF19" s="206"/>
      <c r="DG19" s="206"/>
      <c r="DH19" s="206"/>
      <c r="DI19" s="206"/>
      <c r="DJ19" s="206"/>
      <c r="DK19" s="206"/>
      <c r="DL19" s="206"/>
      <c r="DM19" s="206"/>
      <c r="DN19" s="206"/>
      <c r="DO19" s="206"/>
      <c r="DP19" s="206"/>
      <c r="DQ19" s="206"/>
      <c r="DR19" s="206"/>
      <c r="DS19" s="206"/>
      <c r="DT19" s="206"/>
      <c r="DU19" s="206"/>
      <c r="DV19" s="206"/>
      <c r="DW19" s="206"/>
      <c r="DX19" s="206"/>
      <c r="DY19" s="206"/>
      <c r="DZ19" s="206"/>
      <c r="EA19" s="206"/>
      <c r="EB19" s="206"/>
      <c r="EC19" s="206"/>
      <c r="ED19" s="206"/>
      <c r="EE19" s="206"/>
      <c r="EF19" s="206"/>
      <c r="EG19" s="206"/>
      <c r="EH19" s="207" t="s">
        <v>299</v>
      </c>
      <c r="EI19" s="208"/>
      <c r="EJ19" s="208"/>
      <c r="EK19" s="208"/>
      <c r="EL19" s="208"/>
      <c r="EM19" s="208"/>
      <c r="EN19" s="208"/>
      <c r="EO19" s="208"/>
      <c r="EP19" s="208"/>
      <c r="EQ19" s="208"/>
      <c r="ER19" s="208"/>
      <c r="ES19" s="208"/>
      <c r="ET19" s="208"/>
    </row>
    <row r="20" spans="1:150" ht="14.25">
      <c r="A20" s="7" t="s">
        <v>102</v>
      </c>
      <c r="B20" s="146"/>
      <c r="C20" s="146"/>
      <c r="D20" s="147" t="s">
        <v>103</v>
      </c>
      <c r="E20" s="150">
        <v>0.35</v>
      </c>
      <c r="F20" s="146" t="s">
        <v>319</v>
      </c>
      <c r="G20" s="82"/>
      <c r="H20" s="82"/>
      <c r="I20" s="82"/>
      <c r="J20" s="82"/>
      <c r="K20" s="82"/>
      <c r="L20" s="8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  <c r="AP20" s="206"/>
      <c r="AQ20" s="206"/>
      <c r="AR20" s="206"/>
      <c r="AS20" s="206"/>
      <c r="AT20" s="206"/>
      <c r="AU20" s="206"/>
      <c r="AV20" s="206"/>
      <c r="AW20" s="206"/>
      <c r="AX20" s="206"/>
      <c r="AY20" s="206"/>
      <c r="AZ20" s="206"/>
      <c r="BA20" s="206"/>
      <c r="BB20" s="206"/>
      <c r="BC20" s="206"/>
      <c r="BD20" s="206"/>
      <c r="BE20" s="206"/>
      <c r="BF20" s="206"/>
      <c r="BG20" s="206"/>
      <c r="BH20" s="209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210"/>
      <c r="BT20" s="210"/>
      <c r="DA20" s="206"/>
      <c r="DB20" s="206"/>
      <c r="DC20" s="206"/>
      <c r="DD20" s="206"/>
      <c r="DE20" s="206"/>
      <c r="DF20" s="206"/>
      <c r="DG20" s="206"/>
      <c r="DH20" s="206"/>
      <c r="DI20" s="206"/>
      <c r="DJ20" s="206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06"/>
      <c r="DV20" s="206"/>
      <c r="DW20" s="206"/>
      <c r="DX20" s="206"/>
      <c r="DY20" s="206"/>
      <c r="DZ20" s="206"/>
      <c r="EA20" s="206"/>
      <c r="EB20" s="206"/>
      <c r="EC20" s="206"/>
      <c r="ED20" s="206"/>
      <c r="EE20" s="206"/>
      <c r="EF20" s="206"/>
      <c r="EG20" s="206"/>
      <c r="EH20" s="209"/>
      <c r="EI20" s="210"/>
      <c r="EJ20" s="210"/>
      <c r="EK20" s="210"/>
      <c r="EL20" s="210"/>
      <c r="EM20" s="210"/>
      <c r="EN20" s="210"/>
      <c r="EO20" s="210"/>
      <c r="EP20" s="210"/>
      <c r="EQ20" s="210"/>
      <c r="ER20" s="210"/>
      <c r="ES20" s="210"/>
      <c r="ET20" s="210"/>
    </row>
    <row r="21" spans="1:150" ht="15" customHeight="1">
      <c r="A21" s="9"/>
      <c r="B21" s="82"/>
      <c r="C21" s="82"/>
      <c r="D21" s="82"/>
      <c r="E21" s="82"/>
      <c r="F21" s="82"/>
      <c r="G21" s="82"/>
      <c r="H21" s="82"/>
      <c r="I21" s="82"/>
      <c r="J21" s="146"/>
      <c r="K21" s="146"/>
      <c r="L21" s="5"/>
      <c r="AA21" s="115" t="s">
        <v>165</v>
      </c>
      <c r="AB21" s="131" t="s">
        <v>276</v>
      </c>
      <c r="AC21" s="132" t="s">
        <v>277</v>
      </c>
      <c r="AD21" s="116" t="s">
        <v>249</v>
      </c>
      <c r="AE21" s="116" t="s">
        <v>250</v>
      </c>
      <c r="AF21" s="117" t="s">
        <v>251</v>
      </c>
      <c r="AG21" s="114" t="s">
        <v>278</v>
      </c>
      <c r="AH21" s="114" t="s">
        <v>279</v>
      </c>
      <c r="AI21" s="114" t="s">
        <v>280</v>
      </c>
      <c r="AJ21" s="211" t="s">
        <v>290</v>
      </c>
      <c r="AK21" s="114" t="s">
        <v>25</v>
      </c>
      <c r="AL21" s="114" t="s">
        <v>252</v>
      </c>
      <c r="AM21" s="114" t="s">
        <v>281</v>
      </c>
      <c r="AN21" s="114" t="s">
        <v>253</v>
      </c>
      <c r="AO21" s="114" t="s">
        <v>254</v>
      </c>
      <c r="AP21" s="114" t="s">
        <v>255</v>
      </c>
      <c r="AQ21" s="118"/>
      <c r="AR21" s="118"/>
      <c r="AS21" s="119"/>
      <c r="AT21" s="118"/>
      <c r="AU21" s="118"/>
      <c r="AV21" s="118"/>
      <c r="AW21" s="118"/>
      <c r="AX21" s="118"/>
      <c r="AY21" s="118"/>
      <c r="AZ21" s="118"/>
      <c r="BA21" s="213" t="s">
        <v>50</v>
      </c>
      <c r="BB21" s="120" t="s">
        <v>42</v>
      </c>
      <c r="BC21" s="120" t="s">
        <v>315</v>
      </c>
      <c r="BD21" s="120" t="s">
        <v>316</v>
      </c>
      <c r="BE21" s="120" t="s">
        <v>256</v>
      </c>
      <c r="BF21" s="120" t="s">
        <v>257</v>
      </c>
      <c r="BG21" s="120" t="s">
        <v>258</v>
      </c>
      <c r="BH21" s="220" t="s">
        <v>259</v>
      </c>
      <c r="BI21" s="221"/>
      <c r="BJ21" s="221"/>
      <c r="BK21" s="221"/>
      <c r="BL21" s="205"/>
      <c r="BM21" s="177" t="s">
        <v>260</v>
      </c>
      <c r="BN21" s="178"/>
      <c r="BO21" s="179"/>
      <c r="BP21" s="219" t="s">
        <v>261</v>
      </c>
      <c r="BQ21" s="215"/>
      <c r="BR21" s="215"/>
      <c r="BS21" s="215"/>
      <c r="BT21" s="216"/>
      <c r="DA21" s="115" t="s">
        <v>165</v>
      </c>
      <c r="DB21" s="131" t="s">
        <v>276</v>
      </c>
      <c r="DC21" s="132" t="s">
        <v>277</v>
      </c>
      <c r="DD21" s="116" t="s">
        <v>249</v>
      </c>
      <c r="DE21" s="116" t="s">
        <v>250</v>
      </c>
      <c r="DF21" s="117" t="s">
        <v>251</v>
      </c>
      <c r="DG21" s="114" t="s">
        <v>278</v>
      </c>
      <c r="DH21" s="114" t="s">
        <v>279</v>
      </c>
      <c r="DI21" s="114" t="s">
        <v>280</v>
      </c>
      <c r="DJ21" s="211" t="s">
        <v>290</v>
      </c>
      <c r="DK21" s="114" t="s">
        <v>25</v>
      </c>
      <c r="DL21" s="114" t="s">
        <v>252</v>
      </c>
      <c r="DM21" s="114" t="s">
        <v>281</v>
      </c>
      <c r="DN21" s="114" t="s">
        <v>253</v>
      </c>
      <c r="DO21" s="114" t="s">
        <v>254</v>
      </c>
      <c r="DP21" s="114" t="s">
        <v>255</v>
      </c>
      <c r="DQ21" s="118"/>
      <c r="DR21" s="118"/>
      <c r="DS21" s="119"/>
      <c r="DT21" s="118"/>
      <c r="DU21" s="118"/>
      <c r="DV21" s="118"/>
      <c r="DW21" s="118"/>
      <c r="DX21" s="118"/>
      <c r="DY21" s="118"/>
      <c r="DZ21" s="118"/>
      <c r="EA21" s="213" t="s">
        <v>50</v>
      </c>
      <c r="EB21" s="120" t="s">
        <v>42</v>
      </c>
      <c r="EC21" s="120" t="s">
        <v>315</v>
      </c>
      <c r="ED21" s="120" t="s">
        <v>316</v>
      </c>
      <c r="EE21" s="120" t="s">
        <v>256</v>
      </c>
      <c r="EF21" s="120" t="s">
        <v>257</v>
      </c>
      <c r="EG21" s="120" t="s">
        <v>258</v>
      </c>
      <c r="EH21" s="142"/>
      <c r="EI21" s="143"/>
      <c r="EJ21" s="143"/>
      <c r="EK21" s="204" t="s">
        <v>296</v>
      </c>
      <c r="EL21" s="205"/>
      <c r="EM21" s="144"/>
      <c r="EN21" s="204" t="s">
        <v>297</v>
      </c>
      <c r="EO21" s="205"/>
      <c r="EP21" s="214" t="s">
        <v>298</v>
      </c>
      <c r="EQ21" s="215"/>
      <c r="ER21" s="215"/>
      <c r="ES21" s="215"/>
      <c r="ET21" s="216"/>
    </row>
    <row r="22" spans="1:150" ht="15">
      <c r="A22" s="6" t="s">
        <v>43</v>
      </c>
      <c r="B22" s="146"/>
      <c r="C22" s="146"/>
      <c r="D22" s="147"/>
      <c r="E22" s="151"/>
      <c r="F22" s="146"/>
      <c r="G22" s="82"/>
      <c r="H22" s="82"/>
      <c r="I22" s="82"/>
      <c r="J22" s="146"/>
      <c r="K22" s="146"/>
      <c r="L22" s="5"/>
      <c r="AA22" s="122">
        <f>23+COUNTA(AA23:AA1000000)</f>
        <v>119</v>
      </c>
      <c r="AB22" s="129"/>
      <c r="AC22" s="130"/>
      <c r="AD22" s="121" t="s">
        <v>263</v>
      </c>
      <c r="AE22" s="121" t="s">
        <v>263</v>
      </c>
      <c r="AF22" s="117" t="s">
        <v>3</v>
      </c>
      <c r="AG22" s="114" t="s">
        <v>3</v>
      </c>
      <c r="AH22" s="114" t="s">
        <v>3</v>
      </c>
      <c r="AI22" s="114" t="s">
        <v>3</v>
      </c>
      <c r="AJ22" s="212"/>
      <c r="AK22" s="117" t="s">
        <v>264</v>
      </c>
      <c r="AL22" s="123" t="s">
        <v>265</v>
      </c>
      <c r="AM22" s="123" t="s">
        <v>265</v>
      </c>
      <c r="AN22" s="123" t="s">
        <v>266</v>
      </c>
      <c r="AO22" s="123" t="s">
        <v>266</v>
      </c>
      <c r="AP22" s="123" t="s">
        <v>266</v>
      </c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213"/>
      <c r="BB22" s="120" t="s">
        <v>267</v>
      </c>
      <c r="BC22" s="120" t="s">
        <v>267</v>
      </c>
      <c r="BD22" s="120" t="s">
        <v>267</v>
      </c>
      <c r="BE22" s="120" t="s">
        <v>268</v>
      </c>
      <c r="BF22" s="120" t="s">
        <v>268</v>
      </c>
      <c r="BG22" s="120" t="s">
        <v>268</v>
      </c>
      <c r="BH22" s="114" t="s">
        <v>269</v>
      </c>
      <c r="BI22" s="125" t="s">
        <v>270</v>
      </c>
      <c r="BJ22" s="125" t="s">
        <v>271</v>
      </c>
      <c r="BK22" s="121" t="s">
        <v>262</v>
      </c>
      <c r="BL22" s="121" t="s">
        <v>291</v>
      </c>
      <c r="BM22" s="141" t="s">
        <v>272</v>
      </c>
      <c r="BN22" s="121" t="s">
        <v>262</v>
      </c>
      <c r="BO22" s="121" t="s">
        <v>291</v>
      </c>
      <c r="BP22" s="133" t="s">
        <v>273</v>
      </c>
      <c r="BQ22" s="133" t="s">
        <v>274</v>
      </c>
      <c r="BR22" s="134" t="s">
        <v>275</v>
      </c>
      <c r="BS22" s="121" t="s">
        <v>262</v>
      </c>
      <c r="BT22" s="121" t="s">
        <v>291</v>
      </c>
      <c r="DA22" s="122">
        <f>23+COUNTA(DA23:DA1000000)</f>
        <v>31</v>
      </c>
      <c r="DB22" s="129"/>
      <c r="DC22" s="130"/>
      <c r="DD22" s="121" t="s">
        <v>263</v>
      </c>
      <c r="DE22" s="121" t="s">
        <v>263</v>
      </c>
      <c r="DF22" s="117" t="s">
        <v>3</v>
      </c>
      <c r="DG22" s="114" t="s">
        <v>3</v>
      </c>
      <c r="DH22" s="114" t="s">
        <v>3</v>
      </c>
      <c r="DI22" s="114" t="s">
        <v>3</v>
      </c>
      <c r="DJ22" s="212"/>
      <c r="DK22" s="117" t="s">
        <v>264</v>
      </c>
      <c r="DL22" s="123" t="s">
        <v>265</v>
      </c>
      <c r="DM22" s="123" t="s">
        <v>265</v>
      </c>
      <c r="DN22" s="123" t="s">
        <v>266</v>
      </c>
      <c r="DO22" s="123" t="s">
        <v>266</v>
      </c>
      <c r="DP22" s="123" t="s">
        <v>266</v>
      </c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213"/>
      <c r="EB22" s="120" t="s">
        <v>267</v>
      </c>
      <c r="EC22" s="120" t="s">
        <v>267</v>
      </c>
      <c r="ED22" s="120" t="s">
        <v>267</v>
      </c>
      <c r="EE22" s="120" t="s">
        <v>268</v>
      </c>
      <c r="EF22" s="120" t="s">
        <v>268</v>
      </c>
      <c r="EG22" s="120" t="s">
        <v>268</v>
      </c>
      <c r="EH22" s="114" t="s">
        <v>269</v>
      </c>
      <c r="EI22" s="125" t="s">
        <v>270</v>
      </c>
      <c r="EJ22" s="125" t="s">
        <v>271</v>
      </c>
      <c r="EK22" s="121" t="s">
        <v>262</v>
      </c>
      <c r="EL22" s="121" t="s">
        <v>291</v>
      </c>
      <c r="EM22" s="141" t="s">
        <v>272</v>
      </c>
      <c r="EN22" s="121" t="s">
        <v>262</v>
      </c>
      <c r="EO22" s="121" t="s">
        <v>291</v>
      </c>
      <c r="EP22" s="133" t="s">
        <v>273</v>
      </c>
      <c r="EQ22" s="133" t="s">
        <v>274</v>
      </c>
      <c r="ER22" s="134" t="s">
        <v>275</v>
      </c>
      <c r="ES22" s="121" t="s">
        <v>262</v>
      </c>
      <c r="ET22" s="121" t="s">
        <v>291</v>
      </c>
    </row>
    <row r="23" spans="1:150">
      <c r="A23" s="3" t="s">
        <v>80</v>
      </c>
      <c r="B23" s="202" t="s">
        <v>323</v>
      </c>
      <c r="C23" s="202"/>
      <c r="D23" s="203" t="s">
        <v>34</v>
      </c>
      <c r="E23" s="203"/>
      <c r="F23" s="218" t="s">
        <v>26</v>
      </c>
      <c r="G23" s="218"/>
      <c r="H23" s="218"/>
      <c r="I23" s="218"/>
      <c r="J23" s="218"/>
      <c r="K23" s="218"/>
      <c r="L23" s="5"/>
      <c r="AA23" s="84" t="s">
        <v>311</v>
      </c>
      <c r="AB23" s="85" t="s">
        <v>282</v>
      </c>
      <c r="AC23" s="85" t="s">
        <v>283</v>
      </c>
      <c r="AD23" s="86">
        <v>0</v>
      </c>
      <c r="AE23" s="86">
        <v>3.1400636936215163</v>
      </c>
      <c r="AF23" s="85">
        <v>200</v>
      </c>
      <c r="AG23" s="4">
        <v>65</v>
      </c>
      <c r="AH23" s="4">
        <v>10</v>
      </c>
      <c r="AI23" s="4">
        <v>10</v>
      </c>
      <c r="AJ23" s="3" t="str">
        <f>"C"&amp;AF23&amp;"x"&amp;AG23&amp;"x"&amp;AH23&amp;"x"&amp;AI23</f>
        <v>C200x65x10x10</v>
      </c>
      <c r="AK23" s="3" cm="1">
        <f t="array" ref="AK23">_xll.DCEPropSectC(AF23,AG23,AH23,AI23,"Area")/100</f>
        <v>31</v>
      </c>
      <c r="AL23" s="3" cm="1">
        <f t="array" ref="AL23">_xll.DCEPropSectC(AF23,AG23,AH23,AI23,"Ix")/10000</f>
        <v>1660.3333333333335</v>
      </c>
      <c r="AM23" s="13" cm="1">
        <f t="array" ref="AM23">_xll.DCEPropSectC(AF23,AG23,AH23,AI23,"Iy")/10000</f>
        <v>105.71841397849461</v>
      </c>
      <c r="AN23" s="13" cm="1">
        <f t="array" ref="AN23">_xll.DCEPropSectC(AF23,AG23,AH23,AI23,"Wx")/1000</f>
        <v>166.03333333333333</v>
      </c>
      <c r="AO23" s="3" cm="1">
        <f t="array" ref="AO23">_xll.DCEPropSectC(AF23,AG23,AH23,AI23,"Wy")/1000</f>
        <v>22.798405797101445</v>
      </c>
      <c r="AP23" s="126" cm="1">
        <f t="array" ref="AP23">_xll.DCEPropSectC(AF23,AG23,AH23,AI23,"Sx")/1000</f>
        <v>111.25</v>
      </c>
      <c r="AQ23" s="127"/>
      <c r="AR23" s="128"/>
      <c r="AS23" s="13"/>
      <c r="AW23" s="128"/>
      <c r="AX23" s="128"/>
      <c r="AY23" s="128"/>
      <c r="BA23" s="85" t="s">
        <v>312</v>
      </c>
      <c r="BB23" s="88">
        <v>-4.5</v>
      </c>
      <c r="BC23" s="88">
        <v>-5.38</v>
      </c>
      <c r="BD23" s="88">
        <v>0.02</v>
      </c>
      <c r="BE23" s="88">
        <v>0.01</v>
      </c>
      <c r="BF23" s="88">
        <v>0</v>
      </c>
      <c r="BG23" s="88">
        <v>1.23</v>
      </c>
      <c r="BH23" s="89">
        <f>ABS(BB23)/(AK23*$J$36)*10</f>
        <v>7.0564516129032265E-3</v>
      </c>
      <c r="BI23" s="89">
        <f>(ABS(BG23)/AN23*1000)/$J$36</f>
        <v>3.601184501104196E-2</v>
      </c>
      <c r="BJ23" s="89">
        <f>(ABS(BF23)/AO23*1000)/$J$36</f>
        <v>0</v>
      </c>
      <c r="BK23" s="89">
        <f>BH23+BI23+BJ23</f>
        <v>4.3068296623945186E-2</v>
      </c>
      <c r="BL23" s="89" t="str">
        <f>IF(BK23&lt;=1,"OK","Check")</f>
        <v>OK</v>
      </c>
      <c r="BM23" s="89">
        <f>ABS(BD23)*AP23/(AL23*AH23)*100</f>
        <v>1.3400923509335473E-2</v>
      </c>
      <c r="BN23" s="89">
        <f>BM23/$J$42</f>
        <v>1.1231616925927721E-4</v>
      </c>
      <c r="BO23" s="89" t="str">
        <f>IF(BN23&lt;=1,"OK","Check")</f>
        <v>OK</v>
      </c>
      <c r="BP23" s="89">
        <f>BI23*$J$36</f>
        <v>7.4081509737000593</v>
      </c>
      <c r="BQ23" s="89">
        <f>BJ23*$J$36</f>
        <v>0</v>
      </c>
      <c r="BR23" s="89">
        <f>BM23</f>
        <v>1.3400923509335473E-2</v>
      </c>
      <c r="BS23" s="89">
        <f>0.87/$J$36*SQRT(BP23^2-BP23*BQ23+BQ23^2+3*BR23^2)</f>
        <v>3.1330458941295297E-2</v>
      </c>
      <c r="BT23" s="89" t="str">
        <f>IF(BS23&lt;=1,"OK","Check")</f>
        <v>OK</v>
      </c>
      <c r="DA23" s="84" t="s">
        <v>311</v>
      </c>
      <c r="DB23" s="85" t="s">
        <v>282</v>
      </c>
      <c r="DC23" s="85" t="s">
        <v>283</v>
      </c>
      <c r="DD23" s="86">
        <v>1.5700318468107584</v>
      </c>
      <c r="DE23" s="86">
        <v>3.1400636936215163</v>
      </c>
      <c r="DF23" s="85">
        <v>200</v>
      </c>
      <c r="DG23" s="4">
        <v>65</v>
      </c>
      <c r="DH23" s="4">
        <v>10</v>
      </c>
      <c r="DI23" s="4">
        <v>10</v>
      </c>
      <c r="DJ23" s="3" t="s">
        <v>313</v>
      </c>
      <c r="DK23" s="3">
        <v>31</v>
      </c>
      <c r="DL23" s="3">
        <v>1660.3333333333335</v>
      </c>
      <c r="DM23" s="13">
        <v>105.71841397849461</v>
      </c>
      <c r="DN23" s="13">
        <v>166.03333333333333</v>
      </c>
      <c r="DO23" s="3">
        <v>22.798405797101445</v>
      </c>
      <c r="DP23" s="126">
        <v>111.25</v>
      </c>
      <c r="DQ23" s="127"/>
      <c r="DR23" s="128"/>
      <c r="DS23" s="13"/>
      <c r="DW23" s="128"/>
      <c r="DX23" s="128"/>
      <c r="DY23" s="128"/>
      <c r="EA23" s="85" t="s">
        <v>312</v>
      </c>
      <c r="EB23" s="88">
        <v>-1.19</v>
      </c>
      <c r="EC23" s="88">
        <v>-1.02</v>
      </c>
      <c r="ED23" s="88">
        <v>0.02</v>
      </c>
      <c r="EE23" s="88">
        <v>0.01</v>
      </c>
      <c r="EF23" s="88">
        <v>-0.03</v>
      </c>
      <c r="EG23" s="88">
        <v>6.25</v>
      </c>
      <c r="EH23" s="89">
        <v>1.8279569892473118E-3</v>
      </c>
      <c r="EI23" s="89">
        <v>0.1792525884073766</v>
      </c>
      <c r="EJ23" s="89">
        <v>6.2661022936658798E-3</v>
      </c>
      <c r="EK23" s="90">
        <v>0.1873466476902898</v>
      </c>
      <c r="EL23" s="89" t="s">
        <v>314</v>
      </c>
      <c r="EM23" s="89">
        <v>1.3400923509335473E-2</v>
      </c>
      <c r="EN23" s="89">
        <v>1.1002400253970013E-4</v>
      </c>
      <c r="EO23" s="89" t="s">
        <v>314</v>
      </c>
      <c r="EP23" s="89">
        <v>37.643043565549085</v>
      </c>
      <c r="EQ23" s="89">
        <v>1.3158814816698348</v>
      </c>
      <c r="ER23" s="89">
        <v>1.3400923509335473E-2</v>
      </c>
      <c r="ES23" s="90">
        <v>0.15329674440076246</v>
      </c>
      <c r="ET23" s="89" t="s">
        <v>314</v>
      </c>
    </row>
    <row r="24" spans="1:150" ht="15" customHeight="1">
      <c r="A24" s="3" t="s">
        <v>20</v>
      </c>
      <c r="B24" s="3" t="s">
        <v>22</v>
      </c>
      <c r="C24" s="3" t="s">
        <v>61</v>
      </c>
      <c r="D24" s="217" t="s">
        <v>23</v>
      </c>
      <c r="E24" s="217" t="s">
        <v>35</v>
      </c>
      <c r="F24" s="3" t="s">
        <v>25</v>
      </c>
      <c r="G24" s="3" t="s">
        <v>81</v>
      </c>
      <c r="H24" s="3" t="s">
        <v>82</v>
      </c>
      <c r="I24" s="3" t="s">
        <v>27</v>
      </c>
      <c r="J24" s="3" t="s">
        <v>28</v>
      </c>
      <c r="K24" s="3" t="s">
        <v>29</v>
      </c>
      <c r="L24" s="152"/>
      <c r="AA24" s="84" t="s">
        <v>311</v>
      </c>
      <c r="AB24" s="85" t="s">
        <v>282</v>
      </c>
      <c r="AC24" s="85" t="s">
        <v>283</v>
      </c>
      <c r="AD24" s="86">
        <v>1.5700318468107584</v>
      </c>
      <c r="AE24" s="86">
        <v>3.1400636936215163</v>
      </c>
      <c r="AF24" s="85">
        <v>200</v>
      </c>
      <c r="AG24" s="4">
        <v>65</v>
      </c>
      <c r="AH24" s="4">
        <v>10</v>
      </c>
      <c r="AI24" s="4">
        <v>10</v>
      </c>
      <c r="AJ24" s="3" t="str">
        <f t="shared" ref="AJ24:AJ87" si="0">"C"&amp;AF24&amp;"x"&amp;AG24&amp;"x"&amp;AH24&amp;"x"&amp;AI24</f>
        <v>C200x65x10x10</v>
      </c>
      <c r="AK24" s="3" cm="1">
        <f t="array" ref="AK24">_xll.DCEPropSectC(AF24,AG24,AH24,AI24,"Area")/100</f>
        <v>31</v>
      </c>
      <c r="AL24" s="3" cm="1">
        <f t="array" ref="AL24">_xll.DCEPropSectC(AF24,AG24,AH24,AI24,"Ix")/10000</f>
        <v>1660.3333333333335</v>
      </c>
      <c r="AM24" s="13" cm="1">
        <f t="array" ref="AM24">_xll.DCEPropSectC(AF24,AG24,AH24,AI24,"Iy")/10000</f>
        <v>105.71841397849461</v>
      </c>
      <c r="AN24" s="13" cm="1">
        <f t="array" ref="AN24">_xll.DCEPropSectC(AF24,AG24,AH24,AI24,"Wx")/1000</f>
        <v>166.03333333333333</v>
      </c>
      <c r="AO24" s="3" cm="1">
        <f t="array" ref="AO24">_xll.DCEPropSectC(AF24,AG24,AH24,AI24,"Wy")/1000</f>
        <v>22.798405797101445</v>
      </c>
      <c r="AP24" s="126" cm="1">
        <f t="array" ref="AP24">_xll.DCEPropSectC(AF24,AG24,AH24,AI24,"Sx")/1000</f>
        <v>111.25</v>
      </c>
      <c r="AQ24" s="127"/>
      <c r="AR24" s="128"/>
      <c r="AS24" s="13"/>
      <c r="AW24" s="128"/>
      <c r="AX24" s="128"/>
      <c r="AY24" s="128"/>
      <c r="BA24" s="85" t="s">
        <v>312</v>
      </c>
      <c r="BB24" s="88">
        <v>-1.19</v>
      </c>
      <c r="BC24" s="88">
        <v>-1.02</v>
      </c>
      <c r="BD24" s="88">
        <v>0.02</v>
      </c>
      <c r="BE24" s="88">
        <v>0.01</v>
      </c>
      <c r="BF24" s="88">
        <v>-0.03</v>
      </c>
      <c r="BG24" s="88">
        <v>6.25</v>
      </c>
      <c r="BH24" s="89">
        <f t="shared" ref="BH24:BH87" si="1">ABS(BB24)/(AK24*$J$36)*10</f>
        <v>1.8660394265232975E-3</v>
      </c>
      <c r="BI24" s="89">
        <f t="shared" ref="BI24:BI87" si="2">(ABS(BG24)/AN24*1000)/$J$36</f>
        <v>0.18298701733253028</v>
      </c>
      <c r="BJ24" s="89">
        <f t="shared" ref="BJ24:BJ87" si="3">(ABS(BF24)/AO24*1000)/$J$36</f>
        <v>6.3966460914505864E-3</v>
      </c>
      <c r="BK24" s="89">
        <f t="shared" ref="BK24:BK87" si="4">BH24+BI24+BJ24</f>
        <v>0.19124970285050416</v>
      </c>
      <c r="BL24" s="89" t="str">
        <f t="shared" ref="BL24:BL87" si="5">IF(BK24&lt;=1,"OK","Check")</f>
        <v>OK</v>
      </c>
      <c r="BM24" s="89">
        <f t="shared" ref="BM24:BM87" si="6">ABS(BD24)*AP24/(AL24*AH24)*100</f>
        <v>1.3400923509335473E-2</v>
      </c>
      <c r="BN24" s="89">
        <f t="shared" ref="BN24:BN87" si="7">BM24/$J$42</f>
        <v>1.1231616925927721E-4</v>
      </c>
      <c r="BO24" s="89" t="str">
        <f t="shared" ref="BO24:BO87" si="8">IF(BN24&lt;=1,"OK","Check")</f>
        <v>OK</v>
      </c>
      <c r="BP24" s="89">
        <f t="shared" ref="BP24:BP87" si="9">BI24*$J$36</f>
        <v>37.643043565549085</v>
      </c>
      <c r="BQ24" s="89">
        <f t="shared" ref="BQ24:BQ87" si="10">BJ24*$J$36</f>
        <v>1.3158814816698348</v>
      </c>
      <c r="BR24" s="89">
        <f t="shared" ref="BR24:BR87" si="11">BM24</f>
        <v>1.3400923509335473E-2</v>
      </c>
      <c r="BS24" s="89">
        <f t="shared" ref="BS24:BS87" si="12">0.87/$J$36*SQRT(BP24^2-BP24*BQ24+BQ24^2+3*BR24^2)</f>
        <v>0.15649042657577839</v>
      </c>
      <c r="BT24" s="89" t="str">
        <f t="shared" ref="BT24:BT87" si="13">IF(BS24&lt;=1,"OK","Check")</f>
        <v>OK</v>
      </c>
      <c r="DA24" s="84" t="s">
        <v>311</v>
      </c>
      <c r="DB24" s="85" t="s">
        <v>303</v>
      </c>
      <c r="DC24" s="85" t="s">
        <v>304</v>
      </c>
      <c r="DD24" s="86">
        <v>1.8</v>
      </c>
      <c r="DE24" s="86">
        <v>1.8000000000000007</v>
      </c>
      <c r="DF24" s="85">
        <v>200</v>
      </c>
      <c r="DG24" s="4">
        <v>65</v>
      </c>
      <c r="DH24" s="4">
        <v>10</v>
      </c>
      <c r="DI24" s="4">
        <v>10</v>
      </c>
      <c r="DJ24" s="3" t="s">
        <v>313</v>
      </c>
      <c r="DK24" s="3">
        <v>31</v>
      </c>
      <c r="DL24" s="3">
        <v>1660.3333333333335</v>
      </c>
      <c r="DM24" s="13">
        <v>105.71841397849461</v>
      </c>
      <c r="DN24" s="13">
        <v>166.03333333333333</v>
      </c>
      <c r="DO24" s="3">
        <v>22.798405797101445</v>
      </c>
      <c r="DP24" s="126">
        <v>111.25</v>
      </c>
      <c r="DQ24" s="127"/>
      <c r="DR24" s="128"/>
      <c r="DS24" s="13"/>
      <c r="DW24" s="128"/>
      <c r="DX24" s="128"/>
      <c r="DY24" s="128"/>
      <c r="EA24" s="85" t="s">
        <v>312</v>
      </c>
      <c r="EB24" s="88">
        <v>-0.33</v>
      </c>
      <c r="EC24" s="88">
        <v>13.28</v>
      </c>
      <c r="ED24" s="88">
        <v>0.02</v>
      </c>
      <c r="EE24" s="88">
        <v>0.01</v>
      </c>
      <c r="EF24" s="88">
        <v>-0.02</v>
      </c>
      <c r="EG24" s="88">
        <v>-17.03</v>
      </c>
      <c r="EH24" s="89">
        <v>5.0691244239631336E-4</v>
      </c>
      <c r="EI24" s="89">
        <v>0.48842745289241979</v>
      </c>
      <c r="EJ24" s="89">
        <v>4.1774015291105868E-3</v>
      </c>
      <c r="EK24" s="90">
        <v>0.49311176686392671</v>
      </c>
      <c r="EL24" s="89" t="s">
        <v>314</v>
      </c>
      <c r="EM24" s="89">
        <v>1.3400923509335473E-2</v>
      </c>
      <c r="EN24" s="89">
        <v>1.1002400253970013E-4</v>
      </c>
      <c r="EO24" s="89" t="s">
        <v>314</v>
      </c>
      <c r="EP24" s="89">
        <v>102.56976510740816</v>
      </c>
      <c r="EQ24" s="89">
        <v>0.87725432111322321</v>
      </c>
      <c r="ER24" s="89">
        <v>1.3400923509335473E-2</v>
      </c>
      <c r="ES24" s="90">
        <v>0.42312643153564794</v>
      </c>
      <c r="ET24" s="89" t="s">
        <v>314</v>
      </c>
    </row>
    <row r="25" spans="1:150" ht="15">
      <c r="A25" s="3" t="s">
        <v>45</v>
      </c>
      <c r="B25" s="3" t="s">
        <v>45</v>
      </c>
      <c r="C25" s="3" t="s">
        <v>45</v>
      </c>
      <c r="D25" s="218"/>
      <c r="E25" s="218"/>
      <c r="F25" s="11" t="s">
        <v>46</v>
      </c>
      <c r="G25" s="12" t="s">
        <v>30</v>
      </c>
      <c r="H25" s="12" t="s">
        <v>30</v>
      </c>
      <c r="I25" s="12" t="s">
        <v>31</v>
      </c>
      <c r="J25" s="12" t="s">
        <v>31</v>
      </c>
      <c r="K25" s="12" t="s">
        <v>31</v>
      </c>
      <c r="L25" s="79"/>
      <c r="AA25" s="84" t="s">
        <v>311</v>
      </c>
      <c r="AB25" s="85" t="s">
        <v>282</v>
      </c>
      <c r="AC25" s="85" t="s">
        <v>283</v>
      </c>
      <c r="AD25" s="86">
        <v>3.1400636936215167</v>
      </c>
      <c r="AE25" s="86">
        <v>3.1400636936215163</v>
      </c>
      <c r="AF25" s="85">
        <v>200</v>
      </c>
      <c r="AG25" s="4">
        <v>65</v>
      </c>
      <c r="AH25" s="4">
        <v>10</v>
      </c>
      <c r="AI25" s="4">
        <v>10</v>
      </c>
      <c r="AJ25" s="3" t="str">
        <f t="shared" si="0"/>
        <v>C200x65x10x10</v>
      </c>
      <c r="AK25" s="3" cm="1">
        <f t="array" ref="AK25">_xll.DCEPropSectC(AF25,AG25,AH25,AI25,"Area")/100</f>
        <v>31</v>
      </c>
      <c r="AL25" s="3" cm="1">
        <f t="array" ref="AL25">_xll.DCEPropSectC(AF25,AG25,AH25,AI25,"Ix")/10000</f>
        <v>1660.3333333333335</v>
      </c>
      <c r="AM25" s="13" cm="1">
        <f t="array" ref="AM25">_xll.DCEPropSectC(AF25,AG25,AH25,AI25,"Iy")/10000</f>
        <v>105.71841397849461</v>
      </c>
      <c r="AN25" s="13" cm="1">
        <f t="array" ref="AN25">_xll.DCEPropSectC(AF25,AG25,AH25,AI25,"Wx")/1000</f>
        <v>166.03333333333333</v>
      </c>
      <c r="AO25" s="3" cm="1">
        <f t="array" ref="AO25">_xll.DCEPropSectC(AF25,AG25,AH25,AI25,"Wy")/1000</f>
        <v>22.798405797101445</v>
      </c>
      <c r="AP25" s="126" cm="1">
        <f t="array" ref="AP25">_xll.DCEPropSectC(AF25,AG25,AH25,AI25,"Sx")/1000</f>
        <v>111.25</v>
      </c>
      <c r="AQ25" s="127"/>
      <c r="AR25" s="128"/>
      <c r="AS25" s="13"/>
      <c r="AW25" s="128"/>
      <c r="AX25" s="128"/>
      <c r="AY25" s="128"/>
      <c r="BA25" s="85" t="s">
        <v>312</v>
      </c>
      <c r="BB25" s="88">
        <v>2.12</v>
      </c>
      <c r="BC25" s="88">
        <v>3.34</v>
      </c>
      <c r="BD25" s="88">
        <v>0.02</v>
      </c>
      <c r="BE25" s="88">
        <v>0.01</v>
      </c>
      <c r="BF25" s="88">
        <v>-0.05</v>
      </c>
      <c r="BG25" s="88">
        <v>4.43</v>
      </c>
      <c r="BH25" s="89">
        <f t="shared" si="1"/>
        <v>3.3243727598566315E-3</v>
      </c>
      <c r="BI25" s="89">
        <f t="shared" si="2"/>
        <v>0.12970119788529746</v>
      </c>
      <c r="BJ25" s="89">
        <f t="shared" si="3"/>
        <v>1.0661076819084311E-2</v>
      </c>
      <c r="BK25" s="89">
        <f t="shared" si="4"/>
        <v>0.14368664746423843</v>
      </c>
      <c r="BL25" s="89" t="str">
        <f t="shared" si="5"/>
        <v>OK</v>
      </c>
      <c r="BM25" s="89">
        <f t="shared" si="6"/>
        <v>1.3400923509335473E-2</v>
      </c>
      <c r="BN25" s="89">
        <f t="shared" si="7"/>
        <v>1.1231616925927721E-4</v>
      </c>
      <c r="BO25" s="89" t="str">
        <f t="shared" si="8"/>
        <v>OK</v>
      </c>
      <c r="BP25" s="89">
        <f t="shared" si="9"/>
        <v>26.68138927926119</v>
      </c>
      <c r="BQ25" s="89">
        <f t="shared" si="10"/>
        <v>2.1931358027830581</v>
      </c>
      <c r="BR25" s="89">
        <f t="shared" si="11"/>
        <v>1.3400923509335473E-2</v>
      </c>
      <c r="BS25" s="89">
        <f t="shared" si="12"/>
        <v>0.10850025844589804</v>
      </c>
      <c r="BT25" s="89" t="str">
        <f t="shared" si="13"/>
        <v>OK</v>
      </c>
      <c r="DA25" s="84" t="s">
        <v>311</v>
      </c>
      <c r="DB25" s="85" t="s">
        <v>284</v>
      </c>
      <c r="DC25" s="85" t="s">
        <v>285</v>
      </c>
      <c r="DD25" s="86">
        <v>3.1400636936215167</v>
      </c>
      <c r="DE25" s="86">
        <v>3.1400636936215163</v>
      </c>
      <c r="DF25" s="85">
        <v>200</v>
      </c>
      <c r="DG25" s="4">
        <v>65</v>
      </c>
      <c r="DH25" s="4">
        <v>10</v>
      </c>
      <c r="DI25" s="4">
        <v>10</v>
      </c>
      <c r="DJ25" s="3" t="s">
        <v>313</v>
      </c>
      <c r="DK25" s="3">
        <v>31</v>
      </c>
      <c r="DL25" s="3">
        <v>1660.3333333333335</v>
      </c>
      <c r="DM25" s="13">
        <v>105.71841397849461</v>
      </c>
      <c r="DN25" s="13">
        <v>166.03333333333333</v>
      </c>
      <c r="DO25" s="3">
        <v>22.798405797101445</v>
      </c>
      <c r="DP25" s="126">
        <v>111.25</v>
      </c>
      <c r="DQ25" s="127"/>
      <c r="DR25" s="128"/>
      <c r="DS25" s="13"/>
      <c r="DW25" s="128"/>
      <c r="DX25" s="128"/>
      <c r="DY25" s="128"/>
      <c r="EA25" s="85" t="s">
        <v>312</v>
      </c>
      <c r="EB25" s="88">
        <v>2.88</v>
      </c>
      <c r="EC25" s="88">
        <v>1.03</v>
      </c>
      <c r="ED25" s="88">
        <v>0</v>
      </c>
      <c r="EE25" s="88">
        <v>0</v>
      </c>
      <c r="EF25" s="88">
        <v>0</v>
      </c>
      <c r="EG25" s="88">
        <v>30.13</v>
      </c>
      <c r="EH25" s="89">
        <v>4.423963133640553E-3</v>
      </c>
      <c r="EI25" s="89">
        <v>0.86414087819428109</v>
      </c>
      <c r="EJ25" s="89">
        <v>0</v>
      </c>
      <c r="EK25" s="90">
        <v>0.86856484132792167</v>
      </c>
      <c r="EL25" s="89" t="s">
        <v>314</v>
      </c>
      <c r="EM25" s="89">
        <v>0</v>
      </c>
      <c r="EN25" s="89">
        <v>0</v>
      </c>
      <c r="EO25" s="89" t="s">
        <v>314</v>
      </c>
      <c r="EP25" s="89">
        <v>181.46958442079904</v>
      </c>
      <c r="EQ25" s="89">
        <v>0</v>
      </c>
      <c r="ER25" s="89">
        <v>0</v>
      </c>
      <c r="ES25" s="90">
        <v>0.75180256402902457</v>
      </c>
      <c r="ET25" s="89" t="s">
        <v>314</v>
      </c>
    </row>
    <row r="26" spans="1:150">
      <c r="A26" s="3">
        <v>206000</v>
      </c>
      <c r="B26" s="3">
        <f>VLOOKUP(B23,Data!$A$3:$D$82,3,FALSE)</f>
        <v>240</v>
      </c>
      <c r="C26" s="13">
        <f>B26/D26</f>
        <v>228.57142857142856</v>
      </c>
      <c r="D26" s="29">
        <f>VLOOKUP(B23,Data!$A$3:$E$99,5,FALSE)</f>
        <v>1.05</v>
      </c>
      <c r="E26" s="4">
        <v>0.9</v>
      </c>
      <c r="F26" s="27" cm="1">
        <f t="array" ref="F26">_xll.DCEPropSectC(E15,E16,E17,E18,"Area")/100</f>
        <v>31</v>
      </c>
      <c r="G26" s="16" cm="1">
        <f t="array" ref="G26">_xll.DCEPropSectC(E15,E16,E17,E18,"Ix")/10000</f>
        <v>1660.3333333333335</v>
      </c>
      <c r="H26" s="14" cm="1">
        <f t="array" ref="H26">_xll.DCEPropSectC(E15,E16,E17,E18,"Iy")/10000</f>
        <v>105.71841397849461</v>
      </c>
      <c r="I26" s="14" cm="1">
        <f t="array" ref="I26">_xll.DCEPropSectC(E15,E16,E17,E18,"Wx")/1000</f>
        <v>166.03333333333333</v>
      </c>
      <c r="J26" s="14" cm="1">
        <f t="array" ref="J26">_xll.DCEPropSectC(E15,E16,E17,E18,"Wy")/1000</f>
        <v>22.798405797101445</v>
      </c>
      <c r="K26" s="14" cm="1">
        <f t="array" ref="K26">_xll.DCEPropSectC(E15,E16,E17,E18,"Sx")/1000</f>
        <v>111.25</v>
      </c>
      <c r="L26" s="153"/>
      <c r="AA26" s="84" t="s">
        <v>311</v>
      </c>
      <c r="AB26" s="85" t="s">
        <v>282</v>
      </c>
      <c r="AC26" s="85" t="s">
        <v>283</v>
      </c>
      <c r="AD26" s="86">
        <v>0</v>
      </c>
      <c r="AE26" s="86">
        <v>3.1400636936215163</v>
      </c>
      <c r="AF26" s="85">
        <v>200</v>
      </c>
      <c r="AG26" s="4">
        <v>65</v>
      </c>
      <c r="AH26" s="4">
        <v>10</v>
      </c>
      <c r="AI26" s="4">
        <v>10</v>
      </c>
      <c r="AJ26" s="3" t="str">
        <f t="shared" si="0"/>
        <v>C200x65x10x10</v>
      </c>
      <c r="AK26" s="3" cm="1">
        <f t="array" ref="AK26">_xll.DCEPropSectC(AF26,AG26,AH26,AI26,"Area")/100</f>
        <v>31</v>
      </c>
      <c r="AL26" s="3" cm="1">
        <f t="array" ref="AL26">_xll.DCEPropSectC(AF26,AG26,AH26,AI26,"Ix")/10000</f>
        <v>1660.3333333333335</v>
      </c>
      <c r="AM26" s="13" cm="1">
        <f t="array" ref="AM26">_xll.DCEPropSectC(AF26,AG26,AH26,AI26,"Iy")/10000</f>
        <v>105.71841397849461</v>
      </c>
      <c r="AN26" s="13" cm="1">
        <f t="array" ref="AN26">_xll.DCEPropSectC(AF26,AG26,AH26,AI26,"Wx")/1000</f>
        <v>166.03333333333333</v>
      </c>
      <c r="AO26" s="3" cm="1">
        <f t="array" ref="AO26">_xll.DCEPropSectC(AF26,AG26,AH26,AI26,"Wy")/1000</f>
        <v>22.798405797101445</v>
      </c>
      <c r="AP26" s="126" cm="1">
        <f t="array" ref="AP26">_xll.DCEPropSectC(AF26,AG26,AH26,AI26,"Sx")/1000</f>
        <v>111.25</v>
      </c>
      <c r="AQ26" s="127"/>
      <c r="AR26" s="128"/>
      <c r="AS26" s="13"/>
      <c r="AW26" s="128"/>
      <c r="AX26" s="128"/>
      <c r="AY26" s="128"/>
      <c r="BA26" s="85" t="s">
        <v>312</v>
      </c>
      <c r="BB26" s="88">
        <v>-1.43</v>
      </c>
      <c r="BC26" s="88">
        <v>-2.58</v>
      </c>
      <c r="BD26" s="88">
        <v>0.01</v>
      </c>
      <c r="BE26" s="88">
        <v>0.01</v>
      </c>
      <c r="BF26" s="88">
        <v>0</v>
      </c>
      <c r="BG26" s="88">
        <v>-0.05</v>
      </c>
      <c r="BH26" s="89">
        <f t="shared" si="1"/>
        <v>2.2423835125448027E-3</v>
      </c>
      <c r="BI26" s="89">
        <f t="shared" si="2"/>
        <v>1.4638961386602425E-3</v>
      </c>
      <c r="BJ26" s="89">
        <f t="shared" si="3"/>
        <v>0</v>
      </c>
      <c r="BK26" s="89">
        <f t="shared" si="4"/>
        <v>3.7062796512050454E-3</v>
      </c>
      <c r="BL26" s="89" t="str">
        <f t="shared" si="5"/>
        <v>OK</v>
      </c>
      <c r="BM26" s="89">
        <f t="shared" si="6"/>
        <v>6.7004617546677367E-3</v>
      </c>
      <c r="BN26" s="89">
        <f t="shared" si="7"/>
        <v>5.6158084629638604E-5</v>
      </c>
      <c r="BO26" s="89" t="str">
        <f t="shared" si="8"/>
        <v>OK</v>
      </c>
      <c r="BP26" s="89">
        <f t="shared" si="9"/>
        <v>0.3011443485243927</v>
      </c>
      <c r="BQ26" s="89">
        <f t="shared" si="10"/>
        <v>0</v>
      </c>
      <c r="BR26" s="89">
        <f t="shared" si="11"/>
        <v>6.7004617546677367E-3</v>
      </c>
      <c r="BS26" s="89">
        <f t="shared" si="12"/>
        <v>1.2745350494445125E-3</v>
      </c>
      <c r="BT26" s="89" t="str">
        <f t="shared" si="13"/>
        <v>OK</v>
      </c>
      <c r="DA26" s="84" t="s">
        <v>311</v>
      </c>
      <c r="DB26" s="85" t="s">
        <v>305</v>
      </c>
      <c r="DC26" s="85" t="s">
        <v>306</v>
      </c>
      <c r="DD26" s="86">
        <v>0</v>
      </c>
      <c r="DE26" s="86">
        <v>1.8000000000000007</v>
      </c>
      <c r="DF26" s="85">
        <v>200</v>
      </c>
      <c r="DG26" s="4">
        <v>65</v>
      </c>
      <c r="DH26" s="4">
        <v>10</v>
      </c>
      <c r="DI26" s="4">
        <v>10</v>
      </c>
      <c r="DJ26" s="3" t="s">
        <v>313</v>
      </c>
      <c r="DK26" s="3">
        <v>31</v>
      </c>
      <c r="DL26" s="3">
        <v>1660.3333333333335</v>
      </c>
      <c r="DM26" s="13">
        <v>105.71841397849461</v>
      </c>
      <c r="DN26" s="13">
        <v>166.03333333333333</v>
      </c>
      <c r="DO26" s="3">
        <v>22.798405797101445</v>
      </c>
      <c r="DP26" s="126">
        <v>111.25</v>
      </c>
      <c r="DQ26" s="127"/>
      <c r="DR26" s="128"/>
      <c r="DS26" s="13"/>
      <c r="DW26" s="128"/>
      <c r="DX26" s="128"/>
      <c r="DY26" s="128"/>
      <c r="EA26" s="85" t="s">
        <v>312</v>
      </c>
      <c r="EB26" s="88">
        <v>1.67</v>
      </c>
      <c r="EC26" s="88">
        <v>8.39</v>
      </c>
      <c r="ED26" s="88">
        <v>0</v>
      </c>
      <c r="EE26" s="88">
        <v>0</v>
      </c>
      <c r="EF26" s="88">
        <v>0</v>
      </c>
      <c r="EG26" s="88">
        <v>19.670000000000002</v>
      </c>
      <c r="EH26" s="89">
        <v>2.5652841781874038E-3</v>
      </c>
      <c r="EI26" s="89">
        <v>0.56414374623569563</v>
      </c>
      <c r="EJ26" s="89">
        <v>0</v>
      </c>
      <c r="EK26" s="90">
        <v>0.56670903041388299</v>
      </c>
      <c r="EL26" s="89" t="s">
        <v>314</v>
      </c>
      <c r="EM26" s="89">
        <v>0</v>
      </c>
      <c r="EN26" s="89">
        <v>0</v>
      </c>
      <c r="EO26" s="89" t="s">
        <v>314</v>
      </c>
      <c r="EP26" s="89">
        <v>118.47018670949608</v>
      </c>
      <c r="EQ26" s="89">
        <v>0</v>
      </c>
      <c r="ER26" s="89">
        <v>0</v>
      </c>
      <c r="ES26" s="90">
        <v>0.49080505922505513</v>
      </c>
      <c r="ET26" s="89" t="s">
        <v>314</v>
      </c>
    </row>
    <row r="27" spans="1:150">
      <c r="A27" s="9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154"/>
      <c r="AA27" s="84" t="s">
        <v>311</v>
      </c>
      <c r="AB27" s="85" t="s">
        <v>282</v>
      </c>
      <c r="AC27" s="85" t="s">
        <v>283</v>
      </c>
      <c r="AD27" s="86">
        <v>1.5700318468107584</v>
      </c>
      <c r="AE27" s="86">
        <v>3.1400636936215163</v>
      </c>
      <c r="AF27" s="85">
        <v>200</v>
      </c>
      <c r="AG27" s="4">
        <v>65</v>
      </c>
      <c r="AH27" s="4">
        <v>10</v>
      </c>
      <c r="AI27" s="4">
        <v>10</v>
      </c>
      <c r="AJ27" s="3" t="str">
        <f t="shared" si="0"/>
        <v>C200x65x10x10</v>
      </c>
      <c r="AK27" s="3" cm="1">
        <f t="array" ref="AK27">_xll.DCEPropSectC(AF27,AG27,AH27,AI27,"Area")/100</f>
        <v>31</v>
      </c>
      <c r="AL27" s="3" cm="1">
        <f t="array" ref="AL27">_xll.DCEPropSectC(AF27,AG27,AH27,AI27,"Ix")/10000</f>
        <v>1660.3333333333335</v>
      </c>
      <c r="AM27" s="13" cm="1">
        <f t="array" ref="AM27">_xll.DCEPropSectC(AF27,AG27,AH27,AI27,"Iy")/10000</f>
        <v>105.71841397849461</v>
      </c>
      <c r="AN27" s="13" cm="1">
        <f t="array" ref="AN27">_xll.DCEPropSectC(AF27,AG27,AH27,AI27,"Wx")/1000</f>
        <v>166.03333333333333</v>
      </c>
      <c r="AO27" s="3" cm="1">
        <f t="array" ref="AO27">_xll.DCEPropSectC(AF27,AG27,AH27,AI27,"Wy")/1000</f>
        <v>22.798405797101445</v>
      </c>
      <c r="AP27" s="126" cm="1">
        <f t="array" ref="AP27">_xll.DCEPropSectC(AF27,AG27,AH27,AI27,"Sx")/1000</f>
        <v>111.25</v>
      </c>
      <c r="AQ27" s="127"/>
      <c r="AR27" s="128"/>
      <c r="AS27" s="13"/>
      <c r="AW27" s="128"/>
      <c r="AX27" s="128"/>
      <c r="AY27" s="128"/>
      <c r="BA27" s="85" t="s">
        <v>312</v>
      </c>
      <c r="BB27" s="88">
        <v>-0.02</v>
      </c>
      <c r="BC27" s="88">
        <v>-0.72</v>
      </c>
      <c r="BD27" s="88">
        <v>0.01</v>
      </c>
      <c r="BE27" s="88">
        <v>0.01</v>
      </c>
      <c r="BF27" s="88">
        <v>-0.02</v>
      </c>
      <c r="BG27" s="88">
        <v>2.54</v>
      </c>
      <c r="BH27" s="89">
        <f t="shared" si="1"/>
        <v>3.1362007168458781E-5</v>
      </c>
      <c r="BI27" s="89">
        <f t="shared" si="2"/>
        <v>7.4365923843940307E-2</v>
      </c>
      <c r="BJ27" s="89">
        <f t="shared" si="3"/>
        <v>4.2644307276337246E-3</v>
      </c>
      <c r="BK27" s="89">
        <f t="shared" si="4"/>
        <v>7.8661716578742491E-2</v>
      </c>
      <c r="BL27" s="89" t="str">
        <f t="shared" si="5"/>
        <v>OK</v>
      </c>
      <c r="BM27" s="89">
        <f t="shared" si="6"/>
        <v>6.7004617546677367E-3</v>
      </c>
      <c r="BN27" s="89">
        <f t="shared" si="7"/>
        <v>5.6158084629638604E-5</v>
      </c>
      <c r="BO27" s="89" t="str">
        <f t="shared" si="8"/>
        <v>OK</v>
      </c>
      <c r="BP27" s="89">
        <f t="shared" si="9"/>
        <v>15.298132905039147</v>
      </c>
      <c r="BQ27" s="89">
        <f t="shared" si="10"/>
        <v>0.87725432111322321</v>
      </c>
      <c r="BR27" s="89">
        <f t="shared" si="11"/>
        <v>6.7004617546677367E-3</v>
      </c>
      <c r="BS27" s="89">
        <f t="shared" si="12"/>
        <v>6.2925427760375269E-2</v>
      </c>
      <c r="BT27" s="89" t="str">
        <f t="shared" si="13"/>
        <v>OK</v>
      </c>
      <c r="DA27" s="84" t="s">
        <v>311</v>
      </c>
      <c r="DB27" s="85" t="s">
        <v>307</v>
      </c>
      <c r="DC27" s="85" t="s">
        <v>308</v>
      </c>
      <c r="DD27" s="86">
        <v>1.8</v>
      </c>
      <c r="DE27" s="86">
        <v>1.8000000000000007</v>
      </c>
      <c r="DF27" s="85">
        <v>200</v>
      </c>
      <c r="DG27" s="4">
        <v>65</v>
      </c>
      <c r="DH27" s="4">
        <v>10</v>
      </c>
      <c r="DI27" s="4">
        <v>10</v>
      </c>
      <c r="DJ27" s="3" t="s">
        <v>313</v>
      </c>
      <c r="DK27" s="3">
        <v>31</v>
      </c>
      <c r="DL27" s="3">
        <v>1660.3333333333335</v>
      </c>
      <c r="DM27" s="13">
        <v>105.71841397849461</v>
      </c>
      <c r="DN27" s="13">
        <v>166.03333333333333</v>
      </c>
      <c r="DO27" s="3">
        <v>22.798405797101445</v>
      </c>
      <c r="DP27" s="126">
        <v>111.25</v>
      </c>
      <c r="DQ27" s="127"/>
      <c r="DR27" s="128"/>
      <c r="DS27" s="13"/>
      <c r="DW27" s="128"/>
      <c r="DX27" s="128"/>
      <c r="DY27" s="128"/>
      <c r="EA27" s="85" t="s">
        <v>312</v>
      </c>
      <c r="EB27" s="88">
        <v>5.14</v>
      </c>
      <c r="EC27" s="88">
        <v>13.49</v>
      </c>
      <c r="ED27" s="88">
        <v>0</v>
      </c>
      <c r="EE27" s="88">
        <v>-0.01</v>
      </c>
      <c r="EF27" s="88">
        <v>-0.02</v>
      </c>
      <c r="EG27" s="88">
        <v>-13.98</v>
      </c>
      <c r="EH27" s="89">
        <v>7.8955453149001532E-3</v>
      </c>
      <c r="EI27" s="89">
        <v>0.40095218974961994</v>
      </c>
      <c r="EJ27" s="89">
        <v>4.1774015291105868E-3</v>
      </c>
      <c r="EK27" s="90">
        <v>0.41302513659363072</v>
      </c>
      <c r="EL27" s="89" t="s">
        <v>314</v>
      </c>
      <c r="EM27" s="89">
        <v>0</v>
      </c>
      <c r="EN27" s="89">
        <v>0</v>
      </c>
      <c r="EO27" s="89" t="s">
        <v>314</v>
      </c>
      <c r="EP27" s="89">
        <v>84.199959847420189</v>
      </c>
      <c r="EQ27" s="89">
        <v>0.87725432111322321</v>
      </c>
      <c r="ER27" s="89">
        <v>0</v>
      </c>
      <c r="ES27" s="90">
        <v>0.34702550889295281</v>
      </c>
      <c r="ET27" s="89" t="s">
        <v>314</v>
      </c>
    </row>
    <row r="28" spans="1:150">
      <c r="A28" s="6" t="s">
        <v>44</v>
      </c>
      <c r="B28" s="198"/>
      <c r="C28" s="198"/>
      <c r="D28" s="82"/>
      <c r="E28" s="82"/>
      <c r="F28" s="82"/>
      <c r="G28" s="82"/>
      <c r="H28" s="155"/>
      <c r="I28" s="82"/>
      <c r="J28" s="82"/>
      <c r="K28" s="82"/>
      <c r="L28" s="8"/>
      <c r="AA28" s="84" t="s">
        <v>311</v>
      </c>
      <c r="AB28" s="85" t="s">
        <v>282</v>
      </c>
      <c r="AC28" s="85" t="s">
        <v>283</v>
      </c>
      <c r="AD28" s="86">
        <v>3.1400636936215167</v>
      </c>
      <c r="AE28" s="86">
        <v>3.1400636936215163</v>
      </c>
      <c r="AF28" s="85">
        <v>200</v>
      </c>
      <c r="AG28" s="4">
        <v>65</v>
      </c>
      <c r="AH28" s="4">
        <v>10</v>
      </c>
      <c r="AI28" s="4">
        <v>10</v>
      </c>
      <c r="AJ28" s="3" t="str">
        <f t="shared" si="0"/>
        <v>C200x65x10x10</v>
      </c>
      <c r="AK28" s="3" cm="1">
        <f t="array" ref="AK28">_xll.DCEPropSectC(AF28,AG28,AH28,AI28,"Area")/100</f>
        <v>31</v>
      </c>
      <c r="AL28" s="3" cm="1">
        <f t="array" ref="AL28">_xll.DCEPropSectC(AF28,AG28,AH28,AI28,"Ix")/10000</f>
        <v>1660.3333333333335</v>
      </c>
      <c r="AM28" s="13" cm="1">
        <f t="array" ref="AM28">_xll.DCEPropSectC(AF28,AG28,AH28,AI28,"Iy")/10000</f>
        <v>105.71841397849461</v>
      </c>
      <c r="AN28" s="13" cm="1">
        <f t="array" ref="AN28">_xll.DCEPropSectC(AF28,AG28,AH28,AI28,"Wx")/1000</f>
        <v>166.03333333333333</v>
      </c>
      <c r="AO28" s="3" cm="1">
        <f t="array" ref="AO28">_xll.DCEPropSectC(AF28,AG28,AH28,AI28,"Wy")/1000</f>
        <v>22.798405797101445</v>
      </c>
      <c r="AP28" s="126" cm="1">
        <f t="array" ref="AP28">_xll.DCEPropSectC(AF28,AG28,AH28,AI28,"Sx")/1000</f>
        <v>111.25</v>
      </c>
      <c r="AQ28" s="127"/>
      <c r="AR28" s="128"/>
      <c r="AS28" s="13"/>
      <c r="AW28" s="128"/>
      <c r="AX28" s="128"/>
      <c r="AY28" s="128"/>
      <c r="BA28" s="85" t="s">
        <v>312</v>
      </c>
      <c r="BB28" s="88">
        <v>1.39</v>
      </c>
      <c r="BC28" s="88">
        <v>1.1399999999999999</v>
      </c>
      <c r="BD28" s="88">
        <v>0.01</v>
      </c>
      <c r="BE28" s="88">
        <v>0.01</v>
      </c>
      <c r="BF28" s="88">
        <v>-0.04</v>
      </c>
      <c r="BG28" s="88">
        <v>2.21</v>
      </c>
      <c r="BH28" s="89">
        <f t="shared" si="1"/>
        <v>2.1796594982078851E-3</v>
      </c>
      <c r="BI28" s="89">
        <f t="shared" si="2"/>
        <v>6.4704209328782708E-2</v>
      </c>
      <c r="BJ28" s="89">
        <f t="shared" si="3"/>
        <v>8.5288614552674492E-3</v>
      </c>
      <c r="BK28" s="89">
        <f t="shared" si="4"/>
        <v>7.5412730282258048E-2</v>
      </c>
      <c r="BL28" s="89" t="str">
        <f t="shared" si="5"/>
        <v>OK</v>
      </c>
      <c r="BM28" s="89">
        <f t="shared" si="6"/>
        <v>6.7004617546677367E-3</v>
      </c>
      <c r="BN28" s="89">
        <f t="shared" si="7"/>
        <v>5.6158084629638604E-5</v>
      </c>
      <c r="BO28" s="89" t="str">
        <f t="shared" si="8"/>
        <v>OK</v>
      </c>
      <c r="BP28" s="89">
        <f t="shared" si="9"/>
        <v>13.310580204778155</v>
      </c>
      <c r="BQ28" s="89">
        <f t="shared" si="10"/>
        <v>1.7545086422264464</v>
      </c>
      <c r="BR28" s="89">
        <f t="shared" si="11"/>
        <v>6.7004617546677367E-3</v>
      </c>
      <c r="BS28" s="89">
        <f t="shared" si="12"/>
        <v>5.2973828694749862E-2</v>
      </c>
      <c r="BT28" s="89" t="str">
        <f t="shared" si="13"/>
        <v>OK</v>
      </c>
      <c r="DA28" s="84" t="s">
        <v>311</v>
      </c>
      <c r="DB28" s="85" t="s">
        <v>309</v>
      </c>
      <c r="DC28" s="85" t="s">
        <v>310</v>
      </c>
      <c r="DD28" s="86">
        <v>0</v>
      </c>
      <c r="DE28" s="86">
        <v>1.8000000000000007</v>
      </c>
      <c r="DF28" s="85">
        <v>200</v>
      </c>
      <c r="DG28" s="4">
        <v>65</v>
      </c>
      <c r="DH28" s="4">
        <v>10</v>
      </c>
      <c r="DI28" s="4">
        <v>10</v>
      </c>
      <c r="DJ28" s="3" t="s">
        <v>313</v>
      </c>
      <c r="DK28" s="3">
        <v>31</v>
      </c>
      <c r="DL28" s="3">
        <v>1660.3333333333335</v>
      </c>
      <c r="DM28" s="13">
        <v>105.71841397849461</v>
      </c>
      <c r="DN28" s="13">
        <v>166.03333333333333</v>
      </c>
      <c r="DO28" s="3">
        <v>22.798405797101445</v>
      </c>
      <c r="DP28" s="126">
        <v>111.25</v>
      </c>
      <c r="DQ28" s="127"/>
      <c r="DR28" s="128"/>
      <c r="DS28" s="13"/>
      <c r="DW28" s="128"/>
      <c r="DX28" s="128"/>
      <c r="DY28" s="128"/>
      <c r="EA28" s="85" t="s">
        <v>312</v>
      </c>
      <c r="EB28" s="88">
        <v>-5.22</v>
      </c>
      <c r="EC28" s="88">
        <v>-0.6</v>
      </c>
      <c r="ED28" s="88">
        <v>0</v>
      </c>
      <c r="EE28" s="88">
        <v>0</v>
      </c>
      <c r="EF28" s="88">
        <v>-0.01</v>
      </c>
      <c r="EG28" s="88">
        <v>5.52</v>
      </c>
      <c r="EH28" s="89">
        <v>8.0184331797235019E-3</v>
      </c>
      <c r="EI28" s="89">
        <v>0.15831588608139499</v>
      </c>
      <c r="EJ28" s="89">
        <v>2.0887007645552934E-3</v>
      </c>
      <c r="EK28" s="90">
        <v>0.1684230200256738</v>
      </c>
      <c r="EL28" s="89" t="s">
        <v>314</v>
      </c>
      <c r="EM28" s="89">
        <v>0</v>
      </c>
      <c r="EN28" s="89">
        <v>0</v>
      </c>
      <c r="EO28" s="89" t="s">
        <v>314</v>
      </c>
      <c r="EP28" s="89">
        <v>33.246336077092948</v>
      </c>
      <c r="EQ28" s="89">
        <v>0.43862716055661161</v>
      </c>
      <c r="ER28" s="89">
        <v>0</v>
      </c>
      <c r="ES28" s="90">
        <v>0.13683528584782889</v>
      </c>
      <c r="ET28" s="89" t="s">
        <v>314</v>
      </c>
    </row>
    <row r="29" spans="1:150" ht="14.25">
      <c r="A29" s="9"/>
      <c r="B29" s="201" t="s">
        <v>276</v>
      </c>
      <c r="C29" s="201" t="s">
        <v>317</v>
      </c>
      <c r="D29" s="199" t="s">
        <v>50</v>
      </c>
      <c r="E29" s="199"/>
      <c r="F29" s="3" t="s">
        <v>42</v>
      </c>
      <c r="G29" s="3" t="s">
        <v>77</v>
      </c>
      <c r="H29" s="3" t="s">
        <v>79</v>
      </c>
      <c r="I29" s="3" t="s">
        <v>78</v>
      </c>
      <c r="J29" s="82"/>
      <c r="K29" s="20"/>
      <c r="L29" s="79"/>
      <c r="AA29" s="84" t="s">
        <v>311</v>
      </c>
      <c r="AB29" s="85" t="s">
        <v>282</v>
      </c>
      <c r="AC29" s="85" t="s">
        <v>283</v>
      </c>
      <c r="AD29" s="86">
        <v>0</v>
      </c>
      <c r="AE29" s="86">
        <v>3.1400636936215163</v>
      </c>
      <c r="AF29" s="85">
        <v>200</v>
      </c>
      <c r="AG29" s="4">
        <v>65</v>
      </c>
      <c r="AH29" s="4">
        <v>10</v>
      </c>
      <c r="AI29" s="4">
        <v>10</v>
      </c>
      <c r="AJ29" s="3" t="str">
        <f t="shared" si="0"/>
        <v>C200x65x10x10</v>
      </c>
      <c r="AK29" s="3" cm="1">
        <f t="array" ref="AK29">_xll.DCEPropSectC(AF29,AG29,AH29,AI29,"Area")/100</f>
        <v>31</v>
      </c>
      <c r="AL29" s="3" cm="1">
        <f t="array" ref="AL29">_xll.DCEPropSectC(AF29,AG29,AH29,AI29,"Ix")/10000</f>
        <v>1660.3333333333335</v>
      </c>
      <c r="AM29" s="13" cm="1">
        <f t="array" ref="AM29">_xll.DCEPropSectC(AF29,AG29,AH29,AI29,"Iy")/10000</f>
        <v>105.71841397849461</v>
      </c>
      <c r="AN29" s="13" cm="1">
        <f t="array" ref="AN29">_xll.DCEPropSectC(AF29,AG29,AH29,AI29,"Wx")/1000</f>
        <v>166.03333333333333</v>
      </c>
      <c r="AO29" s="3" cm="1">
        <f t="array" ref="AO29">_xll.DCEPropSectC(AF29,AG29,AH29,AI29,"Wy")/1000</f>
        <v>22.798405797101445</v>
      </c>
      <c r="AP29" s="126" cm="1">
        <f t="array" ref="AP29">_xll.DCEPropSectC(AF29,AG29,AH29,AI29,"Sx")/1000</f>
        <v>111.25</v>
      </c>
      <c r="AQ29" s="127"/>
      <c r="AR29" s="128"/>
      <c r="AS29" s="13"/>
      <c r="AW29" s="128"/>
      <c r="AX29" s="128"/>
      <c r="AY29" s="128"/>
      <c r="BA29" s="85" t="s">
        <v>312</v>
      </c>
      <c r="BB29" s="88">
        <v>-1.43</v>
      </c>
      <c r="BC29" s="88">
        <v>-2.58</v>
      </c>
      <c r="BD29" s="88">
        <v>0.01</v>
      </c>
      <c r="BE29" s="88">
        <v>0.01</v>
      </c>
      <c r="BF29" s="88">
        <v>0</v>
      </c>
      <c r="BG29" s="88">
        <v>-0.05</v>
      </c>
      <c r="BH29" s="89">
        <f t="shared" si="1"/>
        <v>2.2423835125448027E-3</v>
      </c>
      <c r="BI29" s="89">
        <f t="shared" si="2"/>
        <v>1.4638961386602425E-3</v>
      </c>
      <c r="BJ29" s="89">
        <f t="shared" si="3"/>
        <v>0</v>
      </c>
      <c r="BK29" s="89">
        <f t="shared" si="4"/>
        <v>3.7062796512050454E-3</v>
      </c>
      <c r="BL29" s="89" t="str">
        <f t="shared" si="5"/>
        <v>OK</v>
      </c>
      <c r="BM29" s="89">
        <f t="shared" si="6"/>
        <v>6.7004617546677367E-3</v>
      </c>
      <c r="BN29" s="89">
        <f t="shared" si="7"/>
        <v>5.6158084629638604E-5</v>
      </c>
      <c r="BO29" s="89" t="str">
        <f t="shared" si="8"/>
        <v>OK</v>
      </c>
      <c r="BP29" s="89">
        <f t="shared" si="9"/>
        <v>0.3011443485243927</v>
      </c>
      <c r="BQ29" s="89">
        <f t="shared" si="10"/>
        <v>0</v>
      </c>
      <c r="BR29" s="89">
        <f t="shared" si="11"/>
        <v>6.7004617546677367E-3</v>
      </c>
      <c r="BS29" s="89">
        <f t="shared" si="12"/>
        <v>1.2745350494445125E-3</v>
      </c>
      <c r="BT29" s="89" t="str">
        <f t="shared" si="13"/>
        <v>OK</v>
      </c>
      <c r="DA29" s="84" t="s">
        <v>311</v>
      </c>
      <c r="DB29" s="85" t="s">
        <v>286</v>
      </c>
      <c r="DC29" s="85" t="s">
        <v>287</v>
      </c>
      <c r="DD29" s="86">
        <v>1.5402921800749363</v>
      </c>
      <c r="DE29" s="86">
        <v>3.0805843601498726</v>
      </c>
      <c r="DF29" s="85">
        <v>200</v>
      </c>
      <c r="DG29" s="4">
        <v>65</v>
      </c>
      <c r="DH29" s="4">
        <v>10</v>
      </c>
      <c r="DI29" s="4">
        <v>10</v>
      </c>
      <c r="DJ29" s="3" t="s">
        <v>313</v>
      </c>
      <c r="DK29" s="3">
        <v>31</v>
      </c>
      <c r="DL29" s="3">
        <v>1660.3333333333335</v>
      </c>
      <c r="DM29" s="13">
        <v>105.71841397849461</v>
      </c>
      <c r="DN29" s="13">
        <v>166.03333333333333</v>
      </c>
      <c r="DO29" s="3">
        <v>22.798405797101445</v>
      </c>
      <c r="DP29" s="126">
        <v>111.25</v>
      </c>
      <c r="DQ29" s="127"/>
      <c r="DR29" s="128"/>
      <c r="DS29" s="13"/>
      <c r="DW29" s="128"/>
      <c r="DX29" s="128"/>
      <c r="DY29" s="128"/>
      <c r="EA29" s="85" t="s">
        <v>312</v>
      </c>
      <c r="EB29" s="88">
        <v>5.25</v>
      </c>
      <c r="EC29" s="88">
        <v>-1.51</v>
      </c>
      <c r="ED29" s="88">
        <v>0</v>
      </c>
      <c r="EE29" s="88">
        <v>0</v>
      </c>
      <c r="EF29" s="88">
        <v>-0.01</v>
      </c>
      <c r="EG29" s="88">
        <v>5.68</v>
      </c>
      <c r="EH29" s="89">
        <v>8.0645161290322578E-3</v>
      </c>
      <c r="EI29" s="89">
        <v>0.16290475234462384</v>
      </c>
      <c r="EJ29" s="89">
        <v>2.0887007645552934E-3</v>
      </c>
      <c r="EK29" s="90">
        <v>0.1730579692382114</v>
      </c>
      <c r="EL29" s="89" t="s">
        <v>314</v>
      </c>
      <c r="EM29" s="89">
        <v>0</v>
      </c>
      <c r="EN29" s="89">
        <v>0</v>
      </c>
      <c r="EO29" s="89" t="s">
        <v>314</v>
      </c>
      <c r="EP29" s="89">
        <v>34.209997992371008</v>
      </c>
      <c r="EQ29" s="89">
        <v>0.43862716055661161</v>
      </c>
      <c r="ER29" s="89">
        <v>0</v>
      </c>
      <c r="ES29" s="90">
        <v>0.14082734294463112</v>
      </c>
      <c r="ET29" s="89" t="s">
        <v>314</v>
      </c>
    </row>
    <row r="30" spans="1:150">
      <c r="A30" s="9"/>
      <c r="B30" s="201"/>
      <c r="C30" s="201"/>
      <c r="D30" s="199"/>
      <c r="E30" s="199"/>
      <c r="F30" s="3" t="s">
        <v>41</v>
      </c>
      <c r="G30" s="3" t="s">
        <v>41</v>
      </c>
      <c r="H30" s="3" t="s">
        <v>40</v>
      </c>
      <c r="I30" s="3" t="s">
        <v>40</v>
      </c>
      <c r="J30" s="82"/>
      <c r="K30" s="20"/>
      <c r="L30" s="79"/>
      <c r="AA30" s="84" t="s">
        <v>311</v>
      </c>
      <c r="AB30" s="85" t="s">
        <v>282</v>
      </c>
      <c r="AC30" s="85" t="s">
        <v>283</v>
      </c>
      <c r="AD30" s="86">
        <v>1.5700318468107584</v>
      </c>
      <c r="AE30" s="86">
        <v>3.1400636936215163</v>
      </c>
      <c r="AF30" s="85">
        <v>200</v>
      </c>
      <c r="AG30" s="4">
        <v>65</v>
      </c>
      <c r="AH30" s="4">
        <v>10</v>
      </c>
      <c r="AI30" s="4">
        <v>10</v>
      </c>
      <c r="AJ30" s="3" t="str">
        <f t="shared" si="0"/>
        <v>C200x65x10x10</v>
      </c>
      <c r="AK30" s="3" cm="1">
        <f t="array" ref="AK30">_xll.DCEPropSectC(AF30,AG30,AH30,AI30,"Area")/100</f>
        <v>31</v>
      </c>
      <c r="AL30" s="3" cm="1">
        <f t="array" ref="AL30">_xll.DCEPropSectC(AF30,AG30,AH30,AI30,"Ix")/10000</f>
        <v>1660.3333333333335</v>
      </c>
      <c r="AM30" s="13" cm="1">
        <f t="array" ref="AM30">_xll.DCEPropSectC(AF30,AG30,AH30,AI30,"Iy")/10000</f>
        <v>105.71841397849461</v>
      </c>
      <c r="AN30" s="13" cm="1">
        <f t="array" ref="AN30">_xll.DCEPropSectC(AF30,AG30,AH30,AI30,"Wx")/1000</f>
        <v>166.03333333333333</v>
      </c>
      <c r="AO30" s="3" cm="1">
        <f t="array" ref="AO30">_xll.DCEPropSectC(AF30,AG30,AH30,AI30,"Wy")/1000</f>
        <v>22.798405797101445</v>
      </c>
      <c r="AP30" s="126" cm="1">
        <f t="array" ref="AP30">_xll.DCEPropSectC(AF30,AG30,AH30,AI30,"Sx")/1000</f>
        <v>111.25</v>
      </c>
      <c r="AQ30" s="127"/>
      <c r="AR30" s="128"/>
      <c r="AS30" s="13"/>
      <c r="AW30" s="128"/>
      <c r="AX30" s="128"/>
      <c r="AY30" s="128"/>
      <c r="BA30" s="85" t="s">
        <v>312</v>
      </c>
      <c r="BB30" s="88">
        <v>-0.02</v>
      </c>
      <c r="BC30" s="88">
        <v>-0.72</v>
      </c>
      <c r="BD30" s="88">
        <v>0.01</v>
      </c>
      <c r="BE30" s="88">
        <v>0.01</v>
      </c>
      <c r="BF30" s="88">
        <v>-0.02</v>
      </c>
      <c r="BG30" s="88">
        <v>2.54</v>
      </c>
      <c r="BH30" s="89">
        <f t="shared" si="1"/>
        <v>3.1362007168458781E-5</v>
      </c>
      <c r="BI30" s="89">
        <f t="shared" si="2"/>
        <v>7.4365923843940307E-2</v>
      </c>
      <c r="BJ30" s="89">
        <f t="shared" si="3"/>
        <v>4.2644307276337246E-3</v>
      </c>
      <c r="BK30" s="89">
        <f t="shared" si="4"/>
        <v>7.8661716578742491E-2</v>
      </c>
      <c r="BL30" s="89" t="str">
        <f t="shared" si="5"/>
        <v>OK</v>
      </c>
      <c r="BM30" s="89">
        <f t="shared" si="6"/>
        <v>6.7004617546677367E-3</v>
      </c>
      <c r="BN30" s="89">
        <f t="shared" si="7"/>
        <v>5.6158084629638604E-5</v>
      </c>
      <c r="BO30" s="89" t="str">
        <f t="shared" si="8"/>
        <v>OK</v>
      </c>
      <c r="BP30" s="89">
        <f t="shared" si="9"/>
        <v>15.298132905039147</v>
      </c>
      <c r="BQ30" s="89">
        <f t="shared" si="10"/>
        <v>0.87725432111322321</v>
      </c>
      <c r="BR30" s="89">
        <f t="shared" si="11"/>
        <v>6.7004617546677367E-3</v>
      </c>
      <c r="BS30" s="89">
        <f t="shared" si="12"/>
        <v>6.2925427760375269E-2</v>
      </c>
      <c r="BT30" s="89" t="str">
        <f t="shared" si="13"/>
        <v>OK</v>
      </c>
      <c r="DA30" s="84" t="s">
        <v>311</v>
      </c>
      <c r="DB30" s="85" t="s">
        <v>288</v>
      </c>
      <c r="DC30" s="85" t="s">
        <v>289</v>
      </c>
      <c r="DD30" s="86">
        <v>1.5402921800749363</v>
      </c>
      <c r="DE30" s="86">
        <v>3.0805843601498726</v>
      </c>
      <c r="DF30" s="85">
        <v>200</v>
      </c>
      <c r="DG30" s="4">
        <v>65</v>
      </c>
      <c r="DH30" s="4">
        <v>10</v>
      </c>
      <c r="DI30" s="4">
        <v>10</v>
      </c>
      <c r="DJ30" s="3" t="s">
        <v>313</v>
      </c>
      <c r="DK30" s="3">
        <v>31</v>
      </c>
      <c r="DL30" s="3">
        <v>1660.3333333333335</v>
      </c>
      <c r="DM30" s="13">
        <v>105.71841397849461</v>
      </c>
      <c r="DN30" s="13">
        <v>166.03333333333333</v>
      </c>
      <c r="DO30" s="3">
        <v>22.798405797101445</v>
      </c>
      <c r="DP30" s="126">
        <v>111.25</v>
      </c>
      <c r="DQ30" s="127"/>
      <c r="DR30" s="128"/>
      <c r="DS30" s="13"/>
      <c r="DW30" s="128"/>
      <c r="DX30" s="128"/>
      <c r="DY30" s="128"/>
      <c r="EA30" s="85" t="s">
        <v>312</v>
      </c>
      <c r="EB30" s="88">
        <v>-7.72</v>
      </c>
      <c r="EC30" s="88">
        <v>-1.79</v>
      </c>
      <c r="ED30" s="88">
        <v>0</v>
      </c>
      <c r="EE30" s="88">
        <v>0</v>
      </c>
      <c r="EF30" s="88">
        <v>0</v>
      </c>
      <c r="EG30" s="88">
        <v>6.12</v>
      </c>
      <c r="EH30" s="89">
        <v>1.185867895545315E-2</v>
      </c>
      <c r="EI30" s="89">
        <v>0.17552413456850319</v>
      </c>
      <c r="EJ30" s="89">
        <v>0</v>
      </c>
      <c r="EK30" s="90">
        <v>0.18738281352395633</v>
      </c>
      <c r="EL30" s="89" t="s">
        <v>314</v>
      </c>
      <c r="EM30" s="89">
        <v>0</v>
      </c>
      <c r="EN30" s="89">
        <v>0</v>
      </c>
      <c r="EO30" s="89" t="s">
        <v>314</v>
      </c>
      <c r="EP30" s="89">
        <v>36.86006825938567</v>
      </c>
      <c r="EQ30" s="89">
        <v>0</v>
      </c>
      <c r="ER30" s="89">
        <v>0</v>
      </c>
      <c r="ES30" s="90">
        <v>0.15270599707459775</v>
      </c>
      <c r="ET30" s="89" t="s">
        <v>314</v>
      </c>
    </row>
    <row r="31" spans="1:150">
      <c r="A31" s="9"/>
      <c r="B31" s="4" t="s">
        <v>284</v>
      </c>
      <c r="C31" s="4">
        <v>47</v>
      </c>
      <c r="D31" s="200" t="s">
        <v>312</v>
      </c>
      <c r="E31" s="200"/>
      <c r="F31" s="25">
        <v>2.88</v>
      </c>
      <c r="G31" s="25">
        <v>1.03</v>
      </c>
      <c r="H31" s="25">
        <v>30.13</v>
      </c>
      <c r="I31" s="25">
        <v>0</v>
      </c>
      <c r="J31" s="82"/>
      <c r="K31" s="83"/>
      <c r="L31" s="80"/>
      <c r="AA31" s="84" t="s">
        <v>311</v>
      </c>
      <c r="AB31" s="85" t="s">
        <v>282</v>
      </c>
      <c r="AC31" s="85" t="s">
        <v>283</v>
      </c>
      <c r="AD31" s="86">
        <v>3.1400636936215167</v>
      </c>
      <c r="AE31" s="86">
        <v>3.1400636936215163</v>
      </c>
      <c r="AF31" s="85">
        <v>200</v>
      </c>
      <c r="AG31" s="4">
        <v>65</v>
      </c>
      <c r="AH31" s="4">
        <v>10</v>
      </c>
      <c r="AI31" s="4">
        <v>10</v>
      </c>
      <c r="AJ31" s="3" t="str">
        <f t="shared" si="0"/>
        <v>C200x65x10x10</v>
      </c>
      <c r="AK31" s="3" cm="1">
        <f t="array" ref="AK31">_xll.DCEPropSectC(AF31,AG31,AH31,AI31,"Area")/100</f>
        <v>31</v>
      </c>
      <c r="AL31" s="3" cm="1">
        <f t="array" ref="AL31">_xll.DCEPropSectC(AF31,AG31,AH31,AI31,"Ix")/10000</f>
        <v>1660.3333333333335</v>
      </c>
      <c r="AM31" s="13" cm="1">
        <f t="array" ref="AM31">_xll.DCEPropSectC(AF31,AG31,AH31,AI31,"Iy")/10000</f>
        <v>105.71841397849461</v>
      </c>
      <c r="AN31" s="13" cm="1">
        <f t="array" ref="AN31">_xll.DCEPropSectC(AF31,AG31,AH31,AI31,"Wx")/1000</f>
        <v>166.03333333333333</v>
      </c>
      <c r="AO31" s="3" cm="1">
        <f t="array" ref="AO31">_xll.DCEPropSectC(AF31,AG31,AH31,AI31,"Wy")/1000</f>
        <v>22.798405797101445</v>
      </c>
      <c r="AP31" s="126" cm="1">
        <f t="array" ref="AP31">_xll.DCEPropSectC(AF31,AG31,AH31,AI31,"Sx")/1000</f>
        <v>111.25</v>
      </c>
      <c r="AQ31" s="127"/>
      <c r="AR31" s="128"/>
      <c r="AS31" s="13"/>
      <c r="AW31" s="128"/>
      <c r="AX31" s="128"/>
      <c r="AY31" s="128"/>
      <c r="BA31" s="85" t="s">
        <v>312</v>
      </c>
      <c r="BB31" s="88">
        <v>1.39</v>
      </c>
      <c r="BC31" s="88">
        <v>1.1399999999999999</v>
      </c>
      <c r="BD31" s="88">
        <v>0.01</v>
      </c>
      <c r="BE31" s="88">
        <v>0.01</v>
      </c>
      <c r="BF31" s="88">
        <v>-0.04</v>
      </c>
      <c r="BG31" s="88">
        <v>2.21</v>
      </c>
      <c r="BH31" s="89">
        <f t="shared" si="1"/>
        <v>2.1796594982078851E-3</v>
      </c>
      <c r="BI31" s="89">
        <f t="shared" si="2"/>
        <v>6.4704209328782708E-2</v>
      </c>
      <c r="BJ31" s="89">
        <f t="shared" si="3"/>
        <v>8.5288614552674492E-3</v>
      </c>
      <c r="BK31" s="89">
        <f t="shared" si="4"/>
        <v>7.5412730282258048E-2</v>
      </c>
      <c r="BL31" s="89" t="str">
        <f t="shared" si="5"/>
        <v>OK</v>
      </c>
      <c r="BM31" s="89">
        <f t="shared" si="6"/>
        <v>6.7004617546677367E-3</v>
      </c>
      <c r="BN31" s="89">
        <f t="shared" si="7"/>
        <v>5.6158084629638604E-5</v>
      </c>
      <c r="BO31" s="89" t="str">
        <f t="shared" si="8"/>
        <v>OK</v>
      </c>
      <c r="BP31" s="89">
        <f t="shared" si="9"/>
        <v>13.310580204778155</v>
      </c>
      <c r="BQ31" s="89">
        <f t="shared" si="10"/>
        <v>1.7545086422264464</v>
      </c>
      <c r="BR31" s="89">
        <f t="shared" si="11"/>
        <v>6.7004617546677367E-3</v>
      </c>
      <c r="BS31" s="89">
        <f t="shared" si="12"/>
        <v>5.2973828694749862E-2</v>
      </c>
      <c r="BT31" s="89" t="str">
        <f t="shared" si="13"/>
        <v>OK</v>
      </c>
      <c r="DJ31" s="3"/>
      <c r="DK31" s="3"/>
      <c r="DM31" s="13"/>
      <c r="DN31" s="13"/>
      <c r="DO31" s="3"/>
      <c r="DP31" s="126"/>
      <c r="DQ31" s="127"/>
      <c r="DR31" s="128"/>
      <c r="DS31" s="13"/>
      <c r="DW31" s="128"/>
      <c r="DX31" s="128"/>
      <c r="DY31" s="128"/>
      <c r="EH31" s="89"/>
      <c r="EM31" s="89"/>
      <c r="EN31" s="89"/>
      <c r="EO31" s="89"/>
      <c r="EP31" s="89"/>
      <c r="EQ31" s="89"/>
      <c r="ER31" s="89"/>
      <c r="ET31" s="89"/>
    </row>
    <row r="32" spans="1:150">
      <c r="A32" s="9"/>
      <c r="B32" s="82"/>
      <c r="C32" s="82"/>
      <c r="D32" s="82"/>
      <c r="E32" s="147"/>
      <c r="F32" s="82"/>
      <c r="G32" s="82"/>
      <c r="H32" s="82"/>
      <c r="I32" s="82"/>
      <c r="J32" s="82"/>
      <c r="K32" s="82"/>
      <c r="L32" s="8"/>
      <c r="AA32" s="84" t="s">
        <v>311</v>
      </c>
      <c r="AB32" s="85" t="s">
        <v>303</v>
      </c>
      <c r="AC32" s="85" t="s">
        <v>304</v>
      </c>
      <c r="AD32" s="86">
        <v>0</v>
      </c>
      <c r="AE32" s="86">
        <v>1.8000000000000007</v>
      </c>
      <c r="AF32" s="85">
        <v>200</v>
      </c>
      <c r="AG32" s="4">
        <v>65</v>
      </c>
      <c r="AH32" s="4">
        <v>10</v>
      </c>
      <c r="AI32" s="4">
        <v>10</v>
      </c>
      <c r="AJ32" s="3" t="str">
        <f t="shared" si="0"/>
        <v>C200x65x10x10</v>
      </c>
      <c r="AK32" s="3" cm="1">
        <f t="array" ref="AK32">_xll.DCEPropSectC(AF32,AG32,AH32,AI32,"Area")/100</f>
        <v>31</v>
      </c>
      <c r="AL32" s="3" cm="1">
        <f t="array" ref="AL32">_xll.DCEPropSectC(AF32,AG32,AH32,AI32,"Ix")/10000</f>
        <v>1660.3333333333335</v>
      </c>
      <c r="AM32" s="13" cm="1">
        <f t="array" ref="AM32">_xll.DCEPropSectC(AF32,AG32,AH32,AI32,"Iy")/10000</f>
        <v>105.71841397849461</v>
      </c>
      <c r="AN32" s="13" cm="1">
        <f t="array" ref="AN32">_xll.DCEPropSectC(AF32,AG32,AH32,AI32,"Wx")/1000</f>
        <v>166.03333333333333</v>
      </c>
      <c r="AO32" s="3" cm="1">
        <f t="array" ref="AO32">_xll.DCEPropSectC(AF32,AG32,AH32,AI32,"Wy")/1000</f>
        <v>22.798405797101445</v>
      </c>
      <c r="AP32" s="126" cm="1">
        <f t="array" ref="AP32">_xll.DCEPropSectC(AF32,AG32,AH32,AI32,"Sx")/1000</f>
        <v>111.25</v>
      </c>
      <c r="AQ32" s="127"/>
      <c r="AR32" s="128"/>
      <c r="AS32" s="13"/>
      <c r="AW32" s="128"/>
      <c r="AX32" s="128"/>
      <c r="AY32" s="128"/>
      <c r="BA32" s="85" t="s">
        <v>312</v>
      </c>
      <c r="BB32" s="88">
        <v>-0.33</v>
      </c>
      <c r="BC32" s="88">
        <v>7.01</v>
      </c>
      <c r="BD32" s="88">
        <v>0.02</v>
      </c>
      <c r="BE32" s="88">
        <v>0.01</v>
      </c>
      <c r="BF32" s="88">
        <v>0.01</v>
      </c>
      <c r="BG32" s="88">
        <v>1.23</v>
      </c>
      <c r="BH32" s="89">
        <f t="shared" si="1"/>
        <v>5.1747311827956991E-4</v>
      </c>
      <c r="BI32" s="89">
        <f t="shared" si="2"/>
        <v>3.601184501104196E-2</v>
      </c>
      <c r="BJ32" s="89">
        <f t="shared" si="3"/>
        <v>2.1322153638168623E-3</v>
      </c>
      <c r="BK32" s="89">
        <f t="shared" si="4"/>
        <v>3.8661533493138396E-2</v>
      </c>
      <c r="BL32" s="89" t="str">
        <f t="shared" si="5"/>
        <v>OK</v>
      </c>
      <c r="BM32" s="89">
        <f t="shared" si="6"/>
        <v>1.3400923509335473E-2</v>
      </c>
      <c r="BN32" s="89">
        <f t="shared" si="7"/>
        <v>1.1231616925927721E-4</v>
      </c>
      <c r="BO32" s="89" t="str">
        <f t="shared" si="8"/>
        <v>OK</v>
      </c>
      <c r="BP32" s="89">
        <f t="shared" si="9"/>
        <v>7.4081509737000593</v>
      </c>
      <c r="BQ32" s="89">
        <f t="shared" si="10"/>
        <v>0.43862716055661161</v>
      </c>
      <c r="BR32" s="89">
        <f t="shared" si="11"/>
        <v>1.3400923509335473E-2</v>
      </c>
      <c r="BS32" s="89">
        <f t="shared" si="12"/>
        <v>3.0445364352068731E-2</v>
      </c>
      <c r="BT32" s="89" t="str">
        <f t="shared" si="13"/>
        <v>OK</v>
      </c>
      <c r="DJ32" s="3"/>
      <c r="DK32" s="3"/>
      <c r="DM32" s="13"/>
      <c r="DN32" s="13"/>
      <c r="DO32" s="3"/>
      <c r="DP32" s="126"/>
      <c r="DQ32" s="127"/>
      <c r="DR32" s="128"/>
      <c r="DS32" s="13"/>
      <c r="DW32" s="128"/>
      <c r="DX32" s="128"/>
      <c r="DY32" s="128"/>
      <c r="EH32" s="89"/>
      <c r="EM32" s="89"/>
      <c r="EN32" s="89"/>
      <c r="EO32" s="89"/>
      <c r="EP32" s="89"/>
      <c r="EQ32" s="89"/>
      <c r="ER32" s="89"/>
      <c r="ET32" s="89"/>
    </row>
    <row r="33" spans="1:150">
      <c r="A33" s="196" t="s">
        <v>32</v>
      </c>
      <c r="B33" s="197"/>
      <c r="C33" s="197"/>
      <c r="D33" s="82"/>
      <c r="E33" s="82"/>
      <c r="F33" s="82"/>
      <c r="G33" s="82"/>
      <c r="H33" s="82"/>
      <c r="I33" s="82"/>
      <c r="J33" s="82"/>
      <c r="K33" s="82"/>
      <c r="L33" s="5"/>
      <c r="AA33" s="84" t="s">
        <v>311</v>
      </c>
      <c r="AB33" s="85" t="s">
        <v>303</v>
      </c>
      <c r="AC33" s="85" t="s">
        <v>304</v>
      </c>
      <c r="AD33" s="86">
        <v>0.45</v>
      </c>
      <c r="AE33" s="86">
        <v>1.8000000000000007</v>
      </c>
      <c r="AF33" s="85">
        <v>200</v>
      </c>
      <c r="AG33" s="4">
        <v>65</v>
      </c>
      <c r="AH33" s="4">
        <v>10</v>
      </c>
      <c r="AI33" s="4">
        <v>10</v>
      </c>
      <c r="AJ33" s="3" t="str">
        <f t="shared" si="0"/>
        <v>C200x65x10x10</v>
      </c>
      <c r="AK33" s="3" cm="1">
        <f t="array" ref="AK33">_xll.DCEPropSectC(AF33,AG33,AH33,AI33,"Area")/100</f>
        <v>31</v>
      </c>
      <c r="AL33" s="3" cm="1">
        <f t="array" ref="AL33">_xll.DCEPropSectC(AF33,AG33,AH33,AI33,"Ix")/10000</f>
        <v>1660.3333333333335</v>
      </c>
      <c r="AM33" s="13" cm="1">
        <f t="array" ref="AM33">_xll.DCEPropSectC(AF33,AG33,AH33,AI33,"Iy")/10000</f>
        <v>105.71841397849461</v>
      </c>
      <c r="AN33" s="13" cm="1">
        <f t="array" ref="AN33">_xll.DCEPropSectC(AF33,AG33,AH33,AI33,"Wx")/1000</f>
        <v>166.03333333333333</v>
      </c>
      <c r="AO33" s="3" cm="1">
        <f t="array" ref="AO33">_xll.DCEPropSectC(AF33,AG33,AH33,AI33,"Wy")/1000</f>
        <v>22.798405797101445</v>
      </c>
      <c r="AP33" s="126" cm="1">
        <f t="array" ref="AP33">_xll.DCEPropSectC(AF33,AG33,AH33,AI33,"Sx")/1000</f>
        <v>111.25</v>
      </c>
      <c r="AQ33" s="127"/>
      <c r="AR33" s="128"/>
      <c r="AS33" s="13"/>
      <c r="AW33" s="128"/>
      <c r="AX33" s="128"/>
      <c r="AY33" s="128"/>
      <c r="BA33" s="85" t="s">
        <v>312</v>
      </c>
      <c r="BB33" s="88">
        <v>-0.33</v>
      </c>
      <c r="BC33" s="88">
        <v>8.58</v>
      </c>
      <c r="BD33" s="88">
        <v>0.02</v>
      </c>
      <c r="BE33" s="88">
        <v>0.01</v>
      </c>
      <c r="BF33" s="88">
        <v>0</v>
      </c>
      <c r="BG33" s="88">
        <v>-2.2799999999999998</v>
      </c>
      <c r="BH33" s="89">
        <f t="shared" si="1"/>
        <v>5.1747311827956991E-4</v>
      </c>
      <c r="BI33" s="89">
        <f t="shared" si="2"/>
        <v>6.6753663922907047E-2</v>
      </c>
      <c r="BJ33" s="89">
        <f t="shared" si="3"/>
        <v>0</v>
      </c>
      <c r="BK33" s="89">
        <f t="shared" si="4"/>
        <v>6.7271137041186618E-2</v>
      </c>
      <c r="BL33" s="89" t="str">
        <f t="shared" si="5"/>
        <v>OK</v>
      </c>
      <c r="BM33" s="89">
        <f t="shared" si="6"/>
        <v>1.3400923509335473E-2</v>
      </c>
      <c r="BN33" s="89">
        <f t="shared" si="7"/>
        <v>1.1231616925927721E-4</v>
      </c>
      <c r="BO33" s="89" t="str">
        <f t="shared" si="8"/>
        <v>OK</v>
      </c>
      <c r="BP33" s="89">
        <f t="shared" si="9"/>
        <v>13.732182292712306</v>
      </c>
      <c r="BQ33" s="89">
        <f t="shared" si="10"/>
        <v>0</v>
      </c>
      <c r="BR33" s="89">
        <f t="shared" si="11"/>
        <v>1.3400923509335473E-2</v>
      </c>
      <c r="BS33" s="89">
        <f t="shared" si="12"/>
        <v>5.8075770574247697E-2</v>
      </c>
      <c r="BT33" s="89" t="str">
        <f t="shared" si="13"/>
        <v>OK</v>
      </c>
      <c r="DJ33" s="3"/>
      <c r="DK33" s="3"/>
      <c r="DM33" s="13"/>
      <c r="DN33" s="13"/>
      <c r="DO33" s="3"/>
      <c r="DP33" s="126"/>
      <c r="DQ33" s="127"/>
      <c r="DR33" s="128"/>
      <c r="DS33" s="13"/>
      <c r="DW33" s="128"/>
      <c r="DX33" s="128"/>
      <c r="DY33" s="128"/>
      <c r="EH33" s="89"/>
      <c r="EM33" s="89"/>
      <c r="EN33" s="89"/>
      <c r="EO33" s="89"/>
      <c r="EP33" s="89"/>
      <c r="EQ33" s="89"/>
      <c r="ER33" s="89"/>
      <c r="ET33" s="89"/>
    </row>
    <row r="34" spans="1:150">
      <c r="A34" s="26" t="s">
        <v>227</v>
      </c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"/>
      <c r="AA34" s="84" t="s">
        <v>311</v>
      </c>
      <c r="AB34" s="85" t="s">
        <v>303</v>
      </c>
      <c r="AC34" s="85" t="s">
        <v>304</v>
      </c>
      <c r="AD34" s="86">
        <v>0.9</v>
      </c>
      <c r="AE34" s="86">
        <v>1.8000000000000007</v>
      </c>
      <c r="AF34" s="85">
        <v>200</v>
      </c>
      <c r="AG34" s="4">
        <v>65</v>
      </c>
      <c r="AH34" s="4">
        <v>10</v>
      </c>
      <c r="AI34" s="4">
        <v>10</v>
      </c>
      <c r="AJ34" s="3" t="str">
        <f t="shared" si="0"/>
        <v>C200x65x10x10</v>
      </c>
      <c r="AK34" s="3" cm="1">
        <f t="array" ref="AK34">_xll.DCEPropSectC(AF34,AG34,AH34,AI34,"Area")/100</f>
        <v>31</v>
      </c>
      <c r="AL34" s="3" cm="1">
        <f t="array" ref="AL34">_xll.DCEPropSectC(AF34,AG34,AH34,AI34,"Ix")/10000</f>
        <v>1660.3333333333335</v>
      </c>
      <c r="AM34" s="13" cm="1">
        <f t="array" ref="AM34">_xll.DCEPropSectC(AF34,AG34,AH34,AI34,"Iy")/10000</f>
        <v>105.71841397849461</v>
      </c>
      <c r="AN34" s="13" cm="1">
        <f t="array" ref="AN34">_xll.DCEPropSectC(AF34,AG34,AH34,AI34,"Wx")/1000</f>
        <v>166.03333333333333</v>
      </c>
      <c r="AO34" s="3" cm="1">
        <f t="array" ref="AO34">_xll.DCEPropSectC(AF34,AG34,AH34,AI34,"Wy")/1000</f>
        <v>22.798405797101445</v>
      </c>
      <c r="AP34" s="126" cm="1">
        <f t="array" ref="AP34">_xll.DCEPropSectC(AF34,AG34,AH34,AI34,"Sx")/1000</f>
        <v>111.25</v>
      </c>
      <c r="AQ34" s="127"/>
      <c r="AR34" s="128"/>
      <c r="AS34" s="13"/>
      <c r="AW34" s="128"/>
      <c r="AX34" s="128"/>
      <c r="AY34" s="128"/>
      <c r="BA34" s="85" t="s">
        <v>312</v>
      </c>
      <c r="BB34" s="88">
        <v>-0.33</v>
      </c>
      <c r="BC34" s="88">
        <v>10.14</v>
      </c>
      <c r="BD34" s="88">
        <v>0.02</v>
      </c>
      <c r="BE34" s="88">
        <v>0.01</v>
      </c>
      <c r="BF34" s="88">
        <v>-0.01</v>
      </c>
      <c r="BG34" s="88">
        <v>-6.49</v>
      </c>
      <c r="BH34" s="89">
        <f t="shared" si="1"/>
        <v>5.1747311827956991E-4</v>
      </c>
      <c r="BI34" s="89">
        <f t="shared" si="2"/>
        <v>0.19001371879809947</v>
      </c>
      <c r="BJ34" s="89">
        <f t="shared" si="3"/>
        <v>2.1322153638168623E-3</v>
      </c>
      <c r="BK34" s="89">
        <f t="shared" si="4"/>
        <v>0.1926634072801959</v>
      </c>
      <c r="BL34" s="89" t="str">
        <f t="shared" si="5"/>
        <v>OK</v>
      </c>
      <c r="BM34" s="89">
        <f t="shared" si="6"/>
        <v>1.3400923509335473E-2</v>
      </c>
      <c r="BN34" s="89">
        <f t="shared" si="7"/>
        <v>1.1231616925927721E-4</v>
      </c>
      <c r="BO34" s="89" t="str">
        <f t="shared" si="8"/>
        <v>OK</v>
      </c>
      <c r="BP34" s="89">
        <f t="shared" si="9"/>
        <v>39.088536438466171</v>
      </c>
      <c r="BQ34" s="89">
        <f t="shared" si="10"/>
        <v>0.43862716055661161</v>
      </c>
      <c r="BR34" s="89">
        <f t="shared" si="11"/>
        <v>1.3400923509335473E-2</v>
      </c>
      <c r="BS34" s="89">
        <f t="shared" si="12"/>
        <v>0.1643923008206695</v>
      </c>
      <c r="BT34" s="89" t="str">
        <f t="shared" si="13"/>
        <v>OK</v>
      </c>
      <c r="DJ34" s="3"/>
      <c r="DK34" s="3"/>
      <c r="DM34" s="13"/>
      <c r="DN34" s="13"/>
      <c r="DO34" s="3"/>
      <c r="DP34" s="126"/>
      <c r="DQ34" s="127"/>
      <c r="DR34" s="128"/>
      <c r="DS34" s="13"/>
      <c r="DW34" s="128"/>
      <c r="DX34" s="128"/>
      <c r="DY34" s="128"/>
      <c r="EH34" s="89"/>
      <c r="EM34" s="89"/>
      <c r="EN34" s="89"/>
      <c r="EO34" s="89"/>
      <c r="EP34" s="89"/>
      <c r="EQ34" s="89"/>
      <c r="ER34" s="89"/>
      <c r="ET34" s="89"/>
    </row>
    <row r="35" spans="1:150">
      <c r="A35" s="6" t="s">
        <v>228</v>
      </c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"/>
      <c r="AA35" s="84" t="s">
        <v>311</v>
      </c>
      <c r="AB35" s="85" t="s">
        <v>303</v>
      </c>
      <c r="AC35" s="85" t="s">
        <v>304</v>
      </c>
      <c r="AD35" s="86">
        <v>1.35</v>
      </c>
      <c r="AE35" s="86">
        <v>1.8000000000000007</v>
      </c>
      <c r="AF35" s="85">
        <v>200</v>
      </c>
      <c r="AG35" s="4">
        <v>65</v>
      </c>
      <c r="AH35" s="4">
        <v>10</v>
      </c>
      <c r="AI35" s="4">
        <v>10</v>
      </c>
      <c r="AJ35" s="3" t="str">
        <f t="shared" si="0"/>
        <v>C200x65x10x10</v>
      </c>
      <c r="AK35" s="3" cm="1">
        <f t="array" ref="AK35">_xll.DCEPropSectC(AF35,AG35,AH35,AI35,"Area")/100</f>
        <v>31</v>
      </c>
      <c r="AL35" s="3" cm="1">
        <f t="array" ref="AL35">_xll.DCEPropSectC(AF35,AG35,AH35,AI35,"Ix")/10000</f>
        <v>1660.3333333333335</v>
      </c>
      <c r="AM35" s="13" cm="1">
        <f t="array" ref="AM35">_xll.DCEPropSectC(AF35,AG35,AH35,AI35,"Iy")/10000</f>
        <v>105.71841397849461</v>
      </c>
      <c r="AN35" s="13" cm="1">
        <f t="array" ref="AN35">_xll.DCEPropSectC(AF35,AG35,AH35,AI35,"Wx")/1000</f>
        <v>166.03333333333333</v>
      </c>
      <c r="AO35" s="3" cm="1">
        <f t="array" ref="AO35">_xll.DCEPropSectC(AF35,AG35,AH35,AI35,"Wy")/1000</f>
        <v>22.798405797101445</v>
      </c>
      <c r="AP35" s="126" cm="1">
        <f t="array" ref="AP35">_xll.DCEPropSectC(AF35,AG35,AH35,AI35,"Sx")/1000</f>
        <v>111.25</v>
      </c>
      <c r="AQ35" s="127"/>
      <c r="AR35" s="128"/>
      <c r="AS35" s="13"/>
      <c r="AW35" s="128"/>
      <c r="AX35" s="128"/>
      <c r="AY35" s="128"/>
      <c r="BA35" s="85" t="s">
        <v>312</v>
      </c>
      <c r="BB35" s="88">
        <v>-0.33</v>
      </c>
      <c r="BC35" s="88">
        <v>11.71</v>
      </c>
      <c r="BD35" s="88">
        <v>0.02</v>
      </c>
      <c r="BE35" s="88">
        <v>0.01</v>
      </c>
      <c r="BF35" s="88">
        <v>-0.02</v>
      </c>
      <c r="BG35" s="88">
        <v>-11.41</v>
      </c>
      <c r="BH35" s="89">
        <f t="shared" si="1"/>
        <v>5.1747311827956991E-4</v>
      </c>
      <c r="BI35" s="89">
        <f t="shared" si="2"/>
        <v>0.33406109884226737</v>
      </c>
      <c r="BJ35" s="89">
        <f t="shared" si="3"/>
        <v>4.2644307276337246E-3</v>
      </c>
      <c r="BK35" s="89">
        <f t="shared" si="4"/>
        <v>0.33884300268818063</v>
      </c>
      <c r="BL35" s="89" t="str">
        <f t="shared" si="5"/>
        <v>OK</v>
      </c>
      <c r="BM35" s="89">
        <f t="shared" si="6"/>
        <v>1.3400923509335473E-2</v>
      </c>
      <c r="BN35" s="89">
        <f t="shared" si="7"/>
        <v>1.1231616925927721E-4</v>
      </c>
      <c r="BO35" s="89" t="str">
        <f t="shared" si="8"/>
        <v>OK</v>
      </c>
      <c r="BP35" s="89">
        <f t="shared" si="9"/>
        <v>68.721140333266419</v>
      </c>
      <c r="BQ35" s="89">
        <f t="shared" si="10"/>
        <v>0.87725432111322321</v>
      </c>
      <c r="BR35" s="89">
        <f t="shared" si="11"/>
        <v>1.3400923509335473E-2</v>
      </c>
      <c r="BS35" s="89">
        <f t="shared" si="12"/>
        <v>0.28879601899705926</v>
      </c>
      <c r="BT35" s="89" t="str">
        <f t="shared" si="13"/>
        <v>OK</v>
      </c>
      <c r="DJ35" s="3"/>
      <c r="DK35" s="3"/>
      <c r="DM35" s="13"/>
      <c r="DN35" s="13"/>
      <c r="DO35" s="3"/>
      <c r="DP35" s="126"/>
      <c r="DQ35" s="127"/>
      <c r="DR35" s="128"/>
      <c r="DS35" s="13"/>
      <c r="DW35" s="128"/>
      <c r="DX35" s="128"/>
      <c r="DY35" s="128"/>
      <c r="EH35" s="89"/>
      <c r="EM35" s="89"/>
      <c r="EN35" s="89"/>
      <c r="EO35" s="89"/>
      <c r="EP35" s="89"/>
      <c r="EQ35" s="89"/>
      <c r="ER35" s="89"/>
      <c r="ET35" s="89"/>
    </row>
    <row r="36" spans="1:150" ht="14.25">
      <c r="A36" s="7" t="s">
        <v>33</v>
      </c>
      <c r="B36" s="82"/>
      <c r="C36" s="82"/>
      <c r="D36" s="82"/>
      <c r="E36" s="82"/>
      <c r="F36" s="82"/>
      <c r="G36" s="82"/>
      <c r="H36" s="82"/>
      <c r="I36" s="147" t="s">
        <v>62</v>
      </c>
      <c r="J36" s="156">
        <f>C26*E26</f>
        <v>205.71428571428569</v>
      </c>
      <c r="K36" s="146" t="s">
        <v>45</v>
      </c>
      <c r="L36" s="5"/>
      <c r="AA36" s="84" t="s">
        <v>311</v>
      </c>
      <c r="AB36" s="85" t="s">
        <v>303</v>
      </c>
      <c r="AC36" s="85" t="s">
        <v>304</v>
      </c>
      <c r="AD36" s="86">
        <v>1.8</v>
      </c>
      <c r="AE36" s="86">
        <v>1.8000000000000007</v>
      </c>
      <c r="AF36" s="85">
        <v>200</v>
      </c>
      <c r="AG36" s="4">
        <v>65</v>
      </c>
      <c r="AH36" s="4">
        <v>10</v>
      </c>
      <c r="AI36" s="4">
        <v>10</v>
      </c>
      <c r="AJ36" s="3" t="str">
        <f t="shared" si="0"/>
        <v>C200x65x10x10</v>
      </c>
      <c r="AK36" s="3" cm="1">
        <f t="array" ref="AK36">_xll.DCEPropSectC(AF36,AG36,AH36,AI36,"Area")/100</f>
        <v>31</v>
      </c>
      <c r="AL36" s="3" cm="1">
        <f t="array" ref="AL36">_xll.DCEPropSectC(AF36,AG36,AH36,AI36,"Ix")/10000</f>
        <v>1660.3333333333335</v>
      </c>
      <c r="AM36" s="13" cm="1">
        <f t="array" ref="AM36">_xll.DCEPropSectC(AF36,AG36,AH36,AI36,"Iy")/10000</f>
        <v>105.71841397849461</v>
      </c>
      <c r="AN36" s="13" cm="1">
        <f t="array" ref="AN36">_xll.DCEPropSectC(AF36,AG36,AH36,AI36,"Wx")/1000</f>
        <v>166.03333333333333</v>
      </c>
      <c r="AO36" s="3" cm="1">
        <f t="array" ref="AO36">_xll.DCEPropSectC(AF36,AG36,AH36,AI36,"Wy")/1000</f>
        <v>22.798405797101445</v>
      </c>
      <c r="AP36" s="126" cm="1">
        <f t="array" ref="AP36">_xll.DCEPropSectC(AF36,AG36,AH36,AI36,"Sx")/1000</f>
        <v>111.25</v>
      </c>
      <c r="AQ36" s="127"/>
      <c r="AR36" s="128"/>
      <c r="AS36" s="13"/>
      <c r="AW36" s="128"/>
      <c r="AX36" s="128"/>
      <c r="AY36" s="128"/>
      <c r="BA36" s="85" t="s">
        <v>312</v>
      </c>
      <c r="BB36" s="88">
        <v>-0.33</v>
      </c>
      <c r="BC36" s="88">
        <v>13.28</v>
      </c>
      <c r="BD36" s="88">
        <v>0.02</v>
      </c>
      <c r="BE36" s="88">
        <v>0.01</v>
      </c>
      <c r="BF36" s="88">
        <v>-0.02</v>
      </c>
      <c r="BG36" s="88">
        <v>-17.03</v>
      </c>
      <c r="BH36" s="89">
        <f t="shared" si="1"/>
        <v>5.1747311827956991E-4</v>
      </c>
      <c r="BI36" s="89">
        <f t="shared" si="2"/>
        <v>0.4986030248276786</v>
      </c>
      <c r="BJ36" s="89">
        <f t="shared" si="3"/>
        <v>4.2644307276337246E-3</v>
      </c>
      <c r="BK36" s="89">
        <f t="shared" si="4"/>
        <v>0.50338492867359186</v>
      </c>
      <c r="BL36" s="89" t="str">
        <f t="shared" si="5"/>
        <v>OK</v>
      </c>
      <c r="BM36" s="89">
        <f t="shared" si="6"/>
        <v>1.3400923509335473E-2</v>
      </c>
      <c r="BN36" s="89">
        <f t="shared" si="7"/>
        <v>1.1231616925927721E-4</v>
      </c>
      <c r="BO36" s="89" t="str">
        <f t="shared" si="8"/>
        <v>OK</v>
      </c>
      <c r="BP36" s="89">
        <f t="shared" si="9"/>
        <v>102.56976510740816</v>
      </c>
      <c r="BQ36" s="89">
        <f t="shared" si="10"/>
        <v>0.87725432111322321</v>
      </c>
      <c r="BR36" s="89">
        <f t="shared" si="11"/>
        <v>1.3400923509335473E-2</v>
      </c>
      <c r="BS36" s="89">
        <f t="shared" si="12"/>
        <v>0.43194156552597396</v>
      </c>
      <c r="BT36" s="89" t="str">
        <f t="shared" si="13"/>
        <v>OK</v>
      </c>
      <c r="DJ36" s="3"/>
      <c r="DK36" s="3"/>
      <c r="DM36" s="13"/>
      <c r="DN36" s="13"/>
      <c r="DO36" s="3"/>
      <c r="DP36" s="126"/>
      <c r="DQ36" s="127"/>
      <c r="DR36" s="128"/>
      <c r="DS36" s="13"/>
      <c r="DW36" s="128"/>
      <c r="DX36" s="128"/>
      <c r="DY36" s="128"/>
      <c r="EH36" s="89"/>
      <c r="EM36" s="89"/>
      <c r="EN36" s="89"/>
      <c r="EO36" s="89"/>
      <c r="EP36" s="89"/>
      <c r="EQ36" s="89"/>
      <c r="ER36" s="89"/>
      <c r="ET36" s="89"/>
    </row>
    <row r="37" spans="1:150" ht="14.25">
      <c r="A37" s="7" t="s">
        <v>83</v>
      </c>
      <c r="B37" s="82"/>
      <c r="C37" s="82"/>
      <c r="D37" s="82"/>
      <c r="E37" s="82"/>
      <c r="F37" s="82"/>
      <c r="G37" s="82"/>
      <c r="H37" s="82"/>
      <c r="I37" s="157" t="s">
        <v>84</v>
      </c>
      <c r="J37" s="158">
        <f>ABS(F31)/(F26*J36)*10</f>
        <v>4.5161290322580641E-3</v>
      </c>
      <c r="K37" s="146"/>
      <c r="L37" s="5"/>
      <c r="AA37" s="84" t="s">
        <v>311</v>
      </c>
      <c r="AB37" s="85" t="s">
        <v>303</v>
      </c>
      <c r="AC37" s="85" t="s">
        <v>304</v>
      </c>
      <c r="AD37" s="86">
        <v>0</v>
      </c>
      <c r="AE37" s="86">
        <v>1.8000000000000007</v>
      </c>
      <c r="AF37" s="85">
        <v>200</v>
      </c>
      <c r="AG37" s="4">
        <v>65</v>
      </c>
      <c r="AH37" s="4">
        <v>10</v>
      </c>
      <c r="AI37" s="4">
        <v>10</v>
      </c>
      <c r="AJ37" s="3" t="str">
        <f t="shared" si="0"/>
        <v>C200x65x10x10</v>
      </c>
      <c r="AK37" s="3" cm="1">
        <f t="array" ref="AK37">_xll.DCEPropSectC(AF37,AG37,AH37,AI37,"Area")/100</f>
        <v>31</v>
      </c>
      <c r="AL37" s="3" cm="1">
        <f t="array" ref="AL37">_xll.DCEPropSectC(AF37,AG37,AH37,AI37,"Ix")/10000</f>
        <v>1660.3333333333335</v>
      </c>
      <c r="AM37" s="13" cm="1">
        <f t="array" ref="AM37">_xll.DCEPropSectC(AF37,AG37,AH37,AI37,"Iy")/10000</f>
        <v>105.71841397849461</v>
      </c>
      <c r="AN37" s="13" cm="1">
        <f t="array" ref="AN37">_xll.DCEPropSectC(AF37,AG37,AH37,AI37,"Wx")/1000</f>
        <v>166.03333333333333</v>
      </c>
      <c r="AO37" s="3" cm="1">
        <f t="array" ref="AO37">_xll.DCEPropSectC(AF37,AG37,AH37,AI37,"Wy")/1000</f>
        <v>22.798405797101445</v>
      </c>
      <c r="AP37" s="126" cm="1">
        <f t="array" ref="AP37">_xll.DCEPropSectC(AF37,AG37,AH37,AI37,"Sx")/1000</f>
        <v>111.25</v>
      </c>
      <c r="AQ37" s="127"/>
      <c r="AR37" s="128"/>
      <c r="AS37" s="13"/>
      <c r="AW37" s="128"/>
      <c r="AX37" s="128"/>
      <c r="AY37" s="128"/>
      <c r="BA37" s="85" t="s">
        <v>312</v>
      </c>
      <c r="BB37" s="88">
        <v>0.42</v>
      </c>
      <c r="BC37" s="88">
        <v>2.92</v>
      </c>
      <c r="BD37" s="88">
        <v>0.01</v>
      </c>
      <c r="BE37" s="88">
        <v>0.01</v>
      </c>
      <c r="BF37" s="88">
        <v>0</v>
      </c>
      <c r="BG37" s="88">
        <v>-0.05</v>
      </c>
      <c r="BH37" s="89">
        <f t="shared" si="1"/>
        <v>6.5860215053763433E-4</v>
      </c>
      <c r="BI37" s="89">
        <f t="shared" si="2"/>
        <v>1.4638961386602425E-3</v>
      </c>
      <c r="BJ37" s="89">
        <f t="shared" si="3"/>
        <v>0</v>
      </c>
      <c r="BK37" s="89">
        <f t="shared" si="4"/>
        <v>2.122498289197877E-3</v>
      </c>
      <c r="BL37" s="89" t="str">
        <f t="shared" si="5"/>
        <v>OK</v>
      </c>
      <c r="BM37" s="89">
        <f t="shared" si="6"/>
        <v>6.7004617546677367E-3</v>
      </c>
      <c r="BN37" s="89">
        <f t="shared" si="7"/>
        <v>5.6158084629638604E-5</v>
      </c>
      <c r="BO37" s="89" t="str">
        <f t="shared" si="8"/>
        <v>OK</v>
      </c>
      <c r="BP37" s="89">
        <f t="shared" si="9"/>
        <v>0.3011443485243927</v>
      </c>
      <c r="BQ37" s="89">
        <f t="shared" si="10"/>
        <v>0</v>
      </c>
      <c r="BR37" s="89">
        <f t="shared" si="11"/>
        <v>6.7004617546677367E-3</v>
      </c>
      <c r="BS37" s="89">
        <f t="shared" si="12"/>
        <v>1.2745350494445125E-3</v>
      </c>
      <c r="BT37" s="89" t="str">
        <f t="shared" si="13"/>
        <v>OK</v>
      </c>
      <c r="DJ37" s="3"/>
      <c r="DK37" s="3"/>
      <c r="DM37" s="13"/>
      <c r="DN37" s="13"/>
      <c r="DO37" s="3"/>
      <c r="DP37" s="126"/>
      <c r="DQ37" s="127"/>
      <c r="DR37" s="128"/>
      <c r="DS37" s="13"/>
      <c r="DW37" s="128"/>
      <c r="DX37" s="128"/>
      <c r="DY37" s="128"/>
      <c r="EH37" s="89"/>
      <c r="EM37" s="89"/>
      <c r="EN37" s="89"/>
      <c r="EO37" s="89"/>
      <c r="EP37" s="89"/>
      <c r="EQ37" s="89"/>
      <c r="ER37" s="89"/>
      <c r="ET37" s="89"/>
    </row>
    <row r="38" spans="1:150" ht="14.25">
      <c r="A38" s="7" t="s">
        <v>63</v>
      </c>
      <c r="B38" s="82"/>
      <c r="C38" s="82"/>
      <c r="D38" s="82"/>
      <c r="E38" s="82"/>
      <c r="F38" s="82"/>
      <c r="G38" s="82"/>
      <c r="H38" s="82"/>
      <c r="I38" s="157" t="s">
        <v>64</v>
      </c>
      <c r="J38" s="158">
        <f>(ABS(H31)/I26*1000)/J36</f>
        <v>0.88214381315666213</v>
      </c>
      <c r="K38" s="146"/>
      <c r="L38" s="5"/>
      <c r="AA38" s="84" t="s">
        <v>311</v>
      </c>
      <c r="AB38" s="85" t="s">
        <v>303</v>
      </c>
      <c r="AC38" s="85" t="s">
        <v>304</v>
      </c>
      <c r="AD38" s="86">
        <v>0.45</v>
      </c>
      <c r="AE38" s="86">
        <v>1.8000000000000007</v>
      </c>
      <c r="AF38" s="85">
        <v>200</v>
      </c>
      <c r="AG38" s="4">
        <v>65</v>
      </c>
      <c r="AH38" s="4">
        <v>10</v>
      </c>
      <c r="AI38" s="4">
        <v>10</v>
      </c>
      <c r="AJ38" s="3" t="str">
        <f t="shared" si="0"/>
        <v>C200x65x10x10</v>
      </c>
      <c r="AK38" s="3" cm="1">
        <f t="array" ref="AK38">_xll.DCEPropSectC(AF38,AG38,AH38,AI38,"Area")/100</f>
        <v>31</v>
      </c>
      <c r="AL38" s="3" cm="1">
        <f t="array" ref="AL38">_xll.DCEPropSectC(AF38,AG38,AH38,AI38,"Ix")/10000</f>
        <v>1660.3333333333335</v>
      </c>
      <c r="AM38" s="13" cm="1">
        <f t="array" ref="AM38">_xll.DCEPropSectC(AF38,AG38,AH38,AI38,"Iy")/10000</f>
        <v>105.71841397849461</v>
      </c>
      <c r="AN38" s="13" cm="1">
        <f t="array" ref="AN38">_xll.DCEPropSectC(AF38,AG38,AH38,AI38,"Wx")/1000</f>
        <v>166.03333333333333</v>
      </c>
      <c r="AO38" s="3" cm="1">
        <f t="array" ref="AO38">_xll.DCEPropSectC(AF38,AG38,AH38,AI38,"Wy")/1000</f>
        <v>22.798405797101445</v>
      </c>
      <c r="AP38" s="126" cm="1">
        <f t="array" ref="AP38">_xll.DCEPropSectC(AF38,AG38,AH38,AI38,"Sx")/1000</f>
        <v>111.25</v>
      </c>
      <c r="AQ38" s="127"/>
      <c r="AR38" s="128"/>
      <c r="AS38" s="13"/>
      <c r="AW38" s="128"/>
      <c r="AX38" s="128"/>
      <c r="AY38" s="128"/>
      <c r="BA38" s="85" t="s">
        <v>312</v>
      </c>
      <c r="BB38" s="88">
        <v>0.42</v>
      </c>
      <c r="BC38" s="88">
        <v>3.59</v>
      </c>
      <c r="BD38" s="88">
        <v>0.01</v>
      </c>
      <c r="BE38" s="88">
        <v>0.01</v>
      </c>
      <c r="BF38" s="88">
        <v>0</v>
      </c>
      <c r="BG38" s="88">
        <v>-1.51</v>
      </c>
      <c r="BH38" s="89">
        <f t="shared" si="1"/>
        <v>6.5860215053763433E-4</v>
      </c>
      <c r="BI38" s="89">
        <f t="shared" si="2"/>
        <v>4.4209663387539323E-2</v>
      </c>
      <c r="BJ38" s="89">
        <f t="shared" si="3"/>
        <v>0</v>
      </c>
      <c r="BK38" s="89">
        <f t="shared" si="4"/>
        <v>4.4868265538076955E-2</v>
      </c>
      <c r="BL38" s="89" t="str">
        <f t="shared" si="5"/>
        <v>OK</v>
      </c>
      <c r="BM38" s="89">
        <f t="shared" si="6"/>
        <v>6.7004617546677367E-3</v>
      </c>
      <c r="BN38" s="89">
        <f t="shared" si="7"/>
        <v>5.6158084629638604E-5</v>
      </c>
      <c r="BO38" s="89" t="str">
        <f t="shared" si="8"/>
        <v>OK</v>
      </c>
      <c r="BP38" s="89">
        <f t="shared" si="9"/>
        <v>9.0945593254366592</v>
      </c>
      <c r="BQ38" s="89">
        <f t="shared" si="10"/>
        <v>0</v>
      </c>
      <c r="BR38" s="89">
        <f t="shared" si="11"/>
        <v>6.7004617546677367E-3</v>
      </c>
      <c r="BS38" s="89">
        <f t="shared" si="12"/>
        <v>3.8462438463693051E-2</v>
      </c>
      <c r="BT38" s="89" t="str">
        <f t="shared" si="13"/>
        <v>OK</v>
      </c>
      <c r="DJ38" s="3"/>
      <c r="DK38" s="3"/>
      <c r="DM38" s="13"/>
      <c r="DN38" s="13"/>
      <c r="DO38" s="3"/>
      <c r="DP38" s="126"/>
      <c r="DQ38" s="127"/>
      <c r="DR38" s="128"/>
      <c r="DS38" s="13"/>
      <c r="DW38" s="128"/>
      <c r="DX38" s="128"/>
      <c r="DY38" s="128"/>
      <c r="EH38" s="89"/>
      <c r="EM38" s="89"/>
      <c r="EN38" s="89"/>
      <c r="EO38" s="89"/>
      <c r="EP38" s="89"/>
      <c r="EQ38" s="89"/>
      <c r="ER38" s="89"/>
      <c r="ET38" s="89"/>
    </row>
    <row r="39" spans="1:150" ht="14.25">
      <c r="A39" s="7" t="s">
        <v>65</v>
      </c>
      <c r="B39" s="82"/>
      <c r="C39" s="82"/>
      <c r="D39" s="82"/>
      <c r="E39" s="82"/>
      <c r="F39" s="82"/>
      <c r="G39" s="82"/>
      <c r="H39" s="82"/>
      <c r="I39" s="157" t="s">
        <v>66</v>
      </c>
      <c r="J39" s="158">
        <f>(ABS(I31)/J26*1000)/$J$36</f>
        <v>0</v>
      </c>
      <c r="K39" s="146"/>
      <c r="L39" s="5"/>
      <c r="AA39" s="84" t="s">
        <v>311</v>
      </c>
      <c r="AB39" s="85" t="s">
        <v>303</v>
      </c>
      <c r="AC39" s="85" t="s">
        <v>304</v>
      </c>
      <c r="AD39" s="86">
        <v>0.9</v>
      </c>
      <c r="AE39" s="86">
        <v>1.8000000000000007</v>
      </c>
      <c r="AF39" s="85">
        <v>200</v>
      </c>
      <c r="AG39" s="4">
        <v>65</v>
      </c>
      <c r="AH39" s="4">
        <v>10</v>
      </c>
      <c r="AI39" s="4">
        <v>10</v>
      </c>
      <c r="AJ39" s="3" t="str">
        <f t="shared" si="0"/>
        <v>C200x65x10x10</v>
      </c>
      <c r="AK39" s="3" cm="1">
        <f t="array" ref="AK39">_xll.DCEPropSectC(AF39,AG39,AH39,AI39,"Area")/100</f>
        <v>31</v>
      </c>
      <c r="AL39" s="3" cm="1">
        <f t="array" ref="AL39">_xll.DCEPropSectC(AF39,AG39,AH39,AI39,"Ix")/10000</f>
        <v>1660.3333333333335</v>
      </c>
      <c r="AM39" s="13" cm="1">
        <f t="array" ref="AM39">_xll.DCEPropSectC(AF39,AG39,AH39,AI39,"Iy")/10000</f>
        <v>105.71841397849461</v>
      </c>
      <c r="AN39" s="13" cm="1">
        <f t="array" ref="AN39">_xll.DCEPropSectC(AF39,AG39,AH39,AI39,"Wx")/1000</f>
        <v>166.03333333333333</v>
      </c>
      <c r="AO39" s="3" cm="1">
        <f t="array" ref="AO39">_xll.DCEPropSectC(AF39,AG39,AH39,AI39,"Wy")/1000</f>
        <v>22.798405797101445</v>
      </c>
      <c r="AP39" s="126" cm="1">
        <f t="array" ref="AP39">_xll.DCEPropSectC(AF39,AG39,AH39,AI39,"Sx")/1000</f>
        <v>111.25</v>
      </c>
      <c r="AQ39" s="127"/>
      <c r="AR39" s="128"/>
      <c r="AS39" s="13"/>
      <c r="AW39" s="128"/>
      <c r="AX39" s="128"/>
      <c r="AY39" s="128"/>
      <c r="BA39" s="85" t="s">
        <v>312</v>
      </c>
      <c r="BB39" s="88">
        <v>0.42</v>
      </c>
      <c r="BC39" s="88">
        <v>4.26</v>
      </c>
      <c r="BD39" s="88">
        <v>0.01</v>
      </c>
      <c r="BE39" s="88">
        <v>0.01</v>
      </c>
      <c r="BF39" s="88">
        <v>-0.01</v>
      </c>
      <c r="BG39" s="88">
        <v>-3.27</v>
      </c>
      <c r="BH39" s="89">
        <f t="shared" si="1"/>
        <v>6.5860215053763433E-4</v>
      </c>
      <c r="BI39" s="89">
        <f t="shared" si="2"/>
        <v>9.5738807468379858E-2</v>
      </c>
      <c r="BJ39" s="89">
        <f t="shared" si="3"/>
        <v>2.1322153638168623E-3</v>
      </c>
      <c r="BK39" s="89">
        <f t="shared" si="4"/>
        <v>9.8529624982734348E-2</v>
      </c>
      <c r="BL39" s="89" t="str">
        <f t="shared" si="5"/>
        <v>OK</v>
      </c>
      <c r="BM39" s="89">
        <f t="shared" si="6"/>
        <v>6.7004617546677367E-3</v>
      </c>
      <c r="BN39" s="89">
        <f t="shared" si="7"/>
        <v>5.6158084629638604E-5</v>
      </c>
      <c r="BO39" s="89" t="str">
        <f t="shared" si="8"/>
        <v>OK</v>
      </c>
      <c r="BP39" s="89">
        <f t="shared" si="9"/>
        <v>19.694840393495284</v>
      </c>
      <c r="BQ39" s="89">
        <f t="shared" si="10"/>
        <v>0.43862716055661161</v>
      </c>
      <c r="BR39" s="89">
        <f t="shared" si="11"/>
        <v>6.7004617546677367E-3</v>
      </c>
      <c r="BS39" s="89">
        <f t="shared" si="12"/>
        <v>8.2380929019691657E-2</v>
      </c>
      <c r="BT39" s="89" t="str">
        <f t="shared" si="13"/>
        <v>OK</v>
      </c>
      <c r="DJ39" s="3"/>
      <c r="DK39" s="3"/>
      <c r="DM39" s="13"/>
      <c r="DN39" s="13"/>
      <c r="DO39" s="3"/>
      <c r="DP39" s="126"/>
      <c r="DQ39" s="127"/>
      <c r="DR39" s="128"/>
      <c r="DS39" s="13"/>
      <c r="DW39" s="128"/>
      <c r="DX39" s="128"/>
      <c r="DY39" s="128"/>
      <c r="EH39" s="89"/>
      <c r="EM39" s="89"/>
      <c r="EN39" s="89"/>
      <c r="EO39" s="89"/>
      <c r="EP39" s="89"/>
      <c r="EQ39" s="89"/>
      <c r="ER39" s="89"/>
      <c r="ET39" s="89"/>
    </row>
    <row r="40" spans="1:150" ht="15">
      <c r="A40" s="7" t="s">
        <v>68</v>
      </c>
      <c r="B40" s="146"/>
      <c r="C40" s="146"/>
      <c r="D40" s="146"/>
      <c r="E40" s="146"/>
      <c r="F40" s="146"/>
      <c r="G40" s="146"/>
      <c r="H40" s="146"/>
      <c r="I40" s="147" t="s">
        <v>57</v>
      </c>
      <c r="J40" s="159">
        <f>J37+J38+J39</f>
        <v>0.88665994218892019</v>
      </c>
      <c r="K40" s="160" t="s">
        <v>36</v>
      </c>
      <c r="L40" s="17" t="str">
        <f>IF(J40&lt;=1,"OK","Check")</f>
        <v>OK</v>
      </c>
      <c r="AA40" s="84" t="s">
        <v>311</v>
      </c>
      <c r="AB40" s="85" t="s">
        <v>303</v>
      </c>
      <c r="AC40" s="85" t="s">
        <v>304</v>
      </c>
      <c r="AD40" s="86">
        <v>1.35</v>
      </c>
      <c r="AE40" s="86">
        <v>1.8000000000000007</v>
      </c>
      <c r="AF40" s="85">
        <v>200</v>
      </c>
      <c r="AG40" s="4">
        <v>65</v>
      </c>
      <c r="AH40" s="4">
        <v>10</v>
      </c>
      <c r="AI40" s="4">
        <v>10</v>
      </c>
      <c r="AJ40" s="3" t="str">
        <f t="shared" si="0"/>
        <v>C200x65x10x10</v>
      </c>
      <c r="AK40" s="3" cm="1">
        <f t="array" ref="AK40">_xll.DCEPropSectC(AF40,AG40,AH40,AI40,"Area")/100</f>
        <v>31</v>
      </c>
      <c r="AL40" s="3" cm="1">
        <f t="array" ref="AL40">_xll.DCEPropSectC(AF40,AG40,AH40,AI40,"Ix")/10000</f>
        <v>1660.3333333333335</v>
      </c>
      <c r="AM40" s="13" cm="1">
        <f t="array" ref="AM40">_xll.DCEPropSectC(AF40,AG40,AH40,AI40,"Iy")/10000</f>
        <v>105.71841397849461</v>
      </c>
      <c r="AN40" s="13" cm="1">
        <f t="array" ref="AN40">_xll.DCEPropSectC(AF40,AG40,AH40,AI40,"Wx")/1000</f>
        <v>166.03333333333333</v>
      </c>
      <c r="AO40" s="3" cm="1">
        <f t="array" ref="AO40">_xll.DCEPropSectC(AF40,AG40,AH40,AI40,"Wy")/1000</f>
        <v>22.798405797101445</v>
      </c>
      <c r="AP40" s="126" cm="1">
        <f t="array" ref="AP40">_xll.DCEPropSectC(AF40,AG40,AH40,AI40,"Sx")/1000</f>
        <v>111.25</v>
      </c>
      <c r="AQ40" s="127"/>
      <c r="AR40" s="128"/>
      <c r="AS40" s="13"/>
      <c r="AW40" s="128"/>
      <c r="AX40" s="128"/>
      <c r="AY40" s="128"/>
      <c r="BA40" s="85" t="s">
        <v>312</v>
      </c>
      <c r="BB40" s="88">
        <v>0.42</v>
      </c>
      <c r="BC40" s="88">
        <v>4.92</v>
      </c>
      <c r="BD40" s="88">
        <v>0.01</v>
      </c>
      <c r="BE40" s="88">
        <v>0.01</v>
      </c>
      <c r="BF40" s="88">
        <v>-0.01</v>
      </c>
      <c r="BG40" s="88">
        <v>-5.34</v>
      </c>
      <c r="BH40" s="89">
        <f t="shared" si="1"/>
        <v>6.5860215053763433E-4</v>
      </c>
      <c r="BI40" s="89">
        <f t="shared" si="2"/>
        <v>0.15634410760891387</v>
      </c>
      <c r="BJ40" s="89">
        <f t="shared" si="3"/>
        <v>2.1322153638168623E-3</v>
      </c>
      <c r="BK40" s="89">
        <f t="shared" si="4"/>
        <v>0.15913492512326838</v>
      </c>
      <c r="BL40" s="89" t="str">
        <f t="shared" si="5"/>
        <v>OK</v>
      </c>
      <c r="BM40" s="89">
        <f t="shared" si="6"/>
        <v>6.7004617546677367E-3</v>
      </c>
      <c r="BN40" s="89">
        <f t="shared" si="7"/>
        <v>5.6158084629638604E-5</v>
      </c>
      <c r="BO40" s="89" t="str">
        <f t="shared" si="8"/>
        <v>OK</v>
      </c>
      <c r="BP40" s="89">
        <f t="shared" si="9"/>
        <v>32.162216422405137</v>
      </c>
      <c r="BQ40" s="89">
        <f t="shared" si="10"/>
        <v>0.43862716055661161</v>
      </c>
      <c r="BR40" s="89">
        <f t="shared" si="11"/>
        <v>6.7004617546677367E-3</v>
      </c>
      <c r="BS40" s="89">
        <f t="shared" si="12"/>
        <v>0.13510142069948392</v>
      </c>
      <c r="BT40" s="89" t="str">
        <f t="shared" si="13"/>
        <v>OK</v>
      </c>
      <c r="DJ40" s="3"/>
      <c r="DK40" s="3"/>
      <c r="DM40" s="13"/>
      <c r="DN40" s="13"/>
      <c r="DO40" s="3"/>
      <c r="DP40" s="126"/>
      <c r="DQ40" s="127"/>
      <c r="DR40" s="128"/>
      <c r="DS40" s="13"/>
      <c r="DW40" s="128"/>
      <c r="DX40" s="128"/>
      <c r="DY40" s="128"/>
      <c r="EH40" s="89"/>
      <c r="EM40" s="89"/>
      <c r="EN40" s="89"/>
      <c r="EO40" s="89"/>
      <c r="EP40" s="89"/>
      <c r="EQ40" s="89"/>
      <c r="ER40" s="89"/>
      <c r="ET40" s="89"/>
    </row>
    <row r="41" spans="1:150">
      <c r="A41" s="6" t="s">
        <v>229</v>
      </c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"/>
      <c r="AA41" s="84" t="s">
        <v>311</v>
      </c>
      <c r="AB41" s="85" t="s">
        <v>303</v>
      </c>
      <c r="AC41" s="85" t="s">
        <v>304</v>
      </c>
      <c r="AD41" s="86">
        <v>1.8</v>
      </c>
      <c r="AE41" s="86">
        <v>1.8000000000000007</v>
      </c>
      <c r="AF41" s="85">
        <v>200</v>
      </c>
      <c r="AG41" s="4">
        <v>65</v>
      </c>
      <c r="AH41" s="4">
        <v>10</v>
      </c>
      <c r="AI41" s="4">
        <v>10</v>
      </c>
      <c r="AJ41" s="3" t="str">
        <f t="shared" si="0"/>
        <v>C200x65x10x10</v>
      </c>
      <c r="AK41" s="3" cm="1">
        <f t="array" ref="AK41">_xll.DCEPropSectC(AF41,AG41,AH41,AI41,"Area")/100</f>
        <v>31</v>
      </c>
      <c r="AL41" s="3" cm="1">
        <f t="array" ref="AL41">_xll.DCEPropSectC(AF41,AG41,AH41,AI41,"Ix")/10000</f>
        <v>1660.3333333333335</v>
      </c>
      <c r="AM41" s="13" cm="1">
        <f t="array" ref="AM41">_xll.DCEPropSectC(AF41,AG41,AH41,AI41,"Iy")/10000</f>
        <v>105.71841397849461</v>
      </c>
      <c r="AN41" s="13" cm="1">
        <f t="array" ref="AN41">_xll.DCEPropSectC(AF41,AG41,AH41,AI41,"Wx")/1000</f>
        <v>166.03333333333333</v>
      </c>
      <c r="AO41" s="3" cm="1">
        <f t="array" ref="AO41">_xll.DCEPropSectC(AF41,AG41,AH41,AI41,"Wy")/1000</f>
        <v>22.798405797101445</v>
      </c>
      <c r="AP41" s="126" cm="1">
        <f t="array" ref="AP41">_xll.DCEPropSectC(AF41,AG41,AH41,AI41,"Sx")/1000</f>
        <v>111.25</v>
      </c>
      <c r="AQ41" s="127"/>
      <c r="AR41" s="128"/>
      <c r="AS41" s="13"/>
      <c r="AW41" s="128"/>
      <c r="AX41" s="128"/>
      <c r="AY41" s="128"/>
      <c r="BA41" s="85" t="s">
        <v>312</v>
      </c>
      <c r="BB41" s="88">
        <v>0.42</v>
      </c>
      <c r="BC41" s="88">
        <v>5.59</v>
      </c>
      <c r="BD41" s="88">
        <v>0.01</v>
      </c>
      <c r="BE41" s="88">
        <v>0.01</v>
      </c>
      <c r="BF41" s="88">
        <v>-0.02</v>
      </c>
      <c r="BG41" s="88">
        <v>-7.71</v>
      </c>
      <c r="BH41" s="89">
        <f t="shared" si="1"/>
        <v>6.5860215053763433E-4</v>
      </c>
      <c r="BI41" s="89">
        <f t="shared" si="2"/>
        <v>0.22573278458140938</v>
      </c>
      <c r="BJ41" s="89">
        <f t="shared" si="3"/>
        <v>4.2644307276337246E-3</v>
      </c>
      <c r="BK41" s="89">
        <f t="shared" si="4"/>
        <v>0.23065581745958075</v>
      </c>
      <c r="BL41" s="89" t="str">
        <f t="shared" si="5"/>
        <v>OK</v>
      </c>
      <c r="BM41" s="89">
        <f t="shared" si="6"/>
        <v>6.7004617546677367E-3</v>
      </c>
      <c r="BN41" s="89">
        <f t="shared" si="7"/>
        <v>5.6158084629638604E-5</v>
      </c>
      <c r="BO41" s="89" t="str">
        <f t="shared" si="8"/>
        <v>OK</v>
      </c>
      <c r="BP41" s="89">
        <f t="shared" si="9"/>
        <v>46.436458542461352</v>
      </c>
      <c r="BQ41" s="89">
        <f t="shared" si="10"/>
        <v>0.87725432111322321</v>
      </c>
      <c r="BR41" s="89">
        <f t="shared" si="11"/>
        <v>6.7004617546677367E-3</v>
      </c>
      <c r="BS41" s="89">
        <f t="shared" si="12"/>
        <v>0.19455903341880648</v>
      </c>
      <c r="BT41" s="89" t="str">
        <f t="shared" si="13"/>
        <v>OK</v>
      </c>
      <c r="DJ41" s="3"/>
      <c r="DK41" s="3"/>
      <c r="DM41" s="13"/>
      <c r="DN41" s="13"/>
      <c r="DO41" s="3"/>
      <c r="DP41" s="126"/>
      <c r="DQ41" s="127"/>
      <c r="DR41" s="128"/>
      <c r="DS41" s="13"/>
      <c r="DW41" s="128"/>
      <c r="DX41" s="128"/>
      <c r="DY41" s="128"/>
      <c r="EH41" s="89"/>
      <c r="EM41" s="89"/>
      <c r="EN41" s="89"/>
      <c r="EO41" s="89"/>
      <c r="EP41" s="89"/>
      <c r="EQ41" s="89"/>
      <c r="ER41" s="89"/>
      <c r="ET41" s="89"/>
    </row>
    <row r="42" spans="1:150" ht="14.25">
      <c r="A42" s="7" t="s">
        <v>37</v>
      </c>
      <c r="B42" s="146"/>
      <c r="C42" s="146"/>
      <c r="D42" s="146"/>
      <c r="E42" s="146"/>
      <c r="F42" s="146"/>
      <c r="G42" s="146"/>
      <c r="H42" s="146"/>
      <c r="I42" s="147" t="s">
        <v>58</v>
      </c>
      <c r="J42" s="156">
        <f>0.58*B26/D26*E26</f>
        <v>119.3142857142857</v>
      </c>
      <c r="K42" s="146" t="s">
        <v>45</v>
      </c>
      <c r="L42" s="5"/>
      <c r="AA42" s="84" t="s">
        <v>311</v>
      </c>
      <c r="AB42" s="85" t="s">
        <v>303</v>
      </c>
      <c r="AC42" s="85" t="s">
        <v>304</v>
      </c>
      <c r="AD42" s="86">
        <v>0</v>
      </c>
      <c r="AE42" s="86">
        <v>1.8000000000000007</v>
      </c>
      <c r="AF42" s="85">
        <v>200</v>
      </c>
      <c r="AG42" s="4">
        <v>65</v>
      </c>
      <c r="AH42" s="4">
        <v>10</v>
      </c>
      <c r="AI42" s="4">
        <v>10</v>
      </c>
      <c r="AJ42" s="3" t="str">
        <f t="shared" si="0"/>
        <v>C200x65x10x10</v>
      </c>
      <c r="AK42" s="3" cm="1">
        <f t="array" ref="AK42">_xll.DCEPropSectC(AF42,AG42,AH42,AI42,"Area")/100</f>
        <v>31</v>
      </c>
      <c r="AL42" s="3" cm="1">
        <f t="array" ref="AL42">_xll.DCEPropSectC(AF42,AG42,AH42,AI42,"Ix")/10000</f>
        <v>1660.3333333333335</v>
      </c>
      <c r="AM42" s="13" cm="1">
        <f t="array" ref="AM42">_xll.DCEPropSectC(AF42,AG42,AH42,AI42,"Iy")/10000</f>
        <v>105.71841397849461</v>
      </c>
      <c r="AN42" s="13" cm="1">
        <f t="array" ref="AN42">_xll.DCEPropSectC(AF42,AG42,AH42,AI42,"Wx")/1000</f>
        <v>166.03333333333333</v>
      </c>
      <c r="AO42" s="3" cm="1">
        <f t="array" ref="AO42">_xll.DCEPropSectC(AF42,AG42,AH42,AI42,"Wy")/1000</f>
        <v>22.798405797101445</v>
      </c>
      <c r="AP42" s="126" cm="1">
        <f t="array" ref="AP42">_xll.DCEPropSectC(AF42,AG42,AH42,AI42,"Sx")/1000</f>
        <v>111.25</v>
      </c>
      <c r="AQ42" s="127"/>
      <c r="AR42" s="128"/>
      <c r="AS42" s="13"/>
      <c r="AW42" s="128"/>
      <c r="AX42" s="128"/>
      <c r="AY42" s="128"/>
      <c r="BA42" s="85" t="s">
        <v>312</v>
      </c>
      <c r="BB42" s="88">
        <v>0.42</v>
      </c>
      <c r="BC42" s="88">
        <v>2.92</v>
      </c>
      <c r="BD42" s="88">
        <v>0.01</v>
      </c>
      <c r="BE42" s="88">
        <v>0.01</v>
      </c>
      <c r="BF42" s="88">
        <v>0</v>
      </c>
      <c r="BG42" s="88">
        <v>-0.05</v>
      </c>
      <c r="BH42" s="89">
        <f t="shared" si="1"/>
        <v>6.5860215053763433E-4</v>
      </c>
      <c r="BI42" s="89">
        <f t="shared" si="2"/>
        <v>1.4638961386602425E-3</v>
      </c>
      <c r="BJ42" s="89">
        <f t="shared" si="3"/>
        <v>0</v>
      </c>
      <c r="BK42" s="89">
        <f t="shared" si="4"/>
        <v>2.122498289197877E-3</v>
      </c>
      <c r="BL42" s="89" t="str">
        <f t="shared" si="5"/>
        <v>OK</v>
      </c>
      <c r="BM42" s="89">
        <f t="shared" si="6"/>
        <v>6.7004617546677367E-3</v>
      </c>
      <c r="BN42" s="89">
        <f t="shared" si="7"/>
        <v>5.6158084629638604E-5</v>
      </c>
      <c r="BO42" s="89" t="str">
        <f t="shared" si="8"/>
        <v>OK</v>
      </c>
      <c r="BP42" s="89">
        <f t="shared" si="9"/>
        <v>0.3011443485243927</v>
      </c>
      <c r="BQ42" s="89">
        <f t="shared" si="10"/>
        <v>0</v>
      </c>
      <c r="BR42" s="89">
        <f t="shared" si="11"/>
        <v>6.7004617546677367E-3</v>
      </c>
      <c r="BS42" s="89">
        <f t="shared" si="12"/>
        <v>1.2745350494445125E-3</v>
      </c>
      <c r="BT42" s="89" t="str">
        <f t="shared" si="13"/>
        <v>OK</v>
      </c>
      <c r="DJ42" s="3"/>
      <c r="DK42" s="3"/>
      <c r="DM42" s="13"/>
      <c r="DN42" s="13"/>
      <c r="DO42" s="3"/>
      <c r="DP42" s="126"/>
      <c r="DQ42" s="127"/>
      <c r="DR42" s="128"/>
      <c r="DS42" s="13"/>
      <c r="DW42" s="128"/>
      <c r="DX42" s="128"/>
      <c r="DY42" s="128"/>
      <c r="EH42" s="89"/>
      <c r="EM42" s="89"/>
      <c r="EN42" s="89"/>
      <c r="EO42" s="89"/>
      <c r="EP42" s="89"/>
      <c r="EQ42" s="89"/>
      <c r="ER42" s="89"/>
      <c r="ET42" s="89"/>
    </row>
    <row r="43" spans="1:150" ht="14.25">
      <c r="A43" s="7" t="s">
        <v>38</v>
      </c>
      <c r="B43" s="82"/>
      <c r="C43" s="82"/>
      <c r="D43" s="82"/>
      <c r="E43" s="82"/>
      <c r="F43" s="82"/>
      <c r="G43" s="82"/>
      <c r="H43" s="82"/>
      <c r="I43" s="161" t="s">
        <v>59</v>
      </c>
      <c r="J43" s="162">
        <f>ABS(G31)*K26/(G26*E17)*100</f>
        <v>0.69014756073077688</v>
      </c>
      <c r="K43" s="146" t="s">
        <v>45</v>
      </c>
      <c r="L43" s="8"/>
      <c r="AA43" s="84" t="s">
        <v>311</v>
      </c>
      <c r="AB43" s="85" t="s">
        <v>303</v>
      </c>
      <c r="AC43" s="85" t="s">
        <v>304</v>
      </c>
      <c r="AD43" s="86">
        <v>0.45</v>
      </c>
      <c r="AE43" s="86">
        <v>1.8000000000000007</v>
      </c>
      <c r="AF43" s="85">
        <v>200</v>
      </c>
      <c r="AG43" s="4">
        <v>65</v>
      </c>
      <c r="AH43" s="4">
        <v>10</v>
      </c>
      <c r="AI43" s="4">
        <v>10</v>
      </c>
      <c r="AJ43" s="3" t="str">
        <f t="shared" si="0"/>
        <v>C200x65x10x10</v>
      </c>
      <c r="AK43" s="3" cm="1">
        <f t="array" ref="AK43">_xll.DCEPropSectC(AF43,AG43,AH43,AI43,"Area")/100</f>
        <v>31</v>
      </c>
      <c r="AL43" s="3" cm="1">
        <f t="array" ref="AL43">_xll.DCEPropSectC(AF43,AG43,AH43,AI43,"Ix")/10000</f>
        <v>1660.3333333333335</v>
      </c>
      <c r="AM43" s="13" cm="1">
        <f t="array" ref="AM43">_xll.DCEPropSectC(AF43,AG43,AH43,AI43,"Iy")/10000</f>
        <v>105.71841397849461</v>
      </c>
      <c r="AN43" s="13" cm="1">
        <f t="array" ref="AN43">_xll.DCEPropSectC(AF43,AG43,AH43,AI43,"Wx")/1000</f>
        <v>166.03333333333333</v>
      </c>
      <c r="AO43" s="3" cm="1">
        <f t="array" ref="AO43">_xll.DCEPropSectC(AF43,AG43,AH43,AI43,"Wy")/1000</f>
        <v>22.798405797101445</v>
      </c>
      <c r="AP43" s="126" cm="1">
        <f t="array" ref="AP43">_xll.DCEPropSectC(AF43,AG43,AH43,AI43,"Sx")/1000</f>
        <v>111.25</v>
      </c>
      <c r="AQ43" s="127"/>
      <c r="AR43" s="128"/>
      <c r="AS43" s="13"/>
      <c r="AW43" s="128"/>
      <c r="AX43" s="128"/>
      <c r="AY43" s="128"/>
      <c r="BA43" s="85" t="s">
        <v>312</v>
      </c>
      <c r="BB43" s="88">
        <v>0.42</v>
      </c>
      <c r="BC43" s="88">
        <v>3.59</v>
      </c>
      <c r="BD43" s="88">
        <v>0.01</v>
      </c>
      <c r="BE43" s="88">
        <v>0.01</v>
      </c>
      <c r="BF43" s="88">
        <v>0</v>
      </c>
      <c r="BG43" s="88">
        <v>-1.51</v>
      </c>
      <c r="BH43" s="89">
        <f t="shared" si="1"/>
        <v>6.5860215053763433E-4</v>
      </c>
      <c r="BI43" s="89">
        <f t="shared" si="2"/>
        <v>4.4209663387539323E-2</v>
      </c>
      <c r="BJ43" s="89">
        <f t="shared" si="3"/>
        <v>0</v>
      </c>
      <c r="BK43" s="89">
        <f t="shared" si="4"/>
        <v>4.4868265538076955E-2</v>
      </c>
      <c r="BL43" s="89" t="str">
        <f t="shared" si="5"/>
        <v>OK</v>
      </c>
      <c r="BM43" s="89">
        <f t="shared" si="6"/>
        <v>6.7004617546677367E-3</v>
      </c>
      <c r="BN43" s="89">
        <f t="shared" si="7"/>
        <v>5.6158084629638604E-5</v>
      </c>
      <c r="BO43" s="89" t="str">
        <f t="shared" si="8"/>
        <v>OK</v>
      </c>
      <c r="BP43" s="89">
        <f t="shared" si="9"/>
        <v>9.0945593254366592</v>
      </c>
      <c r="BQ43" s="89">
        <f t="shared" si="10"/>
        <v>0</v>
      </c>
      <c r="BR43" s="89">
        <f t="shared" si="11"/>
        <v>6.7004617546677367E-3</v>
      </c>
      <c r="BS43" s="89">
        <f t="shared" si="12"/>
        <v>3.8462438463693051E-2</v>
      </c>
      <c r="BT43" s="89" t="str">
        <f t="shared" si="13"/>
        <v>OK</v>
      </c>
      <c r="DJ43" s="3"/>
      <c r="DK43" s="3"/>
      <c r="DM43" s="13"/>
      <c r="DN43" s="13"/>
      <c r="DO43" s="3"/>
      <c r="DP43" s="126"/>
      <c r="DQ43" s="127"/>
      <c r="DR43" s="128"/>
      <c r="DS43" s="13"/>
      <c r="DW43" s="128"/>
      <c r="DX43" s="128"/>
      <c r="DY43" s="128"/>
      <c r="EH43" s="89"/>
      <c r="EM43" s="89"/>
      <c r="EN43" s="89"/>
      <c r="EO43" s="89"/>
      <c r="EP43" s="89"/>
      <c r="EQ43" s="89"/>
      <c r="ER43" s="89"/>
      <c r="ET43" s="89"/>
    </row>
    <row r="44" spans="1:150" ht="15">
      <c r="A44" s="7" t="s">
        <v>51</v>
      </c>
      <c r="B44" s="82"/>
      <c r="C44" s="82"/>
      <c r="D44" s="82"/>
      <c r="E44" s="82"/>
      <c r="F44" s="82"/>
      <c r="G44" s="82"/>
      <c r="H44" s="82"/>
      <c r="I44" s="163" t="s">
        <v>60</v>
      </c>
      <c r="J44" s="159">
        <f>J43/J42</f>
        <v>5.7842827168527759E-3</v>
      </c>
      <c r="K44" s="160" t="s">
        <v>36</v>
      </c>
      <c r="L44" s="17" t="str">
        <f>IF(J44&lt;=1,"OK","Check")</f>
        <v>OK</v>
      </c>
      <c r="AA44" s="84" t="s">
        <v>311</v>
      </c>
      <c r="AB44" s="85" t="s">
        <v>303</v>
      </c>
      <c r="AC44" s="85" t="s">
        <v>304</v>
      </c>
      <c r="AD44" s="86">
        <v>0.9</v>
      </c>
      <c r="AE44" s="86">
        <v>1.8000000000000007</v>
      </c>
      <c r="AF44" s="85">
        <v>200</v>
      </c>
      <c r="AG44" s="4">
        <v>65</v>
      </c>
      <c r="AH44" s="4">
        <v>10</v>
      </c>
      <c r="AI44" s="4">
        <v>10</v>
      </c>
      <c r="AJ44" s="3" t="str">
        <f t="shared" si="0"/>
        <v>C200x65x10x10</v>
      </c>
      <c r="AK44" s="3" cm="1">
        <f t="array" ref="AK44">_xll.DCEPropSectC(AF44,AG44,AH44,AI44,"Area")/100</f>
        <v>31</v>
      </c>
      <c r="AL44" s="3" cm="1">
        <f t="array" ref="AL44">_xll.DCEPropSectC(AF44,AG44,AH44,AI44,"Ix")/10000</f>
        <v>1660.3333333333335</v>
      </c>
      <c r="AM44" s="13" cm="1">
        <f t="array" ref="AM44">_xll.DCEPropSectC(AF44,AG44,AH44,AI44,"Iy")/10000</f>
        <v>105.71841397849461</v>
      </c>
      <c r="AN44" s="13" cm="1">
        <f t="array" ref="AN44">_xll.DCEPropSectC(AF44,AG44,AH44,AI44,"Wx")/1000</f>
        <v>166.03333333333333</v>
      </c>
      <c r="AO44" s="3" cm="1">
        <f t="array" ref="AO44">_xll.DCEPropSectC(AF44,AG44,AH44,AI44,"Wy")/1000</f>
        <v>22.798405797101445</v>
      </c>
      <c r="AP44" s="126" cm="1">
        <f t="array" ref="AP44">_xll.DCEPropSectC(AF44,AG44,AH44,AI44,"Sx")/1000</f>
        <v>111.25</v>
      </c>
      <c r="AQ44" s="127"/>
      <c r="AR44" s="128"/>
      <c r="AS44" s="13"/>
      <c r="AW44" s="128"/>
      <c r="AX44" s="128"/>
      <c r="AY44" s="128"/>
      <c r="BA44" s="85" t="s">
        <v>312</v>
      </c>
      <c r="BB44" s="88">
        <v>0.42</v>
      </c>
      <c r="BC44" s="88">
        <v>4.26</v>
      </c>
      <c r="BD44" s="88">
        <v>0.01</v>
      </c>
      <c r="BE44" s="88">
        <v>0.01</v>
      </c>
      <c r="BF44" s="88">
        <v>-0.01</v>
      </c>
      <c r="BG44" s="88">
        <v>-3.27</v>
      </c>
      <c r="BH44" s="89">
        <f t="shared" si="1"/>
        <v>6.5860215053763433E-4</v>
      </c>
      <c r="BI44" s="89">
        <f t="shared" si="2"/>
        <v>9.5738807468379858E-2</v>
      </c>
      <c r="BJ44" s="89">
        <f t="shared" si="3"/>
        <v>2.1322153638168623E-3</v>
      </c>
      <c r="BK44" s="89">
        <f t="shared" si="4"/>
        <v>9.8529624982734348E-2</v>
      </c>
      <c r="BL44" s="89" t="str">
        <f t="shared" si="5"/>
        <v>OK</v>
      </c>
      <c r="BM44" s="89">
        <f t="shared" si="6"/>
        <v>6.7004617546677367E-3</v>
      </c>
      <c r="BN44" s="89">
        <f t="shared" si="7"/>
        <v>5.6158084629638604E-5</v>
      </c>
      <c r="BO44" s="89" t="str">
        <f t="shared" si="8"/>
        <v>OK</v>
      </c>
      <c r="BP44" s="89">
        <f t="shared" si="9"/>
        <v>19.694840393495284</v>
      </c>
      <c r="BQ44" s="89">
        <f t="shared" si="10"/>
        <v>0.43862716055661161</v>
      </c>
      <c r="BR44" s="89">
        <f t="shared" si="11"/>
        <v>6.7004617546677367E-3</v>
      </c>
      <c r="BS44" s="89">
        <f t="shared" si="12"/>
        <v>8.2380929019691657E-2</v>
      </c>
      <c r="BT44" s="89" t="str">
        <f t="shared" si="13"/>
        <v>OK</v>
      </c>
      <c r="DJ44" s="3"/>
      <c r="DK44" s="3"/>
      <c r="DM44" s="13"/>
      <c r="DN44" s="13"/>
      <c r="DO44" s="3"/>
      <c r="DP44" s="126"/>
      <c r="DQ44" s="127"/>
      <c r="DR44" s="128"/>
      <c r="DS44" s="13"/>
      <c r="DW44" s="128"/>
      <c r="DX44" s="128"/>
      <c r="DY44" s="128"/>
      <c r="EH44" s="89"/>
      <c r="EM44" s="89"/>
      <c r="EN44" s="89"/>
      <c r="EO44" s="89"/>
      <c r="EP44" s="89"/>
      <c r="EQ44" s="89"/>
      <c r="ER44" s="89"/>
      <c r="ET44" s="89"/>
    </row>
    <row r="45" spans="1:150">
      <c r="A45" s="6" t="s">
        <v>85</v>
      </c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5"/>
      <c r="AA45" s="84" t="s">
        <v>311</v>
      </c>
      <c r="AB45" s="85" t="s">
        <v>303</v>
      </c>
      <c r="AC45" s="85" t="s">
        <v>304</v>
      </c>
      <c r="AD45" s="86">
        <v>1.35</v>
      </c>
      <c r="AE45" s="86">
        <v>1.8000000000000007</v>
      </c>
      <c r="AF45" s="85">
        <v>200</v>
      </c>
      <c r="AG45" s="4">
        <v>65</v>
      </c>
      <c r="AH45" s="4">
        <v>10</v>
      </c>
      <c r="AI45" s="4">
        <v>10</v>
      </c>
      <c r="AJ45" s="3" t="str">
        <f t="shared" si="0"/>
        <v>C200x65x10x10</v>
      </c>
      <c r="AK45" s="3" cm="1">
        <f t="array" ref="AK45">_xll.DCEPropSectC(AF45,AG45,AH45,AI45,"Area")/100</f>
        <v>31</v>
      </c>
      <c r="AL45" s="3" cm="1">
        <f t="array" ref="AL45">_xll.DCEPropSectC(AF45,AG45,AH45,AI45,"Ix")/10000</f>
        <v>1660.3333333333335</v>
      </c>
      <c r="AM45" s="13" cm="1">
        <f t="array" ref="AM45">_xll.DCEPropSectC(AF45,AG45,AH45,AI45,"Iy")/10000</f>
        <v>105.71841397849461</v>
      </c>
      <c r="AN45" s="13" cm="1">
        <f t="array" ref="AN45">_xll.DCEPropSectC(AF45,AG45,AH45,AI45,"Wx")/1000</f>
        <v>166.03333333333333</v>
      </c>
      <c r="AO45" s="3" cm="1">
        <f t="array" ref="AO45">_xll.DCEPropSectC(AF45,AG45,AH45,AI45,"Wy")/1000</f>
        <v>22.798405797101445</v>
      </c>
      <c r="AP45" s="126" cm="1">
        <f t="array" ref="AP45">_xll.DCEPropSectC(AF45,AG45,AH45,AI45,"Sx")/1000</f>
        <v>111.25</v>
      </c>
      <c r="AQ45" s="127"/>
      <c r="AR45" s="128"/>
      <c r="AS45" s="13"/>
      <c r="AW45" s="128"/>
      <c r="AX45" s="128"/>
      <c r="AY45" s="128"/>
      <c r="BA45" s="85" t="s">
        <v>312</v>
      </c>
      <c r="BB45" s="88">
        <v>0.42</v>
      </c>
      <c r="BC45" s="88">
        <v>4.92</v>
      </c>
      <c r="BD45" s="88">
        <v>0.01</v>
      </c>
      <c r="BE45" s="88">
        <v>0.01</v>
      </c>
      <c r="BF45" s="88">
        <v>-0.01</v>
      </c>
      <c r="BG45" s="88">
        <v>-5.34</v>
      </c>
      <c r="BH45" s="89">
        <f t="shared" si="1"/>
        <v>6.5860215053763433E-4</v>
      </c>
      <c r="BI45" s="89">
        <f t="shared" si="2"/>
        <v>0.15634410760891387</v>
      </c>
      <c r="BJ45" s="89">
        <f t="shared" si="3"/>
        <v>2.1322153638168623E-3</v>
      </c>
      <c r="BK45" s="89">
        <f t="shared" si="4"/>
        <v>0.15913492512326838</v>
      </c>
      <c r="BL45" s="89" t="str">
        <f t="shared" si="5"/>
        <v>OK</v>
      </c>
      <c r="BM45" s="89">
        <f t="shared" si="6"/>
        <v>6.7004617546677367E-3</v>
      </c>
      <c r="BN45" s="89">
        <f t="shared" si="7"/>
        <v>5.6158084629638604E-5</v>
      </c>
      <c r="BO45" s="89" t="str">
        <f t="shared" si="8"/>
        <v>OK</v>
      </c>
      <c r="BP45" s="89">
        <f t="shared" si="9"/>
        <v>32.162216422405137</v>
      </c>
      <c r="BQ45" s="89">
        <f t="shared" si="10"/>
        <v>0.43862716055661161</v>
      </c>
      <c r="BR45" s="89">
        <f t="shared" si="11"/>
        <v>6.7004617546677367E-3</v>
      </c>
      <c r="BS45" s="89">
        <f t="shared" si="12"/>
        <v>0.13510142069948392</v>
      </c>
      <c r="BT45" s="89" t="str">
        <f t="shared" si="13"/>
        <v>OK</v>
      </c>
      <c r="DJ45" s="3"/>
      <c r="DK45" s="3"/>
      <c r="DM45" s="13"/>
      <c r="DN45" s="13"/>
      <c r="DO45" s="3"/>
      <c r="DP45" s="126"/>
      <c r="DQ45" s="127"/>
      <c r="DR45" s="128"/>
      <c r="DS45" s="13"/>
      <c r="DW45" s="128"/>
      <c r="DX45" s="128"/>
      <c r="DY45" s="128"/>
      <c r="EH45" s="89"/>
      <c r="EM45" s="89"/>
      <c r="EN45" s="89"/>
      <c r="EO45" s="89"/>
      <c r="EP45" s="89"/>
      <c r="EQ45" s="89"/>
      <c r="ER45" s="89"/>
      <c r="ET45" s="89"/>
    </row>
    <row r="46" spans="1:150" ht="14.25">
      <c r="A46" s="7" t="s">
        <v>69</v>
      </c>
      <c r="B46" s="146"/>
      <c r="C46" s="146"/>
      <c r="D46" s="146"/>
      <c r="E46" s="146"/>
      <c r="F46" s="146"/>
      <c r="G46" s="146"/>
      <c r="H46" s="146"/>
      <c r="I46" s="147" t="s">
        <v>71</v>
      </c>
      <c r="J46" s="156">
        <f>J38*J36</f>
        <v>181.46958442079904</v>
      </c>
      <c r="K46" s="146" t="s">
        <v>45</v>
      </c>
      <c r="L46" s="5"/>
      <c r="AA46" s="84" t="s">
        <v>311</v>
      </c>
      <c r="AB46" s="85" t="s">
        <v>303</v>
      </c>
      <c r="AC46" s="85" t="s">
        <v>304</v>
      </c>
      <c r="AD46" s="86">
        <v>1.8</v>
      </c>
      <c r="AE46" s="86">
        <v>1.8000000000000007</v>
      </c>
      <c r="AF46" s="85">
        <v>200</v>
      </c>
      <c r="AG46" s="4">
        <v>65</v>
      </c>
      <c r="AH46" s="4">
        <v>10</v>
      </c>
      <c r="AI46" s="4">
        <v>10</v>
      </c>
      <c r="AJ46" s="3" t="str">
        <f t="shared" si="0"/>
        <v>C200x65x10x10</v>
      </c>
      <c r="AK46" s="3" cm="1">
        <f t="array" ref="AK46">_xll.DCEPropSectC(AF46,AG46,AH46,AI46,"Area")/100</f>
        <v>31</v>
      </c>
      <c r="AL46" s="3" cm="1">
        <f t="array" ref="AL46">_xll.DCEPropSectC(AF46,AG46,AH46,AI46,"Ix")/10000</f>
        <v>1660.3333333333335</v>
      </c>
      <c r="AM46" s="13" cm="1">
        <f t="array" ref="AM46">_xll.DCEPropSectC(AF46,AG46,AH46,AI46,"Iy")/10000</f>
        <v>105.71841397849461</v>
      </c>
      <c r="AN46" s="13" cm="1">
        <f t="array" ref="AN46">_xll.DCEPropSectC(AF46,AG46,AH46,AI46,"Wx")/1000</f>
        <v>166.03333333333333</v>
      </c>
      <c r="AO46" s="3" cm="1">
        <f t="array" ref="AO46">_xll.DCEPropSectC(AF46,AG46,AH46,AI46,"Wy")/1000</f>
        <v>22.798405797101445</v>
      </c>
      <c r="AP46" s="126" cm="1">
        <f t="array" ref="AP46">_xll.DCEPropSectC(AF46,AG46,AH46,AI46,"Sx")/1000</f>
        <v>111.25</v>
      </c>
      <c r="AQ46" s="127"/>
      <c r="AR46" s="128"/>
      <c r="AS46" s="13"/>
      <c r="AW46" s="128"/>
      <c r="AX46" s="128"/>
      <c r="AY46" s="128"/>
      <c r="BA46" s="85" t="s">
        <v>312</v>
      </c>
      <c r="BB46" s="88">
        <v>0.42</v>
      </c>
      <c r="BC46" s="88">
        <v>5.59</v>
      </c>
      <c r="BD46" s="88">
        <v>0.01</v>
      </c>
      <c r="BE46" s="88">
        <v>0.01</v>
      </c>
      <c r="BF46" s="88">
        <v>-0.02</v>
      </c>
      <c r="BG46" s="88">
        <v>-7.71</v>
      </c>
      <c r="BH46" s="89">
        <f t="shared" si="1"/>
        <v>6.5860215053763433E-4</v>
      </c>
      <c r="BI46" s="89">
        <f t="shared" si="2"/>
        <v>0.22573278458140938</v>
      </c>
      <c r="BJ46" s="89">
        <f t="shared" si="3"/>
        <v>4.2644307276337246E-3</v>
      </c>
      <c r="BK46" s="89">
        <f t="shared" si="4"/>
        <v>0.23065581745958075</v>
      </c>
      <c r="BL46" s="89" t="str">
        <f t="shared" si="5"/>
        <v>OK</v>
      </c>
      <c r="BM46" s="89">
        <f t="shared" si="6"/>
        <v>6.7004617546677367E-3</v>
      </c>
      <c r="BN46" s="89">
        <f t="shared" si="7"/>
        <v>5.6158084629638604E-5</v>
      </c>
      <c r="BO46" s="89" t="str">
        <f t="shared" si="8"/>
        <v>OK</v>
      </c>
      <c r="BP46" s="89">
        <f t="shared" si="9"/>
        <v>46.436458542461352</v>
      </c>
      <c r="BQ46" s="89">
        <f t="shared" si="10"/>
        <v>0.87725432111322321</v>
      </c>
      <c r="BR46" s="89">
        <f t="shared" si="11"/>
        <v>6.7004617546677367E-3</v>
      </c>
      <c r="BS46" s="89">
        <f t="shared" si="12"/>
        <v>0.19455903341880648</v>
      </c>
      <c r="BT46" s="89" t="str">
        <f t="shared" si="13"/>
        <v>OK</v>
      </c>
      <c r="DJ46" s="3"/>
      <c r="DK46" s="3"/>
      <c r="DM46" s="13"/>
      <c r="DN46" s="13"/>
      <c r="DO46" s="3"/>
      <c r="DP46" s="126"/>
      <c r="DQ46" s="127"/>
      <c r="DR46" s="128"/>
      <c r="DS46" s="13"/>
      <c r="DW46" s="128"/>
      <c r="DX46" s="128"/>
      <c r="DY46" s="128"/>
      <c r="EH46" s="89"/>
      <c r="EM46" s="89"/>
      <c r="EN46" s="89"/>
      <c r="EO46" s="89"/>
      <c r="EP46" s="89"/>
      <c r="EQ46" s="89"/>
      <c r="ER46" s="89"/>
      <c r="ET46" s="89"/>
    </row>
    <row r="47" spans="1:150" ht="14.25">
      <c r="A47" s="7" t="s">
        <v>70</v>
      </c>
      <c r="B47" s="82"/>
      <c r="C47" s="82"/>
      <c r="D47" s="82"/>
      <c r="E47" s="82"/>
      <c r="F47" s="82"/>
      <c r="G47" s="82"/>
      <c r="H47" s="82"/>
      <c r="I47" s="147" t="s">
        <v>72</v>
      </c>
      <c r="J47" s="164">
        <f>J39*J36</f>
        <v>0</v>
      </c>
      <c r="K47" s="146" t="s">
        <v>45</v>
      </c>
      <c r="L47" s="8"/>
      <c r="AA47" s="84" t="s">
        <v>311</v>
      </c>
      <c r="AB47" s="85" t="s">
        <v>284</v>
      </c>
      <c r="AC47" s="85" t="s">
        <v>285</v>
      </c>
      <c r="AD47" s="86">
        <v>0</v>
      </c>
      <c r="AE47" s="86">
        <v>3.1400636936215163</v>
      </c>
      <c r="AF47" s="85">
        <v>200</v>
      </c>
      <c r="AG47" s="4">
        <v>65</v>
      </c>
      <c r="AH47" s="4">
        <v>10</v>
      </c>
      <c r="AI47" s="4">
        <v>10</v>
      </c>
      <c r="AJ47" s="3" t="str">
        <f t="shared" si="0"/>
        <v>C200x65x10x10</v>
      </c>
      <c r="AK47" s="3" cm="1">
        <f t="array" ref="AK47">_xll.DCEPropSectC(AF47,AG47,AH47,AI47,"Area")/100</f>
        <v>31</v>
      </c>
      <c r="AL47" s="3" cm="1">
        <f t="array" ref="AL47">_xll.DCEPropSectC(AF47,AG47,AH47,AI47,"Ix")/10000</f>
        <v>1660.3333333333335</v>
      </c>
      <c r="AM47" s="13" cm="1">
        <f t="array" ref="AM47">_xll.DCEPropSectC(AF47,AG47,AH47,AI47,"Iy")/10000</f>
        <v>105.71841397849461</v>
      </c>
      <c r="AN47" s="13" cm="1">
        <f t="array" ref="AN47">_xll.DCEPropSectC(AF47,AG47,AH47,AI47,"Wx")/1000</f>
        <v>166.03333333333333</v>
      </c>
      <c r="AO47" s="3" cm="1">
        <f t="array" ref="AO47">_xll.DCEPropSectC(AF47,AG47,AH47,AI47,"Wy")/1000</f>
        <v>22.798405797101445</v>
      </c>
      <c r="AP47" s="126" cm="1">
        <f t="array" ref="AP47">_xll.DCEPropSectC(AF47,AG47,AH47,AI47,"Sx")/1000</f>
        <v>111.25</v>
      </c>
      <c r="AQ47" s="127"/>
      <c r="AR47" s="128"/>
      <c r="AS47" s="13"/>
      <c r="AW47" s="128"/>
      <c r="AX47" s="128"/>
      <c r="AY47" s="128"/>
      <c r="BA47" s="85" t="s">
        <v>312</v>
      </c>
      <c r="BB47" s="88">
        <v>-3.75</v>
      </c>
      <c r="BC47" s="88">
        <v>-7.69</v>
      </c>
      <c r="BD47" s="88">
        <v>0</v>
      </c>
      <c r="BE47" s="88">
        <v>0</v>
      </c>
      <c r="BF47" s="88">
        <v>0</v>
      </c>
      <c r="BG47" s="88">
        <v>19.670000000000002</v>
      </c>
      <c r="BH47" s="89">
        <f t="shared" si="1"/>
        <v>5.8803763440860215E-3</v>
      </c>
      <c r="BI47" s="89">
        <f t="shared" si="2"/>
        <v>0.57589674094893939</v>
      </c>
      <c r="BJ47" s="89">
        <f t="shared" si="3"/>
        <v>0</v>
      </c>
      <c r="BK47" s="89">
        <f t="shared" si="4"/>
        <v>0.58177711729302539</v>
      </c>
      <c r="BL47" s="89" t="str">
        <f t="shared" si="5"/>
        <v>OK</v>
      </c>
      <c r="BM47" s="89">
        <f t="shared" si="6"/>
        <v>0</v>
      </c>
      <c r="BN47" s="89">
        <f t="shared" si="7"/>
        <v>0</v>
      </c>
      <c r="BO47" s="89" t="str">
        <f t="shared" si="8"/>
        <v>OK</v>
      </c>
      <c r="BP47" s="89">
        <f t="shared" si="9"/>
        <v>118.47018670949609</v>
      </c>
      <c r="BQ47" s="89">
        <f t="shared" si="10"/>
        <v>0</v>
      </c>
      <c r="BR47" s="89">
        <f t="shared" si="11"/>
        <v>0</v>
      </c>
      <c r="BS47" s="89">
        <f t="shared" si="12"/>
        <v>0.50103016462557726</v>
      </c>
      <c r="BT47" s="89" t="str">
        <f t="shared" si="13"/>
        <v>OK</v>
      </c>
      <c r="DJ47" s="3"/>
      <c r="DK47" s="3"/>
      <c r="DM47" s="13"/>
      <c r="DN47" s="13"/>
      <c r="DO47" s="3"/>
      <c r="DP47" s="126"/>
      <c r="DQ47" s="127"/>
      <c r="DR47" s="128"/>
      <c r="DS47" s="13"/>
      <c r="DW47" s="128"/>
      <c r="DX47" s="128"/>
      <c r="DY47" s="128"/>
      <c r="EH47" s="89"/>
      <c r="EM47" s="89"/>
      <c r="EN47" s="89"/>
      <c r="EO47" s="89"/>
      <c r="EP47" s="89"/>
      <c r="EQ47" s="89"/>
      <c r="ER47" s="89"/>
      <c r="ET47" s="89"/>
    </row>
    <row r="48" spans="1:150" ht="14.25">
      <c r="A48" s="7" t="s">
        <v>39</v>
      </c>
      <c r="B48" s="82"/>
      <c r="C48" s="82"/>
      <c r="D48" s="82"/>
      <c r="E48" s="82"/>
      <c r="F48" s="82"/>
      <c r="G48" s="165"/>
      <c r="H48" s="165"/>
      <c r="I48" s="161" t="s">
        <v>73</v>
      </c>
      <c r="J48" s="155">
        <f>J43</f>
        <v>0.69014756073077688</v>
      </c>
      <c r="K48" s="146" t="s">
        <v>45</v>
      </c>
      <c r="L48" s="5"/>
      <c r="AA48" s="84" t="s">
        <v>311</v>
      </c>
      <c r="AB48" s="85" t="s">
        <v>284</v>
      </c>
      <c r="AC48" s="85" t="s">
        <v>285</v>
      </c>
      <c r="AD48" s="86">
        <v>1.5700318468107584</v>
      </c>
      <c r="AE48" s="86">
        <v>3.1400636936215163</v>
      </c>
      <c r="AF48" s="85">
        <v>200</v>
      </c>
      <c r="AG48" s="4">
        <v>65</v>
      </c>
      <c r="AH48" s="4">
        <v>10</v>
      </c>
      <c r="AI48" s="4">
        <v>10</v>
      </c>
      <c r="AJ48" s="3" t="str">
        <f t="shared" si="0"/>
        <v>C200x65x10x10</v>
      </c>
      <c r="AK48" s="3" cm="1">
        <f t="array" ref="AK48">_xll.DCEPropSectC(AF48,AG48,AH48,AI48,"Area")/100</f>
        <v>31</v>
      </c>
      <c r="AL48" s="3" cm="1">
        <f t="array" ref="AL48">_xll.DCEPropSectC(AF48,AG48,AH48,AI48,"Ix")/10000</f>
        <v>1660.3333333333335</v>
      </c>
      <c r="AM48" s="13" cm="1">
        <f t="array" ref="AM48">_xll.DCEPropSectC(AF48,AG48,AH48,AI48,"Iy")/10000</f>
        <v>105.71841397849461</v>
      </c>
      <c r="AN48" s="13" cm="1">
        <f t="array" ref="AN48">_xll.DCEPropSectC(AF48,AG48,AH48,AI48,"Wx")/1000</f>
        <v>166.03333333333333</v>
      </c>
      <c r="AO48" s="3" cm="1">
        <f t="array" ref="AO48">_xll.DCEPropSectC(AF48,AG48,AH48,AI48,"Wy")/1000</f>
        <v>22.798405797101445</v>
      </c>
      <c r="AP48" s="126" cm="1">
        <f t="array" ref="AP48">_xll.DCEPropSectC(AF48,AG48,AH48,AI48,"Sx")/1000</f>
        <v>111.25</v>
      </c>
      <c r="AQ48" s="127"/>
      <c r="AR48" s="128"/>
      <c r="AS48" s="13"/>
      <c r="AW48" s="128"/>
      <c r="AX48" s="128"/>
      <c r="AY48" s="128"/>
      <c r="BA48" s="85" t="s">
        <v>312</v>
      </c>
      <c r="BB48" s="88">
        <v>-0.44</v>
      </c>
      <c r="BC48" s="88">
        <v>-3.33</v>
      </c>
      <c r="BD48" s="88">
        <v>0</v>
      </c>
      <c r="BE48" s="88">
        <v>0</v>
      </c>
      <c r="BF48" s="88">
        <v>0</v>
      </c>
      <c r="BG48" s="88">
        <v>28.32</v>
      </c>
      <c r="BH48" s="89">
        <f t="shared" si="1"/>
        <v>6.8996415770609324E-4</v>
      </c>
      <c r="BI48" s="89">
        <f t="shared" si="2"/>
        <v>0.82915077293716122</v>
      </c>
      <c r="BJ48" s="89">
        <f t="shared" si="3"/>
        <v>0</v>
      </c>
      <c r="BK48" s="89">
        <f t="shared" si="4"/>
        <v>0.82984073709486728</v>
      </c>
      <c r="BL48" s="89" t="str">
        <f t="shared" si="5"/>
        <v>OK</v>
      </c>
      <c r="BM48" s="89">
        <f t="shared" si="6"/>
        <v>0</v>
      </c>
      <c r="BN48" s="89">
        <f t="shared" si="7"/>
        <v>0</v>
      </c>
      <c r="BO48" s="89" t="str">
        <f t="shared" si="8"/>
        <v>OK</v>
      </c>
      <c r="BP48" s="89">
        <f t="shared" si="9"/>
        <v>170.568159004216</v>
      </c>
      <c r="BQ48" s="89">
        <f t="shared" si="10"/>
        <v>0</v>
      </c>
      <c r="BR48" s="89">
        <f t="shared" si="11"/>
        <v>0</v>
      </c>
      <c r="BS48" s="89">
        <f t="shared" si="12"/>
        <v>0.72136117245533016</v>
      </c>
      <c r="BT48" s="89" t="str">
        <f t="shared" si="13"/>
        <v>OK</v>
      </c>
      <c r="DJ48" s="3"/>
      <c r="DK48" s="3"/>
      <c r="DM48" s="13"/>
      <c r="DN48" s="13"/>
      <c r="DO48" s="3"/>
      <c r="DP48" s="126"/>
      <c r="DQ48" s="127"/>
      <c r="DR48" s="128"/>
      <c r="DS48" s="13"/>
      <c r="DW48" s="128"/>
      <c r="DX48" s="128"/>
      <c r="DY48" s="128"/>
      <c r="EH48" s="89"/>
      <c r="EM48" s="89"/>
      <c r="EN48" s="89"/>
      <c r="EO48" s="89"/>
      <c r="EP48" s="89"/>
      <c r="EQ48" s="89"/>
      <c r="ER48" s="89"/>
      <c r="ET48" s="89"/>
    </row>
    <row r="49" spans="1:150" ht="15">
      <c r="A49" s="7" t="s">
        <v>68</v>
      </c>
      <c r="B49" s="146"/>
      <c r="C49" s="146"/>
      <c r="D49" s="146"/>
      <c r="E49" s="146"/>
      <c r="F49" s="146"/>
      <c r="G49" s="146"/>
      <c r="H49" s="146"/>
      <c r="I49" s="163"/>
      <c r="J49" s="159">
        <f>0.87/J36*SQRT(J46^2-J46*J47+J47^2+3*J48^2)</f>
        <v>0.7674817677215946</v>
      </c>
      <c r="K49" s="160" t="s">
        <v>36</v>
      </c>
      <c r="L49" s="17" t="str">
        <f>IF(J49&lt;=1,"OK","Check")</f>
        <v>OK</v>
      </c>
      <c r="AA49" s="84" t="s">
        <v>311</v>
      </c>
      <c r="AB49" s="85" t="s">
        <v>284</v>
      </c>
      <c r="AC49" s="85" t="s">
        <v>285</v>
      </c>
      <c r="AD49" s="86">
        <v>3.1400636936215167</v>
      </c>
      <c r="AE49" s="86">
        <v>3.1400636936215163</v>
      </c>
      <c r="AF49" s="85">
        <v>200</v>
      </c>
      <c r="AG49" s="4">
        <v>65</v>
      </c>
      <c r="AH49" s="4">
        <v>10</v>
      </c>
      <c r="AI49" s="4">
        <v>10</v>
      </c>
      <c r="AJ49" s="3" t="str">
        <f t="shared" si="0"/>
        <v>C200x65x10x10</v>
      </c>
      <c r="AK49" s="3" cm="1">
        <f t="array" ref="AK49">_xll.DCEPropSectC(AF49,AG49,AH49,AI49,"Area")/100</f>
        <v>31</v>
      </c>
      <c r="AL49" s="3" cm="1">
        <f t="array" ref="AL49">_xll.DCEPropSectC(AF49,AG49,AH49,AI49,"Ix")/10000</f>
        <v>1660.3333333333335</v>
      </c>
      <c r="AM49" s="13" cm="1">
        <f t="array" ref="AM49">_xll.DCEPropSectC(AF49,AG49,AH49,AI49,"Iy")/10000</f>
        <v>105.71841397849461</v>
      </c>
      <c r="AN49" s="13" cm="1">
        <f t="array" ref="AN49">_xll.DCEPropSectC(AF49,AG49,AH49,AI49,"Wx")/1000</f>
        <v>166.03333333333333</v>
      </c>
      <c r="AO49" s="3" cm="1">
        <f t="array" ref="AO49">_xll.DCEPropSectC(AF49,AG49,AH49,AI49,"Wy")/1000</f>
        <v>22.798405797101445</v>
      </c>
      <c r="AP49" s="126" cm="1">
        <f t="array" ref="AP49">_xll.DCEPropSectC(AF49,AG49,AH49,AI49,"Sx")/1000</f>
        <v>111.25</v>
      </c>
      <c r="AQ49" s="127"/>
      <c r="AR49" s="128"/>
      <c r="AS49" s="13"/>
      <c r="AW49" s="128"/>
      <c r="AX49" s="128"/>
      <c r="AY49" s="128"/>
      <c r="BA49" s="85" t="s">
        <v>312</v>
      </c>
      <c r="BB49" s="88">
        <v>2.88</v>
      </c>
      <c r="BC49" s="88">
        <v>1.03</v>
      </c>
      <c r="BD49" s="88">
        <v>0</v>
      </c>
      <c r="BE49" s="88">
        <v>0</v>
      </c>
      <c r="BF49" s="88">
        <v>0</v>
      </c>
      <c r="BG49" s="88">
        <v>30.13</v>
      </c>
      <c r="BH49" s="89">
        <f t="shared" si="1"/>
        <v>4.5161290322580641E-3</v>
      </c>
      <c r="BI49" s="89">
        <f>(ABS(BG49)/AN49*1000)/$J$36</f>
        <v>0.88214381315666213</v>
      </c>
      <c r="BJ49" s="89">
        <f t="shared" si="3"/>
        <v>0</v>
      </c>
      <c r="BK49" s="89">
        <f t="shared" si="4"/>
        <v>0.88665994218892019</v>
      </c>
      <c r="BL49" s="89" t="str">
        <f t="shared" si="5"/>
        <v>OK</v>
      </c>
      <c r="BM49" s="89">
        <f t="shared" si="6"/>
        <v>0</v>
      </c>
      <c r="BN49" s="89">
        <f t="shared" si="7"/>
        <v>0</v>
      </c>
      <c r="BO49" s="89" t="str">
        <f t="shared" si="8"/>
        <v>OK</v>
      </c>
      <c r="BP49" s="89">
        <f t="shared" si="9"/>
        <v>181.46958442079904</v>
      </c>
      <c r="BQ49" s="89">
        <f t="shared" si="10"/>
        <v>0</v>
      </c>
      <c r="BR49" s="89">
        <f t="shared" si="11"/>
        <v>0</v>
      </c>
      <c r="BS49" s="89">
        <f t="shared" si="12"/>
        <v>0.76746511744629597</v>
      </c>
      <c r="BT49" s="89" t="str">
        <f t="shared" si="13"/>
        <v>OK</v>
      </c>
      <c r="DJ49" s="3"/>
      <c r="DK49" s="3"/>
      <c r="DM49" s="13"/>
      <c r="DN49" s="13"/>
      <c r="DO49" s="3"/>
      <c r="DP49" s="126"/>
      <c r="DQ49" s="127"/>
      <c r="DR49" s="128"/>
      <c r="DS49" s="13"/>
      <c r="DW49" s="128"/>
      <c r="DX49" s="128"/>
      <c r="DY49" s="128"/>
      <c r="EH49" s="89"/>
      <c r="EM49" s="89"/>
      <c r="EN49" s="89"/>
      <c r="EO49" s="89"/>
      <c r="EP49" s="89"/>
      <c r="EQ49" s="89"/>
      <c r="ER49" s="89"/>
      <c r="ET49" s="89"/>
    </row>
    <row r="50" spans="1:150">
      <c r="A50" s="9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5"/>
      <c r="AA50" s="84" t="s">
        <v>311</v>
      </c>
      <c r="AB50" s="85" t="s">
        <v>284</v>
      </c>
      <c r="AC50" s="85" t="s">
        <v>285</v>
      </c>
      <c r="AD50" s="86">
        <v>0</v>
      </c>
      <c r="AE50" s="86">
        <v>3.1400636936215163</v>
      </c>
      <c r="AF50" s="85">
        <v>200</v>
      </c>
      <c r="AG50" s="4">
        <v>65</v>
      </c>
      <c r="AH50" s="4">
        <v>10</v>
      </c>
      <c r="AI50" s="4">
        <v>10</v>
      </c>
      <c r="AJ50" s="3" t="str">
        <f t="shared" si="0"/>
        <v>C200x65x10x10</v>
      </c>
      <c r="AK50" s="3" cm="1">
        <f t="array" ref="AK50">_xll.DCEPropSectC(AF50,AG50,AH50,AI50,"Area")/100</f>
        <v>31</v>
      </c>
      <c r="AL50" s="3" cm="1">
        <f t="array" ref="AL50">_xll.DCEPropSectC(AF50,AG50,AH50,AI50,"Ix")/10000</f>
        <v>1660.3333333333335</v>
      </c>
      <c r="AM50" s="13" cm="1">
        <f t="array" ref="AM50">_xll.DCEPropSectC(AF50,AG50,AH50,AI50,"Iy")/10000</f>
        <v>105.71841397849461</v>
      </c>
      <c r="AN50" s="13" cm="1">
        <f t="array" ref="AN50">_xll.DCEPropSectC(AF50,AG50,AH50,AI50,"Wx")/1000</f>
        <v>166.03333333333333</v>
      </c>
      <c r="AO50" s="3" cm="1">
        <f t="array" ref="AO50">_xll.DCEPropSectC(AF50,AG50,AH50,AI50,"Wy")/1000</f>
        <v>22.798405797101445</v>
      </c>
      <c r="AP50" s="126" cm="1">
        <f t="array" ref="AP50">_xll.DCEPropSectC(AF50,AG50,AH50,AI50,"Sx")/1000</f>
        <v>111.25</v>
      </c>
      <c r="AQ50" s="127"/>
      <c r="AR50" s="128"/>
      <c r="AS50" s="13"/>
      <c r="AW50" s="128"/>
      <c r="AX50" s="128"/>
      <c r="AY50" s="128"/>
      <c r="BA50" s="85" t="s">
        <v>312</v>
      </c>
      <c r="BB50" s="88">
        <v>-2.2200000000000002</v>
      </c>
      <c r="BC50" s="88">
        <v>-3.74</v>
      </c>
      <c r="BD50" s="88">
        <v>0</v>
      </c>
      <c r="BE50" s="88">
        <v>0</v>
      </c>
      <c r="BF50" s="88">
        <v>0</v>
      </c>
      <c r="BG50" s="88">
        <v>9.65</v>
      </c>
      <c r="BH50" s="89">
        <f t="shared" si="1"/>
        <v>3.4811827956989254E-3</v>
      </c>
      <c r="BI50" s="89">
        <f t="shared" si="2"/>
        <v>0.28253195476142678</v>
      </c>
      <c r="BJ50" s="89">
        <f t="shared" si="3"/>
        <v>0</v>
      </c>
      <c r="BK50" s="89">
        <f t="shared" si="4"/>
        <v>0.28601313755712571</v>
      </c>
      <c r="BL50" s="89" t="str">
        <f t="shared" si="5"/>
        <v>OK</v>
      </c>
      <c r="BM50" s="89">
        <f t="shared" si="6"/>
        <v>0</v>
      </c>
      <c r="BN50" s="89">
        <f t="shared" si="7"/>
        <v>0</v>
      </c>
      <c r="BO50" s="89" t="str">
        <f t="shared" si="8"/>
        <v>OK</v>
      </c>
      <c r="BP50" s="89">
        <f t="shared" si="9"/>
        <v>58.120859265207791</v>
      </c>
      <c r="BQ50" s="89">
        <f t="shared" si="10"/>
        <v>0</v>
      </c>
      <c r="BR50" s="89">
        <f t="shared" si="11"/>
        <v>0</v>
      </c>
      <c r="BS50" s="89">
        <f t="shared" si="12"/>
        <v>0.24580280064244128</v>
      </c>
      <c r="BT50" s="89" t="str">
        <f t="shared" si="13"/>
        <v>OK</v>
      </c>
      <c r="DJ50" s="3"/>
      <c r="DK50" s="3"/>
      <c r="DM50" s="13"/>
      <c r="DN50" s="13"/>
      <c r="DO50" s="3"/>
      <c r="DP50" s="126"/>
      <c r="DQ50" s="127"/>
      <c r="DR50" s="128"/>
      <c r="DS50" s="13"/>
      <c r="DW50" s="128"/>
      <c r="DX50" s="128"/>
      <c r="DY50" s="128"/>
      <c r="EH50" s="89"/>
      <c r="EM50" s="89"/>
      <c r="EN50" s="89"/>
      <c r="EO50" s="89"/>
      <c r="EP50" s="89"/>
      <c r="EQ50" s="89"/>
      <c r="ER50" s="89"/>
      <c r="ET50" s="89"/>
    </row>
    <row r="51" spans="1:150">
      <c r="A51" s="26" t="s">
        <v>56</v>
      </c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"/>
      <c r="AA51" s="84" t="s">
        <v>311</v>
      </c>
      <c r="AB51" s="85" t="s">
        <v>284</v>
      </c>
      <c r="AC51" s="85" t="s">
        <v>285</v>
      </c>
      <c r="AD51" s="86">
        <v>1.5700318468107584</v>
      </c>
      <c r="AE51" s="86">
        <v>3.1400636936215163</v>
      </c>
      <c r="AF51" s="85">
        <v>200</v>
      </c>
      <c r="AG51" s="4">
        <v>65</v>
      </c>
      <c r="AH51" s="4">
        <v>10</v>
      </c>
      <c r="AI51" s="4">
        <v>10</v>
      </c>
      <c r="AJ51" s="3" t="str">
        <f t="shared" si="0"/>
        <v>C200x65x10x10</v>
      </c>
      <c r="AK51" s="3" cm="1">
        <f t="array" ref="AK51">_xll.DCEPropSectC(AF51,AG51,AH51,AI51,"Area")/100</f>
        <v>31</v>
      </c>
      <c r="AL51" s="3" cm="1">
        <f t="array" ref="AL51">_xll.DCEPropSectC(AF51,AG51,AH51,AI51,"Ix")/10000</f>
        <v>1660.3333333333335</v>
      </c>
      <c r="AM51" s="13" cm="1">
        <f t="array" ref="AM51">_xll.DCEPropSectC(AF51,AG51,AH51,AI51,"Iy")/10000</f>
        <v>105.71841397849461</v>
      </c>
      <c r="AN51" s="13" cm="1">
        <f t="array" ref="AN51">_xll.DCEPropSectC(AF51,AG51,AH51,AI51,"Wx")/1000</f>
        <v>166.03333333333333</v>
      </c>
      <c r="AO51" s="3" cm="1">
        <f t="array" ref="AO51">_xll.DCEPropSectC(AF51,AG51,AH51,AI51,"Wy")/1000</f>
        <v>22.798405797101445</v>
      </c>
      <c r="AP51" s="126" cm="1">
        <f t="array" ref="AP51">_xll.DCEPropSectC(AF51,AG51,AH51,AI51,"Sx")/1000</f>
        <v>111.25</v>
      </c>
      <c r="AQ51" s="127"/>
      <c r="AR51" s="128"/>
      <c r="AS51" s="13"/>
      <c r="AW51" s="128"/>
      <c r="AX51" s="128"/>
      <c r="AY51" s="128"/>
      <c r="BA51" s="85" t="s">
        <v>312</v>
      </c>
      <c r="BB51" s="88">
        <v>-0.81</v>
      </c>
      <c r="BC51" s="88">
        <v>-1.89</v>
      </c>
      <c r="BD51" s="88">
        <v>0</v>
      </c>
      <c r="BE51" s="88">
        <v>0</v>
      </c>
      <c r="BF51" s="88">
        <v>0</v>
      </c>
      <c r="BG51" s="88">
        <v>14.07</v>
      </c>
      <c r="BH51" s="89">
        <f t="shared" si="1"/>
        <v>1.2701612903225808E-3</v>
      </c>
      <c r="BI51" s="89">
        <f t="shared" si="2"/>
        <v>0.41194037341899226</v>
      </c>
      <c r="BJ51" s="89">
        <f t="shared" si="3"/>
        <v>0</v>
      </c>
      <c r="BK51" s="89">
        <f t="shared" si="4"/>
        <v>0.41321053470931485</v>
      </c>
      <c r="BL51" s="89" t="str">
        <f t="shared" si="5"/>
        <v>OK</v>
      </c>
      <c r="BM51" s="89">
        <f t="shared" si="6"/>
        <v>0</v>
      </c>
      <c r="BN51" s="89">
        <f t="shared" si="7"/>
        <v>0</v>
      </c>
      <c r="BO51" s="89" t="str">
        <f t="shared" si="8"/>
        <v>OK</v>
      </c>
      <c r="BP51" s="89">
        <f t="shared" si="9"/>
        <v>84.742019674764109</v>
      </c>
      <c r="BQ51" s="89">
        <f t="shared" si="10"/>
        <v>0</v>
      </c>
      <c r="BR51" s="89">
        <f t="shared" si="11"/>
        <v>0</v>
      </c>
      <c r="BS51" s="89">
        <f t="shared" si="12"/>
        <v>0.35838812487452321</v>
      </c>
      <c r="BT51" s="89" t="str">
        <f t="shared" si="13"/>
        <v>OK</v>
      </c>
      <c r="DJ51" s="3"/>
      <c r="DK51" s="3"/>
      <c r="DM51" s="13"/>
      <c r="DN51" s="13"/>
      <c r="DO51" s="3"/>
      <c r="DP51" s="126"/>
      <c r="DQ51" s="127"/>
      <c r="DR51" s="128"/>
      <c r="DS51" s="13"/>
      <c r="DW51" s="128"/>
      <c r="DX51" s="128"/>
      <c r="DY51" s="128"/>
      <c r="EH51" s="89"/>
      <c r="EM51" s="89"/>
      <c r="EN51" s="89"/>
      <c r="EO51" s="89"/>
      <c r="EP51" s="89"/>
      <c r="EQ51" s="89"/>
      <c r="ER51" s="89"/>
      <c r="ET51" s="89"/>
    </row>
    <row r="52" spans="1:150">
      <c r="A52" s="6" t="s">
        <v>230</v>
      </c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"/>
      <c r="AA52" s="84" t="s">
        <v>311</v>
      </c>
      <c r="AB52" s="85" t="s">
        <v>284</v>
      </c>
      <c r="AC52" s="85" t="s">
        <v>285</v>
      </c>
      <c r="AD52" s="86">
        <v>3.1400636936215167</v>
      </c>
      <c r="AE52" s="86">
        <v>3.1400636936215163</v>
      </c>
      <c r="AF52" s="85">
        <v>200</v>
      </c>
      <c r="AG52" s="4">
        <v>65</v>
      </c>
      <c r="AH52" s="4">
        <v>10</v>
      </c>
      <c r="AI52" s="4">
        <v>10</v>
      </c>
      <c r="AJ52" s="3" t="str">
        <f t="shared" si="0"/>
        <v>C200x65x10x10</v>
      </c>
      <c r="AK52" s="3" cm="1">
        <f t="array" ref="AK52">_xll.DCEPropSectC(AF52,AG52,AH52,AI52,"Area")/100</f>
        <v>31</v>
      </c>
      <c r="AL52" s="3" cm="1">
        <f t="array" ref="AL52">_xll.DCEPropSectC(AF52,AG52,AH52,AI52,"Ix")/10000</f>
        <v>1660.3333333333335</v>
      </c>
      <c r="AM52" s="13" cm="1">
        <f t="array" ref="AM52">_xll.DCEPropSectC(AF52,AG52,AH52,AI52,"Iy")/10000</f>
        <v>105.71841397849461</v>
      </c>
      <c r="AN52" s="13" cm="1">
        <f t="array" ref="AN52">_xll.DCEPropSectC(AF52,AG52,AH52,AI52,"Wx")/1000</f>
        <v>166.03333333333333</v>
      </c>
      <c r="AO52" s="3" cm="1">
        <f t="array" ref="AO52">_xll.DCEPropSectC(AF52,AG52,AH52,AI52,"Wy")/1000</f>
        <v>22.798405797101445</v>
      </c>
      <c r="AP52" s="126" cm="1">
        <f t="array" ref="AP52">_xll.DCEPropSectC(AF52,AG52,AH52,AI52,"Sx")/1000</f>
        <v>111.25</v>
      </c>
      <c r="AQ52" s="127"/>
      <c r="AR52" s="128"/>
      <c r="AS52" s="13"/>
      <c r="AW52" s="128"/>
      <c r="AX52" s="128"/>
      <c r="AY52" s="128"/>
      <c r="BA52" s="85" t="s">
        <v>312</v>
      </c>
      <c r="BB52" s="88">
        <v>0.6</v>
      </c>
      <c r="BC52" s="88">
        <v>-0.03</v>
      </c>
      <c r="BD52" s="88">
        <v>0</v>
      </c>
      <c r="BE52" s="88">
        <v>0</v>
      </c>
      <c r="BF52" s="88">
        <v>0</v>
      </c>
      <c r="BG52" s="88">
        <v>15.57</v>
      </c>
      <c r="BH52" s="89">
        <f t="shared" si="1"/>
        <v>9.4086021505376339E-4</v>
      </c>
      <c r="BI52" s="89">
        <f t="shared" si="2"/>
        <v>0.45585725757879947</v>
      </c>
      <c r="BJ52" s="89">
        <f t="shared" si="3"/>
        <v>0</v>
      </c>
      <c r="BK52" s="89">
        <f t="shared" si="4"/>
        <v>0.45679811779385321</v>
      </c>
      <c r="BL52" s="89" t="str">
        <f t="shared" si="5"/>
        <v>OK</v>
      </c>
      <c r="BM52" s="89">
        <f t="shared" si="6"/>
        <v>0</v>
      </c>
      <c r="BN52" s="89">
        <f t="shared" si="7"/>
        <v>0</v>
      </c>
      <c r="BO52" s="89" t="str">
        <f t="shared" si="8"/>
        <v>OK</v>
      </c>
      <c r="BP52" s="89">
        <f t="shared" si="9"/>
        <v>93.776350130495885</v>
      </c>
      <c r="BQ52" s="89">
        <f t="shared" si="10"/>
        <v>0</v>
      </c>
      <c r="BR52" s="89">
        <f t="shared" si="11"/>
        <v>0</v>
      </c>
      <c r="BS52" s="89">
        <f t="shared" si="12"/>
        <v>0.39659581409355549</v>
      </c>
      <c r="BT52" s="89" t="str">
        <f t="shared" si="13"/>
        <v>OK</v>
      </c>
      <c r="DJ52" s="3"/>
      <c r="DK52" s="3"/>
      <c r="DM52" s="13"/>
      <c r="DN52" s="13"/>
      <c r="DO52" s="3"/>
      <c r="DP52" s="126"/>
      <c r="DQ52" s="127"/>
      <c r="DR52" s="128"/>
      <c r="DS52" s="13"/>
      <c r="DW52" s="128"/>
      <c r="DX52" s="128"/>
      <c r="DY52" s="128"/>
      <c r="EH52" s="89"/>
      <c r="EM52" s="89"/>
      <c r="EN52" s="89"/>
      <c r="EO52" s="89"/>
      <c r="EP52" s="89"/>
      <c r="EQ52" s="89"/>
      <c r="ER52" s="89"/>
      <c r="ET52" s="89"/>
    </row>
    <row r="53" spans="1:150" ht="14.25">
      <c r="A53" s="7" t="s">
        <v>233</v>
      </c>
      <c r="B53" s="82"/>
      <c r="C53" s="82"/>
      <c r="D53" s="82"/>
      <c r="E53" s="82"/>
      <c r="F53" s="82"/>
      <c r="G53" s="82"/>
      <c r="H53" s="82"/>
      <c r="I53" s="166" t="s">
        <v>231</v>
      </c>
      <c r="J53" s="167">
        <f>(0.41+0.0032*E16/E18+(0.73-0.016*E16/E18)*E16/E15)</f>
        <v>0.63424999999999998</v>
      </c>
      <c r="K53" s="156"/>
      <c r="L53" s="5"/>
      <c r="AA53" s="84" t="s">
        <v>311</v>
      </c>
      <c r="AB53" s="85" t="s">
        <v>284</v>
      </c>
      <c r="AC53" s="85" t="s">
        <v>285</v>
      </c>
      <c r="AD53" s="86">
        <v>0</v>
      </c>
      <c r="AE53" s="86">
        <v>3.1400636936215163</v>
      </c>
      <c r="AF53" s="85">
        <v>200</v>
      </c>
      <c r="AG53" s="4">
        <v>65</v>
      </c>
      <c r="AH53" s="4">
        <v>10</v>
      </c>
      <c r="AI53" s="4">
        <v>10</v>
      </c>
      <c r="AJ53" s="3" t="str">
        <f t="shared" si="0"/>
        <v>C200x65x10x10</v>
      </c>
      <c r="AK53" s="3" cm="1">
        <f t="array" ref="AK53">_xll.DCEPropSectC(AF53,AG53,AH53,AI53,"Area")/100</f>
        <v>31</v>
      </c>
      <c r="AL53" s="3" cm="1">
        <f t="array" ref="AL53">_xll.DCEPropSectC(AF53,AG53,AH53,AI53,"Ix")/10000</f>
        <v>1660.3333333333335</v>
      </c>
      <c r="AM53" s="13" cm="1">
        <f t="array" ref="AM53">_xll.DCEPropSectC(AF53,AG53,AH53,AI53,"Iy")/10000</f>
        <v>105.71841397849461</v>
      </c>
      <c r="AN53" s="13" cm="1">
        <f t="array" ref="AN53">_xll.DCEPropSectC(AF53,AG53,AH53,AI53,"Wx")/1000</f>
        <v>166.03333333333333</v>
      </c>
      <c r="AO53" s="3" cm="1">
        <f t="array" ref="AO53">_xll.DCEPropSectC(AF53,AG53,AH53,AI53,"Wy")/1000</f>
        <v>22.798405797101445</v>
      </c>
      <c r="AP53" s="126" cm="1">
        <f t="array" ref="AP53">_xll.DCEPropSectC(AF53,AG53,AH53,AI53,"Sx")/1000</f>
        <v>111.25</v>
      </c>
      <c r="AQ53" s="127"/>
      <c r="AR53" s="128"/>
      <c r="AS53" s="13"/>
      <c r="AW53" s="128"/>
      <c r="AX53" s="128"/>
      <c r="AY53" s="128"/>
      <c r="BA53" s="85" t="s">
        <v>312</v>
      </c>
      <c r="BB53" s="88">
        <v>-2.2200000000000002</v>
      </c>
      <c r="BC53" s="88">
        <v>-3.74</v>
      </c>
      <c r="BD53" s="88">
        <v>0</v>
      </c>
      <c r="BE53" s="88">
        <v>0</v>
      </c>
      <c r="BF53" s="88">
        <v>0</v>
      </c>
      <c r="BG53" s="88">
        <v>9.65</v>
      </c>
      <c r="BH53" s="89">
        <f t="shared" si="1"/>
        <v>3.4811827956989254E-3</v>
      </c>
      <c r="BI53" s="89">
        <f t="shared" si="2"/>
        <v>0.28253195476142678</v>
      </c>
      <c r="BJ53" s="89">
        <f t="shared" si="3"/>
        <v>0</v>
      </c>
      <c r="BK53" s="89">
        <f t="shared" si="4"/>
        <v>0.28601313755712571</v>
      </c>
      <c r="BL53" s="89" t="str">
        <f t="shared" si="5"/>
        <v>OK</v>
      </c>
      <c r="BM53" s="89">
        <f t="shared" si="6"/>
        <v>0</v>
      </c>
      <c r="BN53" s="89">
        <f t="shared" si="7"/>
        <v>0</v>
      </c>
      <c r="BO53" s="89" t="str">
        <f t="shared" si="8"/>
        <v>OK</v>
      </c>
      <c r="BP53" s="89">
        <f t="shared" si="9"/>
        <v>58.120859265207791</v>
      </c>
      <c r="BQ53" s="89">
        <f t="shared" si="10"/>
        <v>0</v>
      </c>
      <c r="BR53" s="89">
        <f t="shared" si="11"/>
        <v>0</v>
      </c>
      <c r="BS53" s="89">
        <f t="shared" si="12"/>
        <v>0.24580280064244128</v>
      </c>
      <c r="BT53" s="89" t="str">
        <f t="shared" si="13"/>
        <v>OK</v>
      </c>
      <c r="DJ53" s="3"/>
      <c r="DK53" s="3"/>
      <c r="DM53" s="13"/>
      <c r="DN53" s="13"/>
      <c r="DO53" s="3"/>
      <c r="DP53" s="126"/>
      <c r="DQ53" s="127"/>
      <c r="DR53" s="128"/>
      <c r="DS53" s="13"/>
      <c r="DW53" s="128"/>
      <c r="DX53" s="128"/>
      <c r="DY53" s="128"/>
      <c r="EH53" s="89"/>
      <c r="EM53" s="89"/>
      <c r="EN53" s="89"/>
      <c r="EO53" s="89"/>
      <c r="EP53" s="89"/>
      <c r="EQ53" s="89"/>
      <c r="ER53" s="89"/>
      <c r="ET53" s="89"/>
    </row>
    <row r="54" spans="1:150" ht="15">
      <c r="A54" s="7" t="s">
        <v>234</v>
      </c>
      <c r="B54" s="82"/>
      <c r="C54" s="82"/>
      <c r="D54" s="82"/>
      <c r="E54" s="82"/>
      <c r="F54" s="82"/>
      <c r="G54" s="82"/>
      <c r="H54" s="157"/>
      <c r="I54" s="165" t="s">
        <v>232</v>
      </c>
      <c r="J54" s="168">
        <f>E20*1000/E16*SQRT(C26/A26)</f>
        <v>0.17936266529981273</v>
      </c>
      <c r="K54" s="158"/>
      <c r="L54" s="5"/>
      <c r="AA54" s="84" t="s">
        <v>311</v>
      </c>
      <c r="AB54" s="85" t="s">
        <v>284</v>
      </c>
      <c r="AC54" s="85" t="s">
        <v>285</v>
      </c>
      <c r="AD54" s="86">
        <v>1.5700318468107584</v>
      </c>
      <c r="AE54" s="86">
        <v>3.1400636936215163</v>
      </c>
      <c r="AF54" s="85">
        <v>200</v>
      </c>
      <c r="AG54" s="4">
        <v>65</v>
      </c>
      <c r="AH54" s="4">
        <v>10</v>
      </c>
      <c r="AI54" s="4">
        <v>10</v>
      </c>
      <c r="AJ54" s="3" t="str">
        <f t="shared" si="0"/>
        <v>C200x65x10x10</v>
      </c>
      <c r="AK54" s="3" cm="1">
        <f t="array" ref="AK54">_xll.DCEPropSectC(AF54,AG54,AH54,AI54,"Area")/100</f>
        <v>31</v>
      </c>
      <c r="AL54" s="3" cm="1">
        <f t="array" ref="AL54">_xll.DCEPropSectC(AF54,AG54,AH54,AI54,"Ix")/10000</f>
        <v>1660.3333333333335</v>
      </c>
      <c r="AM54" s="13" cm="1">
        <f t="array" ref="AM54">_xll.DCEPropSectC(AF54,AG54,AH54,AI54,"Iy")/10000</f>
        <v>105.71841397849461</v>
      </c>
      <c r="AN54" s="13" cm="1">
        <f t="array" ref="AN54">_xll.DCEPropSectC(AF54,AG54,AH54,AI54,"Wx")/1000</f>
        <v>166.03333333333333</v>
      </c>
      <c r="AO54" s="3" cm="1">
        <f t="array" ref="AO54">_xll.DCEPropSectC(AF54,AG54,AH54,AI54,"Wy")/1000</f>
        <v>22.798405797101445</v>
      </c>
      <c r="AP54" s="126" cm="1">
        <f t="array" ref="AP54">_xll.DCEPropSectC(AF54,AG54,AH54,AI54,"Sx")/1000</f>
        <v>111.25</v>
      </c>
      <c r="AQ54" s="127"/>
      <c r="AR54" s="128"/>
      <c r="AS54" s="13"/>
      <c r="AW54" s="128"/>
      <c r="AX54" s="128"/>
      <c r="AY54" s="128"/>
      <c r="BA54" s="85" t="s">
        <v>312</v>
      </c>
      <c r="BB54" s="88">
        <v>-0.81</v>
      </c>
      <c r="BC54" s="88">
        <v>-1.89</v>
      </c>
      <c r="BD54" s="88">
        <v>0</v>
      </c>
      <c r="BE54" s="88">
        <v>0</v>
      </c>
      <c r="BF54" s="88">
        <v>0</v>
      </c>
      <c r="BG54" s="88">
        <v>14.07</v>
      </c>
      <c r="BH54" s="89">
        <f t="shared" si="1"/>
        <v>1.2701612903225808E-3</v>
      </c>
      <c r="BI54" s="89">
        <f t="shared" si="2"/>
        <v>0.41194037341899226</v>
      </c>
      <c r="BJ54" s="89">
        <f t="shared" si="3"/>
        <v>0</v>
      </c>
      <c r="BK54" s="89">
        <f t="shared" si="4"/>
        <v>0.41321053470931485</v>
      </c>
      <c r="BL54" s="89" t="str">
        <f t="shared" si="5"/>
        <v>OK</v>
      </c>
      <c r="BM54" s="89">
        <f t="shared" si="6"/>
        <v>0</v>
      </c>
      <c r="BN54" s="89">
        <f t="shared" si="7"/>
        <v>0</v>
      </c>
      <c r="BO54" s="89" t="str">
        <f t="shared" si="8"/>
        <v>OK</v>
      </c>
      <c r="BP54" s="89">
        <f t="shared" si="9"/>
        <v>84.742019674764109</v>
      </c>
      <c r="BQ54" s="89">
        <f t="shared" si="10"/>
        <v>0</v>
      </c>
      <c r="BR54" s="89">
        <f t="shared" si="11"/>
        <v>0</v>
      </c>
      <c r="BS54" s="89">
        <f t="shared" si="12"/>
        <v>0.35838812487452321</v>
      </c>
      <c r="BT54" s="89" t="str">
        <f t="shared" si="13"/>
        <v>OK</v>
      </c>
      <c r="DJ54" s="3"/>
      <c r="DK54" s="3"/>
      <c r="DM54" s="13"/>
      <c r="DN54" s="13"/>
      <c r="DO54" s="3"/>
      <c r="DP54" s="126"/>
      <c r="DQ54" s="127"/>
      <c r="DR54" s="128"/>
      <c r="DS54" s="13"/>
      <c r="DW54" s="128"/>
      <c r="DX54" s="128"/>
      <c r="DY54" s="128"/>
      <c r="EH54" s="89"/>
      <c r="EM54" s="89"/>
      <c r="EN54" s="89"/>
      <c r="EO54" s="89"/>
      <c r="EP54" s="89"/>
      <c r="EQ54" s="89"/>
      <c r="ER54" s="89"/>
      <c r="ET54" s="89"/>
    </row>
    <row r="55" spans="1:150" ht="15">
      <c r="A55" s="7" t="s">
        <v>68</v>
      </c>
      <c r="B55" s="146"/>
      <c r="C55" s="146"/>
      <c r="D55" s="146"/>
      <c r="E55" s="146"/>
      <c r="F55" s="146"/>
      <c r="G55" s="146"/>
      <c r="H55" s="146"/>
      <c r="I55" s="146"/>
      <c r="J55" s="159">
        <f>J54/J53</f>
        <v>0.28279489996028812</v>
      </c>
      <c r="K55" s="160" t="s">
        <v>36</v>
      </c>
      <c r="L55" s="17" t="str">
        <f>IF(J55&lt;=1,"OK","Check")</f>
        <v>OK</v>
      </c>
      <c r="AA55" s="84" t="s">
        <v>311</v>
      </c>
      <c r="AB55" s="85" t="s">
        <v>284</v>
      </c>
      <c r="AC55" s="85" t="s">
        <v>285</v>
      </c>
      <c r="AD55" s="86">
        <v>3.1400636936215167</v>
      </c>
      <c r="AE55" s="86">
        <v>3.1400636936215163</v>
      </c>
      <c r="AF55" s="85">
        <v>200</v>
      </c>
      <c r="AG55" s="4">
        <v>65</v>
      </c>
      <c r="AH55" s="4">
        <v>10</v>
      </c>
      <c r="AI55" s="4">
        <v>10</v>
      </c>
      <c r="AJ55" s="3" t="str">
        <f t="shared" si="0"/>
        <v>C200x65x10x10</v>
      </c>
      <c r="AK55" s="3" cm="1">
        <f t="array" ref="AK55">_xll.DCEPropSectC(AF55,AG55,AH55,AI55,"Area")/100</f>
        <v>31</v>
      </c>
      <c r="AL55" s="3" cm="1">
        <f t="array" ref="AL55">_xll.DCEPropSectC(AF55,AG55,AH55,AI55,"Ix")/10000</f>
        <v>1660.3333333333335</v>
      </c>
      <c r="AM55" s="13" cm="1">
        <f t="array" ref="AM55">_xll.DCEPropSectC(AF55,AG55,AH55,AI55,"Iy")/10000</f>
        <v>105.71841397849461</v>
      </c>
      <c r="AN55" s="13" cm="1">
        <f t="array" ref="AN55">_xll.DCEPropSectC(AF55,AG55,AH55,AI55,"Wx")/1000</f>
        <v>166.03333333333333</v>
      </c>
      <c r="AO55" s="3" cm="1">
        <f t="array" ref="AO55">_xll.DCEPropSectC(AF55,AG55,AH55,AI55,"Wy")/1000</f>
        <v>22.798405797101445</v>
      </c>
      <c r="AP55" s="126" cm="1">
        <f t="array" ref="AP55">_xll.DCEPropSectC(AF55,AG55,AH55,AI55,"Sx")/1000</f>
        <v>111.25</v>
      </c>
      <c r="AQ55" s="127"/>
      <c r="AR55" s="128"/>
      <c r="AS55" s="13"/>
      <c r="AW55" s="128"/>
      <c r="AX55" s="128"/>
      <c r="AY55" s="128"/>
      <c r="BA55" s="85" t="s">
        <v>312</v>
      </c>
      <c r="BB55" s="88">
        <v>0.6</v>
      </c>
      <c r="BC55" s="88">
        <v>-0.03</v>
      </c>
      <c r="BD55" s="88">
        <v>0</v>
      </c>
      <c r="BE55" s="88">
        <v>0</v>
      </c>
      <c r="BF55" s="88">
        <v>0</v>
      </c>
      <c r="BG55" s="88">
        <v>15.57</v>
      </c>
      <c r="BH55" s="89">
        <f t="shared" si="1"/>
        <v>9.4086021505376339E-4</v>
      </c>
      <c r="BI55" s="89">
        <f t="shared" si="2"/>
        <v>0.45585725757879947</v>
      </c>
      <c r="BJ55" s="89">
        <f t="shared" si="3"/>
        <v>0</v>
      </c>
      <c r="BK55" s="89">
        <f t="shared" si="4"/>
        <v>0.45679811779385321</v>
      </c>
      <c r="BL55" s="89" t="str">
        <f t="shared" si="5"/>
        <v>OK</v>
      </c>
      <c r="BM55" s="89">
        <f t="shared" si="6"/>
        <v>0</v>
      </c>
      <c r="BN55" s="89">
        <f t="shared" si="7"/>
        <v>0</v>
      </c>
      <c r="BO55" s="89" t="str">
        <f t="shared" si="8"/>
        <v>OK</v>
      </c>
      <c r="BP55" s="89">
        <f t="shared" si="9"/>
        <v>93.776350130495885</v>
      </c>
      <c r="BQ55" s="89">
        <f t="shared" si="10"/>
        <v>0</v>
      </c>
      <c r="BR55" s="89">
        <f t="shared" si="11"/>
        <v>0</v>
      </c>
      <c r="BS55" s="89">
        <f t="shared" si="12"/>
        <v>0.39659581409355549</v>
      </c>
      <c r="BT55" s="89" t="str">
        <f t="shared" si="13"/>
        <v>OK</v>
      </c>
      <c r="DJ55" s="3"/>
      <c r="DK55" s="3"/>
      <c r="DM55" s="13"/>
      <c r="DN55" s="13"/>
      <c r="DO55" s="3"/>
      <c r="DP55" s="126"/>
      <c r="DQ55" s="127"/>
      <c r="DR55" s="128"/>
      <c r="DS55" s="13"/>
      <c r="DW55" s="128"/>
      <c r="DX55" s="128"/>
      <c r="DY55" s="128"/>
      <c r="EH55" s="89"/>
      <c r="EM55" s="89"/>
      <c r="EN55" s="89"/>
      <c r="EO55" s="89"/>
      <c r="EP55" s="89"/>
      <c r="EQ55" s="89"/>
      <c r="ER55" s="89"/>
      <c r="ET55" s="89"/>
    </row>
    <row r="56" spans="1:150">
      <c r="A56" s="6" t="s">
        <v>235</v>
      </c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"/>
      <c r="AA56" s="84" t="s">
        <v>311</v>
      </c>
      <c r="AB56" s="85" t="s">
        <v>305</v>
      </c>
      <c r="AC56" s="85" t="s">
        <v>306</v>
      </c>
      <c r="AD56" s="86">
        <v>0</v>
      </c>
      <c r="AE56" s="86">
        <v>1.8000000000000007</v>
      </c>
      <c r="AF56" s="85">
        <v>200</v>
      </c>
      <c r="AG56" s="4">
        <v>65</v>
      </c>
      <c r="AH56" s="4">
        <v>10</v>
      </c>
      <c r="AI56" s="4">
        <v>10</v>
      </c>
      <c r="AJ56" s="3" t="str">
        <f t="shared" si="0"/>
        <v>C200x65x10x10</v>
      </c>
      <c r="AK56" s="3" cm="1">
        <f t="array" ref="AK56">_xll.DCEPropSectC(AF56,AG56,AH56,AI56,"Area")/100</f>
        <v>31</v>
      </c>
      <c r="AL56" s="3" cm="1">
        <f t="array" ref="AL56">_xll.DCEPropSectC(AF56,AG56,AH56,AI56,"Ix")/10000</f>
        <v>1660.3333333333335</v>
      </c>
      <c r="AM56" s="13" cm="1">
        <f t="array" ref="AM56">_xll.DCEPropSectC(AF56,AG56,AH56,AI56,"Iy")/10000</f>
        <v>105.71841397849461</v>
      </c>
      <c r="AN56" s="13" cm="1">
        <f t="array" ref="AN56">_xll.DCEPropSectC(AF56,AG56,AH56,AI56,"Wx")/1000</f>
        <v>166.03333333333333</v>
      </c>
      <c r="AO56" s="3" cm="1">
        <f t="array" ref="AO56">_xll.DCEPropSectC(AF56,AG56,AH56,AI56,"Wy")/1000</f>
        <v>22.798405797101445</v>
      </c>
      <c r="AP56" s="126" cm="1">
        <f t="array" ref="AP56">_xll.DCEPropSectC(AF56,AG56,AH56,AI56,"Sx")/1000</f>
        <v>111.25</v>
      </c>
      <c r="AQ56" s="127"/>
      <c r="AR56" s="128"/>
      <c r="AS56" s="13"/>
      <c r="AW56" s="128"/>
      <c r="AX56" s="128"/>
      <c r="AY56" s="128"/>
      <c r="BA56" s="85" t="s">
        <v>312</v>
      </c>
      <c r="BB56" s="88">
        <v>1.67</v>
      </c>
      <c r="BC56" s="88">
        <v>8.39</v>
      </c>
      <c r="BD56" s="88">
        <v>0</v>
      </c>
      <c r="BE56" s="88">
        <v>0</v>
      </c>
      <c r="BF56" s="88">
        <v>0</v>
      </c>
      <c r="BG56" s="88">
        <v>19.670000000000002</v>
      </c>
      <c r="BH56" s="89">
        <f t="shared" si="1"/>
        <v>2.618727598566308E-3</v>
      </c>
      <c r="BI56" s="89">
        <f t="shared" si="2"/>
        <v>0.57589674094893939</v>
      </c>
      <c r="BJ56" s="89">
        <f t="shared" si="3"/>
        <v>0</v>
      </c>
      <c r="BK56" s="89">
        <f t="shared" si="4"/>
        <v>0.57851546854750568</v>
      </c>
      <c r="BL56" s="89" t="str">
        <f t="shared" si="5"/>
        <v>OK</v>
      </c>
      <c r="BM56" s="89">
        <f t="shared" si="6"/>
        <v>0</v>
      </c>
      <c r="BN56" s="89">
        <f t="shared" si="7"/>
        <v>0</v>
      </c>
      <c r="BO56" s="89" t="str">
        <f t="shared" si="8"/>
        <v>OK</v>
      </c>
      <c r="BP56" s="89">
        <f t="shared" si="9"/>
        <v>118.47018670949609</v>
      </c>
      <c r="BQ56" s="89">
        <f t="shared" si="10"/>
        <v>0</v>
      </c>
      <c r="BR56" s="89">
        <f t="shared" si="11"/>
        <v>0</v>
      </c>
      <c r="BS56" s="89">
        <f t="shared" si="12"/>
        <v>0.50103016462557726</v>
      </c>
      <c r="BT56" s="89" t="str">
        <f t="shared" si="13"/>
        <v>OK</v>
      </c>
      <c r="DJ56" s="3"/>
      <c r="DK56" s="3"/>
      <c r="DM56" s="13"/>
      <c r="DN56" s="13"/>
      <c r="DO56" s="3"/>
      <c r="DP56" s="126"/>
      <c r="DQ56" s="127"/>
      <c r="DR56" s="128"/>
      <c r="DS56" s="13"/>
      <c r="DW56" s="128"/>
      <c r="DX56" s="128"/>
      <c r="DY56" s="128"/>
      <c r="EH56" s="89"/>
      <c r="EM56" s="89"/>
      <c r="EN56" s="89"/>
      <c r="EO56" s="89"/>
      <c r="EP56" s="89"/>
      <c r="EQ56" s="89"/>
      <c r="ER56" s="89"/>
      <c r="ET56" s="89"/>
    </row>
    <row r="57" spans="1:150">
      <c r="A57" s="22" t="s">
        <v>236</v>
      </c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"/>
      <c r="AA57" s="84" t="s">
        <v>311</v>
      </c>
      <c r="AB57" s="85" t="s">
        <v>305</v>
      </c>
      <c r="AC57" s="85" t="s">
        <v>306</v>
      </c>
      <c r="AD57" s="86">
        <v>0.45</v>
      </c>
      <c r="AE57" s="86">
        <v>1.8000000000000007</v>
      </c>
      <c r="AF57" s="85">
        <v>200</v>
      </c>
      <c r="AG57" s="4">
        <v>65</v>
      </c>
      <c r="AH57" s="4">
        <v>10</v>
      </c>
      <c r="AI57" s="4">
        <v>10</v>
      </c>
      <c r="AJ57" s="3" t="str">
        <f t="shared" si="0"/>
        <v>C200x65x10x10</v>
      </c>
      <c r="AK57" s="3" cm="1">
        <f t="array" ref="AK57">_xll.DCEPropSectC(AF57,AG57,AH57,AI57,"Area")/100</f>
        <v>31</v>
      </c>
      <c r="AL57" s="3" cm="1">
        <f t="array" ref="AL57">_xll.DCEPropSectC(AF57,AG57,AH57,AI57,"Ix")/10000</f>
        <v>1660.3333333333335</v>
      </c>
      <c r="AM57" s="13" cm="1">
        <f t="array" ref="AM57">_xll.DCEPropSectC(AF57,AG57,AH57,AI57,"Iy")/10000</f>
        <v>105.71841397849461</v>
      </c>
      <c r="AN57" s="13" cm="1">
        <f t="array" ref="AN57">_xll.DCEPropSectC(AF57,AG57,AH57,AI57,"Wx")/1000</f>
        <v>166.03333333333333</v>
      </c>
      <c r="AO57" s="3" cm="1">
        <f t="array" ref="AO57">_xll.DCEPropSectC(AF57,AG57,AH57,AI57,"Wy")/1000</f>
        <v>22.798405797101445</v>
      </c>
      <c r="AP57" s="126" cm="1">
        <f t="array" ref="AP57">_xll.DCEPropSectC(AF57,AG57,AH57,AI57,"Sx")/1000</f>
        <v>111.25</v>
      </c>
      <c r="AQ57" s="127"/>
      <c r="AR57" s="128"/>
      <c r="AS57" s="13"/>
      <c r="AW57" s="128"/>
      <c r="AX57" s="128"/>
      <c r="AY57" s="128"/>
      <c r="BA57" s="85" t="s">
        <v>312</v>
      </c>
      <c r="BB57" s="88">
        <v>1.67</v>
      </c>
      <c r="BC57" s="88">
        <v>9.9600000000000009</v>
      </c>
      <c r="BD57" s="88">
        <v>0</v>
      </c>
      <c r="BE57" s="88">
        <v>0</v>
      </c>
      <c r="BF57" s="88">
        <v>0</v>
      </c>
      <c r="BG57" s="88">
        <v>15.55</v>
      </c>
      <c r="BH57" s="89">
        <f t="shared" si="1"/>
        <v>2.618727598566308E-3</v>
      </c>
      <c r="BI57" s="89">
        <f t="shared" si="2"/>
        <v>0.45527169912333537</v>
      </c>
      <c r="BJ57" s="89">
        <f t="shared" si="3"/>
        <v>0</v>
      </c>
      <c r="BK57" s="89">
        <f t="shared" si="4"/>
        <v>0.45789042672190167</v>
      </c>
      <c r="BL57" s="89" t="str">
        <f t="shared" si="5"/>
        <v>OK</v>
      </c>
      <c r="BM57" s="89">
        <f t="shared" si="6"/>
        <v>0</v>
      </c>
      <c r="BN57" s="89">
        <f t="shared" si="7"/>
        <v>0</v>
      </c>
      <c r="BO57" s="89" t="str">
        <f t="shared" si="8"/>
        <v>OK</v>
      </c>
      <c r="BP57" s="89">
        <f t="shared" si="9"/>
        <v>93.655892391086127</v>
      </c>
      <c r="BQ57" s="89">
        <f t="shared" si="10"/>
        <v>0</v>
      </c>
      <c r="BR57" s="89">
        <f t="shared" si="11"/>
        <v>0</v>
      </c>
      <c r="BS57" s="89">
        <f t="shared" si="12"/>
        <v>0.39608637823730175</v>
      </c>
      <c r="BT57" s="89" t="str">
        <f t="shared" si="13"/>
        <v>OK</v>
      </c>
      <c r="DJ57" s="3"/>
      <c r="DK57" s="3"/>
      <c r="DM57" s="13"/>
      <c r="DN57" s="13"/>
      <c r="DO57" s="3"/>
      <c r="DP57" s="126"/>
      <c r="DQ57" s="127"/>
      <c r="DR57" s="128"/>
      <c r="DS57" s="13"/>
      <c r="DW57" s="128"/>
      <c r="DX57" s="128"/>
      <c r="DY57" s="128"/>
      <c r="EH57" s="89"/>
      <c r="EM57" s="89"/>
      <c r="EN57" s="89"/>
      <c r="EO57" s="89"/>
      <c r="EP57" s="89"/>
      <c r="EQ57" s="89"/>
      <c r="ER57" s="89"/>
      <c r="ET57" s="89"/>
    </row>
    <row r="58" spans="1:150" ht="15">
      <c r="A58" s="7" t="s">
        <v>74</v>
      </c>
      <c r="B58" s="82"/>
      <c r="C58" s="82"/>
      <c r="D58" s="82"/>
      <c r="E58" s="82"/>
      <c r="F58" s="82"/>
      <c r="G58" s="82"/>
      <c r="H58" s="82"/>
      <c r="I58" s="169" t="s">
        <v>239</v>
      </c>
      <c r="J58" s="162">
        <f>(E16/E18)*SQRT(C26/A26)</f>
        <v>0.21651636025477392</v>
      </c>
      <c r="K58" s="170"/>
      <c r="L58" s="5"/>
      <c r="AA58" s="84" t="s">
        <v>311</v>
      </c>
      <c r="AB58" s="85" t="s">
        <v>305</v>
      </c>
      <c r="AC58" s="85" t="s">
        <v>306</v>
      </c>
      <c r="AD58" s="86">
        <v>0.9</v>
      </c>
      <c r="AE58" s="86">
        <v>1.8000000000000007</v>
      </c>
      <c r="AF58" s="85">
        <v>200</v>
      </c>
      <c r="AG58" s="4">
        <v>65</v>
      </c>
      <c r="AH58" s="4">
        <v>10</v>
      </c>
      <c r="AI58" s="4">
        <v>10</v>
      </c>
      <c r="AJ58" s="3" t="str">
        <f t="shared" si="0"/>
        <v>C200x65x10x10</v>
      </c>
      <c r="AK58" s="3" cm="1">
        <f t="array" ref="AK58">_xll.DCEPropSectC(AF58,AG58,AH58,AI58,"Area")/100</f>
        <v>31</v>
      </c>
      <c r="AL58" s="3" cm="1">
        <f t="array" ref="AL58">_xll.DCEPropSectC(AF58,AG58,AH58,AI58,"Ix")/10000</f>
        <v>1660.3333333333335</v>
      </c>
      <c r="AM58" s="13" cm="1">
        <f t="array" ref="AM58">_xll.DCEPropSectC(AF58,AG58,AH58,AI58,"Iy")/10000</f>
        <v>105.71841397849461</v>
      </c>
      <c r="AN58" s="13" cm="1">
        <f t="array" ref="AN58">_xll.DCEPropSectC(AF58,AG58,AH58,AI58,"Wx")/1000</f>
        <v>166.03333333333333</v>
      </c>
      <c r="AO58" s="3" cm="1">
        <f t="array" ref="AO58">_xll.DCEPropSectC(AF58,AG58,AH58,AI58,"Wy")/1000</f>
        <v>22.798405797101445</v>
      </c>
      <c r="AP58" s="126" cm="1">
        <f t="array" ref="AP58">_xll.DCEPropSectC(AF58,AG58,AH58,AI58,"Sx")/1000</f>
        <v>111.25</v>
      </c>
      <c r="AQ58" s="127"/>
      <c r="AR58" s="128"/>
      <c r="AS58" s="13"/>
      <c r="AW58" s="128"/>
      <c r="AX58" s="128"/>
      <c r="AY58" s="128"/>
      <c r="BA58" s="85" t="s">
        <v>312</v>
      </c>
      <c r="BB58" s="88">
        <v>1.67</v>
      </c>
      <c r="BC58" s="88">
        <v>11.53</v>
      </c>
      <c r="BD58" s="88">
        <v>0</v>
      </c>
      <c r="BE58" s="88">
        <v>0</v>
      </c>
      <c r="BF58" s="88">
        <v>0</v>
      </c>
      <c r="BG58" s="88">
        <v>10.71</v>
      </c>
      <c r="BH58" s="89">
        <f t="shared" si="1"/>
        <v>2.618727598566308E-3</v>
      </c>
      <c r="BI58" s="89">
        <f t="shared" si="2"/>
        <v>0.31356655290102392</v>
      </c>
      <c r="BJ58" s="89">
        <f t="shared" si="3"/>
        <v>0</v>
      </c>
      <c r="BK58" s="89">
        <f t="shared" si="4"/>
        <v>0.31618528049959022</v>
      </c>
      <c r="BL58" s="89" t="str">
        <f t="shared" si="5"/>
        <v>OK</v>
      </c>
      <c r="BM58" s="89">
        <f t="shared" si="6"/>
        <v>0</v>
      </c>
      <c r="BN58" s="89">
        <f t="shared" si="7"/>
        <v>0</v>
      </c>
      <c r="BO58" s="89" t="str">
        <f t="shared" si="8"/>
        <v>OK</v>
      </c>
      <c r="BP58" s="89">
        <f t="shared" si="9"/>
        <v>64.50511945392492</v>
      </c>
      <c r="BQ58" s="89">
        <f t="shared" si="10"/>
        <v>0</v>
      </c>
      <c r="BR58" s="89">
        <f t="shared" si="11"/>
        <v>0</v>
      </c>
      <c r="BS58" s="89">
        <f t="shared" si="12"/>
        <v>0.27280290102389082</v>
      </c>
      <c r="BT58" s="89" t="str">
        <f t="shared" si="13"/>
        <v>OK</v>
      </c>
      <c r="DJ58" s="3"/>
      <c r="DK58" s="3"/>
      <c r="DM58" s="13"/>
      <c r="DN58" s="13"/>
      <c r="DO58" s="3"/>
      <c r="DP58" s="126"/>
      <c r="DQ58" s="127"/>
      <c r="DR58" s="128"/>
      <c r="DS58" s="13"/>
      <c r="DW58" s="128"/>
      <c r="DX58" s="128"/>
      <c r="DY58" s="128"/>
      <c r="EH58" s="89"/>
      <c r="EM58" s="89"/>
      <c r="EN58" s="89"/>
      <c r="EO58" s="89"/>
      <c r="EP58" s="89"/>
      <c r="EQ58" s="89"/>
      <c r="ER58" s="89"/>
      <c r="ET58" s="89"/>
    </row>
    <row r="59" spans="1:150" ht="15">
      <c r="A59" s="7" t="s">
        <v>75</v>
      </c>
      <c r="B59" s="82"/>
      <c r="C59" s="82"/>
      <c r="D59" s="82"/>
      <c r="E59" s="82"/>
      <c r="F59" s="82"/>
      <c r="G59" s="82"/>
      <c r="H59" s="82"/>
      <c r="I59" s="169" t="s">
        <v>240</v>
      </c>
      <c r="J59" s="162">
        <f>0.5*SQRT(C26/(J46+J47))</f>
        <v>0.56115011121410341</v>
      </c>
      <c r="K59" s="170"/>
      <c r="L59" s="5"/>
      <c r="AA59" s="84" t="s">
        <v>311</v>
      </c>
      <c r="AB59" s="85" t="s">
        <v>305</v>
      </c>
      <c r="AC59" s="85" t="s">
        <v>306</v>
      </c>
      <c r="AD59" s="86">
        <v>1.35</v>
      </c>
      <c r="AE59" s="86">
        <v>1.8000000000000007</v>
      </c>
      <c r="AF59" s="85">
        <v>200</v>
      </c>
      <c r="AG59" s="4">
        <v>65</v>
      </c>
      <c r="AH59" s="4">
        <v>10</v>
      </c>
      <c r="AI59" s="4">
        <v>10</v>
      </c>
      <c r="AJ59" s="3" t="str">
        <f t="shared" si="0"/>
        <v>C200x65x10x10</v>
      </c>
      <c r="AK59" s="3" cm="1">
        <f t="array" ref="AK59">_xll.DCEPropSectC(AF59,AG59,AH59,AI59,"Area")/100</f>
        <v>31</v>
      </c>
      <c r="AL59" s="3" cm="1">
        <f t="array" ref="AL59">_xll.DCEPropSectC(AF59,AG59,AH59,AI59,"Ix")/10000</f>
        <v>1660.3333333333335</v>
      </c>
      <c r="AM59" s="13" cm="1">
        <f t="array" ref="AM59">_xll.DCEPropSectC(AF59,AG59,AH59,AI59,"Iy")/10000</f>
        <v>105.71841397849461</v>
      </c>
      <c r="AN59" s="13" cm="1">
        <f t="array" ref="AN59">_xll.DCEPropSectC(AF59,AG59,AH59,AI59,"Wx")/1000</f>
        <v>166.03333333333333</v>
      </c>
      <c r="AO59" s="3" cm="1">
        <f t="array" ref="AO59">_xll.DCEPropSectC(AF59,AG59,AH59,AI59,"Wy")/1000</f>
        <v>22.798405797101445</v>
      </c>
      <c r="AP59" s="126" cm="1">
        <f t="array" ref="AP59">_xll.DCEPropSectC(AF59,AG59,AH59,AI59,"Sx")/1000</f>
        <v>111.25</v>
      </c>
      <c r="AQ59" s="127"/>
      <c r="AR59" s="128"/>
      <c r="AS59" s="13"/>
      <c r="AW59" s="128"/>
      <c r="AX59" s="128"/>
      <c r="AY59" s="128"/>
      <c r="BA59" s="85" t="s">
        <v>312</v>
      </c>
      <c r="BB59" s="88">
        <v>1.67</v>
      </c>
      <c r="BC59" s="88">
        <v>13.09</v>
      </c>
      <c r="BD59" s="88">
        <v>0</v>
      </c>
      <c r="BE59" s="88">
        <v>0</v>
      </c>
      <c r="BF59" s="88">
        <v>0</v>
      </c>
      <c r="BG59" s="88">
        <v>5.17</v>
      </c>
      <c r="BH59" s="89">
        <f t="shared" si="1"/>
        <v>2.618727598566308E-3</v>
      </c>
      <c r="BI59" s="89">
        <f t="shared" si="2"/>
        <v>0.15136686073746905</v>
      </c>
      <c r="BJ59" s="89">
        <f t="shared" si="3"/>
        <v>0</v>
      </c>
      <c r="BK59" s="89">
        <f t="shared" si="4"/>
        <v>0.15398558833603535</v>
      </c>
      <c r="BL59" s="89" t="str">
        <f t="shared" si="5"/>
        <v>OK</v>
      </c>
      <c r="BM59" s="89">
        <f t="shared" si="6"/>
        <v>0</v>
      </c>
      <c r="BN59" s="89">
        <f t="shared" si="7"/>
        <v>0</v>
      </c>
      <c r="BO59" s="89" t="str">
        <f t="shared" si="8"/>
        <v>OK</v>
      </c>
      <c r="BP59" s="89">
        <f t="shared" si="9"/>
        <v>31.138325637422202</v>
      </c>
      <c r="BQ59" s="89">
        <f t="shared" si="10"/>
        <v>0</v>
      </c>
      <c r="BR59" s="89">
        <f t="shared" si="11"/>
        <v>0</v>
      </c>
      <c r="BS59" s="89">
        <f t="shared" si="12"/>
        <v>0.13168916884159806</v>
      </c>
      <c r="BT59" s="89" t="str">
        <f t="shared" si="13"/>
        <v>OK</v>
      </c>
      <c r="DJ59" s="3"/>
      <c r="DK59" s="3"/>
      <c r="DM59" s="13"/>
      <c r="DN59" s="13"/>
      <c r="DO59" s="3"/>
      <c r="DP59" s="126"/>
      <c r="DQ59" s="127"/>
      <c r="DR59" s="128"/>
      <c r="DS59" s="13"/>
      <c r="DW59" s="128"/>
      <c r="DX59" s="128"/>
      <c r="DY59" s="128"/>
      <c r="EH59" s="89"/>
      <c r="EM59" s="89"/>
      <c r="EN59" s="89"/>
      <c r="EO59" s="89"/>
      <c r="EP59" s="89"/>
      <c r="EQ59" s="89"/>
      <c r="ER59" s="89"/>
      <c r="ET59" s="89"/>
    </row>
    <row r="60" spans="1:150" ht="15">
      <c r="A60" s="7" t="s">
        <v>68</v>
      </c>
      <c r="B60" s="82"/>
      <c r="C60" s="82"/>
      <c r="D60" s="82"/>
      <c r="E60" s="82"/>
      <c r="F60" s="82"/>
      <c r="G60" s="82"/>
      <c r="H60" s="82"/>
      <c r="I60" s="169" t="s">
        <v>76</v>
      </c>
      <c r="J60" s="159">
        <f>J58/J59</f>
        <v>0.38584392291452907</v>
      </c>
      <c r="K60" s="160" t="s">
        <v>36</v>
      </c>
      <c r="L60" s="17" t="str">
        <f>IF(J60&lt;=1,"OK","Check")</f>
        <v>OK</v>
      </c>
      <c r="AA60" s="84" t="s">
        <v>311</v>
      </c>
      <c r="AB60" s="85" t="s">
        <v>305</v>
      </c>
      <c r="AC60" s="85" t="s">
        <v>306</v>
      </c>
      <c r="AD60" s="86">
        <v>1.8</v>
      </c>
      <c r="AE60" s="86">
        <v>1.8000000000000007</v>
      </c>
      <c r="AF60" s="85">
        <v>200</v>
      </c>
      <c r="AG60" s="4">
        <v>65</v>
      </c>
      <c r="AH60" s="4">
        <v>10</v>
      </c>
      <c r="AI60" s="4">
        <v>10</v>
      </c>
      <c r="AJ60" s="3" t="str">
        <f t="shared" si="0"/>
        <v>C200x65x10x10</v>
      </c>
      <c r="AK60" s="3" cm="1">
        <f t="array" ref="AK60">_xll.DCEPropSectC(AF60,AG60,AH60,AI60,"Area")/100</f>
        <v>31</v>
      </c>
      <c r="AL60" s="3" cm="1">
        <f t="array" ref="AL60">_xll.DCEPropSectC(AF60,AG60,AH60,AI60,"Ix")/10000</f>
        <v>1660.3333333333335</v>
      </c>
      <c r="AM60" s="13" cm="1">
        <f t="array" ref="AM60">_xll.DCEPropSectC(AF60,AG60,AH60,AI60,"Iy")/10000</f>
        <v>105.71841397849461</v>
      </c>
      <c r="AN60" s="13" cm="1">
        <f t="array" ref="AN60">_xll.DCEPropSectC(AF60,AG60,AH60,AI60,"Wx")/1000</f>
        <v>166.03333333333333</v>
      </c>
      <c r="AO60" s="3" cm="1">
        <f t="array" ref="AO60">_xll.DCEPropSectC(AF60,AG60,AH60,AI60,"Wy")/1000</f>
        <v>22.798405797101445</v>
      </c>
      <c r="AP60" s="126" cm="1">
        <f t="array" ref="AP60">_xll.DCEPropSectC(AF60,AG60,AH60,AI60,"Sx")/1000</f>
        <v>111.25</v>
      </c>
      <c r="AQ60" s="127"/>
      <c r="AR60" s="128"/>
      <c r="AS60" s="13"/>
      <c r="AW60" s="128"/>
      <c r="AX60" s="128"/>
      <c r="AY60" s="128"/>
      <c r="BA60" s="85" t="s">
        <v>312</v>
      </c>
      <c r="BB60" s="88">
        <v>1.67</v>
      </c>
      <c r="BC60" s="88">
        <v>14.66</v>
      </c>
      <c r="BD60" s="88">
        <v>0</v>
      </c>
      <c r="BE60" s="88">
        <v>0</v>
      </c>
      <c r="BF60" s="88">
        <v>0</v>
      </c>
      <c r="BG60" s="88">
        <v>-1.07</v>
      </c>
      <c r="BH60" s="89">
        <f t="shared" si="1"/>
        <v>2.618727598566308E-3</v>
      </c>
      <c r="BI60" s="89">
        <f t="shared" si="2"/>
        <v>3.1327377367329191E-2</v>
      </c>
      <c r="BJ60" s="89">
        <f t="shared" si="3"/>
        <v>0</v>
      </c>
      <c r="BK60" s="89">
        <f t="shared" si="4"/>
        <v>3.39461049658955E-2</v>
      </c>
      <c r="BL60" s="89" t="str">
        <f t="shared" si="5"/>
        <v>OK</v>
      </c>
      <c r="BM60" s="89">
        <f t="shared" si="6"/>
        <v>0</v>
      </c>
      <c r="BN60" s="89">
        <f t="shared" si="7"/>
        <v>0</v>
      </c>
      <c r="BO60" s="89" t="str">
        <f t="shared" si="8"/>
        <v>OK</v>
      </c>
      <c r="BP60" s="89">
        <f t="shared" si="9"/>
        <v>6.444489058422004</v>
      </c>
      <c r="BQ60" s="89">
        <f t="shared" si="10"/>
        <v>0</v>
      </c>
      <c r="BR60" s="89">
        <f t="shared" si="11"/>
        <v>0</v>
      </c>
      <c r="BS60" s="89">
        <f t="shared" si="12"/>
        <v>2.7254818309576392E-2</v>
      </c>
      <c r="BT60" s="89" t="str">
        <f t="shared" si="13"/>
        <v>OK</v>
      </c>
      <c r="DJ60" s="3"/>
      <c r="DK60" s="3"/>
      <c r="DM60" s="13"/>
      <c r="DN60" s="13"/>
      <c r="DO60" s="3"/>
      <c r="DP60" s="126"/>
      <c r="DQ60" s="127"/>
      <c r="DR60" s="128"/>
      <c r="DS60" s="13"/>
      <c r="DW60" s="128"/>
      <c r="DX60" s="128"/>
      <c r="DY60" s="128"/>
      <c r="EH60" s="89"/>
      <c r="EM60" s="89"/>
      <c r="EN60" s="89"/>
      <c r="EO60" s="89"/>
      <c r="EP60" s="89"/>
      <c r="EQ60" s="89"/>
      <c r="ER60" s="89"/>
      <c r="ET60" s="89"/>
    </row>
    <row r="61" spans="1:150">
      <c r="A61" s="22" t="s">
        <v>237</v>
      </c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"/>
      <c r="AA61" s="84" t="s">
        <v>311</v>
      </c>
      <c r="AB61" s="85" t="s">
        <v>305</v>
      </c>
      <c r="AC61" s="85" t="s">
        <v>306</v>
      </c>
      <c r="AD61" s="86">
        <v>0</v>
      </c>
      <c r="AE61" s="86">
        <v>1.8000000000000007</v>
      </c>
      <c r="AF61" s="85">
        <v>200</v>
      </c>
      <c r="AG61" s="4">
        <v>65</v>
      </c>
      <c r="AH61" s="4">
        <v>10</v>
      </c>
      <c r="AI61" s="4">
        <v>10</v>
      </c>
      <c r="AJ61" s="3" t="str">
        <f t="shared" si="0"/>
        <v>C200x65x10x10</v>
      </c>
      <c r="AK61" s="3" cm="1">
        <f t="array" ref="AK61">_xll.DCEPropSectC(AF61,AG61,AH61,AI61,"Area")/100</f>
        <v>31</v>
      </c>
      <c r="AL61" s="3" cm="1">
        <f t="array" ref="AL61">_xll.DCEPropSectC(AF61,AG61,AH61,AI61,"Ix")/10000</f>
        <v>1660.3333333333335</v>
      </c>
      <c r="AM61" s="13" cm="1">
        <f t="array" ref="AM61">_xll.DCEPropSectC(AF61,AG61,AH61,AI61,"Iy")/10000</f>
        <v>105.71841397849461</v>
      </c>
      <c r="AN61" s="13" cm="1">
        <f t="array" ref="AN61">_xll.DCEPropSectC(AF61,AG61,AH61,AI61,"Wx")/1000</f>
        <v>166.03333333333333</v>
      </c>
      <c r="AO61" s="3" cm="1">
        <f t="array" ref="AO61">_xll.DCEPropSectC(AF61,AG61,AH61,AI61,"Wy")/1000</f>
        <v>22.798405797101445</v>
      </c>
      <c r="AP61" s="126" cm="1">
        <f t="array" ref="AP61">_xll.DCEPropSectC(AF61,AG61,AH61,AI61,"Sx")/1000</f>
        <v>111.25</v>
      </c>
      <c r="AQ61" s="127"/>
      <c r="AR61" s="128"/>
      <c r="AS61" s="13"/>
      <c r="AW61" s="128"/>
      <c r="AX61" s="128"/>
      <c r="AY61" s="128"/>
      <c r="BA61" s="85" t="s">
        <v>312</v>
      </c>
      <c r="BB61" s="88">
        <v>0.5</v>
      </c>
      <c r="BC61" s="88">
        <v>4.32</v>
      </c>
      <c r="BD61" s="88">
        <v>0</v>
      </c>
      <c r="BE61" s="88">
        <v>0</v>
      </c>
      <c r="BF61" s="88">
        <v>0</v>
      </c>
      <c r="BG61" s="88">
        <v>9.65</v>
      </c>
      <c r="BH61" s="89">
        <f t="shared" si="1"/>
        <v>7.8405017921146956E-4</v>
      </c>
      <c r="BI61" s="89">
        <f t="shared" si="2"/>
        <v>0.28253195476142678</v>
      </c>
      <c r="BJ61" s="89">
        <f t="shared" si="3"/>
        <v>0</v>
      </c>
      <c r="BK61" s="89">
        <f t="shared" si="4"/>
        <v>0.28331600494063824</v>
      </c>
      <c r="BL61" s="89" t="str">
        <f t="shared" si="5"/>
        <v>OK</v>
      </c>
      <c r="BM61" s="89">
        <f t="shared" si="6"/>
        <v>0</v>
      </c>
      <c r="BN61" s="89">
        <f t="shared" si="7"/>
        <v>0</v>
      </c>
      <c r="BO61" s="89" t="str">
        <f t="shared" si="8"/>
        <v>OK</v>
      </c>
      <c r="BP61" s="89">
        <f t="shared" si="9"/>
        <v>58.120859265207791</v>
      </c>
      <c r="BQ61" s="89">
        <f t="shared" si="10"/>
        <v>0</v>
      </c>
      <c r="BR61" s="89">
        <f t="shared" si="11"/>
        <v>0</v>
      </c>
      <c r="BS61" s="89">
        <f t="shared" si="12"/>
        <v>0.24580280064244128</v>
      </c>
      <c r="BT61" s="89" t="str">
        <f t="shared" si="13"/>
        <v>OK</v>
      </c>
      <c r="DJ61" s="3"/>
      <c r="DK61" s="3"/>
      <c r="DM61" s="13"/>
      <c r="DN61" s="13"/>
      <c r="DO61" s="3"/>
      <c r="DP61" s="126"/>
      <c r="DQ61" s="127"/>
      <c r="DR61" s="128"/>
      <c r="DS61" s="13"/>
      <c r="DW61" s="128"/>
      <c r="DX61" s="128"/>
      <c r="DY61" s="128"/>
      <c r="EH61" s="89"/>
      <c r="EM61" s="89"/>
      <c r="EN61" s="89"/>
      <c r="EO61" s="89"/>
      <c r="EP61" s="89"/>
      <c r="EQ61" s="89"/>
      <c r="ER61" s="89"/>
      <c r="ET61" s="89"/>
    </row>
    <row r="62" spans="1:150" ht="15">
      <c r="A62" s="7" t="s">
        <v>238</v>
      </c>
      <c r="B62" s="82"/>
      <c r="C62" s="82"/>
      <c r="D62" s="82"/>
      <c r="E62" s="82"/>
      <c r="F62" s="82"/>
      <c r="G62" s="82"/>
      <c r="H62" s="82"/>
      <c r="I62" s="169" t="s">
        <v>241</v>
      </c>
      <c r="J62" s="162">
        <f>(E15-2*E18)/E17*SQRT(C26/A26)</f>
        <v>0.59958376685937387</v>
      </c>
      <c r="K62" s="170"/>
      <c r="L62" s="5"/>
      <c r="AA62" s="84" t="s">
        <v>311</v>
      </c>
      <c r="AB62" s="85" t="s">
        <v>305</v>
      </c>
      <c r="AC62" s="85" t="s">
        <v>306</v>
      </c>
      <c r="AD62" s="86">
        <v>0.45</v>
      </c>
      <c r="AE62" s="86">
        <v>1.8000000000000007</v>
      </c>
      <c r="AF62" s="85">
        <v>200</v>
      </c>
      <c r="AG62" s="4">
        <v>65</v>
      </c>
      <c r="AH62" s="4">
        <v>10</v>
      </c>
      <c r="AI62" s="4">
        <v>10</v>
      </c>
      <c r="AJ62" s="3" t="str">
        <f t="shared" si="0"/>
        <v>C200x65x10x10</v>
      </c>
      <c r="AK62" s="3" cm="1">
        <f t="array" ref="AK62">_xll.DCEPropSectC(AF62,AG62,AH62,AI62,"Area")/100</f>
        <v>31</v>
      </c>
      <c r="AL62" s="3" cm="1">
        <f t="array" ref="AL62">_xll.DCEPropSectC(AF62,AG62,AH62,AI62,"Ix")/10000</f>
        <v>1660.3333333333335</v>
      </c>
      <c r="AM62" s="13" cm="1">
        <f t="array" ref="AM62">_xll.DCEPropSectC(AF62,AG62,AH62,AI62,"Iy")/10000</f>
        <v>105.71841397849461</v>
      </c>
      <c r="AN62" s="13" cm="1">
        <f t="array" ref="AN62">_xll.DCEPropSectC(AF62,AG62,AH62,AI62,"Wx")/1000</f>
        <v>166.03333333333333</v>
      </c>
      <c r="AO62" s="3" cm="1">
        <f t="array" ref="AO62">_xll.DCEPropSectC(AF62,AG62,AH62,AI62,"Wy")/1000</f>
        <v>22.798405797101445</v>
      </c>
      <c r="AP62" s="126" cm="1">
        <f t="array" ref="AP62">_xll.DCEPropSectC(AF62,AG62,AH62,AI62,"Sx")/1000</f>
        <v>111.25</v>
      </c>
      <c r="AQ62" s="127"/>
      <c r="AR62" s="128"/>
      <c r="AS62" s="13"/>
      <c r="AW62" s="128"/>
      <c r="AX62" s="128"/>
      <c r="AY62" s="128"/>
      <c r="BA62" s="85" t="s">
        <v>312</v>
      </c>
      <c r="BB62" s="88">
        <v>0.5</v>
      </c>
      <c r="BC62" s="88">
        <v>4.99</v>
      </c>
      <c r="BD62" s="88">
        <v>0</v>
      </c>
      <c r="BE62" s="88">
        <v>0</v>
      </c>
      <c r="BF62" s="88">
        <v>-0.01</v>
      </c>
      <c r="BG62" s="88">
        <v>7.55</v>
      </c>
      <c r="BH62" s="89">
        <f t="shared" si="1"/>
        <v>7.8405017921146956E-4</v>
      </c>
      <c r="BI62" s="89">
        <f t="shared" si="2"/>
        <v>0.22104831693769658</v>
      </c>
      <c r="BJ62" s="89">
        <f t="shared" si="3"/>
        <v>2.1322153638168623E-3</v>
      </c>
      <c r="BK62" s="89">
        <f t="shared" si="4"/>
        <v>0.2239645824807249</v>
      </c>
      <c r="BL62" s="89" t="str">
        <f t="shared" si="5"/>
        <v>OK</v>
      </c>
      <c r="BM62" s="89">
        <f t="shared" si="6"/>
        <v>0</v>
      </c>
      <c r="BN62" s="89">
        <f t="shared" si="7"/>
        <v>0</v>
      </c>
      <c r="BO62" s="89" t="str">
        <f t="shared" si="8"/>
        <v>OK</v>
      </c>
      <c r="BP62" s="89">
        <f t="shared" si="9"/>
        <v>45.472796627183293</v>
      </c>
      <c r="BQ62" s="89">
        <f t="shared" si="10"/>
        <v>0.43862716055661161</v>
      </c>
      <c r="BR62" s="89">
        <f t="shared" si="11"/>
        <v>0</v>
      </c>
      <c r="BS62" s="89">
        <f t="shared" si="12"/>
        <v>0.19139126449808366</v>
      </c>
      <c r="BT62" s="89" t="str">
        <f t="shared" si="13"/>
        <v>OK</v>
      </c>
      <c r="DJ62" s="3"/>
      <c r="DK62" s="3"/>
      <c r="DM62" s="13"/>
      <c r="DN62" s="13"/>
      <c r="DO62" s="3"/>
      <c r="DP62" s="126"/>
      <c r="DQ62" s="127"/>
      <c r="DR62" s="128"/>
      <c r="DS62" s="13"/>
      <c r="DW62" s="128"/>
      <c r="DX62" s="128"/>
      <c r="DY62" s="128"/>
      <c r="EH62" s="89"/>
      <c r="EM62" s="89"/>
      <c r="EN62" s="89"/>
      <c r="EO62" s="89"/>
      <c r="EP62" s="89"/>
      <c r="EQ62" s="89"/>
      <c r="ER62" s="89"/>
      <c r="ET62" s="89"/>
    </row>
    <row r="63" spans="1:150" ht="14.25">
      <c r="A63" s="21" t="str">
        <f>"+ Sườn tăng cứng ngang"</f>
        <v>+ Sườn tăng cứng ngang</v>
      </c>
      <c r="B63" s="82"/>
      <c r="C63" s="171"/>
      <c r="D63" s="171"/>
      <c r="E63" s="82"/>
      <c r="F63" s="82"/>
      <c r="G63" s="187" t="s">
        <v>244</v>
      </c>
      <c r="H63" s="187"/>
      <c r="I63" s="169" t="s">
        <v>243</v>
      </c>
      <c r="J63" s="172">
        <f>IF(G63="Tải trọng tĩnh",3.2,2.2)</f>
        <v>3.2</v>
      </c>
      <c r="K63" s="160" t="s">
        <v>36</v>
      </c>
      <c r="L63" s="17" t="str">
        <f>IF(J63&gt;=J62,"OK","Check")</f>
        <v>OK</v>
      </c>
      <c r="AA63" s="84" t="s">
        <v>311</v>
      </c>
      <c r="AB63" s="85" t="s">
        <v>305</v>
      </c>
      <c r="AC63" s="85" t="s">
        <v>306</v>
      </c>
      <c r="AD63" s="86">
        <v>0.9</v>
      </c>
      <c r="AE63" s="86">
        <v>1.8000000000000007</v>
      </c>
      <c r="AF63" s="85">
        <v>200</v>
      </c>
      <c r="AG63" s="4">
        <v>65</v>
      </c>
      <c r="AH63" s="4">
        <v>10</v>
      </c>
      <c r="AI63" s="4">
        <v>10</v>
      </c>
      <c r="AJ63" s="3" t="str">
        <f t="shared" si="0"/>
        <v>C200x65x10x10</v>
      </c>
      <c r="AK63" s="3" cm="1">
        <f t="array" ref="AK63">_xll.DCEPropSectC(AF63,AG63,AH63,AI63,"Area")/100</f>
        <v>31</v>
      </c>
      <c r="AL63" s="3" cm="1">
        <f t="array" ref="AL63">_xll.DCEPropSectC(AF63,AG63,AH63,AI63,"Ix")/10000</f>
        <v>1660.3333333333335</v>
      </c>
      <c r="AM63" s="13" cm="1">
        <f t="array" ref="AM63">_xll.DCEPropSectC(AF63,AG63,AH63,AI63,"Iy")/10000</f>
        <v>105.71841397849461</v>
      </c>
      <c r="AN63" s="13" cm="1">
        <f t="array" ref="AN63">_xll.DCEPropSectC(AF63,AG63,AH63,AI63,"Wx")/1000</f>
        <v>166.03333333333333</v>
      </c>
      <c r="AO63" s="3" cm="1">
        <f t="array" ref="AO63">_xll.DCEPropSectC(AF63,AG63,AH63,AI63,"Wy")/1000</f>
        <v>22.798405797101445</v>
      </c>
      <c r="AP63" s="126" cm="1">
        <f t="array" ref="AP63">_xll.DCEPropSectC(AF63,AG63,AH63,AI63,"Sx")/1000</f>
        <v>111.25</v>
      </c>
      <c r="AQ63" s="127"/>
      <c r="AR63" s="128"/>
      <c r="AS63" s="13"/>
      <c r="AW63" s="128"/>
      <c r="AX63" s="128"/>
      <c r="AY63" s="128"/>
      <c r="BA63" s="85" t="s">
        <v>312</v>
      </c>
      <c r="BB63" s="88">
        <v>0.5</v>
      </c>
      <c r="BC63" s="88">
        <v>5.66</v>
      </c>
      <c r="BD63" s="88">
        <v>0</v>
      </c>
      <c r="BE63" s="88">
        <v>0</v>
      </c>
      <c r="BF63" s="88">
        <v>-0.01</v>
      </c>
      <c r="BG63" s="88">
        <v>5.16</v>
      </c>
      <c r="BH63" s="89">
        <f t="shared" si="1"/>
        <v>7.8405017921146956E-4</v>
      </c>
      <c r="BI63" s="89">
        <f t="shared" si="2"/>
        <v>0.15107408150973703</v>
      </c>
      <c r="BJ63" s="89">
        <f t="shared" si="3"/>
        <v>2.1322153638168623E-3</v>
      </c>
      <c r="BK63" s="89">
        <f t="shared" si="4"/>
        <v>0.15399034705276535</v>
      </c>
      <c r="BL63" s="89" t="str">
        <f t="shared" si="5"/>
        <v>OK</v>
      </c>
      <c r="BM63" s="89">
        <f t="shared" si="6"/>
        <v>0</v>
      </c>
      <c r="BN63" s="89">
        <f t="shared" si="7"/>
        <v>0</v>
      </c>
      <c r="BO63" s="89" t="str">
        <f t="shared" si="8"/>
        <v>OK</v>
      </c>
      <c r="BP63" s="89">
        <f t="shared" si="9"/>
        <v>31.07809676771733</v>
      </c>
      <c r="BQ63" s="89">
        <f t="shared" si="10"/>
        <v>0.43862716055661161</v>
      </c>
      <c r="BR63" s="89">
        <f t="shared" si="11"/>
        <v>0</v>
      </c>
      <c r="BS63" s="89">
        <f t="shared" si="12"/>
        <v>0.13051682462467476</v>
      </c>
      <c r="BT63" s="89" t="str">
        <f t="shared" si="13"/>
        <v>OK</v>
      </c>
      <c r="DJ63" s="3"/>
      <c r="DK63" s="3"/>
      <c r="DM63" s="13"/>
      <c r="DN63" s="13"/>
      <c r="DO63" s="3"/>
      <c r="DP63" s="126"/>
      <c r="DQ63" s="127"/>
      <c r="DR63" s="128"/>
      <c r="DS63" s="13"/>
      <c r="DW63" s="128"/>
      <c r="DX63" s="128"/>
      <c r="DY63" s="128"/>
      <c r="EH63" s="89"/>
      <c r="EM63" s="89"/>
      <c r="EN63" s="89"/>
      <c r="EO63" s="89"/>
      <c r="EP63" s="89"/>
      <c r="EQ63" s="89"/>
      <c r="ER63" s="89"/>
      <c r="ET63" s="89"/>
    </row>
    <row r="64" spans="1:150" ht="15">
      <c r="A64" s="21" t="str">
        <f>"+ Sườn tăng cứng dọc"</f>
        <v>+ Sườn tăng cứng dọc</v>
      </c>
      <c r="B64" s="82"/>
      <c r="C64" s="171"/>
      <c r="D64" s="171"/>
      <c r="E64" s="82"/>
      <c r="F64" s="82"/>
      <c r="G64" s="82"/>
      <c r="H64" s="82"/>
      <c r="I64" s="169" t="s">
        <v>242</v>
      </c>
      <c r="J64" s="172">
        <f>5.5</f>
        <v>5.5</v>
      </c>
      <c r="K64" s="160" t="s">
        <v>36</v>
      </c>
      <c r="L64" s="17" t="str">
        <f>IF(J64&gt;=J62,"OK","Check")</f>
        <v>OK</v>
      </c>
      <c r="AA64" s="84" t="s">
        <v>311</v>
      </c>
      <c r="AB64" s="85" t="s">
        <v>305</v>
      </c>
      <c r="AC64" s="85" t="s">
        <v>306</v>
      </c>
      <c r="AD64" s="86">
        <v>1.35</v>
      </c>
      <c r="AE64" s="86">
        <v>1.8000000000000007</v>
      </c>
      <c r="AF64" s="85">
        <v>200</v>
      </c>
      <c r="AG64" s="4">
        <v>65</v>
      </c>
      <c r="AH64" s="4">
        <v>10</v>
      </c>
      <c r="AI64" s="4">
        <v>10</v>
      </c>
      <c r="AJ64" s="3" t="str">
        <f t="shared" si="0"/>
        <v>C200x65x10x10</v>
      </c>
      <c r="AK64" s="3" cm="1">
        <f t="array" ref="AK64">_xll.DCEPropSectC(AF64,AG64,AH64,AI64,"Area")/100</f>
        <v>31</v>
      </c>
      <c r="AL64" s="3" cm="1">
        <f t="array" ref="AL64">_xll.DCEPropSectC(AF64,AG64,AH64,AI64,"Ix")/10000</f>
        <v>1660.3333333333335</v>
      </c>
      <c r="AM64" s="13" cm="1">
        <f t="array" ref="AM64">_xll.DCEPropSectC(AF64,AG64,AH64,AI64,"Iy")/10000</f>
        <v>105.71841397849461</v>
      </c>
      <c r="AN64" s="13" cm="1">
        <f t="array" ref="AN64">_xll.DCEPropSectC(AF64,AG64,AH64,AI64,"Wx")/1000</f>
        <v>166.03333333333333</v>
      </c>
      <c r="AO64" s="3" cm="1">
        <f t="array" ref="AO64">_xll.DCEPropSectC(AF64,AG64,AH64,AI64,"Wy")/1000</f>
        <v>22.798405797101445</v>
      </c>
      <c r="AP64" s="126" cm="1">
        <f t="array" ref="AP64">_xll.DCEPropSectC(AF64,AG64,AH64,AI64,"Sx")/1000</f>
        <v>111.25</v>
      </c>
      <c r="AQ64" s="127"/>
      <c r="AR64" s="128"/>
      <c r="AS64" s="13"/>
      <c r="AW64" s="128"/>
      <c r="AX64" s="128"/>
      <c r="AY64" s="128"/>
      <c r="BA64" s="85" t="s">
        <v>312</v>
      </c>
      <c r="BB64" s="88">
        <v>0.5</v>
      </c>
      <c r="BC64" s="88">
        <v>6.33</v>
      </c>
      <c r="BD64" s="88">
        <v>0</v>
      </c>
      <c r="BE64" s="88">
        <v>0</v>
      </c>
      <c r="BF64" s="88">
        <v>-0.01</v>
      </c>
      <c r="BG64" s="88">
        <v>2.46</v>
      </c>
      <c r="BH64" s="89">
        <f t="shared" si="1"/>
        <v>7.8405017921146956E-4</v>
      </c>
      <c r="BI64" s="89">
        <f t="shared" si="2"/>
        <v>7.2023690022083919E-2</v>
      </c>
      <c r="BJ64" s="89">
        <f t="shared" si="3"/>
        <v>2.1322153638168623E-3</v>
      </c>
      <c r="BK64" s="89">
        <f t="shared" si="4"/>
        <v>7.4939955565112251E-2</v>
      </c>
      <c r="BL64" s="89" t="str">
        <f t="shared" si="5"/>
        <v>OK</v>
      </c>
      <c r="BM64" s="89">
        <f t="shared" si="6"/>
        <v>0</v>
      </c>
      <c r="BN64" s="89">
        <f t="shared" si="7"/>
        <v>0</v>
      </c>
      <c r="BO64" s="89" t="str">
        <f t="shared" si="8"/>
        <v>OK</v>
      </c>
      <c r="BP64" s="89">
        <f t="shared" si="9"/>
        <v>14.816301947400119</v>
      </c>
      <c r="BQ64" s="89">
        <f t="shared" si="10"/>
        <v>0.43862716055661161</v>
      </c>
      <c r="BR64" s="89">
        <f t="shared" si="11"/>
        <v>0</v>
      </c>
      <c r="BS64" s="89">
        <f t="shared" si="12"/>
        <v>6.1753996349724408E-2</v>
      </c>
      <c r="BT64" s="89" t="str">
        <f t="shared" si="13"/>
        <v>OK</v>
      </c>
      <c r="DJ64" s="3"/>
      <c r="DK64" s="3"/>
      <c r="DM64" s="13"/>
      <c r="DN64" s="13"/>
      <c r="DO64" s="3"/>
      <c r="DP64" s="126"/>
      <c r="DQ64" s="127"/>
      <c r="DR64" s="128"/>
      <c r="DS64" s="13"/>
      <c r="DW64" s="128"/>
      <c r="DX64" s="128"/>
      <c r="DY64" s="128"/>
      <c r="EH64" s="89"/>
      <c r="EM64" s="89"/>
      <c r="EN64" s="89"/>
      <c r="EO64" s="89"/>
      <c r="EP64" s="89"/>
      <c r="EQ64" s="89"/>
      <c r="ER64" s="89"/>
      <c r="ET64" s="89"/>
    </row>
    <row r="65" spans="1:150">
      <c r="A65" s="81" t="s">
        <v>36</v>
      </c>
      <c r="B65" s="173" t="str">
        <f>IF(MIN(J63,J64)&gt;=J62,"Không gia cường","Gia cường sườn tăng cứng")</f>
        <v>Không gia cường</v>
      </c>
      <c r="C65" s="171"/>
      <c r="D65" s="171"/>
      <c r="E65" s="82"/>
      <c r="F65" s="82"/>
      <c r="G65" s="82"/>
      <c r="H65" s="82"/>
      <c r="I65" s="169"/>
      <c r="J65" s="172"/>
      <c r="K65" s="160"/>
      <c r="L65" s="17"/>
      <c r="AA65" s="84" t="s">
        <v>311</v>
      </c>
      <c r="AB65" s="85" t="s">
        <v>305</v>
      </c>
      <c r="AC65" s="85" t="s">
        <v>306</v>
      </c>
      <c r="AD65" s="86">
        <v>1.8</v>
      </c>
      <c r="AE65" s="86">
        <v>1.8000000000000007</v>
      </c>
      <c r="AF65" s="85">
        <v>200</v>
      </c>
      <c r="AG65" s="4">
        <v>65</v>
      </c>
      <c r="AH65" s="4">
        <v>10</v>
      </c>
      <c r="AI65" s="4">
        <v>10</v>
      </c>
      <c r="AJ65" s="3" t="str">
        <f t="shared" si="0"/>
        <v>C200x65x10x10</v>
      </c>
      <c r="AK65" s="3" cm="1">
        <f t="array" ref="AK65">_xll.DCEPropSectC(AF65,AG65,AH65,AI65,"Area")/100</f>
        <v>31</v>
      </c>
      <c r="AL65" s="3" cm="1">
        <f t="array" ref="AL65">_xll.DCEPropSectC(AF65,AG65,AH65,AI65,"Ix")/10000</f>
        <v>1660.3333333333335</v>
      </c>
      <c r="AM65" s="13" cm="1">
        <f t="array" ref="AM65">_xll.DCEPropSectC(AF65,AG65,AH65,AI65,"Iy")/10000</f>
        <v>105.71841397849461</v>
      </c>
      <c r="AN65" s="13" cm="1">
        <f t="array" ref="AN65">_xll.DCEPropSectC(AF65,AG65,AH65,AI65,"Wx")/1000</f>
        <v>166.03333333333333</v>
      </c>
      <c r="AO65" s="3" cm="1">
        <f t="array" ref="AO65">_xll.DCEPropSectC(AF65,AG65,AH65,AI65,"Wy")/1000</f>
        <v>22.798405797101445</v>
      </c>
      <c r="AP65" s="126" cm="1">
        <f t="array" ref="AP65">_xll.DCEPropSectC(AF65,AG65,AH65,AI65,"Sx")/1000</f>
        <v>111.25</v>
      </c>
      <c r="AQ65" s="127"/>
      <c r="AR65" s="128"/>
      <c r="AS65" s="13"/>
      <c r="AW65" s="128"/>
      <c r="AX65" s="128"/>
      <c r="AY65" s="128"/>
      <c r="BA65" s="85" t="s">
        <v>312</v>
      </c>
      <c r="BB65" s="88">
        <v>0.5</v>
      </c>
      <c r="BC65" s="88">
        <v>7</v>
      </c>
      <c r="BD65" s="88">
        <v>0</v>
      </c>
      <c r="BE65" s="88">
        <v>0</v>
      </c>
      <c r="BF65" s="88">
        <v>-0.01</v>
      </c>
      <c r="BG65" s="88">
        <v>-0.54</v>
      </c>
      <c r="BH65" s="89">
        <f t="shared" si="1"/>
        <v>7.8405017921146956E-4</v>
      </c>
      <c r="BI65" s="89">
        <f t="shared" si="2"/>
        <v>1.581007829753062E-2</v>
      </c>
      <c r="BJ65" s="89">
        <f t="shared" si="3"/>
        <v>2.1322153638168623E-3</v>
      </c>
      <c r="BK65" s="89">
        <f t="shared" si="4"/>
        <v>1.8726343840558952E-2</v>
      </c>
      <c r="BL65" s="89" t="str">
        <f t="shared" si="5"/>
        <v>OK</v>
      </c>
      <c r="BM65" s="89">
        <f t="shared" si="6"/>
        <v>0</v>
      </c>
      <c r="BN65" s="89">
        <f t="shared" si="7"/>
        <v>0</v>
      </c>
      <c r="BO65" s="89" t="str">
        <f t="shared" si="8"/>
        <v>OK</v>
      </c>
      <c r="BP65" s="89">
        <f t="shared" si="9"/>
        <v>3.2523589640634416</v>
      </c>
      <c r="BQ65" s="89">
        <f t="shared" si="10"/>
        <v>0.43862716055661161</v>
      </c>
      <c r="BR65" s="89">
        <f t="shared" si="11"/>
        <v>0</v>
      </c>
      <c r="BS65" s="89">
        <f t="shared" si="12"/>
        <v>1.2927463063312239E-2</v>
      </c>
      <c r="BT65" s="89" t="str">
        <f t="shared" si="13"/>
        <v>OK</v>
      </c>
      <c r="DJ65" s="3"/>
      <c r="DK65" s="3"/>
      <c r="DM65" s="13"/>
      <c r="DN65" s="13"/>
      <c r="DO65" s="3"/>
      <c r="DP65" s="126"/>
      <c r="DQ65" s="127"/>
      <c r="DR65" s="128"/>
      <c r="DS65" s="13"/>
      <c r="DW65" s="128"/>
      <c r="DX65" s="128"/>
      <c r="DY65" s="128"/>
      <c r="EH65" s="89"/>
      <c r="EM65" s="89"/>
      <c r="EN65" s="89"/>
      <c r="EO65" s="89"/>
      <c r="EP65" s="89"/>
      <c r="EQ65" s="89"/>
      <c r="ER65" s="89"/>
      <c r="ET65" s="89"/>
    </row>
    <row r="66" spans="1:150">
      <c r="A66" s="78" t="s">
        <v>86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23"/>
      <c r="AA66" s="84" t="s">
        <v>311</v>
      </c>
      <c r="AB66" s="85" t="s">
        <v>305</v>
      </c>
      <c r="AC66" s="85" t="s">
        <v>306</v>
      </c>
      <c r="AD66" s="86">
        <v>0</v>
      </c>
      <c r="AE66" s="86">
        <v>1.8000000000000007</v>
      </c>
      <c r="AF66" s="85">
        <v>200</v>
      </c>
      <c r="AG66" s="4">
        <v>65</v>
      </c>
      <c r="AH66" s="4">
        <v>10</v>
      </c>
      <c r="AI66" s="4">
        <v>10</v>
      </c>
      <c r="AJ66" s="3" t="str">
        <f t="shared" si="0"/>
        <v>C200x65x10x10</v>
      </c>
      <c r="AK66" s="3" cm="1">
        <f t="array" ref="AK66">_xll.DCEPropSectC(AF66,AG66,AH66,AI66,"Area")/100</f>
        <v>31</v>
      </c>
      <c r="AL66" s="3" cm="1">
        <f t="array" ref="AL66">_xll.DCEPropSectC(AF66,AG66,AH66,AI66,"Ix")/10000</f>
        <v>1660.3333333333335</v>
      </c>
      <c r="AM66" s="13" cm="1">
        <f t="array" ref="AM66">_xll.DCEPropSectC(AF66,AG66,AH66,AI66,"Iy")/10000</f>
        <v>105.71841397849461</v>
      </c>
      <c r="AN66" s="13" cm="1">
        <f t="array" ref="AN66">_xll.DCEPropSectC(AF66,AG66,AH66,AI66,"Wx")/1000</f>
        <v>166.03333333333333</v>
      </c>
      <c r="AO66" s="3" cm="1">
        <f t="array" ref="AO66">_xll.DCEPropSectC(AF66,AG66,AH66,AI66,"Wy")/1000</f>
        <v>22.798405797101445</v>
      </c>
      <c r="AP66" s="126" cm="1">
        <f t="array" ref="AP66">_xll.DCEPropSectC(AF66,AG66,AH66,AI66,"Sx")/1000</f>
        <v>111.25</v>
      </c>
      <c r="AQ66" s="127"/>
      <c r="AR66" s="128"/>
      <c r="AS66" s="13"/>
      <c r="AW66" s="128"/>
      <c r="AX66" s="128"/>
      <c r="AY66" s="128"/>
      <c r="BA66" s="85" t="s">
        <v>312</v>
      </c>
      <c r="BB66" s="88">
        <v>0.5</v>
      </c>
      <c r="BC66" s="88">
        <v>4.32</v>
      </c>
      <c r="BD66" s="88">
        <v>0</v>
      </c>
      <c r="BE66" s="88">
        <v>0</v>
      </c>
      <c r="BF66" s="88">
        <v>0</v>
      </c>
      <c r="BG66" s="88">
        <v>9.65</v>
      </c>
      <c r="BH66" s="89">
        <f t="shared" si="1"/>
        <v>7.8405017921146956E-4</v>
      </c>
      <c r="BI66" s="89">
        <f t="shared" si="2"/>
        <v>0.28253195476142678</v>
      </c>
      <c r="BJ66" s="89">
        <f t="shared" si="3"/>
        <v>0</v>
      </c>
      <c r="BK66" s="89">
        <f t="shared" si="4"/>
        <v>0.28331600494063824</v>
      </c>
      <c r="BL66" s="89" t="str">
        <f t="shared" si="5"/>
        <v>OK</v>
      </c>
      <c r="BM66" s="89">
        <f t="shared" si="6"/>
        <v>0</v>
      </c>
      <c r="BN66" s="89">
        <f t="shared" si="7"/>
        <v>0</v>
      </c>
      <c r="BO66" s="89" t="str">
        <f t="shared" si="8"/>
        <v>OK</v>
      </c>
      <c r="BP66" s="89">
        <f t="shared" si="9"/>
        <v>58.120859265207791</v>
      </c>
      <c r="BQ66" s="89">
        <f t="shared" si="10"/>
        <v>0</v>
      </c>
      <c r="BR66" s="89">
        <f t="shared" si="11"/>
        <v>0</v>
      </c>
      <c r="BS66" s="89">
        <f t="shared" si="12"/>
        <v>0.24580280064244128</v>
      </c>
      <c r="BT66" s="89" t="str">
        <f t="shared" si="13"/>
        <v>OK</v>
      </c>
      <c r="DJ66" s="3"/>
      <c r="DK66" s="3"/>
      <c r="DM66" s="13"/>
      <c r="DN66" s="13"/>
      <c r="DO66" s="3"/>
      <c r="DP66" s="126"/>
      <c r="DQ66" s="127"/>
      <c r="DR66" s="128"/>
      <c r="DS66" s="13"/>
      <c r="DW66" s="128"/>
      <c r="DX66" s="128"/>
      <c r="DY66" s="128"/>
      <c r="EH66" s="89"/>
      <c r="EM66" s="89"/>
      <c r="EN66" s="89"/>
      <c r="EO66" s="89"/>
      <c r="EP66" s="89"/>
      <c r="EQ66" s="89"/>
      <c r="ER66" s="89"/>
      <c r="ET66" s="89"/>
    </row>
    <row r="67" spans="1:150">
      <c r="AA67" s="84" t="s">
        <v>311</v>
      </c>
      <c r="AB67" s="85" t="s">
        <v>305</v>
      </c>
      <c r="AC67" s="85" t="s">
        <v>306</v>
      </c>
      <c r="AD67" s="86">
        <v>0.45</v>
      </c>
      <c r="AE67" s="86">
        <v>1.8000000000000007</v>
      </c>
      <c r="AF67" s="85">
        <v>200</v>
      </c>
      <c r="AG67" s="4">
        <v>65</v>
      </c>
      <c r="AH67" s="4">
        <v>10</v>
      </c>
      <c r="AI67" s="4">
        <v>10</v>
      </c>
      <c r="AJ67" s="3" t="str">
        <f t="shared" si="0"/>
        <v>C200x65x10x10</v>
      </c>
      <c r="AK67" s="3" cm="1">
        <f t="array" ref="AK67">_xll.DCEPropSectC(AF67,AG67,AH67,AI67,"Area")/100</f>
        <v>31</v>
      </c>
      <c r="AL67" s="3" cm="1">
        <f t="array" ref="AL67">_xll.DCEPropSectC(AF67,AG67,AH67,AI67,"Ix")/10000</f>
        <v>1660.3333333333335</v>
      </c>
      <c r="AM67" s="13" cm="1">
        <f t="array" ref="AM67">_xll.DCEPropSectC(AF67,AG67,AH67,AI67,"Iy")/10000</f>
        <v>105.71841397849461</v>
      </c>
      <c r="AN67" s="13" cm="1">
        <f t="array" ref="AN67">_xll.DCEPropSectC(AF67,AG67,AH67,AI67,"Wx")/1000</f>
        <v>166.03333333333333</v>
      </c>
      <c r="AO67" s="3" cm="1">
        <f t="array" ref="AO67">_xll.DCEPropSectC(AF67,AG67,AH67,AI67,"Wy")/1000</f>
        <v>22.798405797101445</v>
      </c>
      <c r="AP67" s="126" cm="1">
        <f t="array" ref="AP67">_xll.DCEPropSectC(AF67,AG67,AH67,AI67,"Sx")/1000</f>
        <v>111.25</v>
      </c>
      <c r="AQ67" s="127"/>
      <c r="AR67" s="128"/>
      <c r="AS67" s="13"/>
      <c r="AW67" s="128"/>
      <c r="AX67" s="128"/>
      <c r="AY67" s="128"/>
      <c r="BA67" s="85" t="s">
        <v>312</v>
      </c>
      <c r="BB67" s="88">
        <v>0.5</v>
      </c>
      <c r="BC67" s="88">
        <v>4.99</v>
      </c>
      <c r="BD67" s="88">
        <v>0</v>
      </c>
      <c r="BE67" s="88">
        <v>0</v>
      </c>
      <c r="BF67" s="88">
        <v>-0.01</v>
      </c>
      <c r="BG67" s="88">
        <v>7.55</v>
      </c>
      <c r="BH67" s="89">
        <f t="shared" si="1"/>
        <v>7.8405017921146956E-4</v>
      </c>
      <c r="BI67" s="89">
        <f t="shared" si="2"/>
        <v>0.22104831693769658</v>
      </c>
      <c r="BJ67" s="89">
        <f t="shared" si="3"/>
        <v>2.1322153638168623E-3</v>
      </c>
      <c r="BK67" s="89">
        <f t="shared" si="4"/>
        <v>0.2239645824807249</v>
      </c>
      <c r="BL67" s="89" t="str">
        <f t="shared" si="5"/>
        <v>OK</v>
      </c>
      <c r="BM67" s="89">
        <f t="shared" si="6"/>
        <v>0</v>
      </c>
      <c r="BN67" s="89">
        <f t="shared" si="7"/>
        <v>0</v>
      </c>
      <c r="BO67" s="89" t="str">
        <f t="shared" si="8"/>
        <v>OK</v>
      </c>
      <c r="BP67" s="89">
        <f t="shared" si="9"/>
        <v>45.472796627183293</v>
      </c>
      <c r="BQ67" s="89">
        <f t="shared" si="10"/>
        <v>0.43862716055661161</v>
      </c>
      <c r="BR67" s="89">
        <f t="shared" si="11"/>
        <v>0</v>
      </c>
      <c r="BS67" s="89">
        <f t="shared" si="12"/>
        <v>0.19139126449808366</v>
      </c>
      <c r="BT67" s="89" t="str">
        <f t="shared" si="13"/>
        <v>OK</v>
      </c>
      <c r="DJ67" s="3"/>
      <c r="DK67" s="3"/>
      <c r="DM67" s="13"/>
      <c r="DN67" s="13"/>
      <c r="DO67" s="3"/>
      <c r="DP67" s="126"/>
      <c r="DQ67" s="127"/>
      <c r="DR67" s="128"/>
      <c r="DS67" s="13"/>
      <c r="DW67" s="128"/>
      <c r="DX67" s="128"/>
      <c r="DY67" s="128"/>
      <c r="EH67" s="89"/>
      <c r="EM67" s="89"/>
      <c r="EN67" s="89"/>
      <c r="EO67" s="89"/>
      <c r="EP67" s="89"/>
      <c r="EQ67" s="89"/>
      <c r="ER67" s="89"/>
      <c r="ET67" s="89"/>
    </row>
    <row r="68" spans="1:150">
      <c r="AA68" s="84" t="s">
        <v>311</v>
      </c>
      <c r="AB68" s="85" t="s">
        <v>305</v>
      </c>
      <c r="AC68" s="85" t="s">
        <v>306</v>
      </c>
      <c r="AD68" s="86">
        <v>0.9</v>
      </c>
      <c r="AE68" s="86">
        <v>1.8000000000000007</v>
      </c>
      <c r="AF68" s="85">
        <v>200</v>
      </c>
      <c r="AG68" s="4">
        <v>65</v>
      </c>
      <c r="AH68" s="4">
        <v>10</v>
      </c>
      <c r="AI68" s="4">
        <v>10</v>
      </c>
      <c r="AJ68" s="3" t="str">
        <f t="shared" si="0"/>
        <v>C200x65x10x10</v>
      </c>
      <c r="AK68" s="3" cm="1">
        <f t="array" ref="AK68">_xll.DCEPropSectC(AF68,AG68,AH68,AI68,"Area")/100</f>
        <v>31</v>
      </c>
      <c r="AL68" s="3" cm="1">
        <f t="array" ref="AL68">_xll.DCEPropSectC(AF68,AG68,AH68,AI68,"Ix")/10000</f>
        <v>1660.3333333333335</v>
      </c>
      <c r="AM68" s="13" cm="1">
        <f t="array" ref="AM68">_xll.DCEPropSectC(AF68,AG68,AH68,AI68,"Iy")/10000</f>
        <v>105.71841397849461</v>
      </c>
      <c r="AN68" s="13" cm="1">
        <f t="array" ref="AN68">_xll.DCEPropSectC(AF68,AG68,AH68,AI68,"Wx")/1000</f>
        <v>166.03333333333333</v>
      </c>
      <c r="AO68" s="3" cm="1">
        <f t="array" ref="AO68">_xll.DCEPropSectC(AF68,AG68,AH68,AI68,"Wy")/1000</f>
        <v>22.798405797101445</v>
      </c>
      <c r="AP68" s="126" cm="1">
        <f t="array" ref="AP68">_xll.DCEPropSectC(AF68,AG68,AH68,AI68,"Sx")/1000</f>
        <v>111.25</v>
      </c>
      <c r="AQ68" s="127"/>
      <c r="AR68" s="128"/>
      <c r="AS68" s="13"/>
      <c r="AW68" s="128"/>
      <c r="AX68" s="128"/>
      <c r="AY68" s="128"/>
      <c r="BA68" s="85" t="s">
        <v>312</v>
      </c>
      <c r="BB68" s="88">
        <v>0.5</v>
      </c>
      <c r="BC68" s="88">
        <v>5.66</v>
      </c>
      <c r="BD68" s="88">
        <v>0</v>
      </c>
      <c r="BE68" s="88">
        <v>0</v>
      </c>
      <c r="BF68" s="88">
        <v>-0.01</v>
      </c>
      <c r="BG68" s="88">
        <v>5.16</v>
      </c>
      <c r="BH68" s="89">
        <f t="shared" si="1"/>
        <v>7.8405017921146956E-4</v>
      </c>
      <c r="BI68" s="89">
        <f t="shared" si="2"/>
        <v>0.15107408150973703</v>
      </c>
      <c r="BJ68" s="89">
        <f t="shared" si="3"/>
        <v>2.1322153638168623E-3</v>
      </c>
      <c r="BK68" s="89">
        <f t="shared" si="4"/>
        <v>0.15399034705276535</v>
      </c>
      <c r="BL68" s="89" t="str">
        <f t="shared" si="5"/>
        <v>OK</v>
      </c>
      <c r="BM68" s="89">
        <f t="shared" si="6"/>
        <v>0</v>
      </c>
      <c r="BN68" s="89">
        <f t="shared" si="7"/>
        <v>0</v>
      </c>
      <c r="BO68" s="89" t="str">
        <f t="shared" si="8"/>
        <v>OK</v>
      </c>
      <c r="BP68" s="89">
        <f t="shared" si="9"/>
        <v>31.07809676771733</v>
      </c>
      <c r="BQ68" s="89">
        <f t="shared" si="10"/>
        <v>0.43862716055661161</v>
      </c>
      <c r="BR68" s="89">
        <f t="shared" si="11"/>
        <v>0</v>
      </c>
      <c r="BS68" s="89">
        <f t="shared" si="12"/>
        <v>0.13051682462467476</v>
      </c>
      <c r="BT68" s="89" t="str">
        <f t="shared" si="13"/>
        <v>OK</v>
      </c>
      <c r="DJ68" s="3"/>
      <c r="DK68" s="3"/>
      <c r="DM68" s="13"/>
      <c r="DN68" s="13"/>
      <c r="DO68" s="3"/>
      <c r="DP68" s="126"/>
      <c r="DQ68" s="127"/>
      <c r="DR68" s="128"/>
      <c r="DS68" s="13"/>
      <c r="DW68" s="128"/>
      <c r="DX68" s="128"/>
      <c r="DY68" s="128"/>
      <c r="EH68" s="89"/>
      <c r="EM68" s="89"/>
      <c r="EN68" s="89"/>
      <c r="EO68" s="89"/>
      <c r="EP68" s="89"/>
      <c r="EQ68" s="89"/>
      <c r="ER68" s="89"/>
      <c r="ET68" s="89"/>
    </row>
    <row r="69" spans="1:150">
      <c r="AA69" s="84" t="s">
        <v>311</v>
      </c>
      <c r="AB69" s="85" t="s">
        <v>305</v>
      </c>
      <c r="AC69" s="85" t="s">
        <v>306</v>
      </c>
      <c r="AD69" s="86">
        <v>1.35</v>
      </c>
      <c r="AE69" s="86">
        <v>1.8000000000000007</v>
      </c>
      <c r="AF69" s="85">
        <v>200</v>
      </c>
      <c r="AG69" s="4">
        <v>65</v>
      </c>
      <c r="AH69" s="4">
        <v>10</v>
      </c>
      <c r="AI69" s="4">
        <v>10</v>
      </c>
      <c r="AJ69" s="3" t="str">
        <f t="shared" si="0"/>
        <v>C200x65x10x10</v>
      </c>
      <c r="AK69" s="3" cm="1">
        <f t="array" ref="AK69">_xll.DCEPropSectC(AF69,AG69,AH69,AI69,"Area")/100</f>
        <v>31</v>
      </c>
      <c r="AL69" s="3" cm="1">
        <f t="array" ref="AL69">_xll.DCEPropSectC(AF69,AG69,AH69,AI69,"Ix")/10000</f>
        <v>1660.3333333333335</v>
      </c>
      <c r="AM69" s="13" cm="1">
        <f t="array" ref="AM69">_xll.DCEPropSectC(AF69,AG69,AH69,AI69,"Iy")/10000</f>
        <v>105.71841397849461</v>
      </c>
      <c r="AN69" s="13" cm="1">
        <f t="array" ref="AN69">_xll.DCEPropSectC(AF69,AG69,AH69,AI69,"Wx")/1000</f>
        <v>166.03333333333333</v>
      </c>
      <c r="AO69" s="3" cm="1">
        <f t="array" ref="AO69">_xll.DCEPropSectC(AF69,AG69,AH69,AI69,"Wy")/1000</f>
        <v>22.798405797101445</v>
      </c>
      <c r="AP69" s="126" cm="1">
        <f t="array" ref="AP69">_xll.DCEPropSectC(AF69,AG69,AH69,AI69,"Sx")/1000</f>
        <v>111.25</v>
      </c>
      <c r="AQ69" s="127"/>
      <c r="AR69" s="128"/>
      <c r="AS69" s="13"/>
      <c r="AW69" s="128"/>
      <c r="AX69" s="128"/>
      <c r="AY69" s="128"/>
      <c r="BA69" s="85" t="s">
        <v>312</v>
      </c>
      <c r="BB69" s="88">
        <v>0.5</v>
      </c>
      <c r="BC69" s="88">
        <v>6.33</v>
      </c>
      <c r="BD69" s="88">
        <v>0</v>
      </c>
      <c r="BE69" s="88">
        <v>0</v>
      </c>
      <c r="BF69" s="88">
        <v>-0.01</v>
      </c>
      <c r="BG69" s="88">
        <v>2.46</v>
      </c>
      <c r="BH69" s="89">
        <f t="shared" si="1"/>
        <v>7.8405017921146956E-4</v>
      </c>
      <c r="BI69" s="89">
        <f t="shared" si="2"/>
        <v>7.2023690022083919E-2</v>
      </c>
      <c r="BJ69" s="89">
        <f t="shared" si="3"/>
        <v>2.1322153638168623E-3</v>
      </c>
      <c r="BK69" s="89">
        <f t="shared" si="4"/>
        <v>7.4939955565112251E-2</v>
      </c>
      <c r="BL69" s="89" t="str">
        <f t="shared" si="5"/>
        <v>OK</v>
      </c>
      <c r="BM69" s="89">
        <f t="shared" si="6"/>
        <v>0</v>
      </c>
      <c r="BN69" s="89">
        <f t="shared" si="7"/>
        <v>0</v>
      </c>
      <c r="BO69" s="89" t="str">
        <f t="shared" si="8"/>
        <v>OK</v>
      </c>
      <c r="BP69" s="89">
        <f t="shared" si="9"/>
        <v>14.816301947400119</v>
      </c>
      <c r="BQ69" s="89">
        <f t="shared" si="10"/>
        <v>0.43862716055661161</v>
      </c>
      <c r="BR69" s="89">
        <f t="shared" si="11"/>
        <v>0</v>
      </c>
      <c r="BS69" s="89">
        <f t="shared" si="12"/>
        <v>6.1753996349724408E-2</v>
      </c>
      <c r="BT69" s="89" t="str">
        <f t="shared" si="13"/>
        <v>OK</v>
      </c>
      <c r="DJ69" s="3"/>
      <c r="DK69" s="3"/>
      <c r="DM69" s="13"/>
      <c r="DN69" s="13"/>
      <c r="DO69" s="3"/>
      <c r="DP69" s="126"/>
      <c r="DQ69" s="127"/>
      <c r="DR69" s="128"/>
      <c r="DS69" s="13"/>
      <c r="DW69" s="128"/>
      <c r="DX69" s="128"/>
      <c r="DY69" s="128"/>
      <c r="EH69" s="89"/>
      <c r="EM69" s="89"/>
      <c r="EN69" s="89"/>
      <c r="EO69" s="89"/>
      <c r="EP69" s="89"/>
      <c r="EQ69" s="89"/>
      <c r="ER69" s="89"/>
      <c r="ET69" s="89"/>
    </row>
    <row r="70" spans="1:150">
      <c r="AA70" s="84" t="s">
        <v>311</v>
      </c>
      <c r="AB70" s="85" t="s">
        <v>305</v>
      </c>
      <c r="AC70" s="85" t="s">
        <v>306</v>
      </c>
      <c r="AD70" s="86">
        <v>1.8</v>
      </c>
      <c r="AE70" s="86">
        <v>1.8000000000000007</v>
      </c>
      <c r="AF70" s="85">
        <v>200</v>
      </c>
      <c r="AG70" s="4">
        <v>65</v>
      </c>
      <c r="AH70" s="4">
        <v>10</v>
      </c>
      <c r="AI70" s="4">
        <v>10</v>
      </c>
      <c r="AJ70" s="3" t="str">
        <f t="shared" si="0"/>
        <v>C200x65x10x10</v>
      </c>
      <c r="AK70" s="3" cm="1">
        <f t="array" ref="AK70">_xll.DCEPropSectC(AF70,AG70,AH70,AI70,"Area")/100</f>
        <v>31</v>
      </c>
      <c r="AL70" s="3" cm="1">
        <f t="array" ref="AL70">_xll.DCEPropSectC(AF70,AG70,AH70,AI70,"Ix")/10000</f>
        <v>1660.3333333333335</v>
      </c>
      <c r="AM70" s="13" cm="1">
        <f t="array" ref="AM70">_xll.DCEPropSectC(AF70,AG70,AH70,AI70,"Iy")/10000</f>
        <v>105.71841397849461</v>
      </c>
      <c r="AN70" s="13" cm="1">
        <f t="array" ref="AN70">_xll.DCEPropSectC(AF70,AG70,AH70,AI70,"Wx")/1000</f>
        <v>166.03333333333333</v>
      </c>
      <c r="AO70" s="3" cm="1">
        <f t="array" ref="AO70">_xll.DCEPropSectC(AF70,AG70,AH70,AI70,"Wy")/1000</f>
        <v>22.798405797101445</v>
      </c>
      <c r="AP70" s="126" cm="1">
        <f t="array" ref="AP70">_xll.DCEPropSectC(AF70,AG70,AH70,AI70,"Sx")/1000</f>
        <v>111.25</v>
      </c>
      <c r="AQ70" s="127"/>
      <c r="AR70" s="128"/>
      <c r="AS70" s="13"/>
      <c r="AW70" s="128"/>
      <c r="AX70" s="128"/>
      <c r="AY70" s="128"/>
      <c r="BA70" s="85" t="s">
        <v>312</v>
      </c>
      <c r="BB70" s="88">
        <v>0.5</v>
      </c>
      <c r="BC70" s="88">
        <v>7</v>
      </c>
      <c r="BD70" s="88">
        <v>0</v>
      </c>
      <c r="BE70" s="88">
        <v>0</v>
      </c>
      <c r="BF70" s="88">
        <v>-0.01</v>
      </c>
      <c r="BG70" s="88">
        <v>-0.54</v>
      </c>
      <c r="BH70" s="89">
        <f t="shared" si="1"/>
        <v>7.8405017921146956E-4</v>
      </c>
      <c r="BI70" s="89">
        <f t="shared" si="2"/>
        <v>1.581007829753062E-2</v>
      </c>
      <c r="BJ70" s="89">
        <f t="shared" si="3"/>
        <v>2.1322153638168623E-3</v>
      </c>
      <c r="BK70" s="89">
        <f t="shared" si="4"/>
        <v>1.8726343840558952E-2</v>
      </c>
      <c r="BL70" s="89" t="str">
        <f t="shared" si="5"/>
        <v>OK</v>
      </c>
      <c r="BM70" s="89">
        <f t="shared" si="6"/>
        <v>0</v>
      </c>
      <c r="BN70" s="89">
        <f t="shared" si="7"/>
        <v>0</v>
      </c>
      <c r="BO70" s="89" t="str">
        <f t="shared" si="8"/>
        <v>OK</v>
      </c>
      <c r="BP70" s="89">
        <f t="shared" si="9"/>
        <v>3.2523589640634416</v>
      </c>
      <c r="BQ70" s="89">
        <f t="shared" si="10"/>
        <v>0.43862716055661161</v>
      </c>
      <c r="BR70" s="89">
        <f t="shared" si="11"/>
        <v>0</v>
      </c>
      <c r="BS70" s="89">
        <f t="shared" si="12"/>
        <v>1.2927463063312239E-2</v>
      </c>
      <c r="BT70" s="89" t="str">
        <f t="shared" si="13"/>
        <v>OK</v>
      </c>
      <c r="DJ70" s="3"/>
      <c r="DK70" s="3"/>
      <c r="DM70" s="13"/>
      <c r="DN70" s="13"/>
      <c r="DO70" s="3"/>
      <c r="DP70" s="126"/>
      <c r="DQ70" s="127"/>
      <c r="DR70" s="128"/>
      <c r="DS70" s="13"/>
      <c r="DW70" s="128"/>
      <c r="DX70" s="128"/>
      <c r="DY70" s="128"/>
      <c r="EH70" s="89"/>
      <c r="EM70" s="89"/>
      <c r="EN70" s="89"/>
      <c r="EO70" s="89"/>
      <c r="EP70" s="89"/>
      <c r="EQ70" s="89"/>
      <c r="ER70" s="89"/>
      <c r="ET70" s="89"/>
    </row>
    <row r="71" spans="1:150">
      <c r="AA71" s="84" t="s">
        <v>311</v>
      </c>
      <c r="AB71" s="85" t="s">
        <v>307</v>
      </c>
      <c r="AC71" s="85" t="s">
        <v>308</v>
      </c>
      <c r="AD71" s="86">
        <v>0</v>
      </c>
      <c r="AE71" s="86">
        <v>1.8000000000000007</v>
      </c>
      <c r="AF71" s="85">
        <v>200</v>
      </c>
      <c r="AG71" s="4">
        <v>65</v>
      </c>
      <c r="AH71" s="4">
        <v>10</v>
      </c>
      <c r="AI71" s="4">
        <v>10</v>
      </c>
      <c r="AJ71" s="3" t="str">
        <f t="shared" si="0"/>
        <v>C200x65x10x10</v>
      </c>
      <c r="AK71" s="3" cm="1">
        <f t="array" ref="AK71">_xll.DCEPropSectC(AF71,AG71,AH71,AI71,"Area")/100</f>
        <v>31</v>
      </c>
      <c r="AL71" s="3" cm="1">
        <f t="array" ref="AL71">_xll.DCEPropSectC(AF71,AG71,AH71,AI71,"Ix")/10000</f>
        <v>1660.3333333333335</v>
      </c>
      <c r="AM71" s="13" cm="1">
        <f t="array" ref="AM71">_xll.DCEPropSectC(AF71,AG71,AH71,AI71,"Iy")/10000</f>
        <v>105.71841397849461</v>
      </c>
      <c r="AN71" s="13" cm="1">
        <f t="array" ref="AN71">_xll.DCEPropSectC(AF71,AG71,AH71,AI71,"Wx")/1000</f>
        <v>166.03333333333333</v>
      </c>
      <c r="AO71" s="3" cm="1">
        <f t="array" ref="AO71">_xll.DCEPropSectC(AF71,AG71,AH71,AI71,"Wy")/1000</f>
        <v>22.798405797101445</v>
      </c>
      <c r="AP71" s="126" cm="1">
        <f t="array" ref="AP71">_xll.DCEPropSectC(AF71,AG71,AH71,AI71,"Sx")/1000</f>
        <v>111.25</v>
      </c>
      <c r="AQ71" s="127"/>
      <c r="AR71" s="128"/>
      <c r="AS71" s="13"/>
      <c r="AW71" s="128"/>
      <c r="AX71" s="128"/>
      <c r="AY71" s="128"/>
      <c r="BA71" s="85" t="s">
        <v>312</v>
      </c>
      <c r="BB71" s="88">
        <v>5.14</v>
      </c>
      <c r="BC71" s="88">
        <v>7.21</v>
      </c>
      <c r="BD71" s="88">
        <v>0</v>
      </c>
      <c r="BE71" s="88">
        <v>-0.01</v>
      </c>
      <c r="BF71" s="88">
        <v>-0.01</v>
      </c>
      <c r="BG71" s="88">
        <v>4.6500000000000004</v>
      </c>
      <c r="BH71" s="89">
        <f t="shared" si="1"/>
        <v>8.0600358422939066E-3</v>
      </c>
      <c r="BI71" s="89">
        <f t="shared" si="2"/>
        <v>0.13614234089540256</v>
      </c>
      <c r="BJ71" s="89">
        <f t="shared" si="3"/>
        <v>2.1322153638168623E-3</v>
      </c>
      <c r="BK71" s="89">
        <f t="shared" si="4"/>
        <v>0.14633459210151331</v>
      </c>
      <c r="BL71" s="89" t="str">
        <f t="shared" si="5"/>
        <v>OK</v>
      </c>
      <c r="BM71" s="89">
        <f t="shared" si="6"/>
        <v>0</v>
      </c>
      <c r="BN71" s="89">
        <f t="shared" si="7"/>
        <v>0</v>
      </c>
      <c r="BO71" s="89" t="str">
        <f t="shared" si="8"/>
        <v>OK</v>
      </c>
      <c r="BP71" s="89">
        <f t="shared" si="9"/>
        <v>28.006424412768524</v>
      </c>
      <c r="BQ71" s="89">
        <f t="shared" si="10"/>
        <v>0.43862716055661161</v>
      </c>
      <c r="BR71" s="89">
        <f t="shared" si="11"/>
        <v>0</v>
      </c>
      <c r="BS71" s="89">
        <f t="shared" si="12"/>
        <v>0.11752730317604376</v>
      </c>
      <c r="BT71" s="89" t="str">
        <f t="shared" si="13"/>
        <v>OK</v>
      </c>
      <c r="DL71" s="13"/>
      <c r="DM71" s="13"/>
      <c r="DN71" s="3"/>
      <c r="DO71" s="126"/>
      <c r="DP71" s="126"/>
      <c r="DQ71" s="127"/>
      <c r="DR71" s="128"/>
      <c r="DS71" s="13"/>
      <c r="DW71" s="128"/>
      <c r="DX71" s="128"/>
      <c r="DY71" s="128"/>
      <c r="EH71" s="89"/>
      <c r="EI71" s="90"/>
    </row>
    <row r="72" spans="1:150">
      <c r="AA72" s="84" t="s">
        <v>311</v>
      </c>
      <c r="AB72" s="85" t="s">
        <v>307</v>
      </c>
      <c r="AC72" s="85" t="s">
        <v>308</v>
      </c>
      <c r="AD72" s="86">
        <v>0.45</v>
      </c>
      <c r="AE72" s="86">
        <v>1.8000000000000007</v>
      </c>
      <c r="AF72" s="85">
        <v>200</v>
      </c>
      <c r="AG72" s="4">
        <v>65</v>
      </c>
      <c r="AH72" s="4">
        <v>10</v>
      </c>
      <c r="AI72" s="4">
        <v>10</v>
      </c>
      <c r="AJ72" s="3" t="str">
        <f t="shared" si="0"/>
        <v>C200x65x10x10</v>
      </c>
      <c r="AK72" s="3" cm="1">
        <f t="array" ref="AK72">_xll.DCEPropSectC(AF72,AG72,AH72,AI72,"Area")/100</f>
        <v>31</v>
      </c>
      <c r="AL72" s="3" cm="1">
        <f t="array" ref="AL72">_xll.DCEPropSectC(AF72,AG72,AH72,AI72,"Ix")/10000</f>
        <v>1660.3333333333335</v>
      </c>
      <c r="AM72" s="13" cm="1">
        <f t="array" ref="AM72">_xll.DCEPropSectC(AF72,AG72,AH72,AI72,"Iy")/10000</f>
        <v>105.71841397849461</v>
      </c>
      <c r="AN72" s="13" cm="1">
        <f t="array" ref="AN72">_xll.DCEPropSectC(AF72,AG72,AH72,AI72,"Wx")/1000</f>
        <v>166.03333333333333</v>
      </c>
      <c r="AO72" s="3" cm="1">
        <f t="array" ref="AO72">_xll.DCEPropSectC(AF72,AG72,AH72,AI72,"Wy")/1000</f>
        <v>22.798405797101445</v>
      </c>
      <c r="AP72" s="126" cm="1">
        <f t="array" ref="AP72">_xll.DCEPropSectC(AF72,AG72,AH72,AI72,"Sx")/1000</f>
        <v>111.25</v>
      </c>
      <c r="AQ72" s="127"/>
      <c r="AR72" s="128"/>
      <c r="AS72" s="13"/>
      <c r="AW72" s="128"/>
      <c r="AX72" s="128"/>
      <c r="AY72" s="128"/>
      <c r="BA72" s="85" t="s">
        <v>312</v>
      </c>
      <c r="BB72" s="88">
        <v>5.14</v>
      </c>
      <c r="BC72" s="88">
        <v>8.7799999999999994</v>
      </c>
      <c r="BD72" s="88">
        <v>0</v>
      </c>
      <c r="BE72" s="88">
        <v>-0.01</v>
      </c>
      <c r="BF72" s="88">
        <v>-0.01</v>
      </c>
      <c r="BG72" s="88">
        <v>1.05</v>
      </c>
      <c r="BH72" s="89">
        <f t="shared" si="1"/>
        <v>8.0600358422939066E-3</v>
      </c>
      <c r="BI72" s="89">
        <f t="shared" si="2"/>
        <v>3.0741818911865094E-2</v>
      </c>
      <c r="BJ72" s="89">
        <f t="shared" si="3"/>
        <v>2.1322153638168623E-3</v>
      </c>
      <c r="BK72" s="89">
        <f t="shared" si="4"/>
        <v>4.0934070117975868E-2</v>
      </c>
      <c r="BL72" s="89" t="str">
        <f t="shared" si="5"/>
        <v>OK</v>
      </c>
      <c r="BM72" s="89">
        <f t="shared" si="6"/>
        <v>0</v>
      </c>
      <c r="BN72" s="89">
        <f t="shared" si="7"/>
        <v>0</v>
      </c>
      <c r="BO72" s="89" t="str">
        <f t="shared" si="8"/>
        <v>OK</v>
      </c>
      <c r="BP72" s="89">
        <f t="shared" si="9"/>
        <v>6.3240313190122475</v>
      </c>
      <c r="BQ72" s="89">
        <f t="shared" si="10"/>
        <v>0.43862716055661161</v>
      </c>
      <c r="BR72" s="89">
        <f t="shared" si="11"/>
        <v>0</v>
      </c>
      <c r="BS72" s="89">
        <f t="shared" si="12"/>
        <v>2.5867802239967416E-2</v>
      </c>
      <c r="BT72" s="89" t="str">
        <f t="shared" si="13"/>
        <v>OK</v>
      </c>
      <c r="DL72" s="13"/>
      <c r="DM72" s="13"/>
      <c r="DN72" s="3"/>
      <c r="DO72" s="126"/>
      <c r="DP72" s="126"/>
      <c r="DQ72" s="127"/>
      <c r="DR72" s="128"/>
      <c r="DS72" s="13"/>
      <c r="DW72" s="128"/>
      <c r="DX72" s="128"/>
      <c r="DY72" s="128"/>
      <c r="EH72" s="89"/>
      <c r="EI72" s="90"/>
    </row>
    <row r="73" spans="1:150">
      <c r="AA73" s="84" t="s">
        <v>311</v>
      </c>
      <c r="AB73" s="85" t="s">
        <v>307</v>
      </c>
      <c r="AC73" s="85" t="s">
        <v>308</v>
      </c>
      <c r="AD73" s="86">
        <v>0.9</v>
      </c>
      <c r="AE73" s="86">
        <v>1.8000000000000007</v>
      </c>
      <c r="AF73" s="85">
        <v>200</v>
      </c>
      <c r="AG73" s="4">
        <v>65</v>
      </c>
      <c r="AH73" s="4">
        <v>10</v>
      </c>
      <c r="AI73" s="4">
        <v>10</v>
      </c>
      <c r="AJ73" s="3" t="str">
        <f t="shared" si="0"/>
        <v>C200x65x10x10</v>
      </c>
      <c r="AK73" s="3" cm="1">
        <f t="array" ref="AK73">_xll.DCEPropSectC(AF73,AG73,AH73,AI73,"Area")/100</f>
        <v>31</v>
      </c>
      <c r="AL73" s="3" cm="1">
        <f t="array" ref="AL73">_xll.DCEPropSectC(AF73,AG73,AH73,AI73,"Ix")/10000</f>
        <v>1660.3333333333335</v>
      </c>
      <c r="AM73" s="13" cm="1">
        <f t="array" ref="AM73">_xll.DCEPropSectC(AF73,AG73,AH73,AI73,"Iy")/10000</f>
        <v>105.71841397849461</v>
      </c>
      <c r="AN73" s="13" cm="1">
        <f t="array" ref="AN73">_xll.DCEPropSectC(AF73,AG73,AH73,AI73,"Wx")/1000</f>
        <v>166.03333333333333</v>
      </c>
      <c r="AO73" s="3" cm="1">
        <f t="array" ref="AO73">_xll.DCEPropSectC(AF73,AG73,AH73,AI73,"Wy")/1000</f>
        <v>22.798405797101445</v>
      </c>
      <c r="AP73" s="126" cm="1">
        <f t="array" ref="AP73">_xll.DCEPropSectC(AF73,AG73,AH73,AI73,"Sx")/1000</f>
        <v>111.25</v>
      </c>
      <c r="AQ73" s="127"/>
      <c r="AR73" s="128"/>
      <c r="AS73" s="13"/>
      <c r="AW73" s="128"/>
      <c r="AX73" s="128"/>
      <c r="AY73" s="128"/>
      <c r="BA73" s="85" t="s">
        <v>312</v>
      </c>
      <c r="BB73" s="88">
        <v>5.14</v>
      </c>
      <c r="BC73" s="88">
        <v>10.35</v>
      </c>
      <c r="BD73" s="88">
        <v>0</v>
      </c>
      <c r="BE73" s="88">
        <v>-0.01</v>
      </c>
      <c r="BF73" s="88">
        <v>-0.01</v>
      </c>
      <c r="BG73" s="88">
        <v>-3.25</v>
      </c>
      <c r="BH73" s="89">
        <f t="shared" si="1"/>
        <v>8.0600358422939066E-3</v>
      </c>
      <c r="BI73" s="89">
        <f t="shared" si="2"/>
        <v>9.5153249012915761E-2</v>
      </c>
      <c r="BJ73" s="89">
        <f t="shared" si="3"/>
        <v>2.1322153638168623E-3</v>
      </c>
      <c r="BK73" s="89">
        <f t="shared" si="4"/>
        <v>0.10534550021902653</v>
      </c>
      <c r="BL73" s="89" t="str">
        <f t="shared" si="5"/>
        <v>OK</v>
      </c>
      <c r="BM73" s="89">
        <f t="shared" si="6"/>
        <v>0</v>
      </c>
      <c r="BN73" s="89">
        <f t="shared" si="7"/>
        <v>0</v>
      </c>
      <c r="BO73" s="89" t="str">
        <f t="shared" si="8"/>
        <v>OK</v>
      </c>
      <c r="BP73" s="89">
        <f t="shared" si="9"/>
        <v>19.574382654085525</v>
      </c>
      <c r="BQ73" s="89">
        <f t="shared" si="10"/>
        <v>0.43862716055661161</v>
      </c>
      <c r="BR73" s="89">
        <f t="shared" si="11"/>
        <v>0</v>
      </c>
      <c r="BS73" s="89">
        <f t="shared" si="12"/>
        <v>8.1871576019453288E-2</v>
      </c>
      <c r="BT73" s="89" t="str">
        <f t="shared" si="13"/>
        <v>OK</v>
      </c>
      <c r="DL73" s="13"/>
      <c r="DM73" s="13"/>
      <c r="DN73" s="3"/>
      <c r="DO73" s="126"/>
      <c r="DP73" s="126"/>
      <c r="DQ73" s="127"/>
      <c r="DR73" s="128"/>
      <c r="DS73" s="13"/>
      <c r="DW73" s="128"/>
      <c r="DX73" s="128"/>
      <c r="DY73" s="128"/>
      <c r="EH73" s="89"/>
      <c r="EI73" s="90"/>
    </row>
    <row r="74" spans="1:150">
      <c r="AA74" s="84" t="s">
        <v>311</v>
      </c>
      <c r="AB74" s="85" t="s">
        <v>307</v>
      </c>
      <c r="AC74" s="85" t="s">
        <v>308</v>
      </c>
      <c r="AD74" s="86">
        <v>1.35</v>
      </c>
      <c r="AE74" s="86">
        <v>1.8000000000000007</v>
      </c>
      <c r="AF74" s="85">
        <v>200</v>
      </c>
      <c r="AG74" s="4">
        <v>65</v>
      </c>
      <c r="AH74" s="4">
        <v>10</v>
      </c>
      <c r="AI74" s="4">
        <v>10</v>
      </c>
      <c r="AJ74" s="3" t="str">
        <f t="shared" si="0"/>
        <v>C200x65x10x10</v>
      </c>
      <c r="AK74" s="3" cm="1">
        <f t="array" ref="AK74">_xll.DCEPropSectC(AF74,AG74,AH74,AI74,"Area")/100</f>
        <v>31</v>
      </c>
      <c r="AL74" s="3" cm="1">
        <f t="array" ref="AL74">_xll.DCEPropSectC(AF74,AG74,AH74,AI74,"Ix")/10000</f>
        <v>1660.3333333333335</v>
      </c>
      <c r="AM74" s="13" cm="1">
        <f t="array" ref="AM74">_xll.DCEPropSectC(AF74,AG74,AH74,AI74,"Iy")/10000</f>
        <v>105.71841397849461</v>
      </c>
      <c r="AN74" s="13" cm="1">
        <f t="array" ref="AN74">_xll.DCEPropSectC(AF74,AG74,AH74,AI74,"Wx")/1000</f>
        <v>166.03333333333333</v>
      </c>
      <c r="AO74" s="3" cm="1">
        <f t="array" ref="AO74">_xll.DCEPropSectC(AF74,AG74,AH74,AI74,"Wy")/1000</f>
        <v>22.798405797101445</v>
      </c>
      <c r="AP74" s="126" cm="1">
        <f t="array" ref="AP74">_xll.DCEPropSectC(AF74,AG74,AH74,AI74,"Sx")/1000</f>
        <v>111.25</v>
      </c>
      <c r="AQ74" s="127"/>
      <c r="AR74" s="128"/>
      <c r="AS74" s="13"/>
      <c r="AW74" s="128"/>
      <c r="AX74" s="128"/>
      <c r="AY74" s="128"/>
      <c r="BA74" s="85" t="s">
        <v>312</v>
      </c>
      <c r="BB74" s="88">
        <v>5.14</v>
      </c>
      <c r="BC74" s="88">
        <v>11.92</v>
      </c>
      <c r="BD74" s="88">
        <v>0</v>
      </c>
      <c r="BE74" s="88">
        <v>-0.01</v>
      </c>
      <c r="BF74" s="88">
        <v>-0.01</v>
      </c>
      <c r="BG74" s="88">
        <v>-8.26</v>
      </c>
      <c r="BH74" s="89">
        <f t="shared" si="1"/>
        <v>8.0600358422939066E-3</v>
      </c>
      <c r="BI74" s="89">
        <f t="shared" si="2"/>
        <v>0.24183564210667205</v>
      </c>
      <c r="BJ74" s="89">
        <f t="shared" si="3"/>
        <v>2.1322153638168623E-3</v>
      </c>
      <c r="BK74" s="89">
        <f t="shared" si="4"/>
        <v>0.2520278933127828</v>
      </c>
      <c r="BL74" s="89" t="str">
        <f t="shared" si="5"/>
        <v>OK</v>
      </c>
      <c r="BM74" s="89">
        <f t="shared" si="6"/>
        <v>0</v>
      </c>
      <c r="BN74" s="89">
        <f t="shared" si="7"/>
        <v>0</v>
      </c>
      <c r="BO74" s="89" t="str">
        <f t="shared" si="8"/>
        <v>OK</v>
      </c>
      <c r="BP74" s="89">
        <f t="shared" si="9"/>
        <v>49.749046376229671</v>
      </c>
      <c r="BQ74" s="89">
        <f t="shared" si="10"/>
        <v>0.43862716055661161</v>
      </c>
      <c r="BR74" s="89">
        <f t="shared" si="11"/>
        <v>0</v>
      </c>
      <c r="BS74" s="89">
        <f t="shared" si="12"/>
        <v>0.20947565529033454</v>
      </c>
      <c r="BT74" s="89" t="str">
        <f t="shared" si="13"/>
        <v>OK</v>
      </c>
      <c r="DL74" s="13"/>
      <c r="DM74" s="13"/>
      <c r="DN74" s="3"/>
      <c r="DO74" s="126"/>
      <c r="DP74" s="126"/>
      <c r="DQ74" s="127"/>
      <c r="DR74" s="128"/>
      <c r="DS74" s="13"/>
      <c r="DW74" s="128"/>
      <c r="DX74" s="128"/>
      <c r="DY74" s="128"/>
      <c r="EH74" s="89"/>
      <c r="EI74" s="90"/>
    </row>
    <row r="75" spans="1:150">
      <c r="AA75" s="84" t="s">
        <v>311</v>
      </c>
      <c r="AB75" s="85" t="s">
        <v>307</v>
      </c>
      <c r="AC75" s="85" t="s">
        <v>308</v>
      </c>
      <c r="AD75" s="86">
        <v>1.8</v>
      </c>
      <c r="AE75" s="86">
        <v>1.8000000000000007</v>
      </c>
      <c r="AF75" s="85">
        <v>200</v>
      </c>
      <c r="AG75" s="4">
        <v>65</v>
      </c>
      <c r="AH75" s="4">
        <v>10</v>
      </c>
      <c r="AI75" s="4">
        <v>10</v>
      </c>
      <c r="AJ75" s="3" t="str">
        <f t="shared" si="0"/>
        <v>C200x65x10x10</v>
      </c>
      <c r="AK75" s="3" cm="1">
        <f t="array" ref="AK75">_xll.DCEPropSectC(AF75,AG75,AH75,AI75,"Area")/100</f>
        <v>31</v>
      </c>
      <c r="AL75" s="3" cm="1">
        <f t="array" ref="AL75">_xll.DCEPropSectC(AF75,AG75,AH75,AI75,"Ix")/10000</f>
        <v>1660.3333333333335</v>
      </c>
      <c r="AM75" s="13" cm="1">
        <f t="array" ref="AM75">_xll.DCEPropSectC(AF75,AG75,AH75,AI75,"Iy")/10000</f>
        <v>105.71841397849461</v>
      </c>
      <c r="AN75" s="13" cm="1">
        <f t="array" ref="AN75">_xll.DCEPropSectC(AF75,AG75,AH75,AI75,"Wx")/1000</f>
        <v>166.03333333333333</v>
      </c>
      <c r="AO75" s="3" cm="1">
        <f t="array" ref="AO75">_xll.DCEPropSectC(AF75,AG75,AH75,AI75,"Wy")/1000</f>
        <v>22.798405797101445</v>
      </c>
      <c r="AP75" s="126" cm="1">
        <f t="array" ref="AP75">_xll.DCEPropSectC(AF75,AG75,AH75,AI75,"Sx")/1000</f>
        <v>111.25</v>
      </c>
      <c r="AQ75" s="127"/>
      <c r="AR75" s="128"/>
      <c r="AS75" s="13"/>
      <c r="AW75" s="128"/>
      <c r="AX75" s="128"/>
      <c r="AY75" s="128"/>
      <c r="BA75" s="85" t="s">
        <v>312</v>
      </c>
      <c r="BB75" s="88">
        <v>5.14</v>
      </c>
      <c r="BC75" s="88">
        <v>13.49</v>
      </c>
      <c r="BD75" s="88">
        <v>0</v>
      </c>
      <c r="BE75" s="88">
        <v>-0.01</v>
      </c>
      <c r="BF75" s="88">
        <v>-0.02</v>
      </c>
      <c r="BG75" s="88">
        <v>-13.98</v>
      </c>
      <c r="BH75" s="89">
        <f t="shared" si="1"/>
        <v>8.0600358422939066E-3</v>
      </c>
      <c r="BI75" s="89">
        <f t="shared" si="2"/>
        <v>0.40930536036940374</v>
      </c>
      <c r="BJ75" s="89">
        <f t="shared" si="3"/>
        <v>4.2644307276337246E-3</v>
      </c>
      <c r="BK75" s="89">
        <f t="shared" si="4"/>
        <v>0.42162982693933138</v>
      </c>
      <c r="BL75" s="89" t="str">
        <f t="shared" si="5"/>
        <v>OK</v>
      </c>
      <c r="BM75" s="89">
        <f t="shared" si="6"/>
        <v>0</v>
      </c>
      <c r="BN75" s="89">
        <f t="shared" si="7"/>
        <v>0</v>
      </c>
      <c r="BO75" s="89" t="str">
        <f t="shared" si="8"/>
        <v>OK</v>
      </c>
      <c r="BP75" s="89">
        <f t="shared" si="9"/>
        <v>84.199959847420189</v>
      </c>
      <c r="BQ75" s="89">
        <f t="shared" si="10"/>
        <v>0.87725432111322321</v>
      </c>
      <c r="BR75" s="89">
        <f t="shared" si="11"/>
        <v>0</v>
      </c>
      <c r="BS75" s="89">
        <f t="shared" si="12"/>
        <v>0.35425520699488933</v>
      </c>
      <c r="BT75" s="89" t="str">
        <f t="shared" si="13"/>
        <v>OK</v>
      </c>
      <c r="DL75" s="13"/>
      <c r="DM75" s="13"/>
      <c r="DN75" s="3"/>
      <c r="DO75" s="126"/>
      <c r="DP75" s="126"/>
      <c r="DQ75" s="127"/>
      <c r="DR75" s="128"/>
      <c r="DS75" s="13"/>
      <c r="DW75" s="128"/>
      <c r="DX75" s="128"/>
      <c r="DY75" s="128"/>
      <c r="EH75" s="89"/>
      <c r="EI75" s="90"/>
    </row>
    <row r="76" spans="1:150">
      <c r="AA76" s="84" t="s">
        <v>311</v>
      </c>
      <c r="AB76" s="85" t="s">
        <v>307</v>
      </c>
      <c r="AC76" s="85" t="s">
        <v>308</v>
      </c>
      <c r="AD76" s="86">
        <v>0</v>
      </c>
      <c r="AE76" s="86">
        <v>1.8000000000000007</v>
      </c>
      <c r="AF76" s="85">
        <v>200</v>
      </c>
      <c r="AG76" s="4">
        <v>65</v>
      </c>
      <c r="AH76" s="4">
        <v>10</v>
      </c>
      <c r="AI76" s="4">
        <v>10</v>
      </c>
      <c r="AJ76" s="3" t="str">
        <f t="shared" si="0"/>
        <v>C200x65x10x10</v>
      </c>
      <c r="AK76" s="3" cm="1">
        <f t="array" ref="AK76">_xll.DCEPropSectC(AF76,AG76,AH76,AI76,"Area")/100</f>
        <v>31</v>
      </c>
      <c r="AL76" s="3" cm="1">
        <f t="array" ref="AL76">_xll.DCEPropSectC(AF76,AG76,AH76,AI76,"Ix")/10000</f>
        <v>1660.3333333333335</v>
      </c>
      <c r="AM76" s="13" cm="1">
        <f t="array" ref="AM76">_xll.DCEPropSectC(AF76,AG76,AH76,AI76,"Iy")/10000</f>
        <v>105.71841397849461</v>
      </c>
      <c r="AN76" s="13" cm="1">
        <f t="array" ref="AN76">_xll.DCEPropSectC(AF76,AG76,AH76,AI76,"Wx")/1000</f>
        <v>166.03333333333333</v>
      </c>
      <c r="AO76" s="3" cm="1">
        <f t="array" ref="AO76">_xll.DCEPropSectC(AF76,AG76,AH76,AI76,"Wy")/1000</f>
        <v>22.798405797101445</v>
      </c>
      <c r="AP76" s="126" cm="1">
        <f t="array" ref="AP76">_xll.DCEPropSectC(AF76,AG76,AH76,AI76,"Sx")/1000</f>
        <v>111.25</v>
      </c>
      <c r="AQ76" s="127"/>
      <c r="AR76" s="128"/>
      <c r="AS76" s="13"/>
      <c r="AW76" s="128"/>
      <c r="AX76" s="128"/>
      <c r="AY76" s="128"/>
      <c r="BA76" s="85" t="s">
        <v>312</v>
      </c>
      <c r="BB76" s="88">
        <v>3.29</v>
      </c>
      <c r="BC76" s="88">
        <v>3.72</v>
      </c>
      <c r="BD76" s="88">
        <v>0</v>
      </c>
      <c r="BE76" s="88">
        <v>0</v>
      </c>
      <c r="BF76" s="88">
        <v>-0.01</v>
      </c>
      <c r="BG76" s="88">
        <v>2.35</v>
      </c>
      <c r="BH76" s="89">
        <f t="shared" si="1"/>
        <v>5.1590501792114695E-3</v>
      </c>
      <c r="BI76" s="89">
        <f t="shared" si="2"/>
        <v>6.88031185170314E-2</v>
      </c>
      <c r="BJ76" s="89">
        <f t="shared" si="3"/>
        <v>2.1322153638168623E-3</v>
      </c>
      <c r="BK76" s="89">
        <f t="shared" si="4"/>
        <v>7.6094384060059722E-2</v>
      </c>
      <c r="BL76" s="89" t="str">
        <f t="shared" si="5"/>
        <v>OK</v>
      </c>
      <c r="BM76" s="89">
        <f t="shared" si="6"/>
        <v>0</v>
      </c>
      <c r="BN76" s="89">
        <f t="shared" si="7"/>
        <v>0</v>
      </c>
      <c r="BO76" s="89" t="str">
        <f t="shared" si="8"/>
        <v>OK</v>
      </c>
      <c r="BP76" s="89">
        <f t="shared" si="9"/>
        <v>14.153784380646458</v>
      </c>
      <c r="BQ76" s="89">
        <f t="shared" si="10"/>
        <v>0.43862716055661161</v>
      </c>
      <c r="BR76" s="89">
        <f t="shared" si="11"/>
        <v>0</v>
      </c>
      <c r="BS76" s="89">
        <f t="shared" si="12"/>
        <v>5.895309246129956E-2</v>
      </c>
      <c r="BT76" s="89" t="str">
        <f t="shared" si="13"/>
        <v>OK</v>
      </c>
      <c r="DL76" s="13"/>
      <c r="DM76" s="13"/>
      <c r="DN76" s="3"/>
      <c r="DO76" s="126"/>
      <c r="DP76" s="126"/>
      <c r="DQ76" s="127"/>
      <c r="DR76" s="128"/>
      <c r="DS76" s="13"/>
      <c r="DW76" s="128"/>
      <c r="DX76" s="128"/>
      <c r="DY76" s="128"/>
      <c r="EH76" s="89"/>
      <c r="EI76" s="90"/>
    </row>
    <row r="77" spans="1:150">
      <c r="AA77" s="84" t="s">
        <v>311</v>
      </c>
      <c r="AB77" s="85" t="s">
        <v>307</v>
      </c>
      <c r="AC77" s="85" t="s">
        <v>308</v>
      </c>
      <c r="AD77" s="86">
        <v>0.45</v>
      </c>
      <c r="AE77" s="86">
        <v>1.8000000000000007</v>
      </c>
      <c r="AF77" s="85">
        <v>200</v>
      </c>
      <c r="AG77" s="4">
        <v>65</v>
      </c>
      <c r="AH77" s="4">
        <v>10</v>
      </c>
      <c r="AI77" s="4">
        <v>10</v>
      </c>
      <c r="AJ77" s="3" t="str">
        <f t="shared" si="0"/>
        <v>C200x65x10x10</v>
      </c>
      <c r="AK77" s="3" cm="1">
        <f t="array" ref="AK77">_xll.DCEPropSectC(AF77,AG77,AH77,AI77,"Area")/100</f>
        <v>31</v>
      </c>
      <c r="AL77" s="3" cm="1">
        <f t="array" ref="AL77">_xll.DCEPropSectC(AF77,AG77,AH77,AI77,"Ix")/10000</f>
        <v>1660.3333333333335</v>
      </c>
      <c r="AM77" s="13" cm="1">
        <f t="array" ref="AM77">_xll.DCEPropSectC(AF77,AG77,AH77,AI77,"Iy")/10000</f>
        <v>105.71841397849461</v>
      </c>
      <c r="AN77" s="13" cm="1">
        <f t="array" ref="AN77">_xll.DCEPropSectC(AF77,AG77,AH77,AI77,"Wx")/1000</f>
        <v>166.03333333333333</v>
      </c>
      <c r="AO77" s="3" cm="1">
        <f t="array" ref="AO77">_xll.DCEPropSectC(AF77,AG77,AH77,AI77,"Wy")/1000</f>
        <v>22.798405797101445</v>
      </c>
      <c r="AP77" s="126" cm="1">
        <f t="array" ref="AP77">_xll.DCEPropSectC(AF77,AG77,AH77,AI77,"Sx")/1000</f>
        <v>111.25</v>
      </c>
      <c r="AQ77" s="127"/>
      <c r="AR77" s="128"/>
      <c r="AS77" s="13"/>
      <c r="AW77" s="128"/>
      <c r="AX77" s="128"/>
      <c r="AY77" s="128"/>
      <c r="BA77" s="85" t="s">
        <v>312</v>
      </c>
      <c r="BB77" s="88">
        <v>3.29</v>
      </c>
      <c r="BC77" s="88">
        <v>4.3899999999999997</v>
      </c>
      <c r="BD77" s="88">
        <v>0</v>
      </c>
      <c r="BE77" s="88">
        <v>0</v>
      </c>
      <c r="BF77" s="88">
        <v>-0.01</v>
      </c>
      <c r="BG77" s="88">
        <v>0.52</v>
      </c>
      <c r="BH77" s="89">
        <f t="shared" si="1"/>
        <v>5.1590501792114695E-3</v>
      </c>
      <c r="BI77" s="89">
        <f t="shared" si="2"/>
        <v>1.5224519842066521E-2</v>
      </c>
      <c r="BJ77" s="89">
        <f t="shared" si="3"/>
        <v>2.1322153638168623E-3</v>
      </c>
      <c r="BK77" s="89">
        <f t="shared" si="4"/>
        <v>2.2515785385094852E-2</v>
      </c>
      <c r="BL77" s="89" t="str">
        <f t="shared" si="5"/>
        <v>OK</v>
      </c>
      <c r="BM77" s="89">
        <f t="shared" si="6"/>
        <v>0</v>
      </c>
      <c r="BN77" s="89">
        <f t="shared" si="7"/>
        <v>0</v>
      </c>
      <c r="BO77" s="89" t="str">
        <f t="shared" si="8"/>
        <v>OK</v>
      </c>
      <c r="BP77" s="89">
        <f t="shared" si="9"/>
        <v>3.1319012246536841</v>
      </c>
      <c r="BQ77" s="89">
        <f t="shared" si="10"/>
        <v>0.43862716055661161</v>
      </c>
      <c r="BR77" s="89">
        <f t="shared" si="11"/>
        <v>0</v>
      </c>
      <c r="BS77" s="89">
        <f t="shared" si="12"/>
        <v>1.2422137475144063E-2</v>
      </c>
      <c r="BT77" s="89" t="str">
        <f t="shared" si="13"/>
        <v>OK</v>
      </c>
      <c r="DL77" s="13"/>
      <c r="DM77" s="13"/>
      <c r="DN77" s="3"/>
      <c r="DO77" s="126"/>
      <c r="DP77" s="126"/>
      <c r="DQ77" s="127"/>
      <c r="DR77" s="128"/>
      <c r="DS77" s="13"/>
      <c r="DW77" s="128"/>
      <c r="DX77" s="128"/>
      <c r="DY77" s="128"/>
      <c r="EH77" s="89"/>
      <c r="EI77" s="90"/>
    </row>
    <row r="78" spans="1:150">
      <c r="AA78" s="84" t="s">
        <v>311</v>
      </c>
      <c r="AB78" s="85" t="s">
        <v>307</v>
      </c>
      <c r="AC78" s="85" t="s">
        <v>308</v>
      </c>
      <c r="AD78" s="86">
        <v>0.9</v>
      </c>
      <c r="AE78" s="86">
        <v>1.8000000000000007</v>
      </c>
      <c r="AF78" s="85">
        <v>200</v>
      </c>
      <c r="AG78" s="4">
        <v>65</v>
      </c>
      <c r="AH78" s="4">
        <v>10</v>
      </c>
      <c r="AI78" s="4">
        <v>10</v>
      </c>
      <c r="AJ78" s="3" t="str">
        <f t="shared" si="0"/>
        <v>C200x65x10x10</v>
      </c>
      <c r="AK78" s="3" cm="1">
        <f t="array" ref="AK78">_xll.DCEPropSectC(AF78,AG78,AH78,AI78,"Area")/100</f>
        <v>31</v>
      </c>
      <c r="AL78" s="3" cm="1">
        <f t="array" ref="AL78">_xll.DCEPropSectC(AF78,AG78,AH78,AI78,"Ix")/10000</f>
        <v>1660.3333333333335</v>
      </c>
      <c r="AM78" s="13" cm="1">
        <f t="array" ref="AM78">_xll.DCEPropSectC(AF78,AG78,AH78,AI78,"Iy")/10000</f>
        <v>105.71841397849461</v>
      </c>
      <c r="AN78" s="13" cm="1">
        <f t="array" ref="AN78">_xll.DCEPropSectC(AF78,AG78,AH78,AI78,"Wx")/1000</f>
        <v>166.03333333333333</v>
      </c>
      <c r="AO78" s="3" cm="1">
        <f t="array" ref="AO78">_xll.DCEPropSectC(AF78,AG78,AH78,AI78,"Wy")/1000</f>
        <v>22.798405797101445</v>
      </c>
      <c r="AP78" s="126" cm="1">
        <f t="array" ref="AP78">_xll.DCEPropSectC(AF78,AG78,AH78,AI78,"Sx")/1000</f>
        <v>111.25</v>
      </c>
      <c r="AQ78" s="127"/>
      <c r="AR78" s="128"/>
      <c r="AS78" s="13"/>
      <c r="AW78" s="128"/>
      <c r="AX78" s="128"/>
      <c r="AY78" s="128"/>
      <c r="BA78" s="85" t="s">
        <v>312</v>
      </c>
      <c r="BB78" s="88">
        <v>3.29</v>
      </c>
      <c r="BC78" s="88">
        <v>5.0599999999999996</v>
      </c>
      <c r="BD78" s="88">
        <v>0</v>
      </c>
      <c r="BE78" s="88">
        <v>0</v>
      </c>
      <c r="BF78" s="88">
        <v>-0.01</v>
      </c>
      <c r="BG78" s="88">
        <v>-1.61</v>
      </c>
      <c r="BH78" s="89">
        <f t="shared" si="1"/>
        <v>5.1590501792114695E-3</v>
      </c>
      <c r="BI78" s="89">
        <f t="shared" si="2"/>
        <v>4.7137455664859808E-2</v>
      </c>
      <c r="BJ78" s="89">
        <f t="shared" si="3"/>
        <v>2.1322153638168623E-3</v>
      </c>
      <c r="BK78" s="89">
        <f t="shared" si="4"/>
        <v>5.4428721207888144E-2</v>
      </c>
      <c r="BL78" s="89" t="str">
        <f t="shared" si="5"/>
        <v>OK</v>
      </c>
      <c r="BM78" s="89">
        <f t="shared" si="6"/>
        <v>0</v>
      </c>
      <c r="BN78" s="89">
        <f t="shared" si="7"/>
        <v>0</v>
      </c>
      <c r="BO78" s="89" t="str">
        <f t="shared" si="8"/>
        <v>OK</v>
      </c>
      <c r="BP78" s="89">
        <f t="shared" si="9"/>
        <v>9.6968480224854456</v>
      </c>
      <c r="BQ78" s="89">
        <f t="shared" si="10"/>
        <v>0.43862716055661161</v>
      </c>
      <c r="BR78" s="89">
        <f t="shared" si="11"/>
        <v>0</v>
      </c>
      <c r="BS78" s="89">
        <f t="shared" si="12"/>
        <v>4.0114254329936393E-2</v>
      </c>
      <c r="BT78" s="89" t="str">
        <f t="shared" si="13"/>
        <v>OK</v>
      </c>
      <c r="DL78" s="13"/>
      <c r="DM78" s="13"/>
      <c r="DN78" s="3"/>
      <c r="DO78" s="126"/>
      <c r="DP78" s="126"/>
      <c r="DQ78" s="127"/>
      <c r="DR78" s="128"/>
      <c r="DS78" s="13"/>
      <c r="DW78" s="128"/>
      <c r="DX78" s="128"/>
      <c r="DY78" s="128"/>
      <c r="EH78" s="89"/>
      <c r="EI78" s="90"/>
    </row>
    <row r="79" spans="1:150">
      <c r="AA79" s="84" t="s">
        <v>311</v>
      </c>
      <c r="AB79" s="85" t="s">
        <v>307</v>
      </c>
      <c r="AC79" s="85" t="s">
        <v>308</v>
      </c>
      <c r="AD79" s="86">
        <v>1.35</v>
      </c>
      <c r="AE79" s="86">
        <v>1.8000000000000007</v>
      </c>
      <c r="AF79" s="85">
        <v>200</v>
      </c>
      <c r="AG79" s="4">
        <v>65</v>
      </c>
      <c r="AH79" s="4">
        <v>10</v>
      </c>
      <c r="AI79" s="4">
        <v>10</v>
      </c>
      <c r="AJ79" s="3" t="str">
        <f t="shared" si="0"/>
        <v>C200x65x10x10</v>
      </c>
      <c r="AK79" s="3" cm="1">
        <f t="array" ref="AK79">_xll.DCEPropSectC(AF79,AG79,AH79,AI79,"Area")/100</f>
        <v>31</v>
      </c>
      <c r="AL79" s="3" cm="1">
        <f t="array" ref="AL79">_xll.DCEPropSectC(AF79,AG79,AH79,AI79,"Ix")/10000</f>
        <v>1660.3333333333335</v>
      </c>
      <c r="AM79" s="13" cm="1">
        <f t="array" ref="AM79">_xll.DCEPropSectC(AF79,AG79,AH79,AI79,"Iy")/10000</f>
        <v>105.71841397849461</v>
      </c>
      <c r="AN79" s="13" cm="1">
        <f t="array" ref="AN79">_xll.DCEPropSectC(AF79,AG79,AH79,AI79,"Wx")/1000</f>
        <v>166.03333333333333</v>
      </c>
      <c r="AO79" s="3" cm="1">
        <f t="array" ref="AO79">_xll.DCEPropSectC(AF79,AG79,AH79,AI79,"Wy")/1000</f>
        <v>22.798405797101445</v>
      </c>
      <c r="AP79" s="126" cm="1">
        <f t="array" ref="AP79">_xll.DCEPropSectC(AF79,AG79,AH79,AI79,"Sx")/1000</f>
        <v>111.25</v>
      </c>
      <c r="AQ79" s="127"/>
      <c r="AR79" s="128"/>
      <c r="AS79" s="13"/>
      <c r="AW79" s="128"/>
      <c r="AX79" s="128"/>
      <c r="AY79" s="128"/>
      <c r="BA79" s="85" t="s">
        <v>312</v>
      </c>
      <c r="BB79" s="88">
        <v>3.29</v>
      </c>
      <c r="BC79" s="88">
        <v>5.73</v>
      </c>
      <c r="BD79" s="88">
        <v>0</v>
      </c>
      <c r="BE79" s="88">
        <v>0</v>
      </c>
      <c r="BF79" s="88">
        <v>-0.01</v>
      </c>
      <c r="BG79" s="88">
        <v>-4.03</v>
      </c>
      <c r="BH79" s="89">
        <f t="shared" si="1"/>
        <v>5.1590501792114695E-3</v>
      </c>
      <c r="BI79" s="89">
        <f t="shared" si="2"/>
        <v>0.11799002877601554</v>
      </c>
      <c r="BJ79" s="89">
        <f t="shared" si="3"/>
        <v>2.1322153638168623E-3</v>
      </c>
      <c r="BK79" s="89">
        <f t="shared" si="4"/>
        <v>0.12528129431904386</v>
      </c>
      <c r="BL79" s="89" t="str">
        <f t="shared" si="5"/>
        <v>OK</v>
      </c>
      <c r="BM79" s="89">
        <f t="shared" si="6"/>
        <v>0</v>
      </c>
      <c r="BN79" s="89">
        <f t="shared" si="7"/>
        <v>0</v>
      </c>
      <c r="BO79" s="89" t="str">
        <f t="shared" si="8"/>
        <v>OK</v>
      </c>
      <c r="BP79" s="89">
        <f t="shared" si="9"/>
        <v>24.272234491066051</v>
      </c>
      <c r="BQ79" s="89">
        <f t="shared" si="10"/>
        <v>0.43862716055661161</v>
      </c>
      <c r="BR79" s="89">
        <f t="shared" si="11"/>
        <v>0</v>
      </c>
      <c r="BS79" s="89">
        <f t="shared" si="12"/>
        <v>0.10173649611053738</v>
      </c>
      <c r="BT79" s="89" t="str">
        <f t="shared" si="13"/>
        <v>OK</v>
      </c>
      <c r="DL79" s="13"/>
      <c r="DM79" s="13"/>
      <c r="DN79" s="3"/>
      <c r="DO79" s="126"/>
      <c r="DP79" s="126"/>
      <c r="DQ79" s="127"/>
      <c r="DR79" s="128"/>
      <c r="DS79" s="13"/>
      <c r="DW79" s="128"/>
      <c r="DX79" s="128"/>
      <c r="DY79" s="128"/>
      <c r="EH79" s="89"/>
      <c r="EI79" s="90"/>
    </row>
    <row r="80" spans="1:150">
      <c r="AA80" s="84" t="s">
        <v>311</v>
      </c>
      <c r="AB80" s="85" t="s">
        <v>307</v>
      </c>
      <c r="AC80" s="85" t="s">
        <v>308</v>
      </c>
      <c r="AD80" s="86">
        <v>1.8</v>
      </c>
      <c r="AE80" s="86">
        <v>1.8000000000000007</v>
      </c>
      <c r="AF80" s="85">
        <v>200</v>
      </c>
      <c r="AG80" s="4">
        <v>65</v>
      </c>
      <c r="AH80" s="4">
        <v>10</v>
      </c>
      <c r="AI80" s="4">
        <v>10</v>
      </c>
      <c r="AJ80" s="3" t="str">
        <f t="shared" si="0"/>
        <v>C200x65x10x10</v>
      </c>
      <c r="AK80" s="3" cm="1">
        <f t="array" ref="AK80">_xll.DCEPropSectC(AF80,AG80,AH80,AI80,"Area")/100</f>
        <v>31</v>
      </c>
      <c r="AL80" s="3" cm="1">
        <f t="array" ref="AL80">_xll.DCEPropSectC(AF80,AG80,AH80,AI80,"Ix")/10000</f>
        <v>1660.3333333333335</v>
      </c>
      <c r="AM80" s="13" cm="1">
        <f t="array" ref="AM80">_xll.DCEPropSectC(AF80,AG80,AH80,AI80,"Iy")/10000</f>
        <v>105.71841397849461</v>
      </c>
      <c r="AN80" s="13" cm="1">
        <f t="array" ref="AN80">_xll.DCEPropSectC(AF80,AG80,AH80,AI80,"Wx")/1000</f>
        <v>166.03333333333333</v>
      </c>
      <c r="AO80" s="3" cm="1">
        <f t="array" ref="AO80">_xll.DCEPropSectC(AF80,AG80,AH80,AI80,"Wy")/1000</f>
        <v>22.798405797101445</v>
      </c>
      <c r="AP80" s="126" cm="1">
        <f t="array" ref="AP80">_xll.DCEPropSectC(AF80,AG80,AH80,AI80,"Sx")/1000</f>
        <v>111.25</v>
      </c>
      <c r="AQ80" s="127"/>
      <c r="AR80" s="128"/>
      <c r="AS80" s="13"/>
      <c r="AW80" s="128"/>
      <c r="AX80" s="128"/>
      <c r="AY80" s="128"/>
      <c r="BA80" s="85" t="s">
        <v>312</v>
      </c>
      <c r="BB80" s="88">
        <v>3.29</v>
      </c>
      <c r="BC80" s="88">
        <v>6.4</v>
      </c>
      <c r="BD80" s="88">
        <v>0</v>
      </c>
      <c r="BE80" s="88">
        <v>0</v>
      </c>
      <c r="BF80" s="88">
        <v>-0.01</v>
      </c>
      <c r="BG80" s="88">
        <v>-6.76</v>
      </c>
      <c r="BH80" s="89">
        <f t="shared" si="1"/>
        <v>5.1590501792114695E-3</v>
      </c>
      <c r="BI80" s="89">
        <f t="shared" si="2"/>
        <v>0.19791875794686478</v>
      </c>
      <c r="BJ80" s="89">
        <f t="shared" si="3"/>
        <v>2.1322153638168623E-3</v>
      </c>
      <c r="BK80" s="89">
        <f t="shared" si="4"/>
        <v>0.20521002348989312</v>
      </c>
      <c r="BL80" s="89" t="str">
        <f t="shared" si="5"/>
        <v>OK</v>
      </c>
      <c r="BM80" s="89">
        <f t="shared" si="6"/>
        <v>0</v>
      </c>
      <c r="BN80" s="89">
        <f t="shared" si="7"/>
        <v>0</v>
      </c>
      <c r="BO80" s="89" t="str">
        <f t="shared" si="8"/>
        <v>OK</v>
      </c>
      <c r="BP80" s="89">
        <f t="shared" si="9"/>
        <v>40.714715920497895</v>
      </c>
      <c r="BQ80" s="89">
        <f t="shared" si="10"/>
        <v>0.43862716055661161</v>
      </c>
      <c r="BR80" s="89">
        <f t="shared" si="11"/>
        <v>0</v>
      </c>
      <c r="BS80" s="89">
        <f t="shared" si="12"/>
        <v>0.17126934035890234</v>
      </c>
      <c r="BT80" s="89" t="str">
        <f t="shared" si="13"/>
        <v>OK</v>
      </c>
      <c r="DL80" s="13"/>
      <c r="DM80" s="13"/>
      <c r="DN80" s="3"/>
      <c r="DO80" s="126"/>
      <c r="DP80" s="126"/>
      <c r="DQ80" s="127"/>
      <c r="DR80" s="128"/>
      <c r="DS80" s="13"/>
      <c r="DW80" s="128"/>
      <c r="DX80" s="128"/>
      <c r="DY80" s="128"/>
      <c r="EH80" s="89"/>
      <c r="EI80" s="90"/>
    </row>
    <row r="81" spans="27:139">
      <c r="AA81" s="84" t="s">
        <v>311</v>
      </c>
      <c r="AB81" s="85" t="s">
        <v>307</v>
      </c>
      <c r="AC81" s="85" t="s">
        <v>308</v>
      </c>
      <c r="AD81" s="86">
        <v>0</v>
      </c>
      <c r="AE81" s="86">
        <v>1.8000000000000007</v>
      </c>
      <c r="AF81" s="85">
        <v>200</v>
      </c>
      <c r="AG81" s="4">
        <v>65</v>
      </c>
      <c r="AH81" s="4">
        <v>10</v>
      </c>
      <c r="AI81" s="4">
        <v>10</v>
      </c>
      <c r="AJ81" s="3" t="str">
        <f t="shared" si="0"/>
        <v>C200x65x10x10</v>
      </c>
      <c r="AK81" s="3" cm="1">
        <f t="array" ref="AK81">_xll.DCEPropSectC(AF81,AG81,AH81,AI81,"Area")/100</f>
        <v>31</v>
      </c>
      <c r="AL81" s="3" cm="1">
        <f t="array" ref="AL81">_xll.DCEPropSectC(AF81,AG81,AH81,AI81,"Ix")/10000</f>
        <v>1660.3333333333335</v>
      </c>
      <c r="AM81" s="13" cm="1">
        <f t="array" ref="AM81">_xll.DCEPropSectC(AF81,AG81,AH81,AI81,"Iy")/10000</f>
        <v>105.71841397849461</v>
      </c>
      <c r="AN81" s="13" cm="1">
        <f t="array" ref="AN81">_xll.DCEPropSectC(AF81,AG81,AH81,AI81,"Wx")/1000</f>
        <v>166.03333333333333</v>
      </c>
      <c r="AO81" s="3" cm="1">
        <f t="array" ref="AO81">_xll.DCEPropSectC(AF81,AG81,AH81,AI81,"Wy")/1000</f>
        <v>22.798405797101445</v>
      </c>
      <c r="AP81" s="126" cm="1">
        <f t="array" ref="AP81">_xll.DCEPropSectC(AF81,AG81,AH81,AI81,"Sx")/1000</f>
        <v>111.25</v>
      </c>
      <c r="AQ81" s="127"/>
      <c r="AR81" s="128"/>
      <c r="AS81" s="13"/>
      <c r="AW81" s="128"/>
      <c r="AX81" s="128"/>
      <c r="AY81" s="128"/>
      <c r="BA81" s="85" t="s">
        <v>312</v>
      </c>
      <c r="BB81" s="88">
        <v>3.29</v>
      </c>
      <c r="BC81" s="88">
        <v>3.72</v>
      </c>
      <c r="BD81" s="88">
        <v>0</v>
      </c>
      <c r="BE81" s="88">
        <v>0</v>
      </c>
      <c r="BF81" s="88">
        <v>-0.01</v>
      </c>
      <c r="BG81" s="88">
        <v>2.35</v>
      </c>
      <c r="BH81" s="89">
        <f t="shared" si="1"/>
        <v>5.1590501792114695E-3</v>
      </c>
      <c r="BI81" s="89">
        <f t="shared" si="2"/>
        <v>6.88031185170314E-2</v>
      </c>
      <c r="BJ81" s="89">
        <f t="shared" si="3"/>
        <v>2.1322153638168623E-3</v>
      </c>
      <c r="BK81" s="89">
        <f t="shared" si="4"/>
        <v>7.6094384060059722E-2</v>
      </c>
      <c r="BL81" s="89" t="str">
        <f t="shared" si="5"/>
        <v>OK</v>
      </c>
      <c r="BM81" s="89">
        <f t="shared" si="6"/>
        <v>0</v>
      </c>
      <c r="BN81" s="89">
        <f t="shared" si="7"/>
        <v>0</v>
      </c>
      <c r="BO81" s="89" t="str">
        <f t="shared" si="8"/>
        <v>OK</v>
      </c>
      <c r="BP81" s="89">
        <f t="shared" si="9"/>
        <v>14.153784380646458</v>
      </c>
      <c r="BQ81" s="89">
        <f t="shared" si="10"/>
        <v>0.43862716055661161</v>
      </c>
      <c r="BR81" s="89">
        <f t="shared" si="11"/>
        <v>0</v>
      </c>
      <c r="BS81" s="89">
        <f t="shared" si="12"/>
        <v>5.895309246129956E-2</v>
      </c>
      <c r="BT81" s="89" t="str">
        <f t="shared" si="13"/>
        <v>OK</v>
      </c>
      <c r="DL81" s="13"/>
      <c r="DM81" s="13"/>
      <c r="DN81" s="3"/>
      <c r="DO81" s="126"/>
      <c r="DP81" s="126"/>
      <c r="DQ81" s="127"/>
      <c r="DR81" s="128"/>
      <c r="DS81" s="13"/>
      <c r="DW81" s="128"/>
      <c r="DX81" s="128"/>
      <c r="DY81" s="128"/>
      <c r="EH81" s="89"/>
      <c r="EI81" s="90"/>
    </row>
    <row r="82" spans="27:139">
      <c r="AA82" s="84" t="s">
        <v>311</v>
      </c>
      <c r="AB82" s="85" t="s">
        <v>307</v>
      </c>
      <c r="AC82" s="85" t="s">
        <v>308</v>
      </c>
      <c r="AD82" s="86">
        <v>0.45</v>
      </c>
      <c r="AE82" s="86">
        <v>1.8000000000000007</v>
      </c>
      <c r="AF82" s="85">
        <v>200</v>
      </c>
      <c r="AG82" s="4">
        <v>65</v>
      </c>
      <c r="AH82" s="4">
        <v>10</v>
      </c>
      <c r="AI82" s="4">
        <v>10</v>
      </c>
      <c r="AJ82" s="3" t="str">
        <f t="shared" si="0"/>
        <v>C200x65x10x10</v>
      </c>
      <c r="AK82" s="3" cm="1">
        <f t="array" ref="AK82">_xll.DCEPropSectC(AF82,AG82,AH82,AI82,"Area")/100</f>
        <v>31</v>
      </c>
      <c r="AL82" s="3" cm="1">
        <f t="array" ref="AL82">_xll.DCEPropSectC(AF82,AG82,AH82,AI82,"Ix")/10000</f>
        <v>1660.3333333333335</v>
      </c>
      <c r="AM82" s="13" cm="1">
        <f t="array" ref="AM82">_xll.DCEPropSectC(AF82,AG82,AH82,AI82,"Iy")/10000</f>
        <v>105.71841397849461</v>
      </c>
      <c r="AN82" s="13" cm="1">
        <f t="array" ref="AN82">_xll.DCEPropSectC(AF82,AG82,AH82,AI82,"Wx")/1000</f>
        <v>166.03333333333333</v>
      </c>
      <c r="AO82" s="3" cm="1">
        <f t="array" ref="AO82">_xll.DCEPropSectC(AF82,AG82,AH82,AI82,"Wy")/1000</f>
        <v>22.798405797101445</v>
      </c>
      <c r="AP82" s="126" cm="1">
        <f t="array" ref="AP82">_xll.DCEPropSectC(AF82,AG82,AH82,AI82,"Sx")/1000</f>
        <v>111.25</v>
      </c>
      <c r="AQ82" s="127"/>
      <c r="AR82" s="128"/>
      <c r="AS82" s="13"/>
      <c r="AW82" s="128"/>
      <c r="AX82" s="128"/>
      <c r="AY82" s="128"/>
      <c r="BA82" s="85" t="s">
        <v>312</v>
      </c>
      <c r="BB82" s="88">
        <v>3.29</v>
      </c>
      <c r="BC82" s="88">
        <v>4.3899999999999997</v>
      </c>
      <c r="BD82" s="88">
        <v>0</v>
      </c>
      <c r="BE82" s="88">
        <v>0</v>
      </c>
      <c r="BF82" s="88">
        <v>-0.01</v>
      </c>
      <c r="BG82" s="88">
        <v>0.52</v>
      </c>
      <c r="BH82" s="89">
        <f t="shared" si="1"/>
        <v>5.1590501792114695E-3</v>
      </c>
      <c r="BI82" s="89">
        <f t="shared" si="2"/>
        <v>1.5224519842066521E-2</v>
      </c>
      <c r="BJ82" s="89">
        <f t="shared" si="3"/>
        <v>2.1322153638168623E-3</v>
      </c>
      <c r="BK82" s="89">
        <f t="shared" si="4"/>
        <v>2.2515785385094852E-2</v>
      </c>
      <c r="BL82" s="89" t="str">
        <f t="shared" si="5"/>
        <v>OK</v>
      </c>
      <c r="BM82" s="89">
        <f t="shared" si="6"/>
        <v>0</v>
      </c>
      <c r="BN82" s="89">
        <f t="shared" si="7"/>
        <v>0</v>
      </c>
      <c r="BO82" s="89" t="str">
        <f t="shared" si="8"/>
        <v>OK</v>
      </c>
      <c r="BP82" s="89">
        <f t="shared" si="9"/>
        <v>3.1319012246536841</v>
      </c>
      <c r="BQ82" s="89">
        <f t="shared" si="10"/>
        <v>0.43862716055661161</v>
      </c>
      <c r="BR82" s="89">
        <f t="shared" si="11"/>
        <v>0</v>
      </c>
      <c r="BS82" s="89">
        <f t="shared" si="12"/>
        <v>1.2422137475144063E-2</v>
      </c>
      <c r="BT82" s="89" t="str">
        <f t="shared" si="13"/>
        <v>OK</v>
      </c>
      <c r="DL82" s="13"/>
      <c r="DM82" s="13"/>
      <c r="DN82" s="3"/>
      <c r="DO82" s="126"/>
      <c r="DP82" s="126"/>
      <c r="DQ82" s="127"/>
      <c r="DR82" s="128"/>
      <c r="DS82" s="13"/>
      <c r="DW82" s="128"/>
      <c r="DX82" s="128"/>
      <c r="DY82" s="128"/>
      <c r="EH82" s="89"/>
      <c r="EI82" s="90"/>
    </row>
    <row r="83" spans="27:139">
      <c r="AA83" s="84" t="s">
        <v>311</v>
      </c>
      <c r="AB83" s="85" t="s">
        <v>307</v>
      </c>
      <c r="AC83" s="85" t="s">
        <v>308</v>
      </c>
      <c r="AD83" s="86">
        <v>0.9</v>
      </c>
      <c r="AE83" s="86">
        <v>1.8000000000000007</v>
      </c>
      <c r="AF83" s="85">
        <v>200</v>
      </c>
      <c r="AG83" s="4">
        <v>65</v>
      </c>
      <c r="AH83" s="4">
        <v>10</v>
      </c>
      <c r="AI83" s="4">
        <v>10</v>
      </c>
      <c r="AJ83" s="3" t="str">
        <f t="shared" si="0"/>
        <v>C200x65x10x10</v>
      </c>
      <c r="AK83" s="3" cm="1">
        <f t="array" ref="AK83">_xll.DCEPropSectC(AF83,AG83,AH83,AI83,"Area")/100</f>
        <v>31</v>
      </c>
      <c r="AL83" s="3" cm="1">
        <f t="array" ref="AL83">_xll.DCEPropSectC(AF83,AG83,AH83,AI83,"Ix")/10000</f>
        <v>1660.3333333333335</v>
      </c>
      <c r="AM83" s="13" cm="1">
        <f t="array" ref="AM83">_xll.DCEPropSectC(AF83,AG83,AH83,AI83,"Iy")/10000</f>
        <v>105.71841397849461</v>
      </c>
      <c r="AN83" s="13" cm="1">
        <f t="array" ref="AN83">_xll.DCEPropSectC(AF83,AG83,AH83,AI83,"Wx")/1000</f>
        <v>166.03333333333333</v>
      </c>
      <c r="AO83" s="3" cm="1">
        <f t="array" ref="AO83">_xll.DCEPropSectC(AF83,AG83,AH83,AI83,"Wy")/1000</f>
        <v>22.798405797101445</v>
      </c>
      <c r="AP83" s="126" cm="1">
        <f t="array" ref="AP83">_xll.DCEPropSectC(AF83,AG83,AH83,AI83,"Sx")/1000</f>
        <v>111.25</v>
      </c>
      <c r="AQ83" s="127"/>
      <c r="AR83" s="128"/>
      <c r="AS83" s="13"/>
      <c r="AW83" s="128"/>
      <c r="AX83" s="128"/>
      <c r="AY83" s="128"/>
      <c r="BA83" s="85" t="s">
        <v>312</v>
      </c>
      <c r="BB83" s="88">
        <v>3.29</v>
      </c>
      <c r="BC83" s="88">
        <v>5.0599999999999996</v>
      </c>
      <c r="BD83" s="88">
        <v>0</v>
      </c>
      <c r="BE83" s="88">
        <v>0</v>
      </c>
      <c r="BF83" s="88">
        <v>-0.01</v>
      </c>
      <c r="BG83" s="88">
        <v>-1.61</v>
      </c>
      <c r="BH83" s="89">
        <f t="shared" si="1"/>
        <v>5.1590501792114695E-3</v>
      </c>
      <c r="BI83" s="89">
        <f t="shared" si="2"/>
        <v>4.7137455664859808E-2</v>
      </c>
      <c r="BJ83" s="89">
        <f t="shared" si="3"/>
        <v>2.1322153638168623E-3</v>
      </c>
      <c r="BK83" s="89">
        <f t="shared" si="4"/>
        <v>5.4428721207888144E-2</v>
      </c>
      <c r="BL83" s="89" t="str">
        <f t="shared" si="5"/>
        <v>OK</v>
      </c>
      <c r="BM83" s="89">
        <f t="shared" si="6"/>
        <v>0</v>
      </c>
      <c r="BN83" s="89">
        <f t="shared" si="7"/>
        <v>0</v>
      </c>
      <c r="BO83" s="89" t="str">
        <f t="shared" si="8"/>
        <v>OK</v>
      </c>
      <c r="BP83" s="89">
        <f t="shared" si="9"/>
        <v>9.6968480224854456</v>
      </c>
      <c r="BQ83" s="89">
        <f t="shared" si="10"/>
        <v>0.43862716055661161</v>
      </c>
      <c r="BR83" s="89">
        <f t="shared" si="11"/>
        <v>0</v>
      </c>
      <c r="BS83" s="89">
        <f t="shared" si="12"/>
        <v>4.0114254329936393E-2</v>
      </c>
      <c r="BT83" s="89" t="str">
        <f t="shared" si="13"/>
        <v>OK</v>
      </c>
      <c r="DL83" s="13"/>
      <c r="DM83" s="13"/>
      <c r="DN83" s="3"/>
      <c r="DO83" s="126"/>
      <c r="DP83" s="126"/>
      <c r="DQ83" s="127"/>
      <c r="DR83" s="128"/>
      <c r="DS83" s="13"/>
      <c r="DW83" s="128"/>
      <c r="DX83" s="128"/>
      <c r="DY83" s="128"/>
      <c r="EH83" s="89"/>
      <c r="EI83" s="90"/>
    </row>
    <row r="84" spans="27:139">
      <c r="AA84" s="84" t="s">
        <v>311</v>
      </c>
      <c r="AB84" s="85" t="s">
        <v>307</v>
      </c>
      <c r="AC84" s="85" t="s">
        <v>308</v>
      </c>
      <c r="AD84" s="86">
        <v>1.35</v>
      </c>
      <c r="AE84" s="86">
        <v>1.8000000000000007</v>
      </c>
      <c r="AF84" s="85">
        <v>200</v>
      </c>
      <c r="AG84" s="4">
        <v>65</v>
      </c>
      <c r="AH84" s="4">
        <v>10</v>
      </c>
      <c r="AI84" s="4">
        <v>10</v>
      </c>
      <c r="AJ84" s="3" t="str">
        <f t="shared" si="0"/>
        <v>C200x65x10x10</v>
      </c>
      <c r="AK84" s="3" cm="1">
        <f t="array" ref="AK84">_xll.DCEPropSectC(AF84,AG84,AH84,AI84,"Area")/100</f>
        <v>31</v>
      </c>
      <c r="AL84" s="3" cm="1">
        <f t="array" ref="AL84">_xll.DCEPropSectC(AF84,AG84,AH84,AI84,"Ix")/10000</f>
        <v>1660.3333333333335</v>
      </c>
      <c r="AM84" s="13" cm="1">
        <f t="array" ref="AM84">_xll.DCEPropSectC(AF84,AG84,AH84,AI84,"Iy")/10000</f>
        <v>105.71841397849461</v>
      </c>
      <c r="AN84" s="13" cm="1">
        <f t="array" ref="AN84">_xll.DCEPropSectC(AF84,AG84,AH84,AI84,"Wx")/1000</f>
        <v>166.03333333333333</v>
      </c>
      <c r="AO84" s="3" cm="1">
        <f t="array" ref="AO84">_xll.DCEPropSectC(AF84,AG84,AH84,AI84,"Wy")/1000</f>
        <v>22.798405797101445</v>
      </c>
      <c r="AP84" s="126" cm="1">
        <f t="array" ref="AP84">_xll.DCEPropSectC(AF84,AG84,AH84,AI84,"Sx")/1000</f>
        <v>111.25</v>
      </c>
      <c r="AQ84" s="127"/>
      <c r="AR84" s="128"/>
      <c r="AS84" s="13"/>
      <c r="AW84" s="128"/>
      <c r="AX84" s="128"/>
      <c r="AY84" s="128"/>
      <c r="BA84" s="85" t="s">
        <v>312</v>
      </c>
      <c r="BB84" s="88">
        <v>3.29</v>
      </c>
      <c r="BC84" s="88">
        <v>5.73</v>
      </c>
      <c r="BD84" s="88">
        <v>0</v>
      </c>
      <c r="BE84" s="88">
        <v>0</v>
      </c>
      <c r="BF84" s="88">
        <v>-0.01</v>
      </c>
      <c r="BG84" s="88">
        <v>-4.03</v>
      </c>
      <c r="BH84" s="89">
        <f t="shared" si="1"/>
        <v>5.1590501792114695E-3</v>
      </c>
      <c r="BI84" s="89">
        <f t="shared" si="2"/>
        <v>0.11799002877601554</v>
      </c>
      <c r="BJ84" s="89">
        <f t="shared" si="3"/>
        <v>2.1322153638168623E-3</v>
      </c>
      <c r="BK84" s="89">
        <f t="shared" si="4"/>
        <v>0.12528129431904386</v>
      </c>
      <c r="BL84" s="89" t="str">
        <f t="shared" si="5"/>
        <v>OK</v>
      </c>
      <c r="BM84" s="89">
        <f t="shared" si="6"/>
        <v>0</v>
      </c>
      <c r="BN84" s="89">
        <f t="shared" si="7"/>
        <v>0</v>
      </c>
      <c r="BO84" s="89" t="str">
        <f t="shared" si="8"/>
        <v>OK</v>
      </c>
      <c r="BP84" s="89">
        <f t="shared" si="9"/>
        <v>24.272234491066051</v>
      </c>
      <c r="BQ84" s="89">
        <f t="shared" si="10"/>
        <v>0.43862716055661161</v>
      </c>
      <c r="BR84" s="89">
        <f t="shared" si="11"/>
        <v>0</v>
      </c>
      <c r="BS84" s="89">
        <f t="shared" si="12"/>
        <v>0.10173649611053738</v>
      </c>
      <c r="BT84" s="89" t="str">
        <f t="shared" si="13"/>
        <v>OK</v>
      </c>
      <c r="DL84" s="13"/>
      <c r="DM84" s="13"/>
      <c r="DN84" s="3"/>
      <c r="DO84" s="126"/>
      <c r="DP84" s="126"/>
      <c r="DQ84" s="127"/>
      <c r="DR84" s="128"/>
      <c r="DS84" s="13"/>
      <c r="DW84" s="128"/>
      <c r="DX84" s="128"/>
      <c r="DY84" s="128"/>
      <c r="EH84" s="89"/>
      <c r="EI84" s="90"/>
    </row>
    <row r="85" spans="27:139">
      <c r="AA85" s="84" t="s">
        <v>311</v>
      </c>
      <c r="AB85" s="85" t="s">
        <v>307</v>
      </c>
      <c r="AC85" s="85" t="s">
        <v>308</v>
      </c>
      <c r="AD85" s="86">
        <v>1.8</v>
      </c>
      <c r="AE85" s="86">
        <v>1.8000000000000007</v>
      </c>
      <c r="AF85" s="85">
        <v>200</v>
      </c>
      <c r="AG85" s="4">
        <v>65</v>
      </c>
      <c r="AH85" s="4">
        <v>10</v>
      </c>
      <c r="AI85" s="4">
        <v>10</v>
      </c>
      <c r="AJ85" s="3" t="str">
        <f t="shared" si="0"/>
        <v>C200x65x10x10</v>
      </c>
      <c r="AK85" s="3" cm="1">
        <f t="array" ref="AK85">_xll.DCEPropSectC(AF85,AG85,AH85,AI85,"Area")/100</f>
        <v>31</v>
      </c>
      <c r="AL85" s="3" cm="1">
        <f t="array" ref="AL85">_xll.DCEPropSectC(AF85,AG85,AH85,AI85,"Ix")/10000</f>
        <v>1660.3333333333335</v>
      </c>
      <c r="AM85" s="13" cm="1">
        <f t="array" ref="AM85">_xll.DCEPropSectC(AF85,AG85,AH85,AI85,"Iy")/10000</f>
        <v>105.71841397849461</v>
      </c>
      <c r="AN85" s="13" cm="1">
        <f t="array" ref="AN85">_xll.DCEPropSectC(AF85,AG85,AH85,AI85,"Wx")/1000</f>
        <v>166.03333333333333</v>
      </c>
      <c r="AO85" s="3" cm="1">
        <f t="array" ref="AO85">_xll.DCEPropSectC(AF85,AG85,AH85,AI85,"Wy")/1000</f>
        <v>22.798405797101445</v>
      </c>
      <c r="AP85" s="126" cm="1">
        <f t="array" ref="AP85">_xll.DCEPropSectC(AF85,AG85,AH85,AI85,"Sx")/1000</f>
        <v>111.25</v>
      </c>
      <c r="AQ85" s="127"/>
      <c r="AR85" s="128"/>
      <c r="AS85" s="13"/>
      <c r="AW85" s="128"/>
      <c r="AX85" s="128"/>
      <c r="AY85" s="128"/>
      <c r="BA85" s="85" t="s">
        <v>312</v>
      </c>
      <c r="BB85" s="88">
        <v>3.29</v>
      </c>
      <c r="BC85" s="88">
        <v>6.4</v>
      </c>
      <c r="BD85" s="88">
        <v>0</v>
      </c>
      <c r="BE85" s="88">
        <v>0</v>
      </c>
      <c r="BF85" s="88">
        <v>-0.01</v>
      </c>
      <c r="BG85" s="88">
        <v>-6.76</v>
      </c>
      <c r="BH85" s="89">
        <f t="shared" si="1"/>
        <v>5.1590501792114695E-3</v>
      </c>
      <c r="BI85" s="89">
        <f t="shared" si="2"/>
        <v>0.19791875794686478</v>
      </c>
      <c r="BJ85" s="89">
        <f t="shared" si="3"/>
        <v>2.1322153638168623E-3</v>
      </c>
      <c r="BK85" s="89">
        <f t="shared" si="4"/>
        <v>0.20521002348989312</v>
      </c>
      <c r="BL85" s="89" t="str">
        <f t="shared" si="5"/>
        <v>OK</v>
      </c>
      <c r="BM85" s="89">
        <f t="shared" si="6"/>
        <v>0</v>
      </c>
      <c r="BN85" s="89">
        <f t="shared" si="7"/>
        <v>0</v>
      </c>
      <c r="BO85" s="89" t="str">
        <f t="shared" si="8"/>
        <v>OK</v>
      </c>
      <c r="BP85" s="89">
        <f t="shared" si="9"/>
        <v>40.714715920497895</v>
      </c>
      <c r="BQ85" s="89">
        <f t="shared" si="10"/>
        <v>0.43862716055661161</v>
      </c>
      <c r="BR85" s="89">
        <f t="shared" si="11"/>
        <v>0</v>
      </c>
      <c r="BS85" s="89">
        <f t="shared" si="12"/>
        <v>0.17126934035890234</v>
      </c>
      <c r="BT85" s="89" t="str">
        <f t="shared" si="13"/>
        <v>OK</v>
      </c>
      <c r="DL85" s="13"/>
      <c r="DM85" s="13"/>
      <c r="DN85" s="3"/>
      <c r="DO85" s="126"/>
      <c r="DP85" s="126"/>
      <c r="DQ85" s="127"/>
      <c r="DR85" s="128"/>
      <c r="DS85" s="13"/>
      <c r="DW85" s="128"/>
      <c r="DX85" s="128"/>
      <c r="DY85" s="128"/>
      <c r="EH85" s="89"/>
      <c r="EI85" s="90"/>
    </row>
    <row r="86" spans="27:139">
      <c r="AA86" s="84" t="s">
        <v>311</v>
      </c>
      <c r="AB86" s="85" t="s">
        <v>309</v>
      </c>
      <c r="AC86" s="85" t="s">
        <v>310</v>
      </c>
      <c r="AD86" s="86">
        <v>0</v>
      </c>
      <c r="AE86" s="86">
        <v>1.8000000000000007</v>
      </c>
      <c r="AF86" s="85">
        <v>200</v>
      </c>
      <c r="AG86" s="4">
        <v>65</v>
      </c>
      <c r="AH86" s="4">
        <v>10</v>
      </c>
      <c r="AI86" s="4">
        <v>10</v>
      </c>
      <c r="AJ86" s="3" t="str">
        <f t="shared" si="0"/>
        <v>C200x65x10x10</v>
      </c>
      <c r="AK86" s="3" cm="1">
        <f t="array" ref="AK86">_xll.DCEPropSectC(AF86,AG86,AH86,AI86,"Area")/100</f>
        <v>31</v>
      </c>
      <c r="AL86" s="3" cm="1">
        <f t="array" ref="AL86">_xll.DCEPropSectC(AF86,AG86,AH86,AI86,"Ix")/10000</f>
        <v>1660.3333333333335</v>
      </c>
      <c r="AM86" s="13" cm="1">
        <f t="array" ref="AM86">_xll.DCEPropSectC(AF86,AG86,AH86,AI86,"Iy")/10000</f>
        <v>105.71841397849461</v>
      </c>
      <c r="AN86" s="13" cm="1">
        <f t="array" ref="AN86">_xll.DCEPropSectC(AF86,AG86,AH86,AI86,"Wx")/1000</f>
        <v>166.03333333333333</v>
      </c>
      <c r="AO86" s="3" cm="1">
        <f t="array" ref="AO86">_xll.DCEPropSectC(AF86,AG86,AH86,AI86,"Wy")/1000</f>
        <v>22.798405797101445</v>
      </c>
      <c r="AP86" s="126" cm="1">
        <f t="array" ref="AP86">_xll.DCEPropSectC(AF86,AG86,AH86,AI86,"Sx")/1000</f>
        <v>111.25</v>
      </c>
      <c r="AQ86" s="127"/>
      <c r="AR86" s="128"/>
      <c r="AS86" s="13"/>
      <c r="AW86" s="128"/>
      <c r="AX86" s="128"/>
      <c r="AY86" s="128"/>
      <c r="BA86" s="85" t="s">
        <v>312</v>
      </c>
      <c r="BB86" s="88">
        <v>-5.22</v>
      </c>
      <c r="BC86" s="88">
        <v>-0.6</v>
      </c>
      <c r="BD86" s="88">
        <v>0</v>
      </c>
      <c r="BE86" s="88">
        <v>0</v>
      </c>
      <c r="BF86" s="88">
        <v>-0.01</v>
      </c>
      <c r="BG86" s="88">
        <v>5.52</v>
      </c>
      <c r="BH86" s="89">
        <f t="shared" si="1"/>
        <v>8.1854838709677427E-3</v>
      </c>
      <c r="BI86" s="89">
        <f t="shared" si="2"/>
        <v>0.16161413370809075</v>
      </c>
      <c r="BJ86" s="89">
        <f t="shared" si="3"/>
        <v>2.1322153638168623E-3</v>
      </c>
      <c r="BK86" s="89">
        <f t="shared" si="4"/>
        <v>0.17193183294287534</v>
      </c>
      <c r="BL86" s="89" t="str">
        <f t="shared" si="5"/>
        <v>OK</v>
      </c>
      <c r="BM86" s="89">
        <f t="shared" si="6"/>
        <v>0</v>
      </c>
      <c r="BN86" s="89">
        <f t="shared" si="7"/>
        <v>0</v>
      </c>
      <c r="BO86" s="89" t="str">
        <f t="shared" si="8"/>
        <v>OK</v>
      </c>
      <c r="BP86" s="89">
        <f t="shared" si="9"/>
        <v>33.246336077092948</v>
      </c>
      <c r="BQ86" s="89">
        <f t="shared" si="10"/>
        <v>0.43862716055661161</v>
      </c>
      <c r="BR86" s="89">
        <f t="shared" si="11"/>
        <v>0</v>
      </c>
      <c r="BS86" s="89">
        <f t="shared" si="12"/>
        <v>0.13968602096965868</v>
      </c>
      <c r="BT86" s="89" t="str">
        <f t="shared" si="13"/>
        <v>OK</v>
      </c>
      <c r="DL86" s="13"/>
      <c r="DM86" s="13"/>
      <c r="DN86" s="3"/>
      <c r="DO86" s="126"/>
      <c r="DP86" s="126"/>
      <c r="DQ86" s="127"/>
      <c r="DR86" s="128"/>
      <c r="DS86" s="13"/>
      <c r="DW86" s="128"/>
      <c r="DX86" s="128"/>
      <c r="DY86" s="128"/>
      <c r="EH86" s="89"/>
      <c r="EI86" s="90"/>
    </row>
    <row r="87" spans="27:139">
      <c r="AA87" s="84" t="s">
        <v>311</v>
      </c>
      <c r="AB87" s="85" t="s">
        <v>309</v>
      </c>
      <c r="AC87" s="85" t="s">
        <v>310</v>
      </c>
      <c r="AD87" s="86">
        <v>0.45</v>
      </c>
      <c r="AE87" s="86">
        <v>1.8000000000000007</v>
      </c>
      <c r="AF87" s="85">
        <v>200</v>
      </c>
      <c r="AG87" s="4">
        <v>65</v>
      </c>
      <c r="AH87" s="4">
        <v>10</v>
      </c>
      <c r="AI87" s="4">
        <v>10</v>
      </c>
      <c r="AJ87" s="3" t="str">
        <f t="shared" si="0"/>
        <v>C200x65x10x10</v>
      </c>
      <c r="AK87" s="3" cm="1">
        <f t="array" ref="AK87">_xll.DCEPropSectC(AF87,AG87,AH87,AI87,"Area")/100</f>
        <v>31</v>
      </c>
      <c r="AL87" s="3" cm="1">
        <f t="array" ref="AL87">_xll.DCEPropSectC(AF87,AG87,AH87,AI87,"Ix")/10000</f>
        <v>1660.3333333333335</v>
      </c>
      <c r="AM87" s="13" cm="1">
        <f t="array" ref="AM87">_xll.DCEPropSectC(AF87,AG87,AH87,AI87,"Iy")/10000</f>
        <v>105.71841397849461</v>
      </c>
      <c r="AN87" s="13" cm="1">
        <f t="array" ref="AN87">_xll.DCEPropSectC(AF87,AG87,AH87,AI87,"Wx")/1000</f>
        <v>166.03333333333333</v>
      </c>
      <c r="AO87" s="3" cm="1">
        <f t="array" ref="AO87">_xll.DCEPropSectC(AF87,AG87,AH87,AI87,"Wy")/1000</f>
        <v>22.798405797101445</v>
      </c>
      <c r="AP87" s="126" cm="1">
        <f t="array" ref="AP87">_xll.DCEPropSectC(AF87,AG87,AH87,AI87,"Sx")/1000</f>
        <v>111.25</v>
      </c>
      <c r="AQ87" s="127"/>
      <c r="AR87" s="128"/>
      <c r="AS87" s="13"/>
      <c r="AW87" s="128"/>
      <c r="AX87" s="128"/>
      <c r="AY87" s="128"/>
      <c r="BA87" s="85" t="s">
        <v>312</v>
      </c>
      <c r="BB87" s="88">
        <v>-5.22</v>
      </c>
      <c r="BC87" s="88">
        <v>0.97</v>
      </c>
      <c r="BD87" s="88">
        <v>0</v>
      </c>
      <c r="BE87" s="88">
        <v>0</v>
      </c>
      <c r="BF87" s="88">
        <v>-0.01</v>
      </c>
      <c r="BG87" s="88">
        <v>5.44</v>
      </c>
      <c r="BH87" s="89">
        <f t="shared" si="1"/>
        <v>8.1854838709677427E-3</v>
      </c>
      <c r="BI87" s="89">
        <f t="shared" si="2"/>
        <v>0.15927189988623436</v>
      </c>
      <c r="BJ87" s="89">
        <f t="shared" si="3"/>
        <v>2.1322153638168623E-3</v>
      </c>
      <c r="BK87" s="89">
        <f t="shared" si="4"/>
        <v>0.16958959912101895</v>
      </c>
      <c r="BL87" s="89" t="str">
        <f t="shared" si="5"/>
        <v>OK</v>
      </c>
      <c r="BM87" s="89">
        <f t="shared" si="6"/>
        <v>0</v>
      </c>
      <c r="BN87" s="89">
        <f t="shared" si="7"/>
        <v>0</v>
      </c>
      <c r="BO87" s="89" t="str">
        <f t="shared" si="8"/>
        <v>OK</v>
      </c>
      <c r="BP87" s="89">
        <f t="shared" si="9"/>
        <v>32.764505119453922</v>
      </c>
      <c r="BQ87" s="89">
        <f t="shared" si="10"/>
        <v>0.43862716055661161</v>
      </c>
      <c r="BR87" s="89">
        <f t="shared" si="11"/>
        <v>0</v>
      </c>
      <c r="BS87" s="89">
        <f t="shared" si="12"/>
        <v>0.13764841430865432</v>
      </c>
      <c r="BT87" s="89" t="str">
        <f t="shared" si="13"/>
        <v>OK</v>
      </c>
      <c r="DL87" s="13"/>
      <c r="DM87" s="13"/>
      <c r="DN87" s="3"/>
      <c r="DO87" s="126"/>
      <c r="DP87" s="126"/>
      <c r="DQ87" s="127"/>
      <c r="DR87" s="128"/>
      <c r="DS87" s="13"/>
      <c r="DW87" s="128"/>
      <c r="DX87" s="128"/>
      <c r="DY87" s="128"/>
      <c r="EH87" s="89"/>
      <c r="EI87" s="90"/>
    </row>
    <row r="88" spans="27:139">
      <c r="AA88" s="84" t="s">
        <v>311</v>
      </c>
      <c r="AB88" s="85" t="s">
        <v>309</v>
      </c>
      <c r="AC88" s="85" t="s">
        <v>310</v>
      </c>
      <c r="AD88" s="86">
        <v>0.9</v>
      </c>
      <c r="AE88" s="86">
        <v>1.8000000000000007</v>
      </c>
      <c r="AF88" s="85">
        <v>200</v>
      </c>
      <c r="AG88" s="4">
        <v>65</v>
      </c>
      <c r="AH88" s="4">
        <v>10</v>
      </c>
      <c r="AI88" s="4">
        <v>10</v>
      </c>
      <c r="AJ88" s="3" t="str">
        <f t="shared" ref="AJ88:AJ118" si="14">"C"&amp;AF88&amp;"x"&amp;AG88&amp;"x"&amp;AH88&amp;"x"&amp;AI88</f>
        <v>C200x65x10x10</v>
      </c>
      <c r="AK88" s="3" cm="1">
        <f t="array" ref="AK88">_xll.DCEPropSectC(AF88,AG88,AH88,AI88,"Area")/100</f>
        <v>31</v>
      </c>
      <c r="AL88" s="3" cm="1">
        <f t="array" ref="AL88">_xll.DCEPropSectC(AF88,AG88,AH88,AI88,"Ix")/10000</f>
        <v>1660.3333333333335</v>
      </c>
      <c r="AM88" s="13" cm="1">
        <f t="array" ref="AM88">_xll.DCEPropSectC(AF88,AG88,AH88,AI88,"Iy")/10000</f>
        <v>105.71841397849461</v>
      </c>
      <c r="AN88" s="13" cm="1">
        <f t="array" ref="AN88">_xll.DCEPropSectC(AF88,AG88,AH88,AI88,"Wx")/1000</f>
        <v>166.03333333333333</v>
      </c>
      <c r="AO88" s="3" cm="1">
        <f t="array" ref="AO88">_xll.DCEPropSectC(AF88,AG88,AH88,AI88,"Wy")/1000</f>
        <v>22.798405797101445</v>
      </c>
      <c r="AP88" s="126" cm="1">
        <f t="array" ref="AP88">_xll.DCEPropSectC(AF88,AG88,AH88,AI88,"Sx")/1000</f>
        <v>111.25</v>
      </c>
      <c r="AQ88" s="127"/>
      <c r="AR88" s="128"/>
      <c r="AS88" s="13"/>
      <c r="AW88" s="128"/>
      <c r="AX88" s="128"/>
      <c r="AY88" s="128"/>
      <c r="BA88" s="85" t="s">
        <v>312</v>
      </c>
      <c r="BB88" s="88">
        <v>-5.22</v>
      </c>
      <c r="BC88" s="88">
        <v>2.54</v>
      </c>
      <c r="BD88" s="88">
        <v>0</v>
      </c>
      <c r="BE88" s="88">
        <v>0</v>
      </c>
      <c r="BF88" s="88">
        <v>-0.01</v>
      </c>
      <c r="BG88" s="88">
        <v>4.6500000000000004</v>
      </c>
      <c r="BH88" s="89">
        <f t="shared" ref="BH88:BH118" si="15">ABS(BB88)/(AK88*$J$36)*10</f>
        <v>8.1854838709677427E-3</v>
      </c>
      <c r="BI88" s="89">
        <f t="shared" ref="BI88:BI118" si="16">(ABS(BG88)/AN88*1000)/$J$36</f>
        <v>0.13614234089540256</v>
      </c>
      <c r="BJ88" s="89">
        <f t="shared" ref="BJ88:BJ118" si="17">(ABS(BF88)/AO88*1000)/$J$36</f>
        <v>2.1322153638168623E-3</v>
      </c>
      <c r="BK88" s="89">
        <f t="shared" ref="BK88:BK118" si="18">BH88+BI88+BJ88</f>
        <v>0.14646004013018715</v>
      </c>
      <c r="BL88" s="89" t="str">
        <f t="shared" ref="BL88:BL118" si="19">IF(BK88&lt;=1,"OK","Check")</f>
        <v>OK</v>
      </c>
      <c r="BM88" s="89">
        <f t="shared" ref="BM88:BM118" si="20">ABS(BD88)*AP88/(AL88*AH88)*100</f>
        <v>0</v>
      </c>
      <c r="BN88" s="89">
        <f t="shared" ref="BN88:BN118" si="21">BM88/$J$42</f>
        <v>0</v>
      </c>
      <c r="BO88" s="89" t="str">
        <f t="shared" ref="BO88:BO118" si="22">IF(BN88&lt;=1,"OK","Check")</f>
        <v>OK</v>
      </c>
      <c r="BP88" s="89">
        <f t="shared" ref="BP88:BP118" si="23">BI88*$J$36</f>
        <v>28.006424412768524</v>
      </c>
      <c r="BQ88" s="89">
        <f t="shared" ref="BQ88:BQ118" si="24">BJ88*$J$36</f>
        <v>0.43862716055661161</v>
      </c>
      <c r="BR88" s="89">
        <f t="shared" ref="BR88:BR118" si="25">BM88</f>
        <v>0</v>
      </c>
      <c r="BS88" s="89">
        <f t="shared" ref="BS88:BS118" si="26">0.87/$J$36*SQRT(BP88^2-BP88*BQ88+BQ88^2+3*BR88^2)</f>
        <v>0.11752730317604376</v>
      </c>
      <c r="BT88" s="89" t="str">
        <f t="shared" ref="BT88:BT118" si="27">IF(BS88&lt;=1,"OK","Check")</f>
        <v>OK</v>
      </c>
      <c r="DL88" s="13"/>
      <c r="DM88" s="13"/>
      <c r="DN88" s="3"/>
      <c r="DO88" s="126"/>
      <c r="DP88" s="126"/>
      <c r="DQ88" s="127"/>
      <c r="DR88" s="128"/>
      <c r="DS88" s="13"/>
      <c r="DW88" s="128"/>
      <c r="DX88" s="128"/>
      <c r="DY88" s="128"/>
      <c r="EH88" s="89"/>
      <c r="EI88" s="90"/>
    </row>
    <row r="89" spans="27:139">
      <c r="AA89" s="84" t="s">
        <v>311</v>
      </c>
      <c r="AB89" s="85" t="s">
        <v>309</v>
      </c>
      <c r="AC89" s="85" t="s">
        <v>310</v>
      </c>
      <c r="AD89" s="86">
        <v>1.35</v>
      </c>
      <c r="AE89" s="86">
        <v>1.8000000000000007</v>
      </c>
      <c r="AF89" s="85">
        <v>200</v>
      </c>
      <c r="AG89" s="4">
        <v>65</v>
      </c>
      <c r="AH89" s="4">
        <v>10</v>
      </c>
      <c r="AI89" s="4">
        <v>10</v>
      </c>
      <c r="AJ89" s="3" t="str">
        <f t="shared" si="14"/>
        <v>C200x65x10x10</v>
      </c>
      <c r="AK89" s="3" cm="1">
        <f t="array" ref="AK89">_xll.DCEPropSectC(AF89,AG89,AH89,AI89,"Area")/100</f>
        <v>31</v>
      </c>
      <c r="AL89" s="3" cm="1">
        <f t="array" ref="AL89">_xll.DCEPropSectC(AF89,AG89,AH89,AI89,"Ix")/10000</f>
        <v>1660.3333333333335</v>
      </c>
      <c r="AM89" s="13" cm="1">
        <f t="array" ref="AM89">_xll.DCEPropSectC(AF89,AG89,AH89,AI89,"Iy")/10000</f>
        <v>105.71841397849461</v>
      </c>
      <c r="AN89" s="13" cm="1">
        <f t="array" ref="AN89">_xll.DCEPropSectC(AF89,AG89,AH89,AI89,"Wx")/1000</f>
        <v>166.03333333333333</v>
      </c>
      <c r="AO89" s="3" cm="1">
        <f t="array" ref="AO89">_xll.DCEPropSectC(AF89,AG89,AH89,AI89,"Wy")/1000</f>
        <v>22.798405797101445</v>
      </c>
      <c r="AP89" s="126" cm="1">
        <f t="array" ref="AP89">_xll.DCEPropSectC(AF89,AG89,AH89,AI89,"Sx")/1000</f>
        <v>111.25</v>
      </c>
      <c r="AQ89" s="127"/>
      <c r="AR89" s="128"/>
      <c r="AS89" s="13"/>
      <c r="AW89" s="128"/>
      <c r="AX89" s="128"/>
      <c r="AY89" s="128"/>
      <c r="BA89" s="85" t="s">
        <v>312</v>
      </c>
      <c r="BB89" s="88">
        <v>-5.22</v>
      </c>
      <c r="BC89" s="88">
        <v>4.1100000000000003</v>
      </c>
      <c r="BD89" s="88">
        <v>0</v>
      </c>
      <c r="BE89" s="88">
        <v>0</v>
      </c>
      <c r="BF89" s="88">
        <v>-0.01</v>
      </c>
      <c r="BG89" s="88">
        <v>3.16</v>
      </c>
      <c r="BH89" s="89">
        <f t="shared" si="15"/>
        <v>8.1854838709677427E-3</v>
      </c>
      <c r="BI89" s="89">
        <f t="shared" si="16"/>
        <v>9.2518235963327325E-2</v>
      </c>
      <c r="BJ89" s="89">
        <f t="shared" si="17"/>
        <v>2.1322153638168623E-3</v>
      </c>
      <c r="BK89" s="89">
        <f t="shared" si="18"/>
        <v>0.10283593519811193</v>
      </c>
      <c r="BL89" s="89" t="str">
        <f t="shared" si="19"/>
        <v>OK</v>
      </c>
      <c r="BM89" s="89">
        <f t="shared" si="20"/>
        <v>0</v>
      </c>
      <c r="BN89" s="89">
        <f t="shared" si="21"/>
        <v>0</v>
      </c>
      <c r="BO89" s="89" t="str">
        <f t="shared" si="22"/>
        <v>OK</v>
      </c>
      <c r="BP89" s="89">
        <f t="shared" si="23"/>
        <v>19.03232282674162</v>
      </c>
      <c r="BQ89" s="89">
        <f t="shared" si="24"/>
        <v>0.43862716055661161</v>
      </c>
      <c r="BR89" s="89">
        <f t="shared" si="25"/>
        <v>0</v>
      </c>
      <c r="BS89" s="89">
        <f t="shared" si="26"/>
        <v>7.9579568756637631E-2</v>
      </c>
      <c r="BT89" s="89" t="str">
        <f t="shared" si="27"/>
        <v>OK</v>
      </c>
      <c r="DL89" s="13"/>
      <c r="DM89" s="13"/>
      <c r="DN89" s="3"/>
      <c r="DO89" s="126"/>
      <c r="DP89" s="126"/>
      <c r="DQ89" s="127"/>
      <c r="DR89" s="128"/>
      <c r="DS89" s="13"/>
      <c r="DW89" s="128"/>
      <c r="DX89" s="128"/>
      <c r="DY89" s="128"/>
      <c r="EH89" s="89"/>
      <c r="EI89" s="90"/>
    </row>
    <row r="90" spans="27:139">
      <c r="AA90" s="84" t="s">
        <v>311</v>
      </c>
      <c r="AB90" s="85" t="s">
        <v>309</v>
      </c>
      <c r="AC90" s="85" t="s">
        <v>310</v>
      </c>
      <c r="AD90" s="86">
        <v>1.8</v>
      </c>
      <c r="AE90" s="86">
        <v>1.8000000000000007</v>
      </c>
      <c r="AF90" s="85">
        <v>200</v>
      </c>
      <c r="AG90" s="4">
        <v>65</v>
      </c>
      <c r="AH90" s="4">
        <v>10</v>
      </c>
      <c r="AI90" s="4">
        <v>10</v>
      </c>
      <c r="AJ90" s="3" t="str">
        <f t="shared" si="14"/>
        <v>C200x65x10x10</v>
      </c>
      <c r="AK90" s="3" cm="1">
        <f t="array" ref="AK90">_xll.DCEPropSectC(AF90,AG90,AH90,AI90,"Area")/100</f>
        <v>31</v>
      </c>
      <c r="AL90" s="3" cm="1">
        <f t="array" ref="AL90">_xll.DCEPropSectC(AF90,AG90,AH90,AI90,"Ix")/10000</f>
        <v>1660.3333333333335</v>
      </c>
      <c r="AM90" s="13" cm="1">
        <f t="array" ref="AM90">_xll.DCEPropSectC(AF90,AG90,AH90,AI90,"Iy")/10000</f>
        <v>105.71841397849461</v>
      </c>
      <c r="AN90" s="13" cm="1">
        <f t="array" ref="AN90">_xll.DCEPropSectC(AF90,AG90,AH90,AI90,"Wx")/1000</f>
        <v>166.03333333333333</v>
      </c>
      <c r="AO90" s="3" cm="1">
        <f t="array" ref="AO90">_xll.DCEPropSectC(AF90,AG90,AH90,AI90,"Wy")/1000</f>
        <v>22.798405797101445</v>
      </c>
      <c r="AP90" s="126" cm="1">
        <f t="array" ref="AP90">_xll.DCEPropSectC(AF90,AG90,AH90,AI90,"Sx")/1000</f>
        <v>111.25</v>
      </c>
      <c r="AQ90" s="127"/>
      <c r="AR90" s="128"/>
      <c r="AS90" s="13"/>
      <c r="AW90" s="128"/>
      <c r="AX90" s="128"/>
      <c r="AY90" s="128"/>
      <c r="BA90" s="85" t="s">
        <v>312</v>
      </c>
      <c r="BB90" s="88">
        <v>-5.22</v>
      </c>
      <c r="BC90" s="88">
        <v>5.68</v>
      </c>
      <c r="BD90" s="88">
        <v>0</v>
      </c>
      <c r="BE90" s="88">
        <v>0</v>
      </c>
      <c r="BF90" s="88">
        <v>-0.01</v>
      </c>
      <c r="BG90" s="88">
        <v>0.95</v>
      </c>
      <c r="BH90" s="89">
        <f t="shared" si="15"/>
        <v>8.1854838709677427E-3</v>
      </c>
      <c r="BI90" s="89">
        <f t="shared" si="16"/>
        <v>2.7814026634544606E-2</v>
      </c>
      <c r="BJ90" s="89">
        <f t="shared" si="17"/>
        <v>2.1322153638168623E-3</v>
      </c>
      <c r="BK90" s="89">
        <f t="shared" si="18"/>
        <v>3.8131725869329218E-2</v>
      </c>
      <c r="BL90" s="89" t="str">
        <f t="shared" si="19"/>
        <v>OK</v>
      </c>
      <c r="BM90" s="89">
        <f t="shared" si="20"/>
        <v>0</v>
      </c>
      <c r="BN90" s="89">
        <f t="shared" si="21"/>
        <v>0</v>
      </c>
      <c r="BO90" s="89" t="str">
        <f t="shared" si="22"/>
        <v>OK</v>
      </c>
      <c r="BP90" s="89">
        <f t="shared" si="23"/>
        <v>5.7217426219634611</v>
      </c>
      <c r="BQ90" s="89">
        <f t="shared" si="24"/>
        <v>0.43862716055661161</v>
      </c>
      <c r="BR90" s="89">
        <f t="shared" si="25"/>
        <v>0</v>
      </c>
      <c r="BS90" s="89">
        <f t="shared" si="26"/>
        <v>2.3326076270597854E-2</v>
      </c>
      <c r="BT90" s="89" t="str">
        <f t="shared" si="27"/>
        <v>OK</v>
      </c>
      <c r="DL90" s="13"/>
      <c r="DM90" s="13"/>
      <c r="DN90" s="3"/>
      <c r="DO90" s="126"/>
      <c r="DP90" s="126"/>
      <c r="DQ90" s="127"/>
      <c r="DR90" s="128"/>
      <c r="DS90" s="13"/>
      <c r="DW90" s="128"/>
      <c r="DX90" s="128"/>
      <c r="DY90" s="128"/>
      <c r="EH90" s="89"/>
      <c r="EI90" s="90"/>
    </row>
    <row r="91" spans="27:139">
      <c r="AA91" s="84" t="s">
        <v>311</v>
      </c>
      <c r="AB91" s="85" t="s">
        <v>309</v>
      </c>
      <c r="AC91" s="85" t="s">
        <v>310</v>
      </c>
      <c r="AD91" s="86">
        <v>0</v>
      </c>
      <c r="AE91" s="86">
        <v>1.8000000000000007</v>
      </c>
      <c r="AF91" s="85">
        <v>200</v>
      </c>
      <c r="AG91" s="4">
        <v>65</v>
      </c>
      <c r="AH91" s="4">
        <v>10</v>
      </c>
      <c r="AI91" s="4">
        <v>10</v>
      </c>
      <c r="AJ91" s="3" t="str">
        <f t="shared" si="14"/>
        <v>C200x65x10x10</v>
      </c>
      <c r="AK91" s="3" cm="1">
        <f t="array" ref="AK91">_xll.DCEPropSectC(AF91,AG91,AH91,AI91,"Area")/100</f>
        <v>31</v>
      </c>
      <c r="AL91" s="3" cm="1">
        <f t="array" ref="AL91">_xll.DCEPropSectC(AF91,AG91,AH91,AI91,"Ix")/10000</f>
        <v>1660.3333333333335</v>
      </c>
      <c r="AM91" s="13" cm="1">
        <f t="array" ref="AM91">_xll.DCEPropSectC(AF91,AG91,AH91,AI91,"Iy")/10000</f>
        <v>105.71841397849461</v>
      </c>
      <c r="AN91" s="13" cm="1">
        <f t="array" ref="AN91">_xll.DCEPropSectC(AF91,AG91,AH91,AI91,"Wx")/1000</f>
        <v>166.03333333333333</v>
      </c>
      <c r="AO91" s="3" cm="1">
        <f t="array" ref="AO91">_xll.DCEPropSectC(AF91,AG91,AH91,AI91,"Wy")/1000</f>
        <v>22.798405797101445</v>
      </c>
      <c r="AP91" s="126" cm="1">
        <f t="array" ref="AP91">_xll.DCEPropSectC(AF91,AG91,AH91,AI91,"Sx")/1000</f>
        <v>111.25</v>
      </c>
      <c r="AQ91" s="127"/>
      <c r="AR91" s="128"/>
      <c r="AS91" s="13"/>
      <c r="AW91" s="128"/>
      <c r="AX91" s="128"/>
      <c r="AY91" s="128"/>
      <c r="BA91" s="85" t="s">
        <v>312</v>
      </c>
      <c r="BB91" s="88">
        <v>-1.79</v>
      </c>
      <c r="BC91" s="88">
        <v>-0.09</v>
      </c>
      <c r="BD91" s="88">
        <v>0</v>
      </c>
      <c r="BE91" s="88">
        <v>0</v>
      </c>
      <c r="BF91" s="88">
        <v>0</v>
      </c>
      <c r="BG91" s="88">
        <v>2.73</v>
      </c>
      <c r="BH91" s="89">
        <f t="shared" si="15"/>
        <v>2.8068996415770613E-3</v>
      </c>
      <c r="BI91" s="89">
        <f t="shared" si="16"/>
        <v>7.9928729170849255E-2</v>
      </c>
      <c r="BJ91" s="89">
        <f t="shared" si="17"/>
        <v>0</v>
      </c>
      <c r="BK91" s="89">
        <f t="shared" si="18"/>
        <v>8.2735628812426312E-2</v>
      </c>
      <c r="BL91" s="89" t="str">
        <f t="shared" si="19"/>
        <v>OK</v>
      </c>
      <c r="BM91" s="89">
        <f t="shared" si="20"/>
        <v>0</v>
      </c>
      <c r="BN91" s="89">
        <f t="shared" si="21"/>
        <v>0</v>
      </c>
      <c r="BO91" s="89" t="str">
        <f t="shared" si="22"/>
        <v>OK</v>
      </c>
      <c r="BP91" s="89">
        <f t="shared" si="23"/>
        <v>16.442481429431844</v>
      </c>
      <c r="BQ91" s="89">
        <f t="shared" si="24"/>
        <v>0</v>
      </c>
      <c r="BR91" s="89">
        <f t="shared" si="25"/>
        <v>0</v>
      </c>
      <c r="BS91" s="89">
        <f t="shared" si="26"/>
        <v>6.9537994378638834E-2</v>
      </c>
      <c r="BT91" s="89" t="str">
        <f t="shared" si="27"/>
        <v>OK</v>
      </c>
      <c r="DL91" s="13"/>
      <c r="DM91" s="13"/>
      <c r="DN91" s="3"/>
      <c r="DO91" s="126"/>
      <c r="DP91" s="126"/>
      <c r="DQ91" s="127"/>
      <c r="DR91" s="128"/>
      <c r="DS91" s="13"/>
      <c r="DW91" s="128"/>
      <c r="DX91" s="128"/>
      <c r="DY91" s="128"/>
      <c r="EH91" s="89"/>
      <c r="EI91" s="90"/>
    </row>
    <row r="92" spans="27:139">
      <c r="AA92" s="84" t="s">
        <v>311</v>
      </c>
      <c r="AB92" s="85" t="s">
        <v>309</v>
      </c>
      <c r="AC92" s="85" t="s">
        <v>310</v>
      </c>
      <c r="AD92" s="86">
        <v>0.45</v>
      </c>
      <c r="AE92" s="86">
        <v>1.8000000000000007</v>
      </c>
      <c r="AF92" s="85">
        <v>200</v>
      </c>
      <c r="AG92" s="4">
        <v>65</v>
      </c>
      <c r="AH92" s="4">
        <v>10</v>
      </c>
      <c r="AI92" s="4">
        <v>10</v>
      </c>
      <c r="AJ92" s="3" t="str">
        <f t="shared" si="14"/>
        <v>C200x65x10x10</v>
      </c>
      <c r="AK92" s="3" cm="1">
        <f t="array" ref="AK92">_xll.DCEPropSectC(AF92,AG92,AH92,AI92,"Area")/100</f>
        <v>31</v>
      </c>
      <c r="AL92" s="3" cm="1">
        <f t="array" ref="AL92">_xll.DCEPropSectC(AF92,AG92,AH92,AI92,"Ix")/10000</f>
        <v>1660.3333333333335</v>
      </c>
      <c r="AM92" s="13" cm="1">
        <f t="array" ref="AM92">_xll.DCEPropSectC(AF92,AG92,AH92,AI92,"Iy")/10000</f>
        <v>105.71841397849461</v>
      </c>
      <c r="AN92" s="13" cm="1">
        <f t="array" ref="AN92">_xll.DCEPropSectC(AF92,AG92,AH92,AI92,"Wx")/1000</f>
        <v>166.03333333333333</v>
      </c>
      <c r="AO92" s="3" cm="1">
        <f t="array" ref="AO92">_xll.DCEPropSectC(AF92,AG92,AH92,AI92,"Wy")/1000</f>
        <v>22.798405797101445</v>
      </c>
      <c r="AP92" s="126" cm="1">
        <f t="array" ref="AP92">_xll.DCEPropSectC(AF92,AG92,AH92,AI92,"Sx")/1000</f>
        <v>111.25</v>
      </c>
      <c r="AQ92" s="127"/>
      <c r="AR92" s="128"/>
      <c r="AS92" s="13"/>
      <c r="AW92" s="128"/>
      <c r="AX92" s="128"/>
      <c r="AY92" s="128"/>
      <c r="BA92" s="85" t="s">
        <v>312</v>
      </c>
      <c r="BB92" s="88">
        <v>-1.79</v>
      </c>
      <c r="BC92" s="88">
        <v>0.57999999999999996</v>
      </c>
      <c r="BD92" s="88">
        <v>0</v>
      </c>
      <c r="BE92" s="88">
        <v>0</v>
      </c>
      <c r="BF92" s="88">
        <v>-0.01</v>
      </c>
      <c r="BG92" s="88">
        <v>2.62</v>
      </c>
      <c r="BH92" s="89">
        <f t="shared" si="15"/>
        <v>2.8068996415770613E-3</v>
      </c>
      <c r="BI92" s="89">
        <f t="shared" si="16"/>
        <v>7.6708157665796695E-2</v>
      </c>
      <c r="BJ92" s="89">
        <f t="shared" si="17"/>
        <v>2.1322153638168623E-3</v>
      </c>
      <c r="BK92" s="89">
        <f t="shared" si="18"/>
        <v>8.164727267119061E-2</v>
      </c>
      <c r="BL92" s="89" t="str">
        <f t="shared" si="19"/>
        <v>OK</v>
      </c>
      <c r="BM92" s="89">
        <f t="shared" si="20"/>
        <v>0</v>
      </c>
      <c r="BN92" s="89">
        <f t="shared" si="21"/>
        <v>0</v>
      </c>
      <c r="BO92" s="89" t="str">
        <f t="shared" si="22"/>
        <v>OK</v>
      </c>
      <c r="BP92" s="89">
        <f t="shared" si="23"/>
        <v>15.779963862678176</v>
      </c>
      <c r="BQ92" s="89">
        <f t="shared" si="24"/>
        <v>0.43862716055661161</v>
      </c>
      <c r="BR92" s="89">
        <f t="shared" si="25"/>
        <v>0</v>
      </c>
      <c r="BS92" s="89">
        <f t="shared" si="26"/>
        <v>6.5828189290982872E-2</v>
      </c>
      <c r="BT92" s="89" t="str">
        <f t="shared" si="27"/>
        <v>OK</v>
      </c>
      <c r="DL92" s="13"/>
      <c r="DM92" s="13"/>
      <c r="DN92" s="3"/>
      <c r="DO92" s="126"/>
      <c r="DP92" s="126"/>
      <c r="DQ92" s="127"/>
      <c r="DR92" s="128"/>
      <c r="DS92" s="13"/>
      <c r="DW92" s="128"/>
      <c r="DX92" s="128"/>
      <c r="DY92" s="128"/>
      <c r="EH92" s="89"/>
      <c r="EI92" s="90"/>
    </row>
    <row r="93" spans="27:139">
      <c r="AA93" s="84" t="s">
        <v>311</v>
      </c>
      <c r="AB93" s="85" t="s">
        <v>309</v>
      </c>
      <c r="AC93" s="85" t="s">
        <v>310</v>
      </c>
      <c r="AD93" s="86">
        <v>0.9</v>
      </c>
      <c r="AE93" s="86">
        <v>1.8000000000000007</v>
      </c>
      <c r="AF93" s="85">
        <v>200</v>
      </c>
      <c r="AG93" s="4">
        <v>65</v>
      </c>
      <c r="AH93" s="4">
        <v>10</v>
      </c>
      <c r="AI93" s="4">
        <v>10</v>
      </c>
      <c r="AJ93" s="3" t="str">
        <f t="shared" si="14"/>
        <v>C200x65x10x10</v>
      </c>
      <c r="AK93" s="3" cm="1">
        <f t="array" ref="AK93">_xll.DCEPropSectC(AF93,AG93,AH93,AI93,"Area")/100</f>
        <v>31</v>
      </c>
      <c r="AL93" s="3" cm="1">
        <f t="array" ref="AL93">_xll.DCEPropSectC(AF93,AG93,AH93,AI93,"Ix")/10000</f>
        <v>1660.3333333333335</v>
      </c>
      <c r="AM93" s="13" cm="1">
        <f t="array" ref="AM93">_xll.DCEPropSectC(AF93,AG93,AH93,AI93,"Iy")/10000</f>
        <v>105.71841397849461</v>
      </c>
      <c r="AN93" s="13" cm="1">
        <f t="array" ref="AN93">_xll.DCEPropSectC(AF93,AG93,AH93,AI93,"Wx")/1000</f>
        <v>166.03333333333333</v>
      </c>
      <c r="AO93" s="3" cm="1">
        <f t="array" ref="AO93">_xll.DCEPropSectC(AF93,AG93,AH93,AI93,"Wy")/1000</f>
        <v>22.798405797101445</v>
      </c>
      <c r="AP93" s="126" cm="1">
        <f t="array" ref="AP93">_xll.DCEPropSectC(AF93,AG93,AH93,AI93,"Sx")/1000</f>
        <v>111.25</v>
      </c>
      <c r="AQ93" s="127"/>
      <c r="AR93" s="128"/>
      <c r="AS93" s="13"/>
      <c r="AW93" s="128"/>
      <c r="AX93" s="128"/>
      <c r="AY93" s="128"/>
      <c r="BA93" s="85" t="s">
        <v>312</v>
      </c>
      <c r="BB93" s="88">
        <v>-1.79</v>
      </c>
      <c r="BC93" s="88">
        <v>1.25</v>
      </c>
      <c r="BD93" s="88">
        <v>0</v>
      </c>
      <c r="BE93" s="88">
        <v>0</v>
      </c>
      <c r="BF93" s="88">
        <v>-0.01</v>
      </c>
      <c r="BG93" s="88">
        <v>2.21</v>
      </c>
      <c r="BH93" s="89">
        <f t="shared" si="15"/>
        <v>2.8068996415770613E-3</v>
      </c>
      <c r="BI93" s="89">
        <f t="shared" si="16"/>
        <v>6.4704209328782708E-2</v>
      </c>
      <c r="BJ93" s="89">
        <f t="shared" si="17"/>
        <v>2.1322153638168623E-3</v>
      </c>
      <c r="BK93" s="89">
        <f t="shared" si="18"/>
        <v>6.9643324334176623E-2</v>
      </c>
      <c r="BL93" s="89" t="str">
        <f t="shared" si="19"/>
        <v>OK</v>
      </c>
      <c r="BM93" s="89">
        <f t="shared" si="20"/>
        <v>0</v>
      </c>
      <c r="BN93" s="89">
        <f t="shared" si="21"/>
        <v>0</v>
      </c>
      <c r="BO93" s="89" t="str">
        <f t="shared" si="22"/>
        <v>OK</v>
      </c>
      <c r="BP93" s="89">
        <f t="shared" si="23"/>
        <v>13.310580204778155</v>
      </c>
      <c r="BQ93" s="89">
        <f t="shared" si="24"/>
        <v>0.43862716055661161</v>
      </c>
      <c r="BR93" s="89">
        <f t="shared" si="25"/>
        <v>0</v>
      </c>
      <c r="BS93" s="89">
        <f t="shared" si="26"/>
        <v>5.5388451015367227E-2</v>
      </c>
      <c r="BT93" s="89" t="str">
        <f t="shared" si="27"/>
        <v>OK</v>
      </c>
      <c r="DL93" s="13"/>
      <c r="DM93" s="13"/>
      <c r="DN93" s="3"/>
      <c r="DO93" s="126"/>
      <c r="DP93" s="126"/>
      <c r="DQ93" s="127"/>
      <c r="DR93" s="128"/>
      <c r="DS93" s="13"/>
      <c r="DW93" s="128"/>
      <c r="DX93" s="128"/>
      <c r="DY93" s="128"/>
      <c r="EH93" s="89"/>
      <c r="EI93" s="90"/>
    </row>
    <row r="94" spans="27:139">
      <c r="AA94" s="84" t="s">
        <v>311</v>
      </c>
      <c r="AB94" s="85" t="s">
        <v>309</v>
      </c>
      <c r="AC94" s="85" t="s">
        <v>310</v>
      </c>
      <c r="AD94" s="86">
        <v>1.35</v>
      </c>
      <c r="AE94" s="86">
        <v>1.8000000000000007</v>
      </c>
      <c r="AF94" s="85">
        <v>200</v>
      </c>
      <c r="AG94" s="4">
        <v>65</v>
      </c>
      <c r="AH94" s="4">
        <v>10</v>
      </c>
      <c r="AI94" s="4">
        <v>10</v>
      </c>
      <c r="AJ94" s="3" t="str">
        <f t="shared" si="14"/>
        <v>C200x65x10x10</v>
      </c>
      <c r="AK94" s="3" cm="1">
        <f t="array" ref="AK94">_xll.DCEPropSectC(AF94,AG94,AH94,AI94,"Area")/100</f>
        <v>31</v>
      </c>
      <c r="AL94" s="3" cm="1">
        <f t="array" ref="AL94">_xll.DCEPropSectC(AF94,AG94,AH94,AI94,"Ix")/10000</f>
        <v>1660.3333333333335</v>
      </c>
      <c r="AM94" s="13" cm="1">
        <f t="array" ref="AM94">_xll.DCEPropSectC(AF94,AG94,AH94,AI94,"Iy")/10000</f>
        <v>105.71841397849461</v>
      </c>
      <c r="AN94" s="13" cm="1">
        <f t="array" ref="AN94">_xll.DCEPropSectC(AF94,AG94,AH94,AI94,"Wx")/1000</f>
        <v>166.03333333333333</v>
      </c>
      <c r="AO94" s="3" cm="1">
        <f t="array" ref="AO94">_xll.DCEPropSectC(AF94,AG94,AH94,AI94,"Wy")/1000</f>
        <v>22.798405797101445</v>
      </c>
      <c r="AP94" s="126" cm="1">
        <f t="array" ref="AP94">_xll.DCEPropSectC(AF94,AG94,AH94,AI94,"Sx")/1000</f>
        <v>111.25</v>
      </c>
      <c r="AQ94" s="127"/>
      <c r="AR94" s="128"/>
      <c r="AS94" s="13"/>
      <c r="AW94" s="128"/>
      <c r="AX94" s="128"/>
      <c r="AY94" s="128"/>
      <c r="BA94" s="85" t="s">
        <v>312</v>
      </c>
      <c r="BB94" s="88">
        <v>-1.79</v>
      </c>
      <c r="BC94" s="88">
        <v>1.92</v>
      </c>
      <c r="BD94" s="88">
        <v>0</v>
      </c>
      <c r="BE94" s="88">
        <v>0</v>
      </c>
      <c r="BF94" s="88">
        <v>-0.01</v>
      </c>
      <c r="BG94" s="88">
        <v>1.5</v>
      </c>
      <c r="BH94" s="89">
        <f t="shared" si="15"/>
        <v>2.8068996415770613E-3</v>
      </c>
      <c r="BI94" s="89">
        <f t="shared" si="16"/>
        <v>4.3916884159807268E-2</v>
      </c>
      <c r="BJ94" s="89">
        <f t="shared" si="17"/>
        <v>2.1322153638168623E-3</v>
      </c>
      <c r="BK94" s="89">
        <f t="shared" si="18"/>
        <v>4.8855999165201197E-2</v>
      </c>
      <c r="BL94" s="89" t="str">
        <f t="shared" si="19"/>
        <v>OK</v>
      </c>
      <c r="BM94" s="89">
        <f t="shared" si="20"/>
        <v>0</v>
      </c>
      <c r="BN94" s="89">
        <f t="shared" si="21"/>
        <v>0</v>
      </c>
      <c r="BO94" s="89" t="str">
        <f t="shared" si="22"/>
        <v>OK</v>
      </c>
      <c r="BP94" s="89">
        <f t="shared" si="23"/>
        <v>9.0343304557317801</v>
      </c>
      <c r="BQ94" s="89">
        <f t="shared" si="24"/>
        <v>0.43862716055661161</v>
      </c>
      <c r="BR94" s="89">
        <f t="shared" si="25"/>
        <v>0</v>
      </c>
      <c r="BS94" s="89">
        <f t="shared" si="26"/>
        <v>3.7314773654356759E-2</v>
      </c>
      <c r="BT94" s="89" t="str">
        <f t="shared" si="27"/>
        <v>OK</v>
      </c>
      <c r="DL94" s="13"/>
      <c r="DM94" s="13"/>
      <c r="DN94" s="3"/>
      <c r="DO94" s="126"/>
      <c r="DP94" s="126"/>
      <c r="DQ94" s="127"/>
      <c r="DR94" s="128"/>
      <c r="DS94" s="13"/>
      <c r="DW94" s="128"/>
      <c r="DX94" s="128"/>
      <c r="DY94" s="128"/>
      <c r="EH94" s="89"/>
      <c r="EI94" s="90"/>
    </row>
    <row r="95" spans="27:139">
      <c r="AA95" s="84" t="s">
        <v>311</v>
      </c>
      <c r="AB95" s="85" t="s">
        <v>309</v>
      </c>
      <c r="AC95" s="85" t="s">
        <v>310</v>
      </c>
      <c r="AD95" s="86">
        <v>1.8</v>
      </c>
      <c r="AE95" s="86">
        <v>1.8000000000000007</v>
      </c>
      <c r="AF95" s="85">
        <v>200</v>
      </c>
      <c r="AG95" s="4">
        <v>65</v>
      </c>
      <c r="AH95" s="4">
        <v>10</v>
      </c>
      <c r="AI95" s="4">
        <v>10</v>
      </c>
      <c r="AJ95" s="3" t="str">
        <f t="shared" si="14"/>
        <v>C200x65x10x10</v>
      </c>
      <c r="AK95" s="3" cm="1">
        <f t="array" ref="AK95">_xll.DCEPropSectC(AF95,AG95,AH95,AI95,"Area")/100</f>
        <v>31</v>
      </c>
      <c r="AL95" s="3" cm="1">
        <f t="array" ref="AL95">_xll.DCEPropSectC(AF95,AG95,AH95,AI95,"Ix")/10000</f>
        <v>1660.3333333333335</v>
      </c>
      <c r="AM95" s="13" cm="1">
        <f t="array" ref="AM95">_xll.DCEPropSectC(AF95,AG95,AH95,AI95,"Iy")/10000</f>
        <v>105.71841397849461</v>
      </c>
      <c r="AN95" s="13" cm="1">
        <f t="array" ref="AN95">_xll.DCEPropSectC(AF95,AG95,AH95,AI95,"Wx")/1000</f>
        <v>166.03333333333333</v>
      </c>
      <c r="AO95" s="3" cm="1">
        <f t="array" ref="AO95">_xll.DCEPropSectC(AF95,AG95,AH95,AI95,"Wy")/1000</f>
        <v>22.798405797101445</v>
      </c>
      <c r="AP95" s="126" cm="1">
        <f t="array" ref="AP95">_xll.DCEPropSectC(AF95,AG95,AH95,AI95,"Sx")/1000</f>
        <v>111.25</v>
      </c>
      <c r="AQ95" s="127"/>
      <c r="AR95" s="128"/>
      <c r="AS95" s="13"/>
      <c r="AW95" s="128"/>
      <c r="AX95" s="128"/>
      <c r="AY95" s="128"/>
      <c r="BA95" s="85" t="s">
        <v>312</v>
      </c>
      <c r="BB95" s="88">
        <v>-1.79</v>
      </c>
      <c r="BC95" s="88">
        <v>2.59</v>
      </c>
      <c r="BD95" s="88">
        <v>0</v>
      </c>
      <c r="BE95" s="88">
        <v>0</v>
      </c>
      <c r="BF95" s="88">
        <v>-0.01</v>
      </c>
      <c r="BG95" s="88">
        <v>0.48</v>
      </c>
      <c r="BH95" s="89">
        <f t="shared" si="15"/>
        <v>2.8068996415770613E-3</v>
      </c>
      <c r="BI95" s="89">
        <f t="shared" si="16"/>
        <v>1.4053402931138326E-2</v>
      </c>
      <c r="BJ95" s="89">
        <f t="shared" si="17"/>
        <v>2.1322153638168623E-3</v>
      </c>
      <c r="BK95" s="89">
        <f t="shared" si="18"/>
        <v>1.8992517936532248E-2</v>
      </c>
      <c r="BL95" s="89" t="str">
        <f t="shared" si="19"/>
        <v>OK</v>
      </c>
      <c r="BM95" s="89">
        <f t="shared" si="20"/>
        <v>0</v>
      </c>
      <c r="BN95" s="89">
        <f t="shared" si="21"/>
        <v>0</v>
      </c>
      <c r="BO95" s="89" t="str">
        <f t="shared" si="22"/>
        <v>OK</v>
      </c>
      <c r="BP95" s="89">
        <f t="shared" si="23"/>
        <v>2.8909857458341697</v>
      </c>
      <c r="BQ95" s="89">
        <f t="shared" si="24"/>
        <v>0.43862716055661161</v>
      </c>
      <c r="BR95" s="89">
        <f t="shared" si="25"/>
        <v>0</v>
      </c>
      <c r="BS95" s="89">
        <f t="shared" si="26"/>
        <v>1.1412582757524834E-2</v>
      </c>
      <c r="BT95" s="89" t="str">
        <f t="shared" si="27"/>
        <v>OK</v>
      </c>
      <c r="DL95" s="13"/>
      <c r="DM95" s="13"/>
      <c r="DN95" s="3"/>
      <c r="DO95" s="126"/>
      <c r="DP95" s="126"/>
      <c r="DQ95" s="127"/>
      <c r="DR95" s="128"/>
      <c r="DS95" s="13"/>
      <c r="DW95" s="128"/>
      <c r="DX95" s="128"/>
      <c r="DY95" s="128"/>
      <c r="EH95" s="89"/>
      <c r="EI95" s="90"/>
    </row>
    <row r="96" spans="27:139">
      <c r="AA96" s="84" t="s">
        <v>311</v>
      </c>
      <c r="AB96" s="85" t="s">
        <v>309</v>
      </c>
      <c r="AC96" s="85" t="s">
        <v>310</v>
      </c>
      <c r="AD96" s="86">
        <v>0</v>
      </c>
      <c r="AE96" s="86">
        <v>1.8000000000000007</v>
      </c>
      <c r="AF96" s="85">
        <v>200</v>
      </c>
      <c r="AG96" s="4">
        <v>65</v>
      </c>
      <c r="AH96" s="4">
        <v>10</v>
      </c>
      <c r="AI96" s="4">
        <v>10</v>
      </c>
      <c r="AJ96" s="3" t="str">
        <f t="shared" si="14"/>
        <v>C200x65x10x10</v>
      </c>
      <c r="AK96" s="3" cm="1">
        <f t="array" ref="AK96">_xll.DCEPropSectC(AF96,AG96,AH96,AI96,"Area")/100</f>
        <v>31</v>
      </c>
      <c r="AL96" s="3" cm="1">
        <f t="array" ref="AL96">_xll.DCEPropSectC(AF96,AG96,AH96,AI96,"Ix")/10000</f>
        <v>1660.3333333333335</v>
      </c>
      <c r="AM96" s="13" cm="1">
        <f t="array" ref="AM96">_xll.DCEPropSectC(AF96,AG96,AH96,AI96,"Iy")/10000</f>
        <v>105.71841397849461</v>
      </c>
      <c r="AN96" s="13" cm="1">
        <f t="array" ref="AN96">_xll.DCEPropSectC(AF96,AG96,AH96,AI96,"Wx")/1000</f>
        <v>166.03333333333333</v>
      </c>
      <c r="AO96" s="3" cm="1">
        <f t="array" ref="AO96">_xll.DCEPropSectC(AF96,AG96,AH96,AI96,"Wy")/1000</f>
        <v>22.798405797101445</v>
      </c>
      <c r="AP96" s="126" cm="1">
        <f t="array" ref="AP96">_xll.DCEPropSectC(AF96,AG96,AH96,AI96,"Sx")/1000</f>
        <v>111.25</v>
      </c>
      <c r="AQ96" s="127"/>
      <c r="AR96" s="128"/>
      <c r="AS96" s="13"/>
      <c r="AW96" s="128"/>
      <c r="AX96" s="128"/>
      <c r="AY96" s="128"/>
      <c r="BA96" s="85" t="s">
        <v>312</v>
      </c>
      <c r="BB96" s="88">
        <v>-1.79</v>
      </c>
      <c r="BC96" s="88">
        <v>-0.09</v>
      </c>
      <c r="BD96" s="88">
        <v>0</v>
      </c>
      <c r="BE96" s="88">
        <v>0</v>
      </c>
      <c r="BF96" s="88">
        <v>0</v>
      </c>
      <c r="BG96" s="88">
        <v>2.73</v>
      </c>
      <c r="BH96" s="89">
        <f t="shared" si="15"/>
        <v>2.8068996415770613E-3</v>
      </c>
      <c r="BI96" s="89">
        <f t="shared" si="16"/>
        <v>7.9928729170849255E-2</v>
      </c>
      <c r="BJ96" s="89">
        <f t="shared" si="17"/>
        <v>0</v>
      </c>
      <c r="BK96" s="89">
        <f t="shared" si="18"/>
        <v>8.2735628812426312E-2</v>
      </c>
      <c r="BL96" s="89" t="str">
        <f t="shared" si="19"/>
        <v>OK</v>
      </c>
      <c r="BM96" s="89">
        <f t="shared" si="20"/>
        <v>0</v>
      </c>
      <c r="BN96" s="89">
        <f t="shared" si="21"/>
        <v>0</v>
      </c>
      <c r="BO96" s="89" t="str">
        <f t="shared" si="22"/>
        <v>OK</v>
      </c>
      <c r="BP96" s="89">
        <f t="shared" si="23"/>
        <v>16.442481429431844</v>
      </c>
      <c r="BQ96" s="89">
        <f t="shared" si="24"/>
        <v>0</v>
      </c>
      <c r="BR96" s="89">
        <f t="shared" si="25"/>
        <v>0</v>
      </c>
      <c r="BS96" s="89">
        <f t="shared" si="26"/>
        <v>6.9537994378638834E-2</v>
      </c>
      <c r="BT96" s="89" t="str">
        <f t="shared" si="27"/>
        <v>OK</v>
      </c>
      <c r="DL96" s="13"/>
      <c r="DM96" s="13"/>
      <c r="DN96" s="3"/>
      <c r="DO96" s="126"/>
      <c r="DP96" s="126"/>
      <c r="DQ96" s="127"/>
      <c r="DR96" s="128"/>
      <c r="DS96" s="13"/>
      <c r="DW96" s="128"/>
      <c r="DX96" s="128"/>
      <c r="DY96" s="128"/>
      <c r="EH96" s="89"/>
      <c r="EI96" s="90"/>
    </row>
    <row r="97" spans="27:139">
      <c r="AA97" s="84" t="s">
        <v>311</v>
      </c>
      <c r="AB97" s="85" t="s">
        <v>309</v>
      </c>
      <c r="AC97" s="85" t="s">
        <v>310</v>
      </c>
      <c r="AD97" s="86">
        <v>0.45</v>
      </c>
      <c r="AE97" s="86">
        <v>1.8000000000000007</v>
      </c>
      <c r="AF97" s="85">
        <v>200</v>
      </c>
      <c r="AG97" s="4">
        <v>65</v>
      </c>
      <c r="AH97" s="4">
        <v>10</v>
      </c>
      <c r="AI97" s="4">
        <v>10</v>
      </c>
      <c r="AJ97" s="3" t="str">
        <f t="shared" si="14"/>
        <v>C200x65x10x10</v>
      </c>
      <c r="AK97" s="3" cm="1">
        <f t="array" ref="AK97">_xll.DCEPropSectC(AF97,AG97,AH97,AI97,"Area")/100</f>
        <v>31</v>
      </c>
      <c r="AL97" s="3" cm="1">
        <f t="array" ref="AL97">_xll.DCEPropSectC(AF97,AG97,AH97,AI97,"Ix")/10000</f>
        <v>1660.3333333333335</v>
      </c>
      <c r="AM97" s="13" cm="1">
        <f t="array" ref="AM97">_xll.DCEPropSectC(AF97,AG97,AH97,AI97,"Iy")/10000</f>
        <v>105.71841397849461</v>
      </c>
      <c r="AN97" s="13" cm="1">
        <f t="array" ref="AN97">_xll.DCEPropSectC(AF97,AG97,AH97,AI97,"Wx")/1000</f>
        <v>166.03333333333333</v>
      </c>
      <c r="AO97" s="3" cm="1">
        <f t="array" ref="AO97">_xll.DCEPropSectC(AF97,AG97,AH97,AI97,"Wy")/1000</f>
        <v>22.798405797101445</v>
      </c>
      <c r="AP97" s="126" cm="1">
        <f t="array" ref="AP97">_xll.DCEPropSectC(AF97,AG97,AH97,AI97,"Sx")/1000</f>
        <v>111.25</v>
      </c>
      <c r="AQ97" s="127"/>
      <c r="AR97" s="128"/>
      <c r="AS97" s="13"/>
      <c r="AW97" s="128"/>
      <c r="AX97" s="128"/>
      <c r="AY97" s="128"/>
      <c r="BA97" s="85" t="s">
        <v>312</v>
      </c>
      <c r="BB97" s="88">
        <v>-1.79</v>
      </c>
      <c r="BC97" s="88">
        <v>0.57999999999999996</v>
      </c>
      <c r="BD97" s="88">
        <v>0</v>
      </c>
      <c r="BE97" s="88">
        <v>0</v>
      </c>
      <c r="BF97" s="88">
        <v>-0.01</v>
      </c>
      <c r="BG97" s="88">
        <v>2.62</v>
      </c>
      <c r="BH97" s="89">
        <f t="shared" si="15"/>
        <v>2.8068996415770613E-3</v>
      </c>
      <c r="BI97" s="89">
        <f t="shared" si="16"/>
        <v>7.6708157665796695E-2</v>
      </c>
      <c r="BJ97" s="89">
        <f t="shared" si="17"/>
        <v>2.1322153638168623E-3</v>
      </c>
      <c r="BK97" s="89">
        <f t="shared" si="18"/>
        <v>8.164727267119061E-2</v>
      </c>
      <c r="BL97" s="89" t="str">
        <f t="shared" si="19"/>
        <v>OK</v>
      </c>
      <c r="BM97" s="89">
        <f t="shared" si="20"/>
        <v>0</v>
      </c>
      <c r="BN97" s="89">
        <f t="shared" si="21"/>
        <v>0</v>
      </c>
      <c r="BO97" s="89" t="str">
        <f t="shared" si="22"/>
        <v>OK</v>
      </c>
      <c r="BP97" s="89">
        <f t="shared" si="23"/>
        <v>15.779963862678176</v>
      </c>
      <c r="BQ97" s="89">
        <f t="shared" si="24"/>
        <v>0.43862716055661161</v>
      </c>
      <c r="BR97" s="89">
        <f t="shared" si="25"/>
        <v>0</v>
      </c>
      <c r="BS97" s="89">
        <f t="shared" si="26"/>
        <v>6.5828189290982872E-2</v>
      </c>
      <c r="BT97" s="89" t="str">
        <f t="shared" si="27"/>
        <v>OK</v>
      </c>
      <c r="DL97" s="13"/>
      <c r="DM97" s="13"/>
      <c r="DN97" s="3"/>
      <c r="DO97" s="126"/>
      <c r="DP97" s="126"/>
      <c r="DQ97" s="127"/>
      <c r="DR97" s="128"/>
      <c r="DS97" s="13"/>
      <c r="DW97" s="128"/>
      <c r="DX97" s="128"/>
      <c r="DY97" s="128"/>
      <c r="EH97" s="89"/>
      <c r="EI97" s="90"/>
    </row>
    <row r="98" spans="27:139">
      <c r="AA98" s="84" t="s">
        <v>311</v>
      </c>
      <c r="AB98" s="85" t="s">
        <v>309</v>
      </c>
      <c r="AC98" s="85" t="s">
        <v>310</v>
      </c>
      <c r="AD98" s="86">
        <v>0.9</v>
      </c>
      <c r="AE98" s="86">
        <v>1.8000000000000007</v>
      </c>
      <c r="AF98" s="85">
        <v>200</v>
      </c>
      <c r="AG98" s="4">
        <v>65</v>
      </c>
      <c r="AH98" s="4">
        <v>10</v>
      </c>
      <c r="AI98" s="4">
        <v>10</v>
      </c>
      <c r="AJ98" s="3" t="str">
        <f t="shared" si="14"/>
        <v>C200x65x10x10</v>
      </c>
      <c r="AK98" s="3" cm="1">
        <f t="array" ref="AK98">_xll.DCEPropSectC(AF98,AG98,AH98,AI98,"Area")/100</f>
        <v>31</v>
      </c>
      <c r="AL98" s="3" cm="1">
        <f t="array" ref="AL98">_xll.DCEPropSectC(AF98,AG98,AH98,AI98,"Ix")/10000</f>
        <v>1660.3333333333335</v>
      </c>
      <c r="AM98" s="13" cm="1">
        <f t="array" ref="AM98">_xll.DCEPropSectC(AF98,AG98,AH98,AI98,"Iy")/10000</f>
        <v>105.71841397849461</v>
      </c>
      <c r="AN98" s="13" cm="1">
        <f t="array" ref="AN98">_xll.DCEPropSectC(AF98,AG98,AH98,AI98,"Wx")/1000</f>
        <v>166.03333333333333</v>
      </c>
      <c r="AO98" s="3" cm="1">
        <f t="array" ref="AO98">_xll.DCEPropSectC(AF98,AG98,AH98,AI98,"Wy")/1000</f>
        <v>22.798405797101445</v>
      </c>
      <c r="AP98" s="126" cm="1">
        <f t="array" ref="AP98">_xll.DCEPropSectC(AF98,AG98,AH98,AI98,"Sx")/1000</f>
        <v>111.25</v>
      </c>
      <c r="AQ98" s="127"/>
      <c r="AR98" s="128"/>
      <c r="AS98" s="13"/>
      <c r="AW98" s="128"/>
      <c r="AX98" s="128"/>
      <c r="AY98" s="128"/>
      <c r="BA98" s="85" t="s">
        <v>312</v>
      </c>
      <c r="BB98" s="88">
        <v>-1.79</v>
      </c>
      <c r="BC98" s="88">
        <v>1.25</v>
      </c>
      <c r="BD98" s="88">
        <v>0</v>
      </c>
      <c r="BE98" s="88">
        <v>0</v>
      </c>
      <c r="BF98" s="88">
        <v>-0.01</v>
      </c>
      <c r="BG98" s="88">
        <v>2.21</v>
      </c>
      <c r="BH98" s="89">
        <f t="shared" si="15"/>
        <v>2.8068996415770613E-3</v>
      </c>
      <c r="BI98" s="89">
        <f t="shared" si="16"/>
        <v>6.4704209328782708E-2</v>
      </c>
      <c r="BJ98" s="89">
        <f t="shared" si="17"/>
        <v>2.1322153638168623E-3</v>
      </c>
      <c r="BK98" s="89">
        <f t="shared" si="18"/>
        <v>6.9643324334176623E-2</v>
      </c>
      <c r="BL98" s="89" t="str">
        <f t="shared" si="19"/>
        <v>OK</v>
      </c>
      <c r="BM98" s="89">
        <f t="shared" si="20"/>
        <v>0</v>
      </c>
      <c r="BN98" s="89">
        <f t="shared" si="21"/>
        <v>0</v>
      </c>
      <c r="BO98" s="89" t="str">
        <f t="shared" si="22"/>
        <v>OK</v>
      </c>
      <c r="BP98" s="89">
        <f t="shared" si="23"/>
        <v>13.310580204778155</v>
      </c>
      <c r="BQ98" s="89">
        <f t="shared" si="24"/>
        <v>0.43862716055661161</v>
      </c>
      <c r="BR98" s="89">
        <f t="shared" si="25"/>
        <v>0</v>
      </c>
      <c r="BS98" s="89">
        <f t="shared" si="26"/>
        <v>5.5388451015367227E-2</v>
      </c>
      <c r="BT98" s="89" t="str">
        <f t="shared" si="27"/>
        <v>OK</v>
      </c>
      <c r="DL98" s="13"/>
      <c r="DM98" s="13"/>
      <c r="DN98" s="3"/>
      <c r="DO98" s="126"/>
      <c r="DP98" s="126"/>
      <c r="DQ98" s="127"/>
      <c r="DR98" s="128"/>
      <c r="DS98" s="13"/>
      <c r="DW98" s="128"/>
      <c r="DX98" s="128"/>
      <c r="DY98" s="128"/>
      <c r="EH98" s="89"/>
      <c r="EI98" s="90"/>
    </row>
    <row r="99" spans="27:139">
      <c r="AA99" s="84" t="s">
        <v>311</v>
      </c>
      <c r="AB99" s="85" t="s">
        <v>309</v>
      </c>
      <c r="AC99" s="85" t="s">
        <v>310</v>
      </c>
      <c r="AD99" s="86">
        <v>1.35</v>
      </c>
      <c r="AE99" s="86">
        <v>1.8000000000000007</v>
      </c>
      <c r="AF99" s="85">
        <v>200</v>
      </c>
      <c r="AG99" s="4">
        <v>65</v>
      </c>
      <c r="AH99" s="4">
        <v>10</v>
      </c>
      <c r="AI99" s="4">
        <v>10</v>
      </c>
      <c r="AJ99" s="3" t="str">
        <f t="shared" si="14"/>
        <v>C200x65x10x10</v>
      </c>
      <c r="AK99" s="3" cm="1">
        <f t="array" ref="AK99">_xll.DCEPropSectC(AF99,AG99,AH99,AI99,"Area")/100</f>
        <v>31</v>
      </c>
      <c r="AL99" s="3" cm="1">
        <f t="array" ref="AL99">_xll.DCEPropSectC(AF99,AG99,AH99,AI99,"Ix")/10000</f>
        <v>1660.3333333333335</v>
      </c>
      <c r="AM99" s="13" cm="1">
        <f t="array" ref="AM99">_xll.DCEPropSectC(AF99,AG99,AH99,AI99,"Iy")/10000</f>
        <v>105.71841397849461</v>
      </c>
      <c r="AN99" s="13" cm="1">
        <f t="array" ref="AN99">_xll.DCEPropSectC(AF99,AG99,AH99,AI99,"Wx")/1000</f>
        <v>166.03333333333333</v>
      </c>
      <c r="AO99" s="3" cm="1">
        <f t="array" ref="AO99">_xll.DCEPropSectC(AF99,AG99,AH99,AI99,"Wy")/1000</f>
        <v>22.798405797101445</v>
      </c>
      <c r="AP99" s="126" cm="1">
        <f t="array" ref="AP99">_xll.DCEPropSectC(AF99,AG99,AH99,AI99,"Sx")/1000</f>
        <v>111.25</v>
      </c>
      <c r="AQ99" s="127"/>
      <c r="AR99" s="128"/>
      <c r="AS99" s="13"/>
      <c r="AW99" s="128"/>
      <c r="AX99" s="128"/>
      <c r="AY99" s="128"/>
      <c r="BA99" s="85" t="s">
        <v>312</v>
      </c>
      <c r="BB99" s="88">
        <v>-1.79</v>
      </c>
      <c r="BC99" s="88">
        <v>1.92</v>
      </c>
      <c r="BD99" s="88">
        <v>0</v>
      </c>
      <c r="BE99" s="88">
        <v>0</v>
      </c>
      <c r="BF99" s="88">
        <v>-0.01</v>
      </c>
      <c r="BG99" s="88">
        <v>1.5</v>
      </c>
      <c r="BH99" s="89">
        <f t="shared" si="15"/>
        <v>2.8068996415770613E-3</v>
      </c>
      <c r="BI99" s="89">
        <f t="shared" si="16"/>
        <v>4.3916884159807268E-2</v>
      </c>
      <c r="BJ99" s="89">
        <f t="shared" si="17"/>
        <v>2.1322153638168623E-3</v>
      </c>
      <c r="BK99" s="89">
        <f t="shared" si="18"/>
        <v>4.8855999165201197E-2</v>
      </c>
      <c r="BL99" s="89" t="str">
        <f t="shared" si="19"/>
        <v>OK</v>
      </c>
      <c r="BM99" s="89">
        <f t="shared" si="20"/>
        <v>0</v>
      </c>
      <c r="BN99" s="89">
        <f t="shared" si="21"/>
        <v>0</v>
      </c>
      <c r="BO99" s="89" t="str">
        <f t="shared" si="22"/>
        <v>OK</v>
      </c>
      <c r="BP99" s="89">
        <f t="shared" si="23"/>
        <v>9.0343304557317801</v>
      </c>
      <c r="BQ99" s="89">
        <f t="shared" si="24"/>
        <v>0.43862716055661161</v>
      </c>
      <c r="BR99" s="89">
        <f t="shared" si="25"/>
        <v>0</v>
      </c>
      <c r="BS99" s="89">
        <f t="shared" si="26"/>
        <v>3.7314773654356759E-2</v>
      </c>
      <c r="BT99" s="89" t="str">
        <f t="shared" si="27"/>
        <v>OK</v>
      </c>
      <c r="DL99" s="13"/>
      <c r="DM99" s="13"/>
      <c r="DN99" s="3"/>
      <c r="DO99" s="126"/>
      <c r="DP99" s="126"/>
      <c r="DQ99" s="127"/>
      <c r="DR99" s="128"/>
      <c r="DS99" s="13"/>
      <c r="DW99" s="128"/>
      <c r="DX99" s="128"/>
      <c r="DY99" s="128"/>
      <c r="EH99" s="89"/>
      <c r="EI99" s="90"/>
    </row>
    <row r="100" spans="27:139">
      <c r="AA100" s="84" t="s">
        <v>311</v>
      </c>
      <c r="AB100" s="85" t="s">
        <v>309</v>
      </c>
      <c r="AC100" s="85" t="s">
        <v>310</v>
      </c>
      <c r="AD100" s="86">
        <v>1.8</v>
      </c>
      <c r="AE100" s="86">
        <v>1.8000000000000007</v>
      </c>
      <c r="AF100" s="85">
        <v>200</v>
      </c>
      <c r="AG100" s="4">
        <v>65</v>
      </c>
      <c r="AH100" s="4">
        <v>10</v>
      </c>
      <c r="AI100" s="4">
        <v>10</v>
      </c>
      <c r="AJ100" s="3" t="str">
        <f t="shared" si="14"/>
        <v>C200x65x10x10</v>
      </c>
      <c r="AK100" s="3" cm="1">
        <f t="array" ref="AK100">_xll.DCEPropSectC(AF100,AG100,AH100,AI100,"Area")/100</f>
        <v>31</v>
      </c>
      <c r="AL100" s="3" cm="1">
        <f t="array" ref="AL100">_xll.DCEPropSectC(AF100,AG100,AH100,AI100,"Ix")/10000</f>
        <v>1660.3333333333335</v>
      </c>
      <c r="AM100" s="13" cm="1">
        <f t="array" ref="AM100">_xll.DCEPropSectC(AF100,AG100,AH100,AI100,"Iy")/10000</f>
        <v>105.71841397849461</v>
      </c>
      <c r="AN100" s="13" cm="1">
        <f t="array" ref="AN100">_xll.DCEPropSectC(AF100,AG100,AH100,AI100,"Wx")/1000</f>
        <v>166.03333333333333</v>
      </c>
      <c r="AO100" s="3" cm="1">
        <f t="array" ref="AO100">_xll.DCEPropSectC(AF100,AG100,AH100,AI100,"Wy")/1000</f>
        <v>22.798405797101445</v>
      </c>
      <c r="AP100" s="126" cm="1">
        <f t="array" ref="AP100">_xll.DCEPropSectC(AF100,AG100,AH100,AI100,"Sx")/1000</f>
        <v>111.25</v>
      </c>
      <c r="AQ100" s="127"/>
      <c r="AR100" s="128"/>
      <c r="AS100" s="13"/>
      <c r="AW100" s="128"/>
      <c r="AX100" s="128"/>
      <c r="AY100" s="128"/>
      <c r="BA100" s="85" t="s">
        <v>312</v>
      </c>
      <c r="BB100" s="88">
        <v>-1.79</v>
      </c>
      <c r="BC100" s="88">
        <v>2.59</v>
      </c>
      <c r="BD100" s="88">
        <v>0</v>
      </c>
      <c r="BE100" s="88">
        <v>0</v>
      </c>
      <c r="BF100" s="88">
        <v>-0.01</v>
      </c>
      <c r="BG100" s="88">
        <v>0.48</v>
      </c>
      <c r="BH100" s="89">
        <f t="shared" si="15"/>
        <v>2.8068996415770613E-3</v>
      </c>
      <c r="BI100" s="89">
        <f t="shared" si="16"/>
        <v>1.4053402931138326E-2</v>
      </c>
      <c r="BJ100" s="89">
        <f t="shared" si="17"/>
        <v>2.1322153638168623E-3</v>
      </c>
      <c r="BK100" s="89">
        <f t="shared" si="18"/>
        <v>1.8992517936532248E-2</v>
      </c>
      <c r="BL100" s="89" t="str">
        <f t="shared" si="19"/>
        <v>OK</v>
      </c>
      <c r="BM100" s="89">
        <f t="shared" si="20"/>
        <v>0</v>
      </c>
      <c r="BN100" s="89">
        <f t="shared" si="21"/>
        <v>0</v>
      </c>
      <c r="BO100" s="89" t="str">
        <f t="shared" si="22"/>
        <v>OK</v>
      </c>
      <c r="BP100" s="89">
        <f t="shared" si="23"/>
        <v>2.8909857458341697</v>
      </c>
      <c r="BQ100" s="89">
        <f t="shared" si="24"/>
        <v>0.43862716055661161</v>
      </c>
      <c r="BR100" s="89">
        <f t="shared" si="25"/>
        <v>0</v>
      </c>
      <c r="BS100" s="89">
        <f t="shared" si="26"/>
        <v>1.1412582757524834E-2</v>
      </c>
      <c r="BT100" s="89" t="str">
        <f t="shared" si="27"/>
        <v>OK</v>
      </c>
      <c r="DL100" s="13"/>
      <c r="DM100" s="13"/>
      <c r="DN100" s="3"/>
      <c r="DO100" s="126"/>
      <c r="DP100" s="126"/>
      <c r="DQ100" s="127"/>
      <c r="DR100" s="128"/>
      <c r="DS100" s="13"/>
      <c r="DW100" s="128"/>
      <c r="DX100" s="128"/>
      <c r="DY100" s="128"/>
      <c r="EH100" s="89"/>
      <c r="EI100" s="90"/>
    </row>
    <row r="101" spans="27:139">
      <c r="AA101" s="84" t="s">
        <v>311</v>
      </c>
      <c r="AB101" s="85" t="s">
        <v>286</v>
      </c>
      <c r="AC101" s="85" t="s">
        <v>287</v>
      </c>
      <c r="AD101" s="86">
        <v>0</v>
      </c>
      <c r="AE101" s="86">
        <v>3.0805843601498726</v>
      </c>
      <c r="AF101" s="85">
        <v>200</v>
      </c>
      <c r="AG101" s="4">
        <v>65</v>
      </c>
      <c r="AH101" s="4">
        <v>10</v>
      </c>
      <c r="AI101" s="4">
        <v>10</v>
      </c>
      <c r="AJ101" s="3" t="str">
        <f t="shared" si="14"/>
        <v>C200x65x10x10</v>
      </c>
      <c r="AK101" s="3" cm="1">
        <f t="array" ref="AK101">_xll.DCEPropSectC(AF101,AG101,AH101,AI101,"Area")/100</f>
        <v>31</v>
      </c>
      <c r="AL101" s="3" cm="1">
        <f t="array" ref="AL101">_xll.DCEPropSectC(AF101,AG101,AH101,AI101,"Ix")/10000</f>
        <v>1660.3333333333335</v>
      </c>
      <c r="AM101" s="13" cm="1">
        <f t="array" ref="AM101">_xll.DCEPropSectC(AF101,AG101,AH101,AI101,"Iy")/10000</f>
        <v>105.71841397849461</v>
      </c>
      <c r="AN101" s="13" cm="1">
        <f t="array" ref="AN101">_xll.DCEPropSectC(AF101,AG101,AH101,AI101,"Wx")/1000</f>
        <v>166.03333333333333</v>
      </c>
      <c r="AO101" s="3" cm="1">
        <f t="array" ref="AO101">_xll.DCEPropSectC(AF101,AG101,AH101,AI101,"Wy")/1000</f>
        <v>22.798405797101445</v>
      </c>
      <c r="AP101" s="126" cm="1">
        <f t="array" ref="AP101">_xll.DCEPropSectC(AF101,AG101,AH101,AI101,"Sx")/1000</f>
        <v>111.25</v>
      </c>
      <c r="AQ101" s="127"/>
      <c r="AR101" s="128"/>
      <c r="AS101" s="13"/>
      <c r="AW101" s="128"/>
      <c r="AX101" s="128"/>
      <c r="AY101" s="128"/>
      <c r="BA101" s="85" t="s">
        <v>312</v>
      </c>
      <c r="BB101" s="88">
        <v>2.11</v>
      </c>
      <c r="BC101" s="88">
        <v>-5.87</v>
      </c>
      <c r="BD101" s="88">
        <v>0</v>
      </c>
      <c r="BE101" s="88">
        <v>0</v>
      </c>
      <c r="BF101" s="88">
        <v>0</v>
      </c>
      <c r="BG101" s="88">
        <v>0</v>
      </c>
      <c r="BH101" s="89">
        <f t="shared" si="15"/>
        <v>3.3086917562724014E-3</v>
      </c>
      <c r="BI101" s="89">
        <f t="shared" si="16"/>
        <v>0</v>
      </c>
      <c r="BJ101" s="89">
        <f t="shared" si="17"/>
        <v>0</v>
      </c>
      <c r="BK101" s="89">
        <f t="shared" si="18"/>
        <v>3.3086917562724014E-3</v>
      </c>
      <c r="BL101" s="89" t="str">
        <f t="shared" si="19"/>
        <v>OK</v>
      </c>
      <c r="BM101" s="89">
        <f t="shared" si="20"/>
        <v>0</v>
      </c>
      <c r="BN101" s="89">
        <f t="shared" si="21"/>
        <v>0</v>
      </c>
      <c r="BO101" s="89" t="str">
        <f t="shared" si="22"/>
        <v>OK</v>
      </c>
      <c r="BP101" s="89">
        <f t="shared" si="23"/>
        <v>0</v>
      </c>
      <c r="BQ101" s="89">
        <f t="shared" si="24"/>
        <v>0</v>
      </c>
      <c r="BR101" s="89">
        <f t="shared" si="25"/>
        <v>0</v>
      </c>
      <c r="BS101" s="89">
        <f t="shared" si="26"/>
        <v>0</v>
      </c>
      <c r="BT101" s="89" t="str">
        <f t="shared" si="27"/>
        <v>OK</v>
      </c>
      <c r="DL101" s="13"/>
      <c r="DM101" s="13"/>
      <c r="DN101" s="3"/>
      <c r="DO101" s="126"/>
      <c r="DP101" s="126"/>
      <c r="DQ101" s="127"/>
      <c r="DR101" s="128"/>
      <c r="DS101" s="13"/>
      <c r="DW101" s="128"/>
      <c r="DX101" s="128"/>
      <c r="DY101" s="128"/>
      <c r="EH101" s="89"/>
      <c r="EI101" s="90"/>
    </row>
    <row r="102" spans="27:139">
      <c r="AA102" s="84" t="s">
        <v>311</v>
      </c>
      <c r="AB102" s="85" t="s">
        <v>286</v>
      </c>
      <c r="AC102" s="85" t="s">
        <v>287</v>
      </c>
      <c r="AD102" s="86">
        <v>1.5402921800749363</v>
      </c>
      <c r="AE102" s="86">
        <v>3.0805843601498726</v>
      </c>
      <c r="AF102" s="85">
        <v>200</v>
      </c>
      <c r="AG102" s="4">
        <v>65</v>
      </c>
      <c r="AH102" s="4">
        <v>10</v>
      </c>
      <c r="AI102" s="4">
        <v>10</v>
      </c>
      <c r="AJ102" s="3" t="str">
        <f t="shared" si="14"/>
        <v>C200x65x10x10</v>
      </c>
      <c r="AK102" s="3" cm="1">
        <f t="array" ref="AK102">_xll.DCEPropSectC(AF102,AG102,AH102,AI102,"Area")/100</f>
        <v>31</v>
      </c>
      <c r="AL102" s="3" cm="1">
        <f t="array" ref="AL102">_xll.DCEPropSectC(AF102,AG102,AH102,AI102,"Ix")/10000</f>
        <v>1660.3333333333335</v>
      </c>
      <c r="AM102" s="13" cm="1">
        <f t="array" ref="AM102">_xll.DCEPropSectC(AF102,AG102,AH102,AI102,"Iy")/10000</f>
        <v>105.71841397849461</v>
      </c>
      <c r="AN102" s="13" cm="1">
        <f t="array" ref="AN102">_xll.DCEPropSectC(AF102,AG102,AH102,AI102,"Wx")/1000</f>
        <v>166.03333333333333</v>
      </c>
      <c r="AO102" s="3" cm="1">
        <f t="array" ref="AO102">_xll.DCEPropSectC(AF102,AG102,AH102,AI102,"Wy")/1000</f>
        <v>22.798405797101445</v>
      </c>
      <c r="AP102" s="126" cm="1">
        <f t="array" ref="AP102">_xll.DCEPropSectC(AF102,AG102,AH102,AI102,"Sx")/1000</f>
        <v>111.25</v>
      </c>
      <c r="AQ102" s="127"/>
      <c r="AR102" s="128"/>
      <c r="AS102" s="13"/>
      <c r="AW102" s="128"/>
      <c r="AX102" s="128"/>
      <c r="AY102" s="128"/>
      <c r="BA102" s="85" t="s">
        <v>312</v>
      </c>
      <c r="BB102" s="88">
        <v>5.25</v>
      </c>
      <c r="BC102" s="88">
        <v>-1.51</v>
      </c>
      <c r="BD102" s="88">
        <v>0</v>
      </c>
      <c r="BE102" s="88">
        <v>0</v>
      </c>
      <c r="BF102" s="88">
        <v>-0.01</v>
      </c>
      <c r="BG102" s="88">
        <v>5.68</v>
      </c>
      <c r="BH102" s="89">
        <f t="shared" si="15"/>
        <v>8.2325268817204297E-3</v>
      </c>
      <c r="BI102" s="89">
        <f t="shared" si="16"/>
        <v>0.16629860135180352</v>
      </c>
      <c r="BJ102" s="89">
        <f t="shared" si="17"/>
        <v>2.1322153638168623E-3</v>
      </c>
      <c r="BK102" s="89">
        <f t="shared" si="18"/>
        <v>0.17666334359734082</v>
      </c>
      <c r="BL102" s="89" t="str">
        <f t="shared" si="19"/>
        <v>OK</v>
      </c>
      <c r="BM102" s="89">
        <f t="shared" si="20"/>
        <v>0</v>
      </c>
      <c r="BN102" s="89">
        <f t="shared" si="21"/>
        <v>0</v>
      </c>
      <c r="BO102" s="89" t="str">
        <f t="shared" si="22"/>
        <v>OK</v>
      </c>
      <c r="BP102" s="89">
        <f t="shared" si="23"/>
        <v>34.209997992371008</v>
      </c>
      <c r="BQ102" s="89">
        <f t="shared" si="24"/>
        <v>0.43862716055661161</v>
      </c>
      <c r="BR102" s="89">
        <f t="shared" si="25"/>
        <v>0</v>
      </c>
      <c r="BS102" s="89">
        <f t="shared" si="26"/>
        <v>0.14376124592264428</v>
      </c>
      <c r="BT102" s="89" t="str">
        <f t="shared" si="27"/>
        <v>OK</v>
      </c>
      <c r="DL102" s="13"/>
      <c r="DM102" s="13"/>
      <c r="DN102" s="3"/>
      <c r="DO102" s="126"/>
      <c r="DP102" s="126"/>
      <c r="DQ102" s="127"/>
      <c r="DR102" s="128"/>
      <c r="DS102" s="13"/>
      <c r="DW102" s="128"/>
      <c r="DX102" s="128"/>
      <c r="DY102" s="128"/>
      <c r="EH102" s="89"/>
      <c r="EI102" s="90"/>
    </row>
    <row r="103" spans="27:139">
      <c r="AA103" s="84" t="s">
        <v>311</v>
      </c>
      <c r="AB103" s="85" t="s">
        <v>286</v>
      </c>
      <c r="AC103" s="85" t="s">
        <v>287</v>
      </c>
      <c r="AD103" s="86">
        <v>3.0805843601498726</v>
      </c>
      <c r="AE103" s="86">
        <v>3.0805843601498726</v>
      </c>
      <c r="AF103" s="85">
        <v>200</v>
      </c>
      <c r="AG103" s="4">
        <v>65</v>
      </c>
      <c r="AH103" s="4">
        <v>10</v>
      </c>
      <c r="AI103" s="4">
        <v>10</v>
      </c>
      <c r="AJ103" s="3" t="str">
        <f t="shared" si="14"/>
        <v>C200x65x10x10</v>
      </c>
      <c r="AK103" s="3" cm="1">
        <f t="array" ref="AK103">_xll.DCEPropSectC(AF103,AG103,AH103,AI103,"Area")/100</f>
        <v>31</v>
      </c>
      <c r="AL103" s="3" cm="1">
        <f t="array" ref="AL103">_xll.DCEPropSectC(AF103,AG103,AH103,AI103,"Ix")/10000</f>
        <v>1660.3333333333335</v>
      </c>
      <c r="AM103" s="13" cm="1">
        <f t="array" ref="AM103">_xll.DCEPropSectC(AF103,AG103,AH103,AI103,"Iy")/10000</f>
        <v>105.71841397849461</v>
      </c>
      <c r="AN103" s="13" cm="1">
        <f t="array" ref="AN103">_xll.DCEPropSectC(AF103,AG103,AH103,AI103,"Wx")/1000</f>
        <v>166.03333333333333</v>
      </c>
      <c r="AO103" s="3" cm="1">
        <f t="array" ref="AO103">_xll.DCEPropSectC(AF103,AG103,AH103,AI103,"Wy")/1000</f>
        <v>22.798405797101445</v>
      </c>
      <c r="AP103" s="126" cm="1">
        <f t="array" ref="AP103">_xll.DCEPropSectC(AF103,AG103,AH103,AI103,"Sx")/1000</f>
        <v>111.25</v>
      </c>
      <c r="AQ103" s="127"/>
      <c r="AR103" s="128"/>
      <c r="AS103" s="13"/>
      <c r="AW103" s="128"/>
      <c r="AX103" s="128"/>
      <c r="AY103" s="128"/>
      <c r="BA103" s="85" t="s">
        <v>312</v>
      </c>
      <c r="BB103" s="88">
        <v>8.39</v>
      </c>
      <c r="BC103" s="88">
        <v>2.85</v>
      </c>
      <c r="BD103" s="88">
        <v>0</v>
      </c>
      <c r="BE103" s="88">
        <v>0</v>
      </c>
      <c r="BF103" s="88">
        <v>-0.01</v>
      </c>
      <c r="BG103" s="88">
        <v>4.6500000000000004</v>
      </c>
      <c r="BH103" s="89">
        <f t="shared" si="15"/>
        <v>1.315636200716846E-2</v>
      </c>
      <c r="BI103" s="89">
        <f t="shared" si="16"/>
        <v>0.13614234089540256</v>
      </c>
      <c r="BJ103" s="89">
        <f t="shared" si="17"/>
        <v>2.1322153638168623E-3</v>
      </c>
      <c r="BK103" s="89">
        <f t="shared" si="18"/>
        <v>0.15143091826638788</v>
      </c>
      <c r="BL103" s="89" t="str">
        <f t="shared" si="19"/>
        <v>OK</v>
      </c>
      <c r="BM103" s="89">
        <f t="shared" si="20"/>
        <v>0</v>
      </c>
      <c r="BN103" s="89">
        <f t="shared" si="21"/>
        <v>0</v>
      </c>
      <c r="BO103" s="89" t="str">
        <f t="shared" si="22"/>
        <v>OK</v>
      </c>
      <c r="BP103" s="89">
        <f t="shared" si="23"/>
        <v>28.006424412768524</v>
      </c>
      <c r="BQ103" s="89">
        <f t="shared" si="24"/>
        <v>0.43862716055661161</v>
      </c>
      <c r="BR103" s="89">
        <f t="shared" si="25"/>
        <v>0</v>
      </c>
      <c r="BS103" s="89">
        <f t="shared" si="26"/>
        <v>0.11752730317604376</v>
      </c>
      <c r="BT103" s="89" t="str">
        <f t="shared" si="27"/>
        <v>OK</v>
      </c>
      <c r="DL103" s="13"/>
      <c r="DM103" s="13"/>
      <c r="DN103" s="3"/>
      <c r="DO103" s="126"/>
      <c r="DP103" s="126"/>
      <c r="DQ103" s="127"/>
      <c r="DR103" s="128"/>
      <c r="DS103" s="13"/>
      <c r="DW103" s="128"/>
      <c r="DX103" s="128"/>
      <c r="DY103" s="128"/>
      <c r="EH103" s="89"/>
      <c r="EI103" s="90"/>
    </row>
    <row r="104" spans="27:139">
      <c r="AA104" s="84" t="s">
        <v>311</v>
      </c>
      <c r="AB104" s="85" t="s">
        <v>286</v>
      </c>
      <c r="AC104" s="85" t="s">
        <v>287</v>
      </c>
      <c r="AD104" s="86">
        <v>0</v>
      </c>
      <c r="AE104" s="86">
        <v>3.0805843601498726</v>
      </c>
      <c r="AF104" s="85">
        <v>200</v>
      </c>
      <c r="AG104" s="4">
        <v>65</v>
      </c>
      <c r="AH104" s="4">
        <v>10</v>
      </c>
      <c r="AI104" s="4">
        <v>10</v>
      </c>
      <c r="AJ104" s="3" t="str">
        <f t="shared" si="14"/>
        <v>C200x65x10x10</v>
      </c>
      <c r="AK104" s="3" cm="1">
        <f t="array" ref="AK104">_xll.DCEPropSectC(AF104,AG104,AH104,AI104,"Area")/100</f>
        <v>31</v>
      </c>
      <c r="AL104" s="3" cm="1">
        <f t="array" ref="AL104">_xll.DCEPropSectC(AF104,AG104,AH104,AI104,"Ix")/10000</f>
        <v>1660.3333333333335</v>
      </c>
      <c r="AM104" s="13" cm="1">
        <f t="array" ref="AM104">_xll.DCEPropSectC(AF104,AG104,AH104,AI104,"Iy")/10000</f>
        <v>105.71841397849461</v>
      </c>
      <c r="AN104" s="13" cm="1">
        <f t="array" ref="AN104">_xll.DCEPropSectC(AF104,AG104,AH104,AI104,"Wx")/1000</f>
        <v>166.03333333333333</v>
      </c>
      <c r="AO104" s="3" cm="1">
        <f t="array" ref="AO104">_xll.DCEPropSectC(AF104,AG104,AH104,AI104,"Wy")/1000</f>
        <v>22.798405797101445</v>
      </c>
      <c r="AP104" s="126" cm="1">
        <f t="array" ref="AP104">_xll.DCEPropSectC(AF104,AG104,AH104,AI104,"Sx")/1000</f>
        <v>111.25</v>
      </c>
      <c r="AQ104" s="127"/>
      <c r="AR104" s="128"/>
      <c r="AS104" s="13"/>
      <c r="AW104" s="128"/>
      <c r="AX104" s="128"/>
      <c r="AY104" s="128"/>
      <c r="BA104" s="85" t="s">
        <v>312</v>
      </c>
      <c r="BB104" s="88">
        <v>2.17</v>
      </c>
      <c r="BC104" s="88">
        <v>-2.62</v>
      </c>
      <c r="BD104" s="88">
        <v>0</v>
      </c>
      <c r="BE104" s="88">
        <v>0</v>
      </c>
      <c r="BF104" s="88">
        <v>0</v>
      </c>
      <c r="BG104" s="88">
        <v>0</v>
      </c>
      <c r="BH104" s="89">
        <f t="shared" si="15"/>
        <v>3.402777777777778E-3</v>
      </c>
      <c r="BI104" s="89">
        <f t="shared" si="16"/>
        <v>0</v>
      </c>
      <c r="BJ104" s="89">
        <f t="shared" si="17"/>
        <v>0</v>
      </c>
      <c r="BK104" s="89">
        <f t="shared" si="18"/>
        <v>3.402777777777778E-3</v>
      </c>
      <c r="BL104" s="89" t="str">
        <f t="shared" si="19"/>
        <v>OK</v>
      </c>
      <c r="BM104" s="89">
        <f t="shared" si="20"/>
        <v>0</v>
      </c>
      <c r="BN104" s="89">
        <f t="shared" si="21"/>
        <v>0</v>
      </c>
      <c r="BO104" s="89" t="str">
        <f t="shared" si="22"/>
        <v>OK</v>
      </c>
      <c r="BP104" s="89">
        <f t="shared" si="23"/>
        <v>0</v>
      </c>
      <c r="BQ104" s="89">
        <f t="shared" si="24"/>
        <v>0</v>
      </c>
      <c r="BR104" s="89">
        <f t="shared" si="25"/>
        <v>0</v>
      </c>
      <c r="BS104" s="89">
        <f t="shared" si="26"/>
        <v>0</v>
      </c>
      <c r="BT104" s="89" t="str">
        <f t="shared" si="27"/>
        <v>OK</v>
      </c>
      <c r="DL104" s="13"/>
      <c r="DM104" s="13"/>
      <c r="DN104" s="3"/>
      <c r="DO104" s="126"/>
      <c r="DP104" s="126"/>
      <c r="DQ104" s="127"/>
      <c r="DR104" s="128"/>
      <c r="DS104" s="13"/>
      <c r="DW104" s="128"/>
      <c r="DX104" s="128"/>
      <c r="DY104" s="128"/>
      <c r="EH104" s="89"/>
      <c r="EI104" s="90"/>
    </row>
    <row r="105" spans="27:139">
      <c r="AA105" s="84" t="s">
        <v>311</v>
      </c>
      <c r="AB105" s="85" t="s">
        <v>286</v>
      </c>
      <c r="AC105" s="85" t="s">
        <v>287</v>
      </c>
      <c r="AD105" s="86">
        <v>1.5402921800749363</v>
      </c>
      <c r="AE105" s="86">
        <v>3.0805843601498726</v>
      </c>
      <c r="AF105" s="85">
        <v>200</v>
      </c>
      <c r="AG105" s="4">
        <v>65</v>
      </c>
      <c r="AH105" s="4">
        <v>10</v>
      </c>
      <c r="AI105" s="4">
        <v>10</v>
      </c>
      <c r="AJ105" s="3" t="str">
        <f t="shared" si="14"/>
        <v>C200x65x10x10</v>
      </c>
      <c r="AK105" s="3" cm="1">
        <f t="array" ref="AK105">_xll.DCEPropSectC(AF105,AG105,AH105,AI105,"Area")/100</f>
        <v>31</v>
      </c>
      <c r="AL105" s="3" cm="1">
        <f t="array" ref="AL105">_xll.DCEPropSectC(AF105,AG105,AH105,AI105,"Ix")/10000</f>
        <v>1660.3333333333335</v>
      </c>
      <c r="AM105" s="13" cm="1">
        <f t="array" ref="AM105">_xll.DCEPropSectC(AF105,AG105,AH105,AI105,"Iy")/10000</f>
        <v>105.71841397849461</v>
      </c>
      <c r="AN105" s="13" cm="1">
        <f t="array" ref="AN105">_xll.DCEPropSectC(AF105,AG105,AH105,AI105,"Wx")/1000</f>
        <v>166.03333333333333</v>
      </c>
      <c r="AO105" s="3" cm="1">
        <f t="array" ref="AO105">_xll.DCEPropSectC(AF105,AG105,AH105,AI105,"Wy")/1000</f>
        <v>22.798405797101445</v>
      </c>
      <c r="AP105" s="126" cm="1">
        <f t="array" ref="AP105">_xll.DCEPropSectC(AF105,AG105,AH105,AI105,"Sx")/1000</f>
        <v>111.25</v>
      </c>
      <c r="AQ105" s="127"/>
      <c r="AR105" s="128"/>
      <c r="AS105" s="13"/>
      <c r="AW105" s="128"/>
      <c r="AX105" s="128"/>
      <c r="AY105" s="128"/>
      <c r="BA105" s="85" t="s">
        <v>312</v>
      </c>
      <c r="BB105" s="88">
        <v>3.51</v>
      </c>
      <c r="BC105" s="88">
        <v>-0.76</v>
      </c>
      <c r="BD105" s="88">
        <v>0</v>
      </c>
      <c r="BE105" s="88">
        <v>0</v>
      </c>
      <c r="BF105" s="88">
        <v>0</v>
      </c>
      <c r="BG105" s="88">
        <v>2.6</v>
      </c>
      <c r="BH105" s="89">
        <f t="shared" si="15"/>
        <v>5.5040322580645167E-3</v>
      </c>
      <c r="BI105" s="89">
        <f t="shared" si="16"/>
        <v>7.6122599210332598E-2</v>
      </c>
      <c r="BJ105" s="89">
        <f t="shared" si="17"/>
        <v>0</v>
      </c>
      <c r="BK105" s="89">
        <f t="shared" si="18"/>
        <v>8.1626631468397118E-2</v>
      </c>
      <c r="BL105" s="89" t="str">
        <f t="shared" si="19"/>
        <v>OK</v>
      </c>
      <c r="BM105" s="89">
        <f t="shared" si="20"/>
        <v>0</v>
      </c>
      <c r="BN105" s="89">
        <f t="shared" si="21"/>
        <v>0</v>
      </c>
      <c r="BO105" s="89" t="str">
        <f t="shared" si="22"/>
        <v>OK</v>
      </c>
      <c r="BP105" s="89">
        <f t="shared" si="23"/>
        <v>15.659506123268418</v>
      </c>
      <c r="BQ105" s="89">
        <f t="shared" si="24"/>
        <v>0</v>
      </c>
      <c r="BR105" s="89">
        <f t="shared" si="25"/>
        <v>0</v>
      </c>
      <c r="BS105" s="89">
        <f t="shared" si="26"/>
        <v>6.6226661312989349E-2</v>
      </c>
      <c r="BT105" s="89" t="str">
        <f t="shared" si="27"/>
        <v>OK</v>
      </c>
      <c r="DL105" s="13"/>
      <c r="DM105" s="13"/>
      <c r="DN105" s="3"/>
      <c r="DO105" s="126"/>
      <c r="DP105" s="126"/>
      <c r="DQ105" s="127"/>
      <c r="DR105" s="128"/>
      <c r="DS105" s="13"/>
      <c r="DW105" s="128"/>
      <c r="DX105" s="128"/>
      <c r="DY105" s="128"/>
      <c r="EH105" s="89"/>
      <c r="EI105" s="90"/>
    </row>
    <row r="106" spans="27:139">
      <c r="AA106" s="84" t="s">
        <v>311</v>
      </c>
      <c r="AB106" s="85" t="s">
        <v>286</v>
      </c>
      <c r="AC106" s="85" t="s">
        <v>287</v>
      </c>
      <c r="AD106" s="86">
        <v>3.0805843601498726</v>
      </c>
      <c r="AE106" s="86">
        <v>3.0805843601498726</v>
      </c>
      <c r="AF106" s="85">
        <v>200</v>
      </c>
      <c r="AG106" s="4">
        <v>65</v>
      </c>
      <c r="AH106" s="4">
        <v>10</v>
      </c>
      <c r="AI106" s="4">
        <v>10</v>
      </c>
      <c r="AJ106" s="3" t="str">
        <f t="shared" si="14"/>
        <v>C200x65x10x10</v>
      </c>
      <c r="AK106" s="3" cm="1">
        <f t="array" ref="AK106">_xll.DCEPropSectC(AF106,AG106,AH106,AI106,"Area")/100</f>
        <v>31</v>
      </c>
      <c r="AL106" s="3" cm="1">
        <f t="array" ref="AL106">_xll.DCEPropSectC(AF106,AG106,AH106,AI106,"Ix")/10000</f>
        <v>1660.3333333333335</v>
      </c>
      <c r="AM106" s="13" cm="1">
        <f t="array" ref="AM106">_xll.DCEPropSectC(AF106,AG106,AH106,AI106,"Iy")/10000</f>
        <v>105.71841397849461</v>
      </c>
      <c r="AN106" s="13" cm="1">
        <f t="array" ref="AN106">_xll.DCEPropSectC(AF106,AG106,AH106,AI106,"Wx")/1000</f>
        <v>166.03333333333333</v>
      </c>
      <c r="AO106" s="3" cm="1">
        <f t="array" ref="AO106">_xll.DCEPropSectC(AF106,AG106,AH106,AI106,"Wy")/1000</f>
        <v>22.798405797101445</v>
      </c>
      <c r="AP106" s="126" cm="1">
        <f t="array" ref="AP106">_xll.DCEPropSectC(AF106,AG106,AH106,AI106,"Sx")/1000</f>
        <v>111.25</v>
      </c>
      <c r="AQ106" s="127"/>
      <c r="AR106" s="128"/>
      <c r="AS106" s="13"/>
      <c r="AW106" s="128"/>
      <c r="AX106" s="128"/>
      <c r="AY106" s="128"/>
      <c r="BA106" s="85" t="s">
        <v>312</v>
      </c>
      <c r="BB106" s="88">
        <v>4.8499999999999996</v>
      </c>
      <c r="BC106" s="88">
        <v>1.1000000000000001</v>
      </c>
      <c r="BD106" s="88">
        <v>0</v>
      </c>
      <c r="BE106" s="88">
        <v>0</v>
      </c>
      <c r="BF106" s="88">
        <v>-0.01</v>
      </c>
      <c r="BG106" s="88">
        <v>2.35</v>
      </c>
      <c r="BH106" s="89">
        <f t="shared" si="15"/>
        <v>7.6052867383512544E-3</v>
      </c>
      <c r="BI106" s="89">
        <f t="shared" si="16"/>
        <v>6.88031185170314E-2</v>
      </c>
      <c r="BJ106" s="89">
        <f t="shared" si="17"/>
        <v>2.1322153638168623E-3</v>
      </c>
      <c r="BK106" s="89">
        <f t="shared" si="18"/>
        <v>7.8540620619199517E-2</v>
      </c>
      <c r="BL106" s="89" t="str">
        <f t="shared" si="19"/>
        <v>OK</v>
      </c>
      <c r="BM106" s="89">
        <f t="shared" si="20"/>
        <v>0</v>
      </c>
      <c r="BN106" s="89">
        <f t="shared" si="21"/>
        <v>0</v>
      </c>
      <c r="BO106" s="89" t="str">
        <f t="shared" si="22"/>
        <v>OK</v>
      </c>
      <c r="BP106" s="89">
        <f t="shared" si="23"/>
        <v>14.153784380646458</v>
      </c>
      <c r="BQ106" s="89">
        <f t="shared" si="24"/>
        <v>0.43862716055661161</v>
      </c>
      <c r="BR106" s="89">
        <f t="shared" si="25"/>
        <v>0</v>
      </c>
      <c r="BS106" s="89">
        <f t="shared" si="26"/>
        <v>5.895309246129956E-2</v>
      </c>
      <c r="BT106" s="89" t="str">
        <f t="shared" si="27"/>
        <v>OK</v>
      </c>
      <c r="DL106" s="13"/>
      <c r="DM106" s="13"/>
      <c r="DN106" s="3"/>
      <c r="DO106" s="126"/>
      <c r="DP106" s="126"/>
      <c r="DQ106" s="127"/>
      <c r="DR106" s="128"/>
      <c r="DS106" s="13"/>
      <c r="DW106" s="128"/>
      <c r="DX106" s="128"/>
      <c r="DY106" s="128"/>
      <c r="EH106" s="89"/>
      <c r="EI106" s="90"/>
    </row>
    <row r="107" spans="27:139">
      <c r="AA107" s="84" t="s">
        <v>311</v>
      </c>
      <c r="AB107" s="85" t="s">
        <v>286</v>
      </c>
      <c r="AC107" s="85" t="s">
        <v>287</v>
      </c>
      <c r="AD107" s="86">
        <v>0</v>
      </c>
      <c r="AE107" s="86">
        <v>3.0805843601498726</v>
      </c>
      <c r="AF107" s="85">
        <v>200</v>
      </c>
      <c r="AG107" s="4">
        <v>65</v>
      </c>
      <c r="AH107" s="4">
        <v>10</v>
      </c>
      <c r="AI107" s="4">
        <v>10</v>
      </c>
      <c r="AJ107" s="3" t="str">
        <f t="shared" si="14"/>
        <v>C200x65x10x10</v>
      </c>
      <c r="AK107" s="3" cm="1">
        <f t="array" ref="AK107">_xll.DCEPropSectC(AF107,AG107,AH107,AI107,"Area")/100</f>
        <v>31</v>
      </c>
      <c r="AL107" s="3" cm="1">
        <f t="array" ref="AL107">_xll.DCEPropSectC(AF107,AG107,AH107,AI107,"Ix")/10000</f>
        <v>1660.3333333333335</v>
      </c>
      <c r="AM107" s="13" cm="1">
        <f t="array" ref="AM107">_xll.DCEPropSectC(AF107,AG107,AH107,AI107,"Iy")/10000</f>
        <v>105.71841397849461</v>
      </c>
      <c r="AN107" s="13" cm="1">
        <f t="array" ref="AN107">_xll.DCEPropSectC(AF107,AG107,AH107,AI107,"Wx")/1000</f>
        <v>166.03333333333333</v>
      </c>
      <c r="AO107" s="3" cm="1">
        <f t="array" ref="AO107">_xll.DCEPropSectC(AF107,AG107,AH107,AI107,"Wy")/1000</f>
        <v>22.798405797101445</v>
      </c>
      <c r="AP107" s="126" cm="1">
        <f t="array" ref="AP107">_xll.DCEPropSectC(AF107,AG107,AH107,AI107,"Sx")/1000</f>
        <v>111.25</v>
      </c>
      <c r="AQ107" s="127"/>
      <c r="AR107" s="128"/>
      <c r="AS107" s="13"/>
      <c r="AW107" s="128"/>
      <c r="AX107" s="128"/>
      <c r="AY107" s="128"/>
      <c r="BA107" s="85" t="s">
        <v>312</v>
      </c>
      <c r="BB107" s="88">
        <v>2.17</v>
      </c>
      <c r="BC107" s="88">
        <v>-2.62</v>
      </c>
      <c r="BD107" s="88">
        <v>0</v>
      </c>
      <c r="BE107" s="88">
        <v>0</v>
      </c>
      <c r="BF107" s="88">
        <v>0</v>
      </c>
      <c r="BG107" s="88">
        <v>0</v>
      </c>
      <c r="BH107" s="89">
        <f t="shared" si="15"/>
        <v>3.402777777777778E-3</v>
      </c>
      <c r="BI107" s="89">
        <f t="shared" si="16"/>
        <v>0</v>
      </c>
      <c r="BJ107" s="89">
        <f t="shared" si="17"/>
        <v>0</v>
      </c>
      <c r="BK107" s="89">
        <f t="shared" si="18"/>
        <v>3.402777777777778E-3</v>
      </c>
      <c r="BL107" s="89" t="str">
        <f t="shared" si="19"/>
        <v>OK</v>
      </c>
      <c r="BM107" s="89">
        <f t="shared" si="20"/>
        <v>0</v>
      </c>
      <c r="BN107" s="89">
        <f t="shared" si="21"/>
        <v>0</v>
      </c>
      <c r="BO107" s="89" t="str">
        <f t="shared" si="22"/>
        <v>OK</v>
      </c>
      <c r="BP107" s="89">
        <f t="shared" si="23"/>
        <v>0</v>
      </c>
      <c r="BQ107" s="89">
        <f t="shared" si="24"/>
        <v>0</v>
      </c>
      <c r="BR107" s="89">
        <f t="shared" si="25"/>
        <v>0</v>
      </c>
      <c r="BS107" s="89">
        <f t="shared" si="26"/>
        <v>0</v>
      </c>
      <c r="BT107" s="89" t="str">
        <f t="shared" si="27"/>
        <v>OK</v>
      </c>
      <c r="DL107" s="13"/>
      <c r="DM107" s="13"/>
      <c r="DN107" s="3"/>
      <c r="DO107" s="126"/>
      <c r="DP107" s="126"/>
      <c r="DQ107" s="127"/>
      <c r="DR107" s="128"/>
      <c r="DS107" s="13"/>
      <c r="DW107" s="128"/>
      <c r="DX107" s="128"/>
      <c r="DY107" s="128"/>
      <c r="EH107" s="89"/>
      <c r="EI107" s="90"/>
    </row>
    <row r="108" spans="27:139">
      <c r="AA108" s="84" t="s">
        <v>311</v>
      </c>
      <c r="AB108" s="85" t="s">
        <v>286</v>
      </c>
      <c r="AC108" s="85" t="s">
        <v>287</v>
      </c>
      <c r="AD108" s="86">
        <v>1.5402921800749363</v>
      </c>
      <c r="AE108" s="86">
        <v>3.0805843601498726</v>
      </c>
      <c r="AF108" s="85">
        <v>200</v>
      </c>
      <c r="AG108" s="4">
        <v>65</v>
      </c>
      <c r="AH108" s="4">
        <v>10</v>
      </c>
      <c r="AI108" s="4">
        <v>10</v>
      </c>
      <c r="AJ108" s="3" t="str">
        <f t="shared" si="14"/>
        <v>C200x65x10x10</v>
      </c>
      <c r="AK108" s="3" cm="1">
        <f t="array" ref="AK108">_xll.DCEPropSectC(AF108,AG108,AH108,AI108,"Area")/100</f>
        <v>31</v>
      </c>
      <c r="AL108" s="3" cm="1">
        <f t="array" ref="AL108">_xll.DCEPropSectC(AF108,AG108,AH108,AI108,"Ix")/10000</f>
        <v>1660.3333333333335</v>
      </c>
      <c r="AM108" s="13" cm="1">
        <f t="array" ref="AM108">_xll.DCEPropSectC(AF108,AG108,AH108,AI108,"Iy")/10000</f>
        <v>105.71841397849461</v>
      </c>
      <c r="AN108" s="13" cm="1">
        <f t="array" ref="AN108">_xll.DCEPropSectC(AF108,AG108,AH108,AI108,"Wx")/1000</f>
        <v>166.03333333333333</v>
      </c>
      <c r="AO108" s="3" cm="1">
        <f t="array" ref="AO108">_xll.DCEPropSectC(AF108,AG108,AH108,AI108,"Wy")/1000</f>
        <v>22.798405797101445</v>
      </c>
      <c r="AP108" s="126" cm="1">
        <f t="array" ref="AP108">_xll.DCEPropSectC(AF108,AG108,AH108,AI108,"Sx")/1000</f>
        <v>111.25</v>
      </c>
      <c r="AQ108" s="127"/>
      <c r="AR108" s="128"/>
      <c r="AS108" s="13"/>
      <c r="AW108" s="128"/>
      <c r="AX108" s="128"/>
      <c r="AY108" s="128"/>
      <c r="BA108" s="85" t="s">
        <v>312</v>
      </c>
      <c r="BB108" s="88">
        <v>3.51</v>
      </c>
      <c r="BC108" s="88">
        <v>-0.76</v>
      </c>
      <c r="BD108" s="88">
        <v>0</v>
      </c>
      <c r="BE108" s="88">
        <v>0</v>
      </c>
      <c r="BF108" s="88">
        <v>0</v>
      </c>
      <c r="BG108" s="88">
        <v>2.6</v>
      </c>
      <c r="BH108" s="89">
        <f t="shared" si="15"/>
        <v>5.5040322580645167E-3</v>
      </c>
      <c r="BI108" s="89">
        <f t="shared" si="16"/>
        <v>7.6122599210332598E-2</v>
      </c>
      <c r="BJ108" s="89">
        <f t="shared" si="17"/>
        <v>0</v>
      </c>
      <c r="BK108" s="89">
        <f t="shared" si="18"/>
        <v>8.1626631468397118E-2</v>
      </c>
      <c r="BL108" s="89" t="str">
        <f t="shared" si="19"/>
        <v>OK</v>
      </c>
      <c r="BM108" s="89">
        <f t="shared" si="20"/>
        <v>0</v>
      </c>
      <c r="BN108" s="89">
        <f t="shared" si="21"/>
        <v>0</v>
      </c>
      <c r="BO108" s="89" t="str">
        <f t="shared" si="22"/>
        <v>OK</v>
      </c>
      <c r="BP108" s="89">
        <f t="shared" si="23"/>
        <v>15.659506123268418</v>
      </c>
      <c r="BQ108" s="89">
        <f t="shared" si="24"/>
        <v>0</v>
      </c>
      <c r="BR108" s="89">
        <f t="shared" si="25"/>
        <v>0</v>
      </c>
      <c r="BS108" s="89">
        <f t="shared" si="26"/>
        <v>6.6226661312989349E-2</v>
      </c>
      <c r="BT108" s="89" t="str">
        <f t="shared" si="27"/>
        <v>OK</v>
      </c>
      <c r="DL108" s="13"/>
      <c r="DM108" s="13"/>
      <c r="DN108" s="3"/>
      <c r="DO108" s="126"/>
      <c r="DP108" s="126"/>
      <c r="DQ108" s="127"/>
      <c r="DR108" s="128"/>
      <c r="DS108" s="13"/>
      <c r="DW108" s="128"/>
      <c r="DX108" s="128"/>
      <c r="DY108" s="128"/>
      <c r="EH108" s="89"/>
      <c r="EI108" s="90"/>
    </row>
    <row r="109" spans="27:139">
      <c r="AA109" s="84" t="s">
        <v>311</v>
      </c>
      <c r="AB109" s="85" t="s">
        <v>286</v>
      </c>
      <c r="AC109" s="85" t="s">
        <v>287</v>
      </c>
      <c r="AD109" s="86">
        <v>3.0805843601498726</v>
      </c>
      <c r="AE109" s="86">
        <v>3.0805843601498726</v>
      </c>
      <c r="AF109" s="85">
        <v>200</v>
      </c>
      <c r="AG109" s="4">
        <v>65</v>
      </c>
      <c r="AH109" s="4">
        <v>10</v>
      </c>
      <c r="AI109" s="4">
        <v>10</v>
      </c>
      <c r="AJ109" s="3" t="str">
        <f t="shared" si="14"/>
        <v>C200x65x10x10</v>
      </c>
      <c r="AK109" s="3" cm="1">
        <f t="array" ref="AK109">_xll.DCEPropSectC(AF109,AG109,AH109,AI109,"Area")/100</f>
        <v>31</v>
      </c>
      <c r="AL109" s="3" cm="1">
        <f t="array" ref="AL109">_xll.DCEPropSectC(AF109,AG109,AH109,AI109,"Ix")/10000</f>
        <v>1660.3333333333335</v>
      </c>
      <c r="AM109" s="13" cm="1">
        <f t="array" ref="AM109">_xll.DCEPropSectC(AF109,AG109,AH109,AI109,"Iy")/10000</f>
        <v>105.71841397849461</v>
      </c>
      <c r="AN109" s="13" cm="1">
        <f t="array" ref="AN109">_xll.DCEPropSectC(AF109,AG109,AH109,AI109,"Wx")/1000</f>
        <v>166.03333333333333</v>
      </c>
      <c r="AO109" s="3" cm="1">
        <f t="array" ref="AO109">_xll.DCEPropSectC(AF109,AG109,AH109,AI109,"Wy")/1000</f>
        <v>22.798405797101445</v>
      </c>
      <c r="AP109" s="126" cm="1">
        <f t="array" ref="AP109">_xll.DCEPropSectC(AF109,AG109,AH109,AI109,"Sx")/1000</f>
        <v>111.25</v>
      </c>
      <c r="AQ109" s="127"/>
      <c r="AR109" s="128"/>
      <c r="AS109" s="13"/>
      <c r="AW109" s="128"/>
      <c r="AX109" s="128"/>
      <c r="AY109" s="128"/>
      <c r="BA109" s="85" t="s">
        <v>312</v>
      </c>
      <c r="BB109" s="88">
        <v>4.8499999999999996</v>
      </c>
      <c r="BC109" s="88">
        <v>1.1000000000000001</v>
      </c>
      <c r="BD109" s="88">
        <v>0</v>
      </c>
      <c r="BE109" s="88">
        <v>0</v>
      </c>
      <c r="BF109" s="88">
        <v>-0.01</v>
      </c>
      <c r="BG109" s="88">
        <v>2.35</v>
      </c>
      <c r="BH109" s="89">
        <f t="shared" si="15"/>
        <v>7.6052867383512544E-3</v>
      </c>
      <c r="BI109" s="89">
        <f t="shared" si="16"/>
        <v>6.88031185170314E-2</v>
      </c>
      <c r="BJ109" s="89">
        <f t="shared" si="17"/>
        <v>2.1322153638168623E-3</v>
      </c>
      <c r="BK109" s="89">
        <f t="shared" si="18"/>
        <v>7.8540620619199517E-2</v>
      </c>
      <c r="BL109" s="89" t="str">
        <f t="shared" si="19"/>
        <v>OK</v>
      </c>
      <c r="BM109" s="89">
        <f t="shared" si="20"/>
        <v>0</v>
      </c>
      <c r="BN109" s="89">
        <f t="shared" si="21"/>
        <v>0</v>
      </c>
      <c r="BO109" s="89" t="str">
        <f t="shared" si="22"/>
        <v>OK</v>
      </c>
      <c r="BP109" s="89">
        <f t="shared" si="23"/>
        <v>14.153784380646458</v>
      </c>
      <c r="BQ109" s="89">
        <f t="shared" si="24"/>
        <v>0.43862716055661161</v>
      </c>
      <c r="BR109" s="89">
        <f t="shared" si="25"/>
        <v>0</v>
      </c>
      <c r="BS109" s="89">
        <f t="shared" si="26"/>
        <v>5.895309246129956E-2</v>
      </c>
      <c r="BT109" s="89" t="str">
        <f t="shared" si="27"/>
        <v>OK</v>
      </c>
      <c r="DL109" s="13"/>
      <c r="DM109" s="13"/>
      <c r="DN109" s="3"/>
      <c r="DO109" s="126"/>
      <c r="DP109" s="126"/>
      <c r="DQ109" s="127"/>
      <c r="DR109" s="128"/>
      <c r="DS109" s="13"/>
      <c r="DW109" s="128"/>
      <c r="DX109" s="128"/>
      <c r="DY109" s="128"/>
      <c r="EH109" s="89"/>
      <c r="EI109" s="90"/>
    </row>
    <row r="110" spans="27:139">
      <c r="AA110" s="84" t="s">
        <v>311</v>
      </c>
      <c r="AB110" s="85" t="s">
        <v>288</v>
      </c>
      <c r="AC110" s="85" t="s">
        <v>289</v>
      </c>
      <c r="AD110" s="86">
        <v>0</v>
      </c>
      <c r="AE110" s="86">
        <v>3.0805843601498726</v>
      </c>
      <c r="AF110" s="85">
        <v>200</v>
      </c>
      <c r="AG110" s="4">
        <v>65</v>
      </c>
      <c r="AH110" s="4">
        <v>10</v>
      </c>
      <c r="AI110" s="4">
        <v>10</v>
      </c>
      <c r="AJ110" s="3" t="str">
        <f t="shared" si="14"/>
        <v>C200x65x10x10</v>
      </c>
      <c r="AK110" s="3" cm="1">
        <f t="array" ref="AK110">_xll.DCEPropSectC(AF110,AG110,AH110,AI110,"Area")/100</f>
        <v>31</v>
      </c>
      <c r="AL110" s="3" cm="1">
        <f t="array" ref="AL110">_xll.DCEPropSectC(AF110,AG110,AH110,AI110,"Ix")/10000</f>
        <v>1660.3333333333335</v>
      </c>
      <c r="AM110" s="13" cm="1">
        <f t="array" ref="AM110">_xll.DCEPropSectC(AF110,AG110,AH110,AI110,"Iy")/10000</f>
        <v>105.71841397849461</v>
      </c>
      <c r="AN110" s="13" cm="1">
        <f t="array" ref="AN110">_xll.DCEPropSectC(AF110,AG110,AH110,AI110,"Wx")/1000</f>
        <v>166.03333333333333</v>
      </c>
      <c r="AO110" s="3" cm="1">
        <f t="array" ref="AO110">_xll.DCEPropSectC(AF110,AG110,AH110,AI110,"Wy")/1000</f>
        <v>22.798405797101445</v>
      </c>
      <c r="AP110" s="126" cm="1">
        <f t="array" ref="AP110">_xll.DCEPropSectC(AF110,AG110,AH110,AI110,"Sx")/1000</f>
        <v>111.25</v>
      </c>
      <c r="AQ110" s="127"/>
      <c r="AR110" s="128"/>
      <c r="AS110" s="13"/>
      <c r="AW110" s="128"/>
      <c r="AX110" s="128"/>
      <c r="AY110" s="128"/>
      <c r="BA110" s="85" t="s">
        <v>312</v>
      </c>
      <c r="BB110" s="88">
        <v>-10.86</v>
      </c>
      <c r="BC110" s="88">
        <v>-6.15</v>
      </c>
      <c r="BD110" s="88">
        <v>0</v>
      </c>
      <c r="BE110" s="88">
        <v>0</v>
      </c>
      <c r="BF110" s="88">
        <v>0</v>
      </c>
      <c r="BG110" s="88">
        <v>0</v>
      </c>
      <c r="BH110" s="89">
        <f t="shared" si="15"/>
        <v>1.7029569892473118E-2</v>
      </c>
      <c r="BI110" s="89">
        <f t="shared" si="16"/>
        <v>0</v>
      </c>
      <c r="BJ110" s="89">
        <f t="shared" si="17"/>
        <v>0</v>
      </c>
      <c r="BK110" s="89">
        <f t="shared" si="18"/>
        <v>1.7029569892473118E-2</v>
      </c>
      <c r="BL110" s="89" t="str">
        <f t="shared" si="19"/>
        <v>OK</v>
      </c>
      <c r="BM110" s="89">
        <f t="shared" si="20"/>
        <v>0</v>
      </c>
      <c r="BN110" s="89">
        <f t="shared" si="21"/>
        <v>0</v>
      </c>
      <c r="BO110" s="89" t="str">
        <f t="shared" si="22"/>
        <v>OK</v>
      </c>
      <c r="BP110" s="89">
        <f t="shared" si="23"/>
        <v>0</v>
      </c>
      <c r="BQ110" s="89">
        <f t="shared" si="24"/>
        <v>0</v>
      </c>
      <c r="BR110" s="89">
        <f t="shared" si="25"/>
        <v>0</v>
      </c>
      <c r="BS110" s="89">
        <f t="shared" si="26"/>
        <v>0</v>
      </c>
      <c r="BT110" s="89" t="str">
        <f t="shared" si="27"/>
        <v>OK</v>
      </c>
      <c r="DL110" s="13"/>
      <c r="DM110" s="13"/>
      <c r="DN110" s="3"/>
      <c r="DO110" s="126"/>
      <c r="DP110" s="126"/>
      <c r="DQ110" s="127"/>
      <c r="DR110" s="128"/>
      <c r="DS110" s="13"/>
      <c r="DW110" s="128"/>
      <c r="DX110" s="128"/>
      <c r="DY110" s="128"/>
      <c r="EH110" s="89"/>
      <c r="EI110" s="90"/>
    </row>
    <row r="111" spans="27:139">
      <c r="AA111" s="84" t="s">
        <v>311</v>
      </c>
      <c r="AB111" s="85" t="s">
        <v>288</v>
      </c>
      <c r="AC111" s="85" t="s">
        <v>289</v>
      </c>
      <c r="AD111" s="86">
        <v>1.5402921800749363</v>
      </c>
      <c r="AE111" s="86">
        <v>3.0805843601498726</v>
      </c>
      <c r="AF111" s="85">
        <v>200</v>
      </c>
      <c r="AG111" s="4">
        <v>65</v>
      </c>
      <c r="AH111" s="4">
        <v>10</v>
      </c>
      <c r="AI111" s="4">
        <v>10</v>
      </c>
      <c r="AJ111" s="3" t="str">
        <f t="shared" si="14"/>
        <v>C200x65x10x10</v>
      </c>
      <c r="AK111" s="3" cm="1">
        <f t="array" ref="AK111">_xll.DCEPropSectC(AF111,AG111,AH111,AI111,"Area")/100</f>
        <v>31</v>
      </c>
      <c r="AL111" s="3" cm="1">
        <f t="array" ref="AL111">_xll.DCEPropSectC(AF111,AG111,AH111,AI111,"Ix")/10000</f>
        <v>1660.3333333333335</v>
      </c>
      <c r="AM111" s="13" cm="1">
        <f t="array" ref="AM111">_xll.DCEPropSectC(AF111,AG111,AH111,AI111,"Iy")/10000</f>
        <v>105.71841397849461</v>
      </c>
      <c r="AN111" s="13" cm="1">
        <f t="array" ref="AN111">_xll.DCEPropSectC(AF111,AG111,AH111,AI111,"Wx")/1000</f>
        <v>166.03333333333333</v>
      </c>
      <c r="AO111" s="3" cm="1">
        <f t="array" ref="AO111">_xll.DCEPropSectC(AF111,AG111,AH111,AI111,"Wy")/1000</f>
        <v>22.798405797101445</v>
      </c>
      <c r="AP111" s="126" cm="1">
        <f t="array" ref="AP111">_xll.DCEPropSectC(AF111,AG111,AH111,AI111,"Sx")/1000</f>
        <v>111.25</v>
      </c>
      <c r="AQ111" s="127"/>
      <c r="AR111" s="128"/>
      <c r="AS111" s="13"/>
      <c r="AW111" s="128"/>
      <c r="AX111" s="128"/>
      <c r="AY111" s="128"/>
      <c r="BA111" s="85" t="s">
        <v>312</v>
      </c>
      <c r="BB111" s="88">
        <v>-7.72</v>
      </c>
      <c r="BC111" s="88">
        <v>-1.79</v>
      </c>
      <c r="BD111" s="88">
        <v>0</v>
      </c>
      <c r="BE111" s="88">
        <v>0</v>
      </c>
      <c r="BF111" s="88">
        <v>0</v>
      </c>
      <c r="BG111" s="88">
        <v>6.12</v>
      </c>
      <c r="BH111" s="89">
        <f t="shared" si="15"/>
        <v>1.2105734767025089E-2</v>
      </c>
      <c r="BI111" s="89">
        <f t="shared" si="16"/>
        <v>0.17918088737201368</v>
      </c>
      <c r="BJ111" s="89">
        <f t="shared" si="17"/>
        <v>0</v>
      </c>
      <c r="BK111" s="89">
        <f t="shared" si="18"/>
        <v>0.19128662213903877</v>
      </c>
      <c r="BL111" s="89" t="str">
        <f t="shared" si="19"/>
        <v>OK</v>
      </c>
      <c r="BM111" s="89">
        <f t="shared" si="20"/>
        <v>0</v>
      </c>
      <c r="BN111" s="89">
        <f t="shared" si="21"/>
        <v>0</v>
      </c>
      <c r="BO111" s="89" t="str">
        <f t="shared" si="22"/>
        <v>OK</v>
      </c>
      <c r="BP111" s="89">
        <f t="shared" si="23"/>
        <v>36.86006825938567</v>
      </c>
      <c r="BQ111" s="89">
        <f t="shared" si="24"/>
        <v>0</v>
      </c>
      <c r="BR111" s="89">
        <f t="shared" si="25"/>
        <v>0</v>
      </c>
      <c r="BS111" s="89">
        <f t="shared" si="26"/>
        <v>0.15588737201365191</v>
      </c>
      <c r="BT111" s="89" t="str">
        <f t="shared" si="27"/>
        <v>OK</v>
      </c>
      <c r="DL111" s="13"/>
      <c r="DM111" s="13"/>
      <c r="DN111" s="3"/>
      <c r="DO111" s="126"/>
      <c r="DP111" s="126"/>
      <c r="DQ111" s="127"/>
      <c r="DR111" s="128"/>
      <c r="DS111" s="13"/>
      <c r="DW111" s="128"/>
      <c r="DX111" s="128"/>
      <c r="DY111" s="128"/>
      <c r="EH111" s="89"/>
      <c r="EI111" s="90"/>
    </row>
    <row r="112" spans="27:139">
      <c r="AA112" s="84" t="s">
        <v>311</v>
      </c>
      <c r="AB112" s="85" t="s">
        <v>288</v>
      </c>
      <c r="AC112" s="85" t="s">
        <v>289</v>
      </c>
      <c r="AD112" s="86">
        <v>3.0805843601498726</v>
      </c>
      <c r="AE112" s="86">
        <v>3.0805843601498726</v>
      </c>
      <c r="AF112" s="85">
        <v>200</v>
      </c>
      <c r="AG112" s="4">
        <v>65</v>
      </c>
      <c r="AH112" s="4">
        <v>10</v>
      </c>
      <c r="AI112" s="4">
        <v>10</v>
      </c>
      <c r="AJ112" s="3" t="str">
        <f t="shared" si="14"/>
        <v>C200x65x10x10</v>
      </c>
      <c r="AK112" s="3" cm="1">
        <f t="array" ref="AK112">_xll.DCEPropSectC(AF112,AG112,AH112,AI112,"Area")/100</f>
        <v>31</v>
      </c>
      <c r="AL112" s="3" cm="1">
        <f t="array" ref="AL112">_xll.DCEPropSectC(AF112,AG112,AH112,AI112,"Ix")/10000</f>
        <v>1660.3333333333335</v>
      </c>
      <c r="AM112" s="13" cm="1">
        <f t="array" ref="AM112">_xll.DCEPropSectC(AF112,AG112,AH112,AI112,"Iy")/10000</f>
        <v>105.71841397849461</v>
      </c>
      <c r="AN112" s="13" cm="1">
        <f t="array" ref="AN112">_xll.DCEPropSectC(AF112,AG112,AH112,AI112,"Wx")/1000</f>
        <v>166.03333333333333</v>
      </c>
      <c r="AO112" s="3" cm="1">
        <f t="array" ref="AO112">_xll.DCEPropSectC(AF112,AG112,AH112,AI112,"Wy")/1000</f>
        <v>22.798405797101445</v>
      </c>
      <c r="AP112" s="126" cm="1">
        <f t="array" ref="AP112">_xll.DCEPropSectC(AF112,AG112,AH112,AI112,"Sx")/1000</f>
        <v>111.25</v>
      </c>
      <c r="AQ112" s="127"/>
      <c r="AR112" s="128"/>
      <c r="AS112" s="13"/>
      <c r="AW112" s="128"/>
      <c r="AX112" s="128"/>
      <c r="AY112" s="128"/>
      <c r="BA112" s="85" t="s">
        <v>312</v>
      </c>
      <c r="BB112" s="88">
        <v>-4.59</v>
      </c>
      <c r="BC112" s="88">
        <v>2.56</v>
      </c>
      <c r="BD112" s="88">
        <v>0</v>
      </c>
      <c r="BE112" s="88">
        <v>0</v>
      </c>
      <c r="BF112" s="88">
        <v>-0.01</v>
      </c>
      <c r="BG112" s="88">
        <v>5.52</v>
      </c>
      <c r="BH112" s="89">
        <f t="shared" si="15"/>
        <v>7.1975806451612901E-3</v>
      </c>
      <c r="BI112" s="89">
        <f t="shared" si="16"/>
        <v>0.16161413370809075</v>
      </c>
      <c r="BJ112" s="89">
        <f t="shared" si="17"/>
        <v>2.1322153638168623E-3</v>
      </c>
      <c r="BK112" s="89">
        <f t="shared" si="18"/>
        <v>0.1709439297170689</v>
      </c>
      <c r="BL112" s="89" t="str">
        <f t="shared" si="19"/>
        <v>OK</v>
      </c>
      <c r="BM112" s="89">
        <f t="shared" si="20"/>
        <v>0</v>
      </c>
      <c r="BN112" s="89">
        <f t="shared" si="21"/>
        <v>0</v>
      </c>
      <c r="BO112" s="89" t="str">
        <f t="shared" si="22"/>
        <v>OK</v>
      </c>
      <c r="BP112" s="89">
        <f t="shared" si="23"/>
        <v>33.246336077092948</v>
      </c>
      <c r="BQ112" s="89">
        <f t="shared" si="24"/>
        <v>0.43862716055661161</v>
      </c>
      <c r="BR112" s="89">
        <f t="shared" si="25"/>
        <v>0</v>
      </c>
      <c r="BS112" s="89">
        <f t="shared" si="26"/>
        <v>0.13968602096965868</v>
      </c>
      <c r="BT112" s="89" t="str">
        <f t="shared" si="27"/>
        <v>OK</v>
      </c>
      <c r="DL112" s="13"/>
      <c r="DM112" s="13"/>
      <c r="DN112" s="3"/>
      <c r="DO112" s="126"/>
      <c r="DP112" s="126"/>
      <c r="DQ112" s="127"/>
      <c r="DR112" s="128"/>
      <c r="DS112" s="13"/>
      <c r="DW112" s="128"/>
      <c r="DX112" s="128"/>
      <c r="DY112" s="128"/>
      <c r="EH112" s="89"/>
      <c r="EI112" s="90"/>
    </row>
    <row r="113" spans="27:139">
      <c r="AA113" s="84" t="s">
        <v>311</v>
      </c>
      <c r="AB113" s="85" t="s">
        <v>288</v>
      </c>
      <c r="AC113" s="85" t="s">
        <v>289</v>
      </c>
      <c r="AD113" s="86">
        <v>0</v>
      </c>
      <c r="AE113" s="86">
        <v>3.0805843601498726</v>
      </c>
      <c r="AF113" s="85">
        <v>200</v>
      </c>
      <c r="AG113" s="4">
        <v>65</v>
      </c>
      <c r="AH113" s="4">
        <v>10</v>
      </c>
      <c r="AI113" s="4">
        <v>10</v>
      </c>
      <c r="AJ113" s="3" t="str">
        <f t="shared" si="14"/>
        <v>C200x65x10x10</v>
      </c>
      <c r="AK113" s="3" cm="1">
        <f t="array" ref="AK113">_xll.DCEPropSectC(AF113,AG113,AH113,AI113,"Area")/100</f>
        <v>31</v>
      </c>
      <c r="AL113" s="3" cm="1">
        <f t="array" ref="AL113">_xll.DCEPropSectC(AF113,AG113,AH113,AI113,"Ix")/10000</f>
        <v>1660.3333333333335</v>
      </c>
      <c r="AM113" s="13" cm="1">
        <f t="array" ref="AM113">_xll.DCEPropSectC(AF113,AG113,AH113,AI113,"Iy")/10000</f>
        <v>105.71841397849461</v>
      </c>
      <c r="AN113" s="13" cm="1">
        <f t="array" ref="AN113">_xll.DCEPropSectC(AF113,AG113,AH113,AI113,"Wx")/1000</f>
        <v>166.03333333333333</v>
      </c>
      <c r="AO113" s="3" cm="1">
        <f t="array" ref="AO113">_xll.DCEPropSectC(AF113,AG113,AH113,AI113,"Wy")/1000</f>
        <v>22.798405797101445</v>
      </c>
      <c r="AP113" s="126" cm="1">
        <f t="array" ref="AP113">_xll.DCEPropSectC(AF113,AG113,AH113,AI113,"Sx")/1000</f>
        <v>111.25</v>
      </c>
      <c r="AQ113" s="127"/>
      <c r="AR113" s="128"/>
      <c r="AS113" s="13"/>
      <c r="AW113" s="128"/>
      <c r="AX113" s="128"/>
      <c r="AY113" s="128"/>
      <c r="BA113" s="85" t="s">
        <v>312</v>
      </c>
      <c r="BB113" s="88">
        <v>-4.18</v>
      </c>
      <c r="BC113" s="88">
        <v>-2.74</v>
      </c>
      <c r="BD113" s="88">
        <v>0</v>
      </c>
      <c r="BE113" s="88">
        <v>0</v>
      </c>
      <c r="BF113" s="88">
        <v>0</v>
      </c>
      <c r="BG113" s="88">
        <v>0</v>
      </c>
      <c r="BH113" s="89">
        <f t="shared" si="15"/>
        <v>6.5546594982078847E-3</v>
      </c>
      <c r="BI113" s="89">
        <f t="shared" si="16"/>
        <v>0</v>
      </c>
      <c r="BJ113" s="89">
        <f t="shared" si="17"/>
        <v>0</v>
      </c>
      <c r="BK113" s="89">
        <f t="shared" si="18"/>
        <v>6.5546594982078847E-3</v>
      </c>
      <c r="BL113" s="89" t="str">
        <f t="shared" si="19"/>
        <v>OK</v>
      </c>
      <c r="BM113" s="89">
        <f t="shared" si="20"/>
        <v>0</v>
      </c>
      <c r="BN113" s="89">
        <f t="shared" si="21"/>
        <v>0</v>
      </c>
      <c r="BO113" s="89" t="str">
        <f t="shared" si="22"/>
        <v>OK</v>
      </c>
      <c r="BP113" s="89">
        <f t="shared" si="23"/>
        <v>0</v>
      </c>
      <c r="BQ113" s="89">
        <f t="shared" si="24"/>
        <v>0</v>
      </c>
      <c r="BR113" s="89">
        <f t="shared" si="25"/>
        <v>0</v>
      </c>
      <c r="BS113" s="89">
        <f t="shared" si="26"/>
        <v>0</v>
      </c>
      <c r="BT113" s="89" t="str">
        <f t="shared" si="27"/>
        <v>OK</v>
      </c>
      <c r="DL113" s="13"/>
      <c r="DM113" s="13"/>
      <c r="DN113" s="3"/>
      <c r="DO113" s="126"/>
      <c r="DP113" s="126"/>
      <c r="DQ113" s="127"/>
      <c r="DR113" s="128"/>
      <c r="DS113" s="13"/>
      <c r="DW113" s="128"/>
      <c r="DX113" s="128"/>
      <c r="DY113" s="128"/>
      <c r="EH113" s="89"/>
      <c r="EI113" s="90"/>
    </row>
    <row r="114" spans="27:139">
      <c r="AA114" s="84" t="s">
        <v>311</v>
      </c>
      <c r="AB114" s="85" t="s">
        <v>288</v>
      </c>
      <c r="AC114" s="85" t="s">
        <v>289</v>
      </c>
      <c r="AD114" s="86">
        <v>1.5402921800749363</v>
      </c>
      <c r="AE114" s="86">
        <v>3.0805843601498726</v>
      </c>
      <c r="AF114" s="85">
        <v>200</v>
      </c>
      <c r="AG114" s="4">
        <v>65</v>
      </c>
      <c r="AH114" s="4">
        <v>10</v>
      </c>
      <c r="AI114" s="4">
        <v>10</v>
      </c>
      <c r="AJ114" s="3" t="str">
        <f t="shared" si="14"/>
        <v>C200x65x10x10</v>
      </c>
      <c r="AK114" s="3" cm="1">
        <f t="array" ref="AK114">_xll.DCEPropSectC(AF114,AG114,AH114,AI114,"Area")/100</f>
        <v>31</v>
      </c>
      <c r="AL114" s="3" cm="1">
        <f t="array" ref="AL114">_xll.DCEPropSectC(AF114,AG114,AH114,AI114,"Ix")/10000</f>
        <v>1660.3333333333335</v>
      </c>
      <c r="AM114" s="13" cm="1">
        <f t="array" ref="AM114">_xll.DCEPropSectC(AF114,AG114,AH114,AI114,"Iy")/10000</f>
        <v>105.71841397849461</v>
      </c>
      <c r="AN114" s="13" cm="1">
        <f t="array" ref="AN114">_xll.DCEPropSectC(AF114,AG114,AH114,AI114,"Wx")/1000</f>
        <v>166.03333333333333</v>
      </c>
      <c r="AO114" s="3" cm="1">
        <f t="array" ref="AO114">_xll.DCEPropSectC(AF114,AG114,AH114,AI114,"Wy")/1000</f>
        <v>22.798405797101445</v>
      </c>
      <c r="AP114" s="126" cm="1">
        <f t="array" ref="AP114">_xll.DCEPropSectC(AF114,AG114,AH114,AI114,"Sx")/1000</f>
        <v>111.25</v>
      </c>
      <c r="AQ114" s="127"/>
      <c r="AR114" s="128"/>
      <c r="AS114" s="13"/>
      <c r="AW114" s="128"/>
      <c r="AX114" s="128"/>
      <c r="AY114" s="128"/>
      <c r="BA114" s="85" t="s">
        <v>312</v>
      </c>
      <c r="BB114" s="88">
        <v>-2.84</v>
      </c>
      <c r="BC114" s="88">
        <v>-0.89</v>
      </c>
      <c r="BD114" s="88">
        <v>0</v>
      </c>
      <c r="BE114" s="88">
        <v>0</v>
      </c>
      <c r="BF114" s="88">
        <v>0</v>
      </c>
      <c r="BG114" s="88">
        <v>2.8</v>
      </c>
      <c r="BH114" s="89">
        <f t="shared" si="15"/>
        <v>4.4534050179211469E-3</v>
      </c>
      <c r="BI114" s="89">
        <f t="shared" si="16"/>
        <v>8.1978183764973553E-2</v>
      </c>
      <c r="BJ114" s="89">
        <f t="shared" si="17"/>
        <v>0</v>
      </c>
      <c r="BK114" s="89">
        <f t="shared" si="18"/>
        <v>8.6431588782894697E-2</v>
      </c>
      <c r="BL114" s="89" t="str">
        <f t="shared" si="19"/>
        <v>OK</v>
      </c>
      <c r="BM114" s="89">
        <f t="shared" si="20"/>
        <v>0</v>
      </c>
      <c r="BN114" s="89">
        <f t="shared" si="21"/>
        <v>0</v>
      </c>
      <c r="BO114" s="89" t="str">
        <f t="shared" si="22"/>
        <v>OK</v>
      </c>
      <c r="BP114" s="89">
        <f t="shared" si="23"/>
        <v>16.864083517365987</v>
      </c>
      <c r="BQ114" s="89">
        <f t="shared" si="24"/>
        <v>0</v>
      </c>
      <c r="BR114" s="89">
        <f t="shared" si="25"/>
        <v>0</v>
      </c>
      <c r="BS114" s="89">
        <f t="shared" si="26"/>
        <v>7.1321019875526984E-2</v>
      </c>
      <c r="BT114" s="89" t="str">
        <f t="shared" si="27"/>
        <v>OK</v>
      </c>
      <c r="DL114" s="13"/>
      <c r="DM114" s="13"/>
      <c r="DN114" s="3"/>
      <c r="DO114" s="126"/>
      <c r="DP114" s="126"/>
      <c r="DQ114" s="127"/>
      <c r="DR114" s="128"/>
      <c r="DS114" s="13"/>
      <c r="DW114" s="128"/>
      <c r="DX114" s="128"/>
      <c r="DY114" s="128"/>
      <c r="EH114" s="89"/>
      <c r="EI114" s="90"/>
    </row>
    <row r="115" spans="27:139">
      <c r="AA115" s="84" t="s">
        <v>311</v>
      </c>
      <c r="AB115" s="85" t="s">
        <v>288</v>
      </c>
      <c r="AC115" s="85" t="s">
        <v>289</v>
      </c>
      <c r="AD115" s="86">
        <v>3.0805843601498726</v>
      </c>
      <c r="AE115" s="86">
        <v>3.0805843601498726</v>
      </c>
      <c r="AF115" s="85">
        <v>200</v>
      </c>
      <c r="AG115" s="4">
        <v>65</v>
      </c>
      <c r="AH115" s="4">
        <v>10</v>
      </c>
      <c r="AI115" s="4">
        <v>10</v>
      </c>
      <c r="AJ115" s="3" t="str">
        <f t="shared" si="14"/>
        <v>C200x65x10x10</v>
      </c>
      <c r="AK115" s="3" cm="1">
        <f t="array" ref="AK115">_xll.DCEPropSectC(AF115,AG115,AH115,AI115,"Area")/100</f>
        <v>31</v>
      </c>
      <c r="AL115" s="3" cm="1">
        <f t="array" ref="AL115">_xll.DCEPropSectC(AF115,AG115,AH115,AI115,"Ix")/10000</f>
        <v>1660.3333333333335</v>
      </c>
      <c r="AM115" s="13" cm="1">
        <f t="array" ref="AM115">_xll.DCEPropSectC(AF115,AG115,AH115,AI115,"Iy")/10000</f>
        <v>105.71841397849461</v>
      </c>
      <c r="AN115" s="13" cm="1">
        <f t="array" ref="AN115">_xll.DCEPropSectC(AF115,AG115,AH115,AI115,"Wx")/1000</f>
        <v>166.03333333333333</v>
      </c>
      <c r="AO115" s="3" cm="1">
        <f t="array" ref="AO115">_xll.DCEPropSectC(AF115,AG115,AH115,AI115,"Wy")/1000</f>
        <v>22.798405797101445</v>
      </c>
      <c r="AP115" s="126" cm="1">
        <f t="array" ref="AP115">_xll.DCEPropSectC(AF115,AG115,AH115,AI115,"Sx")/1000</f>
        <v>111.25</v>
      </c>
      <c r="AQ115" s="127"/>
      <c r="AR115" s="128"/>
      <c r="AS115" s="13"/>
      <c r="AW115" s="128"/>
      <c r="AX115" s="128"/>
      <c r="AY115" s="128"/>
      <c r="BA115" s="85" t="s">
        <v>312</v>
      </c>
      <c r="BB115" s="88">
        <v>-1.5</v>
      </c>
      <c r="BC115" s="88">
        <v>0.97</v>
      </c>
      <c r="BD115" s="88">
        <v>0</v>
      </c>
      <c r="BE115" s="88">
        <v>0</v>
      </c>
      <c r="BF115" s="88">
        <v>-0.01</v>
      </c>
      <c r="BG115" s="88">
        <v>2.73</v>
      </c>
      <c r="BH115" s="89">
        <f t="shared" si="15"/>
        <v>2.3521505376344087E-3</v>
      </c>
      <c r="BI115" s="89">
        <f t="shared" si="16"/>
        <v>7.9928729170849255E-2</v>
      </c>
      <c r="BJ115" s="89">
        <f t="shared" si="17"/>
        <v>2.1322153638168623E-3</v>
      </c>
      <c r="BK115" s="89">
        <f t="shared" si="18"/>
        <v>8.441309507230052E-2</v>
      </c>
      <c r="BL115" s="89" t="str">
        <f t="shared" si="19"/>
        <v>OK</v>
      </c>
      <c r="BM115" s="89">
        <f t="shared" si="20"/>
        <v>0</v>
      </c>
      <c r="BN115" s="89">
        <f t="shared" si="21"/>
        <v>0</v>
      </c>
      <c r="BO115" s="89" t="str">
        <f t="shared" si="22"/>
        <v>OK</v>
      </c>
      <c r="BP115" s="89">
        <f t="shared" si="23"/>
        <v>16.442481429431844</v>
      </c>
      <c r="BQ115" s="89">
        <f t="shared" si="24"/>
        <v>0.43862716055661161</v>
      </c>
      <c r="BR115" s="89">
        <f t="shared" si="25"/>
        <v>0</v>
      </c>
      <c r="BS115" s="89">
        <f t="shared" si="26"/>
        <v>6.8629286067602463E-2</v>
      </c>
      <c r="BT115" s="89" t="str">
        <f t="shared" si="27"/>
        <v>OK</v>
      </c>
      <c r="DL115" s="13"/>
      <c r="DM115" s="13"/>
      <c r="DN115" s="3"/>
      <c r="DO115" s="126"/>
      <c r="DP115" s="126"/>
      <c r="DQ115" s="127"/>
      <c r="DR115" s="128"/>
      <c r="DS115" s="13"/>
      <c r="DW115" s="128"/>
      <c r="DX115" s="128"/>
      <c r="DY115" s="128"/>
      <c r="EH115" s="89"/>
      <c r="EI115" s="90"/>
    </row>
    <row r="116" spans="27:139">
      <c r="AA116" s="84" t="s">
        <v>311</v>
      </c>
      <c r="AB116" s="85" t="s">
        <v>288</v>
      </c>
      <c r="AC116" s="85" t="s">
        <v>289</v>
      </c>
      <c r="AD116" s="86">
        <v>0</v>
      </c>
      <c r="AE116" s="86">
        <v>3.0805843601498726</v>
      </c>
      <c r="AF116" s="85">
        <v>200</v>
      </c>
      <c r="AG116" s="4">
        <v>65</v>
      </c>
      <c r="AH116" s="4">
        <v>10</v>
      </c>
      <c r="AI116" s="4">
        <v>10</v>
      </c>
      <c r="AJ116" s="3" t="str">
        <f t="shared" si="14"/>
        <v>C200x65x10x10</v>
      </c>
      <c r="AK116" s="3" cm="1">
        <f t="array" ref="AK116">_xll.DCEPropSectC(AF116,AG116,AH116,AI116,"Area")/100</f>
        <v>31</v>
      </c>
      <c r="AL116" s="3" cm="1">
        <f t="array" ref="AL116">_xll.DCEPropSectC(AF116,AG116,AH116,AI116,"Ix")/10000</f>
        <v>1660.3333333333335</v>
      </c>
      <c r="AM116" s="13" cm="1">
        <f t="array" ref="AM116">_xll.DCEPropSectC(AF116,AG116,AH116,AI116,"Iy")/10000</f>
        <v>105.71841397849461</v>
      </c>
      <c r="AN116" s="13" cm="1">
        <f t="array" ref="AN116">_xll.DCEPropSectC(AF116,AG116,AH116,AI116,"Wx")/1000</f>
        <v>166.03333333333333</v>
      </c>
      <c r="AO116" s="3" cm="1">
        <f t="array" ref="AO116">_xll.DCEPropSectC(AF116,AG116,AH116,AI116,"Wy")/1000</f>
        <v>22.798405797101445</v>
      </c>
      <c r="AP116" s="126" cm="1">
        <f t="array" ref="AP116">_xll.DCEPropSectC(AF116,AG116,AH116,AI116,"Sx")/1000</f>
        <v>111.25</v>
      </c>
      <c r="AQ116" s="127"/>
      <c r="AR116" s="128"/>
      <c r="AS116" s="13"/>
      <c r="AW116" s="128"/>
      <c r="AX116" s="128"/>
      <c r="AY116" s="128"/>
      <c r="BA116" s="85" t="s">
        <v>312</v>
      </c>
      <c r="BB116" s="88">
        <v>-4.18</v>
      </c>
      <c r="BC116" s="88">
        <v>-2.74</v>
      </c>
      <c r="BD116" s="88">
        <v>0</v>
      </c>
      <c r="BE116" s="88">
        <v>0</v>
      </c>
      <c r="BF116" s="88">
        <v>0</v>
      </c>
      <c r="BG116" s="88">
        <v>0</v>
      </c>
      <c r="BH116" s="89">
        <f t="shared" si="15"/>
        <v>6.5546594982078847E-3</v>
      </c>
      <c r="BI116" s="89">
        <f t="shared" si="16"/>
        <v>0</v>
      </c>
      <c r="BJ116" s="89">
        <f t="shared" si="17"/>
        <v>0</v>
      </c>
      <c r="BK116" s="89">
        <f t="shared" si="18"/>
        <v>6.5546594982078847E-3</v>
      </c>
      <c r="BL116" s="89" t="str">
        <f t="shared" si="19"/>
        <v>OK</v>
      </c>
      <c r="BM116" s="89">
        <f t="shared" si="20"/>
        <v>0</v>
      </c>
      <c r="BN116" s="89">
        <f t="shared" si="21"/>
        <v>0</v>
      </c>
      <c r="BO116" s="89" t="str">
        <f t="shared" si="22"/>
        <v>OK</v>
      </c>
      <c r="BP116" s="89">
        <f t="shared" si="23"/>
        <v>0</v>
      </c>
      <c r="BQ116" s="89">
        <f t="shared" si="24"/>
        <v>0</v>
      </c>
      <c r="BR116" s="89">
        <f t="shared" si="25"/>
        <v>0</v>
      </c>
      <c r="BS116" s="89">
        <f t="shared" si="26"/>
        <v>0</v>
      </c>
      <c r="BT116" s="89" t="str">
        <f t="shared" si="27"/>
        <v>OK</v>
      </c>
      <c r="DL116" s="13"/>
      <c r="DM116" s="13"/>
      <c r="DN116" s="3"/>
      <c r="DO116" s="126"/>
      <c r="DP116" s="126"/>
      <c r="DQ116" s="127"/>
      <c r="DR116" s="128"/>
      <c r="DS116" s="13"/>
      <c r="DW116" s="128"/>
      <c r="DX116" s="128"/>
      <c r="DY116" s="128"/>
      <c r="EH116" s="89"/>
      <c r="EI116" s="90"/>
    </row>
    <row r="117" spans="27:139">
      <c r="AA117" s="84" t="s">
        <v>311</v>
      </c>
      <c r="AB117" s="85" t="s">
        <v>288</v>
      </c>
      <c r="AC117" s="85" t="s">
        <v>289</v>
      </c>
      <c r="AD117" s="86">
        <v>1.5402921800749363</v>
      </c>
      <c r="AE117" s="86">
        <v>3.0805843601498726</v>
      </c>
      <c r="AF117" s="85">
        <v>200</v>
      </c>
      <c r="AG117" s="4">
        <v>65</v>
      </c>
      <c r="AH117" s="4">
        <v>10</v>
      </c>
      <c r="AI117" s="4">
        <v>10</v>
      </c>
      <c r="AJ117" s="3" t="str">
        <f t="shared" si="14"/>
        <v>C200x65x10x10</v>
      </c>
      <c r="AK117" s="3" cm="1">
        <f t="array" ref="AK117">_xll.DCEPropSectC(AF117,AG117,AH117,AI117,"Area")/100</f>
        <v>31</v>
      </c>
      <c r="AL117" s="3" cm="1">
        <f t="array" ref="AL117">_xll.DCEPropSectC(AF117,AG117,AH117,AI117,"Ix")/10000</f>
        <v>1660.3333333333335</v>
      </c>
      <c r="AM117" s="13" cm="1">
        <f t="array" ref="AM117">_xll.DCEPropSectC(AF117,AG117,AH117,AI117,"Iy")/10000</f>
        <v>105.71841397849461</v>
      </c>
      <c r="AN117" s="13" cm="1">
        <f t="array" ref="AN117">_xll.DCEPropSectC(AF117,AG117,AH117,AI117,"Wx")/1000</f>
        <v>166.03333333333333</v>
      </c>
      <c r="AO117" s="3" cm="1">
        <f t="array" ref="AO117">_xll.DCEPropSectC(AF117,AG117,AH117,AI117,"Wy")/1000</f>
        <v>22.798405797101445</v>
      </c>
      <c r="AP117" s="126" cm="1">
        <f t="array" ref="AP117">_xll.DCEPropSectC(AF117,AG117,AH117,AI117,"Sx")/1000</f>
        <v>111.25</v>
      </c>
      <c r="AQ117" s="127"/>
      <c r="AR117" s="128"/>
      <c r="AS117" s="13"/>
      <c r="AW117" s="128"/>
      <c r="AX117" s="128"/>
      <c r="AY117" s="128"/>
      <c r="BA117" s="85" t="s">
        <v>312</v>
      </c>
      <c r="BB117" s="88">
        <v>-2.84</v>
      </c>
      <c r="BC117" s="88">
        <v>-0.89</v>
      </c>
      <c r="BD117" s="88">
        <v>0</v>
      </c>
      <c r="BE117" s="88">
        <v>0</v>
      </c>
      <c r="BF117" s="88">
        <v>0</v>
      </c>
      <c r="BG117" s="88">
        <v>2.8</v>
      </c>
      <c r="BH117" s="89">
        <f t="shared" si="15"/>
        <v>4.4534050179211469E-3</v>
      </c>
      <c r="BI117" s="89">
        <f t="shared" si="16"/>
        <v>8.1978183764973553E-2</v>
      </c>
      <c r="BJ117" s="89">
        <f t="shared" si="17"/>
        <v>0</v>
      </c>
      <c r="BK117" s="89">
        <f t="shared" si="18"/>
        <v>8.6431588782894697E-2</v>
      </c>
      <c r="BL117" s="89" t="str">
        <f t="shared" si="19"/>
        <v>OK</v>
      </c>
      <c r="BM117" s="89">
        <f t="shared" si="20"/>
        <v>0</v>
      </c>
      <c r="BN117" s="89">
        <f t="shared" si="21"/>
        <v>0</v>
      </c>
      <c r="BO117" s="89" t="str">
        <f t="shared" si="22"/>
        <v>OK</v>
      </c>
      <c r="BP117" s="89">
        <f t="shared" si="23"/>
        <v>16.864083517365987</v>
      </c>
      <c r="BQ117" s="89">
        <f t="shared" si="24"/>
        <v>0</v>
      </c>
      <c r="BR117" s="89">
        <f t="shared" si="25"/>
        <v>0</v>
      </c>
      <c r="BS117" s="89">
        <f t="shared" si="26"/>
        <v>7.1321019875526984E-2</v>
      </c>
      <c r="BT117" s="89" t="str">
        <f t="shared" si="27"/>
        <v>OK</v>
      </c>
      <c r="DL117" s="13"/>
      <c r="DM117" s="13"/>
      <c r="DN117" s="3"/>
      <c r="DO117" s="126"/>
      <c r="DP117" s="126"/>
      <c r="DQ117" s="127"/>
      <c r="DR117" s="128"/>
      <c r="DS117" s="13"/>
      <c r="DW117" s="128"/>
      <c r="DX117" s="128"/>
      <c r="DY117" s="128"/>
      <c r="EH117" s="89"/>
      <c r="EI117" s="90"/>
    </row>
    <row r="118" spans="27:139">
      <c r="AA118" s="84" t="s">
        <v>311</v>
      </c>
      <c r="AB118" s="85" t="s">
        <v>288</v>
      </c>
      <c r="AC118" s="85" t="s">
        <v>289</v>
      </c>
      <c r="AD118" s="86">
        <v>3.0805843601498726</v>
      </c>
      <c r="AE118" s="86">
        <v>3.0805843601498726</v>
      </c>
      <c r="AF118" s="85">
        <v>200</v>
      </c>
      <c r="AG118" s="4">
        <v>65</v>
      </c>
      <c r="AH118" s="4">
        <v>10</v>
      </c>
      <c r="AI118" s="4">
        <v>10</v>
      </c>
      <c r="AJ118" s="3" t="str">
        <f t="shared" si="14"/>
        <v>C200x65x10x10</v>
      </c>
      <c r="AK118" s="3" cm="1">
        <f t="array" ref="AK118">_xll.DCEPropSectC(AF118,AG118,AH118,AI118,"Area")/100</f>
        <v>31</v>
      </c>
      <c r="AL118" s="3" cm="1">
        <f t="array" ref="AL118">_xll.DCEPropSectC(AF118,AG118,AH118,AI118,"Ix")/10000</f>
        <v>1660.3333333333335</v>
      </c>
      <c r="AM118" s="13" cm="1">
        <f t="array" ref="AM118">_xll.DCEPropSectC(AF118,AG118,AH118,AI118,"Iy")/10000</f>
        <v>105.71841397849461</v>
      </c>
      <c r="AN118" s="13" cm="1">
        <f t="array" ref="AN118">_xll.DCEPropSectC(AF118,AG118,AH118,AI118,"Wx")/1000</f>
        <v>166.03333333333333</v>
      </c>
      <c r="AO118" s="3" cm="1">
        <f t="array" ref="AO118">_xll.DCEPropSectC(AF118,AG118,AH118,AI118,"Wy")/1000</f>
        <v>22.798405797101445</v>
      </c>
      <c r="AP118" s="126" cm="1">
        <f t="array" ref="AP118">_xll.DCEPropSectC(AF118,AG118,AH118,AI118,"Sx")/1000</f>
        <v>111.25</v>
      </c>
      <c r="AQ118" s="127"/>
      <c r="AR118" s="128"/>
      <c r="AS118" s="13"/>
      <c r="AW118" s="128"/>
      <c r="AX118" s="128"/>
      <c r="AY118" s="128"/>
      <c r="BA118" s="85" t="s">
        <v>312</v>
      </c>
      <c r="BB118" s="88">
        <v>-1.5</v>
      </c>
      <c r="BC118" s="88">
        <v>0.97</v>
      </c>
      <c r="BD118" s="88">
        <v>0</v>
      </c>
      <c r="BE118" s="88">
        <v>0</v>
      </c>
      <c r="BF118" s="88">
        <v>-0.01</v>
      </c>
      <c r="BG118" s="88">
        <v>2.73</v>
      </c>
      <c r="BH118" s="89">
        <f t="shared" si="15"/>
        <v>2.3521505376344087E-3</v>
      </c>
      <c r="BI118" s="89">
        <f t="shared" si="16"/>
        <v>7.9928729170849255E-2</v>
      </c>
      <c r="BJ118" s="89">
        <f t="shared" si="17"/>
        <v>2.1322153638168623E-3</v>
      </c>
      <c r="BK118" s="89">
        <f t="shared" si="18"/>
        <v>8.441309507230052E-2</v>
      </c>
      <c r="BL118" s="89" t="str">
        <f t="shared" si="19"/>
        <v>OK</v>
      </c>
      <c r="BM118" s="89">
        <f t="shared" si="20"/>
        <v>0</v>
      </c>
      <c r="BN118" s="89">
        <f t="shared" si="21"/>
        <v>0</v>
      </c>
      <c r="BO118" s="89" t="str">
        <f t="shared" si="22"/>
        <v>OK</v>
      </c>
      <c r="BP118" s="89">
        <f t="shared" si="23"/>
        <v>16.442481429431844</v>
      </c>
      <c r="BQ118" s="89">
        <f t="shared" si="24"/>
        <v>0.43862716055661161</v>
      </c>
      <c r="BR118" s="89">
        <f t="shared" si="25"/>
        <v>0</v>
      </c>
      <c r="BS118" s="89">
        <f t="shared" si="26"/>
        <v>6.8629286067602463E-2</v>
      </c>
      <c r="BT118" s="89" t="str">
        <f t="shared" si="27"/>
        <v>OK</v>
      </c>
      <c r="DL118" s="13"/>
      <c r="DM118" s="13"/>
      <c r="DN118" s="3"/>
      <c r="DO118" s="126"/>
      <c r="DP118" s="126"/>
      <c r="DQ118" s="127"/>
      <c r="DR118" s="128"/>
      <c r="DS118" s="13"/>
      <c r="DW118" s="128"/>
      <c r="DX118" s="128"/>
      <c r="DY118" s="128"/>
      <c r="EH118" s="89"/>
      <c r="EI118" s="90"/>
    </row>
    <row r="119" spans="27:139">
      <c r="AL119" s="13"/>
      <c r="AM119" s="13"/>
      <c r="AN119" s="3"/>
      <c r="AO119" s="126"/>
      <c r="AP119" s="126"/>
      <c r="AQ119" s="127"/>
      <c r="AR119" s="128"/>
      <c r="AS119" s="13"/>
      <c r="AW119" s="128"/>
      <c r="AX119" s="128"/>
      <c r="AY119" s="128"/>
      <c r="BH119" s="89"/>
      <c r="BI119" s="90"/>
      <c r="DL119" s="13"/>
      <c r="DM119" s="13"/>
      <c r="DN119" s="3"/>
      <c r="DO119" s="126"/>
      <c r="DP119" s="126"/>
      <c r="DQ119" s="127"/>
      <c r="DR119" s="128"/>
      <c r="DS119" s="13"/>
      <c r="DW119" s="128"/>
      <c r="DX119" s="128"/>
      <c r="DY119" s="128"/>
      <c r="EH119" s="89"/>
      <c r="EI119" s="90"/>
    </row>
    <row r="120" spans="27:139">
      <c r="AL120" s="13"/>
      <c r="AM120" s="13"/>
      <c r="AN120" s="3"/>
      <c r="AO120" s="126"/>
      <c r="AP120" s="126"/>
      <c r="AQ120" s="127"/>
      <c r="AR120" s="128"/>
      <c r="AS120" s="13"/>
      <c r="AW120" s="128"/>
      <c r="AX120" s="128"/>
      <c r="AY120" s="128"/>
      <c r="BH120" s="89"/>
      <c r="BI120" s="90"/>
      <c r="DL120" s="13"/>
      <c r="DM120" s="13"/>
      <c r="DN120" s="3"/>
      <c r="DO120" s="126"/>
      <c r="DP120" s="126"/>
      <c r="DQ120" s="127"/>
      <c r="DR120" s="128"/>
      <c r="DS120" s="13"/>
      <c r="DW120" s="128"/>
      <c r="DX120" s="128"/>
      <c r="DY120" s="128"/>
      <c r="EH120" s="89"/>
      <c r="EI120" s="90"/>
    </row>
    <row r="121" spans="27:139">
      <c r="AL121" s="13"/>
      <c r="AM121" s="13"/>
      <c r="AN121" s="3"/>
      <c r="AO121" s="126"/>
      <c r="AP121" s="126"/>
      <c r="AQ121" s="127"/>
      <c r="AR121" s="128"/>
      <c r="AS121" s="13"/>
      <c r="AW121" s="128"/>
      <c r="AX121" s="128"/>
      <c r="AY121" s="128"/>
      <c r="BH121" s="89"/>
      <c r="BI121" s="90"/>
      <c r="DL121" s="13"/>
      <c r="DM121" s="13"/>
      <c r="DN121" s="3"/>
      <c r="DO121" s="126"/>
      <c r="DP121" s="126"/>
      <c r="DQ121" s="127"/>
      <c r="DR121" s="128"/>
      <c r="DS121" s="13"/>
      <c r="DW121" s="128"/>
      <c r="DX121" s="128"/>
      <c r="DY121" s="128"/>
      <c r="EH121" s="89"/>
      <c r="EI121" s="90"/>
    </row>
    <row r="122" spans="27:139">
      <c r="AL122" s="13"/>
      <c r="AM122" s="13"/>
      <c r="AN122" s="3"/>
      <c r="AO122" s="126"/>
      <c r="AP122" s="126"/>
      <c r="AQ122" s="127"/>
      <c r="AR122" s="128"/>
      <c r="AS122" s="13"/>
      <c r="AW122" s="128"/>
      <c r="AX122" s="128"/>
      <c r="AY122" s="128"/>
      <c r="BH122" s="89"/>
      <c r="BI122" s="90"/>
      <c r="DL122" s="13"/>
      <c r="DM122" s="13"/>
      <c r="DN122" s="3"/>
      <c r="DO122" s="126"/>
      <c r="DP122" s="126"/>
      <c r="DQ122" s="127"/>
      <c r="DR122" s="128"/>
      <c r="DS122" s="13"/>
      <c r="DW122" s="128"/>
      <c r="DX122" s="128"/>
      <c r="DY122" s="128"/>
      <c r="EH122" s="89"/>
      <c r="EI122" s="90"/>
    </row>
    <row r="123" spans="27:139">
      <c r="AL123" s="13"/>
      <c r="AM123" s="13"/>
      <c r="AN123" s="3"/>
      <c r="AO123" s="126"/>
      <c r="AP123" s="126"/>
      <c r="AQ123" s="127"/>
      <c r="AR123" s="128"/>
      <c r="AS123" s="13"/>
      <c r="AW123" s="128"/>
      <c r="AX123" s="128"/>
      <c r="AY123" s="128"/>
      <c r="BH123" s="89"/>
      <c r="BI123" s="90"/>
      <c r="DL123" s="13"/>
      <c r="DM123" s="13"/>
      <c r="DN123" s="3"/>
      <c r="DO123" s="126"/>
      <c r="DP123" s="126"/>
      <c r="DQ123" s="127"/>
      <c r="DR123" s="128"/>
      <c r="DS123" s="13"/>
      <c r="DW123" s="128"/>
      <c r="DX123" s="128"/>
      <c r="DY123" s="128"/>
      <c r="EH123" s="89"/>
      <c r="EI123" s="90"/>
    </row>
    <row r="124" spans="27:139">
      <c r="AL124" s="13"/>
      <c r="AM124" s="13"/>
      <c r="AN124" s="3"/>
      <c r="AO124" s="126"/>
      <c r="AP124" s="126"/>
      <c r="AQ124" s="127"/>
      <c r="AR124" s="128"/>
      <c r="AS124" s="13"/>
      <c r="AW124" s="128"/>
      <c r="AX124" s="128"/>
      <c r="AY124" s="128"/>
      <c r="BH124" s="89"/>
      <c r="BI124" s="90"/>
      <c r="DL124" s="13"/>
      <c r="DM124" s="13"/>
      <c r="DN124" s="3"/>
      <c r="DO124" s="126"/>
      <c r="DP124" s="126"/>
      <c r="DQ124" s="127"/>
      <c r="DR124" s="128"/>
      <c r="DS124" s="13"/>
      <c r="DW124" s="128"/>
      <c r="DX124" s="128"/>
      <c r="DY124" s="128"/>
      <c r="EH124" s="89"/>
      <c r="EI124" s="90"/>
    </row>
    <row r="125" spans="27:139">
      <c r="AL125" s="13"/>
      <c r="AM125" s="13"/>
      <c r="AN125" s="3"/>
      <c r="AO125" s="126"/>
      <c r="AP125" s="126"/>
      <c r="AQ125" s="127"/>
      <c r="AR125" s="128"/>
      <c r="AS125" s="13"/>
      <c r="AW125" s="128"/>
      <c r="AX125" s="128"/>
      <c r="AY125" s="128"/>
      <c r="BH125" s="89"/>
      <c r="BI125" s="90"/>
      <c r="DL125" s="13"/>
      <c r="DM125" s="13"/>
      <c r="DN125" s="3"/>
      <c r="DO125" s="126"/>
      <c r="DP125" s="126"/>
      <c r="DQ125" s="127"/>
      <c r="DR125" s="128"/>
      <c r="DS125" s="13"/>
      <c r="DW125" s="128"/>
      <c r="DX125" s="128"/>
      <c r="DY125" s="128"/>
      <c r="EH125" s="89"/>
      <c r="EI125" s="90"/>
    </row>
    <row r="126" spans="27:139">
      <c r="AL126" s="13"/>
      <c r="AM126" s="13"/>
      <c r="AN126" s="3"/>
      <c r="AO126" s="126"/>
      <c r="AP126" s="126"/>
      <c r="AQ126" s="127"/>
      <c r="AR126" s="128"/>
      <c r="AS126" s="13"/>
      <c r="AW126" s="128"/>
      <c r="AX126" s="128"/>
      <c r="AY126" s="128"/>
      <c r="BH126" s="89"/>
      <c r="BI126" s="90"/>
      <c r="DL126" s="13"/>
      <c r="DM126" s="13"/>
      <c r="DN126" s="3"/>
      <c r="DO126" s="126"/>
      <c r="DP126" s="126"/>
      <c r="DQ126" s="127"/>
      <c r="DR126" s="128"/>
      <c r="DS126" s="13"/>
      <c r="DW126" s="128"/>
      <c r="DX126" s="128"/>
      <c r="DY126" s="128"/>
      <c r="EH126" s="89"/>
      <c r="EI126" s="90"/>
    </row>
    <row r="127" spans="27:139">
      <c r="AL127" s="13"/>
      <c r="AM127" s="13"/>
      <c r="AN127" s="3"/>
      <c r="AO127" s="126"/>
      <c r="AP127" s="126"/>
      <c r="AQ127" s="127"/>
      <c r="AR127" s="128"/>
      <c r="AS127" s="13"/>
      <c r="AW127" s="128"/>
      <c r="AX127" s="128"/>
      <c r="AY127" s="128"/>
      <c r="BH127" s="89"/>
      <c r="BI127" s="90"/>
      <c r="DL127" s="13"/>
      <c r="DM127" s="13"/>
      <c r="DN127" s="3"/>
      <c r="DO127" s="126"/>
      <c r="DP127" s="126"/>
      <c r="DQ127" s="127"/>
      <c r="DR127" s="128"/>
      <c r="DS127" s="13"/>
      <c r="DW127" s="128"/>
      <c r="DX127" s="128"/>
      <c r="DY127" s="128"/>
      <c r="EH127" s="89"/>
      <c r="EI127" s="90"/>
    </row>
    <row r="128" spans="27:139">
      <c r="AL128" s="13"/>
      <c r="AM128" s="13"/>
      <c r="AN128" s="3"/>
      <c r="AO128" s="126"/>
      <c r="AP128" s="126"/>
      <c r="AQ128" s="127"/>
      <c r="AR128" s="128"/>
      <c r="AS128" s="13"/>
      <c r="AW128" s="128"/>
      <c r="AX128" s="128"/>
      <c r="AY128" s="128"/>
      <c r="BH128" s="89"/>
      <c r="BI128" s="90"/>
      <c r="DL128" s="13"/>
      <c r="DM128" s="13"/>
      <c r="DN128" s="3"/>
      <c r="DO128" s="126"/>
      <c r="DP128" s="126"/>
      <c r="DQ128" s="127"/>
      <c r="DR128" s="128"/>
      <c r="DS128" s="13"/>
      <c r="DW128" s="128"/>
      <c r="DX128" s="128"/>
      <c r="DY128" s="128"/>
      <c r="EH128" s="89"/>
      <c r="EI128" s="90"/>
    </row>
    <row r="129" spans="38:139">
      <c r="AL129" s="13"/>
      <c r="AM129" s="13"/>
      <c r="AN129" s="3"/>
      <c r="AO129" s="126"/>
      <c r="AP129" s="126"/>
      <c r="AQ129" s="127"/>
      <c r="AR129" s="128"/>
      <c r="AS129" s="13"/>
      <c r="AW129" s="128"/>
      <c r="AX129" s="128"/>
      <c r="AY129" s="128"/>
      <c r="BH129" s="89"/>
      <c r="BI129" s="90"/>
      <c r="DL129" s="13"/>
      <c r="DM129" s="13"/>
      <c r="DN129" s="3"/>
      <c r="DO129" s="126"/>
      <c r="DP129" s="126"/>
      <c r="DQ129" s="127"/>
      <c r="DR129" s="128"/>
      <c r="DS129" s="13"/>
      <c r="DW129" s="128"/>
      <c r="DX129" s="128"/>
      <c r="DY129" s="128"/>
      <c r="EH129" s="89"/>
      <c r="EI129" s="90"/>
    </row>
    <row r="130" spans="38:139">
      <c r="AL130" s="13"/>
      <c r="AM130" s="13"/>
      <c r="AN130" s="3"/>
      <c r="AO130" s="126"/>
      <c r="AP130" s="126"/>
      <c r="AQ130" s="127"/>
      <c r="AR130" s="128"/>
      <c r="AS130" s="13"/>
      <c r="AW130" s="128"/>
      <c r="AX130" s="128"/>
      <c r="AY130" s="128"/>
      <c r="BH130" s="89"/>
      <c r="BI130" s="90"/>
      <c r="DL130" s="13"/>
      <c r="DM130" s="13"/>
      <c r="DN130" s="3"/>
      <c r="DO130" s="126"/>
      <c r="DP130" s="126"/>
      <c r="DQ130" s="127"/>
      <c r="DR130" s="128"/>
      <c r="DS130" s="13"/>
      <c r="DW130" s="128"/>
      <c r="DX130" s="128"/>
      <c r="DY130" s="128"/>
      <c r="EH130" s="89"/>
      <c r="EI130" s="90"/>
    </row>
    <row r="131" spans="38:139">
      <c r="AL131" s="13"/>
      <c r="AM131" s="13"/>
      <c r="AN131" s="3"/>
      <c r="AO131" s="126"/>
      <c r="AP131" s="126"/>
      <c r="AQ131" s="127"/>
      <c r="AR131" s="128"/>
      <c r="AS131" s="13"/>
      <c r="AW131" s="128"/>
      <c r="AX131" s="128"/>
      <c r="AY131" s="128"/>
      <c r="BH131" s="89"/>
      <c r="BI131" s="90"/>
      <c r="DL131" s="13"/>
      <c r="DM131" s="13"/>
      <c r="DN131" s="3"/>
      <c r="DO131" s="126"/>
      <c r="DP131" s="126"/>
      <c r="DQ131" s="127"/>
      <c r="DR131" s="128"/>
      <c r="DS131" s="13"/>
      <c r="DW131" s="128"/>
      <c r="DX131" s="128"/>
      <c r="DY131" s="128"/>
      <c r="EH131" s="89"/>
      <c r="EI131" s="90"/>
    </row>
    <row r="132" spans="38:139">
      <c r="AL132" s="13"/>
      <c r="AM132" s="13"/>
      <c r="AN132" s="3"/>
      <c r="AO132" s="126"/>
      <c r="AP132" s="126"/>
      <c r="AQ132" s="127"/>
      <c r="AR132" s="128"/>
      <c r="AS132" s="13"/>
      <c r="AW132" s="128"/>
      <c r="AX132" s="128"/>
      <c r="AY132" s="128"/>
      <c r="BH132" s="89"/>
      <c r="BI132" s="90"/>
      <c r="DL132" s="13"/>
      <c r="DM132" s="13"/>
      <c r="DN132" s="3"/>
      <c r="DO132" s="126"/>
      <c r="DP132" s="126"/>
      <c r="DQ132" s="127"/>
      <c r="DR132" s="128"/>
      <c r="DS132" s="13"/>
      <c r="DW132" s="128"/>
      <c r="DX132" s="128"/>
      <c r="DY132" s="128"/>
      <c r="EH132" s="89"/>
      <c r="EI132" s="90"/>
    </row>
    <row r="133" spans="38:139">
      <c r="AL133" s="13"/>
      <c r="AM133" s="13"/>
      <c r="AN133" s="3"/>
      <c r="AO133" s="126"/>
      <c r="AP133" s="126"/>
      <c r="AQ133" s="127"/>
      <c r="AR133" s="128"/>
      <c r="AS133" s="13"/>
      <c r="AW133" s="128"/>
      <c r="AX133" s="128"/>
      <c r="AY133" s="128"/>
      <c r="BH133" s="89"/>
      <c r="BI133" s="90"/>
      <c r="DL133" s="13"/>
      <c r="DM133" s="13"/>
      <c r="DN133" s="3"/>
      <c r="DO133" s="126"/>
      <c r="DP133" s="126"/>
      <c r="DQ133" s="127"/>
      <c r="DR133" s="128"/>
      <c r="DS133" s="13"/>
      <c r="DW133" s="128"/>
      <c r="DX133" s="128"/>
      <c r="DY133" s="128"/>
      <c r="EH133" s="89"/>
      <c r="EI133" s="90"/>
    </row>
    <row r="134" spans="38:139">
      <c r="AL134" s="13"/>
      <c r="AM134" s="13"/>
      <c r="AN134" s="3"/>
      <c r="AO134" s="126"/>
      <c r="AP134" s="126"/>
      <c r="AQ134" s="127"/>
      <c r="AR134" s="128"/>
      <c r="AS134" s="13"/>
      <c r="AW134" s="128"/>
      <c r="AX134" s="128"/>
      <c r="AY134" s="128"/>
      <c r="BH134" s="89"/>
      <c r="BI134" s="90"/>
      <c r="DL134" s="13"/>
      <c r="DM134" s="13"/>
      <c r="DN134" s="3"/>
      <c r="DO134" s="126"/>
      <c r="DP134" s="126"/>
      <c r="DQ134" s="127"/>
      <c r="DR134" s="128"/>
      <c r="DS134" s="13"/>
      <c r="DW134" s="128"/>
      <c r="DX134" s="128"/>
      <c r="DY134" s="128"/>
      <c r="EH134" s="89"/>
      <c r="EI134" s="90"/>
    </row>
    <row r="135" spans="38:139">
      <c r="AL135" s="13"/>
      <c r="AM135" s="13"/>
      <c r="AN135" s="3"/>
      <c r="AO135" s="126"/>
      <c r="AP135" s="126"/>
      <c r="AQ135" s="127"/>
      <c r="AR135" s="128"/>
      <c r="AS135" s="13"/>
      <c r="AW135" s="128"/>
      <c r="AX135" s="128"/>
      <c r="AY135" s="128"/>
      <c r="BH135" s="89"/>
      <c r="BI135" s="90"/>
      <c r="DL135" s="13"/>
      <c r="DM135" s="13"/>
      <c r="DN135" s="3"/>
      <c r="DO135" s="126"/>
      <c r="DP135" s="126"/>
      <c r="DQ135" s="127"/>
      <c r="DR135" s="128"/>
      <c r="DS135" s="13"/>
      <c r="DW135" s="128"/>
      <c r="DX135" s="128"/>
      <c r="DY135" s="128"/>
      <c r="EH135" s="89"/>
      <c r="EI135" s="90"/>
    </row>
    <row r="136" spans="38:139">
      <c r="AL136" s="13"/>
      <c r="AM136" s="13"/>
      <c r="AN136" s="3"/>
      <c r="AO136" s="126"/>
      <c r="AP136" s="126"/>
      <c r="AQ136" s="127"/>
      <c r="AR136" s="128"/>
      <c r="AS136" s="13"/>
      <c r="AW136" s="128"/>
      <c r="AX136" s="128"/>
      <c r="AY136" s="128"/>
      <c r="BH136" s="89"/>
      <c r="BI136" s="90"/>
      <c r="DL136" s="13"/>
      <c r="DM136" s="13"/>
      <c r="DN136" s="3"/>
      <c r="DO136" s="126"/>
      <c r="DP136" s="126"/>
      <c r="DQ136" s="127"/>
      <c r="DR136" s="128"/>
      <c r="DS136" s="13"/>
      <c r="DW136" s="128"/>
      <c r="DX136" s="128"/>
      <c r="DY136" s="128"/>
      <c r="EH136" s="89"/>
      <c r="EI136" s="90"/>
    </row>
    <row r="137" spans="38:139">
      <c r="AL137" s="13"/>
      <c r="AM137" s="13"/>
      <c r="AN137" s="3"/>
      <c r="AO137" s="126"/>
      <c r="AP137" s="126"/>
      <c r="AQ137" s="127"/>
      <c r="AR137" s="128"/>
      <c r="AS137" s="13"/>
      <c r="AW137" s="128"/>
      <c r="AX137" s="128"/>
      <c r="AY137" s="128"/>
      <c r="BH137" s="89"/>
      <c r="BI137" s="90"/>
      <c r="DL137" s="13"/>
      <c r="DM137" s="13"/>
      <c r="DN137" s="3"/>
      <c r="DO137" s="126"/>
      <c r="DP137" s="126"/>
      <c r="DQ137" s="127"/>
      <c r="DR137" s="128"/>
      <c r="DS137" s="13"/>
      <c r="DW137" s="128"/>
      <c r="DX137" s="128"/>
      <c r="DY137" s="128"/>
      <c r="EH137" s="89"/>
      <c r="EI137" s="90"/>
    </row>
    <row r="138" spans="38:139">
      <c r="AL138" s="13"/>
      <c r="AM138" s="13"/>
      <c r="AN138" s="3"/>
      <c r="AO138" s="126"/>
      <c r="AP138" s="126"/>
      <c r="AQ138" s="127"/>
      <c r="AR138" s="128"/>
      <c r="AS138" s="13"/>
      <c r="AW138" s="128"/>
      <c r="AX138" s="128"/>
      <c r="AY138" s="128"/>
      <c r="BH138" s="89"/>
      <c r="BI138" s="90"/>
      <c r="DL138" s="13"/>
      <c r="DM138" s="13"/>
      <c r="DN138" s="3"/>
      <c r="DO138" s="126"/>
      <c r="DP138" s="126"/>
      <c r="DQ138" s="127"/>
      <c r="DR138" s="128"/>
      <c r="DS138" s="13"/>
      <c r="DW138" s="128"/>
      <c r="DX138" s="128"/>
      <c r="DY138" s="128"/>
      <c r="EH138" s="89"/>
      <c r="EI138" s="90"/>
    </row>
    <row r="139" spans="38:139">
      <c r="AL139" s="13"/>
      <c r="AM139" s="13"/>
      <c r="AN139" s="3"/>
      <c r="AO139" s="126"/>
      <c r="AP139" s="126"/>
      <c r="AQ139" s="127"/>
      <c r="AR139" s="128"/>
      <c r="AS139" s="13"/>
      <c r="AW139" s="128"/>
      <c r="AX139" s="128"/>
      <c r="AY139" s="128"/>
      <c r="BH139" s="89"/>
      <c r="BI139" s="90"/>
      <c r="DL139" s="13"/>
      <c r="DM139" s="13"/>
      <c r="DN139" s="3"/>
      <c r="DO139" s="126"/>
      <c r="DP139" s="126"/>
      <c r="DQ139" s="127"/>
      <c r="DR139" s="128"/>
      <c r="DS139" s="13"/>
      <c r="DW139" s="128"/>
      <c r="DX139" s="128"/>
      <c r="DY139" s="128"/>
      <c r="EH139" s="89"/>
      <c r="EI139" s="90"/>
    </row>
    <row r="140" spans="38:139">
      <c r="AL140" s="13"/>
      <c r="AM140" s="13"/>
      <c r="AN140" s="3"/>
      <c r="AO140" s="126"/>
      <c r="AP140" s="126"/>
      <c r="AQ140" s="127"/>
      <c r="AR140" s="128"/>
      <c r="AS140" s="13"/>
      <c r="AW140" s="128"/>
      <c r="AX140" s="128"/>
      <c r="AY140" s="128"/>
      <c r="BH140" s="89"/>
      <c r="BI140" s="90"/>
      <c r="DL140" s="13"/>
      <c r="DM140" s="13"/>
      <c r="DN140" s="3"/>
      <c r="DO140" s="126"/>
      <c r="DP140" s="126"/>
      <c r="DQ140" s="127"/>
      <c r="DR140" s="128"/>
      <c r="DS140" s="13"/>
      <c r="DW140" s="128"/>
      <c r="DX140" s="128"/>
      <c r="DY140" s="128"/>
      <c r="EH140" s="89"/>
      <c r="EI140" s="90"/>
    </row>
    <row r="141" spans="38:139">
      <c r="AL141" s="13"/>
      <c r="AM141" s="13"/>
      <c r="AN141" s="3"/>
      <c r="AO141" s="126"/>
      <c r="AP141" s="126"/>
      <c r="AQ141" s="127"/>
      <c r="AR141" s="128"/>
      <c r="AS141" s="13"/>
      <c r="AW141" s="128"/>
      <c r="AX141" s="128"/>
      <c r="AY141" s="128"/>
      <c r="BH141" s="89"/>
      <c r="BI141" s="90"/>
      <c r="DL141" s="13"/>
      <c r="DM141" s="13"/>
      <c r="DN141" s="3"/>
      <c r="DO141" s="126"/>
      <c r="DP141" s="126"/>
      <c r="DQ141" s="127"/>
      <c r="DR141" s="128"/>
      <c r="DS141" s="13"/>
      <c r="DW141" s="128"/>
      <c r="DX141" s="128"/>
      <c r="DY141" s="128"/>
      <c r="EH141" s="89"/>
      <c r="EI141" s="90"/>
    </row>
    <row r="142" spans="38:139">
      <c r="AL142" s="13"/>
      <c r="AM142" s="13"/>
      <c r="AN142" s="3"/>
      <c r="AO142" s="126"/>
      <c r="AP142" s="126"/>
      <c r="AQ142" s="127"/>
      <c r="AR142" s="128"/>
      <c r="AS142" s="13"/>
      <c r="AW142" s="128"/>
      <c r="AX142" s="128"/>
      <c r="AY142" s="128"/>
      <c r="BH142" s="89"/>
      <c r="BI142" s="90"/>
      <c r="DL142" s="13"/>
      <c r="DM142" s="13"/>
      <c r="DN142" s="3"/>
      <c r="DO142" s="126"/>
      <c r="DP142" s="126"/>
      <c r="DQ142" s="127"/>
      <c r="DR142" s="128"/>
      <c r="DS142" s="13"/>
      <c r="DW142" s="128"/>
      <c r="DX142" s="128"/>
      <c r="DY142" s="128"/>
      <c r="EH142" s="89"/>
      <c r="EI142" s="90"/>
    </row>
    <row r="143" spans="38:139">
      <c r="AL143" s="13"/>
      <c r="AM143" s="13"/>
      <c r="AN143" s="3"/>
      <c r="AO143" s="126"/>
      <c r="AP143" s="126"/>
      <c r="AQ143" s="127"/>
      <c r="AR143" s="128"/>
      <c r="AS143" s="13"/>
      <c r="AW143" s="128"/>
      <c r="AX143" s="128"/>
      <c r="AY143" s="128"/>
      <c r="BH143" s="89"/>
      <c r="BI143" s="90"/>
      <c r="DL143" s="13"/>
      <c r="DM143" s="13"/>
      <c r="DN143" s="3"/>
      <c r="DO143" s="126"/>
      <c r="DP143" s="126"/>
      <c r="DQ143" s="127"/>
      <c r="DR143" s="128"/>
      <c r="DS143" s="13"/>
      <c r="DW143" s="128"/>
      <c r="DX143" s="128"/>
      <c r="DY143" s="128"/>
      <c r="EH143" s="89"/>
      <c r="EI143" s="90"/>
    </row>
    <row r="144" spans="38:139">
      <c r="AL144" s="13"/>
      <c r="AM144" s="13"/>
      <c r="AN144" s="3"/>
      <c r="AO144" s="126"/>
      <c r="AP144" s="126"/>
      <c r="AQ144" s="127"/>
      <c r="AR144" s="128"/>
      <c r="AS144" s="13"/>
      <c r="AW144" s="128"/>
      <c r="AX144" s="128"/>
      <c r="AY144" s="128"/>
      <c r="BH144" s="89"/>
      <c r="BI144" s="90"/>
      <c r="DL144" s="13"/>
      <c r="DM144" s="13"/>
      <c r="DN144" s="3"/>
      <c r="DO144" s="126"/>
      <c r="DP144" s="126"/>
      <c r="DQ144" s="127"/>
      <c r="DR144" s="128"/>
      <c r="DS144" s="13"/>
      <c r="DW144" s="128"/>
      <c r="DX144" s="128"/>
      <c r="DY144" s="128"/>
      <c r="EH144" s="89"/>
      <c r="EI144" s="90"/>
    </row>
    <row r="145" spans="38:139">
      <c r="AL145" s="13"/>
      <c r="AM145" s="13"/>
      <c r="AN145" s="3"/>
      <c r="AO145" s="126"/>
      <c r="AP145" s="126"/>
      <c r="AQ145" s="127"/>
      <c r="AR145" s="128"/>
      <c r="AS145" s="13"/>
      <c r="AW145" s="128"/>
      <c r="AX145" s="128"/>
      <c r="AY145" s="128"/>
      <c r="BH145" s="89"/>
      <c r="BI145" s="90"/>
      <c r="DL145" s="13"/>
      <c r="DM145" s="13"/>
      <c r="DN145" s="3"/>
      <c r="DO145" s="126"/>
      <c r="DP145" s="126"/>
      <c r="DQ145" s="127"/>
      <c r="DR145" s="128"/>
      <c r="DS145" s="13"/>
      <c r="DW145" s="128"/>
      <c r="DX145" s="128"/>
      <c r="DY145" s="128"/>
      <c r="EH145" s="89"/>
      <c r="EI145" s="90"/>
    </row>
    <row r="146" spans="38:139">
      <c r="AL146" s="13"/>
      <c r="AM146" s="13"/>
      <c r="AN146" s="3"/>
      <c r="AO146" s="126"/>
      <c r="AP146" s="126"/>
      <c r="AQ146" s="127"/>
      <c r="AR146" s="128"/>
      <c r="AS146" s="13"/>
      <c r="AW146" s="128"/>
      <c r="AX146" s="128"/>
      <c r="AY146" s="128"/>
      <c r="BH146" s="89"/>
      <c r="BI146" s="90"/>
      <c r="DL146" s="13"/>
      <c r="DM146" s="13"/>
      <c r="DN146" s="3"/>
      <c r="DO146" s="126"/>
      <c r="DP146" s="126"/>
      <c r="DQ146" s="127"/>
      <c r="DR146" s="128"/>
      <c r="DS146" s="13"/>
      <c r="DW146" s="128"/>
      <c r="DX146" s="128"/>
      <c r="DY146" s="128"/>
      <c r="EH146" s="89"/>
      <c r="EI146" s="90"/>
    </row>
    <row r="147" spans="38:139">
      <c r="AL147" s="13"/>
      <c r="AM147" s="13"/>
      <c r="AN147" s="3"/>
      <c r="AO147" s="126"/>
      <c r="AP147" s="126"/>
      <c r="AQ147" s="127"/>
      <c r="AR147" s="128"/>
      <c r="AS147" s="13"/>
      <c r="AW147" s="128"/>
      <c r="AX147" s="128"/>
      <c r="AY147" s="128"/>
      <c r="BH147" s="89"/>
      <c r="BI147" s="90"/>
      <c r="DL147" s="13"/>
      <c r="DM147" s="13"/>
      <c r="DN147" s="3"/>
      <c r="DO147" s="126"/>
      <c r="DP147" s="126"/>
      <c r="DQ147" s="127"/>
      <c r="DR147" s="128"/>
      <c r="DS147" s="13"/>
      <c r="DW147" s="128"/>
      <c r="DX147" s="128"/>
      <c r="DY147" s="128"/>
      <c r="EH147" s="89"/>
      <c r="EI147" s="90"/>
    </row>
    <row r="148" spans="38:139">
      <c r="AL148" s="13"/>
      <c r="AM148" s="13"/>
      <c r="AN148" s="3"/>
      <c r="AO148" s="126"/>
      <c r="AP148" s="126"/>
      <c r="AQ148" s="127"/>
      <c r="AR148" s="128"/>
      <c r="AS148" s="13"/>
      <c r="AW148" s="128"/>
      <c r="AX148" s="128"/>
      <c r="AY148" s="128"/>
      <c r="BH148" s="89"/>
      <c r="BI148" s="90"/>
      <c r="DL148" s="13"/>
      <c r="DM148" s="13"/>
      <c r="DN148" s="3"/>
      <c r="DO148" s="126"/>
      <c r="DP148" s="126"/>
      <c r="DQ148" s="127"/>
      <c r="DR148" s="128"/>
      <c r="DS148" s="13"/>
      <c r="DW148" s="128"/>
      <c r="DX148" s="128"/>
      <c r="DY148" s="128"/>
      <c r="EH148" s="89"/>
      <c r="EI148" s="90"/>
    </row>
    <row r="149" spans="38:139">
      <c r="AL149" s="13"/>
      <c r="AM149" s="13"/>
      <c r="AN149" s="3"/>
      <c r="AO149" s="126"/>
      <c r="AP149" s="126"/>
      <c r="AQ149" s="127"/>
      <c r="AR149" s="128"/>
      <c r="AS149" s="13"/>
      <c r="AW149" s="128"/>
      <c r="AX149" s="128"/>
      <c r="AY149" s="128"/>
      <c r="BH149" s="89"/>
      <c r="BI149" s="90"/>
      <c r="DL149" s="13"/>
      <c r="DM149" s="13"/>
      <c r="DN149" s="3"/>
      <c r="DO149" s="126"/>
      <c r="DP149" s="126"/>
      <c r="DQ149" s="127"/>
      <c r="DR149" s="128"/>
      <c r="DS149" s="13"/>
      <c r="DW149" s="128"/>
      <c r="DX149" s="128"/>
      <c r="DY149" s="128"/>
      <c r="EH149" s="89"/>
      <c r="EI149" s="90"/>
    </row>
    <row r="150" spans="38:139">
      <c r="AL150" s="13"/>
      <c r="AM150" s="13"/>
      <c r="AN150" s="3"/>
      <c r="AO150" s="126"/>
      <c r="AP150" s="126"/>
      <c r="AQ150" s="127"/>
      <c r="AR150" s="128"/>
      <c r="AS150" s="13"/>
      <c r="AW150" s="128"/>
      <c r="AX150" s="128"/>
      <c r="AY150" s="128"/>
      <c r="BH150" s="89"/>
      <c r="BI150" s="90"/>
      <c r="DL150" s="13"/>
      <c r="DM150" s="13"/>
      <c r="DN150" s="3"/>
      <c r="DO150" s="126"/>
      <c r="DP150" s="126"/>
      <c r="DQ150" s="127"/>
      <c r="DR150" s="128"/>
      <c r="DS150" s="13"/>
      <c r="DW150" s="128"/>
      <c r="DX150" s="128"/>
      <c r="DY150" s="128"/>
      <c r="EH150" s="89"/>
      <c r="EI150" s="90"/>
    </row>
    <row r="151" spans="38:139">
      <c r="AL151" s="13"/>
      <c r="AM151" s="13"/>
      <c r="AN151" s="3"/>
      <c r="AO151" s="126"/>
      <c r="AP151" s="126"/>
      <c r="AQ151" s="127"/>
      <c r="AR151" s="128"/>
      <c r="AS151" s="13"/>
      <c r="AW151" s="128"/>
      <c r="AX151" s="128"/>
      <c r="AY151" s="128"/>
      <c r="BH151" s="89"/>
      <c r="BI151" s="90"/>
      <c r="DL151" s="13"/>
      <c r="DM151" s="13"/>
      <c r="DN151" s="3"/>
      <c r="DO151" s="126"/>
      <c r="DP151" s="126"/>
      <c r="DQ151" s="127"/>
      <c r="DR151" s="128"/>
      <c r="DS151" s="13"/>
      <c r="DW151" s="128"/>
      <c r="DX151" s="128"/>
      <c r="DY151" s="128"/>
      <c r="EH151" s="89"/>
      <c r="EI151" s="90"/>
    </row>
    <row r="152" spans="38:139">
      <c r="AL152" s="13"/>
      <c r="AM152" s="13"/>
      <c r="AN152" s="3"/>
      <c r="AO152" s="126"/>
      <c r="AP152" s="126"/>
      <c r="AQ152" s="127"/>
      <c r="AR152" s="128"/>
      <c r="AS152" s="13"/>
      <c r="AW152" s="128"/>
      <c r="AX152" s="128"/>
      <c r="AY152" s="128"/>
      <c r="BH152" s="89"/>
      <c r="BI152" s="90"/>
      <c r="DL152" s="13"/>
      <c r="DM152" s="13"/>
      <c r="DN152" s="3"/>
      <c r="DO152" s="126"/>
      <c r="DP152" s="126"/>
      <c r="DQ152" s="127"/>
      <c r="DR152" s="128"/>
      <c r="DS152" s="13"/>
      <c r="DW152" s="128"/>
      <c r="DX152" s="128"/>
      <c r="DY152" s="128"/>
      <c r="EH152" s="89"/>
      <c r="EI152" s="90"/>
    </row>
    <row r="153" spans="38:139">
      <c r="AL153" s="13"/>
      <c r="AM153" s="13"/>
      <c r="AN153" s="3"/>
      <c r="AO153" s="126"/>
      <c r="AP153" s="126"/>
      <c r="AQ153" s="127"/>
      <c r="AR153" s="128"/>
      <c r="AS153" s="13"/>
      <c r="AW153" s="128"/>
      <c r="AX153" s="128"/>
      <c r="AY153" s="128"/>
      <c r="BH153" s="89"/>
      <c r="BI153" s="90"/>
      <c r="DL153" s="13"/>
      <c r="DM153" s="13"/>
      <c r="DN153" s="3"/>
      <c r="DO153" s="126"/>
      <c r="DP153" s="126"/>
      <c r="DQ153" s="127"/>
      <c r="DR153" s="128"/>
      <c r="DS153" s="13"/>
      <c r="DW153" s="128"/>
      <c r="DX153" s="128"/>
      <c r="DY153" s="128"/>
      <c r="EH153" s="89"/>
      <c r="EI153" s="90"/>
    </row>
    <row r="154" spans="38:139">
      <c r="AL154" s="13"/>
      <c r="AM154" s="13"/>
      <c r="AN154" s="3"/>
      <c r="AO154" s="126"/>
      <c r="AP154" s="126"/>
      <c r="AQ154" s="127"/>
      <c r="AR154" s="128"/>
      <c r="AS154" s="13"/>
      <c r="AW154" s="128"/>
      <c r="AX154" s="128"/>
      <c r="AY154" s="128"/>
      <c r="BH154" s="89"/>
      <c r="BI154" s="90"/>
      <c r="DL154" s="13"/>
      <c r="DM154" s="13"/>
      <c r="DN154" s="3"/>
      <c r="DO154" s="126"/>
      <c r="DP154" s="126"/>
      <c r="DQ154" s="127"/>
      <c r="DR154" s="128"/>
      <c r="DS154" s="13"/>
      <c r="DW154" s="128"/>
      <c r="DX154" s="128"/>
      <c r="DY154" s="128"/>
      <c r="EH154" s="89"/>
      <c r="EI154" s="90"/>
    </row>
    <row r="155" spans="38:139">
      <c r="AL155" s="13"/>
      <c r="AM155" s="13"/>
      <c r="AN155" s="3"/>
      <c r="AO155" s="126"/>
      <c r="AP155" s="126"/>
      <c r="AQ155" s="127"/>
      <c r="AR155" s="128"/>
      <c r="AS155" s="13"/>
      <c r="AW155" s="128"/>
      <c r="AX155" s="128"/>
      <c r="AY155" s="128"/>
      <c r="BH155" s="89"/>
      <c r="BI155" s="90"/>
      <c r="DL155" s="13"/>
      <c r="DM155" s="13"/>
      <c r="DN155" s="3"/>
      <c r="DO155" s="126"/>
      <c r="DP155" s="126"/>
      <c r="DQ155" s="127"/>
      <c r="DR155" s="128"/>
      <c r="DS155" s="13"/>
      <c r="DW155" s="128"/>
      <c r="DX155" s="128"/>
      <c r="DY155" s="128"/>
      <c r="EH155" s="89"/>
      <c r="EI155" s="90"/>
    </row>
    <row r="156" spans="38:139">
      <c r="AL156" s="13"/>
      <c r="AM156" s="13"/>
      <c r="AN156" s="3"/>
      <c r="AO156" s="126"/>
      <c r="AP156" s="126"/>
      <c r="AQ156" s="127"/>
      <c r="AR156" s="128"/>
      <c r="AS156" s="13"/>
      <c r="AW156" s="128"/>
      <c r="AX156" s="128"/>
      <c r="AY156" s="128"/>
      <c r="BH156" s="89"/>
      <c r="BI156" s="90"/>
      <c r="DL156" s="13"/>
      <c r="DM156" s="13"/>
      <c r="DN156" s="3"/>
      <c r="DO156" s="126"/>
      <c r="DP156" s="126"/>
      <c r="DQ156" s="127"/>
      <c r="DR156" s="128"/>
      <c r="DS156" s="13"/>
      <c r="DW156" s="128"/>
      <c r="DX156" s="128"/>
      <c r="DY156" s="128"/>
      <c r="EH156" s="89"/>
      <c r="EI156" s="90"/>
    </row>
    <row r="157" spans="38:139">
      <c r="AL157" s="13"/>
      <c r="AM157" s="13"/>
      <c r="AN157" s="3"/>
      <c r="AO157" s="126"/>
      <c r="AP157" s="126"/>
      <c r="AQ157" s="127"/>
      <c r="AR157" s="128"/>
      <c r="AS157" s="13"/>
      <c r="AW157" s="128"/>
      <c r="AX157" s="128"/>
      <c r="AY157" s="128"/>
      <c r="BH157" s="89"/>
      <c r="BI157" s="90"/>
      <c r="DL157" s="13"/>
      <c r="DM157" s="13"/>
      <c r="DN157" s="3"/>
      <c r="DO157" s="126"/>
      <c r="DP157" s="126"/>
      <c r="DQ157" s="127"/>
      <c r="DR157" s="128"/>
      <c r="DS157" s="13"/>
      <c r="DW157" s="128"/>
      <c r="DX157" s="128"/>
      <c r="DY157" s="128"/>
      <c r="EH157" s="89"/>
      <c r="EI157" s="90"/>
    </row>
    <row r="158" spans="38:139">
      <c r="AL158" s="13"/>
      <c r="AM158" s="13"/>
      <c r="AN158" s="3"/>
      <c r="AO158" s="126"/>
      <c r="AP158" s="126"/>
      <c r="AQ158" s="127"/>
      <c r="AR158" s="128"/>
      <c r="AS158" s="13"/>
      <c r="AW158" s="128"/>
      <c r="AX158" s="128"/>
      <c r="AY158" s="128"/>
      <c r="BH158" s="89"/>
      <c r="BI158" s="90"/>
      <c r="DL158" s="13"/>
      <c r="DM158" s="13"/>
      <c r="DN158" s="3"/>
      <c r="DO158" s="126"/>
      <c r="DP158" s="126"/>
      <c r="DQ158" s="127"/>
      <c r="DR158" s="128"/>
      <c r="DS158" s="13"/>
      <c r="DW158" s="128"/>
      <c r="DX158" s="128"/>
      <c r="DY158" s="128"/>
      <c r="EH158" s="89"/>
      <c r="EI158" s="90"/>
    </row>
    <row r="159" spans="38:139">
      <c r="AL159" s="13"/>
      <c r="AM159" s="13"/>
      <c r="AN159" s="3"/>
      <c r="AO159" s="126"/>
      <c r="AP159" s="126"/>
      <c r="AQ159" s="127"/>
      <c r="AR159" s="128"/>
      <c r="AS159" s="13"/>
      <c r="AW159" s="128"/>
      <c r="AX159" s="128"/>
      <c r="AY159" s="128"/>
      <c r="BH159" s="89"/>
      <c r="BI159" s="90"/>
      <c r="DL159" s="13"/>
      <c r="DM159" s="13"/>
      <c r="DN159" s="3"/>
      <c r="DO159" s="126"/>
      <c r="DP159" s="126"/>
      <c r="DQ159" s="127"/>
      <c r="DR159" s="128"/>
      <c r="DS159" s="13"/>
      <c r="DW159" s="128"/>
      <c r="DX159" s="128"/>
      <c r="DY159" s="128"/>
      <c r="EH159" s="89"/>
      <c r="EI159" s="90"/>
    </row>
    <row r="160" spans="38:139">
      <c r="AL160" s="13"/>
      <c r="AM160" s="13"/>
      <c r="AN160" s="3"/>
      <c r="AO160" s="126"/>
      <c r="AP160" s="126"/>
      <c r="AQ160" s="127"/>
      <c r="AR160" s="128"/>
      <c r="AS160" s="13"/>
      <c r="AW160" s="128"/>
      <c r="AX160" s="128"/>
      <c r="AY160" s="128"/>
      <c r="BH160" s="89"/>
      <c r="BI160" s="90"/>
      <c r="DL160" s="13"/>
      <c r="DM160" s="13"/>
      <c r="DN160" s="3"/>
      <c r="DO160" s="126"/>
      <c r="DP160" s="126"/>
      <c r="DQ160" s="127"/>
      <c r="DR160" s="128"/>
      <c r="DS160" s="13"/>
      <c r="DW160" s="128"/>
      <c r="DX160" s="128"/>
      <c r="DY160" s="128"/>
      <c r="EH160" s="89"/>
      <c r="EI160" s="90"/>
    </row>
    <row r="161" spans="38:139">
      <c r="AL161" s="13"/>
      <c r="AM161" s="13"/>
      <c r="AN161" s="3"/>
      <c r="AO161" s="126"/>
      <c r="AP161" s="126"/>
      <c r="AQ161" s="127"/>
      <c r="AR161" s="128"/>
      <c r="AS161" s="13"/>
      <c r="AW161" s="128"/>
      <c r="AX161" s="128"/>
      <c r="AY161" s="128"/>
      <c r="BH161" s="89"/>
      <c r="BI161" s="90"/>
      <c r="DL161" s="13"/>
      <c r="DM161" s="13"/>
      <c r="DN161" s="3"/>
      <c r="DO161" s="126"/>
      <c r="DP161" s="126"/>
      <c r="DQ161" s="127"/>
      <c r="DR161" s="128"/>
      <c r="DS161" s="13"/>
      <c r="DW161" s="128"/>
      <c r="DX161" s="128"/>
      <c r="DY161" s="128"/>
      <c r="EH161" s="89"/>
      <c r="EI161" s="90"/>
    </row>
    <row r="162" spans="38:139">
      <c r="AL162" s="13"/>
      <c r="AM162" s="13"/>
      <c r="AN162" s="3"/>
      <c r="AO162" s="126"/>
      <c r="AP162" s="126"/>
      <c r="AQ162" s="127"/>
      <c r="AR162" s="128"/>
      <c r="AS162" s="13"/>
      <c r="AW162" s="128"/>
      <c r="AX162" s="128"/>
      <c r="AY162" s="128"/>
      <c r="BH162" s="89"/>
      <c r="BI162" s="90"/>
      <c r="DL162" s="13"/>
      <c r="DM162" s="13"/>
      <c r="DN162" s="3"/>
      <c r="DO162" s="126"/>
      <c r="DP162" s="126"/>
      <c r="DQ162" s="127"/>
      <c r="DR162" s="128"/>
      <c r="DS162" s="13"/>
      <c r="DW162" s="128"/>
      <c r="DX162" s="128"/>
      <c r="DY162" s="128"/>
      <c r="EH162" s="89"/>
      <c r="EI162" s="90"/>
    </row>
    <row r="163" spans="38:139">
      <c r="AL163" s="13"/>
      <c r="AM163" s="13"/>
      <c r="AN163" s="3"/>
      <c r="AO163" s="126"/>
      <c r="AP163" s="126"/>
      <c r="AQ163" s="127"/>
      <c r="AR163" s="128"/>
      <c r="AS163" s="13"/>
      <c r="AW163" s="128"/>
      <c r="AX163" s="128"/>
      <c r="AY163" s="128"/>
      <c r="BH163" s="89"/>
      <c r="BI163" s="90"/>
      <c r="DL163" s="13"/>
      <c r="DM163" s="13"/>
      <c r="DN163" s="3"/>
      <c r="DO163" s="126"/>
      <c r="DP163" s="126"/>
      <c r="DQ163" s="127"/>
      <c r="DR163" s="128"/>
      <c r="DS163" s="13"/>
      <c r="DW163" s="128"/>
      <c r="DX163" s="128"/>
      <c r="DY163" s="128"/>
      <c r="EH163" s="89"/>
      <c r="EI163" s="90"/>
    </row>
    <row r="164" spans="38:139">
      <c r="AL164" s="13"/>
      <c r="AM164" s="13"/>
      <c r="AN164" s="3"/>
      <c r="AO164" s="126"/>
      <c r="AP164" s="126"/>
      <c r="AQ164" s="127"/>
      <c r="AR164" s="128"/>
      <c r="AS164" s="13"/>
      <c r="AW164" s="128"/>
      <c r="AX164" s="128"/>
      <c r="AY164" s="128"/>
      <c r="BH164" s="89"/>
      <c r="BI164" s="90"/>
      <c r="DL164" s="13"/>
      <c r="DM164" s="13"/>
      <c r="DN164" s="3"/>
      <c r="DO164" s="126"/>
      <c r="DP164" s="126"/>
      <c r="DQ164" s="127"/>
      <c r="DR164" s="128"/>
      <c r="DS164" s="13"/>
      <c r="DW164" s="128"/>
      <c r="DX164" s="128"/>
      <c r="DY164" s="128"/>
      <c r="EH164" s="89"/>
      <c r="EI164" s="90"/>
    </row>
    <row r="165" spans="38:139">
      <c r="AL165" s="13"/>
      <c r="AM165" s="13"/>
      <c r="AN165" s="3"/>
      <c r="AO165" s="126"/>
      <c r="AP165" s="126"/>
      <c r="AQ165" s="127"/>
      <c r="AR165" s="128"/>
      <c r="AS165" s="13"/>
      <c r="AW165" s="128"/>
      <c r="AX165" s="128"/>
      <c r="AY165" s="128"/>
      <c r="BH165" s="89"/>
      <c r="BI165" s="90"/>
      <c r="DL165" s="13"/>
      <c r="DM165" s="13"/>
      <c r="DN165" s="3"/>
      <c r="DO165" s="126"/>
      <c r="DP165" s="126"/>
      <c r="DQ165" s="127"/>
      <c r="DR165" s="128"/>
      <c r="DS165" s="13"/>
      <c r="DW165" s="128"/>
      <c r="DX165" s="128"/>
      <c r="DY165" s="128"/>
      <c r="EH165" s="89"/>
      <c r="EI165" s="90"/>
    </row>
    <row r="166" spans="38:139">
      <c r="AL166" s="13"/>
      <c r="AM166" s="13"/>
      <c r="AN166" s="3"/>
      <c r="AO166" s="126"/>
      <c r="AP166" s="126"/>
      <c r="AQ166" s="127"/>
      <c r="AR166" s="128"/>
      <c r="AS166" s="13"/>
      <c r="AW166" s="128"/>
      <c r="AX166" s="128"/>
      <c r="AY166" s="128"/>
      <c r="BH166" s="89"/>
      <c r="BI166" s="90"/>
      <c r="DL166" s="13"/>
      <c r="DM166" s="13"/>
      <c r="DN166" s="3"/>
      <c r="DO166" s="126"/>
      <c r="DP166" s="126"/>
      <c r="DQ166" s="127"/>
      <c r="DR166" s="128"/>
      <c r="DS166" s="13"/>
      <c r="DW166" s="128"/>
      <c r="DX166" s="128"/>
      <c r="DY166" s="128"/>
      <c r="EH166" s="89"/>
      <c r="EI166" s="90"/>
    </row>
    <row r="167" spans="38:139">
      <c r="AL167" s="13"/>
      <c r="AM167" s="13"/>
      <c r="AN167" s="3"/>
      <c r="AO167" s="126"/>
      <c r="AP167" s="126"/>
      <c r="AQ167" s="127"/>
      <c r="AR167" s="128"/>
      <c r="AS167" s="13"/>
      <c r="AW167" s="128"/>
      <c r="AX167" s="128"/>
      <c r="AY167" s="128"/>
      <c r="BH167" s="89"/>
      <c r="BI167" s="90"/>
      <c r="DL167" s="13"/>
      <c r="DM167" s="13"/>
      <c r="DN167" s="3"/>
      <c r="DO167" s="126"/>
      <c r="DP167" s="126"/>
      <c r="DQ167" s="127"/>
      <c r="DR167" s="128"/>
      <c r="DS167" s="13"/>
      <c r="DW167" s="128"/>
      <c r="DX167" s="128"/>
      <c r="DY167" s="128"/>
      <c r="EH167" s="89"/>
      <c r="EI167" s="90"/>
    </row>
    <row r="168" spans="38:139">
      <c r="AL168" s="13"/>
      <c r="AM168" s="13"/>
      <c r="AN168" s="3"/>
      <c r="AO168" s="126"/>
      <c r="AP168" s="126"/>
      <c r="AQ168" s="127"/>
      <c r="AR168" s="128"/>
      <c r="AS168" s="13"/>
      <c r="AW168" s="128"/>
      <c r="AX168" s="128"/>
      <c r="AY168" s="128"/>
      <c r="BH168" s="89"/>
      <c r="BI168" s="90"/>
      <c r="DL168" s="13"/>
      <c r="DM168" s="13"/>
      <c r="DN168" s="3"/>
      <c r="DO168" s="126"/>
      <c r="DP168" s="126"/>
      <c r="DQ168" s="127"/>
      <c r="DR168" s="128"/>
      <c r="DS168" s="13"/>
      <c r="DW168" s="128"/>
      <c r="DX168" s="128"/>
      <c r="DY168" s="128"/>
      <c r="EH168" s="89"/>
      <c r="EI168" s="90"/>
    </row>
    <row r="169" spans="38:139">
      <c r="AL169" s="13"/>
      <c r="AM169" s="13"/>
      <c r="AN169" s="3"/>
      <c r="AO169" s="126"/>
      <c r="AP169" s="126"/>
      <c r="AQ169" s="127"/>
      <c r="AR169" s="128"/>
      <c r="AS169" s="13"/>
      <c r="AW169" s="128"/>
      <c r="AX169" s="128"/>
      <c r="AY169" s="128"/>
      <c r="BH169" s="89"/>
      <c r="BI169" s="90"/>
      <c r="DL169" s="13"/>
      <c r="DM169" s="13"/>
      <c r="DN169" s="3"/>
      <c r="DO169" s="126"/>
      <c r="DP169" s="126"/>
      <c r="DQ169" s="127"/>
      <c r="DR169" s="128"/>
      <c r="DS169" s="13"/>
      <c r="DW169" s="128"/>
      <c r="DX169" s="128"/>
      <c r="DY169" s="128"/>
      <c r="EH169" s="89"/>
      <c r="EI169" s="90"/>
    </row>
    <row r="170" spans="38:139">
      <c r="AL170" s="13"/>
      <c r="AM170" s="13"/>
      <c r="AN170" s="3"/>
      <c r="AO170" s="126"/>
      <c r="AP170" s="126"/>
      <c r="AQ170" s="127"/>
      <c r="AR170" s="128"/>
      <c r="AS170" s="13"/>
      <c r="AW170" s="128"/>
      <c r="AX170" s="128"/>
      <c r="AY170" s="128"/>
      <c r="BH170" s="89"/>
      <c r="BI170" s="90"/>
      <c r="DL170" s="13"/>
      <c r="DM170" s="13"/>
      <c r="DN170" s="3"/>
      <c r="DO170" s="126"/>
      <c r="DP170" s="126"/>
      <c r="DQ170" s="127"/>
      <c r="DR170" s="128"/>
      <c r="DS170" s="13"/>
      <c r="DW170" s="128"/>
      <c r="DX170" s="128"/>
      <c r="DY170" s="128"/>
      <c r="EH170" s="89"/>
      <c r="EI170" s="90"/>
    </row>
    <row r="171" spans="38:139">
      <c r="AL171" s="13"/>
      <c r="AM171" s="13"/>
      <c r="AN171" s="3"/>
      <c r="AO171" s="126"/>
      <c r="AP171" s="126"/>
      <c r="AQ171" s="127"/>
      <c r="AR171" s="128"/>
      <c r="AS171" s="13"/>
      <c r="AW171" s="128"/>
      <c r="AX171" s="128"/>
      <c r="AY171" s="128"/>
      <c r="BH171" s="89"/>
      <c r="BI171" s="90"/>
      <c r="DL171" s="13"/>
      <c r="DM171" s="13"/>
      <c r="DN171" s="3"/>
      <c r="DO171" s="126"/>
      <c r="DP171" s="126"/>
      <c r="DQ171" s="127"/>
      <c r="DR171" s="128"/>
      <c r="DS171" s="13"/>
      <c r="DW171" s="128"/>
      <c r="DX171" s="128"/>
      <c r="DY171" s="128"/>
      <c r="EH171" s="89"/>
      <c r="EI171" s="90"/>
    </row>
    <row r="172" spans="38:139">
      <c r="AL172" s="13"/>
      <c r="AM172" s="13"/>
      <c r="AN172" s="3"/>
      <c r="AO172" s="126"/>
      <c r="AP172" s="126"/>
      <c r="AQ172" s="127"/>
      <c r="AR172" s="128"/>
      <c r="AS172" s="13"/>
      <c r="AW172" s="128"/>
      <c r="AX172" s="128"/>
      <c r="AY172" s="128"/>
      <c r="BH172" s="89"/>
      <c r="BI172" s="90"/>
      <c r="DL172" s="13"/>
      <c r="DM172" s="13"/>
      <c r="DN172" s="3"/>
      <c r="DO172" s="126"/>
      <c r="DP172" s="126"/>
      <c r="DQ172" s="127"/>
      <c r="DR172" s="128"/>
      <c r="DS172" s="13"/>
      <c r="DW172" s="128"/>
      <c r="DX172" s="128"/>
      <c r="DY172" s="128"/>
      <c r="EH172" s="89"/>
      <c r="EI172" s="90"/>
    </row>
    <row r="173" spans="38:139">
      <c r="AL173" s="13"/>
      <c r="AM173" s="13"/>
      <c r="AN173" s="3"/>
      <c r="AO173" s="126"/>
      <c r="AP173" s="126"/>
      <c r="AQ173" s="127"/>
      <c r="AR173" s="128"/>
      <c r="AS173" s="13"/>
      <c r="AW173" s="128"/>
      <c r="AX173" s="128"/>
      <c r="AY173" s="128"/>
      <c r="BH173" s="89"/>
      <c r="BI173" s="90"/>
      <c r="DL173" s="13"/>
      <c r="DM173" s="13"/>
      <c r="DN173" s="3"/>
      <c r="DO173" s="126"/>
      <c r="DP173" s="126"/>
      <c r="DQ173" s="127"/>
      <c r="DR173" s="128"/>
      <c r="DS173" s="13"/>
      <c r="DW173" s="128"/>
      <c r="DX173" s="128"/>
      <c r="DY173" s="128"/>
      <c r="EH173" s="89"/>
      <c r="EI173" s="90"/>
    </row>
    <row r="174" spans="38:139">
      <c r="AL174" s="13"/>
      <c r="AM174" s="13"/>
      <c r="AN174" s="3"/>
      <c r="AO174" s="126"/>
      <c r="AP174" s="126"/>
      <c r="AQ174" s="127"/>
      <c r="AR174" s="128"/>
      <c r="AS174" s="13"/>
      <c r="AW174" s="128"/>
      <c r="AX174" s="128"/>
      <c r="AY174" s="128"/>
      <c r="BH174" s="89"/>
      <c r="BI174" s="90"/>
      <c r="DL174" s="13"/>
      <c r="DM174" s="13"/>
      <c r="DN174" s="3"/>
      <c r="DO174" s="126"/>
      <c r="DP174" s="126"/>
      <c r="DQ174" s="127"/>
      <c r="DR174" s="128"/>
      <c r="DS174" s="13"/>
      <c r="DW174" s="128"/>
      <c r="DX174" s="128"/>
      <c r="DY174" s="128"/>
      <c r="EH174" s="89"/>
      <c r="EI174" s="90"/>
    </row>
    <row r="175" spans="38:139">
      <c r="AL175" s="13"/>
      <c r="AM175" s="13"/>
      <c r="AN175" s="3"/>
      <c r="AO175" s="126"/>
      <c r="AP175" s="126"/>
      <c r="AQ175" s="127"/>
      <c r="AR175" s="128"/>
      <c r="AS175" s="13"/>
      <c r="AW175" s="128"/>
      <c r="AX175" s="128"/>
      <c r="AY175" s="128"/>
      <c r="BH175" s="89"/>
      <c r="BI175" s="90"/>
      <c r="DL175" s="13"/>
      <c r="DM175" s="13"/>
      <c r="DN175" s="3"/>
      <c r="DO175" s="126"/>
      <c r="DP175" s="126"/>
      <c r="DQ175" s="127"/>
      <c r="DR175" s="128"/>
      <c r="DS175" s="13"/>
      <c r="DW175" s="128"/>
      <c r="DX175" s="128"/>
      <c r="DY175" s="128"/>
      <c r="EH175" s="89"/>
      <c r="EI175" s="90"/>
    </row>
    <row r="176" spans="38:139">
      <c r="AL176" s="13"/>
      <c r="AM176" s="13"/>
      <c r="AN176" s="3"/>
      <c r="AO176" s="126"/>
      <c r="AP176" s="126"/>
      <c r="AQ176" s="127"/>
      <c r="AR176" s="128"/>
      <c r="AS176" s="13"/>
      <c r="AW176" s="128"/>
      <c r="AX176" s="128"/>
      <c r="AY176" s="128"/>
      <c r="BH176" s="89"/>
      <c r="BI176" s="90"/>
      <c r="DL176" s="13"/>
      <c r="DM176" s="13"/>
      <c r="DN176" s="3"/>
      <c r="DO176" s="126"/>
      <c r="DP176" s="126"/>
      <c r="DQ176" s="127"/>
      <c r="DR176" s="128"/>
      <c r="DS176" s="13"/>
      <c r="DW176" s="128"/>
      <c r="DX176" s="128"/>
      <c r="DY176" s="128"/>
      <c r="EH176" s="89"/>
      <c r="EI176" s="90"/>
    </row>
    <row r="177" spans="38:139">
      <c r="AL177" s="13"/>
      <c r="AM177" s="13"/>
      <c r="AN177" s="3"/>
      <c r="AO177" s="126"/>
      <c r="AP177" s="126"/>
      <c r="AQ177" s="127"/>
      <c r="AR177" s="128"/>
      <c r="AS177" s="13"/>
      <c r="AW177" s="128"/>
      <c r="AX177" s="128"/>
      <c r="AY177" s="128"/>
      <c r="BH177" s="89"/>
      <c r="BI177" s="90"/>
      <c r="DL177" s="13"/>
      <c r="DM177" s="13"/>
      <c r="DN177" s="3"/>
      <c r="DO177" s="126"/>
      <c r="DP177" s="126"/>
      <c r="DQ177" s="127"/>
      <c r="DR177" s="128"/>
      <c r="DS177" s="13"/>
      <c r="DW177" s="128"/>
      <c r="DX177" s="128"/>
      <c r="DY177" s="128"/>
      <c r="EH177" s="89"/>
      <c r="EI177" s="90"/>
    </row>
    <row r="178" spans="38:139">
      <c r="AL178" s="13"/>
      <c r="AM178" s="13"/>
      <c r="AN178" s="3"/>
      <c r="AO178" s="126"/>
      <c r="AP178" s="126"/>
      <c r="AQ178" s="127"/>
      <c r="AR178" s="128"/>
      <c r="AS178" s="13"/>
      <c r="AW178" s="128"/>
      <c r="AX178" s="128"/>
      <c r="AY178" s="128"/>
      <c r="BH178" s="89"/>
      <c r="BI178" s="90"/>
      <c r="DL178" s="13"/>
      <c r="DM178" s="13"/>
      <c r="DN178" s="3"/>
      <c r="DO178" s="126"/>
      <c r="DP178" s="126"/>
      <c r="DQ178" s="127"/>
      <c r="DR178" s="128"/>
      <c r="DS178" s="13"/>
      <c r="DW178" s="128"/>
      <c r="DX178" s="128"/>
      <c r="DY178" s="128"/>
      <c r="EH178" s="89"/>
      <c r="EI178" s="90"/>
    </row>
    <row r="179" spans="38:139">
      <c r="AL179" s="13"/>
      <c r="AM179" s="13"/>
      <c r="AN179" s="3"/>
      <c r="AO179" s="126"/>
      <c r="AP179" s="126"/>
      <c r="AQ179" s="127"/>
      <c r="AR179" s="128"/>
      <c r="AS179" s="13"/>
      <c r="AW179" s="128"/>
      <c r="AX179" s="128"/>
      <c r="AY179" s="128"/>
      <c r="BH179" s="89"/>
      <c r="BI179" s="90"/>
      <c r="DL179" s="13"/>
      <c r="DM179" s="13"/>
      <c r="DN179" s="3"/>
      <c r="DO179" s="126"/>
      <c r="DP179" s="126"/>
      <c r="DQ179" s="127"/>
      <c r="DR179" s="128"/>
      <c r="DS179" s="13"/>
      <c r="DW179" s="128"/>
      <c r="DX179" s="128"/>
      <c r="DY179" s="128"/>
      <c r="EH179" s="89"/>
      <c r="EI179" s="90"/>
    </row>
    <row r="180" spans="38:139">
      <c r="AL180" s="13"/>
      <c r="AM180" s="13"/>
      <c r="AN180" s="3"/>
      <c r="AO180" s="126"/>
      <c r="AP180" s="126"/>
      <c r="AQ180" s="127"/>
      <c r="AR180" s="128"/>
      <c r="AS180" s="13"/>
      <c r="AW180" s="128"/>
      <c r="AX180" s="128"/>
      <c r="AY180" s="128"/>
      <c r="BH180" s="89"/>
      <c r="BI180" s="90"/>
      <c r="DL180" s="13"/>
      <c r="DM180" s="13"/>
      <c r="DN180" s="3"/>
      <c r="DO180" s="126"/>
      <c r="DP180" s="126"/>
      <c r="DQ180" s="127"/>
      <c r="DR180" s="128"/>
      <c r="DS180" s="13"/>
      <c r="DW180" s="128"/>
      <c r="DX180" s="128"/>
      <c r="DY180" s="128"/>
      <c r="EH180" s="89"/>
      <c r="EI180" s="90"/>
    </row>
    <row r="181" spans="38:139">
      <c r="AL181" s="13"/>
      <c r="AM181" s="13"/>
      <c r="AN181" s="3"/>
      <c r="AO181" s="126"/>
      <c r="AP181" s="126"/>
      <c r="AQ181" s="127"/>
      <c r="AR181" s="128"/>
      <c r="AS181" s="13"/>
      <c r="AW181" s="128"/>
      <c r="AX181" s="128"/>
      <c r="AY181" s="128"/>
      <c r="BH181" s="89"/>
      <c r="BI181" s="90"/>
      <c r="DL181" s="13"/>
      <c r="DM181" s="13"/>
      <c r="DN181" s="3"/>
      <c r="DO181" s="126"/>
      <c r="DP181" s="126"/>
      <c r="DQ181" s="127"/>
      <c r="DR181" s="128"/>
      <c r="DS181" s="13"/>
      <c r="DW181" s="128"/>
      <c r="DX181" s="128"/>
      <c r="DY181" s="128"/>
      <c r="EH181" s="89"/>
      <c r="EI181" s="90"/>
    </row>
    <row r="182" spans="38:139">
      <c r="AL182" s="13"/>
      <c r="AM182" s="13"/>
      <c r="AN182" s="3"/>
      <c r="AO182" s="126"/>
      <c r="AP182" s="126"/>
      <c r="AQ182" s="127"/>
      <c r="AR182" s="128"/>
      <c r="AS182" s="13"/>
      <c r="AW182" s="128"/>
      <c r="AX182" s="128"/>
      <c r="AY182" s="128"/>
      <c r="BH182" s="89"/>
      <c r="BI182" s="90"/>
      <c r="DL182" s="13"/>
      <c r="DM182" s="13"/>
      <c r="DN182" s="3"/>
      <c r="DO182" s="126"/>
      <c r="DP182" s="126"/>
      <c r="DQ182" s="127"/>
      <c r="DR182" s="128"/>
      <c r="DS182" s="13"/>
      <c r="DW182" s="128"/>
      <c r="DX182" s="128"/>
      <c r="DY182" s="128"/>
      <c r="EH182" s="89"/>
      <c r="EI182" s="90"/>
    </row>
    <row r="183" spans="38:139">
      <c r="AL183" s="13"/>
      <c r="AM183" s="13"/>
      <c r="AN183" s="3"/>
      <c r="AO183" s="126"/>
      <c r="AP183" s="126"/>
      <c r="AQ183" s="127"/>
      <c r="AR183" s="128"/>
      <c r="AS183" s="13"/>
      <c r="AW183" s="128"/>
      <c r="AX183" s="128"/>
      <c r="AY183" s="128"/>
      <c r="BH183" s="89"/>
      <c r="BI183" s="90"/>
      <c r="DL183" s="13"/>
      <c r="DM183" s="13"/>
      <c r="DN183" s="3"/>
      <c r="DO183" s="126"/>
      <c r="DP183" s="126"/>
      <c r="DQ183" s="127"/>
      <c r="DR183" s="128"/>
      <c r="DS183" s="13"/>
      <c r="DW183" s="128"/>
      <c r="DX183" s="128"/>
      <c r="DY183" s="128"/>
      <c r="EH183" s="89"/>
      <c r="EI183" s="90"/>
    </row>
    <row r="184" spans="38:139">
      <c r="AL184" s="13"/>
      <c r="AM184" s="13"/>
      <c r="AN184" s="3"/>
      <c r="AO184" s="126"/>
      <c r="AP184" s="126"/>
      <c r="AQ184" s="127"/>
      <c r="AR184" s="128"/>
      <c r="AS184" s="13"/>
      <c r="AW184" s="128"/>
      <c r="AX184" s="128"/>
      <c r="AY184" s="128"/>
      <c r="BH184" s="89"/>
      <c r="BI184" s="90"/>
      <c r="DL184" s="13"/>
      <c r="DM184" s="13"/>
      <c r="DN184" s="3"/>
      <c r="DO184" s="126"/>
      <c r="DP184" s="126"/>
      <c r="DQ184" s="127"/>
      <c r="DR184" s="128"/>
      <c r="DS184" s="13"/>
      <c r="DW184" s="128"/>
      <c r="DX184" s="128"/>
      <c r="DY184" s="128"/>
      <c r="EH184" s="89"/>
      <c r="EI184" s="90"/>
    </row>
    <row r="185" spans="38:139">
      <c r="AL185" s="13"/>
      <c r="AM185" s="13"/>
      <c r="AN185" s="3"/>
      <c r="AO185" s="126"/>
      <c r="AP185" s="126"/>
      <c r="AQ185" s="127"/>
      <c r="AR185" s="128"/>
      <c r="AS185" s="13"/>
      <c r="AW185" s="128"/>
      <c r="AX185" s="128"/>
      <c r="AY185" s="128"/>
      <c r="BH185" s="89"/>
      <c r="BI185" s="90"/>
      <c r="DL185" s="13"/>
      <c r="DM185" s="13"/>
      <c r="DN185" s="3"/>
      <c r="DO185" s="126"/>
      <c r="DP185" s="126"/>
      <c r="DQ185" s="127"/>
      <c r="DR185" s="128"/>
      <c r="DS185" s="13"/>
      <c r="DW185" s="128"/>
      <c r="DX185" s="128"/>
      <c r="DY185" s="128"/>
      <c r="EH185" s="89"/>
      <c r="EI185" s="90"/>
    </row>
    <row r="186" spans="38:139">
      <c r="AL186" s="13"/>
      <c r="AM186" s="13"/>
      <c r="AN186" s="3"/>
      <c r="AO186" s="126"/>
      <c r="AP186" s="126"/>
      <c r="AQ186" s="127"/>
      <c r="AR186" s="128"/>
      <c r="AS186" s="13"/>
      <c r="AW186" s="128"/>
      <c r="AX186" s="128"/>
      <c r="AY186" s="128"/>
      <c r="BH186" s="89"/>
      <c r="BI186" s="90"/>
      <c r="DL186" s="13"/>
      <c r="DM186" s="13"/>
      <c r="DN186" s="3"/>
      <c r="DO186" s="126"/>
      <c r="DP186" s="126"/>
      <c r="DQ186" s="127"/>
      <c r="DR186" s="128"/>
      <c r="DS186" s="13"/>
      <c r="DW186" s="128"/>
      <c r="DX186" s="128"/>
      <c r="DY186" s="128"/>
      <c r="EH186" s="89"/>
      <c r="EI186" s="90"/>
    </row>
    <row r="187" spans="38:139">
      <c r="AL187" s="13"/>
      <c r="AM187" s="13"/>
      <c r="AN187" s="3"/>
      <c r="AO187" s="126"/>
      <c r="AP187" s="126"/>
      <c r="AQ187" s="127"/>
      <c r="AR187" s="128"/>
      <c r="AS187" s="13"/>
      <c r="AW187" s="128"/>
      <c r="AX187" s="128"/>
      <c r="AY187" s="128"/>
      <c r="BH187" s="89"/>
      <c r="BI187" s="90"/>
      <c r="DL187" s="13"/>
      <c r="DM187" s="13"/>
      <c r="DN187" s="3"/>
      <c r="DO187" s="126"/>
      <c r="DP187" s="126"/>
      <c r="DQ187" s="127"/>
      <c r="DR187" s="128"/>
      <c r="DS187" s="13"/>
      <c r="DW187" s="128"/>
      <c r="DX187" s="128"/>
      <c r="DY187" s="128"/>
      <c r="EH187" s="89"/>
      <c r="EI187" s="90"/>
    </row>
    <row r="188" spans="38:139">
      <c r="AL188" s="13"/>
      <c r="AM188" s="13"/>
      <c r="AN188" s="3"/>
      <c r="AO188" s="126"/>
      <c r="AP188" s="126"/>
      <c r="AQ188" s="127"/>
      <c r="AR188" s="128"/>
      <c r="AS188" s="13"/>
      <c r="AW188" s="128"/>
      <c r="AX188" s="128"/>
      <c r="AY188" s="128"/>
      <c r="BH188" s="89"/>
      <c r="BI188" s="90"/>
      <c r="DL188" s="13"/>
      <c r="DM188" s="13"/>
      <c r="DN188" s="3"/>
      <c r="DO188" s="126"/>
      <c r="DP188" s="126"/>
      <c r="DQ188" s="127"/>
      <c r="DR188" s="128"/>
      <c r="DS188" s="13"/>
      <c r="DW188" s="128"/>
      <c r="DX188" s="128"/>
      <c r="DY188" s="128"/>
      <c r="EH188" s="89"/>
      <c r="EI188" s="90"/>
    </row>
    <row r="189" spans="38:139">
      <c r="AL189" s="13"/>
      <c r="AM189" s="13"/>
      <c r="AN189" s="3"/>
      <c r="AO189" s="126"/>
      <c r="AP189" s="126"/>
      <c r="AQ189" s="127"/>
      <c r="AR189" s="128"/>
      <c r="AS189" s="13"/>
      <c r="AW189" s="128"/>
      <c r="AX189" s="128"/>
      <c r="AY189" s="128"/>
      <c r="BH189" s="89"/>
      <c r="BI189" s="90"/>
      <c r="DL189" s="13"/>
      <c r="DM189" s="13"/>
      <c r="DN189" s="3"/>
      <c r="DO189" s="126"/>
      <c r="DP189" s="126"/>
      <c r="DQ189" s="127"/>
      <c r="DR189" s="128"/>
      <c r="DS189" s="13"/>
      <c r="DW189" s="128"/>
      <c r="DX189" s="128"/>
      <c r="DY189" s="128"/>
      <c r="EH189" s="89"/>
      <c r="EI189" s="90"/>
    </row>
    <row r="190" spans="38:139">
      <c r="AL190" s="13"/>
      <c r="AM190" s="13"/>
      <c r="AN190" s="3"/>
      <c r="AO190" s="126"/>
      <c r="AP190" s="126"/>
      <c r="AQ190" s="127"/>
      <c r="AR190" s="128"/>
      <c r="AS190" s="13"/>
      <c r="AW190" s="128"/>
      <c r="AX190" s="128"/>
      <c r="AY190" s="128"/>
      <c r="BH190" s="89"/>
      <c r="BI190" s="90"/>
      <c r="DL190" s="13"/>
      <c r="DM190" s="13"/>
      <c r="DN190" s="3"/>
      <c r="DO190" s="126"/>
      <c r="DP190" s="126"/>
      <c r="DQ190" s="127"/>
      <c r="DR190" s="128"/>
      <c r="DS190" s="13"/>
      <c r="DW190" s="128"/>
      <c r="DX190" s="128"/>
      <c r="DY190" s="128"/>
      <c r="EH190" s="89"/>
      <c r="EI190" s="90"/>
    </row>
    <row r="191" spans="38:139">
      <c r="AL191" s="13"/>
      <c r="AM191" s="13"/>
      <c r="AN191" s="3"/>
      <c r="AO191" s="126"/>
      <c r="AP191" s="126"/>
      <c r="AQ191" s="127"/>
      <c r="AR191" s="128"/>
      <c r="AS191" s="13"/>
      <c r="AW191" s="128"/>
      <c r="AX191" s="128"/>
      <c r="AY191" s="128"/>
      <c r="BH191" s="89"/>
      <c r="BI191" s="90"/>
      <c r="DL191" s="13"/>
      <c r="DM191" s="13"/>
      <c r="DN191" s="3"/>
      <c r="DO191" s="126"/>
      <c r="DP191" s="126"/>
      <c r="DQ191" s="127"/>
      <c r="DR191" s="128"/>
      <c r="DS191" s="13"/>
      <c r="DW191" s="128"/>
      <c r="DX191" s="128"/>
      <c r="DY191" s="128"/>
      <c r="EH191" s="89"/>
      <c r="EI191" s="90"/>
    </row>
    <row r="192" spans="38:139">
      <c r="AL192" s="13"/>
      <c r="AM192" s="13"/>
      <c r="AN192" s="3"/>
      <c r="AO192" s="126"/>
      <c r="AP192" s="126"/>
      <c r="AQ192" s="127"/>
      <c r="AR192" s="128"/>
      <c r="AS192" s="13"/>
      <c r="AW192" s="128"/>
      <c r="AX192" s="128"/>
      <c r="AY192" s="128"/>
      <c r="BH192" s="89"/>
      <c r="BI192" s="90"/>
      <c r="DL192" s="13"/>
      <c r="DM192" s="13"/>
      <c r="DN192" s="3"/>
      <c r="DO192" s="126"/>
      <c r="DP192" s="126"/>
      <c r="DQ192" s="127"/>
      <c r="DR192" s="128"/>
      <c r="DS192" s="13"/>
      <c r="DW192" s="128"/>
      <c r="DX192" s="128"/>
      <c r="DY192" s="128"/>
      <c r="EH192" s="89"/>
      <c r="EI192" s="90"/>
    </row>
    <row r="193" spans="38:139">
      <c r="AL193" s="13"/>
      <c r="AM193" s="13"/>
      <c r="AN193" s="3"/>
      <c r="AO193" s="126"/>
      <c r="AP193" s="126"/>
      <c r="AQ193" s="127"/>
      <c r="AR193" s="128"/>
      <c r="AS193" s="13"/>
      <c r="AW193" s="128"/>
      <c r="AX193" s="128"/>
      <c r="AY193" s="128"/>
      <c r="BH193" s="89"/>
      <c r="BI193" s="90"/>
      <c r="DL193" s="13"/>
      <c r="DM193" s="13"/>
      <c r="DN193" s="3"/>
      <c r="DO193" s="126"/>
      <c r="DP193" s="126"/>
      <c r="DQ193" s="127"/>
      <c r="DR193" s="128"/>
      <c r="DS193" s="13"/>
      <c r="DW193" s="128"/>
      <c r="DX193" s="128"/>
      <c r="DY193" s="128"/>
      <c r="EH193" s="89"/>
      <c r="EI193" s="90"/>
    </row>
    <row r="194" spans="38:139">
      <c r="AL194" s="13"/>
      <c r="AM194" s="13"/>
      <c r="AN194" s="3"/>
      <c r="AO194" s="126"/>
      <c r="AP194" s="126"/>
      <c r="AQ194" s="127"/>
      <c r="AR194" s="128"/>
      <c r="AS194" s="13"/>
      <c r="AW194" s="128"/>
      <c r="AX194" s="128"/>
      <c r="AY194" s="128"/>
      <c r="BH194" s="89"/>
      <c r="BI194" s="90"/>
      <c r="DL194" s="13"/>
      <c r="DM194" s="13"/>
      <c r="DN194" s="3"/>
      <c r="DO194" s="126"/>
      <c r="DP194" s="126"/>
      <c r="DQ194" s="127"/>
      <c r="DR194" s="128"/>
      <c r="DS194" s="13"/>
      <c r="DW194" s="128"/>
      <c r="DX194" s="128"/>
      <c r="DY194" s="128"/>
      <c r="EH194" s="89"/>
      <c r="EI194" s="90"/>
    </row>
    <row r="195" spans="38:139">
      <c r="AL195" s="13"/>
      <c r="AM195" s="13"/>
      <c r="AN195" s="3"/>
      <c r="AO195" s="126"/>
      <c r="AP195" s="126"/>
      <c r="AQ195" s="127"/>
      <c r="AR195" s="128"/>
      <c r="AS195" s="13"/>
      <c r="AW195" s="128"/>
      <c r="AX195" s="128"/>
      <c r="AY195" s="128"/>
      <c r="BH195" s="89"/>
      <c r="BI195" s="90"/>
      <c r="DL195" s="13"/>
      <c r="DM195" s="13"/>
      <c r="DN195" s="3"/>
      <c r="DO195" s="126"/>
      <c r="DP195" s="126"/>
      <c r="DQ195" s="127"/>
      <c r="DR195" s="128"/>
      <c r="DS195" s="13"/>
      <c r="DW195" s="128"/>
      <c r="DX195" s="128"/>
      <c r="DY195" s="128"/>
      <c r="EH195" s="89"/>
      <c r="EI195" s="90"/>
    </row>
    <row r="196" spans="38:139">
      <c r="AL196" s="13"/>
      <c r="AM196" s="13"/>
      <c r="AN196" s="3"/>
      <c r="AO196" s="126"/>
      <c r="AP196" s="126"/>
      <c r="AQ196" s="127"/>
      <c r="AR196" s="128"/>
      <c r="AS196" s="13"/>
      <c r="AW196" s="128"/>
      <c r="AX196" s="128"/>
      <c r="AY196" s="128"/>
      <c r="BH196" s="89"/>
      <c r="BI196" s="90"/>
      <c r="DL196" s="13"/>
      <c r="DM196" s="13"/>
      <c r="DN196" s="3"/>
      <c r="DO196" s="126"/>
      <c r="DP196" s="126"/>
      <c r="DQ196" s="127"/>
      <c r="DR196" s="128"/>
      <c r="DS196" s="13"/>
      <c r="DW196" s="128"/>
      <c r="DX196" s="128"/>
      <c r="DY196" s="128"/>
      <c r="EH196" s="89"/>
      <c r="EI196" s="90"/>
    </row>
    <row r="197" spans="38:139">
      <c r="AL197" s="13"/>
      <c r="AM197" s="13"/>
      <c r="AN197" s="3"/>
      <c r="AO197" s="126"/>
      <c r="AP197" s="126"/>
      <c r="AQ197" s="127"/>
      <c r="AR197" s="128"/>
      <c r="AS197" s="13"/>
      <c r="AW197" s="128"/>
      <c r="AX197" s="128"/>
      <c r="AY197" s="128"/>
      <c r="BH197" s="89"/>
      <c r="BI197" s="90"/>
      <c r="DL197" s="13"/>
      <c r="DM197" s="13"/>
      <c r="DN197" s="3"/>
      <c r="DO197" s="126"/>
      <c r="DP197" s="126"/>
      <c r="DQ197" s="127"/>
      <c r="DR197" s="128"/>
      <c r="DS197" s="13"/>
      <c r="DW197" s="128"/>
      <c r="DX197" s="128"/>
      <c r="DY197" s="128"/>
      <c r="EH197" s="89"/>
      <c r="EI197" s="90"/>
    </row>
    <row r="198" spans="38:139">
      <c r="AL198" s="13"/>
      <c r="AM198" s="13"/>
      <c r="AN198" s="3"/>
      <c r="AO198" s="126"/>
      <c r="AP198" s="126"/>
      <c r="AQ198" s="127"/>
      <c r="AR198" s="128"/>
      <c r="AS198" s="13"/>
      <c r="AW198" s="128"/>
      <c r="AX198" s="128"/>
      <c r="AY198" s="128"/>
      <c r="BH198" s="89"/>
      <c r="BI198" s="90"/>
      <c r="DL198" s="13"/>
      <c r="DM198" s="13"/>
      <c r="DN198" s="3"/>
      <c r="DO198" s="126"/>
      <c r="DP198" s="126"/>
      <c r="DQ198" s="127"/>
      <c r="DR198" s="128"/>
      <c r="DS198" s="13"/>
      <c r="DW198" s="128"/>
      <c r="DX198" s="128"/>
      <c r="DY198" s="128"/>
      <c r="EH198" s="89"/>
      <c r="EI198" s="90"/>
    </row>
    <row r="199" spans="38:139">
      <c r="AL199" s="13"/>
      <c r="AM199" s="13"/>
      <c r="AN199" s="3"/>
      <c r="AO199" s="126"/>
      <c r="AP199" s="126"/>
      <c r="AQ199" s="127"/>
      <c r="AR199" s="128"/>
      <c r="AS199" s="13"/>
      <c r="AW199" s="128"/>
      <c r="AX199" s="128"/>
      <c r="AY199" s="128"/>
      <c r="BH199" s="89"/>
      <c r="BI199" s="90"/>
      <c r="DL199" s="13"/>
      <c r="DM199" s="13"/>
      <c r="DN199" s="3"/>
      <c r="DO199" s="126"/>
      <c r="DP199" s="126"/>
      <c r="DQ199" s="127"/>
      <c r="DR199" s="128"/>
      <c r="DS199" s="13"/>
      <c r="DW199" s="128"/>
      <c r="DX199" s="128"/>
      <c r="DY199" s="128"/>
      <c r="EH199" s="89"/>
      <c r="EI199" s="90"/>
    </row>
    <row r="200" spans="38:139">
      <c r="AL200" s="13"/>
      <c r="AM200" s="13"/>
      <c r="AN200" s="3"/>
      <c r="AO200" s="126"/>
      <c r="AP200" s="126"/>
      <c r="AQ200" s="127"/>
      <c r="AR200" s="128"/>
      <c r="AS200" s="13"/>
      <c r="AW200" s="128"/>
      <c r="AX200" s="128"/>
      <c r="AY200" s="128"/>
      <c r="BH200" s="89"/>
      <c r="BI200" s="90"/>
      <c r="DL200" s="13"/>
      <c r="DM200" s="13"/>
      <c r="DN200" s="3"/>
      <c r="DO200" s="126"/>
      <c r="DP200" s="126"/>
      <c r="DQ200" s="127"/>
      <c r="DR200" s="128"/>
      <c r="DS200" s="13"/>
      <c r="DW200" s="128"/>
      <c r="DX200" s="128"/>
      <c r="DY200" s="128"/>
      <c r="EH200" s="89"/>
      <c r="EI200" s="90"/>
    </row>
    <row r="201" spans="38:139">
      <c r="AL201" s="13"/>
      <c r="AM201" s="13"/>
      <c r="AN201" s="3"/>
      <c r="AO201" s="126"/>
      <c r="AP201" s="126"/>
      <c r="AQ201" s="127"/>
      <c r="AR201" s="128"/>
      <c r="AS201" s="13"/>
      <c r="AW201" s="128"/>
      <c r="AX201" s="128"/>
      <c r="AY201" s="128"/>
      <c r="BH201" s="89"/>
      <c r="BI201" s="90"/>
      <c r="DL201" s="13"/>
      <c r="DM201" s="13"/>
      <c r="DN201" s="3"/>
      <c r="DO201" s="126"/>
      <c r="DP201" s="126"/>
      <c r="DQ201" s="127"/>
      <c r="DR201" s="128"/>
      <c r="DS201" s="13"/>
      <c r="DW201" s="128"/>
      <c r="DX201" s="128"/>
      <c r="DY201" s="128"/>
      <c r="EH201" s="89"/>
      <c r="EI201" s="90"/>
    </row>
    <row r="202" spans="38:139">
      <c r="AL202" s="13"/>
      <c r="AM202" s="13"/>
      <c r="AN202" s="3"/>
      <c r="AO202" s="126"/>
      <c r="AP202" s="126"/>
      <c r="AQ202" s="127"/>
      <c r="AR202" s="128"/>
      <c r="AS202" s="13"/>
      <c r="AW202" s="128"/>
      <c r="AX202" s="128"/>
      <c r="AY202" s="128"/>
      <c r="BH202" s="89"/>
      <c r="BI202" s="90"/>
      <c r="DL202" s="13"/>
      <c r="DM202" s="13"/>
      <c r="DN202" s="3"/>
      <c r="DO202" s="126"/>
      <c r="DP202" s="126"/>
      <c r="DQ202" s="127"/>
      <c r="DR202" s="128"/>
      <c r="DS202" s="13"/>
      <c r="DW202" s="128"/>
      <c r="DX202" s="128"/>
      <c r="DY202" s="128"/>
      <c r="EH202" s="89"/>
      <c r="EI202" s="90"/>
    </row>
    <row r="203" spans="38:139">
      <c r="AL203" s="13"/>
      <c r="AM203" s="13"/>
      <c r="AN203" s="3"/>
      <c r="AO203" s="126"/>
      <c r="AP203" s="126"/>
      <c r="AQ203" s="127"/>
      <c r="AR203" s="128"/>
      <c r="AS203" s="13"/>
      <c r="AW203" s="128"/>
      <c r="AX203" s="128"/>
      <c r="AY203" s="128"/>
      <c r="BH203" s="89"/>
      <c r="BI203" s="90"/>
      <c r="DL203" s="13"/>
      <c r="DM203" s="13"/>
      <c r="DN203" s="3"/>
      <c r="DO203" s="126"/>
      <c r="DP203" s="126"/>
      <c r="DQ203" s="127"/>
      <c r="DR203" s="128"/>
      <c r="DS203" s="13"/>
      <c r="DW203" s="128"/>
      <c r="DX203" s="128"/>
      <c r="DY203" s="128"/>
      <c r="EH203" s="89"/>
      <c r="EI203" s="90"/>
    </row>
    <row r="204" spans="38:139">
      <c r="AL204" s="13"/>
      <c r="AM204" s="13"/>
      <c r="AN204" s="3"/>
      <c r="AO204" s="126"/>
      <c r="AP204" s="126"/>
      <c r="AQ204" s="127"/>
      <c r="AR204" s="128"/>
      <c r="AS204" s="13"/>
      <c r="AW204" s="128"/>
      <c r="AX204" s="128"/>
      <c r="AY204" s="128"/>
      <c r="BH204" s="89"/>
      <c r="BI204" s="90"/>
      <c r="DL204" s="13"/>
      <c r="DM204" s="13"/>
      <c r="DN204" s="3"/>
      <c r="DO204" s="126"/>
      <c r="DP204" s="126"/>
      <c r="DQ204" s="127"/>
      <c r="DR204" s="128"/>
      <c r="DS204" s="13"/>
      <c r="DW204" s="128"/>
      <c r="DX204" s="128"/>
      <c r="DY204" s="128"/>
      <c r="EH204" s="89"/>
      <c r="EI204" s="90"/>
    </row>
    <row r="205" spans="38:139">
      <c r="AL205" s="13"/>
      <c r="AM205" s="13"/>
      <c r="AN205" s="3"/>
      <c r="AO205" s="126"/>
      <c r="AP205" s="126"/>
      <c r="AQ205" s="127"/>
      <c r="AR205" s="128"/>
      <c r="AS205" s="13"/>
      <c r="AW205" s="128"/>
      <c r="AX205" s="128"/>
      <c r="AY205" s="128"/>
      <c r="BH205" s="89"/>
      <c r="BI205" s="90"/>
      <c r="DL205" s="13"/>
      <c r="DM205" s="13"/>
      <c r="DN205" s="3"/>
      <c r="DO205" s="126"/>
      <c r="DP205" s="126"/>
      <c r="DQ205" s="127"/>
      <c r="DR205" s="128"/>
      <c r="DS205" s="13"/>
      <c r="DW205" s="128"/>
      <c r="DX205" s="128"/>
      <c r="DY205" s="128"/>
      <c r="EH205" s="89"/>
      <c r="EI205" s="90"/>
    </row>
    <row r="206" spans="38:139">
      <c r="AL206" s="13"/>
      <c r="AM206" s="13"/>
      <c r="AN206" s="3"/>
      <c r="AO206" s="126"/>
      <c r="AP206" s="126"/>
      <c r="AQ206" s="127"/>
      <c r="AR206" s="128"/>
      <c r="AS206" s="13"/>
      <c r="AW206" s="128"/>
      <c r="AX206" s="128"/>
      <c r="AY206" s="128"/>
      <c r="BH206" s="89"/>
      <c r="BI206" s="90"/>
      <c r="DL206" s="13"/>
      <c r="DM206" s="13"/>
      <c r="DN206" s="3"/>
      <c r="DO206" s="126"/>
      <c r="DP206" s="126"/>
      <c r="DQ206" s="127"/>
      <c r="DR206" s="128"/>
      <c r="DS206" s="13"/>
      <c r="DW206" s="128"/>
      <c r="DX206" s="128"/>
      <c r="DY206" s="128"/>
      <c r="EH206" s="89"/>
      <c r="EI206" s="90"/>
    </row>
    <row r="207" spans="38:139">
      <c r="AL207" s="13"/>
      <c r="AM207" s="13"/>
      <c r="AN207" s="3"/>
      <c r="AO207" s="126"/>
      <c r="AP207" s="126"/>
      <c r="AQ207" s="127"/>
      <c r="AR207" s="128"/>
      <c r="AS207" s="13"/>
      <c r="AW207" s="128"/>
      <c r="AX207" s="128"/>
      <c r="AY207" s="128"/>
      <c r="BH207" s="89"/>
      <c r="BI207" s="90"/>
      <c r="DL207" s="13"/>
      <c r="DM207" s="13"/>
      <c r="DN207" s="3"/>
      <c r="DO207" s="126"/>
      <c r="DP207" s="126"/>
      <c r="DQ207" s="127"/>
      <c r="DR207" s="128"/>
      <c r="DS207" s="13"/>
      <c r="DW207" s="128"/>
      <c r="DX207" s="128"/>
      <c r="DY207" s="128"/>
      <c r="EH207" s="89"/>
      <c r="EI207" s="90"/>
    </row>
    <row r="208" spans="38:139">
      <c r="AL208" s="13"/>
      <c r="AM208" s="13"/>
      <c r="AN208" s="3"/>
      <c r="AO208" s="126"/>
      <c r="AP208" s="126"/>
      <c r="AQ208" s="127"/>
      <c r="AR208" s="128"/>
      <c r="AS208" s="13"/>
      <c r="AW208" s="128"/>
      <c r="AX208" s="128"/>
      <c r="AY208" s="128"/>
      <c r="BH208" s="89"/>
      <c r="BI208" s="90"/>
      <c r="DL208" s="13"/>
      <c r="DM208" s="13"/>
      <c r="DN208" s="3"/>
      <c r="DO208" s="126"/>
      <c r="DP208" s="126"/>
      <c r="DQ208" s="127"/>
      <c r="DR208" s="128"/>
      <c r="DS208" s="13"/>
      <c r="DW208" s="128"/>
      <c r="DX208" s="128"/>
      <c r="DY208" s="128"/>
      <c r="EH208" s="89"/>
      <c r="EI208" s="90"/>
    </row>
    <row r="209" spans="38:139">
      <c r="AL209" s="13"/>
      <c r="AM209" s="13"/>
      <c r="AN209" s="3"/>
      <c r="AO209" s="126"/>
      <c r="AP209" s="126"/>
      <c r="AQ209" s="127"/>
      <c r="AR209" s="128"/>
      <c r="AS209" s="13"/>
      <c r="AW209" s="128"/>
      <c r="AX209" s="128"/>
      <c r="AY209" s="128"/>
      <c r="BH209" s="89"/>
      <c r="BI209" s="90"/>
      <c r="DL209" s="13"/>
      <c r="DM209" s="13"/>
      <c r="DN209" s="3"/>
      <c r="DO209" s="126"/>
      <c r="DP209" s="126"/>
      <c r="DQ209" s="127"/>
      <c r="DR209" s="128"/>
      <c r="DS209" s="13"/>
      <c r="DW209" s="128"/>
      <c r="DX209" s="128"/>
      <c r="DY209" s="128"/>
      <c r="EH209" s="89"/>
      <c r="EI209" s="90"/>
    </row>
    <row r="210" spans="38:139">
      <c r="AL210" s="13"/>
      <c r="AM210" s="13"/>
      <c r="AN210" s="3"/>
      <c r="AO210" s="126"/>
      <c r="AP210" s="126"/>
      <c r="AQ210" s="127"/>
      <c r="AR210" s="128"/>
      <c r="AS210" s="13"/>
      <c r="AW210" s="128"/>
      <c r="AX210" s="128"/>
      <c r="AY210" s="128"/>
      <c r="BH210" s="89"/>
      <c r="BI210" s="90"/>
      <c r="DL210" s="13"/>
      <c r="DM210" s="13"/>
      <c r="DN210" s="3"/>
      <c r="DO210" s="126"/>
      <c r="DP210" s="126"/>
      <c r="DQ210" s="127"/>
      <c r="DR210" s="128"/>
      <c r="DS210" s="13"/>
      <c r="DW210" s="128"/>
      <c r="DX210" s="128"/>
      <c r="DY210" s="128"/>
      <c r="EH210" s="89"/>
      <c r="EI210" s="90"/>
    </row>
    <row r="211" spans="38:139">
      <c r="AL211" s="13"/>
      <c r="AM211" s="13"/>
      <c r="AN211" s="3"/>
      <c r="AO211" s="126"/>
      <c r="AP211" s="126"/>
      <c r="AQ211" s="127"/>
      <c r="AR211" s="128"/>
      <c r="AS211" s="13"/>
      <c r="AW211" s="128"/>
      <c r="AX211" s="128"/>
      <c r="AY211" s="128"/>
      <c r="BH211" s="89"/>
      <c r="BI211" s="90"/>
      <c r="DL211" s="13"/>
      <c r="DM211" s="13"/>
      <c r="DN211" s="3"/>
      <c r="DO211" s="126"/>
      <c r="DP211" s="126"/>
      <c r="DQ211" s="127"/>
      <c r="DR211" s="128"/>
      <c r="DS211" s="13"/>
      <c r="DW211" s="128"/>
      <c r="DX211" s="128"/>
      <c r="DY211" s="128"/>
      <c r="EH211" s="89"/>
      <c r="EI211" s="90"/>
    </row>
    <row r="212" spans="38:139">
      <c r="AL212" s="13"/>
      <c r="AM212" s="13"/>
      <c r="AN212" s="3"/>
      <c r="AO212" s="126"/>
      <c r="AP212" s="126"/>
      <c r="AQ212" s="127"/>
      <c r="AR212" s="128"/>
      <c r="AS212" s="13"/>
      <c r="AW212" s="128"/>
      <c r="AX212" s="128"/>
      <c r="AY212" s="128"/>
      <c r="BH212" s="89"/>
      <c r="BI212" s="90"/>
      <c r="DL212" s="13"/>
      <c r="DM212" s="13"/>
      <c r="DN212" s="3"/>
      <c r="DO212" s="126"/>
      <c r="DP212" s="126"/>
      <c r="DQ212" s="127"/>
      <c r="DR212" s="128"/>
      <c r="DS212" s="13"/>
      <c r="DW212" s="128"/>
      <c r="DX212" s="128"/>
      <c r="DY212" s="128"/>
      <c r="EH212" s="89"/>
      <c r="EI212" s="90"/>
    </row>
    <row r="213" spans="38:139">
      <c r="AL213" s="13"/>
      <c r="AM213" s="13"/>
      <c r="AN213" s="3"/>
      <c r="AO213" s="126"/>
      <c r="AP213" s="126"/>
      <c r="AQ213" s="127"/>
      <c r="AR213" s="128"/>
      <c r="AS213" s="13"/>
      <c r="AW213" s="128"/>
      <c r="AX213" s="128"/>
      <c r="AY213" s="128"/>
      <c r="BH213" s="89"/>
      <c r="BI213" s="90"/>
      <c r="DL213" s="13"/>
      <c r="DM213" s="13"/>
      <c r="DN213" s="3"/>
      <c r="DO213" s="126"/>
      <c r="DP213" s="126"/>
      <c r="DQ213" s="127"/>
      <c r="DR213" s="128"/>
      <c r="DS213" s="13"/>
      <c r="DW213" s="128"/>
      <c r="DX213" s="128"/>
      <c r="DY213" s="128"/>
      <c r="EH213" s="89"/>
      <c r="EI213" s="90"/>
    </row>
    <row r="214" spans="38:139">
      <c r="AL214" s="13"/>
      <c r="AM214" s="13"/>
      <c r="AN214" s="3"/>
      <c r="AO214" s="126"/>
      <c r="AP214" s="126"/>
      <c r="AQ214" s="127"/>
      <c r="AR214" s="128"/>
      <c r="AS214" s="13"/>
      <c r="AW214" s="128"/>
      <c r="AX214" s="128"/>
      <c r="AY214" s="128"/>
      <c r="BH214" s="89"/>
      <c r="BI214" s="90"/>
      <c r="DL214" s="13"/>
      <c r="DM214" s="13"/>
      <c r="DN214" s="3"/>
      <c r="DO214" s="126"/>
      <c r="DP214" s="126"/>
      <c r="DQ214" s="127"/>
      <c r="DR214" s="128"/>
      <c r="DS214" s="13"/>
      <c r="DW214" s="128"/>
      <c r="DX214" s="128"/>
      <c r="DY214" s="128"/>
      <c r="EH214" s="89"/>
      <c r="EI214" s="90"/>
    </row>
    <row r="215" spans="38:139">
      <c r="AL215" s="13"/>
      <c r="AM215" s="13"/>
      <c r="AN215" s="3"/>
      <c r="AO215" s="126"/>
      <c r="AP215" s="126"/>
      <c r="AQ215" s="127"/>
      <c r="AR215" s="128"/>
      <c r="AS215" s="13"/>
      <c r="AW215" s="128"/>
      <c r="AX215" s="128"/>
      <c r="AY215" s="128"/>
      <c r="BH215" s="89"/>
      <c r="BI215" s="90"/>
      <c r="DL215" s="13"/>
      <c r="DM215" s="13"/>
      <c r="DN215" s="3"/>
      <c r="DO215" s="126"/>
      <c r="DP215" s="126"/>
      <c r="DQ215" s="127"/>
      <c r="DR215" s="128"/>
      <c r="DS215" s="13"/>
      <c r="DW215" s="128"/>
      <c r="DX215" s="128"/>
      <c r="DY215" s="128"/>
      <c r="EH215" s="89"/>
      <c r="EI215" s="90"/>
    </row>
    <row r="216" spans="38:139">
      <c r="AL216" s="13"/>
      <c r="AM216" s="13"/>
      <c r="AN216" s="3"/>
      <c r="AO216" s="126"/>
      <c r="AP216" s="126"/>
      <c r="AQ216" s="127"/>
      <c r="AR216" s="128"/>
      <c r="AS216" s="13"/>
      <c r="AW216" s="128"/>
      <c r="AX216" s="128"/>
      <c r="AY216" s="128"/>
      <c r="BH216" s="89"/>
      <c r="BI216" s="90"/>
      <c r="DL216" s="13"/>
      <c r="DM216" s="13"/>
      <c r="DN216" s="3"/>
      <c r="DO216" s="126"/>
      <c r="DP216" s="126"/>
      <c r="DQ216" s="127"/>
      <c r="DR216" s="128"/>
      <c r="DS216" s="13"/>
      <c r="DW216" s="128"/>
      <c r="DX216" s="128"/>
      <c r="DY216" s="128"/>
      <c r="EH216" s="89"/>
      <c r="EI216" s="90"/>
    </row>
    <row r="217" spans="38:139">
      <c r="AL217" s="13"/>
      <c r="AM217" s="13"/>
      <c r="AN217" s="3"/>
      <c r="AO217" s="126"/>
      <c r="AP217" s="126"/>
      <c r="AQ217" s="127"/>
      <c r="AR217" s="128"/>
      <c r="AS217" s="13"/>
      <c r="AW217" s="128"/>
      <c r="AX217" s="128"/>
      <c r="AY217" s="128"/>
      <c r="BH217" s="89"/>
      <c r="BI217" s="90"/>
      <c r="DL217" s="13"/>
      <c r="DM217" s="13"/>
      <c r="DN217" s="3"/>
      <c r="DO217" s="126"/>
      <c r="DP217" s="126"/>
      <c r="DQ217" s="127"/>
      <c r="DR217" s="128"/>
      <c r="DS217" s="13"/>
      <c r="DW217" s="128"/>
      <c r="DX217" s="128"/>
      <c r="DY217" s="128"/>
      <c r="EH217" s="89"/>
      <c r="EI217" s="90"/>
    </row>
    <row r="218" spans="38:139">
      <c r="AL218" s="13"/>
      <c r="AM218" s="13"/>
      <c r="AN218" s="3"/>
      <c r="AO218" s="126"/>
      <c r="AP218" s="126"/>
      <c r="AQ218" s="127"/>
      <c r="AR218" s="128"/>
      <c r="AS218" s="13"/>
      <c r="AW218" s="128"/>
      <c r="AX218" s="128"/>
      <c r="AY218" s="128"/>
      <c r="BH218" s="89"/>
      <c r="BI218" s="90"/>
      <c r="DL218" s="13"/>
      <c r="DM218" s="13"/>
      <c r="DN218" s="3"/>
      <c r="DO218" s="126"/>
      <c r="DP218" s="126"/>
      <c r="DQ218" s="127"/>
      <c r="DR218" s="128"/>
      <c r="DS218" s="13"/>
      <c r="DW218" s="128"/>
      <c r="DX218" s="128"/>
      <c r="DY218" s="128"/>
      <c r="EH218" s="89"/>
      <c r="EI218" s="90"/>
    </row>
    <row r="219" spans="38:139">
      <c r="AL219" s="13"/>
      <c r="AM219" s="13"/>
      <c r="AN219" s="3"/>
      <c r="AO219" s="126"/>
      <c r="AP219" s="126"/>
      <c r="AQ219" s="127"/>
      <c r="AR219" s="128"/>
      <c r="AS219" s="13"/>
      <c r="AW219" s="128"/>
      <c r="AX219" s="128"/>
      <c r="AY219" s="128"/>
      <c r="BH219" s="89"/>
      <c r="BI219" s="90"/>
      <c r="DL219" s="13"/>
      <c r="DM219" s="13"/>
      <c r="DN219" s="3"/>
      <c r="DO219" s="126"/>
      <c r="DP219" s="126"/>
      <c r="DQ219" s="127"/>
      <c r="DR219" s="128"/>
      <c r="DS219" s="13"/>
      <c r="DW219" s="128"/>
      <c r="DX219" s="128"/>
      <c r="DY219" s="128"/>
      <c r="EH219" s="89"/>
      <c r="EI219" s="90"/>
    </row>
    <row r="220" spans="38:139">
      <c r="AL220" s="13"/>
      <c r="AM220" s="13"/>
      <c r="AN220" s="3"/>
      <c r="AO220" s="126"/>
      <c r="AP220" s="126"/>
      <c r="AQ220" s="127"/>
      <c r="AR220" s="128"/>
      <c r="AS220" s="13"/>
      <c r="AW220" s="128"/>
      <c r="AX220" s="128"/>
      <c r="AY220" s="128"/>
      <c r="BH220" s="89"/>
      <c r="BI220" s="90"/>
      <c r="DL220" s="13"/>
      <c r="DM220" s="13"/>
      <c r="DN220" s="3"/>
      <c r="DO220" s="126"/>
      <c r="DP220" s="126"/>
      <c r="DQ220" s="127"/>
      <c r="DR220" s="128"/>
      <c r="DS220" s="13"/>
      <c r="DW220" s="128"/>
      <c r="DX220" s="128"/>
      <c r="DY220" s="128"/>
      <c r="EH220" s="89"/>
      <c r="EI220" s="90"/>
    </row>
    <row r="221" spans="38:139">
      <c r="AL221" s="13"/>
      <c r="AM221" s="13"/>
      <c r="AN221" s="3"/>
      <c r="AO221" s="126"/>
      <c r="AP221" s="126"/>
      <c r="AQ221" s="127"/>
      <c r="AR221" s="128"/>
      <c r="AS221" s="13"/>
      <c r="AW221" s="128"/>
      <c r="AX221" s="128"/>
      <c r="AY221" s="128"/>
      <c r="BH221" s="89"/>
      <c r="BI221" s="90"/>
      <c r="DL221" s="13"/>
      <c r="DM221" s="13"/>
      <c r="DN221" s="3"/>
      <c r="DO221" s="126"/>
      <c r="DP221" s="126"/>
      <c r="DQ221" s="127"/>
      <c r="DR221" s="128"/>
      <c r="DS221" s="13"/>
      <c r="DW221" s="128"/>
      <c r="DX221" s="128"/>
      <c r="DY221" s="128"/>
      <c r="EH221" s="89"/>
      <c r="EI221" s="90"/>
    </row>
    <row r="222" spans="38:139">
      <c r="AL222" s="13"/>
      <c r="AM222" s="13"/>
      <c r="AN222" s="3"/>
      <c r="AO222" s="126"/>
      <c r="AP222" s="126"/>
      <c r="AQ222" s="127"/>
      <c r="AR222" s="128"/>
      <c r="AS222" s="13"/>
      <c r="AW222" s="128"/>
      <c r="AX222" s="128"/>
      <c r="AY222" s="128"/>
      <c r="BH222" s="89"/>
      <c r="BI222" s="90"/>
      <c r="DL222" s="13"/>
      <c r="DM222" s="13"/>
      <c r="DN222" s="3"/>
      <c r="DO222" s="126"/>
      <c r="DP222" s="126"/>
      <c r="DQ222" s="127"/>
      <c r="DR222" s="128"/>
      <c r="DS222" s="13"/>
      <c r="DW222" s="128"/>
      <c r="DX222" s="128"/>
      <c r="DY222" s="128"/>
      <c r="EH222" s="89"/>
      <c r="EI222" s="90"/>
    </row>
    <row r="223" spans="38:139">
      <c r="AL223" s="13"/>
      <c r="AM223" s="13"/>
      <c r="AN223" s="3"/>
      <c r="AO223" s="126"/>
      <c r="AP223" s="126"/>
      <c r="AQ223" s="127"/>
      <c r="AR223" s="128"/>
      <c r="AS223" s="13"/>
      <c r="AW223" s="128"/>
      <c r="AX223" s="128"/>
      <c r="AY223" s="128"/>
      <c r="BH223" s="89"/>
      <c r="BI223" s="90"/>
      <c r="DL223" s="13"/>
      <c r="DM223" s="13"/>
      <c r="DN223" s="3"/>
      <c r="DO223" s="126"/>
      <c r="DP223" s="126"/>
      <c r="DQ223" s="127"/>
      <c r="DR223" s="128"/>
      <c r="DS223" s="13"/>
      <c r="DW223" s="128"/>
      <c r="DX223" s="128"/>
      <c r="DY223" s="128"/>
      <c r="EH223" s="89"/>
      <c r="EI223" s="90"/>
    </row>
    <row r="224" spans="38:139">
      <c r="AL224" s="13"/>
      <c r="AM224" s="13"/>
      <c r="AN224" s="3"/>
      <c r="AO224" s="126"/>
      <c r="AP224" s="126"/>
      <c r="AQ224" s="127"/>
      <c r="AR224" s="128"/>
      <c r="AS224" s="13"/>
      <c r="AW224" s="128"/>
      <c r="AX224" s="128"/>
      <c r="AY224" s="128"/>
      <c r="BH224" s="89"/>
      <c r="BI224" s="90"/>
      <c r="DL224" s="13"/>
      <c r="DM224" s="13"/>
      <c r="DN224" s="3"/>
      <c r="DO224" s="126"/>
      <c r="DP224" s="126"/>
      <c r="DQ224" s="127"/>
      <c r="DR224" s="128"/>
      <c r="DS224" s="13"/>
      <c r="DW224" s="128"/>
      <c r="DX224" s="128"/>
      <c r="DY224" s="128"/>
      <c r="EH224" s="89"/>
      <c r="EI224" s="90"/>
    </row>
    <row r="225" spans="38:139">
      <c r="AL225" s="13"/>
      <c r="AM225" s="13"/>
      <c r="AN225" s="3"/>
      <c r="AO225" s="126"/>
      <c r="AP225" s="126"/>
      <c r="AQ225" s="127"/>
      <c r="AR225" s="128"/>
      <c r="AS225" s="13"/>
      <c r="AW225" s="128"/>
      <c r="AX225" s="128"/>
      <c r="AY225" s="128"/>
      <c r="BH225" s="89"/>
      <c r="BI225" s="90"/>
      <c r="DL225" s="13"/>
      <c r="DM225" s="13"/>
      <c r="DN225" s="3"/>
      <c r="DO225" s="126"/>
      <c r="DP225" s="126"/>
      <c r="DQ225" s="127"/>
      <c r="DR225" s="128"/>
      <c r="DS225" s="13"/>
      <c r="DW225" s="128"/>
      <c r="DX225" s="128"/>
      <c r="DY225" s="128"/>
      <c r="EH225" s="89"/>
      <c r="EI225" s="90"/>
    </row>
    <row r="226" spans="38:139">
      <c r="AL226" s="13"/>
      <c r="AM226" s="13"/>
      <c r="AN226" s="3"/>
      <c r="AO226" s="126"/>
      <c r="AP226" s="126"/>
      <c r="AQ226" s="127"/>
      <c r="AR226" s="128"/>
      <c r="AS226" s="13"/>
      <c r="AW226" s="128"/>
      <c r="AX226" s="128"/>
      <c r="AY226" s="128"/>
      <c r="BH226" s="89"/>
      <c r="BI226" s="90"/>
      <c r="DL226" s="13"/>
      <c r="DM226" s="13"/>
      <c r="DN226" s="3"/>
      <c r="DO226" s="126"/>
      <c r="DP226" s="126"/>
      <c r="DQ226" s="127"/>
      <c r="DR226" s="128"/>
      <c r="DS226" s="13"/>
      <c r="DW226" s="128"/>
      <c r="DX226" s="128"/>
      <c r="DY226" s="128"/>
      <c r="EH226" s="89"/>
      <c r="EI226" s="90"/>
    </row>
    <row r="227" spans="38:139">
      <c r="AL227" s="13"/>
      <c r="AM227" s="13"/>
      <c r="AN227" s="3"/>
      <c r="AO227" s="126"/>
      <c r="AP227" s="126"/>
      <c r="AQ227" s="127"/>
      <c r="AR227" s="128"/>
      <c r="AS227" s="13"/>
      <c r="AW227" s="128"/>
      <c r="AX227" s="128"/>
      <c r="AY227" s="128"/>
      <c r="BH227" s="89"/>
      <c r="BI227" s="90"/>
      <c r="DL227" s="13"/>
      <c r="DM227" s="13"/>
      <c r="DN227" s="3"/>
      <c r="DO227" s="126"/>
      <c r="DP227" s="126"/>
      <c r="DQ227" s="127"/>
      <c r="DR227" s="128"/>
      <c r="DS227" s="13"/>
      <c r="DW227" s="128"/>
      <c r="DX227" s="128"/>
      <c r="DY227" s="128"/>
      <c r="EH227" s="89"/>
      <c r="EI227" s="90"/>
    </row>
    <row r="228" spans="38:139">
      <c r="AL228" s="13"/>
      <c r="AM228" s="13"/>
      <c r="AN228" s="3"/>
      <c r="AO228" s="126"/>
      <c r="AP228" s="126"/>
      <c r="AQ228" s="127"/>
      <c r="AR228" s="128"/>
      <c r="AS228" s="13"/>
      <c r="AW228" s="128"/>
      <c r="AX228" s="128"/>
      <c r="AY228" s="128"/>
      <c r="BH228" s="89"/>
      <c r="BI228" s="90"/>
      <c r="DL228" s="13"/>
      <c r="DM228" s="13"/>
      <c r="DN228" s="3"/>
      <c r="DO228" s="126"/>
      <c r="DP228" s="126"/>
      <c r="DQ228" s="127"/>
      <c r="DR228" s="128"/>
      <c r="DS228" s="13"/>
      <c r="DW228" s="128"/>
      <c r="DX228" s="128"/>
      <c r="DY228" s="128"/>
      <c r="EH228" s="89"/>
      <c r="EI228" s="90"/>
    </row>
    <row r="229" spans="38:139">
      <c r="AL229" s="13"/>
      <c r="AM229" s="13"/>
      <c r="AN229" s="3"/>
      <c r="AO229" s="126"/>
      <c r="AP229" s="126"/>
      <c r="AQ229" s="127"/>
      <c r="AR229" s="128"/>
      <c r="AS229" s="13"/>
      <c r="AW229" s="128"/>
      <c r="AX229" s="128"/>
      <c r="AY229" s="128"/>
      <c r="BH229" s="89"/>
      <c r="BI229" s="90"/>
      <c r="DL229" s="13"/>
      <c r="DM229" s="13"/>
      <c r="DN229" s="3"/>
      <c r="DO229" s="126"/>
      <c r="DP229" s="126"/>
      <c r="DQ229" s="127"/>
      <c r="DR229" s="128"/>
      <c r="DS229" s="13"/>
      <c r="DW229" s="128"/>
      <c r="DX229" s="128"/>
      <c r="DY229" s="128"/>
      <c r="EH229" s="89"/>
      <c r="EI229" s="90"/>
    </row>
    <row r="230" spans="38:139">
      <c r="AL230" s="13"/>
      <c r="AM230" s="13"/>
      <c r="AN230" s="3"/>
      <c r="AO230" s="126"/>
      <c r="AP230" s="126"/>
      <c r="AQ230" s="127"/>
      <c r="AR230" s="128"/>
      <c r="AS230" s="13"/>
      <c r="AW230" s="128"/>
      <c r="AX230" s="128"/>
      <c r="AY230" s="128"/>
      <c r="BH230" s="89"/>
      <c r="BI230" s="90"/>
      <c r="DL230" s="13"/>
      <c r="DM230" s="13"/>
      <c r="DN230" s="3"/>
      <c r="DO230" s="126"/>
      <c r="DP230" s="126"/>
      <c r="DQ230" s="127"/>
      <c r="DR230" s="128"/>
      <c r="DS230" s="13"/>
      <c r="DW230" s="128"/>
      <c r="DX230" s="128"/>
      <c r="DY230" s="128"/>
      <c r="EH230" s="89"/>
      <c r="EI230" s="90"/>
    </row>
    <row r="231" spans="38:139">
      <c r="AL231" s="13"/>
      <c r="AM231" s="13"/>
      <c r="AN231" s="3"/>
      <c r="AO231" s="126"/>
      <c r="AP231" s="126"/>
      <c r="AQ231" s="127"/>
      <c r="AR231" s="128"/>
      <c r="AS231" s="13"/>
      <c r="AW231" s="128"/>
      <c r="AX231" s="128"/>
      <c r="AY231" s="128"/>
      <c r="BH231" s="89"/>
      <c r="BI231" s="90"/>
      <c r="DL231" s="13"/>
      <c r="DM231" s="13"/>
      <c r="DN231" s="3"/>
      <c r="DO231" s="126"/>
      <c r="DP231" s="126"/>
      <c r="DQ231" s="127"/>
      <c r="DR231" s="128"/>
      <c r="DS231" s="13"/>
      <c r="DW231" s="128"/>
      <c r="DX231" s="128"/>
      <c r="DY231" s="128"/>
      <c r="EH231" s="89"/>
      <c r="EI231" s="90"/>
    </row>
    <row r="232" spans="38:139">
      <c r="AL232" s="13"/>
      <c r="AM232" s="13"/>
      <c r="AN232" s="3"/>
      <c r="AO232" s="126"/>
      <c r="AP232" s="126"/>
      <c r="AQ232" s="127"/>
      <c r="AR232" s="128"/>
      <c r="AS232" s="13"/>
      <c r="AW232" s="128"/>
      <c r="AX232" s="128"/>
      <c r="AY232" s="128"/>
      <c r="BH232" s="89"/>
      <c r="BI232" s="90"/>
      <c r="DL232" s="13"/>
      <c r="DM232" s="13"/>
      <c r="DN232" s="3"/>
      <c r="DO232" s="126"/>
      <c r="DP232" s="126"/>
      <c r="DQ232" s="127"/>
      <c r="DR232" s="128"/>
      <c r="DS232" s="13"/>
      <c r="DW232" s="128"/>
      <c r="DX232" s="128"/>
      <c r="DY232" s="128"/>
      <c r="EH232" s="89"/>
      <c r="EI232" s="90"/>
    </row>
    <row r="233" spans="38:139">
      <c r="AL233" s="13"/>
      <c r="AM233" s="13"/>
      <c r="AN233" s="3"/>
      <c r="AO233" s="126"/>
      <c r="AP233" s="126"/>
      <c r="AQ233" s="127"/>
      <c r="AR233" s="128"/>
      <c r="AS233" s="13"/>
      <c r="AW233" s="128"/>
      <c r="AX233" s="128"/>
      <c r="AY233" s="128"/>
      <c r="BH233" s="89"/>
      <c r="BI233" s="90"/>
      <c r="DL233" s="13"/>
      <c r="DM233" s="13"/>
      <c r="DN233" s="3"/>
      <c r="DO233" s="126"/>
      <c r="DP233" s="126"/>
      <c r="DQ233" s="127"/>
      <c r="DR233" s="128"/>
      <c r="DS233" s="13"/>
      <c r="DW233" s="128"/>
      <c r="DX233" s="128"/>
      <c r="DY233" s="128"/>
      <c r="EH233" s="89"/>
      <c r="EI233" s="90"/>
    </row>
    <row r="234" spans="38:139">
      <c r="AL234" s="13"/>
      <c r="AM234" s="13"/>
      <c r="AN234" s="3"/>
      <c r="AO234" s="126"/>
      <c r="AP234" s="126"/>
      <c r="AQ234" s="127"/>
      <c r="AR234" s="128"/>
      <c r="AS234" s="13"/>
      <c r="AW234" s="128"/>
      <c r="AX234" s="128"/>
      <c r="AY234" s="128"/>
      <c r="BH234" s="89"/>
      <c r="BI234" s="90"/>
      <c r="DL234" s="13"/>
      <c r="DM234" s="13"/>
      <c r="DN234" s="3"/>
      <c r="DO234" s="126"/>
      <c r="DP234" s="126"/>
      <c r="DQ234" s="127"/>
      <c r="DR234" s="128"/>
      <c r="DS234" s="13"/>
      <c r="DW234" s="128"/>
      <c r="DX234" s="128"/>
      <c r="DY234" s="128"/>
      <c r="EH234" s="89"/>
      <c r="EI234" s="90"/>
    </row>
    <row r="235" spans="38:139">
      <c r="AL235" s="13"/>
      <c r="AM235" s="13"/>
      <c r="AN235" s="3"/>
      <c r="AO235" s="126"/>
      <c r="AP235" s="126"/>
      <c r="AQ235" s="127"/>
      <c r="AR235" s="128"/>
      <c r="AS235" s="13"/>
      <c r="AW235" s="128"/>
      <c r="AX235" s="128"/>
      <c r="AY235" s="128"/>
      <c r="BH235" s="89"/>
      <c r="BI235" s="90"/>
      <c r="DL235" s="13"/>
      <c r="DM235" s="13"/>
      <c r="DN235" s="3"/>
      <c r="DO235" s="126"/>
      <c r="DP235" s="126"/>
      <c r="DQ235" s="127"/>
      <c r="DR235" s="128"/>
      <c r="DS235" s="13"/>
      <c r="DW235" s="128"/>
      <c r="DX235" s="128"/>
      <c r="DY235" s="128"/>
      <c r="EH235" s="89"/>
      <c r="EI235" s="90"/>
    </row>
    <row r="236" spans="38:139">
      <c r="AL236" s="13"/>
      <c r="AM236" s="13"/>
      <c r="AN236" s="3"/>
      <c r="AO236" s="126"/>
      <c r="AP236" s="126"/>
      <c r="AQ236" s="127"/>
      <c r="AR236" s="128"/>
      <c r="AS236" s="13"/>
      <c r="AW236" s="128"/>
      <c r="AX236" s="128"/>
      <c r="AY236" s="128"/>
      <c r="BH236" s="89"/>
      <c r="BI236" s="90"/>
      <c r="DL236" s="13"/>
      <c r="DM236" s="13"/>
      <c r="DN236" s="3"/>
      <c r="DO236" s="126"/>
      <c r="DP236" s="126"/>
      <c r="DQ236" s="127"/>
      <c r="DR236" s="128"/>
      <c r="DS236" s="13"/>
      <c r="DW236" s="128"/>
      <c r="DX236" s="128"/>
      <c r="DY236" s="128"/>
      <c r="EH236" s="89"/>
      <c r="EI236" s="90"/>
    </row>
    <row r="237" spans="38:139">
      <c r="AL237" s="13"/>
      <c r="AM237" s="13"/>
      <c r="AN237" s="3"/>
      <c r="AO237" s="126"/>
      <c r="AP237" s="126"/>
      <c r="AQ237" s="127"/>
      <c r="AR237" s="128"/>
      <c r="AS237" s="13"/>
      <c r="AW237" s="128"/>
      <c r="AX237" s="128"/>
      <c r="AY237" s="128"/>
      <c r="BH237" s="89"/>
      <c r="BI237" s="90"/>
      <c r="DL237" s="13"/>
      <c r="DM237" s="13"/>
      <c r="DN237" s="3"/>
      <c r="DO237" s="126"/>
      <c r="DP237" s="126"/>
      <c r="DQ237" s="127"/>
      <c r="DR237" s="128"/>
      <c r="DS237" s="13"/>
      <c r="DW237" s="128"/>
      <c r="DX237" s="128"/>
      <c r="DY237" s="128"/>
      <c r="EH237" s="89"/>
      <c r="EI237" s="90"/>
    </row>
    <row r="238" spans="38:139">
      <c r="AL238" s="13"/>
      <c r="AM238" s="13"/>
      <c r="AN238" s="3"/>
      <c r="AO238" s="126"/>
      <c r="AP238" s="126"/>
      <c r="AQ238" s="127"/>
      <c r="AR238" s="128"/>
      <c r="AS238" s="13"/>
      <c r="AW238" s="128"/>
      <c r="AX238" s="128"/>
      <c r="AY238" s="128"/>
      <c r="BH238" s="89"/>
      <c r="BI238" s="90"/>
      <c r="DL238" s="13"/>
      <c r="DM238" s="13"/>
      <c r="DN238" s="3"/>
      <c r="DO238" s="126"/>
      <c r="DP238" s="126"/>
      <c r="DQ238" s="127"/>
      <c r="DR238" s="128"/>
      <c r="DS238" s="13"/>
      <c r="DW238" s="128"/>
      <c r="DX238" s="128"/>
      <c r="DY238" s="128"/>
      <c r="EH238" s="89"/>
      <c r="EI238" s="90"/>
    </row>
    <row r="239" spans="38:139">
      <c r="AL239" s="13"/>
      <c r="AM239" s="13"/>
      <c r="AN239" s="3"/>
      <c r="AO239" s="126"/>
      <c r="AP239" s="126"/>
      <c r="AQ239" s="127"/>
      <c r="AR239" s="128"/>
      <c r="AS239" s="13"/>
      <c r="AW239" s="128"/>
      <c r="AX239" s="128"/>
      <c r="AY239" s="128"/>
      <c r="BH239" s="89"/>
      <c r="BI239" s="90"/>
      <c r="DL239" s="13"/>
      <c r="DM239" s="13"/>
      <c r="DN239" s="3"/>
      <c r="DO239" s="126"/>
      <c r="DP239" s="126"/>
      <c r="DQ239" s="127"/>
      <c r="DR239" s="128"/>
      <c r="DS239" s="13"/>
      <c r="DW239" s="128"/>
      <c r="DX239" s="128"/>
      <c r="DY239" s="128"/>
      <c r="EH239" s="89"/>
      <c r="EI239" s="90"/>
    </row>
    <row r="240" spans="38:139">
      <c r="AL240" s="13"/>
      <c r="AM240" s="13"/>
      <c r="AN240" s="3"/>
      <c r="AO240" s="126"/>
      <c r="AP240" s="126"/>
      <c r="AQ240" s="127"/>
      <c r="AR240" s="128"/>
      <c r="AS240" s="13"/>
      <c r="AW240" s="128"/>
      <c r="AX240" s="128"/>
      <c r="AY240" s="128"/>
      <c r="BH240" s="89"/>
      <c r="BI240" s="90"/>
      <c r="DL240" s="13"/>
      <c r="DM240" s="13"/>
      <c r="DN240" s="3"/>
      <c r="DO240" s="126"/>
      <c r="DP240" s="126"/>
      <c r="DQ240" s="127"/>
      <c r="DR240" s="128"/>
      <c r="DS240" s="13"/>
      <c r="DW240" s="128"/>
      <c r="DX240" s="128"/>
      <c r="DY240" s="128"/>
      <c r="EH240" s="89"/>
      <c r="EI240" s="90"/>
    </row>
    <row r="241" spans="38:139">
      <c r="AL241" s="13"/>
      <c r="AM241" s="13"/>
      <c r="AN241" s="3"/>
      <c r="AO241" s="126"/>
      <c r="AP241" s="126"/>
      <c r="AQ241" s="127"/>
      <c r="AR241" s="128"/>
      <c r="AS241" s="13"/>
      <c r="AW241" s="128"/>
      <c r="AX241" s="128"/>
      <c r="AY241" s="128"/>
      <c r="BH241" s="89"/>
      <c r="BI241" s="90"/>
      <c r="DL241" s="13"/>
      <c r="DM241" s="13"/>
      <c r="DN241" s="3"/>
      <c r="DO241" s="126"/>
      <c r="DP241" s="126"/>
      <c r="DQ241" s="127"/>
      <c r="DR241" s="128"/>
      <c r="DS241" s="13"/>
      <c r="DW241" s="128"/>
      <c r="DX241" s="128"/>
      <c r="DY241" s="128"/>
      <c r="EH241" s="89"/>
      <c r="EI241" s="90"/>
    </row>
    <row r="242" spans="38:139">
      <c r="AL242" s="13"/>
      <c r="AM242" s="13"/>
      <c r="AN242" s="3"/>
      <c r="AO242" s="126"/>
      <c r="AP242" s="126"/>
      <c r="AQ242" s="127"/>
      <c r="AR242" s="128"/>
      <c r="AS242" s="13"/>
      <c r="AW242" s="128"/>
      <c r="AX242" s="128"/>
      <c r="AY242" s="128"/>
      <c r="BH242" s="89"/>
      <c r="BI242" s="90"/>
      <c r="DL242" s="13"/>
      <c r="DM242" s="13"/>
      <c r="DN242" s="3"/>
      <c r="DO242" s="126"/>
      <c r="DP242" s="126"/>
      <c r="DQ242" s="127"/>
      <c r="DR242" s="128"/>
      <c r="DS242" s="13"/>
      <c r="DW242" s="128"/>
      <c r="DX242" s="128"/>
      <c r="DY242" s="128"/>
      <c r="EH242" s="89"/>
      <c r="EI242" s="90"/>
    </row>
    <row r="243" spans="38:139">
      <c r="AL243" s="13"/>
      <c r="AM243" s="13"/>
      <c r="AN243" s="3"/>
      <c r="AO243" s="126"/>
      <c r="AP243" s="126"/>
      <c r="AQ243" s="127"/>
      <c r="AR243" s="128"/>
      <c r="AS243" s="13"/>
      <c r="AW243" s="128"/>
      <c r="AX243" s="128"/>
      <c r="AY243" s="128"/>
      <c r="BH243" s="89"/>
      <c r="BI243" s="90"/>
      <c r="DL243" s="13"/>
      <c r="DM243" s="13"/>
      <c r="DN243" s="3"/>
      <c r="DO243" s="126"/>
      <c r="DP243" s="126"/>
      <c r="DQ243" s="127"/>
      <c r="DR243" s="128"/>
      <c r="DS243" s="13"/>
      <c r="DW243" s="128"/>
      <c r="DX243" s="128"/>
      <c r="DY243" s="128"/>
      <c r="EH243" s="89"/>
      <c r="EI243" s="90"/>
    </row>
    <row r="244" spans="38:139">
      <c r="AL244" s="13"/>
      <c r="AM244" s="13"/>
      <c r="AN244" s="3"/>
      <c r="AO244" s="126"/>
      <c r="AP244" s="126"/>
      <c r="AQ244" s="127"/>
      <c r="AR244" s="128"/>
      <c r="AS244" s="13"/>
      <c r="AW244" s="128"/>
      <c r="AX244" s="128"/>
      <c r="AY244" s="128"/>
      <c r="BH244" s="89"/>
      <c r="BI244" s="90"/>
      <c r="DL244" s="13"/>
      <c r="DM244" s="13"/>
      <c r="DN244" s="3"/>
      <c r="DO244" s="126"/>
      <c r="DP244" s="126"/>
      <c r="DQ244" s="127"/>
      <c r="DR244" s="128"/>
      <c r="DS244" s="13"/>
      <c r="DW244" s="128"/>
      <c r="DX244" s="128"/>
      <c r="DY244" s="128"/>
      <c r="EH244" s="89"/>
      <c r="EI244" s="90"/>
    </row>
    <row r="245" spans="38:139">
      <c r="AL245" s="13"/>
      <c r="AM245" s="13"/>
      <c r="AN245" s="3"/>
      <c r="AO245" s="126"/>
      <c r="AP245" s="126"/>
      <c r="AQ245" s="127"/>
      <c r="AR245" s="128"/>
      <c r="AS245" s="13"/>
      <c r="AW245" s="128"/>
      <c r="AX245" s="128"/>
      <c r="AY245" s="128"/>
      <c r="BH245" s="89"/>
      <c r="BI245" s="90"/>
      <c r="DL245" s="13"/>
      <c r="DM245" s="13"/>
      <c r="DN245" s="3"/>
      <c r="DO245" s="126"/>
      <c r="DP245" s="126"/>
      <c r="DQ245" s="127"/>
      <c r="DR245" s="128"/>
      <c r="DS245" s="13"/>
      <c r="DW245" s="128"/>
      <c r="DX245" s="128"/>
      <c r="DY245" s="128"/>
      <c r="EH245" s="89"/>
      <c r="EI245" s="90"/>
    </row>
    <row r="246" spans="38:139">
      <c r="AL246" s="13"/>
      <c r="AM246" s="13"/>
      <c r="AN246" s="3"/>
      <c r="AO246" s="126"/>
      <c r="AP246" s="126"/>
      <c r="AQ246" s="127"/>
      <c r="AR246" s="128"/>
      <c r="AS246" s="13"/>
      <c r="AW246" s="128"/>
      <c r="AX246" s="128"/>
      <c r="AY246" s="128"/>
      <c r="BH246" s="89"/>
      <c r="BI246" s="90"/>
      <c r="DL246" s="13"/>
      <c r="DM246" s="13"/>
      <c r="DN246" s="3"/>
      <c r="DO246" s="126"/>
      <c r="DP246" s="126"/>
      <c r="DQ246" s="127"/>
      <c r="DR246" s="128"/>
      <c r="DS246" s="13"/>
      <c r="DW246" s="128"/>
      <c r="DX246" s="128"/>
      <c r="DY246" s="128"/>
      <c r="EH246" s="89"/>
      <c r="EI246" s="90"/>
    </row>
    <row r="247" spans="38:139">
      <c r="AL247" s="13"/>
      <c r="AM247" s="13"/>
      <c r="AN247" s="3"/>
      <c r="AO247" s="126"/>
      <c r="AP247" s="126"/>
      <c r="AQ247" s="127"/>
      <c r="AR247" s="128"/>
      <c r="AS247" s="13"/>
      <c r="AW247" s="128"/>
      <c r="AX247" s="128"/>
      <c r="AY247" s="128"/>
      <c r="BH247" s="89"/>
      <c r="BI247" s="90"/>
      <c r="DL247" s="13"/>
      <c r="DM247" s="13"/>
      <c r="DN247" s="3"/>
      <c r="DO247" s="126"/>
      <c r="DP247" s="126"/>
      <c r="DQ247" s="127"/>
      <c r="DR247" s="128"/>
      <c r="DS247" s="13"/>
      <c r="DW247" s="128"/>
      <c r="DX247" s="128"/>
      <c r="DY247" s="128"/>
      <c r="EH247" s="89"/>
      <c r="EI247" s="90"/>
    </row>
    <row r="248" spans="38:139">
      <c r="AL248" s="13"/>
      <c r="AM248" s="13"/>
      <c r="AN248" s="3"/>
      <c r="AO248" s="126"/>
      <c r="AP248" s="126"/>
      <c r="AQ248" s="127"/>
      <c r="AR248" s="128"/>
      <c r="AS248" s="13"/>
      <c r="AW248" s="128"/>
      <c r="AX248" s="128"/>
      <c r="AY248" s="128"/>
      <c r="BH248" s="89"/>
      <c r="BI248" s="90"/>
      <c r="DL248" s="13"/>
      <c r="DM248" s="13"/>
      <c r="DN248" s="3"/>
      <c r="DO248" s="126"/>
      <c r="DP248" s="126"/>
      <c r="DQ248" s="127"/>
      <c r="DR248" s="128"/>
      <c r="DS248" s="13"/>
      <c r="DW248" s="128"/>
      <c r="DX248" s="128"/>
      <c r="DY248" s="128"/>
      <c r="EH248" s="89"/>
      <c r="EI248" s="90"/>
    </row>
    <row r="249" spans="38:139">
      <c r="AL249" s="13"/>
      <c r="AM249" s="13"/>
      <c r="AN249" s="3"/>
      <c r="AO249" s="126"/>
      <c r="AP249" s="126"/>
      <c r="AQ249" s="127"/>
      <c r="AR249" s="128"/>
      <c r="AS249" s="13"/>
      <c r="AW249" s="128"/>
      <c r="AX249" s="128"/>
      <c r="AY249" s="128"/>
      <c r="BH249" s="89"/>
      <c r="BI249" s="90"/>
      <c r="DL249" s="13"/>
      <c r="DM249" s="13"/>
      <c r="DN249" s="3"/>
      <c r="DO249" s="126"/>
      <c r="DP249" s="126"/>
      <c r="DQ249" s="127"/>
      <c r="DR249" s="128"/>
      <c r="DS249" s="13"/>
      <c r="DW249" s="128"/>
      <c r="DX249" s="128"/>
      <c r="DY249" s="128"/>
      <c r="EH249" s="89"/>
      <c r="EI249" s="90"/>
    </row>
    <row r="250" spans="38:139">
      <c r="AL250" s="13"/>
      <c r="AM250" s="13"/>
      <c r="AN250" s="3"/>
      <c r="AO250" s="126"/>
      <c r="AP250" s="126"/>
      <c r="AQ250" s="127"/>
      <c r="AR250" s="128"/>
      <c r="AS250" s="13"/>
      <c r="AW250" s="128"/>
      <c r="AX250" s="128"/>
      <c r="AY250" s="128"/>
      <c r="BH250" s="89"/>
      <c r="BI250" s="90"/>
      <c r="DL250" s="13"/>
      <c r="DM250" s="13"/>
      <c r="DN250" s="3"/>
      <c r="DO250" s="126"/>
      <c r="DP250" s="126"/>
      <c r="DQ250" s="127"/>
      <c r="DR250" s="128"/>
      <c r="DS250" s="13"/>
      <c r="DW250" s="128"/>
      <c r="DX250" s="128"/>
      <c r="DY250" s="128"/>
      <c r="EH250" s="89"/>
      <c r="EI250" s="90"/>
    </row>
    <row r="251" spans="38:139">
      <c r="AL251" s="13"/>
      <c r="AM251" s="13"/>
      <c r="AN251" s="3"/>
      <c r="AO251" s="126"/>
      <c r="AP251" s="126"/>
      <c r="AQ251" s="127"/>
      <c r="AR251" s="128"/>
      <c r="AS251" s="13"/>
      <c r="AW251" s="128"/>
      <c r="AX251" s="128"/>
      <c r="AY251" s="128"/>
      <c r="BH251" s="89"/>
      <c r="BI251" s="90"/>
      <c r="DL251" s="13"/>
      <c r="DM251" s="13"/>
      <c r="DN251" s="3"/>
      <c r="DO251" s="126"/>
      <c r="DP251" s="126"/>
      <c r="DQ251" s="127"/>
      <c r="DR251" s="128"/>
      <c r="DS251" s="13"/>
      <c r="DW251" s="128"/>
      <c r="DX251" s="128"/>
      <c r="DY251" s="128"/>
      <c r="EH251" s="89"/>
      <c r="EI251" s="90"/>
    </row>
    <row r="252" spans="38:139">
      <c r="AL252" s="13"/>
      <c r="AM252" s="13"/>
      <c r="AN252" s="3"/>
      <c r="AO252" s="126"/>
      <c r="AP252" s="126"/>
      <c r="AQ252" s="127"/>
      <c r="AR252" s="128"/>
      <c r="AS252" s="13"/>
      <c r="AW252" s="128"/>
      <c r="AX252" s="128"/>
      <c r="AY252" s="128"/>
      <c r="BH252" s="89"/>
      <c r="BI252" s="90"/>
      <c r="DL252" s="13"/>
      <c r="DM252" s="13"/>
      <c r="DN252" s="3"/>
      <c r="DO252" s="126"/>
      <c r="DP252" s="126"/>
      <c r="DQ252" s="127"/>
      <c r="DR252" s="128"/>
      <c r="DS252" s="13"/>
      <c r="DW252" s="128"/>
      <c r="DX252" s="128"/>
      <c r="DY252" s="128"/>
      <c r="EH252" s="89"/>
      <c r="EI252" s="90"/>
    </row>
    <row r="253" spans="38:139">
      <c r="AL253" s="13"/>
      <c r="AM253" s="13"/>
      <c r="AN253" s="3"/>
      <c r="AO253" s="126"/>
      <c r="AP253" s="126"/>
      <c r="AQ253" s="127"/>
      <c r="AR253" s="128"/>
      <c r="AS253" s="13"/>
      <c r="AW253" s="128"/>
      <c r="AX253" s="128"/>
      <c r="AY253" s="128"/>
      <c r="BH253" s="89"/>
      <c r="BI253" s="90"/>
      <c r="DL253" s="13"/>
      <c r="DM253" s="13"/>
      <c r="DN253" s="3"/>
      <c r="DO253" s="126"/>
      <c r="DP253" s="126"/>
      <c r="DQ253" s="127"/>
      <c r="DR253" s="128"/>
      <c r="DS253" s="13"/>
      <c r="DW253" s="128"/>
      <c r="DX253" s="128"/>
      <c r="DY253" s="128"/>
      <c r="EH253" s="89"/>
      <c r="EI253" s="90"/>
    </row>
    <row r="254" spans="38:139">
      <c r="AL254" s="13"/>
      <c r="AM254" s="13"/>
      <c r="AN254" s="3"/>
      <c r="AO254" s="126"/>
      <c r="AP254" s="126"/>
      <c r="AQ254" s="127"/>
      <c r="AR254" s="128"/>
      <c r="AS254" s="13"/>
      <c r="AW254" s="128"/>
      <c r="AX254" s="128"/>
      <c r="AY254" s="128"/>
      <c r="BH254" s="89"/>
      <c r="BI254" s="90"/>
      <c r="DL254" s="13"/>
      <c r="DM254" s="13"/>
      <c r="DN254" s="3"/>
      <c r="DO254" s="126"/>
      <c r="DP254" s="126"/>
      <c r="DQ254" s="127"/>
      <c r="DR254" s="128"/>
      <c r="DS254" s="13"/>
      <c r="DW254" s="128"/>
      <c r="DX254" s="128"/>
      <c r="DY254" s="128"/>
      <c r="EH254" s="89"/>
      <c r="EI254" s="90"/>
    </row>
    <row r="255" spans="38:139">
      <c r="AL255" s="13"/>
      <c r="AM255" s="13"/>
      <c r="AN255" s="3"/>
      <c r="AO255" s="126"/>
      <c r="AP255" s="126"/>
      <c r="AQ255" s="127"/>
      <c r="AR255" s="128"/>
      <c r="AS255" s="13"/>
      <c r="AW255" s="128"/>
      <c r="AX255" s="128"/>
      <c r="AY255" s="128"/>
      <c r="BH255" s="89"/>
      <c r="BI255" s="90"/>
      <c r="DL255" s="13"/>
      <c r="DM255" s="13"/>
      <c r="DN255" s="3"/>
      <c r="DO255" s="126"/>
      <c r="DP255" s="126"/>
      <c r="DQ255" s="127"/>
      <c r="DR255" s="128"/>
      <c r="DS255" s="13"/>
      <c r="DW255" s="128"/>
      <c r="DX255" s="128"/>
      <c r="DY255" s="128"/>
      <c r="EH255" s="89"/>
      <c r="EI255" s="90"/>
    </row>
    <row r="256" spans="38:139">
      <c r="AL256" s="13"/>
      <c r="AM256" s="13"/>
      <c r="AN256" s="3"/>
      <c r="AO256" s="126"/>
      <c r="AP256" s="126"/>
      <c r="AQ256" s="127"/>
      <c r="AR256" s="128"/>
      <c r="AS256" s="13"/>
      <c r="AW256" s="128"/>
      <c r="AX256" s="128"/>
      <c r="AY256" s="128"/>
      <c r="BH256" s="89"/>
      <c r="BI256" s="90"/>
      <c r="DL256" s="13"/>
      <c r="DM256" s="13"/>
      <c r="DN256" s="3"/>
      <c r="DO256" s="126"/>
      <c r="DP256" s="126"/>
      <c r="DQ256" s="127"/>
      <c r="DR256" s="128"/>
      <c r="DS256" s="13"/>
      <c r="DW256" s="128"/>
      <c r="DX256" s="128"/>
      <c r="DY256" s="128"/>
      <c r="EH256" s="89"/>
      <c r="EI256" s="90"/>
    </row>
    <row r="257" spans="38:139">
      <c r="AL257" s="13"/>
      <c r="AM257" s="13"/>
      <c r="AN257" s="3"/>
      <c r="AO257" s="126"/>
      <c r="AP257" s="126"/>
      <c r="AQ257" s="127"/>
      <c r="AR257" s="128"/>
      <c r="AS257" s="13"/>
      <c r="AW257" s="128"/>
      <c r="AX257" s="128"/>
      <c r="AY257" s="128"/>
      <c r="BH257" s="89"/>
      <c r="BI257" s="90"/>
      <c r="DL257" s="13"/>
      <c r="DM257" s="13"/>
      <c r="DN257" s="3"/>
      <c r="DO257" s="126"/>
      <c r="DP257" s="126"/>
      <c r="DQ257" s="127"/>
      <c r="DR257" s="128"/>
      <c r="DS257" s="13"/>
      <c r="DW257" s="128"/>
      <c r="DX257" s="128"/>
      <c r="DY257" s="128"/>
      <c r="EH257" s="89"/>
      <c r="EI257" s="90"/>
    </row>
    <row r="258" spans="38:139">
      <c r="AL258" s="13"/>
      <c r="AM258" s="13"/>
      <c r="AN258" s="3"/>
      <c r="AO258" s="126"/>
      <c r="AP258" s="126"/>
      <c r="AQ258" s="127"/>
      <c r="AR258" s="128"/>
      <c r="AS258" s="13"/>
      <c r="AW258" s="128"/>
      <c r="AX258" s="128"/>
      <c r="AY258" s="128"/>
      <c r="BH258" s="89"/>
      <c r="BI258" s="90"/>
      <c r="DL258" s="13"/>
      <c r="DM258" s="13"/>
      <c r="DN258" s="3"/>
      <c r="DO258" s="126"/>
      <c r="DP258" s="126"/>
      <c r="DQ258" s="127"/>
      <c r="DR258" s="128"/>
      <c r="DS258" s="13"/>
      <c r="DW258" s="128"/>
      <c r="DX258" s="128"/>
      <c r="DY258" s="128"/>
      <c r="EH258" s="89"/>
      <c r="EI258" s="90"/>
    </row>
    <row r="259" spans="38:139">
      <c r="AL259" s="13"/>
      <c r="AM259" s="13"/>
      <c r="AN259" s="3"/>
      <c r="AO259" s="126"/>
      <c r="AP259" s="126"/>
      <c r="AQ259" s="127"/>
      <c r="AR259" s="128"/>
      <c r="AS259" s="13"/>
      <c r="AW259" s="128"/>
      <c r="AX259" s="128"/>
      <c r="AY259" s="128"/>
      <c r="BH259" s="89"/>
      <c r="BI259" s="90"/>
      <c r="DL259" s="13"/>
      <c r="DM259" s="13"/>
      <c r="DN259" s="3"/>
      <c r="DO259" s="126"/>
      <c r="DP259" s="126"/>
      <c r="DQ259" s="127"/>
      <c r="DR259" s="128"/>
      <c r="DS259" s="13"/>
      <c r="DW259" s="128"/>
      <c r="DX259" s="128"/>
      <c r="DY259" s="128"/>
      <c r="EH259" s="89"/>
      <c r="EI259" s="90"/>
    </row>
    <row r="260" spans="38:139">
      <c r="AL260" s="13"/>
      <c r="AM260" s="13"/>
      <c r="AN260" s="3"/>
      <c r="AO260" s="126"/>
      <c r="AP260" s="126"/>
      <c r="AQ260" s="127"/>
      <c r="AR260" s="128"/>
      <c r="AS260" s="13"/>
      <c r="AW260" s="128"/>
      <c r="AX260" s="128"/>
      <c r="AY260" s="128"/>
      <c r="BH260" s="89"/>
      <c r="BI260" s="90"/>
      <c r="DL260" s="13"/>
      <c r="DM260" s="13"/>
      <c r="DN260" s="3"/>
      <c r="DO260" s="126"/>
      <c r="DP260" s="126"/>
      <c r="DQ260" s="127"/>
      <c r="DR260" s="128"/>
      <c r="DS260" s="13"/>
      <c r="DW260" s="128"/>
      <c r="DX260" s="128"/>
      <c r="DY260" s="128"/>
      <c r="EH260" s="89"/>
      <c r="EI260" s="90"/>
    </row>
    <row r="261" spans="38:139">
      <c r="AL261" s="13"/>
      <c r="AM261" s="13"/>
      <c r="AN261" s="3"/>
      <c r="AO261" s="126"/>
      <c r="AP261" s="126"/>
      <c r="AQ261" s="127"/>
      <c r="AR261" s="128"/>
      <c r="AS261" s="13"/>
      <c r="AW261" s="128"/>
      <c r="AX261" s="128"/>
      <c r="AY261" s="128"/>
      <c r="BH261" s="89"/>
      <c r="BI261" s="90"/>
      <c r="DL261" s="13"/>
      <c r="DM261" s="13"/>
      <c r="DN261" s="3"/>
      <c r="DO261" s="126"/>
      <c r="DP261" s="126"/>
      <c r="DQ261" s="127"/>
      <c r="DR261" s="128"/>
      <c r="DS261" s="13"/>
      <c r="DW261" s="128"/>
      <c r="DX261" s="128"/>
      <c r="DY261" s="128"/>
      <c r="EH261" s="89"/>
      <c r="EI261" s="90"/>
    </row>
    <row r="262" spans="38:139">
      <c r="AL262" s="13"/>
      <c r="AM262" s="13"/>
      <c r="AN262" s="3"/>
      <c r="AO262" s="126"/>
      <c r="AP262" s="126"/>
      <c r="AQ262" s="127"/>
      <c r="AR262" s="128"/>
      <c r="AS262" s="13"/>
      <c r="AW262" s="128"/>
      <c r="AX262" s="128"/>
      <c r="AY262" s="128"/>
      <c r="BH262" s="89"/>
      <c r="BI262" s="90"/>
      <c r="DL262" s="13"/>
      <c r="DM262" s="13"/>
      <c r="DN262" s="3"/>
      <c r="DO262" s="126"/>
      <c r="DP262" s="126"/>
      <c r="DQ262" s="127"/>
      <c r="DR262" s="128"/>
      <c r="DS262" s="13"/>
      <c r="DW262" s="128"/>
      <c r="DX262" s="128"/>
      <c r="DY262" s="128"/>
      <c r="EH262" s="89"/>
      <c r="EI262" s="90"/>
    </row>
    <row r="263" spans="38:139">
      <c r="AL263" s="13"/>
      <c r="AM263" s="13"/>
      <c r="AN263" s="3"/>
      <c r="AO263" s="126"/>
      <c r="AP263" s="126"/>
      <c r="AQ263" s="127"/>
      <c r="AR263" s="128"/>
      <c r="AS263" s="13"/>
      <c r="AW263" s="128"/>
      <c r="AX263" s="128"/>
      <c r="AY263" s="128"/>
      <c r="BH263" s="89"/>
      <c r="BI263" s="90"/>
      <c r="DL263" s="13"/>
      <c r="DM263" s="13"/>
      <c r="DN263" s="3"/>
      <c r="DO263" s="126"/>
      <c r="DP263" s="126"/>
      <c r="DQ263" s="127"/>
      <c r="DR263" s="128"/>
      <c r="DS263" s="13"/>
      <c r="DW263" s="128"/>
      <c r="DX263" s="128"/>
      <c r="DY263" s="128"/>
      <c r="EH263" s="89"/>
      <c r="EI263" s="90"/>
    </row>
    <row r="264" spans="38:139">
      <c r="AL264" s="13"/>
      <c r="AM264" s="13"/>
      <c r="AN264" s="3"/>
      <c r="AO264" s="126"/>
      <c r="AP264" s="126"/>
      <c r="AQ264" s="127"/>
      <c r="AR264" s="128"/>
      <c r="AS264" s="13"/>
      <c r="AW264" s="128"/>
      <c r="AX264" s="128"/>
      <c r="AY264" s="128"/>
      <c r="BH264" s="89"/>
      <c r="BI264" s="90"/>
      <c r="DL264" s="13"/>
      <c r="DM264" s="13"/>
      <c r="DN264" s="3"/>
      <c r="DO264" s="126"/>
      <c r="DP264" s="126"/>
      <c r="DQ264" s="127"/>
      <c r="DR264" s="128"/>
      <c r="DS264" s="13"/>
      <c r="DW264" s="128"/>
      <c r="DX264" s="128"/>
      <c r="DY264" s="128"/>
      <c r="EH264" s="89"/>
      <c r="EI264" s="90"/>
    </row>
    <row r="265" spans="38:139">
      <c r="AL265" s="13"/>
      <c r="AM265" s="13"/>
      <c r="AN265" s="3"/>
      <c r="AO265" s="126"/>
      <c r="AP265" s="126"/>
      <c r="AQ265" s="127"/>
      <c r="AR265" s="128"/>
      <c r="AS265" s="13"/>
      <c r="AW265" s="128"/>
      <c r="AX265" s="128"/>
      <c r="AY265" s="128"/>
      <c r="BH265" s="89"/>
      <c r="BI265" s="90"/>
      <c r="DL265" s="13"/>
      <c r="DM265" s="13"/>
      <c r="DN265" s="3"/>
      <c r="DO265" s="126"/>
      <c r="DP265" s="126"/>
      <c r="DQ265" s="127"/>
      <c r="DR265" s="128"/>
      <c r="DS265" s="13"/>
      <c r="DW265" s="128"/>
      <c r="DX265" s="128"/>
      <c r="DY265" s="128"/>
      <c r="EH265" s="89"/>
      <c r="EI265" s="90"/>
    </row>
    <row r="266" spans="38:139">
      <c r="AL266" s="13"/>
      <c r="AM266" s="13"/>
      <c r="AN266" s="3"/>
      <c r="AO266" s="126"/>
      <c r="AP266" s="126"/>
      <c r="AQ266" s="127"/>
      <c r="AR266" s="128"/>
      <c r="AS266" s="13"/>
      <c r="AW266" s="128"/>
      <c r="AX266" s="128"/>
      <c r="AY266" s="128"/>
      <c r="BH266" s="89"/>
      <c r="BI266" s="90"/>
      <c r="DL266" s="13"/>
      <c r="DM266" s="13"/>
      <c r="DN266" s="3"/>
      <c r="DO266" s="126"/>
      <c r="DP266" s="126"/>
      <c r="DQ266" s="127"/>
      <c r="DR266" s="128"/>
      <c r="DS266" s="13"/>
      <c r="DW266" s="128"/>
      <c r="DX266" s="128"/>
      <c r="DY266" s="128"/>
      <c r="EH266" s="89"/>
      <c r="EI266" s="90"/>
    </row>
    <row r="267" spans="38:139">
      <c r="AL267" s="13"/>
      <c r="AM267" s="13"/>
      <c r="AN267" s="3"/>
      <c r="AO267" s="126"/>
      <c r="AP267" s="126"/>
      <c r="AQ267" s="127"/>
      <c r="AR267" s="128"/>
      <c r="AS267" s="13"/>
      <c r="AW267" s="128"/>
      <c r="AX267" s="128"/>
      <c r="AY267" s="128"/>
      <c r="BH267" s="89"/>
      <c r="BI267" s="90"/>
      <c r="DL267" s="13"/>
      <c r="DM267" s="13"/>
      <c r="DN267" s="3"/>
      <c r="DO267" s="126"/>
      <c r="DP267" s="126"/>
      <c r="DQ267" s="127"/>
      <c r="DR267" s="128"/>
      <c r="DS267" s="13"/>
      <c r="DW267" s="128"/>
      <c r="DX267" s="128"/>
      <c r="DY267" s="128"/>
      <c r="EH267" s="89"/>
      <c r="EI267" s="90"/>
    </row>
    <row r="268" spans="38:139">
      <c r="AL268" s="13"/>
      <c r="AM268" s="13"/>
      <c r="AN268" s="3"/>
      <c r="AO268" s="126"/>
      <c r="AP268" s="126"/>
      <c r="AQ268" s="127"/>
      <c r="AR268" s="128"/>
      <c r="AS268" s="13"/>
      <c r="AW268" s="128"/>
      <c r="AX268" s="128"/>
      <c r="AY268" s="128"/>
      <c r="BH268" s="89"/>
      <c r="BI268" s="90"/>
      <c r="DL268" s="13"/>
      <c r="DM268" s="13"/>
      <c r="DN268" s="3"/>
      <c r="DO268" s="126"/>
      <c r="DP268" s="126"/>
      <c r="DQ268" s="127"/>
      <c r="DR268" s="128"/>
      <c r="DS268" s="13"/>
      <c r="DW268" s="128"/>
      <c r="DX268" s="128"/>
      <c r="DY268" s="128"/>
      <c r="EH268" s="89"/>
      <c r="EI268" s="90"/>
    </row>
    <row r="269" spans="38:139">
      <c r="AL269" s="13"/>
      <c r="AM269" s="13"/>
      <c r="AN269" s="3"/>
      <c r="AO269" s="126"/>
      <c r="AP269" s="126"/>
      <c r="AQ269" s="127"/>
      <c r="AR269" s="128"/>
      <c r="AS269" s="13"/>
      <c r="AW269" s="128"/>
      <c r="AX269" s="128"/>
      <c r="AY269" s="128"/>
      <c r="BH269" s="89"/>
      <c r="BI269" s="90"/>
      <c r="DL269" s="13"/>
      <c r="DM269" s="13"/>
      <c r="DN269" s="3"/>
      <c r="DO269" s="126"/>
      <c r="DP269" s="126"/>
      <c r="DQ269" s="127"/>
      <c r="DR269" s="128"/>
      <c r="DS269" s="13"/>
      <c r="DW269" s="128"/>
      <c r="DX269" s="128"/>
      <c r="DY269" s="128"/>
      <c r="EH269" s="89"/>
      <c r="EI269" s="90"/>
    </row>
    <row r="270" spans="38:139">
      <c r="AL270" s="13"/>
      <c r="AM270" s="13"/>
      <c r="AN270" s="3"/>
      <c r="AO270" s="126"/>
      <c r="AP270" s="126"/>
      <c r="AQ270" s="127"/>
      <c r="AR270" s="128"/>
      <c r="AS270" s="13"/>
      <c r="AW270" s="128"/>
      <c r="AX270" s="128"/>
      <c r="AY270" s="128"/>
      <c r="BH270" s="89"/>
      <c r="BI270" s="90"/>
      <c r="DL270" s="13"/>
      <c r="DM270" s="13"/>
      <c r="DN270" s="3"/>
      <c r="DO270" s="126"/>
      <c r="DP270" s="126"/>
      <c r="DQ270" s="127"/>
      <c r="DR270" s="128"/>
      <c r="DS270" s="13"/>
      <c r="DW270" s="128"/>
      <c r="DX270" s="128"/>
      <c r="DY270" s="128"/>
      <c r="EH270" s="89"/>
      <c r="EI270" s="90"/>
    </row>
    <row r="271" spans="38:139">
      <c r="AL271" s="13"/>
      <c r="AM271" s="13"/>
      <c r="AN271" s="3"/>
      <c r="AO271" s="126"/>
      <c r="AP271" s="126"/>
      <c r="AQ271" s="127"/>
      <c r="AR271" s="128"/>
      <c r="AS271" s="13"/>
      <c r="AW271" s="128"/>
      <c r="AX271" s="128"/>
      <c r="AY271" s="128"/>
      <c r="BH271" s="89"/>
      <c r="BI271" s="90"/>
      <c r="DL271" s="13"/>
      <c r="DM271" s="13"/>
      <c r="DN271" s="3"/>
      <c r="DO271" s="126"/>
      <c r="DP271" s="126"/>
      <c r="DQ271" s="127"/>
      <c r="DR271" s="128"/>
      <c r="DS271" s="13"/>
      <c r="DW271" s="128"/>
      <c r="DX271" s="128"/>
      <c r="DY271" s="128"/>
      <c r="EH271" s="89"/>
      <c r="EI271" s="90"/>
    </row>
    <row r="272" spans="38:139">
      <c r="AL272" s="13"/>
      <c r="AM272" s="13"/>
      <c r="AN272" s="3"/>
      <c r="AO272" s="126"/>
      <c r="AP272" s="126"/>
      <c r="AQ272" s="127"/>
      <c r="AR272" s="128"/>
      <c r="AS272" s="13"/>
      <c r="AW272" s="128"/>
      <c r="AX272" s="128"/>
      <c r="AY272" s="128"/>
      <c r="BH272" s="89"/>
      <c r="BI272" s="90"/>
      <c r="DL272" s="13"/>
      <c r="DM272" s="13"/>
      <c r="DN272" s="3"/>
      <c r="DO272" s="126"/>
      <c r="DP272" s="126"/>
      <c r="DQ272" s="127"/>
      <c r="DR272" s="128"/>
      <c r="DS272" s="13"/>
      <c r="DW272" s="128"/>
      <c r="DX272" s="128"/>
      <c r="DY272" s="128"/>
      <c r="EH272" s="89"/>
      <c r="EI272" s="90"/>
    </row>
    <row r="273" spans="38:139">
      <c r="AL273" s="13"/>
      <c r="AM273" s="13"/>
      <c r="AN273" s="3"/>
      <c r="AO273" s="126"/>
      <c r="AP273" s="126"/>
      <c r="AQ273" s="127"/>
      <c r="AR273" s="128"/>
      <c r="AS273" s="13"/>
      <c r="AW273" s="128"/>
      <c r="AX273" s="128"/>
      <c r="AY273" s="128"/>
      <c r="BH273" s="89"/>
      <c r="BI273" s="90"/>
      <c r="DL273" s="13"/>
      <c r="DM273" s="13"/>
      <c r="DN273" s="3"/>
      <c r="DO273" s="126"/>
      <c r="DP273" s="126"/>
      <c r="DQ273" s="127"/>
      <c r="DR273" s="128"/>
      <c r="DS273" s="13"/>
      <c r="DW273" s="128"/>
      <c r="DX273" s="128"/>
      <c r="DY273" s="128"/>
      <c r="EH273" s="89"/>
      <c r="EI273" s="90"/>
    </row>
    <row r="274" spans="38:139">
      <c r="AL274" s="13"/>
      <c r="AM274" s="13"/>
      <c r="AN274" s="3"/>
      <c r="AO274" s="126"/>
      <c r="AP274" s="126"/>
      <c r="AQ274" s="127"/>
      <c r="AR274" s="128"/>
      <c r="AS274" s="13"/>
      <c r="AW274" s="128"/>
      <c r="AX274" s="128"/>
      <c r="AY274" s="128"/>
      <c r="BH274" s="89"/>
      <c r="BI274" s="90"/>
      <c r="DL274" s="13"/>
      <c r="DM274" s="13"/>
      <c r="DN274" s="3"/>
      <c r="DO274" s="126"/>
      <c r="DP274" s="126"/>
      <c r="DQ274" s="127"/>
      <c r="DR274" s="128"/>
      <c r="DS274" s="13"/>
      <c r="DW274" s="128"/>
      <c r="DX274" s="128"/>
      <c r="DY274" s="128"/>
      <c r="EH274" s="89"/>
      <c r="EI274" s="90"/>
    </row>
    <row r="275" spans="38:139">
      <c r="AL275" s="13"/>
      <c r="AM275" s="13"/>
      <c r="AN275" s="3"/>
      <c r="AO275" s="126"/>
      <c r="AP275" s="126"/>
      <c r="AQ275" s="127"/>
      <c r="AR275" s="128"/>
      <c r="AS275" s="13"/>
      <c r="AW275" s="128"/>
      <c r="AX275" s="128"/>
      <c r="AY275" s="128"/>
      <c r="BH275" s="89"/>
      <c r="BI275" s="90"/>
      <c r="DL275" s="13"/>
      <c r="DM275" s="13"/>
      <c r="DN275" s="3"/>
      <c r="DO275" s="126"/>
      <c r="DP275" s="126"/>
      <c r="DQ275" s="127"/>
      <c r="DR275" s="128"/>
      <c r="DS275" s="13"/>
      <c r="DW275" s="128"/>
      <c r="DX275" s="128"/>
      <c r="DY275" s="128"/>
      <c r="EH275" s="89"/>
      <c r="EI275" s="90"/>
    </row>
    <row r="276" spans="38:139">
      <c r="AL276" s="13"/>
      <c r="AM276" s="13"/>
      <c r="AN276" s="3"/>
      <c r="AO276" s="126"/>
      <c r="AP276" s="126"/>
      <c r="AQ276" s="127"/>
      <c r="AR276" s="128"/>
      <c r="AS276" s="13"/>
      <c r="AW276" s="128"/>
      <c r="AX276" s="128"/>
      <c r="AY276" s="128"/>
      <c r="BH276" s="89"/>
      <c r="BI276" s="90"/>
      <c r="DL276" s="13"/>
      <c r="DM276" s="13"/>
      <c r="DN276" s="3"/>
      <c r="DO276" s="126"/>
      <c r="DP276" s="126"/>
      <c r="DQ276" s="127"/>
      <c r="DR276" s="128"/>
      <c r="DS276" s="13"/>
      <c r="DW276" s="128"/>
      <c r="DX276" s="128"/>
      <c r="DY276" s="128"/>
      <c r="EH276" s="89"/>
      <c r="EI276" s="90"/>
    </row>
    <row r="277" spans="38:139">
      <c r="AL277" s="13"/>
      <c r="AM277" s="13"/>
      <c r="AN277" s="3"/>
      <c r="AO277" s="126"/>
      <c r="AP277" s="126"/>
      <c r="AQ277" s="127"/>
      <c r="AR277" s="128"/>
      <c r="AS277" s="13"/>
      <c r="AW277" s="128"/>
      <c r="AX277" s="128"/>
      <c r="AY277" s="128"/>
      <c r="BH277" s="89"/>
      <c r="BI277" s="90"/>
      <c r="DL277" s="13"/>
      <c r="DM277" s="13"/>
      <c r="DN277" s="3"/>
      <c r="DO277" s="126"/>
      <c r="DP277" s="126"/>
      <c r="DQ277" s="127"/>
      <c r="DR277" s="128"/>
      <c r="DS277" s="13"/>
      <c r="DW277" s="128"/>
      <c r="DX277" s="128"/>
      <c r="DY277" s="128"/>
      <c r="EH277" s="89"/>
      <c r="EI277" s="90"/>
    </row>
    <row r="278" spans="38:139">
      <c r="AL278" s="13"/>
      <c r="AM278" s="13"/>
      <c r="AN278" s="3"/>
      <c r="AO278" s="126"/>
      <c r="AP278" s="126"/>
      <c r="AQ278" s="127"/>
      <c r="AR278" s="128"/>
      <c r="AS278" s="13"/>
      <c r="AW278" s="128"/>
      <c r="AX278" s="128"/>
      <c r="AY278" s="128"/>
      <c r="BH278" s="89"/>
      <c r="BI278" s="90"/>
      <c r="DL278" s="13"/>
      <c r="DM278" s="13"/>
      <c r="DN278" s="3"/>
      <c r="DO278" s="126"/>
      <c r="DP278" s="126"/>
      <c r="DQ278" s="127"/>
      <c r="DR278" s="128"/>
      <c r="DS278" s="13"/>
      <c r="DW278" s="128"/>
      <c r="DX278" s="128"/>
      <c r="DY278" s="128"/>
      <c r="EH278" s="89"/>
      <c r="EI278" s="90"/>
    </row>
    <row r="279" spans="38:139">
      <c r="AL279" s="13"/>
      <c r="AM279" s="13"/>
      <c r="AN279" s="3"/>
      <c r="AO279" s="126"/>
      <c r="AP279" s="126"/>
      <c r="AQ279" s="127"/>
      <c r="AR279" s="128"/>
      <c r="AS279" s="13"/>
      <c r="AW279" s="128"/>
      <c r="AX279" s="128"/>
      <c r="AY279" s="128"/>
      <c r="BH279" s="89"/>
      <c r="BI279" s="90"/>
      <c r="DL279" s="13"/>
      <c r="DM279" s="13"/>
      <c r="DN279" s="3"/>
      <c r="DO279" s="126"/>
      <c r="DP279" s="126"/>
      <c r="DQ279" s="127"/>
      <c r="DR279" s="128"/>
      <c r="DS279" s="13"/>
      <c r="DW279" s="128"/>
      <c r="DX279" s="128"/>
      <c r="DY279" s="128"/>
      <c r="EH279" s="89"/>
      <c r="EI279" s="90"/>
    </row>
    <row r="280" spans="38:139">
      <c r="AL280" s="13"/>
      <c r="AM280" s="13"/>
      <c r="AN280" s="3"/>
      <c r="AO280" s="126"/>
      <c r="AP280" s="126"/>
      <c r="AQ280" s="127"/>
      <c r="AR280" s="128"/>
      <c r="AS280" s="13"/>
      <c r="AW280" s="128"/>
      <c r="AX280" s="128"/>
      <c r="AY280" s="128"/>
      <c r="BH280" s="89"/>
      <c r="BI280" s="90"/>
      <c r="DL280" s="13"/>
      <c r="DM280" s="13"/>
      <c r="DN280" s="3"/>
      <c r="DO280" s="126"/>
      <c r="DP280" s="126"/>
      <c r="DQ280" s="127"/>
      <c r="DR280" s="128"/>
      <c r="DS280" s="13"/>
      <c r="DW280" s="128"/>
      <c r="DX280" s="128"/>
      <c r="DY280" s="128"/>
      <c r="EH280" s="89"/>
      <c r="EI280" s="90"/>
    </row>
    <row r="281" spans="38:139">
      <c r="AL281" s="13"/>
      <c r="AM281" s="13"/>
      <c r="AN281" s="3"/>
      <c r="AO281" s="126"/>
      <c r="AP281" s="126"/>
      <c r="AQ281" s="127"/>
      <c r="AR281" s="128"/>
      <c r="AS281" s="13"/>
      <c r="AW281" s="128"/>
      <c r="AX281" s="128"/>
      <c r="AY281" s="128"/>
      <c r="BH281" s="89"/>
      <c r="BI281" s="90"/>
      <c r="DL281" s="13"/>
      <c r="DM281" s="13"/>
      <c r="DN281" s="3"/>
      <c r="DO281" s="126"/>
      <c r="DP281" s="126"/>
      <c r="DQ281" s="127"/>
      <c r="DR281" s="128"/>
      <c r="DS281" s="13"/>
      <c r="DW281" s="128"/>
      <c r="DX281" s="128"/>
      <c r="DY281" s="128"/>
      <c r="EH281" s="89"/>
      <c r="EI281" s="90"/>
    </row>
    <row r="282" spans="38:139">
      <c r="AL282" s="13"/>
      <c r="AM282" s="13"/>
      <c r="AN282" s="3"/>
      <c r="AO282" s="126"/>
      <c r="AP282" s="126"/>
      <c r="AQ282" s="127"/>
      <c r="AR282" s="128"/>
      <c r="AS282" s="13"/>
      <c r="AW282" s="128"/>
      <c r="AX282" s="128"/>
      <c r="AY282" s="128"/>
      <c r="BH282" s="89"/>
      <c r="BI282" s="90"/>
      <c r="DL282" s="13"/>
      <c r="DM282" s="13"/>
      <c r="DN282" s="3"/>
      <c r="DO282" s="126"/>
      <c r="DP282" s="126"/>
      <c r="DQ282" s="127"/>
      <c r="DR282" s="128"/>
      <c r="DS282" s="13"/>
      <c r="DW282" s="128"/>
      <c r="DX282" s="128"/>
      <c r="DY282" s="128"/>
      <c r="EH282" s="89"/>
      <c r="EI282" s="90"/>
    </row>
    <row r="283" spans="38:139">
      <c r="AL283" s="13"/>
      <c r="AM283" s="13"/>
      <c r="AN283" s="3"/>
      <c r="AO283" s="126"/>
      <c r="AP283" s="126"/>
      <c r="AQ283" s="127"/>
      <c r="AR283" s="128"/>
      <c r="AS283" s="13"/>
      <c r="AW283" s="128"/>
      <c r="AX283" s="128"/>
      <c r="AY283" s="128"/>
      <c r="BH283" s="89"/>
      <c r="BI283" s="90"/>
      <c r="DL283" s="13"/>
      <c r="DM283" s="13"/>
      <c r="DN283" s="3"/>
      <c r="DO283" s="126"/>
      <c r="DP283" s="126"/>
      <c r="DQ283" s="127"/>
      <c r="DR283" s="128"/>
      <c r="DS283" s="13"/>
      <c r="DW283" s="128"/>
      <c r="DX283" s="128"/>
      <c r="DY283" s="128"/>
      <c r="EH283" s="89"/>
      <c r="EI283" s="90"/>
    </row>
    <row r="284" spans="38:139">
      <c r="AL284" s="13"/>
      <c r="AM284" s="13"/>
      <c r="AN284" s="3"/>
      <c r="AO284" s="126"/>
      <c r="AP284" s="126"/>
      <c r="AQ284" s="127"/>
      <c r="AR284" s="128"/>
      <c r="AS284" s="13"/>
      <c r="AW284" s="128"/>
      <c r="AX284" s="128"/>
      <c r="AY284" s="128"/>
      <c r="BH284" s="89"/>
      <c r="BI284" s="90"/>
      <c r="DL284" s="13"/>
      <c r="DM284" s="13"/>
      <c r="DN284" s="3"/>
      <c r="DO284" s="126"/>
      <c r="DP284" s="126"/>
      <c r="DQ284" s="127"/>
      <c r="DR284" s="128"/>
      <c r="DS284" s="13"/>
      <c r="DW284" s="128"/>
      <c r="DX284" s="128"/>
      <c r="DY284" s="128"/>
      <c r="EH284" s="89"/>
      <c r="EI284" s="90"/>
    </row>
    <row r="285" spans="38:139">
      <c r="AL285" s="13"/>
      <c r="AM285" s="13"/>
      <c r="AN285" s="3"/>
      <c r="AO285" s="126"/>
      <c r="AP285" s="126"/>
      <c r="AQ285" s="127"/>
      <c r="AR285" s="128"/>
      <c r="AS285" s="13"/>
      <c r="AW285" s="128"/>
      <c r="AX285" s="128"/>
      <c r="AY285" s="128"/>
      <c r="BH285" s="89"/>
      <c r="BI285" s="90"/>
      <c r="DL285" s="13"/>
      <c r="DM285" s="13"/>
      <c r="DN285" s="3"/>
      <c r="DO285" s="126"/>
      <c r="DP285" s="126"/>
      <c r="DQ285" s="127"/>
      <c r="DR285" s="128"/>
      <c r="DS285" s="13"/>
      <c r="DW285" s="128"/>
      <c r="DX285" s="128"/>
      <c r="DY285" s="128"/>
      <c r="EH285" s="89"/>
      <c r="EI285" s="90"/>
    </row>
    <row r="286" spans="38:139">
      <c r="AL286" s="13"/>
      <c r="AM286" s="13"/>
      <c r="AN286" s="3"/>
      <c r="AO286" s="126"/>
      <c r="AP286" s="126"/>
      <c r="AQ286" s="127"/>
      <c r="AR286" s="128"/>
      <c r="AS286" s="13"/>
      <c r="AW286" s="128"/>
      <c r="AX286" s="128"/>
      <c r="AY286" s="128"/>
      <c r="BH286" s="89"/>
      <c r="BI286" s="90"/>
      <c r="DL286" s="13"/>
      <c r="DM286" s="13"/>
      <c r="DN286" s="3"/>
      <c r="DO286" s="126"/>
      <c r="DP286" s="126"/>
      <c r="DQ286" s="127"/>
      <c r="DR286" s="128"/>
      <c r="DS286" s="13"/>
      <c r="DW286" s="128"/>
      <c r="DX286" s="128"/>
      <c r="DY286" s="128"/>
      <c r="EH286" s="89"/>
      <c r="EI286" s="90"/>
    </row>
    <row r="287" spans="38:139">
      <c r="AL287" s="13"/>
      <c r="AM287" s="13"/>
      <c r="AN287" s="3"/>
      <c r="AO287" s="126"/>
      <c r="AP287" s="126"/>
      <c r="AQ287" s="127"/>
      <c r="AR287" s="128"/>
      <c r="AS287" s="13"/>
      <c r="AW287" s="128"/>
      <c r="AX287" s="128"/>
      <c r="AY287" s="128"/>
      <c r="BH287" s="89"/>
      <c r="BI287" s="90"/>
      <c r="DL287" s="13"/>
      <c r="DM287" s="13"/>
      <c r="DN287" s="3"/>
      <c r="DO287" s="126"/>
      <c r="DP287" s="126"/>
      <c r="DQ287" s="127"/>
      <c r="DR287" s="128"/>
      <c r="DS287" s="13"/>
      <c r="DW287" s="128"/>
      <c r="DX287" s="128"/>
      <c r="DY287" s="128"/>
      <c r="EH287" s="89"/>
      <c r="EI287" s="90"/>
    </row>
    <row r="288" spans="38:139">
      <c r="AL288" s="13"/>
      <c r="AM288" s="13"/>
      <c r="AN288" s="3"/>
      <c r="AO288" s="126"/>
      <c r="AP288" s="126"/>
      <c r="AQ288" s="127"/>
      <c r="AR288" s="128"/>
      <c r="AS288" s="13"/>
      <c r="AW288" s="128"/>
      <c r="AX288" s="128"/>
      <c r="AY288" s="128"/>
      <c r="BH288" s="89"/>
      <c r="BI288" s="90"/>
      <c r="DL288" s="13"/>
      <c r="DM288" s="13"/>
      <c r="DN288" s="3"/>
      <c r="DO288" s="126"/>
      <c r="DP288" s="126"/>
      <c r="DQ288" s="127"/>
      <c r="DR288" s="128"/>
      <c r="DS288" s="13"/>
      <c r="DW288" s="128"/>
      <c r="DX288" s="128"/>
      <c r="DY288" s="128"/>
      <c r="EH288" s="89"/>
      <c r="EI288" s="90"/>
    </row>
    <row r="289" spans="38:139">
      <c r="AL289" s="13"/>
      <c r="AM289" s="13"/>
      <c r="AN289" s="3"/>
      <c r="AO289" s="126"/>
      <c r="AP289" s="126"/>
      <c r="AQ289" s="127"/>
      <c r="AR289" s="128"/>
      <c r="AS289" s="13"/>
      <c r="AW289" s="128"/>
      <c r="AX289" s="128"/>
      <c r="AY289" s="128"/>
      <c r="BH289" s="89"/>
      <c r="BI289" s="90"/>
      <c r="DL289" s="13"/>
      <c r="DM289" s="13"/>
      <c r="DN289" s="3"/>
      <c r="DO289" s="126"/>
      <c r="DP289" s="126"/>
      <c r="DQ289" s="127"/>
      <c r="DR289" s="128"/>
      <c r="DS289" s="13"/>
      <c r="DW289" s="128"/>
      <c r="DX289" s="128"/>
      <c r="DY289" s="128"/>
      <c r="EH289" s="89"/>
      <c r="EI289" s="90"/>
    </row>
    <row r="290" spans="38:139">
      <c r="AL290" s="13"/>
      <c r="AM290" s="13"/>
      <c r="AN290" s="3"/>
      <c r="AO290" s="126"/>
      <c r="AP290" s="126"/>
      <c r="AQ290" s="127"/>
      <c r="AR290" s="128"/>
      <c r="AS290" s="13"/>
      <c r="AW290" s="128"/>
      <c r="AX290" s="128"/>
      <c r="AY290" s="128"/>
      <c r="BH290" s="89"/>
      <c r="BI290" s="90"/>
      <c r="DL290" s="13"/>
      <c r="DM290" s="13"/>
      <c r="DN290" s="3"/>
      <c r="DO290" s="126"/>
      <c r="DP290" s="126"/>
      <c r="DQ290" s="127"/>
      <c r="DR290" s="128"/>
      <c r="DS290" s="13"/>
      <c r="DW290" s="128"/>
      <c r="DX290" s="128"/>
      <c r="DY290" s="128"/>
      <c r="EH290" s="89"/>
      <c r="EI290" s="90"/>
    </row>
    <row r="291" spans="38:139">
      <c r="AL291" s="13"/>
      <c r="AM291" s="13"/>
      <c r="AN291" s="3"/>
      <c r="AO291" s="126"/>
      <c r="AP291" s="126"/>
      <c r="AQ291" s="127"/>
      <c r="AR291" s="128"/>
      <c r="AS291" s="13"/>
      <c r="AW291" s="128"/>
      <c r="AX291" s="128"/>
      <c r="AY291" s="128"/>
      <c r="BH291" s="89"/>
      <c r="BI291" s="90"/>
      <c r="DL291" s="13"/>
      <c r="DM291" s="13"/>
      <c r="DN291" s="3"/>
      <c r="DO291" s="126"/>
      <c r="DP291" s="126"/>
      <c r="DQ291" s="127"/>
      <c r="DR291" s="128"/>
      <c r="DS291" s="13"/>
      <c r="DW291" s="128"/>
      <c r="DX291" s="128"/>
      <c r="DY291" s="128"/>
      <c r="EH291" s="89"/>
      <c r="EI291" s="90"/>
    </row>
    <row r="292" spans="38:139">
      <c r="AL292" s="13"/>
      <c r="AM292" s="13"/>
      <c r="AN292" s="3"/>
      <c r="AO292" s="126"/>
      <c r="AP292" s="126"/>
      <c r="AQ292" s="127"/>
      <c r="AR292" s="128"/>
      <c r="AS292" s="13"/>
      <c r="AW292" s="128"/>
      <c r="AX292" s="128"/>
      <c r="AY292" s="128"/>
      <c r="BH292" s="89"/>
      <c r="BI292" s="90"/>
      <c r="DL292" s="13"/>
      <c r="DM292" s="13"/>
      <c r="DN292" s="3"/>
      <c r="DO292" s="126"/>
      <c r="DP292" s="126"/>
      <c r="DQ292" s="127"/>
      <c r="DR292" s="128"/>
      <c r="DS292" s="13"/>
      <c r="DW292" s="128"/>
      <c r="DX292" s="128"/>
      <c r="DY292" s="128"/>
      <c r="EH292" s="89"/>
      <c r="EI292" s="90"/>
    </row>
    <row r="293" spans="38:139">
      <c r="AL293" s="13"/>
      <c r="AM293" s="13"/>
      <c r="AN293" s="3"/>
      <c r="AO293" s="126"/>
      <c r="AP293" s="126"/>
      <c r="AQ293" s="127"/>
      <c r="AR293" s="128"/>
      <c r="AS293" s="13"/>
      <c r="AW293" s="128"/>
      <c r="AX293" s="128"/>
      <c r="AY293" s="128"/>
      <c r="BH293" s="89"/>
      <c r="BI293" s="90"/>
      <c r="DL293" s="13"/>
      <c r="DM293" s="13"/>
      <c r="DN293" s="3"/>
      <c r="DO293" s="126"/>
      <c r="DP293" s="126"/>
      <c r="DQ293" s="127"/>
      <c r="DR293" s="128"/>
      <c r="DS293" s="13"/>
      <c r="DW293" s="128"/>
      <c r="DX293" s="128"/>
      <c r="DY293" s="128"/>
      <c r="EH293" s="89"/>
      <c r="EI293" s="90"/>
    </row>
    <row r="294" spans="38:139">
      <c r="AL294" s="13"/>
      <c r="AM294" s="13"/>
      <c r="AN294" s="3"/>
      <c r="AO294" s="126"/>
      <c r="AP294" s="126"/>
      <c r="AQ294" s="127"/>
      <c r="AR294" s="128"/>
      <c r="AS294" s="13"/>
      <c r="AW294" s="128"/>
      <c r="AX294" s="128"/>
      <c r="AY294" s="128"/>
      <c r="BH294" s="89"/>
      <c r="BI294" s="90"/>
      <c r="DL294" s="13"/>
      <c r="DM294" s="13"/>
      <c r="DN294" s="3"/>
      <c r="DO294" s="126"/>
      <c r="DP294" s="126"/>
      <c r="DQ294" s="127"/>
      <c r="DR294" s="128"/>
      <c r="DS294" s="13"/>
      <c r="DW294" s="128"/>
      <c r="DX294" s="128"/>
      <c r="DY294" s="128"/>
      <c r="EH294" s="89"/>
      <c r="EI294" s="90"/>
    </row>
    <row r="295" spans="38:139">
      <c r="AL295" s="13"/>
      <c r="AM295" s="13"/>
      <c r="AN295" s="3"/>
      <c r="AO295" s="126"/>
      <c r="AP295" s="126"/>
      <c r="AQ295" s="127"/>
      <c r="AR295" s="128"/>
      <c r="AS295" s="13"/>
      <c r="AW295" s="128"/>
      <c r="AX295" s="128"/>
      <c r="AY295" s="128"/>
      <c r="BH295" s="89"/>
      <c r="BI295" s="90"/>
      <c r="DL295" s="13"/>
      <c r="DM295" s="13"/>
      <c r="DN295" s="3"/>
      <c r="DO295" s="126"/>
      <c r="DP295" s="126"/>
      <c r="DQ295" s="127"/>
      <c r="DR295" s="128"/>
      <c r="DS295" s="13"/>
      <c r="DW295" s="128"/>
      <c r="DX295" s="128"/>
      <c r="DY295" s="128"/>
      <c r="EH295" s="89"/>
      <c r="EI295" s="90"/>
    </row>
    <row r="296" spans="38:139">
      <c r="AL296" s="13"/>
      <c r="AM296" s="13"/>
      <c r="AN296" s="3"/>
      <c r="AO296" s="126"/>
      <c r="AP296" s="126"/>
      <c r="AQ296" s="127"/>
      <c r="AR296" s="128"/>
      <c r="AS296" s="13"/>
      <c r="AW296" s="128"/>
      <c r="AX296" s="128"/>
      <c r="AY296" s="128"/>
      <c r="BH296" s="89"/>
      <c r="BI296" s="90"/>
      <c r="DL296" s="13"/>
      <c r="DM296" s="13"/>
      <c r="DN296" s="3"/>
      <c r="DO296" s="126"/>
      <c r="DP296" s="126"/>
      <c r="DQ296" s="127"/>
      <c r="DR296" s="128"/>
      <c r="DS296" s="13"/>
      <c r="DW296" s="128"/>
      <c r="DX296" s="128"/>
      <c r="DY296" s="128"/>
      <c r="EH296" s="89"/>
      <c r="EI296" s="90"/>
    </row>
    <row r="297" spans="38:139">
      <c r="AL297" s="13"/>
      <c r="AM297" s="13"/>
      <c r="AN297" s="3"/>
      <c r="AO297" s="126"/>
      <c r="AP297" s="126"/>
      <c r="AQ297" s="127"/>
      <c r="AR297" s="128"/>
      <c r="AS297" s="13"/>
      <c r="AW297" s="128"/>
      <c r="AX297" s="128"/>
      <c r="AY297" s="128"/>
      <c r="BH297" s="89"/>
      <c r="BI297" s="90"/>
      <c r="DL297" s="13"/>
      <c r="DM297" s="13"/>
      <c r="DN297" s="3"/>
      <c r="DO297" s="126"/>
      <c r="DP297" s="126"/>
      <c r="DQ297" s="127"/>
      <c r="DR297" s="128"/>
      <c r="DS297" s="13"/>
      <c r="DW297" s="128"/>
      <c r="DX297" s="128"/>
      <c r="DY297" s="128"/>
      <c r="EH297" s="89"/>
      <c r="EI297" s="90"/>
    </row>
    <row r="298" spans="38:139">
      <c r="AL298" s="13"/>
      <c r="AM298" s="13"/>
      <c r="AN298" s="3"/>
      <c r="AO298" s="126"/>
      <c r="AP298" s="126"/>
      <c r="AQ298" s="127"/>
      <c r="AR298" s="128"/>
      <c r="AS298" s="13"/>
      <c r="AW298" s="128"/>
      <c r="AX298" s="128"/>
      <c r="AY298" s="128"/>
      <c r="BH298" s="89"/>
      <c r="BI298" s="90"/>
      <c r="DL298" s="13"/>
      <c r="DM298" s="13"/>
      <c r="DN298" s="3"/>
      <c r="DO298" s="126"/>
      <c r="DP298" s="126"/>
      <c r="DQ298" s="127"/>
      <c r="DR298" s="128"/>
      <c r="DS298" s="13"/>
      <c r="DW298" s="128"/>
      <c r="DX298" s="128"/>
      <c r="DY298" s="128"/>
      <c r="EH298" s="89"/>
      <c r="EI298" s="90"/>
    </row>
    <row r="299" spans="38:139">
      <c r="AL299" s="13"/>
      <c r="AM299" s="13"/>
      <c r="AN299" s="3"/>
      <c r="AO299" s="126"/>
      <c r="AP299" s="126"/>
      <c r="AQ299" s="127"/>
      <c r="AR299" s="128"/>
      <c r="AS299" s="13"/>
      <c r="AW299" s="128"/>
      <c r="AX299" s="128"/>
      <c r="AY299" s="128"/>
      <c r="BH299" s="89"/>
      <c r="BI299" s="90"/>
      <c r="DL299" s="13"/>
      <c r="DM299" s="13"/>
      <c r="DN299" s="3"/>
      <c r="DO299" s="126"/>
      <c r="DP299" s="126"/>
      <c r="DQ299" s="127"/>
      <c r="DR299" s="128"/>
      <c r="DS299" s="13"/>
      <c r="DW299" s="128"/>
      <c r="DX299" s="128"/>
      <c r="DY299" s="128"/>
      <c r="EH299" s="89"/>
      <c r="EI299" s="90"/>
    </row>
    <row r="300" spans="38:139">
      <c r="AL300" s="13"/>
      <c r="AM300" s="13"/>
      <c r="AN300" s="3"/>
      <c r="AO300" s="126"/>
      <c r="AP300" s="126"/>
      <c r="AQ300" s="127"/>
      <c r="AR300" s="128"/>
      <c r="AS300" s="13"/>
      <c r="AW300" s="128"/>
      <c r="AX300" s="128"/>
      <c r="AY300" s="128"/>
      <c r="BH300" s="89"/>
      <c r="BI300" s="90"/>
      <c r="DL300" s="13"/>
      <c r="DM300" s="13"/>
      <c r="DN300" s="3"/>
      <c r="DO300" s="126"/>
      <c r="DP300" s="126"/>
      <c r="DQ300" s="127"/>
      <c r="DR300" s="128"/>
      <c r="DS300" s="13"/>
      <c r="DW300" s="128"/>
      <c r="DX300" s="128"/>
      <c r="DY300" s="128"/>
      <c r="EH300" s="89"/>
      <c r="EI300" s="90"/>
    </row>
    <row r="301" spans="38:139">
      <c r="AL301" s="13"/>
      <c r="AM301" s="13"/>
      <c r="AN301" s="3"/>
      <c r="AO301" s="126"/>
      <c r="AP301" s="126"/>
      <c r="AQ301" s="127"/>
      <c r="AR301" s="128"/>
      <c r="AS301" s="13"/>
      <c r="AW301" s="128"/>
      <c r="AX301" s="128"/>
      <c r="AY301" s="128"/>
      <c r="BH301" s="89"/>
      <c r="BI301" s="90"/>
      <c r="DL301" s="13"/>
      <c r="DM301" s="13"/>
      <c r="DN301" s="3"/>
      <c r="DO301" s="126"/>
      <c r="DP301" s="126"/>
      <c r="DQ301" s="127"/>
      <c r="DR301" s="128"/>
      <c r="DS301" s="13"/>
      <c r="DW301" s="128"/>
      <c r="DX301" s="128"/>
      <c r="DY301" s="128"/>
      <c r="EH301" s="89"/>
      <c r="EI301" s="90"/>
    </row>
    <row r="302" spans="38:139">
      <c r="AL302" s="13"/>
      <c r="AM302" s="13"/>
      <c r="AN302" s="3"/>
      <c r="AO302" s="126"/>
      <c r="AP302" s="126"/>
      <c r="AQ302" s="127"/>
      <c r="AR302" s="128"/>
      <c r="AS302" s="13"/>
      <c r="AW302" s="128"/>
      <c r="AX302" s="128"/>
      <c r="AY302" s="128"/>
      <c r="BH302" s="89"/>
      <c r="BI302" s="90"/>
      <c r="DL302" s="13"/>
      <c r="DM302" s="13"/>
      <c r="DN302" s="3"/>
      <c r="DO302" s="126"/>
      <c r="DP302" s="126"/>
      <c r="DQ302" s="127"/>
      <c r="DR302" s="128"/>
      <c r="DS302" s="13"/>
      <c r="DW302" s="128"/>
      <c r="DX302" s="128"/>
      <c r="DY302" s="128"/>
      <c r="EH302" s="89"/>
      <c r="EI302" s="90"/>
    </row>
    <row r="303" spans="38:139">
      <c r="AL303" s="13"/>
      <c r="AM303" s="13"/>
      <c r="AN303" s="3"/>
      <c r="AO303" s="126"/>
      <c r="AP303" s="126"/>
      <c r="AQ303" s="127"/>
      <c r="AR303" s="128"/>
      <c r="AS303" s="13"/>
      <c r="AW303" s="128"/>
      <c r="AX303" s="128"/>
      <c r="AY303" s="128"/>
      <c r="BH303" s="89"/>
      <c r="BI303" s="90"/>
      <c r="DL303" s="13"/>
      <c r="DM303" s="13"/>
      <c r="DN303" s="3"/>
      <c r="DO303" s="126"/>
      <c r="DP303" s="126"/>
      <c r="DQ303" s="127"/>
      <c r="DR303" s="128"/>
      <c r="DS303" s="13"/>
      <c r="DW303" s="128"/>
      <c r="DX303" s="128"/>
      <c r="DY303" s="128"/>
      <c r="EH303" s="89"/>
      <c r="EI303" s="90"/>
    </row>
    <row r="304" spans="38:139">
      <c r="AL304" s="13"/>
      <c r="AM304" s="13"/>
      <c r="AN304" s="3"/>
      <c r="AO304" s="126"/>
      <c r="AP304" s="126"/>
      <c r="AQ304" s="127"/>
      <c r="AR304" s="128"/>
      <c r="AS304" s="13"/>
      <c r="AW304" s="128"/>
      <c r="AX304" s="128"/>
      <c r="AY304" s="128"/>
      <c r="BH304" s="89"/>
      <c r="BI304" s="90"/>
      <c r="DL304" s="13"/>
      <c r="DM304" s="13"/>
      <c r="DN304" s="3"/>
      <c r="DO304" s="126"/>
      <c r="DP304" s="126"/>
      <c r="DQ304" s="127"/>
      <c r="DR304" s="128"/>
      <c r="DS304" s="13"/>
      <c r="DW304" s="128"/>
      <c r="DX304" s="128"/>
      <c r="DY304" s="128"/>
      <c r="EH304" s="89"/>
      <c r="EI304" s="90"/>
    </row>
    <row r="305" spans="38:139">
      <c r="AL305" s="13"/>
      <c r="AM305" s="13"/>
      <c r="AN305" s="3"/>
      <c r="AO305" s="126"/>
      <c r="AP305" s="126"/>
      <c r="AQ305" s="127"/>
      <c r="AR305" s="128"/>
      <c r="AS305" s="13"/>
      <c r="AW305" s="128"/>
      <c r="AX305" s="128"/>
      <c r="AY305" s="128"/>
      <c r="BH305" s="89"/>
      <c r="BI305" s="90"/>
      <c r="DL305" s="13"/>
      <c r="DM305" s="13"/>
      <c r="DN305" s="3"/>
      <c r="DO305" s="126"/>
      <c r="DP305" s="126"/>
      <c r="DQ305" s="127"/>
      <c r="DR305" s="128"/>
      <c r="DS305" s="13"/>
      <c r="DW305" s="128"/>
      <c r="DX305" s="128"/>
      <c r="DY305" s="128"/>
      <c r="EH305" s="89"/>
      <c r="EI305" s="90"/>
    </row>
    <row r="306" spans="38:139">
      <c r="AL306" s="13"/>
      <c r="AM306" s="13"/>
      <c r="AN306" s="3"/>
      <c r="AO306" s="126"/>
      <c r="AP306" s="126"/>
      <c r="AQ306" s="127"/>
      <c r="AR306" s="128"/>
      <c r="AS306" s="13"/>
      <c r="AW306" s="128"/>
      <c r="AX306" s="128"/>
      <c r="AY306" s="128"/>
      <c r="BH306" s="89"/>
      <c r="BI306" s="90"/>
      <c r="DL306" s="13"/>
      <c r="DM306" s="13"/>
      <c r="DN306" s="3"/>
      <c r="DO306" s="126"/>
      <c r="DP306" s="126"/>
      <c r="DQ306" s="127"/>
      <c r="DR306" s="128"/>
      <c r="DS306" s="13"/>
      <c r="DW306" s="128"/>
      <c r="DX306" s="128"/>
      <c r="DY306" s="128"/>
      <c r="EH306" s="89"/>
      <c r="EI306" s="90"/>
    </row>
    <row r="307" spans="38:139">
      <c r="AL307" s="13"/>
      <c r="AM307" s="13"/>
      <c r="AN307" s="3"/>
      <c r="AO307" s="126"/>
      <c r="AP307" s="126"/>
      <c r="AQ307" s="127"/>
      <c r="AR307" s="128"/>
      <c r="AS307" s="13"/>
      <c r="AW307" s="128"/>
      <c r="AX307" s="128"/>
      <c r="AY307" s="128"/>
      <c r="BH307" s="89"/>
      <c r="BI307" s="90"/>
      <c r="DL307" s="13"/>
      <c r="DM307" s="13"/>
      <c r="DN307" s="3"/>
      <c r="DO307" s="126"/>
      <c r="DP307" s="126"/>
      <c r="DQ307" s="127"/>
      <c r="DR307" s="128"/>
      <c r="DS307" s="13"/>
      <c r="DW307" s="128"/>
      <c r="DX307" s="128"/>
      <c r="DY307" s="128"/>
      <c r="EH307" s="89"/>
      <c r="EI307" s="90"/>
    </row>
    <row r="308" spans="38:139">
      <c r="AL308" s="13"/>
      <c r="AM308" s="13"/>
      <c r="AN308" s="3"/>
      <c r="AO308" s="126"/>
      <c r="AP308" s="126"/>
      <c r="AQ308" s="127"/>
      <c r="AR308" s="128"/>
      <c r="AS308" s="13"/>
      <c r="AW308" s="128"/>
      <c r="AX308" s="128"/>
      <c r="AY308" s="128"/>
      <c r="BH308" s="89"/>
      <c r="BI308" s="90"/>
      <c r="DL308" s="13"/>
      <c r="DM308" s="13"/>
      <c r="DN308" s="3"/>
      <c r="DO308" s="126"/>
      <c r="DP308" s="126"/>
      <c r="DQ308" s="127"/>
      <c r="DR308" s="128"/>
      <c r="DS308" s="13"/>
      <c r="DW308" s="128"/>
      <c r="DX308" s="128"/>
      <c r="DY308" s="128"/>
      <c r="EH308" s="89"/>
      <c r="EI308" s="90"/>
    </row>
    <row r="309" spans="38:139">
      <c r="AL309" s="13"/>
      <c r="AM309" s="13"/>
      <c r="AN309" s="3"/>
      <c r="AO309" s="126"/>
      <c r="AP309" s="126"/>
      <c r="AQ309" s="127"/>
      <c r="AR309" s="128"/>
      <c r="AS309" s="13"/>
      <c r="AW309" s="128"/>
      <c r="AX309" s="128"/>
      <c r="AY309" s="128"/>
      <c r="BH309" s="89"/>
      <c r="BI309" s="90"/>
      <c r="DL309" s="13"/>
      <c r="DM309" s="13"/>
      <c r="DN309" s="3"/>
      <c r="DO309" s="126"/>
      <c r="DP309" s="126"/>
      <c r="DQ309" s="127"/>
      <c r="DR309" s="128"/>
      <c r="DS309" s="13"/>
      <c r="DW309" s="128"/>
      <c r="DX309" s="128"/>
      <c r="DY309" s="128"/>
      <c r="EH309" s="89"/>
      <c r="EI309" s="90"/>
    </row>
    <row r="310" spans="38:139">
      <c r="AL310" s="13"/>
      <c r="AM310" s="13"/>
      <c r="AN310" s="3"/>
      <c r="AO310" s="126"/>
      <c r="AP310" s="126"/>
      <c r="AQ310" s="127"/>
      <c r="AR310" s="128"/>
      <c r="AS310" s="13"/>
      <c r="AW310" s="128"/>
      <c r="AX310" s="128"/>
      <c r="AY310" s="128"/>
      <c r="BH310" s="89"/>
      <c r="BI310" s="90"/>
      <c r="DL310" s="13"/>
      <c r="DM310" s="13"/>
      <c r="DN310" s="3"/>
      <c r="DO310" s="126"/>
      <c r="DP310" s="126"/>
      <c r="DQ310" s="127"/>
      <c r="DR310" s="128"/>
      <c r="DS310" s="13"/>
      <c r="DW310" s="128"/>
      <c r="DX310" s="128"/>
      <c r="DY310" s="128"/>
      <c r="EH310" s="89"/>
      <c r="EI310" s="90"/>
    </row>
    <row r="311" spans="38:139">
      <c r="AL311" s="13"/>
      <c r="AM311" s="13"/>
      <c r="AN311" s="3"/>
      <c r="AO311" s="126"/>
      <c r="AP311" s="126"/>
      <c r="AQ311" s="127"/>
      <c r="AR311" s="128"/>
      <c r="AS311" s="13"/>
      <c r="AW311" s="128"/>
      <c r="AX311" s="128"/>
      <c r="AY311" s="128"/>
      <c r="BH311" s="89"/>
      <c r="BI311" s="90"/>
      <c r="DL311" s="13"/>
      <c r="DM311" s="13"/>
      <c r="DN311" s="3"/>
      <c r="DO311" s="126"/>
      <c r="DP311" s="126"/>
      <c r="DQ311" s="127"/>
      <c r="DR311" s="128"/>
      <c r="DS311" s="13"/>
      <c r="DW311" s="128"/>
      <c r="DX311" s="128"/>
      <c r="DY311" s="128"/>
      <c r="EH311" s="89"/>
      <c r="EI311" s="90"/>
    </row>
    <row r="312" spans="38:139">
      <c r="AL312" s="13"/>
      <c r="AM312" s="13"/>
      <c r="AN312" s="3"/>
      <c r="AO312" s="126"/>
      <c r="AP312" s="126"/>
      <c r="AQ312" s="127"/>
      <c r="AR312" s="128"/>
      <c r="AS312" s="13"/>
      <c r="AW312" s="128"/>
      <c r="AX312" s="128"/>
      <c r="AY312" s="128"/>
      <c r="BH312" s="89"/>
      <c r="BI312" s="90"/>
      <c r="DL312" s="13"/>
      <c r="DM312" s="13"/>
      <c r="DN312" s="3"/>
      <c r="DO312" s="126"/>
      <c r="DP312" s="126"/>
      <c r="DQ312" s="127"/>
      <c r="DR312" s="128"/>
      <c r="DS312" s="13"/>
      <c r="DW312" s="128"/>
      <c r="DX312" s="128"/>
      <c r="DY312" s="128"/>
      <c r="EH312" s="89"/>
      <c r="EI312" s="90"/>
    </row>
    <row r="313" spans="38:139">
      <c r="AL313" s="13"/>
      <c r="AM313" s="13"/>
      <c r="AN313" s="3"/>
      <c r="AO313" s="126"/>
      <c r="AP313" s="126"/>
      <c r="AQ313" s="127"/>
      <c r="AR313" s="128"/>
      <c r="AS313" s="13"/>
      <c r="AW313" s="128"/>
      <c r="AX313" s="128"/>
      <c r="AY313" s="128"/>
      <c r="BH313" s="89"/>
      <c r="BI313" s="90"/>
      <c r="DL313" s="13"/>
      <c r="DM313" s="13"/>
      <c r="DN313" s="3"/>
      <c r="DO313" s="126"/>
      <c r="DP313" s="126"/>
      <c r="DQ313" s="127"/>
      <c r="DR313" s="128"/>
      <c r="DS313" s="13"/>
      <c r="DW313" s="128"/>
      <c r="DX313" s="128"/>
      <c r="DY313" s="128"/>
      <c r="EH313" s="89"/>
      <c r="EI313" s="90"/>
    </row>
    <row r="314" spans="38:139">
      <c r="AL314" s="13"/>
      <c r="AM314" s="13"/>
      <c r="AN314" s="3"/>
      <c r="AO314" s="126"/>
      <c r="AP314" s="126"/>
      <c r="AQ314" s="127"/>
      <c r="AR314" s="128"/>
      <c r="AS314" s="13"/>
      <c r="AW314" s="128"/>
      <c r="AX314" s="128"/>
      <c r="AY314" s="128"/>
      <c r="BH314" s="89"/>
      <c r="BI314" s="90"/>
      <c r="DL314" s="13"/>
      <c r="DM314" s="13"/>
      <c r="DN314" s="3"/>
      <c r="DO314" s="126"/>
      <c r="DP314" s="126"/>
      <c r="DQ314" s="127"/>
      <c r="DR314" s="128"/>
      <c r="DS314" s="13"/>
      <c r="DW314" s="128"/>
      <c r="DX314" s="128"/>
      <c r="DY314" s="128"/>
      <c r="EH314" s="89"/>
      <c r="EI314" s="90"/>
    </row>
    <row r="315" spans="38:139">
      <c r="AL315" s="13"/>
      <c r="AM315" s="13"/>
      <c r="AN315" s="3"/>
      <c r="AO315" s="126"/>
      <c r="AP315" s="126"/>
      <c r="AQ315" s="127"/>
      <c r="AR315" s="128"/>
      <c r="AS315" s="13"/>
      <c r="AW315" s="128"/>
      <c r="AX315" s="128"/>
      <c r="AY315" s="128"/>
      <c r="BH315" s="89"/>
      <c r="BI315" s="90"/>
      <c r="DL315" s="13"/>
      <c r="DM315" s="13"/>
      <c r="DN315" s="3"/>
      <c r="DO315" s="126"/>
      <c r="DP315" s="126"/>
      <c r="DQ315" s="127"/>
      <c r="DR315" s="128"/>
      <c r="DS315" s="13"/>
      <c r="DW315" s="128"/>
      <c r="DX315" s="128"/>
      <c r="DY315" s="128"/>
      <c r="EH315" s="89"/>
      <c r="EI315" s="90"/>
    </row>
    <row r="316" spans="38:139">
      <c r="AL316" s="13"/>
      <c r="AM316" s="13"/>
      <c r="AN316" s="3"/>
      <c r="AO316" s="126"/>
      <c r="AP316" s="126"/>
      <c r="AQ316" s="127"/>
      <c r="AR316" s="128"/>
      <c r="AS316" s="13"/>
      <c r="AW316" s="128"/>
      <c r="AX316" s="128"/>
      <c r="AY316" s="128"/>
      <c r="BH316" s="89"/>
      <c r="BI316" s="90"/>
      <c r="DL316" s="13"/>
      <c r="DM316" s="13"/>
      <c r="DN316" s="3"/>
      <c r="DO316" s="126"/>
      <c r="DP316" s="126"/>
      <c r="DQ316" s="127"/>
      <c r="DR316" s="128"/>
      <c r="DS316" s="13"/>
      <c r="DW316" s="128"/>
      <c r="DX316" s="128"/>
      <c r="DY316" s="128"/>
      <c r="EH316" s="89"/>
      <c r="EI316" s="90"/>
    </row>
    <row r="317" spans="38:139">
      <c r="AL317" s="13"/>
      <c r="AM317" s="13"/>
      <c r="AN317" s="3"/>
      <c r="AO317" s="126"/>
      <c r="AP317" s="126"/>
      <c r="AQ317" s="127"/>
      <c r="AR317" s="128"/>
      <c r="AS317" s="13"/>
      <c r="AW317" s="128"/>
      <c r="AX317" s="128"/>
      <c r="AY317" s="128"/>
      <c r="BH317" s="89"/>
      <c r="BI317" s="90"/>
      <c r="DL317" s="13"/>
      <c r="DM317" s="13"/>
      <c r="DN317" s="3"/>
      <c r="DO317" s="126"/>
      <c r="DP317" s="126"/>
      <c r="DQ317" s="127"/>
      <c r="DR317" s="128"/>
      <c r="DS317" s="13"/>
      <c r="DW317" s="128"/>
      <c r="DX317" s="128"/>
      <c r="DY317" s="128"/>
      <c r="EH317" s="89"/>
      <c r="EI317" s="90"/>
    </row>
    <row r="318" spans="38:139">
      <c r="AL318" s="13"/>
      <c r="AM318" s="13"/>
      <c r="AN318" s="3"/>
      <c r="AO318" s="126"/>
      <c r="AP318" s="126"/>
      <c r="AQ318" s="127"/>
      <c r="AR318" s="128"/>
      <c r="AS318" s="13"/>
      <c r="AW318" s="128"/>
      <c r="AX318" s="128"/>
      <c r="AY318" s="128"/>
      <c r="BH318" s="89"/>
      <c r="BI318" s="90"/>
      <c r="DL318" s="13"/>
      <c r="DM318" s="13"/>
      <c r="DN318" s="3"/>
      <c r="DO318" s="126"/>
      <c r="DP318" s="126"/>
      <c r="DQ318" s="127"/>
      <c r="DR318" s="128"/>
      <c r="DS318" s="13"/>
      <c r="DW318" s="128"/>
      <c r="DX318" s="128"/>
      <c r="DY318" s="128"/>
      <c r="EH318" s="89"/>
      <c r="EI318" s="90"/>
    </row>
    <row r="319" spans="38:139">
      <c r="AL319" s="13"/>
      <c r="AM319" s="13"/>
      <c r="AN319" s="3"/>
      <c r="AO319" s="126"/>
      <c r="AP319" s="126"/>
      <c r="AQ319" s="127"/>
      <c r="AR319" s="128"/>
      <c r="AS319" s="13"/>
      <c r="AW319" s="128"/>
      <c r="AX319" s="128"/>
      <c r="AY319" s="128"/>
      <c r="BH319" s="89"/>
      <c r="BI319" s="90"/>
      <c r="DL319" s="13"/>
      <c r="DM319" s="13"/>
      <c r="DN319" s="3"/>
      <c r="DO319" s="126"/>
      <c r="DP319" s="126"/>
      <c r="DQ319" s="127"/>
      <c r="DR319" s="128"/>
      <c r="DS319" s="13"/>
      <c r="DW319" s="128"/>
      <c r="DX319" s="128"/>
      <c r="DY319" s="128"/>
      <c r="EH319" s="89"/>
      <c r="EI319" s="90"/>
    </row>
    <row r="320" spans="38:139">
      <c r="AL320" s="13"/>
      <c r="AM320" s="13"/>
      <c r="AN320" s="3"/>
      <c r="AO320" s="126"/>
      <c r="AP320" s="126"/>
      <c r="AQ320" s="127"/>
      <c r="AR320" s="128"/>
      <c r="AS320" s="13"/>
      <c r="AW320" s="128"/>
      <c r="AX320" s="128"/>
      <c r="AY320" s="128"/>
      <c r="BH320" s="89"/>
      <c r="BI320" s="90"/>
      <c r="DL320" s="13"/>
      <c r="DM320" s="13"/>
      <c r="DN320" s="3"/>
      <c r="DO320" s="126"/>
      <c r="DP320" s="126"/>
      <c r="DQ320" s="127"/>
      <c r="DR320" s="128"/>
      <c r="DS320" s="13"/>
      <c r="DW320" s="128"/>
      <c r="DX320" s="128"/>
      <c r="DY320" s="128"/>
      <c r="EH320" s="89"/>
      <c r="EI320" s="90"/>
    </row>
    <row r="321" spans="38:139">
      <c r="AL321" s="13"/>
      <c r="AM321" s="13"/>
      <c r="AN321" s="3"/>
      <c r="AO321" s="126"/>
      <c r="AP321" s="126"/>
      <c r="AQ321" s="127"/>
      <c r="AR321" s="128"/>
      <c r="AS321" s="13"/>
      <c r="AW321" s="128"/>
      <c r="AX321" s="128"/>
      <c r="AY321" s="128"/>
      <c r="BH321" s="89"/>
      <c r="BI321" s="90"/>
      <c r="DL321" s="13"/>
      <c r="DM321" s="13"/>
      <c r="DN321" s="3"/>
      <c r="DO321" s="126"/>
      <c r="DP321" s="126"/>
      <c r="DQ321" s="127"/>
      <c r="DR321" s="128"/>
      <c r="DS321" s="13"/>
      <c r="DW321" s="128"/>
      <c r="DX321" s="128"/>
      <c r="DY321" s="128"/>
      <c r="EH321" s="89"/>
      <c r="EI321" s="90"/>
    </row>
    <row r="322" spans="38:139">
      <c r="AL322" s="13"/>
      <c r="AM322" s="13"/>
      <c r="AN322" s="3"/>
      <c r="AO322" s="126"/>
      <c r="AP322" s="126"/>
      <c r="AQ322" s="127"/>
      <c r="AR322" s="128"/>
      <c r="AS322" s="13"/>
      <c r="AW322" s="128"/>
      <c r="AX322" s="128"/>
      <c r="AY322" s="128"/>
      <c r="BH322" s="89"/>
      <c r="BI322" s="90"/>
      <c r="DL322" s="13"/>
      <c r="DM322" s="13"/>
      <c r="DN322" s="3"/>
      <c r="DO322" s="126"/>
      <c r="DP322" s="126"/>
      <c r="DQ322" s="127"/>
      <c r="DR322" s="128"/>
      <c r="DS322" s="13"/>
      <c r="DW322" s="128"/>
      <c r="DX322" s="128"/>
      <c r="DY322" s="128"/>
      <c r="EH322" s="89"/>
      <c r="EI322" s="90"/>
    </row>
    <row r="323" spans="38:139">
      <c r="AL323" s="13"/>
      <c r="AM323" s="13"/>
      <c r="AN323" s="3"/>
      <c r="AO323" s="126"/>
      <c r="AP323" s="126"/>
      <c r="AQ323" s="127"/>
      <c r="AR323" s="128"/>
      <c r="AS323" s="13"/>
      <c r="AW323" s="128"/>
      <c r="AX323" s="128"/>
      <c r="AY323" s="128"/>
      <c r="BH323" s="89"/>
      <c r="BI323" s="90"/>
      <c r="DL323" s="13"/>
      <c r="DM323" s="13"/>
      <c r="DN323" s="3"/>
      <c r="DO323" s="126"/>
      <c r="DP323" s="126"/>
      <c r="DQ323" s="127"/>
      <c r="DR323" s="128"/>
      <c r="DS323" s="13"/>
      <c r="DW323" s="128"/>
      <c r="DX323" s="128"/>
      <c r="DY323" s="128"/>
      <c r="EH323" s="89"/>
      <c r="EI323" s="90"/>
    </row>
    <row r="324" spans="38:139">
      <c r="AL324" s="13"/>
      <c r="AM324" s="13"/>
      <c r="AN324" s="3"/>
      <c r="AO324" s="126"/>
      <c r="AP324" s="126"/>
      <c r="AQ324" s="127"/>
      <c r="AR324" s="128"/>
      <c r="AS324" s="13"/>
      <c r="AW324" s="128"/>
      <c r="AX324" s="128"/>
      <c r="AY324" s="128"/>
      <c r="BH324" s="89"/>
      <c r="BI324" s="90"/>
      <c r="DL324" s="13"/>
      <c r="DM324" s="13"/>
      <c r="DN324" s="3"/>
      <c r="DO324" s="126"/>
      <c r="DP324" s="126"/>
      <c r="DQ324" s="127"/>
      <c r="DR324" s="128"/>
      <c r="DS324" s="13"/>
      <c r="DW324" s="128"/>
      <c r="DX324" s="128"/>
      <c r="DY324" s="128"/>
      <c r="EH324" s="89"/>
      <c r="EI324" s="90"/>
    </row>
    <row r="325" spans="38:139">
      <c r="AL325" s="13"/>
      <c r="AM325" s="13"/>
      <c r="AN325" s="3"/>
      <c r="AO325" s="126"/>
      <c r="AP325" s="126"/>
      <c r="AQ325" s="127"/>
      <c r="AR325" s="128"/>
      <c r="AS325" s="13"/>
      <c r="AW325" s="128"/>
      <c r="AX325" s="128"/>
      <c r="AY325" s="128"/>
      <c r="BH325" s="89"/>
      <c r="BI325" s="90"/>
      <c r="DL325" s="13"/>
      <c r="DM325" s="13"/>
      <c r="DN325" s="3"/>
      <c r="DO325" s="126"/>
      <c r="DP325" s="126"/>
      <c r="DQ325" s="127"/>
      <c r="DR325" s="128"/>
      <c r="DS325" s="13"/>
      <c r="DW325" s="128"/>
      <c r="DX325" s="128"/>
      <c r="DY325" s="128"/>
      <c r="EH325" s="89"/>
      <c r="EI325" s="90"/>
    </row>
    <row r="326" spans="38:139">
      <c r="AL326" s="13"/>
      <c r="AM326" s="13"/>
      <c r="AN326" s="3"/>
      <c r="AO326" s="126"/>
      <c r="AP326" s="126"/>
      <c r="AQ326" s="127"/>
      <c r="AR326" s="128"/>
      <c r="AS326" s="13"/>
      <c r="AW326" s="128"/>
      <c r="AX326" s="128"/>
      <c r="AY326" s="128"/>
      <c r="BH326" s="89"/>
      <c r="BI326" s="90"/>
      <c r="DL326" s="13"/>
      <c r="DM326" s="13"/>
      <c r="DN326" s="3"/>
      <c r="DO326" s="126"/>
      <c r="DP326" s="126"/>
      <c r="DQ326" s="127"/>
      <c r="DR326" s="128"/>
      <c r="DS326" s="13"/>
      <c r="DW326" s="128"/>
      <c r="DX326" s="128"/>
      <c r="DY326" s="128"/>
      <c r="EH326" s="89"/>
      <c r="EI326" s="90"/>
    </row>
    <row r="327" spans="38:139">
      <c r="AL327" s="13"/>
      <c r="AM327" s="13"/>
      <c r="AN327" s="3"/>
      <c r="AO327" s="126"/>
      <c r="AP327" s="126"/>
      <c r="AQ327" s="127"/>
      <c r="AR327" s="128"/>
      <c r="AS327" s="13"/>
      <c r="AW327" s="128"/>
      <c r="AX327" s="128"/>
      <c r="AY327" s="128"/>
      <c r="BH327" s="89"/>
      <c r="BI327" s="90"/>
      <c r="DL327" s="13"/>
      <c r="DM327" s="13"/>
      <c r="DN327" s="3"/>
      <c r="DO327" s="126"/>
      <c r="DP327" s="126"/>
      <c r="DQ327" s="127"/>
      <c r="DR327" s="128"/>
      <c r="DS327" s="13"/>
      <c r="DW327" s="128"/>
      <c r="DX327" s="128"/>
      <c r="DY327" s="128"/>
      <c r="EH327" s="89"/>
      <c r="EI327" s="90"/>
    </row>
    <row r="328" spans="38:139">
      <c r="AL328" s="13"/>
      <c r="AM328" s="13"/>
      <c r="AN328" s="3"/>
      <c r="AO328" s="126"/>
      <c r="AP328" s="126"/>
      <c r="AQ328" s="127"/>
      <c r="AR328" s="128"/>
      <c r="AS328" s="13"/>
      <c r="AW328" s="128"/>
      <c r="AX328" s="128"/>
      <c r="AY328" s="128"/>
      <c r="BH328" s="89"/>
      <c r="BI328" s="90"/>
      <c r="DL328" s="13"/>
      <c r="DM328" s="13"/>
      <c r="DN328" s="3"/>
      <c r="DO328" s="126"/>
      <c r="DP328" s="126"/>
      <c r="DQ328" s="127"/>
      <c r="DR328" s="128"/>
      <c r="DS328" s="13"/>
      <c r="DW328" s="128"/>
      <c r="DX328" s="128"/>
      <c r="DY328" s="128"/>
      <c r="EH328" s="89"/>
      <c r="EI328" s="90"/>
    </row>
    <row r="329" spans="38:139">
      <c r="AL329" s="13"/>
      <c r="AM329" s="13"/>
      <c r="AN329" s="3"/>
      <c r="AO329" s="126"/>
      <c r="AP329" s="126"/>
      <c r="AQ329" s="127"/>
      <c r="AR329" s="128"/>
      <c r="AS329" s="13"/>
      <c r="AW329" s="128"/>
      <c r="AX329" s="128"/>
      <c r="AY329" s="128"/>
      <c r="BH329" s="89"/>
      <c r="BI329" s="90"/>
      <c r="DL329" s="13"/>
      <c r="DM329" s="13"/>
      <c r="DN329" s="3"/>
      <c r="DO329" s="126"/>
      <c r="DP329" s="126"/>
      <c r="DQ329" s="127"/>
      <c r="DR329" s="128"/>
      <c r="DS329" s="13"/>
      <c r="DW329" s="128"/>
      <c r="DX329" s="128"/>
      <c r="DY329" s="128"/>
      <c r="EH329" s="89"/>
      <c r="EI329" s="90"/>
    </row>
    <row r="330" spans="38:139">
      <c r="AL330" s="13"/>
      <c r="AM330" s="13"/>
      <c r="AN330" s="3"/>
      <c r="AO330" s="126"/>
      <c r="AP330" s="126"/>
      <c r="AQ330" s="127"/>
      <c r="AR330" s="128"/>
      <c r="AS330" s="13"/>
      <c r="AW330" s="128"/>
      <c r="AX330" s="128"/>
      <c r="AY330" s="128"/>
      <c r="BH330" s="89"/>
      <c r="BI330" s="90"/>
      <c r="DL330" s="13"/>
      <c r="DM330" s="13"/>
      <c r="DN330" s="3"/>
      <c r="DO330" s="126"/>
      <c r="DP330" s="126"/>
      <c r="DQ330" s="127"/>
      <c r="DR330" s="128"/>
      <c r="DS330" s="13"/>
      <c r="DW330" s="128"/>
      <c r="DX330" s="128"/>
      <c r="DY330" s="128"/>
      <c r="EH330" s="89"/>
      <c r="EI330" s="90"/>
    </row>
    <row r="331" spans="38:139">
      <c r="AL331" s="13"/>
      <c r="AM331" s="13"/>
      <c r="AN331" s="3"/>
      <c r="AO331" s="126"/>
      <c r="AP331" s="126"/>
      <c r="AQ331" s="127"/>
      <c r="AR331" s="128"/>
      <c r="AS331" s="13"/>
      <c r="AW331" s="128"/>
      <c r="AX331" s="128"/>
      <c r="AY331" s="128"/>
      <c r="BH331" s="89"/>
      <c r="BI331" s="90"/>
      <c r="DL331" s="13"/>
      <c r="DM331" s="13"/>
      <c r="DN331" s="3"/>
      <c r="DO331" s="126"/>
      <c r="DP331" s="126"/>
      <c r="DQ331" s="127"/>
      <c r="DR331" s="128"/>
      <c r="DS331" s="13"/>
      <c r="DW331" s="128"/>
      <c r="DX331" s="128"/>
      <c r="DY331" s="128"/>
      <c r="EH331" s="89"/>
      <c r="EI331" s="90"/>
    </row>
    <row r="332" spans="38:139">
      <c r="AL332" s="13"/>
      <c r="AM332" s="13"/>
      <c r="AN332" s="3"/>
      <c r="AO332" s="126"/>
      <c r="AP332" s="126"/>
      <c r="AQ332" s="127"/>
      <c r="AR332" s="128"/>
      <c r="AS332" s="13"/>
      <c r="AW332" s="128"/>
      <c r="AX332" s="128"/>
      <c r="AY332" s="128"/>
      <c r="BH332" s="89"/>
      <c r="BI332" s="90"/>
      <c r="DL332" s="13"/>
      <c r="DM332" s="13"/>
      <c r="DN332" s="3"/>
      <c r="DO332" s="126"/>
      <c r="DP332" s="126"/>
      <c r="DQ332" s="127"/>
      <c r="DR332" s="128"/>
      <c r="DS332" s="13"/>
      <c r="DW332" s="128"/>
      <c r="DX332" s="128"/>
      <c r="DY332" s="128"/>
      <c r="EH332" s="89"/>
      <c r="EI332" s="90"/>
    </row>
    <row r="333" spans="38:139">
      <c r="AL333" s="13"/>
      <c r="AM333" s="13"/>
      <c r="AN333" s="3"/>
      <c r="AO333" s="126"/>
      <c r="AP333" s="126"/>
      <c r="AQ333" s="127"/>
      <c r="AR333" s="128"/>
      <c r="AS333" s="13"/>
      <c r="AW333" s="128"/>
      <c r="AX333" s="128"/>
      <c r="AY333" s="128"/>
      <c r="BH333" s="89"/>
      <c r="BI333" s="90"/>
      <c r="DL333" s="13"/>
      <c r="DM333" s="13"/>
      <c r="DN333" s="3"/>
      <c r="DO333" s="126"/>
      <c r="DP333" s="126"/>
      <c r="DQ333" s="127"/>
      <c r="DR333" s="128"/>
      <c r="DS333" s="13"/>
      <c r="DW333" s="128"/>
      <c r="DX333" s="128"/>
      <c r="DY333" s="128"/>
      <c r="EH333" s="89"/>
      <c r="EI333" s="90"/>
    </row>
    <row r="334" spans="38:139">
      <c r="AL334" s="13"/>
      <c r="AM334" s="13"/>
      <c r="AN334" s="3"/>
      <c r="AO334" s="126"/>
      <c r="AP334" s="126"/>
      <c r="AQ334" s="127"/>
      <c r="AR334" s="128"/>
      <c r="AS334" s="13"/>
      <c r="AW334" s="128"/>
      <c r="AX334" s="128"/>
      <c r="AY334" s="128"/>
      <c r="BH334" s="89"/>
      <c r="BI334" s="90"/>
      <c r="DL334" s="13"/>
      <c r="DM334" s="13"/>
      <c r="DN334" s="3"/>
      <c r="DO334" s="126"/>
      <c r="DP334" s="126"/>
      <c r="DQ334" s="127"/>
      <c r="DR334" s="128"/>
      <c r="DS334" s="13"/>
      <c r="DW334" s="128"/>
      <c r="DX334" s="128"/>
      <c r="DY334" s="128"/>
      <c r="EH334" s="89"/>
      <c r="EI334" s="90"/>
    </row>
    <row r="335" spans="38:139">
      <c r="AL335" s="13"/>
      <c r="AM335" s="13"/>
      <c r="AN335" s="3"/>
      <c r="AO335" s="126"/>
      <c r="AP335" s="126"/>
      <c r="AQ335" s="127"/>
      <c r="AR335" s="128"/>
      <c r="AS335" s="13"/>
      <c r="AW335" s="128"/>
      <c r="AX335" s="128"/>
      <c r="AY335" s="128"/>
      <c r="BH335" s="89"/>
      <c r="BI335" s="90"/>
      <c r="DL335" s="13"/>
      <c r="DM335" s="13"/>
      <c r="DN335" s="3"/>
      <c r="DO335" s="126"/>
      <c r="DP335" s="126"/>
      <c r="DQ335" s="127"/>
      <c r="DR335" s="128"/>
      <c r="DS335" s="13"/>
      <c r="DW335" s="128"/>
      <c r="DX335" s="128"/>
      <c r="DY335" s="128"/>
      <c r="EH335" s="89"/>
      <c r="EI335" s="90"/>
    </row>
    <row r="336" spans="38:139">
      <c r="AL336" s="13"/>
      <c r="AM336" s="13"/>
      <c r="AN336" s="3"/>
      <c r="AO336" s="126"/>
      <c r="AP336" s="126"/>
      <c r="AQ336" s="127"/>
      <c r="AR336" s="128"/>
      <c r="AS336" s="13"/>
      <c r="AW336" s="128"/>
      <c r="AX336" s="128"/>
      <c r="AY336" s="128"/>
      <c r="BH336" s="89"/>
      <c r="BI336" s="90"/>
      <c r="DL336" s="13"/>
      <c r="DM336" s="13"/>
      <c r="DN336" s="3"/>
      <c r="DO336" s="126"/>
      <c r="DP336" s="126"/>
      <c r="DQ336" s="127"/>
      <c r="DR336" s="128"/>
      <c r="DS336" s="13"/>
      <c r="DW336" s="128"/>
      <c r="DX336" s="128"/>
      <c r="DY336" s="128"/>
      <c r="EH336" s="89"/>
      <c r="EI336" s="90"/>
    </row>
    <row r="337" spans="38:139">
      <c r="AL337" s="13"/>
      <c r="AM337" s="13"/>
      <c r="AN337" s="3"/>
      <c r="AO337" s="126"/>
      <c r="AP337" s="126"/>
      <c r="AQ337" s="127"/>
      <c r="AR337" s="128"/>
      <c r="AS337" s="13"/>
      <c r="AW337" s="128"/>
      <c r="AX337" s="128"/>
      <c r="AY337" s="128"/>
      <c r="BH337" s="89"/>
      <c r="BI337" s="90"/>
      <c r="DL337" s="13"/>
      <c r="DM337" s="13"/>
      <c r="DN337" s="3"/>
      <c r="DO337" s="126"/>
      <c r="DP337" s="126"/>
      <c r="DQ337" s="127"/>
      <c r="DR337" s="128"/>
      <c r="DS337" s="13"/>
      <c r="DW337" s="128"/>
      <c r="DX337" s="128"/>
      <c r="DY337" s="128"/>
      <c r="EH337" s="89"/>
      <c r="EI337" s="90"/>
    </row>
    <row r="338" spans="38:139">
      <c r="AL338" s="13"/>
      <c r="AM338" s="13"/>
      <c r="AN338" s="3"/>
      <c r="AO338" s="126"/>
      <c r="AP338" s="126"/>
      <c r="AQ338" s="127"/>
      <c r="AR338" s="128"/>
      <c r="AS338" s="13"/>
      <c r="AW338" s="128"/>
      <c r="AX338" s="128"/>
      <c r="AY338" s="128"/>
      <c r="BH338" s="89"/>
      <c r="BI338" s="90"/>
      <c r="DL338" s="13"/>
      <c r="DM338" s="13"/>
      <c r="DN338" s="3"/>
      <c r="DO338" s="126"/>
      <c r="DP338" s="126"/>
      <c r="DQ338" s="127"/>
      <c r="DR338" s="128"/>
      <c r="DS338" s="13"/>
      <c r="DW338" s="128"/>
      <c r="DX338" s="128"/>
      <c r="DY338" s="128"/>
      <c r="EH338" s="89"/>
      <c r="EI338" s="90"/>
    </row>
    <row r="339" spans="38:139">
      <c r="AL339" s="13"/>
      <c r="AM339" s="13"/>
      <c r="AN339" s="3"/>
      <c r="AO339" s="126"/>
      <c r="AP339" s="126"/>
      <c r="AQ339" s="127"/>
      <c r="AR339" s="128"/>
      <c r="AS339" s="13"/>
      <c r="AW339" s="128"/>
      <c r="AX339" s="128"/>
      <c r="AY339" s="128"/>
      <c r="BH339" s="89"/>
      <c r="BI339" s="90"/>
      <c r="DL339" s="13"/>
      <c r="DM339" s="13"/>
      <c r="DN339" s="3"/>
      <c r="DO339" s="126"/>
      <c r="DP339" s="126"/>
      <c r="DQ339" s="127"/>
      <c r="DR339" s="128"/>
      <c r="DS339" s="13"/>
      <c r="DW339" s="128"/>
      <c r="DX339" s="128"/>
      <c r="DY339" s="128"/>
      <c r="EH339" s="89"/>
      <c r="EI339" s="90"/>
    </row>
    <row r="340" spans="38:139">
      <c r="AL340" s="13"/>
      <c r="AM340" s="13"/>
      <c r="AN340" s="3"/>
      <c r="AO340" s="126"/>
      <c r="AP340" s="126"/>
      <c r="AQ340" s="127"/>
      <c r="AR340" s="128"/>
      <c r="AS340" s="13"/>
      <c r="AW340" s="128"/>
      <c r="AX340" s="128"/>
      <c r="AY340" s="128"/>
      <c r="BH340" s="89"/>
      <c r="BI340" s="90"/>
      <c r="DL340" s="13"/>
      <c r="DM340" s="13"/>
      <c r="DN340" s="3"/>
      <c r="DO340" s="126"/>
      <c r="DP340" s="126"/>
      <c r="DQ340" s="127"/>
      <c r="DR340" s="128"/>
      <c r="DS340" s="13"/>
      <c r="DW340" s="128"/>
      <c r="DX340" s="128"/>
      <c r="DY340" s="128"/>
      <c r="EH340" s="89"/>
      <c r="EI340" s="90"/>
    </row>
    <row r="341" spans="38:139">
      <c r="AL341" s="13"/>
      <c r="AM341" s="13"/>
      <c r="AN341" s="3"/>
      <c r="AO341" s="126"/>
      <c r="AP341" s="126"/>
      <c r="AQ341" s="127"/>
      <c r="AR341" s="128"/>
      <c r="AS341" s="13"/>
      <c r="AW341" s="128"/>
      <c r="AX341" s="128"/>
      <c r="AY341" s="128"/>
      <c r="BH341" s="89"/>
      <c r="BI341" s="90"/>
      <c r="DL341" s="13"/>
      <c r="DM341" s="13"/>
      <c r="DN341" s="3"/>
      <c r="DO341" s="126"/>
      <c r="DP341" s="126"/>
      <c r="DQ341" s="127"/>
      <c r="DR341" s="128"/>
      <c r="DS341" s="13"/>
      <c r="DW341" s="128"/>
      <c r="DX341" s="128"/>
      <c r="DY341" s="128"/>
      <c r="EH341" s="89"/>
      <c r="EI341" s="90"/>
    </row>
    <row r="342" spans="38:139">
      <c r="AL342" s="13"/>
      <c r="AM342" s="13"/>
      <c r="AN342" s="3"/>
      <c r="AO342" s="126"/>
      <c r="AP342" s="126"/>
      <c r="AQ342" s="127"/>
      <c r="AR342" s="128"/>
      <c r="AS342" s="13"/>
      <c r="AW342" s="128"/>
      <c r="AX342" s="128"/>
      <c r="AY342" s="128"/>
      <c r="BH342" s="89"/>
      <c r="BI342" s="90"/>
      <c r="DL342" s="13"/>
      <c r="DM342" s="13"/>
      <c r="DN342" s="3"/>
      <c r="DO342" s="126"/>
      <c r="DP342" s="126"/>
      <c r="DQ342" s="127"/>
      <c r="DR342" s="128"/>
      <c r="DS342" s="13"/>
      <c r="DW342" s="128"/>
      <c r="DX342" s="128"/>
      <c r="DY342" s="128"/>
      <c r="EH342" s="89"/>
      <c r="EI342" s="90"/>
    </row>
    <row r="343" spans="38:139">
      <c r="AL343" s="13"/>
      <c r="AM343" s="13"/>
      <c r="AN343" s="3"/>
      <c r="AO343" s="126"/>
      <c r="AP343" s="126"/>
      <c r="AQ343" s="127"/>
      <c r="AR343" s="128"/>
      <c r="AS343" s="13"/>
      <c r="AW343" s="128"/>
      <c r="AX343" s="128"/>
      <c r="AY343" s="128"/>
      <c r="BH343" s="89"/>
      <c r="BI343" s="90"/>
      <c r="DL343" s="13"/>
      <c r="DM343" s="13"/>
      <c r="DN343" s="3"/>
      <c r="DO343" s="126"/>
      <c r="DP343" s="126"/>
      <c r="DQ343" s="127"/>
      <c r="DR343" s="128"/>
      <c r="DS343" s="13"/>
      <c r="DW343" s="128"/>
      <c r="DX343" s="128"/>
      <c r="DY343" s="128"/>
      <c r="EH343" s="89"/>
      <c r="EI343" s="90"/>
    </row>
    <row r="344" spans="38:139">
      <c r="AL344" s="13"/>
      <c r="AM344" s="13"/>
      <c r="AN344" s="3"/>
      <c r="AO344" s="126"/>
      <c r="AP344" s="126"/>
      <c r="AQ344" s="127"/>
      <c r="AR344" s="128"/>
      <c r="AS344" s="13"/>
      <c r="AW344" s="128"/>
      <c r="AX344" s="128"/>
      <c r="AY344" s="128"/>
      <c r="BH344" s="89"/>
      <c r="BI344" s="90"/>
      <c r="DL344" s="13"/>
      <c r="DM344" s="13"/>
      <c r="DN344" s="3"/>
      <c r="DO344" s="126"/>
      <c r="DP344" s="126"/>
      <c r="DQ344" s="127"/>
      <c r="DR344" s="128"/>
      <c r="DS344" s="13"/>
      <c r="DW344" s="128"/>
      <c r="DX344" s="128"/>
      <c r="DY344" s="128"/>
      <c r="EH344" s="89"/>
      <c r="EI344" s="90"/>
    </row>
    <row r="345" spans="38:139">
      <c r="AL345" s="13"/>
      <c r="AM345" s="13"/>
      <c r="AN345" s="3"/>
      <c r="AO345" s="126"/>
      <c r="AP345" s="126"/>
      <c r="AQ345" s="127"/>
      <c r="AR345" s="128"/>
      <c r="AS345" s="13"/>
      <c r="AW345" s="128"/>
      <c r="AX345" s="128"/>
      <c r="AY345" s="128"/>
      <c r="BH345" s="89"/>
      <c r="BI345" s="90"/>
      <c r="DL345" s="13"/>
      <c r="DM345" s="13"/>
      <c r="DN345" s="3"/>
      <c r="DO345" s="126"/>
      <c r="DP345" s="126"/>
      <c r="DQ345" s="127"/>
      <c r="DR345" s="128"/>
      <c r="DS345" s="13"/>
      <c r="DW345" s="128"/>
      <c r="DX345" s="128"/>
      <c r="DY345" s="128"/>
      <c r="EH345" s="89"/>
      <c r="EI345" s="90"/>
    </row>
    <row r="346" spans="38:139">
      <c r="AL346" s="13"/>
      <c r="AM346" s="13"/>
      <c r="AN346" s="3"/>
      <c r="AO346" s="126"/>
      <c r="AP346" s="126"/>
      <c r="AQ346" s="127"/>
      <c r="AR346" s="128"/>
      <c r="AS346" s="13"/>
      <c r="AW346" s="128"/>
      <c r="AX346" s="128"/>
      <c r="AY346" s="128"/>
      <c r="BH346" s="89"/>
      <c r="BI346" s="90"/>
      <c r="DL346" s="13"/>
      <c r="DM346" s="13"/>
      <c r="DN346" s="3"/>
      <c r="DO346" s="126"/>
      <c r="DP346" s="126"/>
      <c r="DQ346" s="127"/>
      <c r="DR346" s="128"/>
      <c r="DS346" s="13"/>
      <c r="DW346" s="128"/>
      <c r="DX346" s="128"/>
      <c r="DY346" s="128"/>
      <c r="EH346" s="89"/>
      <c r="EI346" s="90"/>
    </row>
    <row r="347" spans="38:139">
      <c r="AL347" s="13"/>
      <c r="AM347" s="13"/>
      <c r="AN347" s="3"/>
      <c r="AO347" s="126"/>
      <c r="AP347" s="126"/>
      <c r="AQ347" s="127"/>
      <c r="AR347" s="128"/>
      <c r="AS347" s="13"/>
      <c r="AW347" s="128"/>
      <c r="AX347" s="128"/>
      <c r="AY347" s="128"/>
      <c r="BH347" s="89"/>
      <c r="BI347" s="90"/>
      <c r="DL347" s="13"/>
      <c r="DM347" s="13"/>
      <c r="DN347" s="3"/>
      <c r="DO347" s="126"/>
      <c r="DP347" s="126"/>
      <c r="DQ347" s="127"/>
      <c r="DR347" s="128"/>
      <c r="DS347" s="13"/>
      <c r="DW347" s="128"/>
      <c r="DX347" s="128"/>
      <c r="DY347" s="128"/>
      <c r="EH347" s="89"/>
      <c r="EI347" s="90"/>
    </row>
    <row r="348" spans="38:139">
      <c r="AL348" s="13"/>
      <c r="AM348" s="13"/>
      <c r="AN348" s="3"/>
      <c r="AO348" s="126"/>
      <c r="AP348" s="126"/>
      <c r="AQ348" s="127"/>
      <c r="AR348" s="128"/>
      <c r="AS348" s="13"/>
      <c r="AW348" s="128"/>
      <c r="AX348" s="128"/>
      <c r="AY348" s="128"/>
      <c r="BH348" s="89"/>
      <c r="BI348" s="90"/>
      <c r="DL348" s="13"/>
      <c r="DM348" s="13"/>
      <c r="DN348" s="3"/>
      <c r="DO348" s="126"/>
      <c r="DP348" s="126"/>
      <c r="DQ348" s="127"/>
      <c r="DR348" s="128"/>
      <c r="DS348" s="13"/>
      <c r="DW348" s="128"/>
      <c r="DX348" s="128"/>
      <c r="DY348" s="128"/>
      <c r="EH348" s="89"/>
      <c r="EI348" s="90"/>
    </row>
    <row r="349" spans="38:139">
      <c r="AL349" s="13"/>
      <c r="AM349" s="13"/>
      <c r="AN349" s="3"/>
      <c r="AO349" s="126"/>
      <c r="AP349" s="126"/>
      <c r="AQ349" s="127"/>
      <c r="AR349" s="128"/>
      <c r="AS349" s="13"/>
      <c r="AW349" s="128"/>
      <c r="AX349" s="128"/>
      <c r="AY349" s="128"/>
      <c r="BH349" s="89"/>
      <c r="BI349" s="90"/>
      <c r="DL349" s="13"/>
      <c r="DM349" s="13"/>
      <c r="DN349" s="3"/>
      <c r="DO349" s="126"/>
      <c r="DP349" s="126"/>
      <c r="DQ349" s="127"/>
      <c r="DR349" s="128"/>
      <c r="DS349" s="13"/>
      <c r="DW349" s="128"/>
      <c r="DX349" s="128"/>
      <c r="DY349" s="128"/>
      <c r="EH349" s="89"/>
      <c r="EI349" s="90"/>
    </row>
    <row r="350" spans="38:139">
      <c r="AL350" s="13"/>
      <c r="AM350" s="13"/>
      <c r="AN350" s="3"/>
      <c r="AO350" s="126"/>
      <c r="AP350" s="126"/>
      <c r="AQ350" s="127"/>
      <c r="AR350" s="128"/>
      <c r="AS350" s="13"/>
      <c r="AW350" s="128"/>
      <c r="AX350" s="128"/>
      <c r="AY350" s="128"/>
      <c r="BH350" s="89"/>
      <c r="BI350" s="90"/>
      <c r="DL350" s="13"/>
      <c r="DM350" s="13"/>
      <c r="DN350" s="3"/>
      <c r="DO350" s="126"/>
      <c r="DP350" s="126"/>
      <c r="DQ350" s="127"/>
      <c r="DR350" s="128"/>
      <c r="DS350" s="13"/>
      <c r="DW350" s="128"/>
      <c r="DX350" s="128"/>
      <c r="DY350" s="128"/>
      <c r="EH350" s="89"/>
      <c r="EI350" s="90"/>
    </row>
    <row r="351" spans="38:139">
      <c r="AL351" s="13"/>
      <c r="AM351" s="13"/>
      <c r="AN351" s="3"/>
      <c r="AO351" s="126"/>
      <c r="AP351" s="126"/>
      <c r="AQ351" s="127"/>
      <c r="AR351" s="128"/>
      <c r="AS351" s="13"/>
      <c r="AW351" s="128"/>
      <c r="AX351" s="128"/>
      <c r="AY351" s="128"/>
      <c r="BH351" s="89"/>
      <c r="BI351" s="90"/>
      <c r="DL351" s="13"/>
      <c r="DM351" s="13"/>
      <c r="DN351" s="3"/>
      <c r="DO351" s="126"/>
      <c r="DP351" s="126"/>
      <c r="DQ351" s="127"/>
      <c r="DR351" s="128"/>
      <c r="DS351" s="13"/>
      <c r="DW351" s="128"/>
      <c r="DX351" s="128"/>
      <c r="DY351" s="128"/>
      <c r="EH351" s="89"/>
      <c r="EI351" s="90"/>
    </row>
    <row r="352" spans="38:139">
      <c r="AL352" s="13"/>
      <c r="AM352" s="13"/>
      <c r="AN352" s="3"/>
      <c r="AO352" s="126"/>
      <c r="AP352" s="126"/>
      <c r="AQ352" s="127"/>
      <c r="AR352" s="128"/>
      <c r="AS352" s="13"/>
      <c r="AW352" s="128"/>
      <c r="AX352" s="128"/>
      <c r="AY352" s="128"/>
      <c r="BH352" s="89"/>
      <c r="BI352" s="90"/>
      <c r="DL352" s="13"/>
      <c r="DM352" s="13"/>
      <c r="DN352" s="3"/>
      <c r="DO352" s="126"/>
      <c r="DP352" s="126"/>
      <c r="DQ352" s="127"/>
      <c r="DR352" s="128"/>
      <c r="DS352" s="13"/>
      <c r="DW352" s="128"/>
      <c r="DX352" s="128"/>
      <c r="DY352" s="128"/>
      <c r="EH352" s="89"/>
      <c r="EI352" s="90"/>
    </row>
    <row r="353" spans="38:139">
      <c r="AL353" s="13"/>
      <c r="AM353" s="13"/>
      <c r="AN353" s="3"/>
      <c r="AO353" s="126"/>
      <c r="AP353" s="126"/>
      <c r="AQ353" s="127"/>
      <c r="AR353" s="128"/>
      <c r="AS353" s="13"/>
      <c r="AW353" s="128"/>
      <c r="AX353" s="128"/>
      <c r="AY353" s="128"/>
      <c r="BH353" s="89"/>
      <c r="BI353" s="90"/>
      <c r="DL353" s="13"/>
      <c r="DM353" s="13"/>
      <c r="DN353" s="3"/>
      <c r="DO353" s="126"/>
      <c r="DP353" s="126"/>
      <c r="DQ353" s="127"/>
      <c r="DR353" s="128"/>
      <c r="DS353" s="13"/>
      <c r="DW353" s="128"/>
      <c r="DX353" s="128"/>
      <c r="DY353" s="128"/>
      <c r="EH353" s="89"/>
      <c r="EI353" s="90"/>
    </row>
    <row r="354" spans="38:139">
      <c r="AL354" s="13"/>
      <c r="AM354" s="13"/>
      <c r="AN354" s="3"/>
      <c r="AO354" s="126"/>
      <c r="AP354" s="126"/>
      <c r="AQ354" s="127"/>
      <c r="AR354" s="128"/>
      <c r="AS354" s="13"/>
      <c r="AW354" s="128"/>
      <c r="AX354" s="128"/>
      <c r="AY354" s="128"/>
      <c r="BH354" s="89"/>
      <c r="BI354" s="90"/>
      <c r="DL354" s="13"/>
      <c r="DM354" s="13"/>
      <c r="DN354" s="3"/>
      <c r="DO354" s="126"/>
      <c r="DP354" s="126"/>
      <c r="DQ354" s="127"/>
      <c r="DR354" s="128"/>
      <c r="DS354" s="13"/>
      <c r="DW354" s="128"/>
      <c r="DX354" s="128"/>
      <c r="DY354" s="128"/>
      <c r="EH354" s="89"/>
      <c r="EI354" s="90"/>
    </row>
    <row r="355" spans="38:139">
      <c r="AL355" s="13"/>
      <c r="AM355" s="13"/>
      <c r="AN355" s="3"/>
      <c r="AO355" s="126"/>
      <c r="AP355" s="126"/>
      <c r="AQ355" s="127"/>
      <c r="AR355" s="128"/>
      <c r="AS355" s="13"/>
      <c r="AW355" s="128"/>
      <c r="AX355" s="128"/>
      <c r="AY355" s="128"/>
      <c r="BH355" s="89"/>
      <c r="BI355" s="90"/>
      <c r="DL355" s="13"/>
      <c r="DM355" s="13"/>
      <c r="DN355" s="3"/>
      <c r="DO355" s="126"/>
      <c r="DP355" s="126"/>
      <c r="DQ355" s="127"/>
      <c r="DR355" s="128"/>
      <c r="DS355" s="13"/>
      <c r="DW355" s="128"/>
      <c r="DX355" s="128"/>
      <c r="DY355" s="128"/>
      <c r="EH355" s="89"/>
      <c r="EI355" s="90"/>
    </row>
    <row r="356" spans="38:139">
      <c r="AL356" s="13"/>
      <c r="AM356" s="13"/>
      <c r="AN356" s="3"/>
      <c r="AO356" s="126"/>
      <c r="AP356" s="126"/>
      <c r="AQ356" s="127"/>
      <c r="AR356" s="128"/>
      <c r="AS356" s="13"/>
      <c r="AW356" s="128"/>
      <c r="AX356" s="128"/>
      <c r="AY356" s="128"/>
      <c r="BH356" s="89"/>
      <c r="BI356" s="90"/>
      <c r="DL356" s="13"/>
      <c r="DM356" s="13"/>
      <c r="DN356" s="3"/>
      <c r="DO356" s="126"/>
      <c r="DP356" s="126"/>
      <c r="DQ356" s="127"/>
      <c r="DR356" s="128"/>
      <c r="DS356" s="13"/>
      <c r="DW356" s="128"/>
      <c r="DX356" s="128"/>
      <c r="DY356" s="128"/>
      <c r="EH356" s="89"/>
      <c r="EI356" s="90"/>
    </row>
    <row r="357" spans="38:139">
      <c r="AL357" s="13"/>
      <c r="AM357" s="13"/>
      <c r="AN357" s="3"/>
      <c r="AO357" s="126"/>
      <c r="AP357" s="126"/>
      <c r="AQ357" s="127"/>
      <c r="AR357" s="128"/>
      <c r="AS357" s="13"/>
      <c r="AW357" s="128"/>
      <c r="AX357" s="128"/>
      <c r="AY357" s="128"/>
      <c r="BH357" s="89"/>
      <c r="BI357" s="90"/>
      <c r="DL357" s="13"/>
      <c r="DM357" s="13"/>
      <c r="DN357" s="3"/>
      <c r="DO357" s="126"/>
      <c r="DP357" s="126"/>
      <c r="DQ357" s="127"/>
      <c r="DR357" s="128"/>
      <c r="DS357" s="13"/>
      <c r="DW357" s="128"/>
      <c r="DX357" s="128"/>
      <c r="DY357" s="128"/>
      <c r="EH357" s="89"/>
      <c r="EI357" s="90"/>
    </row>
    <row r="358" spans="38:139">
      <c r="AL358" s="13"/>
      <c r="AM358" s="13"/>
      <c r="AN358" s="3"/>
      <c r="AO358" s="126"/>
      <c r="AP358" s="126"/>
      <c r="AQ358" s="127"/>
      <c r="AR358" s="128"/>
      <c r="AS358" s="13"/>
      <c r="AW358" s="128"/>
      <c r="AX358" s="128"/>
      <c r="AY358" s="128"/>
      <c r="BH358" s="89"/>
      <c r="BI358" s="90"/>
      <c r="DL358" s="13"/>
      <c r="DM358" s="13"/>
      <c r="DN358" s="3"/>
      <c r="DO358" s="126"/>
      <c r="DP358" s="126"/>
      <c r="DQ358" s="127"/>
      <c r="DR358" s="128"/>
      <c r="DS358" s="13"/>
      <c r="DW358" s="128"/>
      <c r="DX358" s="128"/>
      <c r="DY358" s="128"/>
      <c r="EH358" s="89"/>
      <c r="EI358" s="90"/>
    </row>
    <row r="359" spans="38:139">
      <c r="AL359" s="13"/>
      <c r="AM359" s="13"/>
      <c r="AN359" s="3"/>
      <c r="AO359" s="126"/>
      <c r="AP359" s="126"/>
      <c r="AQ359" s="127"/>
      <c r="AR359" s="128"/>
      <c r="AS359" s="13"/>
      <c r="AW359" s="128"/>
      <c r="AX359" s="128"/>
      <c r="AY359" s="128"/>
      <c r="BH359" s="89"/>
      <c r="BI359" s="90"/>
      <c r="DL359" s="13"/>
      <c r="DM359" s="13"/>
      <c r="DN359" s="3"/>
      <c r="DO359" s="126"/>
      <c r="DP359" s="126"/>
      <c r="DQ359" s="127"/>
      <c r="DR359" s="128"/>
      <c r="DS359" s="13"/>
      <c r="DW359" s="128"/>
      <c r="DX359" s="128"/>
      <c r="DY359" s="128"/>
      <c r="EH359" s="89"/>
      <c r="EI359" s="90"/>
    </row>
    <row r="360" spans="38:139">
      <c r="AL360" s="13"/>
      <c r="AM360" s="13"/>
      <c r="AN360" s="3"/>
      <c r="AO360" s="126"/>
      <c r="AP360" s="126"/>
      <c r="AQ360" s="127"/>
      <c r="AR360" s="128"/>
      <c r="AS360" s="13"/>
      <c r="AW360" s="128"/>
      <c r="AX360" s="128"/>
      <c r="AY360" s="128"/>
      <c r="BH360" s="89"/>
      <c r="BI360" s="90"/>
      <c r="DL360" s="13"/>
      <c r="DM360" s="13"/>
      <c r="DN360" s="3"/>
      <c r="DO360" s="126"/>
      <c r="DP360" s="126"/>
      <c r="DQ360" s="127"/>
      <c r="DR360" s="128"/>
      <c r="DS360" s="13"/>
      <c r="DW360" s="128"/>
      <c r="DX360" s="128"/>
      <c r="DY360" s="128"/>
      <c r="EH360" s="89"/>
      <c r="EI360" s="90"/>
    </row>
    <row r="361" spans="38:139">
      <c r="AL361" s="13"/>
      <c r="AM361" s="13"/>
      <c r="AN361" s="3"/>
      <c r="AO361" s="126"/>
      <c r="AP361" s="126"/>
      <c r="AQ361" s="127"/>
      <c r="AR361" s="128"/>
      <c r="AS361" s="13"/>
      <c r="AW361" s="128"/>
      <c r="AX361" s="128"/>
      <c r="AY361" s="128"/>
      <c r="BH361" s="89"/>
      <c r="BI361" s="90"/>
      <c r="DL361" s="13"/>
      <c r="DM361" s="13"/>
      <c r="DN361" s="3"/>
      <c r="DO361" s="126"/>
      <c r="DP361" s="126"/>
      <c r="DQ361" s="127"/>
      <c r="DR361" s="128"/>
      <c r="DS361" s="13"/>
      <c r="DW361" s="128"/>
      <c r="DX361" s="128"/>
      <c r="DY361" s="128"/>
      <c r="EH361" s="89"/>
      <c r="EI361" s="90"/>
    </row>
    <row r="362" spans="38:139">
      <c r="AL362" s="13"/>
      <c r="AM362" s="13"/>
      <c r="AN362" s="3"/>
      <c r="AO362" s="126"/>
      <c r="AP362" s="126"/>
      <c r="AQ362" s="127"/>
      <c r="AR362" s="128"/>
      <c r="AS362" s="13"/>
      <c r="AW362" s="128"/>
      <c r="AX362" s="128"/>
      <c r="AY362" s="128"/>
      <c r="BH362" s="89"/>
      <c r="BI362" s="90"/>
      <c r="DL362" s="13"/>
      <c r="DM362" s="13"/>
      <c r="DN362" s="3"/>
      <c r="DO362" s="126"/>
      <c r="DP362" s="126"/>
      <c r="DQ362" s="127"/>
      <c r="DR362" s="128"/>
      <c r="DS362" s="13"/>
      <c r="DW362" s="128"/>
      <c r="DX362" s="128"/>
      <c r="DY362" s="128"/>
      <c r="EH362" s="89"/>
      <c r="EI362" s="90"/>
    </row>
    <row r="363" spans="38:139">
      <c r="AL363" s="13"/>
      <c r="AM363" s="13"/>
      <c r="AN363" s="3"/>
      <c r="AO363" s="126"/>
      <c r="AP363" s="126"/>
      <c r="AQ363" s="127"/>
      <c r="AR363" s="128"/>
      <c r="AS363" s="13"/>
      <c r="AW363" s="128"/>
      <c r="AX363" s="128"/>
      <c r="AY363" s="128"/>
      <c r="BH363" s="89"/>
      <c r="BI363" s="90"/>
      <c r="DL363" s="13"/>
      <c r="DM363" s="13"/>
      <c r="DN363" s="3"/>
      <c r="DO363" s="126"/>
      <c r="DP363" s="126"/>
      <c r="DQ363" s="127"/>
      <c r="DR363" s="128"/>
      <c r="DS363" s="13"/>
      <c r="DW363" s="128"/>
      <c r="DX363" s="128"/>
      <c r="DY363" s="128"/>
      <c r="EH363" s="89"/>
      <c r="EI363" s="90"/>
    </row>
    <row r="364" spans="38:139">
      <c r="AL364" s="13"/>
      <c r="AM364" s="13"/>
      <c r="AN364" s="3"/>
      <c r="AO364" s="126"/>
      <c r="AP364" s="126"/>
      <c r="AQ364" s="127"/>
      <c r="AR364" s="128"/>
      <c r="AS364" s="13"/>
      <c r="AW364" s="128"/>
      <c r="AX364" s="128"/>
      <c r="AY364" s="128"/>
      <c r="BH364" s="89"/>
      <c r="BI364" s="90"/>
      <c r="DL364" s="13"/>
      <c r="DM364" s="13"/>
      <c r="DN364" s="3"/>
      <c r="DO364" s="126"/>
      <c r="DP364" s="126"/>
      <c r="DQ364" s="127"/>
      <c r="DR364" s="128"/>
      <c r="DS364" s="13"/>
      <c r="DW364" s="128"/>
      <c r="DX364" s="128"/>
      <c r="DY364" s="128"/>
      <c r="EH364" s="89"/>
      <c r="EI364" s="90"/>
    </row>
    <row r="365" spans="38:139">
      <c r="AL365" s="13"/>
      <c r="AM365" s="13"/>
      <c r="AN365" s="3"/>
      <c r="AO365" s="126"/>
      <c r="AP365" s="126"/>
      <c r="AQ365" s="127"/>
      <c r="AR365" s="128"/>
      <c r="AS365" s="13"/>
      <c r="AW365" s="128"/>
      <c r="AX365" s="128"/>
      <c r="AY365" s="128"/>
      <c r="BH365" s="89"/>
      <c r="BI365" s="90"/>
      <c r="DL365" s="13"/>
      <c r="DM365" s="13"/>
      <c r="DN365" s="3"/>
      <c r="DO365" s="126"/>
      <c r="DP365" s="126"/>
      <c r="DQ365" s="127"/>
      <c r="DR365" s="128"/>
      <c r="DS365" s="13"/>
      <c r="DW365" s="128"/>
      <c r="DX365" s="128"/>
      <c r="DY365" s="128"/>
      <c r="EH365" s="89"/>
      <c r="EI365" s="90"/>
    </row>
    <row r="366" spans="38:139">
      <c r="AL366" s="13"/>
      <c r="AM366" s="13"/>
      <c r="AN366" s="3"/>
      <c r="AO366" s="126"/>
      <c r="AP366" s="126"/>
      <c r="AQ366" s="127"/>
      <c r="AR366" s="128"/>
      <c r="AS366" s="13"/>
      <c r="AW366" s="128"/>
      <c r="AX366" s="128"/>
      <c r="AY366" s="128"/>
      <c r="BH366" s="89"/>
      <c r="BI366" s="90"/>
      <c r="DL366" s="13"/>
      <c r="DM366" s="13"/>
      <c r="DN366" s="3"/>
      <c r="DO366" s="126"/>
      <c r="DP366" s="126"/>
      <c r="DQ366" s="127"/>
      <c r="DR366" s="128"/>
      <c r="DS366" s="13"/>
      <c r="DW366" s="128"/>
      <c r="DX366" s="128"/>
      <c r="DY366" s="128"/>
      <c r="EH366" s="89"/>
      <c r="EI366" s="90"/>
    </row>
    <row r="367" spans="38:139">
      <c r="AL367" s="13"/>
      <c r="AM367" s="13"/>
      <c r="AN367" s="3"/>
      <c r="AO367" s="126"/>
      <c r="AP367" s="126"/>
      <c r="AQ367" s="127"/>
      <c r="AR367" s="128"/>
      <c r="AS367" s="13"/>
      <c r="AW367" s="128"/>
      <c r="AX367" s="128"/>
      <c r="AY367" s="128"/>
      <c r="BH367" s="89"/>
      <c r="BI367" s="90"/>
      <c r="DL367" s="13"/>
      <c r="DM367" s="13"/>
      <c r="DN367" s="3"/>
      <c r="DO367" s="126"/>
      <c r="DP367" s="126"/>
      <c r="DQ367" s="127"/>
      <c r="DR367" s="128"/>
      <c r="DS367" s="13"/>
      <c r="DW367" s="128"/>
      <c r="DX367" s="128"/>
      <c r="DY367" s="128"/>
      <c r="EH367" s="89"/>
      <c r="EI367" s="90"/>
    </row>
    <row r="368" spans="38:139">
      <c r="AL368" s="13"/>
      <c r="AM368" s="13"/>
      <c r="AN368" s="3"/>
      <c r="AO368" s="126"/>
      <c r="AP368" s="126"/>
      <c r="AQ368" s="127"/>
      <c r="AR368" s="128"/>
      <c r="AS368" s="13"/>
      <c r="AW368" s="128"/>
      <c r="AX368" s="128"/>
      <c r="AY368" s="128"/>
      <c r="BH368" s="89"/>
      <c r="BI368" s="90"/>
      <c r="DL368" s="13"/>
      <c r="DM368" s="13"/>
      <c r="DN368" s="3"/>
      <c r="DO368" s="126"/>
      <c r="DP368" s="126"/>
      <c r="DQ368" s="127"/>
      <c r="DR368" s="128"/>
      <c r="DS368" s="13"/>
      <c r="DW368" s="128"/>
      <c r="DX368" s="128"/>
      <c r="DY368" s="128"/>
      <c r="EH368" s="89"/>
      <c r="EI368" s="90"/>
    </row>
    <row r="369" spans="38:139">
      <c r="AL369" s="13"/>
      <c r="AM369" s="13"/>
      <c r="AN369" s="3"/>
      <c r="AO369" s="126"/>
      <c r="AP369" s="126"/>
      <c r="AQ369" s="127"/>
      <c r="AR369" s="128"/>
      <c r="AS369" s="13"/>
      <c r="AW369" s="128"/>
      <c r="AX369" s="128"/>
      <c r="AY369" s="128"/>
      <c r="BH369" s="89"/>
      <c r="BI369" s="90"/>
      <c r="DL369" s="13"/>
      <c r="DM369" s="13"/>
      <c r="DN369" s="3"/>
      <c r="DO369" s="126"/>
      <c r="DP369" s="126"/>
      <c r="DQ369" s="127"/>
      <c r="DR369" s="128"/>
      <c r="DS369" s="13"/>
      <c r="DW369" s="128"/>
      <c r="DX369" s="128"/>
      <c r="DY369" s="128"/>
      <c r="EH369" s="89"/>
      <c r="EI369" s="90"/>
    </row>
    <row r="370" spans="38:139">
      <c r="AL370" s="13"/>
      <c r="AM370" s="13"/>
      <c r="AN370" s="3"/>
      <c r="AO370" s="126"/>
      <c r="AP370" s="126"/>
      <c r="AQ370" s="127"/>
      <c r="AR370" s="128"/>
      <c r="AS370" s="13"/>
      <c r="AW370" s="128"/>
      <c r="AX370" s="128"/>
      <c r="AY370" s="128"/>
      <c r="BH370" s="89"/>
      <c r="BI370" s="90"/>
      <c r="DL370" s="13"/>
      <c r="DM370" s="13"/>
      <c r="DN370" s="3"/>
      <c r="DO370" s="126"/>
      <c r="DP370" s="126"/>
      <c r="DQ370" s="127"/>
      <c r="DR370" s="128"/>
      <c r="DS370" s="13"/>
      <c r="DW370" s="128"/>
      <c r="DX370" s="128"/>
      <c r="DY370" s="128"/>
      <c r="EH370" s="89"/>
      <c r="EI370" s="90"/>
    </row>
    <row r="371" spans="38:139">
      <c r="AL371" s="13"/>
      <c r="AM371" s="13"/>
      <c r="AN371" s="3"/>
      <c r="AO371" s="126"/>
      <c r="AP371" s="126"/>
      <c r="AQ371" s="127"/>
      <c r="AR371" s="128"/>
      <c r="AS371" s="13"/>
      <c r="AW371" s="128"/>
      <c r="AX371" s="128"/>
      <c r="AY371" s="128"/>
      <c r="BH371" s="89"/>
      <c r="BI371" s="90"/>
      <c r="DL371" s="13"/>
      <c r="DM371" s="13"/>
      <c r="DN371" s="3"/>
      <c r="DO371" s="126"/>
      <c r="DP371" s="126"/>
      <c r="DQ371" s="127"/>
      <c r="DR371" s="128"/>
      <c r="DS371" s="13"/>
      <c r="DW371" s="128"/>
      <c r="DX371" s="128"/>
      <c r="DY371" s="128"/>
      <c r="EH371" s="89"/>
      <c r="EI371" s="90"/>
    </row>
    <row r="372" spans="38:139">
      <c r="AL372" s="13"/>
      <c r="AM372" s="13"/>
      <c r="AN372" s="3"/>
      <c r="AO372" s="126"/>
      <c r="AP372" s="126"/>
      <c r="AQ372" s="127"/>
      <c r="AR372" s="128"/>
      <c r="AS372" s="13"/>
      <c r="AW372" s="128"/>
      <c r="AX372" s="128"/>
      <c r="AY372" s="128"/>
      <c r="BH372" s="89"/>
      <c r="BI372" s="90"/>
      <c r="DL372" s="13"/>
      <c r="DM372" s="13"/>
      <c r="DN372" s="3"/>
      <c r="DO372" s="126"/>
      <c r="DP372" s="126"/>
      <c r="DQ372" s="127"/>
      <c r="DR372" s="128"/>
      <c r="DS372" s="13"/>
      <c r="DW372" s="128"/>
      <c r="DX372" s="128"/>
      <c r="DY372" s="128"/>
      <c r="EH372" s="89"/>
      <c r="EI372" s="90"/>
    </row>
    <row r="373" spans="38:139">
      <c r="AL373" s="13"/>
      <c r="AM373" s="13"/>
      <c r="AN373" s="3"/>
      <c r="AO373" s="126"/>
      <c r="AP373" s="126"/>
      <c r="AQ373" s="127"/>
      <c r="AR373" s="128"/>
      <c r="AS373" s="13"/>
      <c r="AW373" s="128"/>
      <c r="AX373" s="128"/>
      <c r="AY373" s="128"/>
      <c r="BH373" s="89"/>
      <c r="BI373" s="90"/>
      <c r="DL373" s="13"/>
      <c r="DM373" s="13"/>
      <c r="DN373" s="3"/>
      <c r="DO373" s="126"/>
      <c r="DP373" s="126"/>
      <c r="DQ373" s="127"/>
      <c r="DR373" s="128"/>
      <c r="DS373" s="13"/>
      <c r="DW373" s="128"/>
      <c r="DX373" s="128"/>
      <c r="DY373" s="128"/>
      <c r="EH373" s="89"/>
      <c r="EI373" s="90"/>
    </row>
    <row r="374" spans="38:139">
      <c r="AL374" s="13"/>
      <c r="AM374" s="13"/>
      <c r="AN374" s="3"/>
      <c r="AO374" s="126"/>
      <c r="AP374" s="126"/>
      <c r="AQ374" s="127"/>
      <c r="AR374" s="128"/>
      <c r="AS374" s="13"/>
      <c r="AW374" s="128"/>
      <c r="AX374" s="128"/>
      <c r="AY374" s="128"/>
      <c r="BH374" s="89"/>
      <c r="BI374" s="90"/>
      <c r="DL374" s="13"/>
      <c r="DM374" s="13"/>
      <c r="DN374" s="3"/>
      <c r="DO374" s="126"/>
      <c r="DP374" s="126"/>
      <c r="DQ374" s="127"/>
      <c r="DR374" s="128"/>
      <c r="DS374" s="13"/>
      <c r="DW374" s="128"/>
      <c r="DX374" s="128"/>
      <c r="DY374" s="128"/>
      <c r="EH374" s="89"/>
      <c r="EI374" s="90"/>
    </row>
    <row r="375" spans="38:139">
      <c r="AL375" s="13"/>
      <c r="AM375" s="13"/>
      <c r="AN375" s="3"/>
      <c r="AO375" s="126"/>
      <c r="AP375" s="126"/>
      <c r="AQ375" s="127"/>
      <c r="AR375" s="128"/>
      <c r="AS375" s="13"/>
      <c r="AW375" s="128"/>
      <c r="AX375" s="128"/>
      <c r="AY375" s="128"/>
      <c r="BH375" s="89"/>
      <c r="BI375" s="90"/>
      <c r="DL375" s="13"/>
      <c r="DM375" s="13"/>
      <c r="DN375" s="3"/>
      <c r="DO375" s="126"/>
      <c r="DP375" s="126"/>
      <c r="DQ375" s="127"/>
      <c r="DR375" s="128"/>
      <c r="DS375" s="13"/>
      <c r="DW375" s="128"/>
      <c r="DX375" s="128"/>
      <c r="DY375" s="128"/>
      <c r="EH375" s="89"/>
      <c r="EI375" s="90"/>
    </row>
    <row r="376" spans="38:139">
      <c r="AL376" s="13"/>
      <c r="AM376" s="13"/>
      <c r="AN376" s="3"/>
      <c r="AO376" s="126"/>
      <c r="AP376" s="126"/>
      <c r="AQ376" s="127"/>
      <c r="AR376" s="128"/>
      <c r="AS376" s="13"/>
      <c r="AW376" s="128"/>
      <c r="AX376" s="128"/>
      <c r="AY376" s="128"/>
      <c r="BH376" s="89"/>
      <c r="BI376" s="90"/>
      <c r="DL376" s="13"/>
      <c r="DM376" s="13"/>
      <c r="DN376" s="3"/>
      <c r="DO376" s="126"/>
      <c r="DP376" s="126"/>
      <c r="DQ376" s="127"/>
      <c r="DR376" s="128"/>
      <c r="DS376" s="13"/>
      <c r="DW376" s="128"/>
      <c r="DX376" s="128"/>
      <c r="DY376" s="128"/>
      <c r="EH376" s="89"/>
      <c r="EI376" s="90"/>
    </row>
    <row r="377" spans="38:139">
      <c r="AL377" s="13"/>
      <c r="AM377" s="13"/>
      <c r="AN377" s="3"/>
      <c r="AO377" s="126"/>
      <c r="AP377" s="126"/>
      <c r="AQ377" s="127"/>
      <c r="AR377" s="128"/>
      <c r="AS377" s="13"/>
      <c r="AW377" s="128"/>
      <c r="AX377" s="128"/>
      <c r="AY377" s="128"/>
      <c r="BH377" s="89"/>
      <c r="BI377" s="90"/>
      <c r="DL377" s="13"/>
      <c r="DM377" s="13"/>
      <c r="DN377" s="3"/>
      <c r="DO377" s="126"/>
      <c r="DP377" s="126"/>
      <c r="DQ377" s="127"/>
      <c r="DR377" s="128"/>
      <c r="DS377" s="13"/>
      <c r="DW377" s="128"/>
      <c r="DX377" s="128"/>
      <c r="DY377" s="128"/>
      <c r="EH377" s="89"/>
      <c r="EI377" s="90"/>
    </row>
    <row r="378" spans="38:139">
      <c r="AL378" s="13"/>
      <c r="AM378" s="13"/>
      <c r="AN378" s="3"/>
      <c r="AO378" s="126"/>
      <c r="AP378" s="126"/>
      <c r="AQ378" s="127"/>
      <c r="AR378" s="128"/>
      <c r="AS378" s="13"/>
      <c r="AW378" s="128"/>
      <c r="AX378" s="128"/>
      <c r="AY378" s="128"/>
      <c r="BH378" s="89"/>
      <c r="BI378" s="90"/>
      <c r="DL378" s="13"/>
      <c r="DM378" s="13"/>
      <c r="DN378" s="3"/>
      <c r="DO378" s="126"/>
      <c r="DP378" s="126"/>
      <c r="DQ378" s="127"/>
      <c r="DR378" s="128"/>
      <c r="DS378" s="13"/>
      <c r="DW378" s="128"/>
      <c r="DX378" s="128"/>
      <c r="DY378" s="128"/>
      <c r="EH378" s="89"/>
      <c r="EI378" s="90"/>
    </row>
    <row r="379" spans="38:139">
      <c r="AL379" s="13"/>
      <c r="AM379" s="13"/>
      <c r="AN379" s="3"/>
      <c r="AO379" s="126"/>
      <c r="AP379" s="126"/>
      <c r="AQ379" s="127"/>
      <c r="AR379" s="128"/>
      <c r="AS379" s="13"/>
      <c r="AW379" s="128"/>
      <c r="AX379" s="128"/>
      <c r="AY379" s="128"/>
      <c r="BH379" s="89"/>
      <c r="BI379" s="90"/>
      <c r="DL379" s="13"/>
      <c r="DM379" s="13"/>
      <c r="DN379" s="3"/>
      <c r="DO379" s="126"/>
      <c r="DP379" s="126"/>
      <c r="DQ379" s="127"/>
      <c r="DR379" s="128"/>
      <c r="DS379" s="13"/>
      <c r="DW379" s="128"/>
      <c r="DX379" s="128"/>
      <c r="DY379" s="128"/>
      <c r="EH379" s="89"/>
      <c r="EI379" s="90"/>
    </row>
    <row r="380" spans="38:139">
      <c r="AL380" s="13"/>
      <c r="AM380" s="13"/>
      <c r="AN380" s="3"/>
      <c r="AO380" s="126"/>
      <c r="AP380" s="126"/>
      <c r="AQ380" s="127"/>
      <c r="AR380" s="128"/>
      <c r="AS380" s="13"/>
      <c r="AW380" s="128"/>
      <c r="AX380" s="128"/>
      <c r="AY380" s="128"/>
      <c r="BH380" s="89"/>
      <c r="BI380" s="90"/>
      <c r="DL380" s="13"/>
      <c r="DM380" s="13"/>
      <c r="DN380" s="3"/>
      <c r="DO380" s="126"/>
      <c r="DP380" s="126"/>
      <c r="DQ380" s="127"/>
      <c r="DR380" s="128"/>
      <c r="DS380" s="13"/>
      <c r="DW380" s="128"/>
      <c r="DX380" s="128"/>
      <c r="DY380" s="128"/>
      <c r="EH380" s="89"/>
      <c r="EI380" s="90"/>
    </row>
    <row r="381" spans="38:139">
      <c r="AL381" s="13"/>
      <c r="AM381" s="13"/>
      <c r="AN381" s="3"/>
      <c r="AO381" s="126"/>
      <c r="AP381" s="126"/>
      <c r="AQ381" s="127"/>
      <c r="AR381" s="128"/>
      <c r="AS381" s="13"/>
      <c r="AW381" s="128"/>
      <c r="AX381" s="128"/>
      <c r="AY381" s="128"/>
      <c r="BH381" s="89"/>
      <c r="BI381" s="90"/>
      <c r="DL381" s="13"/>
      <c r="DM381" s="13"/>
      <c r="DN381" s="3"/>
      <c r="DO381" s="126"/>
      <c r="DP381" s="126"/>
      <c r="DQ381" s="127"/>
      <c r="DR381" s="128"/>
      <c r="DS381" s="13"/>
      <c r="DW381" s="128"/>
      <c r="DX381" s="128"/>
      <c r="DY381" s="128"/>
      <c r="EH381" s="89"/>
      <c r="EI381" s="90"/>
    </row>
    <row r="382" spans="38:139">
      <c r="AL382" s="13"/>
      <c r="AM382" s="13"/>
      <c r="AN382" s="3"/>
      <c r="AO382" s="126"/>
      <c r="AP382" s="126"/>
      <c r="AQ382" s="127"/>
      <c r="AR382" s="128"/>
      <c r="AS382" s="13"/>
      <c r="AW382" s="128"/>
      <c r="AX382" s="128"/>
      <c r="AY382" s="128"/>
      <c r="BH382" s="89"/>
      <c r="BI382" s="90"/>
      <c r="DL382" s="13"/>
      <c r="DM382" s="13"/>
      <c r="DN382" s="3"/>
      <c r="DO382" s="126"/>
      <c r="DP382" s="126"/>
      <c r="DQ382" s="127"/>
      <c r="DR382" s="128"/>
      <c r="DS382" s="13"/>
      <c r="DW382" s="128"/>
      <c r="DX382" s="128"/>
      <c r="DY382" s="128"/>
      <c r="EH382" s="89"/>
      <c r="EI382" s="90"/>
    </row>
    <row r="383" spans="38:139">
      <c r="AL383" s="13"/>
      <c r="AM383" s="13"/>
      <c r="AN383" s="3"/>
      <c r="AO383" s="126"/>
      <c r="AP383" s="126"/>
      <c r="AQ383" s="127"/>
      <c r="AR383" s="128"/>
      <c r="AS383" s="13"/>
      <c r="AW383" s="128"/>
      <c r="AX383" s="128"/>
      <c r="AY383" s="128"/>
      <c r="BH383" s="89"/>
      <c r="BI383" s="90"/>
      <c r="DL383" s="13"/>
      <c r="DM383" s="13"/>
      <c r="DN383" s="3"/>
      <c r="DO383" s="126"/>
      <c r="DP383" s="126"/>
      <c r="DQ383" s="127"/>
      <c r="DR383" s="128"/>
      <c r="DS383" s="13"/>
      <c r="DW383" s="128"/>
      <c r="DX383" s="128"/>
      <c r="DY383" s="128"/>
      <c r="EH383" s="89"/>
      <c r="EI383" s="90"/>
    </row>
    <row r="384" spans="38:139">
      <c r="AL384" s="13"/>
      <c r="AM384" s="13"/>
      <c r="AN384" s="3"/>
      <c r="AO384" s="126"/>
      <c r="AP384" s="126"/>
      <c r="AQ384" s="127"/>
      <c r="AR384" s="128"/>
      <c r="AS384" s="13"/>
      <c r="AW384" s="128"/>
      <c r="AX384" s="128"/>
      <c r="AY384" s="128"/>
      <c r="BH384" s="89"/>
      <c r="BI384" s="90"/>
      <c r="DL384" s="13"/>
      <c r="DM384" s="13"/>
      <c r="DN384" s="3"/>
      <c r="DO384" s="126"/>
      <c r="DP384" s="126"/>
      <c r="DQ384" s="127"/>
      <c r="DR384" s="128"/>
      <c r="DS384" s="13"/>
      <c r="DW384" s="128"/>
      <c r="DX384" s="128"/>
      <c r="DY384" s="128"/>
      <c r="EH384" s="89"/>
      <c r="EI384" s="90"/>
    </row>
    <row r="385" spans="38:139">
      <c r="AL385" s="13"/>
      <c r="AM385" s="13"/>
      <c r="AN385" s="3"/>
      <c r="AO385" s="126"/>
      <c r="AP385" s="126"/>
      <c r="AQ385" s="127"/>
      <c r="AR385" s="128"/>
      <c r="AS385" s="13"/>
      <c r="AW385" s="128"/>
      <c r="AX385" s="128"/>
      <c r="AY385" s="128"/>
      <c r="BH385" s="89"/>
      <c r="BI385" s="90"/>
      <c r="DL385" s="13"/>
      <c r="DM385" s="13"/>
      <c r="DN385" s="3"/>
      <c r="DO385" s="126"/>
      <c r="DP385" s="126"/>
      <c r="DQ385" s="127"/>
      <c r="DR385" s="128"/>
      <c r="DS385" s="13"/>
      <c r="DW385" s="128"/>
      <c r="DX385" s="128"/>
      <c r="DY385" s="128"/>
      <c r="EH385" s="89"/>
      <c r="EI385" s="90"/>
    </row>
    <row r="386" spans="38:139">
      <c r="AL386" s="13"/>
      <c r="AM386" s="13"/>
      <c r="AN386" s="3"/>
      <c r="AO386" s="126"/>
      <c r="AP386" s="126"/>
      <c r="AQ386" s="127"/>
      <c r="AR386" s="128"/>
      <c r="AS386" s="13"/>
      <c r="AW386" s="128"/>
      <c r="AX386" s="128"/>
      <c r="AY386" s="128"/>
      <c r="BH386" s="89"/>
      <c r="BI386" s="90"/>
      <c r="DL386" s="13"/>
      <c r="DM386" s="13"/>
      <c r="DN386" s="3"/>
      <c r="DO386" s="126"/>
      <c r="DP386" s="126"/>
      <c r="DQ386" s="127"/>
      <c r="DR386" s="128"/>
      <c r="DS386" s="13"/>
      <c r="DW386" s="128"/>
      <c r="DX386" s="128"/>
      <c r="DY386" s="128"/>
      <c r="EH386" s="89"/>
      <c r="EI386" s="90"/>
    </row>
    <row r="387" spans="38:139">
      <c r="AL387" s="13"/>
      <c r="AM387" s="13"/>
      <c r="AN387" s="3"/>
      <c r="AO387" s="126"/>
      <c r="AP387" s="126"/>
      <c r="AQ387" s="127"/>
      <c r="AR387" s="128"/>
      <c r="AS387" s="13"/>
      <c r="AW387" s="128"/>
      <c r="AX387" s="128"/>
      <c r="AY387" s="128"/>
      <c r="BH387" s="89"/>
      <c r="BI387" s="90"/>
      <c r="DL387" s="13"/>
      <c r="DM387" s="13"/>
      <c r="DN387" s="3"/>
      <c r="DO387" s="126"/>
      <c r="DP387" s="126"/>
      <c r="DQ387" s="127"/>
      <c r="DR387" s="128"/>
      <c r="DS387" s="13"/>
      <c r="DW387" s="128"/>
      <c r="DX387" s="128"/>
      <c r="DY387" s="128"/>
      <c r="EH387" s="89"/>
      <c r="EI387" s="90"/>
    </row>
    <row r="388" spans="38:139">
      <c r="AL388" s="13"/>
      <c r="AM388" s="13"/>
      <c r="AN388" s="3"/>
      <c r="AO388" s="126"/>
      <c r="AP388" s="126"/>
      <c r="AQ388" s="127"/>
      <c r="AR388" s="128"/>
      <c r="AS388" s="13"/>
      <c r="AW388" s="128"/>
      <c r="AX388" s="128"/>
      <c r="AY388" s="128"/>
      <c r="BH388" s="89"/>
      <c r="BI388" s="90"/>
      <c r="DL388" s="13"/>
      <c r="DM388" s="13"/>
      <c r="DN388" s="3"/>
      <c r="DO388" s="126"/>
      <c r="DP388" s="126"/>
      <c r="DQ388" s="127"/>
      <c r="DR388" s="128"/>
      <c r="DS388" s="13"/>
      <c r="DW388" s="128"/>
      <c r="DX388" s="128"/>
      <c r="DY388" s="128"/>
      <c r="EH388" s="89"/>
      <c r="EI388" s="90"/>
    </row>
    <row r="389" spans="38:139">
      <c r="AL389" s="13"/>
      <c r="AM389" s="13"/>
      <c r="AN389" s="3"/>
      <c r="AO389" s="126"/>
      <c r="AP389" s="126"/>
      <c r="AQ389" s="127"/>
      <c r="AR389" s="128"/>
      <c r="AS389" s="13"/>
      <c r="AW389" s="128"/>
      <c r="AX389" s="128"/>
      <c r="AY389" s="128"/>
      <c r="BH389" s="89"/>
      <c r="BI389" s="90"/>
      <c r="DL389" s="13"/>
      <c r="DM389" s="13"/>
      <c r="DN389" s="3"/>
      <c r="DO389" s="126"/>
      <c r="DP389" s="126"/>
      <c r="DQ389" s="127"/>
      <c r="DR389" s="128"/>
      <c r="DS389" s="13"/>
      <c r="DW389" s="128"/>
      <c r="DX389" s="128"/>
      <c r="DY389" s="128"/>
      <c r="EH389" s="89"/>
      <c r="EI389" s="90"/>
    </row>
    <row r="390" spans="38:139">
      <c r="AL390" s="13"/>
      <c r="AM390" s="13"/>
      <c r="AN390" s="3"/>
      <c r="AO390" s="126"/>
      <c r="AP390" s="126"/>
      <c r="AQ390" s="127"/>
      <c r="AR390" s="128"/>
      <c r="AS390" s="13"/>
      <c r="AW390" s="128"/>
      <c r="AX390" s="128"/>
      <c r="AY390" s="128"/>
      <c r="BH390" s="89"/>
      <c r="BI390" s="90"/>
      <c r="DL390" s="13"/>
      <c r="DM390" s="13"/>
      <c r="DN390" s="3"/>
      <c r="DO390" s="126"/>
      <c r="DP390" s="126"/>
      <c r="DQ390" s="127"/>
      <c r="DR390" s="128"/>
      <c r="DS390" s="13"/>
      <c r="DW390" s="128"/>
      <c r="DX390" s="128"/>
      <c r="DY390" s="128"/>
      <c r="EH390" s="89"/>
      <c r="EI390" s="90"/>
    </row>
    <row r="391" spans="38:139">
      <c r="AL391" s="13"/>
      <c r="AM391" s="13"/>
      <c r="AN391" s="3"/>
      <c r="AO391" s="126"/>
      <c r="AP391" s="126"/>
      <c r="AQ391" s="127"/>
      <c r="AR391" s="128"/>
      <c r="AS391" s="13"/>
      <c r="AW391" s="128"/>
      <c r="AX391" s="128"/>
      <c r="AY391" s="128"/>
      <c r="BH391" s="89"/>
      <c r="BI391" s="90"/>
      <c r="DL391" s="13"/>
      <c r="DM391" s="13"/>
      <c r="DN391" s="3"/>
      <c r="DO391" s="126"/>
      <c r="DP391" s="126"/>
      <c r="DQ391" s="127"/>
      <c r="DR391" s="128"/>
      <c r="DS391" s="13"/>
      <c r="DW391" s="128"/>
      <c r="DX391" s="128"/>
      <c r="DY391" s="128"/>
      <c r="EH391" s="89"/>
      <c r="EI391" s="90"/>
    </row>
    <row r="392" spans="38:139">
      <c r="AL392" s="13"/>
      <c r="AM392" s="13"/>
      <c r="AN392" s="3"/>
      <c r="AO392" s="126"/>
      <c r="AP392" s="126"/>
      <c r="AQ392" s="127"/>
      <c r="AR392" s="128"/>
      <c r="AS392" s="13"/>
      <c r="AW392" s="128"/>
      <c r="AX392" s="128"/>
      <c r="AY392" s="128"/>
      <c r="BH392" s="89"/>
      <c r="BI392" s="90"/>
      <c r="DL392" s="13"/>
      <c r="DM392" s="13"/>
      <c r="DN392" s="3"/>
      <c r="DO392" s="126"/>
      <c r="DP392" s="126"/>
      <c r="DQ392" s="127"/>
      <c r="DR392" s="128"/>
      <c r="DS392" s="13"/>
      <c r="DW392" s="128"/>
      <c r="DX392" s="128"/>
      <c r="DY392" s="128"/>
      <c r="EH392" s="89"/>
      <c r="EI392" s="90"/>
    </row>
    <row r="393" spans="38:139">
      <c r="AL393" s="13"/>
      <c r="AM393" s="13"/>
      <c r="AN393" s="3"/>
      <c r="AO393" s="126"/>
      <c r="AP393" s="126"/>
      <c r="AQ393" s="127"/>
      <c r="AR393" s="128"/>
      <c r="AS393" s="13"/>
      <c r="AW393" s="128"/>
      <c r="AX393" s="128"/>
      <c r="AY393" s="128"/>
      <c r="BH393" s="89"/>
      <c r="BI393" s="90"/>
      <c r="DL393" s="13"/>
      <c r="DM393" s="13"/>
      <c r="DN393" s="3"/>
      <c r="DO393" s="126"/>
      <c r="DP393" s="126"/>
      <c r="DQ393" s="127"/>
      <c r="DR393" s="128"/>
      <c r="DS393" s="13"/>
      <c r="DW393" s="128"/>
      <c r="DX393" s="128"/>
      <c r="DY393" s="128"/>
      <c r="EH393" s="89"/>
      <c r="EI393" s="90"/>
    </row>
    <row r="394" spans="38:139">
      <c r="AL394" s="13"/>
      <c r="AM394" s="13"/>
      <c r="AN394" s="3"/>
      <c r="AO394" s="126"/>
      <c r="AP394" s="126"/>
      <c r="AQ394" s="127"/>
      <c r="AR394" s="128"/>
      <c r="AS394" s="13"/>
      <c r="AW394" s="128"/>
      <c r="AX394" s="128"/>
      <c r="AY394" s="128"/>
      <c r="BH394" s="89"/>
      <c r="BI394" s="90"/>
      <c r="DL394" s="13"/>
      <c r="DM394" s="13"/>
      <c r="DN394" s="3"/>
      <c r="DO394" s="126"/>
      <c r="DP394" s="126"/>
      <c r="DQ394" s="127"/>
      <c r="DR394" s="128"/>
      <c r="DS394" s="13"/>
      <c r="DW394" s="128"/>
      <c r="DX394" s="128"/>
      <c r="DY394" s="128"/>
      <c r="EH394" s="89"/>
      <c r="EI394" s="90"/>
    </row>
    <row r="395" spans="38:139">
      <c r="AL395" s="13"/>
      <c r="AM395" s="13"/>
      <c r="AN395" s="3"/>
      <c r="AO395" s="126"/>
      <c r="AP395" s="126"/>
      <c r="AQ395" s="127"/>
      <c r="AR395" s="128"/>
      <c r="AS395" s="13"/>
      <c r="AW395" s="128"/>
      <c r="AX395" s="128"/>
      <c r="AY395" s="128"/>
      <c r="BH395" s="89"/>
      <c r="BI395" s="90"/>
      <c r="DL395" s="13"/>
      <c r="DM395" s="13"/>
      <c r="DN395" s="3"/>
      <c r="DO395" s="126"/>
      <c r="DP395" s="126"/>
      <c r="DQ395" s="127"/>
      <c r="DR395" s="128"/>
      <c r="DS395" s="13"/>
      <c r="DW395" s="128"/>
      <c r="DX395" s="128"/>
      <c r="DY395" s="128"/>
      <c r="EH395" s="89"/>
      <c r="EI395" s="90"/>
    </row>
    <row r="396" spans="38:139">
      <c r="AL396" s="13"/>
      <c r="AM396" s="13"/>
      <c r="AN396" s="3"/>
      <c r="AO396" s="126"/>
      <c r="AP396" s="126"/>
      <c r="AQ396" s="127"/>
      <c r="AR396" s="128"/>
      <c r="AS396" s="13"/>
      <c r="AW396" s="128"/>
      <c r="AX396" s="128"/>
      <c r="AY396" s="128"/>
      <c r="BH396" s="89"/>
      <c r="BI396" s="90"/>
      <c r="DL396" s="13"/>
      <c r="DM396" s="13"/>
      <c r="DN396" s="3"/>
      <c r="DO396" s="126"/>
      <c r="DP396" s="126"/>
      <c r="DQ396" s="127"/>
      <c r="DR396" s="128"/>
      <c r="DS396" s="13"/>
      <c r="DW396" s="128"/>
      <c r="DX396" s="128"/>
      <c r="DY396" s="128"/>
      <c r="EH396" s="89"/>
      <c r="EI396" s="90"/>
    </row>
    <row r="397" spans="38:139">
      <c r="AL397" s="13"/>
      <c r="AM397" s="13"/>
      <c r="AN397" s="3"/>
      <c r="AO397" s="126"/>
      <c r="AP397" s="126"/>
      <c r="AQ397" s="127"/>
      <c r="AR397" s="128"/>
      <c r="AS397" s="13"/>
      <c r="AW397" s="128"/>
      <c r="AX397" s="128"/>
      <c r="AY397" s="128"/>
      <c r="BH397" s="89"/>
      <c r="BI397" s="90"/>
      <c r="DL397" s="13"/>
      <c r="DM397" s="13"/>
      <c r="DN397" s="3"/>
      <c r="DO397" s="126"/>
      <c r="DP397" s="126"/>
      <c r="DQ397" s="127"/>
      <c r="DR397" s="128"/>
      <c r="DS397" s="13"/>
      <c r="DW397" s="128"/>
      <c r="DX397" s="128"/>
      <c r="DY397" s="128"/>
      <c r="EH397" s="89"/>
      <c r="EI397" s="90"/>
    </row>
    <row r="398" spans="38:139">
      <c r="AL398" s="13"/>
      <c r="AM398" s="13"/>
      <c r="AN398" s="3"/>
      <c r="AO398" s="126"/>
      <c r="AP398" s="126"/>
      <c r="AQ398" s="127"/>
      <c r="AR398" s="128"/>
      <c r="AS398" s="13"/>
      <c r="AW398" s="128"/>
      <c r="AX398" s="128"/>
      <c r="AY398" s="128"/>
      <c r="BH398" s="89"/>
      <c r="BI398" s="90"/>
      <c r="DL398" s="13"/>
      <c r="DM398" s="13"/>
      <c r="DN398" s="3"/>
      <c r="DO398" s="126"/>
      <c r="DP398" s="126"/>
      <c r="DQ398" s="127"/>
      <c r="DR398" s="128"/>
      <c r="DS398" s="13"/>
      <c r="DW398" s="128"/>
      <c r="DX398" s="128"/>
      <c r="DY398" s="128"/>
      <c r="EH398" s="89"/>
      <c r="EI398" s="90"/>
    </row>
    <row r="399" spans="38:139">
      <c r="AL399" s="13"/>
      <c r="AM399" s="13"/>
      <c r="AN399" s="3"/>
      <c r="AO399" s="126"/>
      <c r="AP399" s="126"/>
      <c r="AQ399" s="127"/>
      <c r="AR399" s="128"/>
      <c r="AS399" s="13"/>
      <c r="AW399" s="128"/>
      <c r="AX399" s="128"/>
      <c r="AY399" s="128"/>
      <c r="BH399" s="89"/>
      <c r="BI399" s="90"/>
      <c r="DL399" s="13"/>
      <c r="DM399" s="13"/>
      <c r="DN399" s="3"/>
      <c r="DO399" s="126"/>
      <c r="DP399" s="126"/>
      <c r="DQ399" s="127"/>
      <c r="DR399" s="128"/>
      <c r="DS399" s="13"/>
      <c r="DW399" s="128"/>
      <c r="DX399" s="128"/>
      <c r="DY399" s="128"/>
      <c r="EH399" s="89"/>
      <c r="EI399" s="90"/>
    </row>
    <row r="400" spans="38:139">
      <c r="AL400" s="13"/>
      <c r="AM400" s="13"/>
      <c r="AN400" s="3"/>
      <c r="AO400" s="126"/>
      <c r="AP400" s="126"/>
      <c r="AQ400" s="127"/>
      <c r="AR400" s="128"/>
      <c r="AS400" s="13"/>
      <c r="AW400" s="128"/>
      <c r="AX400" s="128"/>
      <c r="AY400" s="128"/>
      <c r="BH400" s="89"/>
      <c r="BI400" s="90"/>
      <c r="DL400" s="13"/>
      <c r="DM400" s="13"/>
      <c r="DN400" s="3"/>
      <c r="DO400" s="126"/>
      <c r="DP400" s="126"/>
      <c r="DQ400" s="127"/>
      <c r="DR400" s="128"/>
      <c r="DS400" s="13"/>
      <c r="DW400" s="128"/>
      <c r="DX400" s="128"/>
      <c r="DY400" s="128"/>
      <c r="EH400" s="89"/>
      <c r="EI400" s="90"/>
    </row>
    <row r="401" spans="38:139">
      <c r="AL401" s="13"/>
      <c r="AM401" s="13"/>
      <c r="AN401" s="3"/>
      <c r="AO401" s="126"/>
      <c r="AP401" s="126"/>
      <c r="AQ401" s="127"/>
      <c r="AR401" s="128"/>
      <c r="AS401" s="13"/>
      <c r="AW401" s="128"/>
      <c r="AX401" s="128"/>
      <c r="AY401" s="128"/>
      <c r="BH401" s="89"/>
      <c r="BI401" s="90"/>
      <c r="DL401" s="13"/>
      <c r="DM401" s="13"/>
      <c r="DN401" s="3"/>
      <c r="DO401" s="126"/>
      <c r="DP401" s="126"/>
      <c r="DQ401" s="127"/>
      <c r="DR401" s="128"/>
      <c r="DS401" s="13"/>
      <c r="DW401" s="128"/>
      <c r="DX401" s="128"/>
      <c r="DY401" s="128"/>
      <c r="EH401" s="89"/>
      <c r="EI401" s="90"/>
    </row>
    <row r="402" spans="38:139">
      <c r="AL402" s="13"/>
      <c r="AM402" s="13"/>
      <c r="AN402" s="3"/>
      <c r="AO402" s="126"/>
      <c r="AP402" s="126"/>
      <c r="AQ402" s="127"/>
      <c r="AR402" s="128"/>
      <c r="AS402" s="13"/>
      <c r="AW402" s="128"/>
      <c r="AX402" s="128"/>
      <c r="AY402" s="128"/>
      <c r="BH402" s="89"/>
      <c r="BI402" s="90"/>
      <c r="DL402" s="13"/>
      <c r="DM402" s="13"/>
      <c r="DN402" s="3"/>
      <c r="DO402" s="126"/>
      <c r="DP402" s="126"/>
      <c r="DQ402" s="127"/>
      <c r="DR402" s="128"/>
      <c r="DS402" s="13"/>
      <c r="DW402" s="128"/>
      <c r="DX402" s="128"/>
      <c r="DY402" s="128"/>
      <c r="EH402" s="89"/>
      <c r="EI402" s="90"/>
    </row>
    <row r="403" spans="38:139">
      <c r="AL403" s="13"/>
      <c r="AM403" s="13"/>
      <c r="AN403" s="3"/>
      <c r="AO403" s="126"/>
      <c r="AP403" s="126"/>
      <c r="AQ403" s="127"/>
      <c r="AR403" s="128"/>
      <c r="AS403" s="13"/>
      <c r="AW403" s="128"/>
      <c r="AX403" s="128"/>
      <c r="AY403" s="128"/>
      <c r="BH403" s="89"/>
      <c r="BI403" s="90"/>
      <c r="DL403" s="13"/>
      <c r="DM403" s="13"/>
      <c r="DN403" s="3"/>
      <c r="DO403" s="126"/>
      <c r="DP403" s="126"/>
      <c r="DQ403" s="127"/>
      <c r="DR403" s="128"/>
      <c r="DS403" s="13"/>
      <c r="DW403" s="128"/>
      <c r="DX403" s="128"/>
      <c r="DY403" s="128"/>
      <c r="EH403" s="89"/>
      <c r="EI403" s="90"/>
    </row>
    <row r="404" spans="38:139">
      <c r="AL404" s="13"/>
      <c r="AM404" s="13"/>
      <c r="AN404" s="3"/>
      <c r="AO404" s="126"/>
      <c r="AP404" s="126"/>
      <c r="AQ404" s="127"/>
      <c r="AR404" s="128"/>
      <c r="AS404" s="13"/>
      <c r="AW404" s="128"/>
      <c r="AX404" s="128"/>
      <c r="AY404" s="128"/>
      <c r="BH404" s="89"/>
      <c r="BI404" s="90"/>
      <c r="DL404" s="13"/>
      <c r="DM404" s="13"/>
      <c r="DN404" s="3"/>
      <c r="DO404" s="126"/>
      <c r="DP404" s="126"/>
      <c r="DQ404" s="127"/>
      <c r="DR404" s="128"/>
      <c r="DS404" s="13"/>
      <c r="DW404" s="128"/>
      <c r="DX404" s="128"/>
      <c r="DY404" s="128"/>
      <c r="EH404" s="89"/>
      <c r="EI404" s="90"/>
    </row>
    <row r="405" spans="38:139">
      <c r="AL405" s="13"/>
      <c r="AM405" s="13"/>
      <c r="AN405" s="3"/>
      <c r="AO405" s="126"/>
      <c r="AP405" s="126"/>
      <c r="AQ405" s="127"/>
      <c r="AR405" s="128"/>
      <c r="AS405" s="13"/>
      <c r="AW405" s="128"/>
      <c r="AX405" s="128"/>
      <c r="AY405" s="128"/>
      <c r="BH405" s="89"/>
      <c r="BI405" s="90"/>
      <c r="DL405" s="13"/>
      <c r="DM405" s="13"/>
      <c r="DN405" s="3"/>
      <c r="DO405" s="126"/>
      <c r="DP405" s="126"/>
      <c r="DQ405" s="127"/>
      <c r="DR405" s="128"/>
      <c r="DS405" s="13"/>
      <c r="DW405" s="128"/>
      <c r="DX405" s="128"/>
      <c r="DY405" s="128"/>
      <c r="EH405" s="89"/>
      <c r="EI405" s="90"/>
    </row>
    <row r="406" spans="38:139">
      <c r="AL406" s="13"/>
      <c r="AM406" s="13"/>
      <c r="AN406" s="3"/>
      <c r="AO406" s="126"/>
      <c r="AP406" s="126"/>
      <c r="AQ406" s="127"/>
      <c r="AR406" s="128"/>
      <c r="AS406" s="13"/>
      <c r="AW406" s="128"/>
      <c r="AX406" s="128"/>
      <c r="AY406" s="128"/>
      <c r="BH406" s="89"/>
      <c r="BI406" s="90"/>
      <c r="DL406" s="13"/>
      <c r="DM406" s="13"/>
      <c r="DN406" s="3"/>
      <c r="DO406" s="126"/>
      <c r="DP406" s="126"/>
      <c r="DQ406" s="127"/>
      <c r="DR406" s="128"/>
      <c r="DS406" s="13"/>
      <c r="DW406" s="128"/>
      <c r="DX406" s="128"/>
      <c r="DY406" s="128"/>
      <c r="EH406" s="89"/>
      <c r="EI406" s="90"/>
    </row>
    <row r="407" spans="38:139">
      <c r="AL407" s="13"/>
      <c r="AM407" s="13"/>
      <c r="AN407" s="3"/>
      <c r="AO407" s="126"/>
      <c r="AP407" s="126"/>
      <c r="AQ407" s="127"/>
      <c r="AR407" s="128"/>
      <c r="AS407" s="13"/>
      <c r="AW407" s="128"/>
      <c r="AX407" s="128"/>
      <c r="AY407" s="128"/>
      <c r="BH407" s="89"/>
      <c r="BI407" s="90"/>
      <c r="DL407" s="13"/>
      <c r="DM407" s="13"/>
      <c r="DN407" s="3"/>
      <c r="DO407" s="126"/>
      <c r="DP407" s="126"/>
      <c r="DQ407" s="127"/>
      <c r="DR407" s="128"/>
      <c r="DS407" s="13"/>
      <c r="DW407" s="128"/>
      <c r="DX407" s="128"/>
      <c r="DY407" s="128"/>
      <c r="EH407" s="89"/>
      <c r="EI407" s="90"/>
    </row>
    <row r="408" spans="38:139">
      <c r="AL408" s="13"/>
      <c r="AM408" s="13"/>
      <c r="AN408" s="3"/>
      <c r="AO408" s="126"/>
      <c r="AP408" s="126"/>
      <c r="AQ408" s="127"/>
      <c r="AR408" s="128"/>
      <c r="AS408" s="13"/>
      <c r="AW408" s="128"/>
      <c r="AX408" s="128"/>
      <c r="AY408" s="128"/>
      <c r="BH408" s="89"/>
      <c r="BI408" s="90"/>
      <c r="DL408" s="13"/>
      <c r="DM408" s="13"/>
      <c r="DN408" s="3"/>
      <c r="DO408" s="126"/>
      <c r="DP408" s="126"/>
      <c r="DQ408" s="127"/>
      <c r="DR408" s="128"/>
      <c r="DS408" s="13"/>
      <c r="DW408" s="128"/>
      <c r="DX408" s="128"/>
      <c r="DY408" s="128"/>
      <c r="EH408" s="89"/>
      <c r="EI408" s="90"/>
    </row>
    <row r="409" spans="38:139">
      <c r="AL409" s="13"/>
      <c r="AM409" s="13"/>
      <c r="AN409" s="3"/>
      <c r="AO409" s="126"/>
      <c r="AP409" s="126"/>
      <c r="AQ409" s="127"/>
      <c r="AR409" s="128"/>
      <c r="AS409" s="13"/>
      <c r="AW409" s="128"/>
      <c r="AX409" s="128"/>
      <c r="AY409" s="128"/>
      <c r="BH409" s="89"/>
      <c r="BI409" s="90"/>
      <c r="DL409" s="13"/>
      <c r="DM409" s="13"/>
      <c r="DN409" s="3"/>
      <c r="DO409" s="126"/>
      <c r="DP409" s="126"/>
      <c r="DQ409" s="127"/>
      <c r="DR409" s="128"/>
      <c r="DS409" s="13"/>
      <c r="DW409" s="128"/>
      <c r="DX409" s="128"/>
      <c r="DY409" s="128"/>
      <c r="EH409" s="89"/>
      <c r="EI409" s="90"/>
    </row>
    <row r="410" spans="38:139">
      <c r="AL410" s="13"/>
      <c r="AM410" s="13"/>
      <c r="AN410" s="3"/>
      <c r="AO410" s="126"/>
      <c r="AP410" s="126"/>
      <c r="AQ410" s="127"/>
      <c r="AR410" s="128"/>
      <c r="AS410" s="13"/>
      <c r="AW410" s="128"/>
      <c r="AX410" s="128"/>
      <c r="AY410" s="128"/>
      <c r="BH410" s="89"/>
      <c r="BI410" s="90"/>
      <c r="DL410" s="13"/>
      <c r="DM410" s="13"/>
      <c r="DN410" s="3"/>
      <c r="DO410" s="126"/>
      <c r="DP410" s="126"/>
      <c r="DQ410" s="127"/>
      <c r="DR410" s="128"/>
      <c r="DS410" s="13"/>
      <c r="DW410" s="128"/>
      <c r="DX410" s="128"/>
      <c r="DY410" s="128"/>
      <c r="EH410" s="89"/>
      <c r="EI410" s="90"/>
    </row>
    <row r="411" spans="38:139">
      <c r="AL411" s="13"/>
      <c r="AM411" s="13"/>
      <c r="AN411" s="3"/>
      <c r="AO411" s="126"/>
      <c r="AP411" s="126"/>
      <c r="AQ411" s="127"/>
      <c r="AR411" s="128"/>
      <c r="AS411" s="13"/>
      <c r="AW411" s="128"/>
      <c r="AX411" s="128"/>
      <c r="AY411" s="128"/>
      <c r="BH411" s="89"/>
      <c r="BI411" s="90"/>
      <c r="DL411" s="13"/>
      <c r="DM411" s="13"/>
      <c r="DN411" s="3"/>
      <c r="DO411" s="126"/>
      <c r="DP411" s="126"/>
      <c r="DQ411" s="127"/>
      <c r="DR411" s="128"/>
      <c r="DS411" s="13"/>
      <c r="DW411" s="128"/>
      <c r="DX411" s="128"/>
      <c r="DY411" s="128"/>
      <c r="EH411" s="89"/>
      <c r="EI411" s="90"/>
    </row>
    <row r="412" spans="38:139">
      <c r="AL412" s="13"/>
      <c r="AM412" s="13"/>
      <c r="AN412" s="3"/>
      <c r="AO412" s="126"/>
      <c r="AP412" s="126"/>
      <c r="AQ412" s="127"/>
      <c r="AR412" s="128"/>
      <c r="AS412" s="13"/>
      <c r="AW412" s="128"/>
      <c r="AX412" s="128"/>
      <c r="AY412" s="128"/>
      <c r="BH412" s="89"/>
      <c r="BI412" s="90"/>
      <c r="DL412" s="13"/>
      <c r="DM412" s="13"/>
      <c r="DN412" s="3"/>
      <c r="DO412" s="126"/>
      <c r="DP412" s="126"/>
      <c r="DQ412" s="127"/>
      <c r="DR412" s="128"/>
      <c r="DS412" s="13"/>
      <c r="DW412" s="128"/>
      <c r="DX412" s="128"/>
      <c r="DY412" s="128"/>
      <c r="EH412" s="89"/>
      <c r="EI412" s="90"/>
    </row>
    <row r="413" spans="38:139">
      <c r="AL413" s="13"/>
      <c r="AM413" s="13"/>
      <c r="AN413" s="3"/>
      <c r="AO413" s="126"/>
      <c r="AP413" s="126"/>
      <c r="AQ413" s="127"/>
      <c r="AR413" s="128"/>
      <c r="AS413" s="13"/>
      <c r="AW413" s="128"/>
      <c r="AX413" s="128"/>
      <c r="AY413" s="128"/>
      <c r="BH413" s="89"/>
      <c r="BI413" s="90"/>
      <c r="DL413" s="13"/>
      <c r="DM413" s="13"/>
      <c r="DN413" s="3"/>
      <c r="DO413" s="126"/>
      <c r="DP413" s="126"/>
      <c r="DQ413" s="127"/>
      <c r="DR413" s="128"/>
      <c r="DS413" s="13"/>
      <c r="DW413" s="128"/>
      <c r="DX413" s="128"/>
      <c r="DY413" s="128"/>
      <c r="EH413" s="89"/>
      <c r="EI413" s="90"/>
    </row>
    <row r="414" spans="38:139">
      <c r="AL414" s="13"/>
      <c r="AM414" s="13"/>
      <c r="AN414" s="3"/>
      <c r="AO414" s="126"/>
      <c r="AP414" s="126"/>
      <c r="AQ414" s="127"/>
      <c r="AR414" s="128"/>
      <c r="AS414" s="13"/>
      <c r="AW414" s="128"/>
      <c r="AX414" s="128"/>
      <c r="AY414" s="128"/>
      <c r="BH414" s="89"/>
      <c r="BI414" s="90"/>
      <c r="DL414" s="13"/>
      <c r="DM414" s="13"/>
      <c r="DN414" s="3"/>
      <c r="DO414" s="126"/>
      <c r="DP414" s="126"/>
      <c r="DQ414" s="127"/>
      <c r="DR414" s="128"/>
      <c r="DS414" s="13"/>
      <c r="DW414" s="128"/>
      <c r="DX414" s="128"/>
      <c r="DY414" s="128"/>
      <c r="EH414" s="89"/>
      <c r="EI414" s="90"/>
    </row>
    <row r="415" spans="38:139">
      <c r="AL415" s="13"/>
      <c r="AM415" s="13"/>
      <c r="AN415" s="3"/>
      <c r="AO415" s="126"/>
      <c r="AP415" s="126"/>
      <c r="AQ415" s="127"/>
      <c r="AR415" s="128"/>
      <c r="AS415" s="13"/>
      <c r="AW415" s="128"/>
      <c r="AX415" s="128"/>
      <c r="AY415" s="128"/>
      <c r="BH415" s="89"/>
      <c r="BI415" s="90"/>
      <c r="DL415" s="13"/>
      <c r="DM415" s="13"/>
      <c r="DN415" s="3"/>
      <c r="DO415" s="126"/>
      <c r="DP415" s="126"/>
      <c r="DQ415" s="127"/>
      <c r="DR415" s="128"/>
      <c r="DS415" s="13"/>
      <c r="DW415" s="128"/>
      <c r="DX415" s="128"/>
      <c r="DY415" s="128"/>
      <c r="EH415" s="89"/>
      <c r="EI415" s="90"/>
    </row>
    <row r="416" spans="38:139">
      <c r="AL416" s="13"/>
      <c r="AM416" s="13"/>
      <c r="AN416" s="3"/>
      <c r="AO416" s="126"/>
      <c r="AP416" s="126"/>
      <c r="AQ416" s="127"/>
      <c r="AR416" s="128"/>
      <c r="AS416" s="13"/>
      <c r="AW416" s="128"/>
      <c r="AX416" s="128"/>
      <c r="AY416" s="128"/>
      <c r="BH416" s="89"/>
      <c r="BI416" s="90"/>
      <c r="DL416" s="13"/>
      <c r="DM416" s="13"/>
      <c r="DN416" s="3"/>
      <c r="DO416" s="126"/>
      <c r="DP416" s="126"/>
      <c r="DQ416" s="127"/>
      <c r="DR416" s="128"/>
      <c r="DS416" s="13"/>
      <c r="DW416" s="128"/>
      <c r="DX416" s="128"/>
      <c r="DY416" s="128"/>
      <c r="EH416" s="89"/>
      <c r="EI416" s="90"/>
    </row>
    <row r="417" spans="38:139">
      <c r="AL417" s="13"/>
      <c r="AM417" s="13"/>
      <c r="AN417" s="3"/>
      <c r="AO417" s="126"/>
      <c r="AP417" s="126"/>
      <c r="AQ417" s="127"/>
      <c r="AR417" s="128"/>
      <c r="AS417" s="13"/>
      <c r="AW417" s="128"/>
      <c r="AX417" s="128"/>
      <c r="AY417" s="128"/>
      <c r="BH417" s="89"/>
      <c r="BI417" s="90"/>
      <c r="DL417" s="13"/>
      <c r="DM417" s="13"/>
      <c r="DN417" s="3"/>
      <c r="DO417" s="126"/>
      <c r="DP417" s="126"/>
      <c r="DQ417" s="127"/>
      <c r="DR417" s="128"/>
      <c r="DS417" s="13"/>
      <c r="DW417" s="128"/>
      <c r="DX417" s="128"/>
      <c r="DY417" s="128"/>
      <c r="EH417" s="89"/>
      <c r="EI417" s="90"/>
    </row>
    <row r="418" spans="38:139">
      <c r="AL418" s="13"/>
      <c r="AM418" s="13"/>
      <c r="AN418" s="3"/>
      <c r="AO418" s="126"/>
      <c r="AP418" s="126"/>
      <c r="AQ418" s="127"/>
      <c r="AR418" s="128"/>
      <c r="AS418" s="13"/>
      <c r="AW418" s="128"/>
      <c r="AX418" s="128"/>
      <c r="AY418" s="128"/>
      <c r="BH418" s="89"/>
      <c r="BI418" s="90"/>
      <c r="DL418" s="13"/>
      <c r="DM418" s="13"/>
      <c r="DN418" s="3"/>
      <c r="DO418" s="126"/>
      <c r="DP418" s="126"/>
      <c r="DQ418" s="127"/>
      <c r="DR418" s="128"/>
      <c r="DS418" s="13"/>
      <c r="DW418" s="128"/>
      <c r="DX418" s="128"/>
      <c r="DY418" s="128"/>
      <c r="EH418" s="89"/>
      <c r="EI418" s="90"/>
    </row>
    <row r="419" spans="38:139">
      <c r="AL419" s="13"/>
      <c r="AM419" s="13"/>
      <c r="AN419" s="3"/>
      <c r="AO419" s="126"/>
      <c r="AP419" s="126"/>
      <c r="AQ419" s="127"/>
      <c r="AR419" s="128"/>
      <c r="AS419" s="13"/>
      <c r="AW419" s="128"/>
      <c r="AX419" s="128"/>
      <c r="AY419" s="128"/>
      <c r="BH419" s="89"/>
      <c r="BI419" s="90"/>
      <c r="DL419" s="13"/>
      <c r="DM419" s="13"/>
      <c r="DN419" s="3"/>
      <c r="DO419" s="126"/>
      <c r="DP419" s="126"/>
      <c r="DQ419" s="127"/>
      <c r="DR419" s="128"/>
      <c r="DS419" s="13"/>
      <c r="DW419" s="128"/>
      <c r="DX419" s="128"/>
      <c r="DY419" s="128"/>
      <c r="EH419" s="89"/>
      <c r="EI419" s="90"/>
    </row>
    <row r="420" spans="38:139">
      <c r="AL420" s="13"/>
      <c r="AM420" s="13"/>
      <c r="AN420" s="3"/>
      <c r="AO420" s="126"/>
      <c r="AP420" s="126"/>
      <c r="AQ420" s="127"/>
      <c r="AR420" s="128"/>
      <c r="AS420" s="13"/>
      <c r="AW420" s="128"/>
      <c r="AX420" s="128"/>
      <c r="AY420" s="128"/>
      <c r="BH420" s="89"/>
      <c r="BI420" s="90"/>
      <c r="DL420" s="13"/>
      <c r="DM420" s="13"/>
      <c r="DN420" s="3"/>
      <c r="DO420" s="126"/>
      <c r="DP420" s="126"/>
      <c r="DQ420" s="127"/>
      <c r="DR420" s="128"/>
      <c r="DS420" s="13"/>
      <c r="DW420" s="128"/>
      <c r="DX420" s="128"/>
      <c r="DY420" s="128"/>
      <c r="EH420" s="89"/>
      <c r="EI420" s="90"/>
    </row>
    <row r="421" spans="38:139">
      <c r="AL421" s="13"/>
      <c r="AM421" s="13"/>
      <c r="AN421" s="3"/>
      <c r="AO421" s="126"/>
      <c r="AP421" s="126"/>
      <c r="AQ421" s="127"/>
      <c r="AR421" s="128"/>
      <c r="AS421" s="13"/>
      <c r="AW421" s="128"/>
      <c r="AX421" s="128"/>
      <c r="AY421" s="128"/>
      <c r="BH421" s="89"/>
      <c r="BI421" s="90"/>
      <c r="DL421" s="13"/>
      <c r="DM421" s="13"/>
      <c r="DN421" s="3"/>
      <c r="DO421" s="126"/>
      <c r="DP421" s="126"/>
      <c r="DQ421" s="127"/>
      <c r="DR421" s="128"/>
      <c r="DS421" s="13"/>
      <c r="DW421" s="128"/>
      <c r="DX421" s="128"/>
      <c r="DY421" s="128"/>
      <c r="EH421" s="89"/>
      <c r="EI421" s="90"/>
    </row>
    <row r="422" spans="38:139">
      <c r="AL422" s="13"/>
      <c r="AM422" s="13"/>
      <c r="AN422" s="3"/>
      <c r="AO422" s="126"/>
      <c r="AP422" s="126"/>
      <c r="AQ422" s="127"/>
      <c r="AR422" s="128"/>
      <c r="AS422" s="13"/>
      <c r="AW422" s="128"/>
      <c r="AX422" s="128"/>
      <c r="AY422" s="128"/>
      <c r="BH422" s="89"/>
      <c r="BI422" s="90"/>
      <c r="DL422" s="13"/>
      <c r="DM422" s="13"/>
      <c r="DN422" s="3"/>
      <c r="DO422" s="126"/>
      <c r="DP422" s="126"/>
      <c r="DQ422" s="127"/>
      <c r="DR422" s="128"/>
      <c r="DS422" s="13"/>
      <c r="DW422" s="128"/>
      <c r="DX422" s="128"/>
      <c r="DY422" s="128"/>
      <c r="EH422" s="89"/>
      <c r="EI422" s="90"/>
    </row>
    <row r="423" spans="38:139">
      <c r="AL423" s="13"/>
      <c r="AM423" s="13"/>
      <c r="AN423" s="3"/>
      <c r="AO423" s="126"/>
      <c r="AP423" s="126"/>
      <c r="AQ423" s="127"/>
      <c r="AR423" s="128"/>
      <c r="AS423" s="13"/>
      <c r="AW423" s="128"/>
      <c r="AX423" s="128"/>
      <c r="AY423" s="128"/>
      <c r="BH423" s="89"/>
      <c r="BI423" s="90"/>
      <c r="DL423" s="13"/>
      <c r="DM423" s="13"/>
      <c r="DN423" s="3"/>
      <c r="DO423" s="126"/>
      <c r="DP423" s="126"/>
      <c r="DQ423" s="127"/>
      <c r="DR423" s="128"/>
      <c r="DS423" s="13"/>
      <c r="DW423" s="128"/>
      <c r="DX423" s="128"/>
      <c r="DY423" s="128"/>
      <c r="EH423" s="89"/>
      <c r="EI423" s="90"/>
    </row>
    <row r="424" spans="38:139">
      <c r="AL424" s="13"/>
      <c r="AM424" s="13"/>
      <c r="AN424" s="3"/>
      <c r="AO424" s="126"/>
      <c r="AP424" s="126"/>
      <c r="AQ424" s="127"/>
      <c r="AR424" s="128"/>
      <c r="AS424" s="13"/>
      <c r="AW424" s="128"/>
      <c r="AX424" s="128"/>
      <c r="AY424" s="128"/>
      <c r="BH424" s="89"/>
      <c r="BI424" s="90"/>
      <c r="DL424" s="13"/>
      <c r="DM424" s="13"/>
      <c r="DN424" s="3"/>
      <c r="DO424" s="126"/>
      <c r="DP424" s="126"/>
      <c r="DQ424" s="127"/>
      <c r="DR424" s="128"/>
      <c r="DS424" s="13"/>
      <c r="DW424" s="128"/>
      <c r="DX424" s="128"/>
      <c r="DY424" s="128"/>
      <c r="EH424" s="89"/>
      <c r="EI424" s="90"/>
    </row>
    <row r="425" spans="38:139">
      <c r="AL425" s="13"/>
      <c r="AM425" s="13"/>
      <c r="AN425" s="3"/>
      <c r="AO425" s="126"/>
      <c r="AP425" s="126"/>
      <c r="AQ425" s="127"/>
      <c r="AR425" s="128"/>
      <c r="AS425" s="13"/>
      <c r="AW425" s="128"/>
      <c r="AX425" s="128"/>
      <c r="AY425" s="128"/>
      <c r="BH425" s="89"/>
      <c r="BI425" s="90"/>
      <c r="DL425" s="13"/>
      <c r="DM425" s="13"/>
      <c r="DN425" s="3"/>
      <c r="DO425" s="126"/>
      <c r="DP425" s="126"/>
      <c r="DQ425" s="127"/>
      <c r="DR425" s="128"/>
      <c r="DS425" s="13"/>
      <c r="DW425" s="128"/>
      <c r="DX425" s="128"/>
      <c r="DY425" s="128"/>
      <c r="EH425" s="89"/>
      <c r="EI425" s="90"/>
    </row>
    <row r="426" spans="38:139">
      <c r="AL426" s="13"/>
      <c r="AM426" s="13"/>
      <c r="AN426" s="3"/>
      <c r="AO426" s="126"/>
      <c r="AP426" s="126"/>
      <c r="AQ426" s="127"/>
      <c r="AR426" s="128"/>
      <c r="AS426" s="13"/>
      <c r="AW426" s="128"/>
      <c r="AX426" s="128"/>
      <c r="AY426" s="128"/>
      <c r="BH426" s="89"/>
      <c r="BI426" s="90"/>
      <c r="DL426" s="13"/>
      <c r="DM426" s="13"/>
      <c r="DN426" s="3"/>
      <c r="DO426" s="126"/>
      <c r="DP426" s="126"/>
      <c r="DQ426" s="127"/>
      <c r="DR426" s="128"/>
      <c r="DS426" s="13"/>
      <c r="DW426" s="128"/>
      <c r="DX426" s="128"/>
      <c r="DY426" s="128"/>
      <c r="EH426" s="89"/>
      <c r="EI426" s="90"/>
    </row>
    <row r="427" spans="38:139">
      <c r="AL427" s="13"/>
      <c r="AM427" s="13"/>
      <c r="AN427" s="3"/>
      <c r="AO427" s="126"/>
      <c r="AP427" s="126"/>
      <c r="AQ427" s="127"/>
      <c r="AR427" s="128"/>
      <c r="AS427" s="13"/>
      <c r="AW427" s="128"/>
      <c r="AX427" s="128"/>
      <c r="AY427" s="128"/>
      <c r="BH427" s="89"/>
      <c r="BI427" s="90"/>
      <c r="DL427" s="13"/>
      <c r="DM427" s="13"/>
      <c r="DN427" s="3"/>
      <c r="DO427" s="126"/>
      <c r="DP427" s="126"/>
      <c r="DQ427" s="127"/>
      <c r="DR427" s="128"/>
      <c r="DS427" s="13"/>
      <c r="DW427" s="128"/>
      <c r="DX427" s="128"/>
      <c r="DY427" s="128"/>
      <c r="EH427" s="89"/>
      <c r="EI427" s="90"/>
    </row>
    <row r="428" spans="38:139">
      <c r="AL428" s="13"/>
      <c r="AM428" s="13"/>
      <c r="AN428" s="3"/>
      <c r="AO428" s="126"/>
      <c r="AP428" s="126"/>
      <c r="AQ428" s="127"/>
      <c r="AR428" s="128"/>
      <c r="AS428" s="13"/>
      <c r="AW428" s="128"/>
      <c r="AX428" s="128"/>
      <c r="AY428" s="128"/>
      <c r="BH428" s="89"/>
      <c r="BI428" s="90"/>
      <c r="DL428" s="13"/>
      <c r="DM428" s="13"/>
      <c r="DN428" s="3"/>
      <c r="DO428" s="126"/>
      <c r="DP428" s="126"/>
      <c r="DQ428" s="127"/>
      <c r="DR428" s="128"/>
      <c r="DS428" s="13"/>
      <c r="DW428" s="128"/>
      <c r="DX428" s="128"/>
      <c r="DY428" s="128"/>
      <c r="EH428" s="89"/>
      <c r="EI428" s="90"/>
    </row>
    <row r="429" spans="38:139">
      <c r="AL429" s="13"/>
      <c r="AM429" s="13"/>
      <c r="AN429" s="3"/>
      <c r="AO429" s="126"/>
      <c r="AP429" s="126"/>
      <c r="AQ429" s="127"/>
      <c r="AR429" s="128"/>
      <c r="AS429" s="13"/>
      <c r="AW429" s="128"/>
      <c r="AX429" s="128"/>
      <c r="AY429" s="128"/>
      <c r="BH429" s="89"/>
      <c r="BI429" s="90"/>
      <c r="DL429" s="13"/>
      <c r="DM429" s="13"/>
      <c r="DN429" s="3"/>
      <c r="DO429" s="126"/>
      <c r="DP429" s="126"/>
      <c r="DQ429" s="127"/>
      <c r="DR429" s="128"/>
      <c r="DS429" s="13"/>
      <c r="DW429" s="128"/>
      <c r="DX429" s="128"/>
      <c r="DY429" s="128"/>
      <c r="EH429" s="89"/>
      <c r="EI429" s="90"/>
    </row>
    <row r="430" spans="38:139">
      <c r="AL430" s="13"/>
      <c r="AM430" s="13"/>
      <c r="AN430" s="3"/>
      <c r="AO430" s="126"/>
      <c r="AP430" s="126"/>
      <c r="AQ430" s="127"/>
      <c r="AR430" s="128"/>
      <c r="AS430" s="13"/>
      <c r="AW430" s="128"/>
      <c r="AX430" s="128"/>
      <c r="AY430" s="128"/>
      <c r="BH430" s="89"/>
      <c r="BI430" s="90"/>
      <c r="DL430" s="13"/>
      <c r="DM430" s="13"/>
      <c r="DN430" s="3"/>
      <c r="DO430" s="126"/>
      <c r="DP430" s="126"/>
      <c r="DQ430" s="127"/>
      <c r="DR430" s="128"/>
      <c r="DS430" s="13"/>
      <c r="DW430" s="128"/>
      <c r="DX430" s="128"/>
      <c r="DY430" s="128"/>
      <c r="EH430" s="89"/>
      <c r="EI430" s="90"/>
    </row>
    <row r="431" spans="38:139">
      <c r="AL431" s="13"/>
      <c r="AM431" s="13"/>
      <c r="AN431" s="3"/>
      <c r="AO431" s="126"/>
      <c r="AP431" s="126"/>
      <c r="AQ431" s="127"/>
      <c r="AR431" s="128"/>
      <c r="AS431" s="13"/>
      <c r="AW431" s="128"/>
      <c r="AX431" s="128"/>
      <c r="AY431" s="128"/>
      <c r="BH431" s="89"/>
      <c r="BI431" s="90"/>
      <c r="DL431" s="13"/>
      <c r="DM431" s="13"/>
      <c r="DN431" s="3"/>
      <c r="DO431" s="126"/>
      <c r="DP431" s="126"/>
      <c r="DQ431" s="127"/>
      <c r="DR431" s="128"/>
      <c r="DS431" s="13"/>
      <c r="DW431" s="128"/>
      <c r="DX431" s="128"/>
      <c r="DY431" s="128"/>
      <c r="EH431" s="89"/>
      <c r="EI431" s="90"/>
    </row>
    <row r="432" spans="38:139">
      <c r="AL432" s="13"/>
      <c r="AM432" s="13"/>
      <c r="AN432" s="3"/>
      <c r="AO432" s="126"/>
      <c r="AP432" s="126"/>
      <c r="AQ432" s="127"/>
      <c r="AR432" s="128"/>
      <c r="AS432" s="13"/>
      <c r="AW432" s="128"/>
      <c r="AX432" s="128"/>
      <c r="AY432" s="128"/>
      <c r="BH432" s="89"/>
      <c r="BI432" s="90"/>
      <c r="DL432" s="13"/>
      <c r="DM432" s="13"/>
      <c r="DN432" s="3"/>
      <c r="DO432" s="126"/>
      <c r="DP432" s="126"/>
      <c r="DQ432" s="127"/>
      <c r="DR432" s="128"/>
      <c r="DS432" s="13"/>
      <c r="DW432" s="128"/>
      <c r="DX432" s="128"/>
      <c r="DY432" s="128"/>
      <c r="EH432" s="89"/>
      <c r="EI432" s="90"/>
    </row>
    <row r="433" spans="38:139">
      <c r="AL433" s="13"/>
      <c r="AM433" s="13"/>
      <c r="AN433" s="3"/>
      <c r="AO433" s="126"/>
      <c r="AP433" s="126"/>
      <c r="AQ433" s="127"/>
      <c r="AR433" s="128"/>
      <c r="AS433" s="13"/>
      <c r="AW433" s="128"/>
      <c r="AX433" s="128"/>
      <c r="AY433" s="128"/>
      <c r="BH433" s="89"/>
      <c r="BI433" s="90"/>
      <c r="DL433" s="13"/>
      <c r="DM433" s="13"/>
      <c r="DN433" s="3"/>
      <c r="DO433" s="126"/>
      <c r="DP433" s="126"/>
      <c r="DQ433" s="127"/>
      <c r="DR433" s="128"/>
      <c r="DS433" s="13"/>
      <c r="DW433" s="128"/>
      <c r="DX433" s="128"/>
      <c r="DY433" s="128"/>
      <c r="EH433" s="89"/>
      <c r="EI433" s="90"/>
    </row>
    <row r="434" spans="38:139">
      <c r="AL434" s="13"/>
      <c r="AM434" s="13"/>
      <c r="AN434" s="3"/>
      <c r="AO434" s="126"/>
      <c r="AP434" s="126"/>
      <c r="AQ434" s="127"/>
      <c r="AR434" s="128"/>
      <c r="AS434" s="13"/>
      <c r="AW434" s="128"/>
      <c r="AX434" s="128"/>
      <c r="AY434" s="128"/>
      <c r="BH434" s="89"/>
      <c r="BI434" s="90"/>
      <c r="DL434" s="13"/>
      <c r="DM434" s="13"/>
      <c r="DN434" s="3"/>
      <c r="DO434" s="126"/>
      <c r="DP434" s="126"/>
      <c r="DQ434" s="127"/>
      <c r="DR434" s="128"/>
      <c r="DS434" s="13"/>
      <c r="DW434" s="128"/>
      <c r="DX434" s="128"/>
      <c r="DY434" s="128"/>
      <c r="EH434" s="89"/>
      <c r="EI434" s="90"/>
    </row>
    <row r="435" spans="38:139">
      <c r="AL435" s="13"/>
      <c r="AM435" s="13"/>
      <c r="AN435" s="3"/>
      <c r="AO435" s="126"/>
      <c r="AP435" s="126"/>
      <c r="AQ435" s="127"/>
      <c r="AR435" s="128"/>
      <c r="AS435" s="13"/>
      <c r="AW435" s="128"/>
      <c r="AX435" s="128"/>
      <c r="AY435" s="128"/>
      <c r="BH435" s="89"/>
      <c r="BI435" s="90"/>
      <c r="DL435" s="13"/>
      <c r="DM435" s="13"/>
      <c r="DN435" s="3"/>
      <c r="DO435" s="126"/>
      <c r="DP435" s="126"/>
      <c r="DQ435" s="127"/>
      <c r="DR435" s="128"/>
      <c r="DS435" s="13"/>
      <c r="DW435" s="128"/>
      <c r="DX435" s="128"/>
      <c r="DY435" s="128"/>
      <c r="EH435" s="89"/>
      <c r="EI435" s="90"/>
    </row>
    <row r="436" spans="38:139">
      <c r="AL436" s="13"/>
      <c r="AM436" s="13"/>
      <c r="AN436" s="3"/>
      <c r="AO436" s="126"/>
      <c r="AP436" s="126"/>
      <c r="AQ436" s="127"/>
      <c r="AR436" s="128"/>
      <c r="AS436" s="13"/>
      <c r="AW436" s="128"/>
      <c r="AX436" s="128"/>
      <c r="AY436" s="128"/>
      <c r="BH436" s="89"/>
      <c r="BI436" s="90"/>
      <c r="DL436" s="13"/>
      <c r="DM436" s="13"/>
      <c r="DN436" s="3"/>
      <c r="DO436" s="126"/>
      <c r="DP436" s="126"/>
      <c r="DQ436" s="127"/>
      <c r="DR436" s="128"/>
      <c r="DS436" s="13"/>
      <c r="DW436" s="128"/>
      <c r="DX436" s="128"/>
      <c r="DY436" s="128"/>
      <c r="EH436" s="89"/>
      <c r="EI436" s="90"/>
    </row>
    <row r="437" spans="38:139">
      <c r="AL437" s="13"/>
      <c r="AM437" s="13"/>
      <c r="AN437" s="3"/>
      <c r="AO437" s="126"/>
      <c r="AP437" s="126"/>
      <c r="AQ437" s="127"/>
      <c r="AR437" s="128"/>
      <c r="AS437" s="13"/>
      <c r="AW437" s="128"/>
      <c r="AX437" s="128"/>
      <c r="AY437" s="128"/>
      <c r="BH437" s="89"/>
      <c r="BI437" s="90"/>
      <c r="DL437" s="13"/>
      <c r="DM437" s="13"/>
      <c r="DN437" s="3"/>
      <c r="DO437" s="126"/>
      <c r="DP437" s="126"/>
      <c r="DQ437" s="127"/>
      <c r="DR437" s="128"/>
      <c r="DS437" s="13"/>
      <c r="DW437" s="128"/>
      <c r="DX437" s="128"/>
      <c r="DY437" s="128"/>
      <c r="EH437" s="89"/>
      <c r="EI437" s="90"/>
    </row>
    <row r="438" spans="38:139">
      <c r="AL438" s="13"/>
      <c r="AM438" s="13"/>
      <c r="AN438" s="3"/>
      <c r="AO438" s="126"/>
      <c r="AP438" s="126"/>
      <c r="AQ438" s="127"/>
      <c r="AR438" s="128"/>
      <c r="AS438" s="13"/>
      <c r="AW438" s="128"/>
      <c r="AX438" s="128"/>
      <c r="AY438" s="128"/>
      <c r="BH438" s="89"/>
      <c r="BI438" s="90"/>
      <c r="DL438" s="13"/>
      <c r="DM438" s="13"/>
      <c r="DN438" s="3"/>
      <c r="DO438" s="126"/>
      <c r="DP438" s="126"/>
      <c r="DQ438" s="127"/>
      <c r="DR438" s="128"/>
      <c r="DS438" s="13"/>
      <c r="DW438" s="128"/>
      <c r="DX438" s="128"/>
      <c r="DY438" s="128"/>
      <c r="EH438" s="89"/>
      <c r="EI438" s="90"/>
    </row>
    <row r="439" spans="38:139">
      <c r="AL439" s="13"/>
      <c r="AM439" s="13"/>
      <c r="AN439" s="3"/>
      <c r="AO439" s="126"/>
      <c r="AP439" s="126"/>
      <c r="AQ439" s="127"/>
      <c r="AR439" s="128"/>
      <c r="AS439" s="13"/>
      <c r="AW439" s="128"/>
      <c r="AX439" s="128"/>
      <c r="AY439" s="128"/>
      <c r="BH439" s="89"/>
      <c r="BI439" s="90"/>
      <c r="DL439" s="13"/>
      <c r="DM439" s="13"/>
      <c r="DN439" s="3"/>
      <c r="DO439" s="126"/>
      <c r="DP439" s="126"/>
      <c r="DQ439" s="127"/>
      <c r="DR439" s="128"/>
      <c r="DS439" s="13"/>
      <c r="DW439" s="128"/>
      <c r="DX439" s="128"/>
      <c r="DY439" s="128"/>
      <c r="EH439" s="89"/>
      <c r="EI439" s="90"/>
    </row>
    <row r="440" spans="38:139">
      <c r="AL440" s="13"/>
      <c r="AM440" s="13"/>
      <c r="AN440" s="3"/>
      <c r="AO440" s="126"/>
      <c r="AP440" s="126"/>
      <c r="AQ440" s="127"/>
      <c r="AR440" s="128"/>
      <c r="AS440" s="13"/>
      <c r="AW440" s="128"/>
      <c r="AX440" s="128"/>
      <c r="AY440" s="128"/>
      <c r="BH440" s="89"/>
      <c r="BI440" s="90"/>
      <c r="DL440" s="13"/>
      <c r="DM440" s="13"/>
      <c r="DN440" s="3"/>
      <c r="DO440" s="126"/>
      <c r="DP440" s="126"/>
      <c r="DQ440" s="127"/>
      <c r="DR440" s="128"/>
      <c r="DS440" s="13"/>
      <c r="DW440" s="128"/>
      <c r="DX440" s="128"/>
      <c r="DY440" s="128"/>
      <c r="EH440" s="89"/>
      <c r="EI440" s="90"/>
    </row>
    <row r="441" spans="38:139">
      <c r="AL441" s="13"/>
      <c r="AM441" s="13"/>
      <c r="AN441" s="3"/>
      <c r="AO441" s="126"/>
      <c r="AP441" s="126"/>
      <c r="AQ441" s="127"/>
      <c r="AR441" s="128"/>
      <c r="AS441" s="13"/>
      <c r="AW441" s="128"/>
      <c r="AX441" s="128"/>
      <c r="AY441" s="128"/>
      <c r="BH441" s="89"/>
      <c r="BI441" s="90"/>
      <c r="DL441" s="13"/>
      <c r="DM441" s="13"/>
      <c r="DN441" s="3"/>
      <c r="DO441" s="126"/>
      <c r="DP441" s="126"/>
      <c r="DQ441" s="127"/>
      <c r="DR441" s="128"/>
      <c r="DS441" s="13"/>
      <c r="DW441" s="128"/>
      <c r="DX441" s="128"/>
      <c r="DY441" s="128"/>
      <c r="EH441" s="89"/>
      <c r="EI441" s="90"/>
    </row>
    <row r="442" spans="38:139">
      <c r="AL442" s="13"/>
      <c r="AM442" s="13"/>
      <c r="AN442" s="3"/>
      <c r="AO442" s="126"/>
      <c r="AP442" s="126"/>
      <c r="AQ442" s="127"/>
      <c r="AR442" s="128"/>
      <c r="AS442" s="13"/>
      <c r="AW442" s="128"/>
      <c r="AX442" s="128"/>
      <c r="AY442" s="128"/>
      <c r="BH442" s="89"/>
      <c r="BI442" s="90"/>
      <c r="DL442" s="13"/>
      <c r="DM442" s="13"/>
      <c r="DN442" s="3"/>
      <c r="DO442" s="126"/>
      <c r="DP442" s="126"/>
      <c r="DQ442" s="127"/>
      <c r="DR442" s="128"/>
      <c r="DS442" s="13"/>
      <c r="DW442" s="128"/>
      <c r="DX442" s="128"/>
      <c r="DY442" s="128"/>
      <c r="EH442" s="89"/>
      <c r="EI442" s="90"/>
    </row>
    <row r="443" spans="38:139">
      <c r="AL443" s="13"/>
      <c r="AM443" s="13"/>
      <c r="AN443" s="3"/>
      <c r="AO443" s="126"/>
      <c r="AP443" s="126"/>
      <c r="AQ443" s="127"/>
      <c r="AR443" s="128"/>
      <c r="AS443" s="13"/>
      <c r="AW443" s="128"/>
      <c r="AX443" s="128"/>
      <c r="AY443" s="128"/>
      <c r="BH443" s="89"/>
      <c r="BI443" s="90"/>
      <c r="DL443" s="13"/>
      <c r="DM443" s="13"/>
      <c r="DN443" s="3"/>
      <c r="DO443" s="126"/>
      <c r="DP443" s="126"/>
      <c r="DQ443" s="127"/>
      <c r="DR443" s="128"/>
      <c r="DS443" s="13"/>
      <c r="DW443" s="128"/>
      <c r="DX443" s="128"/>
      <c r="DY443" s="128"/>
      <c r="EH443" s="89"/>
      <c r="EI443" s="90"/>
    </row>
    <row r="444" spans="38:139">
      <c r="AL444" s="13"/>
      <c r="AM444" s="13"/>
      <c r="AN444" s="3"/>
      <c r="AO444" s="126"/>
      <c r="AP444" s="126"/>
      <c r="AQ444" s="127"/>
      <c r="AR444" s="128"/>
      <c r="AS444" s="13"/>
      <c r="AW444" s="128"/>
      <c r="AX444" s="128"/>
      <c r="AY444" s="128"/>
      <c r="BH444" s="89"/>
      <c r="BI444" s="90"/>
      <c r="DL444" s="13"/>
      <c r="DM444" s="13"/>
      <c r="DN444" s="3"/>
      <c r="DO444" s="126"/>
      <c r="DP444" s="126"/>
      <c r="DQ444" s="127"/>
      <c r="DR444" s="128"/>
      <c r="DS444" s="13"/>
      <c r="DW444" s="128"/>
      <c r="DX444" s="128"/>
      <c r="DY444" s="128"/>
      <c r="EH444" s="89"/>
      <c r="EI444" s="90"/>
    </row>
    <row r="445" spans="38:139">
      <c r="AL445" s="13"/>
      <c r="AM445" s="13"/>
      <c r="AN445" s="3"/>
      <c r="AO445" s="126"/>
      <c r="AP445" s="126"/>
      <c r="AQ445" s="127"/>
      <c r="AR445" s="128"/>
      <c r="AS445" s="13"/>
      <c r="AW445" s="128"/>
      <c r="AX445" s="128"/>
      <c r="AY445" s="128"/>
      <c r="BH445" s="89"/>
      <c r="BI445" s="90"/>
      <c r="DL445" s="13"/>
      <c r="DM445" s="13"/>
      <c r="DN445" s="3"/>
      <c r="DO445" s="126"/>
      <c r="DP445" s="126"/>
      <c r="DQ445" s="127"/>
      <c r="DR445" s="128"/>
      <c r="DS445" s="13"/>
      <c r="DW445" s="128"/>
      <c r="DX445" s="128"/>
      <c r="DY445" s="128"/>
      <c r="EH445" s="89"/>
      <c r="EI445" s="90"/>
    </row>
    <row r="446" spans="38:139">
      <c r="AL446" s="13"/>
      <c r="AM446" s="13"/>
      <c r="AN446" s="3"/>
      <c r="AO446" s="126"/>
      <c r="AP446" s="126"/>
      <c r="AQ446" s="127"/>
      <c r="AR446" s="128"/>
      <c r="AS446" s="13"/>
      <c r="AW446" s="128"/>
      <c r="AX446" s="128"/>
      <c r="AY446" s="128"/>
      <c r="BH446" s="89"/>
      <c r="BI446" s="90"/>
      <c r="DL446" s="13"/>
      <c r="DM446" s="13"/>
      <c r="DN446" s="3"/>
      <c r="DO446" s="126"/>
      <c r="DP446" s="126"/>
      <c r="DQ446" s="127"/>
      <c r="DR446" s="128"/>
      <c r="DS446" s="13"/>
      <c r="DW446" s="128"/>
      <c r="DX446" s="128"/>
      <c r="DY446" s="128"/>
      <c r="EH446" s="89"/>
      <c r="EI446" s="90"/>
    </row>
    <row r="447" spans="38:139">
      <c r="AL447" s="13"/>
      <c r="AM447" s="13"/>
      <c r="AN447" s="3"/>
      <c r="AO447" s="126"/>
      <c r="AP447" s="126"/>
      <c r="AQ447" s="127"/>
      <c r="AR447" s="128"/>
      <c r="AS447" s="13"/>
      <c r="AW447" s="128"/>
      <c r="AX447" s="128"/>
      <c r="AY447" s="128"/>
      <c r="BH447" s="89"/>
      <c r="BI447" s="90"/>
      <c r="DL447" s="13"/>
      <c r="DM447" s="13"/>
      <c r="DN447" s="3"/>
      <c r="DO447" s="126"/>
      <c r="DP447" s="126"/>
      <c r="DQ447" s="127"/>
      <c r="DR447" s="128"/>
      <c r="DS447" s="13"/>
      <c r="DW447" s="128"/>
      <c r="DX447" s="128"/>
      <c r="DY447" s="128"/>
      <c r="EH447" s="89"/>
      <c r="EI447" s="90"/>
    </row>
    <row r="448" spans="38:139">
      <c r="AL448" s="13"/>
      <c r="AM448" s="13"/>
      <c r="AN448" s="3"/>
      <c r="AO448" s="126"/>
      <c r="AP448" s="126"/>
      <c r="AQ448" s="127"/>
      <c r="AR448" s="128"/>
      <c r="AS448" s="13"/>
      <c r="AW448" s="128"/>
      <c r="AX448" s="128"/>
      <c r="AY448" s="128"/>
      <c r="BH448" s="89"/>
      <c r="BI448" s="90"/>
      <c r="DL448" s="13"/>
      <c r="DM448" s="13"/>
      <c r="DN448" s="3"/>
      <c r="DO448" s="126"/>
      <c r="DP448" s="126"/>
      <c r="DQ448" s="127"/>
      <c r="DR448" s="128"/>
      <c r="DS448" s="13"/>
      <c r="DW448" s="128"/>
      <c r="DX448" s="128"/>
      <c r="DY448" s="128"/>
      <c r="EH448" s="89"/>
      <c r="EI448" s="90"/>
    </row>
    <row r="449" spans="38:139">
      <c r="AL449" s="13"/>
      <c r="AM449" s="13"/>
      <c r="AN449" s="3"/>
      <c r="AO449" s="126"/>
      <c r="AP449" s="126"/>
      <c r="AQ449" s="127"/>
      <c r="AR449" s="128"/>
      <c r="AS449" s="13"/>
      <c r="AW449" s="128"/>
      <c r="AX449" s="128"/>
      <c r="AY449" s="128"/>
      <c r="BH449" s="89"/>
      <c r="BI449" s="90"/>
      <c r="DL449" s="13"/>
      <c r="DM449" s="13"/>
      <c r="DN449" s="3"/>
      <c r="DO449" s="126"/>
      <c r="DP449" s="126"/>
      <c r="DQ449" s="127"/>
      <c r="DR449" s="128"/>
      <c r="DS449" s="13"/>
      <c r="DW449" s="128"/>
      <c r="DX449" s="128"/>
      <c r="DY449" s="128"/>
      <c r="EH449" s="89"/>
      <c r="EI449" s="90"/>
    </row>
    <row r="450" spans="38:139">
      <c r="AL450" s="13"/>
      <c r="AM450" s="13"/>
      <c r="AN450" s="3"/>
      <c r="AO450" s="126"/>
      <c r="AP450" s="126"/>
      <c r="AQ450" s="127"/>
      <c r="AR450" s="128"/>
      <c r="AS450" s="13"/>
      <c r="AW450" s="128"/>
      <c r="AX450" s="128"/>
      <c r="AY450" s="128"/>
      <c r="BH450" s="89"/>
      <c r="BI450" s="90"/>
      <c r="DL450" s="13"/>
      <c r="DM450" s="13"/>
      <c r="DN450" s="3"/>
      <c r="DO450" s="126"/>
      <c r="DP450" s="126"/>
      <c r="DQ450" s="127"/>
      <c r="DR450" s="128"/>
      <c r="DS450" s="13"/>
      <c r="DW450" s="128"/>
      <c r="DX450" s="128"/>
      <c r="DY450" s="128"/>
      <c r="EH450" s="89"/>
      <c r="EI450" s="90"/>
    </row>
    <row r="451" spans="38:139">
      <c r="AL451" s="13"/>
      <c r="AM451" s="13"/>
      <c r="AN451" s="3"/>
      <c r="AO451" s="126"/>
      <c r="AP451" s="126"/>
      <c r="AQ451" s="127"/>
      <c r="AR451" s="128"/>
      <c r="AS451" s="13"/>
      <c r="AW451" s="128"/>
      <c r="AX451" s="128"/>
      <c r="AY451" s="128"/>
      <c r="BH451" s="89"/>
      <c r="BI451" s="90"/>
      <c r="DL451" s="13"/>
      <c r="DM451" s="13"/>
      <c r="DN451" s="3"/>
      <c r="DO451" s="126"/>
      <c r="DP451" s="126"/>
      <c r="DQ451" s="127"/>
      <c r="DR451" s="128"/>
      <c r="DS451" s="13"/>
      <c r="DW451" s="128"/>
      <c r="DX451" s="128"/>
      <c r="DY451" s="128"/>
      <c r="EH451" s="89"/>
      <c r="EI451" s="90"/>
    </row>
    <row r="452" spans="38:139">
      <c r="AL452" s="13"/>
      <c r="AM452" s="13"/>
      <c r="AN452" s="3"/>
      <c r="AO452" s="126"/>
      <c r="AP452" s="126"/>
      <c r="AQ452" s="127"/>
      <c r="AR452" s="128"/>
      <c r="AS452" s="13"/>
      <c r="AW452" s="128"/>
      <c r="AX452" s="128"/>
      <c r="AY452" s="128"/>
      <c r="BH452" s="89"/>
      <c r="BI452" s="90"/>
      <c r="DL452" s="13"/>
      <c r="DM452" s="13"/>
      <c r="DN452" s="3"/>
      <c r="DO452" s="126"/>
      <c r="DP452" s="126"/>
      <c r="DQ452" s="127"/>
      <c r="DR452" s="128"/>
      <c r="DS452" s="13"/>
      <c r="DW452" s="128"/>
      <c r="DX452" s="128"/>
      <c r="DY452" s="128"/>
      <c r="EH452" s="89"/>
      <c r="EI452" s="90"/>
    </row>
    <row r="453" spans="38:139">
      <c r="AL453" s="13"/>
      <c r="AM453" s="13"/>
      <c r="AN453" s="3"/>
      <c r="AO453" s="126"/>
      <c r="AP453" s="126"/>
      <c r="AQ453" s="127"/>
      <c r="AR453" s="128"/>
      <c r="AS453" s="13"/>
      <c r="AW453" s="128"/>
      <c r="AX453" s="128"/>
      <c r="AY453" s="128"/>
      <c r="BH453" s="89"/>
      <c r="BI453" s="90"/>
      <c r="DL453" s="13"/>
      <c r="DM453" s="13"/>
      <c r="DN453" s="3"/>
      <c r="DO453" s="126"/>
      <c r="DP453" s="126"/>
      <c r="DQ453" s="127"/>
      <c r="DR453" s="128"/>
      <c r="DS453" s="13"/>
      <c r="DW453" s="128"/>
      <c r="DX453" s="128"/>
      <c r="DY453" s="128"/>
      <c r="EH453" s="89"/>
      <c r="EI453" s="90"/>
    </row>
    <row r="454" spans="38:139">
      <c r="AL454" s="13"/>
      <c r="AM454" s="13"/>
      <c r="AN454" s="3"/>
      <c r="AO454" s="126"/>
      <c r="AP454" s="126"/>
      <c r="AQ454" s="127"/>
      <c r="AR454" s="128"/>
      <c r="AS454" s="13"/>
      <c r="AW454" s="128"/>
      <c r="AX454" s="128"/>
      <c r="AY454" s="128"/>
      <c r="BH454" s="89"/>
      <c r="BI454" s="90"/>
      <c r="DL454" s="13"/>
      <c r="DM454" s="13"/>
      <c r="DN454" s="3"/>
      <c r="DO454" s="126"/>
      <c r="DP454" s="126"/>
      <c r="DQ454" s="127"/>
      <c r="DR454" s="128"/>
      <c r="DS454" s="13"/>
      <c r="DW454" s="128"/>
      <c r="DX454" s="128"/>
      <c r="DY454" s="128"/>
      <c r="EH454" s="89"/>
      <c r="EI454" s="90"/>
    </row>
    <row r="455" spans="38:139">
      <c r="AL455" s="13"/>
      <c r="AM455" s="13"/>
      <c r="AN455" s="3"/>
      <c r="AO455" s="126"/>
      <c r="AP455" s="126"/>
      <c r="AQ455" s="127"/>
      <c r="AR455" s="128"/>
      <c r="AS455" s="13"/>
      <c r="AW455" s="128"/>
      <c r="AX455" s="128"/>
      <c r="AY455" s="128"/>
      <c r="BH455" s="89"/>
      <c r="BI455" s="90"/>
      <c r="DL455" s="13"/>
      <c r="DM455" s="13"/>
      <c r="DN455" s="3"/>
      <c r="DO455" s="126"/>
      <c r="DP455" s="126"/>
      <c r="DQ455" s="127"/>
      <c r="DR455" s="128"/>
      <c r="DS455" s="13"/>
      <c r="DW455" s="128"/>
      <c r="DX455" s="128"/>
      <c r="DY455" s="128"/>
      <c r="EH455" s="89"/>
      <c r="EI455" s="90"/>
    </row>
    <row r="456" spans="38:139">
      <c r="AL456" s="13"/>
      <c r="AM456" s="13"/>
      <c r="AN456" s="3"/>
      <c r="AO456" s="126"/>
      <c r="AP456" s="126"/>
      <c r="AQ456" s="127"/>
      <c r="AR456" s="128"/>
      <c r="AS456" s="13"/>
      <c r="AW456" s="128"/>
      <c r="AX456" s="128"/>
      <c r="AY456" s="128"/>
      <c r="BH456" s="89"/>
      <c r="BI456" s="90"/>
      <c r="DL456" s="13"/>
      <c r="DM456" s="13"/>
      <c r="DN456" s="3"/>
      <c r="DO456" s="126"/>
      <c r="DP456" s="126"/>
      <c r="DQ456" s="127"/>
      <c r="DR456" s="128"/>
      <c r="DS456" s="13"/>
      <c r="DW456" s="128"/>
      <c r="DX456" s="128"/>
      <c r="DY456" s="128"/>
      <c r="EH456" s="89"/>
      <c r="EI456" s="90"/>
    </row>
    <row r="457" spans="38:139">
      <c r="AL457" s="13"/>
      <c r="AM457" s="13"/>
      <c r="AN457" s="3"/>
      <c r="AO457" s="126"/>
      <c r="AP457" s="126"/>
      <c r="AQ457" s="127"/>
      <c r="AR457" s="128"/>
      <c r="AS457" s="13"/>
      <c r="AW457" s="128"/>
      <c r="AX457" s="128"/>
      <c r="AY457" s="128"/>
      <c r="BH457" s="89"/>
      <c r="BI457" s="90"/>
      <c r="DL457" s="13"/>
      <c r="DM457" s="13"/>
      <c r="DN457" s="3"/>
      <c r="DO457" s="126"/>
      <c r="DP457" s="126"/>
      <c r="DQ457" s="127"/>
      <c r="DR457" s="128"/>
      <c r="DS457" s="13"/>
      <c r="DW457" s="128"/>
      <c r="DX457" s="128"/>
      <c r="DY457" s="128"/>
      <c r="EH457" s="89"/>
      <c r="EI457" s="90"/>
    </row>
    <row r="458" spans="38:139">
      <c r="AL458" s="13"/>
      <c r="AM458" s="13"/>
      <c r="AN458" s="3"/>
      <c r="AO458" s="126"/>
      <c r="AP458" s="126"/>
      <c r="AQ458" s="127"/>
      <c r="AR458" s="128"/>
      <c r="AS458" s="13"/>
      <c r="AW458" s="128"/>
      <c r="AX458" s="128"/>
      <c r="AY458" s="128"/>
      <c r="BH458" s="89"/>
      <c r="BI458" s="90"/>
      <c r="DL458" s="13"/>
      <c r="DM458" s="13"/>
      <c r="DN458" s="3"/>
      <c r="DO458" s="126"/>
      <c r="DP458" s="126"/>
      <c r="DQ458" s="127"/>
      <c r="DR458" s="128"/>
      <c r="DS458" s="13"/>
      <c r="DW458" s="128"/>
      <c r="DX458" s="128"/>
      <c r="DY458" s="128"/>
      <c r="EH458" s="89"/>
      <c r="EI458" s="90"/>
    </row>
    <row r="459" spans="38:139">
      <c r="AL459" s="13"/>
      <c r="AM459" s="13"/>
      <c r="AN459" s="3"/>
      <c r="AO459" s="126"/>
      <c r="AP459" s="126"/>
      <c r="AQ459" s="127"/>
      <c r="AR459" s="128"/>
      <c r="AS459" s="13"/>
      <c r="AW459" s="128"/>
      <c r="AX459" s="128"/>
      <c r="AY459" s="128"/>
      <c r="BH459" s="89"/>
      <c r="BI459" s="90"/>
      <c r="DL459" s="13"/>
      <c r="DM459" s="13"/>
      <c r="DN459" s="3"/>
      <c r="DO459" s="126"/>
      <c r="DP459" s="126"/>
      <c r="DQ459" s="127"/>
      <c r="DR459" s="128"/>
      <c r="DS459" s="13"/>
      <c r="DW459" s="128"/>
      <c r="DX459" s="128"/>
      <c r="DY459" s="128"/>
      <c r="EH459" s="89"/>
      <c r="EI459" s="90"/>
    </row>
    <row r="460" spans="38:139">
      <c r="AL460" s="13"/>
      <c r="AM460" s="13"/>
      <c r="AN460" s="3"/>
      <c r="AO460" s="126"/>
      <c r="AP460" s="126"/>
      <c r="AQ460" s="127"/>
      <c r="AR460" s="128"/>
      <c r="AS460" s="13"/>
      <c r="AW460" s="128"/>
      <c r="AX460" s="128"/>
      <c r="AY460" s="128"/>
      <c r="BH460" s="89"/>
      <c r="BI460" s="90"/>
      <c r="DL460" s="13"/>
      <c r="DM460" s="13"/>
      <c r="DN460" s="3"/>
      <c r="DO460" s="126"/>
      <c r="DP460" s="126"/>
      <c r="DQ460" s="127"/>
      <c r="DR460" s="128"/>
      <c r="DS460" s="13"/>
      <c r="DW460" s="128"/>
      <c r="DX460" s="128"/>
      <c r="DY460" s="128"/>
      <c r="EH460" s="89"/>
      <c r="EI460" s="90"/>
    </row>
    <row r="461" spans="38:139">
      <c r="AL461" s="13"/>
      <c r="AM461" s="13"/>
      <c r="AN461" s="3"/>
      <c r="AO461" s="126"/>
      <c r="AP461" s="126"/>
      <c r="AQ461" s="127"/>
      <c r="AR461" s="128"/>
      <c r="AS461" s="13"/>
      <c r="AW461" s="128"/>
      <c r="AX461" s="128"/>
      <c r="AY461" s="128"/>
      <c r="BH461" s="89"/>
      <c r="BI461" s="90"/>
      <c r="DL461" s="13"/>
      <c r="DM461" s="13"/>
      <c r="DN461" s="3"/>
      <c r="DO461" s="126"/>
      <c r="DP461" s="126"/>
      <c r="DQ461" s="127"/>
      <c r="DR461" s="128"/>
      <c r="DS461" s="13"/>
      <c r="DW461" s="128"/>
      <c r="DX461" s="128"/>
      <c r="DY461" s="128"/>
      <c r="EH461" s="89"/>
      <c r="EI461" s="90"/>
    </row>
    <row r="462" spans="38:139">
      <c r="AL462" s="13"/>
      <c r="AM462" s="13"/>
      <c r="AN462" s="3"/>
      <c r="AO462" s="126"/>
      <c r="AP462" s="126"/>
      <c r="AQ462" s="127"/>
      <c r="AR462" s="128"/>
      <c r="AS462" s="13"/>
      <c r="AW462" s="128"/>
      <c r="AX462" s="128"/>
      <c r="AY462" s="128"/>
      <c r="BH462" s="89"/>
      <c r="BI462" s="90"/>
      <c r="DL462" s="13"/>
      <c r="DM462" s="13"/>
      <c r="DN462" s="3"/>
      <c r="DO462" s="126"/>
      <c r="DP462" s="126"/>
      <c r="DQ462" s="127"/>
      <c r="DR462" s="128"/>
      <c r="DS462" s="13"/>
      <c r="DW462" s="128"/>
      <c r="DX462" s="128"/>
      <c r="DY462" s="128"/>
      <c r="EH462" s="89"/>
      <c r="EI462" s="90"/>
    </row>
    <row r="463" spans="38:139">
      <c r="AL463" s="13"/>
      <c r="AM463" s="13"/>
      <c r="AN463" s="3"/>
      <c r="AO463" s="126"/>
      <c r="AP463" s="126"/>
      <c r="AQ463" s="127"/>
      <c r="AR463" s="128"/>
      <c r="AS463" s="13"/>
      <c r="AW463" s="128"/>
      <c r="AX463" s="128"/>
      <c r="AY463" s="128"/>
      <c r="BH463" s="89"/>
      <c r="BI463" s="90"/>
      <c r="DL463" s="13"/>
      <c r="DM463" s="13"/>
      <c r="DN463" s="3"/>
      <c r="DO463" s="126"/>
      <c r="DP463" s="126"/>
      <c r="DQ463" s="127"/>
      <c r="DR463" s="128"/>
      <c r="DS463" s="13"/>
      <c r="DW463" s="128"/>
      <c r="DX463" s="128"/>
      <c r="DY463" s="128"/>
      <c r="EH463" s="89"/>
      <c r="EI463" s="90"/>
    </row>
    <row r="464" spans="38:139">
      <c r="AL464" s="13"/>
      <c r="AM464" s="13"/>
      <c r="AN464" s="3"/>
      <c r="AO464" s="126"/>
      <c r="AP464" s="126"/>
      <c r="AQ464" s="127"/>
      <c r="AR464" s="128"/>
      <c r="AS464" s="13"/>
      <c r="AW464" s="128"/>
      <c r="AX464" s="128"/>
      <c r="AY464" s="128"/>
      <c r="BH464" s="89"/>
      <c r="BI464" s="90"/>
      <c r="DL464" s="13"/>
      <c r="DM464" s="13"/>
      <c r="DN464" s="3"/>
      <c r="DO464" s="126"/>
      <c r="DP464" s="126"/>
      <c r="DQ464" s="127"/>
      <c r="DR464" s="128"/>
      <c r="DS464" s="13"/>
      <c r="DW464" s="128"/>
      <c r="DX464" s="128"/>
      <c r="DY464" s="128"/>
      <c r="EH464" s="89"/>
      <c r="EI464" s="90"/>
    </row>
    <row r="465" spans="38:139">
      <c r="AL465" s="13"/>
      <c r="AM465" s="13"/>
      <c r="AN465" s="3"/>
      <c r="AO465" s="126"/>
      <c r="AP465" s="126"/>
      <c r="AQ465" s="127"/>
      <c r="AR465" s="128"/>
      <c r="AS465" s="13"/>
      <c r="AW465" s="128"/>
      <c r="AX465" s="128"/>
      <c r="AY465" s="128"/>
      <c r="BH465" s="89"/>
      <c r="BI465" s="90"/>
      <c r="DL465" s="13"/>
      <c r="DM465" s="13"/>
      <c r="DN465" s="3"/>
      <c r="DO465" s="126"/>
      <c r="DP465" s="126"/>
      <c r="DQ465" s="127"/>
      <c r="DR465" s="128"/>
      <c r="DS465" s="13"/>
      <c r="DW465" s="128"/>
      <c r="DX465" s="128"/>
      <c r="DY465" s="128"/>
      <c r="EH465" s="89"/>
      <c r="EI465" s="90"/>
    </row>
    <row r="466" spans="38:139">
      <c r="AL466" s="13"/>
      <c r="AM466" s="13"/>
      <c r="AN466" s="3"/>
      <c r="AO466" s="126"/>
      <c r="AP466" s="126"/>
      <c r="AQ466" s="127"/>
      <c r="AR466" s="128"/>
      <c r="AS466" s="13"/>
      <c r="AW466" s="128"/>
      <c r="AX466" s="128"/>
      <c r="AY466" s="128"/>
      <c r="BH466" s="89"/>
      <c r="BI466" s="90"/>
      <c r="DL466" s="13"/>
      <c r="DM466" s="13"/>
      <c r="DN466" s="3"/>
      <c r="DO466" s="126"/>
      <c r="DP466" s="126"/>
      <c r="DQ466" s="127"/>
      <c r="DR466" s="128"/>
      <c r="DS466" s="13"/>
      <c r="DW466" s="128"/>
      <c r="DX466" s="128"/>
      <c r="DY466" s="128"/>
      <c r="EH466" s="89"/>
      <c r="EI466" s="90"/>
    </row>
    <row r="467" spans="38:139">
      <c r="AL467" s="13"/>
      <c r="AM467" s="13"/>
      <c r="AN467" s="3"/>
      <c r="AO467" s="126"/>
      <c r="AP467" s="126"/>
      <c r="AQ467" s="127"/>
      <c r="AR467" s="128"/>
      <c r="AS467" s="13"/>
      <c r="AW467" s="128"/>
      <c r="AX467" s="128"/>
      <c r="AY467" s="128"/>
      <c r="BH467" s="89"/>
      <c r="BI467" s="90"/>
      <c r="DL467" s="13"/>
      <c r="DM467" s="13"/>
      <c r="DN467" s="3"/>
      <c r="DO467" s="126"/>
      <c r="DP467" s="126"/>
      <c r="DQ467" s="127"/>
      <c r="DR467" s="128"/>
      <c r="DS467" s="13"/>
      <c r="DW467" s="128"/>
      <c r="DX467" s="128"/>
      <c r="DY467" s="128"/>
      <c r="EH467" s="89"/>
      <c r="EI467" s="90"/>
    </row>
    <row r="468" spans="38:139">
      <c r="AL468" s="13"/>
      <c r="AM468" s="13"/>
      <c r="AN468" s="3"/>
      <c r="AO468" s="126"/>
      <c r="AP468" s="126"/>
      <c r="AQ468" s="127"/>
      <c r="AR468" s="128"/>
      <c r="AS468" s="13"/>
      <c r="AW468" s="128"/>
      <c r="AX468" s="128"/>
      <c r="AY468" s="128"/>
      <c r="BH468" s="89"/>
      <c r="BI468" s="90"/>
      <c r="DL468" s="13"/>
      <c r="DM468" s="13"/>
      <c r="DN468" s="3"/>
      <c r="DO468" s="126"/>
      <c r="DP468" s="126"/>
      <c r="DQ468" s="127"/>
      <c r="DR468" s="128"/>
      <c r="DS468" s="13"/>
      <c r="DW468" s="128"/>
      <c r="DX468" s="128"/>
      <c r="DY468" s="128"/>
      <c r="EH468" s="89"/>
      <c r="EI468" s="90"/>
    </row>
    <row r="469" spans="38:139">
      <c r="AL469" s="13"/>
      <c r="AM469" s="13"/>
      <c r="AN469" s="3"/>
      <c r="AO469" s="126"/>
      <c r="AP469" s="126"/>
      <c r="AQ469" s="127"/>
      <c r="AR469" s="128"/>
      <c r="AS469" s="13"/>
      <c r="AW469" s="128"/>
      <c r="AX469" s="128"/>
      <c r="AY469" s="128"/>
      <c r="BH469" s="89"/>
      <c r="BI469" s="90"/>
      <c r="DL469" s="13"/>
      <c r="DM469" s="13"/>
      <c r="DN469" s="3"/>
      <c r="DO469" s="126"/>
      <c r="DP469" s="126"/>
      <c r="DQ469" s="127"/>
      <c r="DR469" s="128"/>
      <c r="DS469" s="13"/>
      <c r="DW469" s="128"/>
      <c r="DX469" s="128"/>
      <c r="DY469" s="128"/>
      <c r="EH469" s="89"/>
      <c r="EI469" s="90"/>
    </row>
    <row r="470" spans="38:139">
      <c r="AL470" s="13"/>
      <c r="AM470" s="13"/>
      <c r="AN470" s="3"/>
      <c r="AO470" s="126"/>
      <c r="AP470" s="126"/>
      <c r="AQ470" s="127"/>
      <c r="AR470" s="128"/>
      <c r="AS470" s="13"/>
      <c r="AW470" s="128"/>
      <c r="AX470" s="128"/>
      <c r="AY470" s="128"/>
      <c r="BH470" s="89"/>
      <c r="BI470" s="90"/>
      <c r="DL470" s="13"/>
      <c r="DM470" s="13"/>
      <c r="DN470" s="3"/>
      <c r="DO470" s="126"/>
      <c r="DP470" s="126"/>
      <c r="DQ470" s="127"/>
      <c r="DR470" s="128"/>
      <c r="DS470" s="13"/>
      <c r="DW470" s="128"/>
      <c r="DX470" s="128"/>
      <c r="DY470" s="128"/>
      <c r="EH470" s="89"/>
      <c r="EI470" s="90"/>
    </row>
    <row r="471" spans="38:139">
      <c r="AL471" s="13"/>
      <c r="AM471" s="13"/>
      <c r="AN471" s="3"/>
      <c r="AO471" s="126"/>
      <c r="AP471" s="126"/>
      <c r="AQ471" s="127"/>
      <c r="AR471" s="128"/>
      <c r="AS471" s="13"/>
      <c r="AW471" s="128"/>
      <c r="AX471" s="128"/>
      <c r="AY471" s="128"/>
      <c r="BH471" s="89"/>
      <c r="BI471" s="90"/>
      <c r="DL471" s="13"/>
      <c r="DM471" s="13"/>
      <c r="DN471" s="3"/>
      <c r="DO471" s="126"/>
      <c r="DP471" s="126"/>
      <c r="DQ471" s="127"/>
      <c r="DR471" s="128"/>
      <c r="DS471" s="13"/>
      <c r="DW471" s="128"/>
      <c r="DX471" s="128"/>
      <c r="DY471" s="128"/>
      <c r="EH471" s="89"/>
      <c r="EI471" s="90"/>
    </row>
    <row r="472" spans="38:139">
      <c r="AL472" s="13"/>
      <c r="AM472" s="13"/>
      <c r="AN472" s="3"/>
      <c r="AO472" s="126"/>
      <c r="AP472" s="126"/>
      <c r="AQ472" s="127"/>
      <c r="AR472" s="128"/>
      <c r="AS472" s="13"/>
      <c r="AW472" s="128"/>
      <c r="AX472" s="128"/>
      <c r="AY472" s="128"/>
      <c r="BH472" s="89"/>
      <c r="BI472" s="90"/>
      <c r="DL472" s="13"/>
      <c r="DM472" s="13"/>
      <c r="DN472" s="3"/>
      <c r="DO472" s="126"/>
      <c r="DP472" s="126"/>
      <c r="DQ472" s="127"/>
      <c r="DR472" s="128"/>
      <c r="DS472" s="13"/>
      <c r="DW472" s="128"/>
      <c r="DX472" s="128"/>
      <c r="DY472" s="128"/>
      <c r="EH472" s="89"/>
      <c r="EI472" s="90"/>
    </row>
    <row r="473" spans="38:139">
      <c r="AL473" s="13"/>
      <c r="AM473" s="13"/>
      <c r="AN473" s="3"/>
      <c r="AO473" s="126"/>
      <c r="AP473" s="126"/>
      <c r="AQ473" s="127"/>
      <c r="AR473" s="128"/>
      <c r="AS473" s="13"/>
      <c r="AW473" s="128"/>
      <c r="AX473" s="128"/>
      <c r="AY473" s="128"/>
      <c r="BH473" s="89"/>
      <c r="BI473" s="90"/>
      <c r="DL473" s="13"/>
      <c r="DM473" s="13"/>
      <c r="DN473" s="3"/>
      <c r="DO473" s="126"/>
      <c r="DP473" s="126"/>
      <c r="DQ473" s="127"/>
      <c r="DR473" s="128"/>
      <c r="DS473" s="13"/>
      <c r="DW473" s="128"/>
      <c r="DX473" s="128"/>
      <c r="DY473" s="128"/>
      <c r="EH473" s="89"/>
      <c r="EI473" s="90"/>
    </row>
    <row r="474" spans="38:139">
      <c r="AL474" s="13"/>
      <c r="AM474" s="13"/>
      <c r="AN474" s="3"/>
      <c r="AO474" s="126"/>
      <c r="AP474" s="126"/>
      <c r="AQ474" s="127"/>
      <c r="AR474" s="128"/>
      <c r="AS474" s="13"/>
      <c r="AW474" s="128"/>
      <c r="AX474" s="128"/>
      <c r="AY474" s="128"/>
      <c r="BH474" s="89"/>
      <c r="BI474" s="90"/>
      <c r="DL474" s="13"/>
      <c r="DM474" s="13"/>
      <c r="DN474" s="3"/>
      <c r="DO474" s="126"/>
      <c r="DP474" s="126"/>
      <c r="DQ474" s="127"/>
      <c r="DR474" s="128"/>
      <c r="DS474" s="13"/>
      <c r="DW474" s="128"/>
      <c r="DX474" s="128"/>
      <c r="DY474" s="128"/>
      <c r="EH474" s="89"/>
      <c r="EI474" s="90"/>
    </row>
    <row r="475" spans="38:139">
      <c r="AL475" s="13"/>
      <c r="AM475" s="13"/>
      <c r="AN475" s="3"/>
      <c r="AO475" s="126"/>
      <c r="AP475" s="126"/>
      <c r="AQ475" s="127"/>
      <c r="AR475" s="128"/>
      <c r="AS475" s="13"/>
      <c r="AW475" s="128"/>
      <c r="AX475" s="128"/>
      <c r="AY475" s="128"/>
      <c r="BH475" s="89"/>
      <c r="BI475" s="90"/>
      <c r="DL475" s="13"/>
      <c r="DM475" s="13"/>
      <c r="DN475" s="3"/>
      <c r="DO475" s="126"/>
      <c r="DP475" s="126"/>
      <c r="DQ475" s="127"/>
      <c r="DR475" s="128"/>
      <c r="DS475" s="13"/>
      <c r="DW475" s="128"/>
      <c r="DX475" s="128"/>
      <c r="DY475" s="128"/>
      <c r="EH475" s="89"/>
      <c r="EI475" s="90"/>
    </row>
    <row r="476" spans="38:139">
      <c r="AL476" s="13"/>
      <c r="AM476" s="13"/>
      <c r="AN476" s="3"/>
      <c r="AO476" s="126"/>
      <c r="AP476" s="126"/>
      <c r="AQ476" s="127"/>
      <c r="AR476" s="128"/>
      <c r="AS476" s="13"/>
      <c r="AW476" s="128"/>
      <c r="AX476" s="128"/>
      <c r="AY476" s="128"/>
      <c r="BH476" s="89"/>
      <c r="BI476" s="90"/>
      <c r="DL476" s="13"/>
      <c r="DM476" s="13"/>
      <c r="DN476" s="3"/>
      <c r="DO476" s="126"/>
      <c r="DP476" s="126"/>
      <c r="DQ476" s="127"/>
      <c r="DR476" s="128"/>
      <c r="DS476" s="13"/>
      <c r="DW476" s="128"/>
      <c r="DX476" s="128"/>
      <c r="DY476" s="128"/>
      <c r="EH476" s="89"/>
      <c r="EI476" s="90"/>
    </row>
    <row r="477" spans="38:139">
      <c r="AL477" s="13"/>
      <c r="AM477" s="13"/>
      <c r="AN477" s="3"/>
      <c r="AO477" s="126"/>
      <c r="AP477" s="126"/>
      <c r="AQ477" s="127"/>
      <c r="AR477" s="128"/>
      <c r="AS477" s="13"/>
      <c r="AW477" s="128"/>
      <c r="AX477" s="128"/>
      <c r="AY477" s="128"/>
      <c r="BH477" s="89"/>
      <c r="BI477" s="90"/>
      <c r="DL477" s="13"/>
      <c r="DM477" s="13"/>
      <c r="DN477" s="3"/>
      <c r="DO477" s="126"/>
      <c r="DP477" s="126"/>
      <c r="DQ477" s="127"/>
      <c r="DR477" s="128"/>
      <c r="DS477" s="13"/>
      <c r="DW477" s="128"/>
      <c r="DX477" s="128"/>
      <c r="DY477" s="128"/>
      <c r="EH477" s="89"/>
      <c r="EI477" s="90"/>
    </row>
    <row r="478" spans="38:139">
      <c r="AL478" s="13"/>
      <c r="AM478" s="13"/>
      <c r="AN478" s="3"/>
      <c r="AO478" s="126"/>
      <c r="AP478" s="126"/>
      <c r="AQ478" s="127"/>
      <c r="AR478" s="128"/>
      <c r="AS478" s="13"/>
      <c r="AW478" s="128"/>
      <c r="AX478" s="128"/>
      <c r="AY478" s="128"/>
      <c r="BH478" s="89"/>
      <c r="BI478" s="90"/>
      <c r="DL478" s="13"/>
      <c r="DM478" s="13"/>
      <c r="DN478" s="3"/>
      <c r="DO478" s="126"/>
      <c r="DP478" s="126"/>
      <c r="DQ478" s="127"/>
      <c r="DR478" s="128"/>
      <c r="DS478" s="13"/>
      <c r="DW478" s="128"/>
      <c r="DX478" s="128"/>
      <c r="DY478" s="128"/>
      <c r="EH478" s="89"/>
      <c r="EI478" s="90"/>
    </row>
    <row r="479" spans="38:139">
      <c r="AL479" s="13"/>
      <c r="AM479" s="13"/>
      <c r="AN479" s="3"/>
      <c r="AO479" s="126"/>
      <c r="AP479" s="126"/>
      <c r="AQ479" s="127"/>
      <c r="AR479" s="128"/>
      <c r="AS479" s="13"/>
      <c r="AW479" s="128"/>
      <c r="AX479" s="128"/>
      <c r="AY479" s="128"/>
      <c r="BH479" s="89"/>
      <c r="BI479" s="90"/>
      <c r="DL479" s="13"/>
      <c r="DM479" s="13"/>
      <c r="DN479" s="3"/>
      <c r="DO479" s="126"/>
      <c r="DP479" s="126"/>
      <c r="DQ479" s="127"/>
      <c r="DR479" s="128"/>
      <c r="DS479" s="13"/>
      <c r="DW479" s="128"/>
      <c r="DX479" s="128"/>
      <c r="DY479" s="128"/>
      <c r="EH479" s="89"/>
      <c r="EI479" s="90"/>
    </row>
    <row r="480" spans="38:139">
      <c r="AL480" s="13"/>
      <c r="AM480" s="13"/>
      <c r="AN480" s="3"/>
      <c r="AO480" s="126"/>
      <c r="AP480" s="126"/>
      <c r="AQ480" s="127"/>
      <c r="AR480" s="128"/>
      <c r="AS480" s="13"/>
      <c r="AW480" s="128"/>
      <c r="AX480" s="128"/>
      <c r="AY480" s="128"/>
      <c r="BH480" s="89"/>
      <c r="BI480" s="90"/>
      <c r="DL480" s="13"/>
      <c r="DM480" s="13"/>
      <c r="DN480" s="3"/>
      <c r="DO480" s="126"/>
      <c r="DP480" s="126"/>
      <c r="DQ480" s="127"/>
      <c r="DR480" s="128"/>
      <c r="DS480" s="13"/>
      <c r="DW480" s="128"/>
      <c r="DX480" s="128"/>
      <c r="DY480" s="128"/>
      <c r="EH480" s="89"/>
      <c r="EI480" s="90"/>
    </row>
    <row r="481" spans="38:139">
      <c r="AL481" s="13"/>
      <c r="AM481" s="13"/>
      <c r="AN481" s="3"/>
      <c r="AO481" s="126"/>
      <c r="AP481" s="126"/>
      <c r="AQ481" s="127"/>
      <c r="AR481" s="128"/>
      <c r="AS481" s="13"/>
      <c r="AW481" s="128"/>
      <c r="AX481" s="128"/>
      <c r="AY481" s="128"/>
      <c r="BH481" s="89"/>
      <c r="BI481" s="90"/>
      <c r="DL481" s="13"/>
      <c r="DM481" s="13"/>
      <c r="DN481" s="3"/>
      <c r="DO481" s="126"/>
      <c r="DP481" s="126"/>
      <c r="DQ481" s="127"/>
      <c r="DR481" s="128"/>
      <c r="DS481" s="13"/>
      <c r="DW481" s="128"/>
      <c r="DX481" s="128"/>
      <c r="DY481" s="128"/>
      <c r="EH481" s="89"/>
      <c r="EI481" s="90"/>
    </row>
    <row r="482" spans="38:139">
      <c r="AL482" s="13"/>
      <c r="AM482" s="13"/>
      <c r="AN482" s="3"/>
      <c r="AO482" s="126"/>
      <c r="AP482" s="126"/>
      <c r="AQ482" s="127"/>
      <c r="AR482" s="128"/>
      <c r="AS482" s="13"/>
      <c r="AW482" s="128"/>
      <c r="AX482" s="128"/>
      <c r="AY482" s="128"/>
      <c r="BH482" s="89"/>
      <c r="BI482" s="90"/>
      <c r="DL482" s="13"/>
      <c r="DM482" s="13"/>
      <c r="DN482" s="3"/>
      <c r="DO482" s="126"/>
      <c r="DP482" s="126"/>
      <c r="DQ482" s="127"/>
      <c r="DR482" s="128"/>
      <c r="DS482" s="13"/>
      <c r="DW482" s="128"/>
      <c r="DX482" s="128"/>
      <c r="DY482" s="128"/>
      <c r="EH482" s="89"/>
      <c r="EI482" s="90"/>
    </row>
    <row r="483" spans="38:139">
      <c r="AL483" s="13"/>
      <c r="AM483" s="13"/>
      <c r="AN483" s="3"/>
      <c r="AO483" s="126"/>
      <c r="AP483" s="126"/>
      <c r="AQ483" s="127"/>
      <c r="AR483" s="128"/>
      <c r="AS483" s="13"/>
      <c r="AW483" s="128"/>
      <c r="AX483" s="128"/>
      <c r="AY483" s="128"/>
      <c r="BH483" s="89"/>
      <c r="BI483" s="90"/>
      <c r="DL483" s="13"/>
      <c r="DM483" s="13"/>
      <c r="DN483" s="3"/>
      <c r="DO483" s="126"/>
      <c r="DP483" s="126"/>
      <c r="DQ483" s="127"/>
      <c r="DR483" s="128"/>
      <c r="DS483" s="13"/>
      <c r="DW483" s="128"/>
      <c r="DX483" s="128"/>
      <c r="DY483" s="128"/>
      <c r="EH483" s="89"/>
      <c r="EI483" s="90"/>
    </row>
    <row r="484" spans="38:139">
      <c r="AL484" s="13"/>
      <c r="AM484" s="13"/>
      <c r="AN484" s="3"/>
      <c r="AO484" s="126"/>
      <c r="AP484" s="126"/>
      <c r="AQ484" s="127"/>
      <c r="AR484" s="128"/>
      <c r="AS484" s="13"/>
      <c r="AW484" s="128"/>
      <c r="AX484" s="128"/>
      <c r="AY484" s="128"/>
      <c r="BH484" s="89"/>
      <c r="BI484" s="90"/>
      <c r="DL484" s="13"/>
      <c r="DM484" s="13"/>
      <c r="DN484" s="3"/>
      <c r="DO484" s="126"/>
      <c r="DP484" s="126"/>
      <c r="DQ484" s="127"/>
      <c r="DR484" s="128"/>
      <c r="DS484" s="13"/>
      <c r="DW484" s="128"/>
      <c r="DX484" s="128"/>
      <c r="DY484" s="128"/>
      <c r="EH484" s="89"/>
      <c r="EI484" s="90"/>
    </row>
    <row r="485" spans="38:139">
      <c r="AL485" s="13"/>
      <c r="AM485" s="13"/>
      <c r="AN485" s="3"/>
      <c r="AO485" s="126"/>
      <c r="AP485" s="126"/>
      <c r="AQ485" s="127"/>
      <c r="AR485" s="128"/>
      <c r="AS485" s="13"/>
      <c r="AW485" s="128"/>
      <c r="AX485" s="128"/>
      <c r="AY485" s="128"/>
      <c r="BH485" s="89"/>
      <c r="BI485" s="90"/>
      <c r="DL485" s="13"/>
      <c r="DM485" s="13"/>
      <c r="DN485" s="3"/>
      <c r="DO485" s="126"/>
      <c r="DP485" s="126"/>
      <c r="DQ485" s="127"/>
      <c r="DR485" s="128"/>
      <c r="DS485" s="13"/>
      <c r="DW485" s="128"/>
      <c r="DX485" s="128"/>
      <c r="DY485" s="128"/>
      <c r="EH485" s="89"/>
      <c r="EI485" s="90"/>
    </row>
    <row r="486" spans="38:139">
      <c r="AL486" s="13"/>
      <c r="AM486" s="13"/>
      <c r="AN486" s="3"/>
      <c r="AO486" s="126"/>
      <c r="AP486" s="126"/>
      <c r="AQ486" s="127"/>
      <c r="AR486" s="128"/>
      <c r="AS486" s="13"/>
      <c r="AW486" s="128"/>
      <c r="AX486" s="128"/>
      <c r="AY486" s="128"/>
      <c r="BH486" s="89"/>
      <c r="BI486" s="90"/>
      <c r="DL486" s="13"/>
      <c r="DM486" s="13"/>
      <c r="DN486" s="3"/>
      <c r="DO486" s="126"/>
      <c r="DP486" s="126"/>
      <c r="DQ486" s="127"/>
      <c r="DR486" s="128"/>
      <c r="DS486" s="13"/>
      <c r="DW486" s="128"/>
      <c r="DX486" s="128"/>
      <c r="DY486" s="128"/>
      <c r="EH486" s="89"/>
      <c r="EI486" s="90"/>
    </row>
    <row r="487" spans="38:139">
      <c r="AL487" s="13"/>
      <c r="AM487" s="13"/>
      <c r="AN487" s="3"/>
      <c r="AO487" s="126"/>
      <c r="AP487" s="126"/>
      <c r="AQ487" s="127"/>
      <c r="AR487" s="128"/>
      <c r="AS487" s="13"/>
      <c r="AW487" s="128"/>
      <c r="AX487" s="128"/>
      <c r="AY487" s="128"/>
      <c r="BH487" s="89"/>
      <c r="BI487" s="90"/>
      <c r="DL487" s="13"/>
      <c r="DM487" s="13"/>
      <c r="DN487" s="3"/>
      <c r="DO487" s="126"/>
      <c r="DP487" s="126"/>
      <c r="DQ487" s="127"/>
      <c r="DR487" s="128"/>
      <c r="DS487" s="13"/>
      <c r="DW487" s="128"/>
      <c r="DX487" s="128"/>
      <c r="DY487" s="128"/>
      <c r="EH487" s="89"/>
      <c r="EI487" s="90"/>
    </row>
    <row r="488" spans="38:139">
      <c r="AL488" s="13"/>
      <c r="AM488" s="13"/>
      <c r="AN488" s="3"/>
      <c r="AO488" s="126"/>
      <c r="AP488" s="126"/>
      <c r="AQ488" s="127"/>
      <c r="AR488" s="128"/>
      <c r="AS488" s="13"/>
      <c r="AW488" s="128"/>
      <c r="AX488" s="128"/>
      <c r="AY488" s="128"/>
      <c r="BH488" s="89"/>
      <c r="BI488" s="90"/>
      <c r="DL488" s="13"/>
      <c r="DM488" s="13"/>
      <c r="DN488" s="3"/>
      <c r="DO488" s="126"/>
      <c r="DP488" s="126"/>
      <c r="DQ488" s="127"/>
      <c r="DR488" s="128"/>
      <c r="DS488" s="13"/>
      <c r="DW488" s="128"/>
      <c r="DX488" s="128"/>
      <c r="DY488" s="128"/>
      <c r="EH488" s="89"/>
      <c r="EI488" s="90"/>
    </row>
    <row r="489" spans="38:139">
      <c r="AL489" s="13"/>
      <c r="AM489" s="13"/>
      <c r="AN489" s="3"/>
      <c r="AO489" s="126"/>
      <c r="AP489" s="126"/>
      <c r="AQ489" s="127"/>
      <c r="AR489" s="128"/>
      <c r="AS489" s="13"/>
      <c r="AW489" s="128"/>
      <c r="AX489" s="128"/>
      <c r="AY489" s="128"/>
      <c r="BH489" s="89"/>
      <c r="BI489" s="90"/>
      <c r="DL489" s="13"/>
      <c r="DM489" s="13"/>
      <c r="DN489" s="3"/>
      <c r="DO489" s="126"/>
      <c r="DP489" s="126"/>
      <c r="DQ489" s="127"/>
      <c r="DR489" s="128"/>
      <c r="DS489" s="13"/>
      <c r="DW489" s="128"/>
      <c r="DX489" s="128"/>
      <c r="DY489" s="128"/>
      <c r="EH489" s="89"/>
      <c r="EI489" s="90"/>
    </row>
    <row r="490" spans="38:139">
      <c r="AL490" s="13"/>
      <c r="AM490" s="13"/>
      <c r="AN490" s="3"/>
      <c r="AO490" s="126"/>
      <c r="AP490" s="126"/>
      <c r="AQ490" s="127"/>
      <c r="AR490" s="128"/>
      <c r="AS490" s="13"/>
      <c r="AW490" s="128"/>
      <c r="AX490" s="128"/>
      <c r="AY490" s="128"/>
      <c r="BH490" s="89"/>
      <c r="BI490" s="90"/>
      <c r="DL490" s="13"/>
      <c r="DM490" s="13"/>
      <c r="DN490" s="3"/>
      <c r="DO490" s="126"/>
      <c r="DP490" s="126"/>
      <c r="DQ490" s="127"/>
      <c r="DR490" s="128"/>
      <c r="DS490" s="13"/>
      <c r="DW490" s="128"/>
      <c r="DX490" s="128"/>
      <c r="DY490" s="128"/>
      <c r="EH490" s="89"/>
      <c r="EI490" s="90"/>
    </row>
    <row r="491" spans="38:139">
      <c r="AL491" s="13"/>
      <c r="AM491" s="13"/>
      <c r="AN491" s="3"/>
      <c r="AO491" s="126"/>
      <c r="AP491" s="126"/>
      <c r="AQ491" s="127"/>
      <c r="AR491" s="128"/>
      <c r="AS491" s="13"/>
      <c r="AW491" s="128"/>
      <c r="AX491" s="128"/>
      <c r="AY491" s="128"/>
      <c r="BH491" s="89"/>
      <c r="BI491" s="90"/>
      <c r="DL491" s="13"/>
      <c r="DM491" s="13"/>
      <c r="DN491" s="3"/>
      <c r="DO491" s="126"/>
      <c r="DP491" s="126"/>
      <c r="DQ491" s="127"/>
      <c r="DR491" s="128"/>
      <c r="DS491" s="13"/>
      <c r="DW491" s="128"/>
      <c r="DX491" s="128"/>
      <c r="DY491" s="128"/>
      <c r="EH491" s="89"/>
      <c r="EI491" s="90"/>
    </row>
    <row r="492" spans="38:139">
      <c r="AL492" s="13"/>
      <c r="AM492" s="13"/>
      <c r="AN492" s="3"/>
      <c r="AO492" s="126"/>
      <c r="AP492" s="126"/>
      <c r="AQ492" s="127"/>
      <c r="AR492" s="128"/>
      <c r="AS492" s="13"/>
      <c r="AW492" s="128"/>
      <c r="AX492" s="128"/>
      <c r="AY492" s="128"/>
      <c r="BH492" s="89"/>
      <c r="BI492" s="90"/>
      <c r="DL492" s="13"/>
      <c r="DM492" s="13"/>
      <c r="DN492" s="3"/>
      <c r="DO492" s="126"/>
      <c r="DP492" s="126"/>
      <c r="DQ492" s="127"/>
      <c r="DR492" s="128"/>
      <c r="DS492" s="13"/>
      <c r="DW492" s="128"/>
      <c r="DX492" s="128"/>
      <c r="DY492" s="128"/>
      <c r="EH492" s="89"/>
      <c r="EI492" s="90"/>
    </row>
    <row r="493" spans="38:139">
      <c r="AL493" s="13"/>
      <c r="AM493" s="13"/>
      <c r="AN493" s="3"/>
      <c r="AO493" s="126"/>
      <c r="AP493" s="126"/>
      <c r="AQ493" s="127"/>
      <c r="AR493" s="128"/>
      <c r="AS493" s="13"/>
      <c r="AW493" s="128"/>
      <c r="AX493" s="128"/>
      <c r="AY493" s="128"/>
      <c r="BH493" s="89"/>
      <c r="BI493" s="90"/>
      <c r="DL493" s="13"/>
      <c r="DM493" s="13"/>
      <c r="DN493" s="3"/>
      <c r="DO493" s="126"/>
      <c r="DP493" s="126"/>
      <c r="DQ493" s="127"/>
      <c r="DR493" s="128"/>
      <c r="DS493" s="13"/>
      <c r="DW493" s="128"/>
      <c r="DX493" s="128"/>
      <c r="DY493" s="128"/>
      <c r="EH493" s="89"/>
      <c r="EI493" s="90"/>
    </row>
    <row r="494" spans="38:139">
      <c r="AL494" s="13"/>
      <c r="AM494" s="13"/>
      <c r="AN494" s="3"/>
      <c r="AO494" s="126"/>
      <c r="AP494" s="126"/>
      <c r="AQ494" s="127"/>
      <c r="AR494" s="128"/>
      <c r="AS494" s="13"/>
      <c r="AW494" s="128"/>
      <c r="AX494" s="128"/>
      <c r="AY494" s="128"/>
      <c r="BH494" s="89"/>
      <c r="BI494" s="90"/>
      <c r="DL494" s="13"/>
      <c r="DM494" s="13"/>
      <c r="DN494" s="3"/>
      <c r="DO494" s="126"/>
      <c r="DP494" s="126"/>
      <c r="DQ494" s="127"/>
      <c r="DR494" s="128"/>
      <c r="DS494" s="13"/>
      <c r="DW494" s="128"/>
      <c r="DX494" s="128"/>
      <c r="DY494" s="128"/>
      <c r="EH494" s="89"/>
      <c r="EI494" s="90"/>
    </row>
    <row r="495" spans="38:139">
      <c r="AL495" s="13"/>
      <c r="AM495" s="13"/>
      <c r="AN495" s="3"/>
      <c r="AO495" s="126"/>
      <c r="AP495" s="126"/>
      <c r="AQ495" s="127"/>
      <c r="AR495" s="128"/>
      <c r="AS495" s="13"/>
      <c r="AW495" s="128"/>
      <c r="AX495" s="128"/>
      <c r="AY495" s="128"/>
      <c r="BH495" s="89"/>
      <c r="BI495" s="90"/>
      <c r="DL495" s="13"/>
      <c r="DM495" s="13"/>
      <c r="DN495" s="3"/>
      <c r="DO495" s="126"/>
      <c r="DP495" s="126"/>
      <c r="DQ495" s="127"/>
      <c r="DR495" s="128"/>
      <c r="DS495" s="13"/>
      <c r="DW495" s="128"/>
      <c r="DX495" s="128"/>
      <c r="DY495" s="128"/>
      <c r="EH495" s="89"/>
      <c r="EI495" s="90"/>
    </row>
    <row r="496" spans="38:139">
      <c r="AL496" s="13"/>
      <c r="AM496" s="13"/>
      <c r="AN496" s="3"/>
      <c r="AO496" s="126"/>
      <c r="AP496" s="126"/>
      <c r="AQ496" s="127"/>
      <c r="AR496" s="128"/>
      <c r="AS496" s="13"/>
      <c r="AW496" s="128"/>
      <c r="AX496" s="128"/>
      <c r="AY496" s="128"/>
      <c r="BH496" s="89"/>
      <c r="BI496" s="90"/>
      <c r="DL496" s="13"/>
      <c r="DM496" s="13"/>
      <c r="DN496" s="3"/>
      <c r="DO496" s="126"/>
      <c r="DP496" s="126"/>
      <c r="DQ496" s="127"/>
      <c r="DR496" s="128"/>
      <c r="DS496" s="13"/>
      <c r="DW496" s="128"/>
      <c r="DX496" s="128"/>
      <c r="DY496" s="128"/>
      <c r="EH496" s="89"/>
      <c r="EI496" s="90"/>
    </row>
    <row r="497" spans="38:139">
      <c r="AL497" s="13"/>
      <c r="AM497" s="13"/>
      <c r="AN497" s="3"/>
      <c r="AO497" s="126"/>
      <c r="AP497" s="126"/>
      <c r="AQ497" s="127"/>
      <c r="AR497" s="128"/>
      <c r="AS497" s="13"/>
      <c r="AW497" s="128"/>
      <c r="AX497" s="128"/>
      <c r="AY497" s="128"/>
      <c r="BH497" s="89"/>
      <c r="BI497" s="90"/>
      <c r="DL497" s="13"/>
      <c r="DM497" s="13"/>
      <c r="DN497" s="3"/>
      <c r="DO497" s="126"/>
      <c r="DP497" s="126"/>
      <c r="DQ497" s="127"/>
      <c r="DR497" s="128"/>
      <c r="DS497" s="13"/>
      <c r="DW497" s="128"/>
      <c r="DX497" s="128"/>
      <c r="DY497" s="128"/>
      <c r="EH497" s="89"/>
      <c r="EI497" s="90"/>
    </row>
    <row r="498" spans="38:139">
      <c r="AL498" s="13"/>
      <c r="AM498" s="13"/>
      <c r="AN498" s="3"/>
      <c r="AO498" s="126"/>
      <c r="AP498" s="126"/>
      <c r="AQ498" s="127"/>
      <c r="AR498" s="128"/>
      <c r="AS498" s="13"/>
      <c r="AW498" s="128"/>
      <c r="AX498" s="128"/>
      <c r="AY498" s="128"/>
      <c r="BH498" s="89"/>
      <c r="BI498" s="90"/>
      <c r="DL498" s="13"/>
      <c r="DM498" s="13"/>
      <c r="DN498" s="3"/>
      <c r="DO498" s="126"/>
      <c r="DP498" s="126"/>
      <c r="DQ498" s="127"/>
      <c r="DR498" s="128"/>
      <c r="DS498" s="13"/>
      <c r="DW498" s="128"/>
      <c r="DX498" s="128"/>
      <c r="DY498" s="128"/>
      <c r="EH498" s="89"/>
      <c r="EI498" s="90"/>
    </row>
    <row r="499" spans="38:139">
      <c r="AL499" s="13"/>
      <c r="AM499" s="13"/>
      <c r="AN499" s="3"/>
      <c r="AO499" s="126"/>
      <c r="AP499" s="126"/>
      <c r="AQ499" s="127"/>
      <c r="AR499" s="128"/>
      <c r="AS499" s="13"/>
      <c r="AW499" s="128"/>
      <c r="AX499" s="128"/>
      <c r="AY499" s="128"/>
      <c r="BH499" s="89"/>
      <c r="BI499" s="90"/>
      <c r="DL499" s="13"/>
      <c r="DM499" s="13"/>
      <c r="DN499" s="3"/>
      <c r="DO499" s="126"/>
      <c r="DP499" s="126"/>
      <c r="DQ499" s="127"/>
      <c r="DR499" s="128"/>
      <c r="DS499" s="13"/>
      <c r="DW499" s="128"/>
      <c r="DX499" s="128"/>
      <c r="DY499" s="128"/>
      <c r="EH499" s="89"/>
      <c r="EI499" s="90"/>
    </row>
    <row r="500" spans="38:139">
      <c r="AL500" s="13"/>
      <c r="AM500" s="13"/>
      <c r="AN500" s="3"/>
      <c r="AO500" s="126"/>
      <c r="AP500" s="126"/>
      <c r="AQ500" s="127"/>
      <c r="AR500" s="128"/>
      <c r="AS500" s="13"/>
      <c r="AW500" s="128"/>
      <c r="AX500" s="128"/>
      <c r="AY500" s="128"/>
      <c r="BH500" s="89"/>
      <c r="BI500" s="90"/>
      <c r="DL500" s="13"/>
      <c r="DM500" s="13"/>
      <c r="DN500" s="3"/>
      <c r="DO500" s="126"/>
      <c r="DP500" s="126"/>
      <c r="DQ500" s="127"/>
      <c r="DR500" s="128"/>
      <c r="DS500" s="13"/>
      <c r="DW500" s="128"/>
      <c r="DX500" s="128"/>
      <c r="DY500" s="128"/>
      <c r="EH500" s="89"/>
      <c r="EI500" s="90"/>
    </row>
    <row r="501" spans="38:139">
      <c r="AL501" s="13"/>
      <c r="AM501" s="13"/>
      <c r="AN501" s="3"/>
      <c r="AO501" s="126"/>
      <c r="AP501" s="126"/>
      <c r="AQ501" s="127"/>
      <c r="AR501" s="128"/>
      <c r="AS501" s="13"/>
      <c r="AW501" s="128"/>
      <c r="AX501" s="128"/>
      <c r="AY501" s="128"/>
      <c r="BH501" s="89"/>
      <c r="BI501" s="90"/>
      <c r="DL501" s="13"/>
      <c r="DM501" s="13"/>
      <c r="DN501" s="3"/>
      <c r="DO501" s="126"/>
      <c r="DP501" s="126"/>
      <c r="DQ501" s="127"/>
      <c r="DR501" s="128"/>
      <c r="DS501" s="13"/>
      <c r="DW501" s="128"/>
      <c r="DX501" s="128"/>
      <c r="DY501" s="128"/>
      <c r="EH501" s="89"/>
      <c r="EI501" s="90"/>
    </row>
    <row r="502" spans="38:139">
      <c r="AL502" s="13"/>
      <c r="AM502" s="13"/>
      <c r="AN502" s="3"/>
      <c r="AO502" s="126"/>
      <c r="AP502" s="126"/>
      <c r="AQ502" s="127"/>
      <c r="AR502" s="128"/>
      <c r="AS502" s="13"/>
      <c r="AW502" s="128"/>
      <c r="AX502" s="128"/>
      <c r="AY502" s="128"/>
      <c r="BH502" s="89"/>
      <c r="BI502" s="90"/>
      <c r="DL502" s="13"/>
      <c r="DM502" s="13"/>
      <c r="DN502" s="3"/>
      <c r="DO502" s="126"/>
      <c r="DP502" s="126"/>
      <c r="DQ502" s="127"/>
      <c r="DR502" s="128"/>
      <c r="DS502" s="13"/>
      <c r="DW502" s="128"/>
      <c r="DX502" s="128"/>
      <c r="DY502" s="128"/>
      <c r="EH502" s="89"/>
      <c r="EI502" s="90"/>
    </row>
    <row r="503" spans="38:139">
      <c r="AL503" s="13"/>
      <c r="AM503" s="13"/>
      <c r="AN503" s="3"/>
      <c r="AO503" s="126"/>
      <c r="AP503" s="126"/>
      <c r="AQ503" s="127"/>
      <c r="AR503" s="128"/>
      <c r="AS503" s="13"/>
      <c r="AW503" s="128"/>
      <c r="AX503" s="128"/>
      <c r="AY503" s="128"/>
      <c r="BH503" s="89"/>
      <c r="BI503" s="90"/>
      <c r="DL503" s="13"/>
      <c r="DM503" s="13"/>
      <c r="DN503" s="3"/>
      <c r="DO503" s="126"/>
      <c r="DP503" s="126"/>
      <c r="DQ503" s="127"/>
      <c r="DR503" s="128"/>
      <c r="DS503" s="13"/>
      <c r="DW503" s="128"/>
      <c r="DX503" s="128"/>
      <c r="DY503" s="128"/>
      <c r="EH503" s="89"/>
      <c r="EI503" s="90"/>
    </row>
    <row r="504" spans="38:139">
      <c r="AL504" s="13"/>
      <c r="AM504" s="13"/>
      <c r="AN504" s="3"/>
      <c r="AO504" s="126"/>
      <c r="AP504" s="126"/>
      <c r="AQ504" s="127"/>
      <c r="AR504" s="128"/>
      <c r="AS504" s="13"/>
      <c r="AW504" s="128"/>
      <c r="AX504" s="128"/>
      <c r="AY504" s="128"/>
      <c r="BH504" s="89"/>
      <c r="BI504" s="90"/>
      <c r="DL504" s="13"/>
      <c r="DM504" s="13"/>
      <c r="DN504" s="3"/>
      <c r="DO504" s="126"/>
      <c r="DP504" s="126"/>
      <c r="DQ504" s="127"/>
      <c r="DR504" s="128"/>
      <c r="DS504" s="13"/>
      <c r="DW504" s="128"/>
      <c r="DX504" s="128"/>
      <c r="DY504" s="128"/>
      <c r="EH504" s="89"/>
      <c r="EI504" s="90"/>
    </row>
    <row r="505" spans="38:139">
      <c r="AL505" s="13"/>
      <c r="AM505" s="13"/>
      <c r="AN505" s="3"/>
      <c r="AO505" s="126"/>
      <c r="AP505" s="126"/>
      <c r="AQ505" s="127"/>
      <c r="AR505" s="128"/>
      <c r="AS505" s="13"/>
      <c r="AW505" s="128"/>
      <c r="AX505" s="128"/>
      <c r="AY505" s="128"/>
      <c r="BH505" s="89"/>
      <c r="BI505" s="90"/>
      <c r="DL505" s="13"/>
      <c r="DM505" s="13"/>
      <c r="DN505" s="3"/>
      <c r="DO505" s="126"/>
      <c r="DP505" s="126"/>
      <c r="DQ505" s="127"/>
      <c r="DR505" s="128"/>
      <c r="DS505" s="13"/>
      <c r="DW505" s="128"/>
      <c r="DX505" s="128"/>
      <c r="DY505" s="128"/>
      <c r="EH505" s="89"/>
      <c r="EI505" s="90"/>
    </row>
    <row r="506" spans="38:139">
      <c r="AL506" s="13"/>
      <c r="AM506" s="13"/>
      <c r="AN506" s="3"/>
      <c r="AO506" s="126"/>
      <c r="AP506" s="126"/>
      <c r="AQ506" s="127"/>
      <c r="AR506" s="128"/>
      <c r="AS506" s="13"/>
      <c r="AW506" s="128"/>
      <c r="AX506" s="128"/>
      <c r="AY506" s="128"/>
      <c r="BH506" s="89"/>
      <c r="BI506" s="90"/>
      <c r="DL506" s="13"/>
      <c r="DM506" s="13"/>
      <c r="DN506" s="3"/>
      <c r="DO506" s="126"/>
      <c r="DP506" s="126"/>
      <c r="DQ506" s="127"/>
      <c r="DR506" s="128"/>
      <c r="DS506" s="13"/>
      <c r="DW506" s="128"/>
      <c r="DX506" s="128"/>
      <c r="DY506" s="128"/>
      <c r="EH506" s="89"/>
      <c r="EI506" s="90"/>
    </row>
    <row r="507" spans="38:139">
      <c r="AL507" s="13"/>
      <c r="AM507" s="13"/>
      <c r="AN507" s="3"/>
      <c r="AO507" s="126"/>
      <c r="AP507" s="126"/>
      <c r="AQ507" s="127"/>
      <c r="AR507" s="128"/>
      <c r="AS507" s="13"/>
      <c r="AW507" s="128"/>
      <c r="AX507" s="128"/>
      <c r="AY507" s="128"/>
      <c r="BH507" s="89"/>
      <c r="BI507" s="90"/>
      <c r="DL507" s="13"/>
      <c r="DM507" s="13"/>
      <c r="DN507" s="3"/>
      <c r="DO507" s="126"/>
      <c r="DP507" s="126"/>
      <c r="DQ507" s="127"/>
      <c r="DR507" s="128"/>
      <c r="DS507" s="13"/>
      <c r="DW507" s="128"/>
      <c r="DX507" s="128"/>
      <c r="DY507" s="128"/>
      <c r="EH507" s="89"/>
      <c r="EI507" s="90"/>
    </row>
    <row r="508" spans="38:139">
      <c r="AL508" s="13"/>
      <c r="AM508" s="13"/>
      <c r="AN508" s="3"/>
      <c r="AO508" s="126"/>
      <c r="AP508" s="126"/>
      <c r="AQ508" s="127"/>
      <c r="AR508" s="128"/>
      <c r="AS508" s="13"/>
      <c r="AW508" s="128"/>
      <c r="AX508" s="128"/>
      <c r="AY508" s="128"/>
      <c r="BH508" s="89"/>
      <c r="BI508" s="90"/>
      <c r="DL508" s="13"/>
      <c r="DM508" s="13"/>
      <c r="DN508" s="3"/>
      <c r="DO508" s="126"/>
      <c r="DP508" s="126"/>
      <c r="DQ508" s="127"/>
      <c r="DR508" s="128"/>
      <c r="DS508" s="13"/>
      <c r="DW508" s="128"/>
      <c r="DX508" s="128"/>
      <c r="DY508" s="128"/>
      <c r="EH508" s="89"/>
      <c r="EI508" s="90"/>
    </row>
    <row r="509" spans="38:139">
      <c r="AL509" s="13"/>
      <c r="AM509" s="13"/>
      <c r="AN509" s="3"/>
      <c r="AO509" s="126"/>
      <c r="AP509" s="126"/>
      <c r="AQ509" s="127"/>
      <c r="AR509" s="128"/>
      <c r="AS509" s="13"/>
      <c r="AW509" s="128"/>
      <c r="AX509" s="128"/>
      <c r="AY509" s="128"/>
      <c r="BH509" s="89"/>
      <c r="BI509" s="90"/>
      <c r="DL509" s="13"/>
      <c r="DM509" s="13"/>
      <c r="DN509" s="3"/>
      <c r="DO509" s="126"/>
      <c r="DP509" s="126"/>
      <c r="DQ509" s="127"/>
      <c r="DR509" s="128"/>
      <c r="DS509" s="13"/>
      <c r="DW509" s="128"/>
      <c r="DX509" s="128"/>
      <c r="DY509" s="128"/>
      <c r="EH509" s="89"/>
      <c r="EI509" s="90"/>
    </row>
    <row r="510" spans="38:139">
      <c r="AL510" s="13"/>
      <c r="AM510" s="13"/>
      <c r="AN510" s="3"/>
      <c r="AO510" s="126"/>
      <c r="AP510" s="126"/>
      <c r="AQ510" s="127"/>
      <c r="AR510" s="128"/>
      <c r="AS510" s="13"/>
      <c r="AW510" s="128"/>
      <c r="AX510" s="128"/>
      <c r="AY510" s="128"/>
      <c r="BH510" s="89"/>
      <c r="BI510" s="90"/>
      <c r="DL510" s="13"/>
      <c r="DM510" s="13"/>
      <c r="DN510" s="3"/>
      <c r="DO510" s="126"/>
      <c r="DP510" s="126"/>
      <c r="DQ510" s="127"/>
      <c r="DR510" s="128"/>
      <c r="DS510" s="13"/>
      <c r="DW510" s="128"/>
      <c r="DX510" s="128"/>
      <c r="DY510" s="128"/>
      <c r="EH510" s="89"/>
      <c r="EI510" s="90"/>
    </row>
    <row r="511" spans="38:139">
      <c r="AL511" s="13"/>
      <c r="AM511" s="13"/>
      <c r="AN511" s="3"/>
      <c r="AO511" s="126"/>
      <c r="AP511" s="126"/>
      <c r="AQ511" s="127"/>
      <c r="AR511" s="128"/>
      <c r="AS511" s="13"/>
      <c r="AW511" s="128"/>
      <c r="AX511" s="128"/>
      <c r="AY511" s="128"/>
      <c r="BH511" s="89"/>
      <c r="BI511" s="90"/>
      <c r="DL511" s="13"/>
      <c r="DM511" s="13"/>
      <c r="DN511" s="3"/>
      <c r="DO511" s="126"/>
      <c r="DP511" s="126"/>
      <c r="DQ511" s="127"/>
      <c r="DR511" s="128"/>
      <c r="DS511" s="13"/>
      <c r="DW511" s="128"/>
      <c r="DX511" s="128"/>
      <c r="DY511" s="128"/>
      <c r="EH511" s="89"/>
      <c r="EI511" s="90"/>
    </row>
    <row r="512" spans="38:139">
      <c r="AL512" s="13"/>
      <c r="AM512" s="13"/>
      <c r="AN512" s="3"/>
      <c r="AO512" s="126"/>
      <c r="AP512" s="126"/>
      <c r="AQ512" s="127"/>
      <c r="AR512" s="128"/>
      <c r="AS512" s="13"/>
      <c r="AW512" s="128"/>
      <c r="AX512" s="128"/>
      <c r="AY512" s="128"/>
      <c r="BH512" s="89"/>
      <c r="BI512" s="90"/>
      <c r="DL512" s="13"/>
      <c r="DM512" s="13"/>
      <c r="DN512" s="3"/>
      <c r="DO512" s="126"/>
      <c r="DP512" s="126"/>
      <c r="DQ512" s="127"/>
      <c r="DR512" s="128"/>
      <c r="DS512" s="13"/>
      <c r="DW512" s="128"/>
      <c r="DX512" s="128"/>
      <c r="DY512" s="128"/>
      <c r="EH512" s="89"/>
      <c r="EI512" s="90"/>
    </row>
    <row r="513" spans="38:139">
      <c r="AL513" s="13"/>
      <c r="AM513" s="13"/>
      <c r="AN513" s="3"/>
      <c r="AO513" s="126"/>
      <c r="AP513" s="126"/>
      <c r="AQ513" s="127"/>
      <c r="AR513" s="128"/>
      <c r="AS513" s="13"/>
      <c r="AW513" s="128"/>
      <c r="AX513" s="128"/>
      <c r="AY513" s="128"/>
      <c r="BH513" s="89"/>
      <c r="BI513" s="90"/>
      <c r="DL513" s="13"/>
      <c r="DM513" s="13"/>
      <c r="DN513" s="3"/>
      <c r="DO513" s="126"/>
      <c r="DP513" s="126"/>
      <c r="DQ513" s="127"/>
      <c r="DR513" s="128"/>
      <c r="DS513" s="13"/>
      <c r="DW513" s="128"/>
      <c r="DX513" s="128"/>
      <c r="DY513" s="128"/>
      <c r="EH513" s="89"/>
      <c r="EI513" s="90"/>
    </row>
    <row r="514" spans="38:139">
      <c r="AL514" s="13"/>
      <c r="AM514" s="13"/>
      <c r="AN514" s="3"/>
      <c r="AO514" s="126"/>
      <c r="AP514" s="126"/>
      <c r="AQ514" s="127"/>
      <c r="AR514" s="128"/>
      <c r="AS514" s="13"/>
      <c r="AW514" s="128"/>
      <c r="AX514" s="128"/>
      <c r="AY514" s="128"/>
      <c r="BH514" s="89"/>
      <c r="BI514" s="90"/>
      <c r="DL514" s="13"/>
      <c r="DM514" s="13"/>
      <c r="DN514" s="3"/>
      <c r="DO514" s="126"/>
      <c r="DP514" s="126"/>
      <c r="DQ514" s="127"/>
      <c r="DR514" s="128"/>
      <c r="DS514" s="13"/>
      <c r="DW514" s="128"/>
      <c r="DX514" s="128"/>
      <c r="DY514" s="128"/>
      <c r="EH514" s="89"/>
      <c r="EI514" s="90"/>
    </row>
    <row r="515" spans="38:139">
      <c r="AL515" s="13"/>
      <c r="AM515" s="13"/>
      <c r="AN515" s="3"/>
      <c r="AO515" s="126"/>
      <c r="AP515" s="126"/>
      <c r="AQ515" s="127"/>
      <c r="AR515" s="128"/>
      <c r="AS515" s="13"/>
      <c r="AW515" s="128"/>
      <c r="AX515" s="128"/>
      <c r="AY515" s="128"/>
      <c r="BH515" s="89"/>
      <c r="BI515" s="90"/>
      <c r="DL515" s="13"/>
      <c r="DM515" s="13"/>
      <c r="DN515" s="3"/>
      <c r="DO515" s="126"/>
      <c r="DP515" s="126"/>
      <c r="DQ515" s="127"/>
      <c r="DR515" s="128"/>
      <c r="DS515" s="13"/>
      <c r="DW515" s="128"/>
      <c r="DX515" s="128"/>
      <c r="DY515" s="128"/>
      <c r="EH515" s="89"/>
      <c r="EI515" s="90"/>
    </row>
    <row r="516" spans="38:139">
      <c r="AL516" s="13"/>
      <c r="AM516" s="13"/>
      <c r="AN516" s="3"/>
      <c r="AO516" s="126"/>
      <c r="AP516" s="126"/>
      <c r="AQ516" s="127"/>
      <c r="AR516" s="128"/>
      <c r="AS516" s="13"/>
      <c r="AW516" s="128"/>
      <c r="AX516" s="128"/>
      <c r="AY516" s="128"/>
      <c r="BH516" s="89"/>
      <c r="BI516" s="90"/>
      <c r="DL516" s="13"/>
      <c r="DM516" s="13"/>
      <c r="DN516" s="3"/>
      <c r="DO516" s="126"/>
      <c r="DP516" s="126"/>
      <c r="DQ516" s="127"/>
      <c r="DR516" s="128"/>
      <c r="DS516" s="13"/>
      <c r="DW516" s="128"/>
      <c r="DX516" s="128"/>
      <c r="DY516" s="128"/>
      <c r="EH516" s="89"/>
      <c r="EI516" s="90"/>
    </row>
    <row r="517" spans="38:139">
      <c r="AL517" s="13"/>
      <c r="AM517" s="13"/>
      <c r="AN517" s="3"/>
      <c r="AO517" s="126"/>
      <c r="AP517" s="126"/>
      <c r="AQ517" s="127"/>
      <c r="AR517" s="128"/>
      <c r="AS517" s="13"/>
      <c r="AW517" s="128"/>
      <c r="AX517" s="128"/>
      <c r="AY517" s="128"/>
      <c r="BH517" s="89"/>
      <c r="BI517" s="90"/>
      <c r="DL517" s="13"/>
      <c r="DM517" s="13"/>
      <c r="DN517" s="3"/>
      <c r="DO517" s="126"/>
      <c r="DP517" s="126"/>
      <c r="DQ517" s="127"/>
      <c r="DR517" s="128"/>
      <c r="DS517" s="13"/>
      <c r="DW517" s="128"/>
      <c r="DX517" s="128"/>
      <c r="DY517" s="128"/>
      <c r="EH517" s="89"/>
      <c r="EI517" s="90"/>
    </row>
    <row r="518" spans="38:139">
      <c r="AL518" s="13"/>
      <c r="AM518" s="13"/>
      <c r="AN518" s="3"/>
      <c r="AO518" s="126"/>
      <c r="AP518" s="126"/>
      <c r="AQ518" s="127"/>
      <c r="AR518" s="128"/>
      <c r="AS518" s="13"/>
      <c r="AW518" s="128"/>
      <c r="AX518" s="128"/>
      <c r="AY518" s="128"/>
      <c r="BH518" s="89"/>
      <c r="BI518" s="90"/>
      <c r="DL518" s="13"/>
      <c r="DM518" s="13"/>
      <c r="DN518" s="3"/>
      <c r="DO518" s="126"/>
      <c r="DP518" s="126"/>
      <c r="DQ518" s="127"/>
      <c r="DR518" s="128"/>
      <c r="DS518" s="13"/>
      <c r="DW518" s="128"/>
      <c r="DX518" s="128"/>
      <c r="DY518" s="128"/>
      <c r="EH518" s="89"/>
      <c r="EI518" s="90"/>
    </row>
    <row r="519" spans="38:139">
      <c r="AL519" s="13"/>
      <c r="AM519" s="13"/>
      <c r="AN519" s="3"/>
      <c r="AO519" s="126"/>
      <c r="AP519" s="126"/>
      <c r="AQ519" s="127"/>
      <c r="AR519" s="128"/>
      <c r="AS519" s="13"/>
      <c r="AW519" s="128"/>
      <c r="AX519" s="128"/>
      <c r="AY519" s="128"/>
      <c r="BH519" s="89"/>
      <c r="BI519" s="90"/>
      <c r="DL519" s="13"/>
      <c r="DM519" s="13"/>
      <c r="DN519" s="3"/>
      <c r="DO519" s="126"/>
      <c r="DP519" s="126"/>
      <c r="DQ519" s="127"/>
      <c r="DR519" s="128"/>
      <c r="DS519" s="13"/>
      <c r="DW519" s="128"/>
      <c r="DX519" s="128"/>
      <c r="DY519" s="128"/>
      <c r="EH519" s="89"/>
      <c r="EI519" s="90"/>
    </row>
    <row r="520" spans="38:139">
      <c r="AL520" s="13"/>
      <c r="AM520" s="13"/>
      <c r="AN520" s="3"/>
      <c r="AO520" s="126"/>
      <c r="AP520" s="126"/>
      <c r="AQ520" s="127"/>
      <c r="AR520" s="128"/>
      <c r="AS520" s="13"/>
      <c r="AW520" s="128"/>
      <c r="AX520" s="128"/>
      <c r="AY520" s="128"/>
      <c r="BH520" s="89"/>
      <c r="BI520" s="90"/>
      <c r="DL520" s="13"/>
      <c r="DM520" s="13"/>
      <c r="DN520" s="3"/>
      <c r="DO520" s="126"/>
      <c r="DP520" s="126"/>
      <c r="DQ520" s="127"/>
      <c r="DR520" s="128"/>
      <c r="DS520" s="13"/>
      <c r="DW520" s="128"/>
      <c r="DX520" s="128"/>
      <c r="DY520" s="128"/>
      <c r="EH520" s="89"/>
      <c r="EI520" s="90"/>
    </row>
    <row r="521" spans="38:139">
      <c r="AL521" s="13"/>
      <c r="AM521" s="13"/>
      <c r="AN521" s="3"/>
      <c r="AO521" s="126"/>
      <c r="AP521" s="126"/>
      <c r="AQ521" s="127"/>
      <c r="AR521" s="128"/>
      <c r="AS521" s="13"/>
      <c r="AW521" s="128"/>
      <c r="AX521" s="128"/>
      <c r="AY521" s="128"/>
      <c r="BH521" s="89"/>
      <c r="BI521" s="90"/>
      <c r="DL521" s="13"/>
      <c r="DM521" s="13"/>
      <c r="DN521" s="3"/>
      <c r="DO521" s="126"/>
      <c r="DP521" s="126"/>
      <c r="DQ521" s="127"/>
      <c r="DR521" s="128"/>
      <c r="DS521" s="13"/>
      <c r="DW521" s="128"/>
      <c r="DX521" s="128"/>
      <c r="DY521" s="128"/>
      <c r="EH521" s="89"/>
      <c r="EI521" s="90"/>
    </row>
    <row r="522" spans="38:139">
      <c r="AL522" s="13"/>
      <c r="AM522" s="13"/>
      <c r="AN522" s="3"/>
      <c r="AO522" s="126"/>
      <c r="AP522" s="126"/>
      <c r="AQ522" s="127"/>
      <c r="AR522" s="128"/>
      <c r="AS522" s="13"/>
      <c r="AW522" s="128"/>
      <c r="AX522" s="128"/>
      <c r="AY522" s="128"/>
      <c r="BH522" s="89"/>
      <c r="BI522" s="90"/>
      <c r="DL522" s="13"/>
      <c r="DM522" s="13"/>
      <c r="DN522" s="3"/>
      <c r="DO522" s="126"/>
      <c r="DP522" s="126"/>
      <c r="DQ522" s="127"/>
      <c r="DR522" s="128"/>
      <c r="DS522" s="13"/>
      <c r="DW522" s="128"/>
      <c r="DX522" s="128"/>
      <c r="DY522" s="128"/>
      <c r="EH522" s="89"/>
      <c r="EI522" s="90"/>
    </row>
    <row r="523" spans="38:139">
      <c r="AL523" s="13"/>
      <c r="AM523" s="13"/>
      <c r="AN523" s="3"/>
      <c r="AO523" s="126"/>
      <c r="AP523" s="126"/>
      <c r="AQ523" s="127"/>
      <c r="AR523" s="128"/>
      <c r="AS523" s="13"/>
      <c r="AW523" s="128"/>
      <c r="AX523" s="128"/>
      <c r="AY523" s="128"/>
      <c r="BH523" s="89"/>
      <c r="BI523" s="90"/>
      <c r="DL523" s="13"/>
      <c r="DM523" s="13"/>
      <c r="DN523" s="3"/>
      <c r="DO523" s="126"/>
      <c r="DP523" s="126"/>
      <c r="DQ523" s="127"/>
      <c r="DR523" s="128"/>
      <c r="DS523" s="13"/>
      <c r="DW523" s="128"/>
      <c r="DX523" s="128"/>
      <c r="DY523" s="128"/>
      <c r="EH523" s="89"/>
      <c r="EI523" s="90"/>
    </row>
    <row r="524" spans="38:139">
      <c r="AL524" s="13"/>
      <c r="AM524" s="13"/>
      <c r="AN524" s="3"/>
      <c r="AO524" s="126"/>
      <c r="AP524" s="126"/>
      <c r="AQ524" s="127"/>
      <c r="AR524" s="128"/>
      <c r="AS524" s="13"/>
      <c r="AW524" s="128"/>
      <c r="AX524" s="128"/>
      <c r="AY524" s="128"/>
      <c r="BH524" s="89"/>
      <c r="BI524" s="90"/>
      <c r="DL524" s="13"/>
      <c r="DM524" s="13"/>
      <c r="DN524" s="3"/>
      <c r="DO524" s="126"/>
      <c r="DP524" s="126"/>
      <c r="DQ524" s="127"/>
      <c r="DR524" s="128"/>
      <c r="DS524" s="13"/>
      <c r="DW524" s="128"/>
      <c r="DX524" s="128"/>
      <c r="DY524" s="128"/>
      <c r="EH524" s="89"/>
      <c r="EI524" s="90"/>
    </row>
    <row r="525" spans="38:139">
      <c r="AL525" s="13"/>
      <c r="AM525" s="13"/>
      <c r="AN525" s="3"/>
      <c r="AO525" s="126"/>
      <c r="AP525" s="126"/>
      <c r="AQ525" s="127"/>
      <c r="AR525" s="128"/>
      <c r="AS525" s="13"/>
      <c r="AW525" s="128"/>
      <c r="AX525" s="128"/>
      <c r="AY525" s="128"/>
      <c r="BH525" s="89"/>
      <c r="BI525" s="90"/>
      <c r="DL525" s="13"/>
      <c r="DM525" s="13"/>
      <c r="DN525" s="3"/>
      <c r="DO525" s="126"/>
      <c r="DP525" s="126"/>
      <c r="DQ525" s="127"/>
      <c r="DR525" s="128"/>
      <c r="DS525" s="13"/>
      <c r="DW525" s="128"/>
      <c r="DX525" s="128"/>
      <c r="DY525" s="128"/>
      <c r="EH525" s="89"/>
      <c r="EI525" s="90"/>
    </row>
    <row r="526" spans="38:139">
      <c r="AL526" s="13"/>
      <c r="AM526" s="13"/>
      <c r="AN526" s="3"/>
      <c r="AO526" s="126"/>
      <c r="AP526" s="126"/>
      <c r="AQ526" s="127"/>
      <c r="AR526" s="128"/>
      <c r="AS526" s="13"/>
      <c r="AW526" s="128"/>
      <c r="AX526" s="128"/>
      <c r="AY526" s="128"/>
      <c r="BH526" s="89"/>
      <c r="BI526" s="90"/>
      <c r="DL526" s="13"/>
      <c r="DM526" s="13"/>
      <c r="DN526" s="3"/>
      <c r="DO526" s="126"/>
      <c r="DP526" s="126"/>
      <c r="DQ526" s="127"/>
      <c r="DR526" s="128"/>
      <c r="DS526" s="13"/>
      <c r="DW526" s="128"/>
      <c r="DX526" s="128"/>
      <c r="DY526" s="128"/>
      <c r="EH526" s="89"/>
      <c r="EI526" s="90"/>
    </row>
    <row r="527" spans="38:139">
      <c r="AL527" s="13"/>
      <c r="AM527" s="13"/>
      <c r="AN527" s="3"/>
      <c r="AO527" s="126"/>
      <c r="AP527" s="126"/>
      <c r="AQ527" s="127"/>
      <c r="AR527" s="128"/>
      <c r="AS527" s="13"/>
      <c r="AW527" s="128"/>
      <c r="AX527" s="128"/>
      <c r="AY527" s="128"/>
      <c r="BH527" s="89"/>
      <c r="BI527" s="90"/>
      <c r="DL527" s="13"/>
      <c r="DM527" s="13"/>
      <c r="DN527" s="3"/>
      <c r="DO527" s="126"/>
      <c r="DP527" s="126"/>
      <c r="DQ527" s="127"/>
      <c r="DR527" s="128"/>
      <c r="DS527" s="13"/>
      <c r="DW527" s="128"/>
      <c r="DX527" s="128"/>
      <c r="DY527" s="128"/>
      <c r="EH527" s="89"/>
      <c r="EI527" s="90"/>
    </row>
    <row r="528" spans="38:139">
      <c r="AL528" s="13"/>
      <c r="AM528" s="13"/>
      <c r="AN528" s="3"/>
      <c r="AO528" s="126"/>
      <c r="AP528" s="126"/>
      <c r="AQ528" s="127"/>
      <c r="AR528" s="128"/>
      <c r="AS528" s="13"/>
      <c r="AW528" s="128"/>
      <c r="AX528" s="128"/>
      <c r="AY528" s="128"/>
      <c r="BH528" s="89"/>
      <c r="BI528" s="90"/>
      <c r="DL528" s="13"/>
      <c r="DM528" s="13"/>
      <c r="DN528" s="3"/>
      <c r="DO528" s="126"/>
      <c r="DP528" s="126"/>
      <c r="DQ528" s="127"/>
      <c r="DR528" s="128"/>
      <c r="DS528" s="13"/>
      <c r="DW528" s="128"/>
      <c r="DX528" s="128"/>
      <c r="DY528" s="128"/>
      <c r="EH528" s="89"/>
      <c r="EI528" s="90"/>
    </row>
    <row r="529" spans="38:139">
      <c r="AL529" s="13"/>
      <c r="AM529" s="13"/>
      <c r="AN529" s="3"/>
      <c r="AO529" s="126"/>
      <c r="AP529" s="126"/>
      <c r="AQ529" s="127"/>
      <c r="AR529" s="128"/>
      <c r="AS529" s="13"/>
      <c r="AW529" s="128"/>
      <c r="AX529" s="128"/>
      <c r="AY529" s="128"/>
      <c r="BH529" s="89"/>
      <c r="BI529" s="90"/>
      <c r="DL529" s="13"/>
      <c r="DM529" s="13"/>
      <c r="DN529" s="3"/>
      <c r="DO529" s="126"/>
      <c r="DP529" s="126"/>
      <c r="DQ529" s="127"/>
      <c r="DR529" s="128"/>
      <c r="DS529" s="13"/>
      <c r="DW529" s="128"/>
      <c r="DX529" s="128"/>
      <c r="DY529" s="128"/>
      <c r="EH529" s="89"/>
      <c r="EI529" s="90"/>
    </row>
    <row r="530" spans="38:139">
      <c r="AL530" s="13"/>
      <c r="AM530" s="13"/>
      <c r="AN530" s="3"/>
      <c r="AO530" s="126"/>
      <c r="AP530" s="126"/>
      <c r="AQ530" s="127"/>
      <c r="AR530" s="128"/>
      <c r="AS530" s="13"/>
      <c r="AW530" s="128"/>
      <c r="AX530" s="128"/>
      <c r="AY530" s="128"/>
      <c r="BH530" s="89"/>
      <c r="BI530" s="90"/>
      <c r="DL530" s="13"/>
      <c r="DM530" s="13"/>
      <c r="DN530" s="3"/>
      <c r="DO530" s="126"/>
      <c r="DP530" s="126"/>
      <c r="DQ530" s="127"/>
      <c r="DR530" s="128"/>
      <c r="DS530" s="13"/>
      <c r="DW530" s="128"/>
      <c r="DX530" s="128"/>
      <c r="DY530" s="128"/>
      <c r="EH530" s="89"/>
      <c r="EI530" s="90"/>
    </row>
    <row r="531" spans="38:139">
      <c r="AL531" s="13"/>
      <c r="AM531" s="13"/>
      <c r="AN531" s="3"/>
      <c r="AO531" s="126"/>
      <c r="AP531" s="126"/>
      <c r="AQ531" s="127"/>
      <c r="AR531" s="128"/>
      <c r="AS531" s="13"/>
      <c r="AW531" s="128"/>
      <c r="AX531" s="128"/>
      <c r="AY531" s="128"/>
      <c r="BH531" s="89"/>
      <c r="BI531" s="90"/>
      <c r="DL531" s="13"/>
      <c r="DM531" s="13"/>
      <c r="DN531" s="3"/>
      <c r="DO531" s="126"/>
      <c r="DP531" s="126"/>
      <c r="DQ531" s="127"/>
      <c r="DR531" s="128"/>
      <c r="DS531" s="13"/>
      <c r="DW531" s="128"/>
      <c r="DX531" s="128"/>
      <c r="DY531" s="128"/>
      <c r="EH531" s="89"/>
      <c r="EI531" s="90"/>
    </row>
    <row r="532" spans="38:139">
      <c r="AL532" s="13"/>
      <c r="AM532" s="13"/>
      <c r="AN532" s="3"/>
      <c r="AO532" s="126"/>
      <c r="AP532" s="126"/>
      <c r="AQ532" s="127"/>
      <c r="AR532" s="128"/>
      <c r="AS532" s="13"/>
      <c r="AW532" s="128"/>
      <c r="AX532" s="128"/>
      <c r="AY532" s="128"/>
      <c r="BH532" s="89"/>
      <c r="BI532" s="90"/>
      <c r="DL532" s="13"/>
      <c r="DM532" s="13"/>
      <c r="DN532" s="3"/>
      <c r="DO532" s="126"/>
      <c r="DP532" s="126"/>
      <c r="DQ532" s="127"/>
      <c r="DR532" s="128"/>
      <c r="DS532" s="13"/>
      <c r="DW532" s="128"/>
      <c r="DX532" s="128"/>
      <c r="DY532" s="128"/>
      <c r="EH532" s="89"/>
      <c r="EI532" s="90"/>
    </row>
    <row r="533" spans="38:139">
      <c r="AL533" s="13"/>
      <c r="AM533" s="13"/>
      <c r="AN533" s="3"/>
      <c r="AO533" s="126"/>
      <c r="AP533" s="126"/>
      <c r="AQ533" s="127"/>
      <c r="AR533" s="128"/>
      <c r="AS533" s="13"/>
      <c r="AW533" s="128"/>
      <c r="AX533" s="128"/>
      <c r="AY533" s="128"/>
      <c r="BH533" s="89"/>
      <c r="BI533" s="90"/>
      <c r="DL533" s="13"/>
      <c r="DM533" s="13"/>
      <c r="DN533" s="3"/>
      <c r="DO533" s="126"/>
      <c r="DP533" s="126"/>
      <c r="DQ533" s="127"/>
      <c r="DR533" s="128"/>
      <c r="DS533" s="13"/>
      <c r="DW533" s="128"/>
      <c r="DX533" s="128"/>
      <c r="DY533" s="128"/>
      <c r="EH533" s="89"/>
      <c r="EI533" s="90"/>
    </row>
    <row r="534" spans="38:139">
      <c r="AL534" s="13"/>
      <c r="AM534" s="13"/>
      <c r="AN534" s="3"/>
      <c r="AO534" s="126"/>
      <c r="AP534" s="126"/>
      <c r="AQ534" s="127"/>
      <c r="AR534" s="128"/>
      <c r="AS534" s="13"/>
      <c r="AW534" s="128"/>
      <c r="AX534" s="128"/>
      <c r="AY534" s="128"/>
      <c r="BH534" s="89"/>
      <c r="BI534" s="90"/>
      <c r="DL534" s="13"/>
      <c r="DM534" s="13"/>
      <c r="DN534" s="3"/>
      <c r="DO534" s="126"/>
      <c r="DP534" s="126"/>
      <c r="DQ534" s="127"/>
      <c r="DR534" s="128"/>
      <c r="DS534" s="13"/>
      <c r="DW534" s="128"/>
      <c r="DX534" s="128"/>
      <c r="DY534" s="128"/>
      <c r="EH534" s="89"/>
      <c r="EI534" s="90"/>
    </row>
    <row r="535" spans="38:139">
      <c r="AL535" s="13"/>
      <c r="AM535" s="13"/>
      <c r="AN535" s="3"/>
      <c r="AO535" s="126"/>
      <c r="AP535" s="126"/>
      <c r="AQ535" s="127"/>
      <c r="AR535" s="128"/>
      <c r="AS535" s="13"/>
      <c r="AW535" s="128"/>
      <c r="AX535" s="128"/>
      <c r="AY535" s="128"/>
      <c r="BH535" s="89"/>
      <c r="BI535" s="90"/>
      <c r="DL535" s="13"/>
      <c r="DM535" s="13"/>
      <c r="DN535" s="3"/>
      <c r="DO535" s="126"/>
      <c r="DP535" s="126"/>
      <c r="DQ535" s="127"/>
      <c r="DR535" s="128"/>
      <c r="DS535" s="13"/>
      <c r="DW535" s="128"/>
      <c r="DX535" s="128"/>
      <c r="DY535" s="128"/>
      <c r="EH535" s="89"/>
      <c r="EI535" s="90"/>
    </row>
    <row r="536" spans="38:139">
      <c r="AL536" s="13"/>
      <c r="AM536" s="13"/>
      <c r="AN536" s="3"/>
      <c r="AO536" s="126"/>
      <c r="AP536" s="126"/>
      <c r="AQ536" s="127"/>
      <c r="AR536" s="128"/>
      <c r="AS536" s="13"/>
      <c r="AW536" s="128"/>
      <c r="AX536" s="128"/>
      <c r="AY536" s="128"/>
      <c r="BH536" s="89"/>
      <c r="BI536" s="90"/>
      <c r="DL536" s="13"/>
      <c r="DM536" s="13"/>
      <c r="DN536" s="3"/>
      <c r="DO536" s="126"/>
      <c r="DP536" s="126"/>
      <c r="DQ536" s="127"/>
      <c r="DR536" s="128"/>
      <c r="DS536" s="13"/>
      <c r="DW536" s="128"/>
      <c r="DX536" s="128"/>
      <c r="DY536" s="128"/>
      <c r="EH536" s="89"/>
      <c r="EI536" s="90"/>
    </row>
    <row r="537" spans="38:139">
      <c r="AL537" s="13"/>
      <c r="AM537" s="13"/>
      <c r="AN537" s="3"/>
      <c r="AO537" s="126"/>
      <c r="AP537" s="126"/>
      <c r="AQ537" s="127"/>
      <c r="AR537" s="128"/>
      <c r="AS537" s="13"/>
      <c r="AW537" s="128"/>
      <c r="AX537" s="128"/>
      <c r="AY537" s="128"/>
      <c r="BH537" s="89"/>
      <c r="BI537" s="90"/>
      <c r="DL537" s="13"/>
      <c r="DM537" s="13"/>
      <c r="DN537" s="3"/>
      <c r="DO537" s="126"/>
      <c r="DP537" s="126"/>
      <c r="DQ537" s="127"/>
      <c r="DR537" s="128"/>
      <c r="DS537" s="13"/>
      <c r="DW537" s="128"/>
      <c r="DX537" s="128"/>
      <c r="DY537" s="128"/>
      <c r="EH537" s="89"/>
      <c r="EI537" s="90"/>
    </row>
    <row r="538" spans="38:139">
      <c r="AL538" s="13"/>
      <c r="AM538" s="13"/>
      <c r="AN538" s="3"/>
      <c r="AO538" s="126"/>
      <c r="AP538" s="126"/>
      <c r="AQ538" s="127"/>
      <c r="AR538" s="128"/>
      <c r="AS538" s="13"/>
      <c r="AW538" s="128"/>
      <c r="AX538" s="128"/>
      <c r="AY538" s="128"/>
      <c r="BH538" s="89"/>
      <c r="BI538" s="90"/>
      <c r="DL538" s="13"/>
      <c r="DM538" s="13"/>
      <c r="DN538" s="3"/>
      <c r="DO538" s="126"/>
      <c r="DP538" s="126"/>
      <c r="DQ538" s="127"/>
      <c r="DR538" s="128"/>
      <c r="DS538" s="13"/>
      <c r="DW538" s="128"/>
      <c r="DX538" s="128"/>
      <c r="DY538" s="128"/>
      <c r="EH538" s="89"/>
      <c r="EI538" s="90"/>
    </row>
    <row r="539" spans="38:139">
      <c r="AL539" s="13"/>
      <c r="AM539" s="13"/>
      <c r="AN539" s="3"/>
      <c r="AO539" s="126"/>
      <c r="AP539" s="126"/>
      <c r="AQ539" s="127"/>
      <c r="AR539" s="128"/>
      <c r="AS539" s="13"/>
      <c r="AW539" s="128"/>
      <c r="AX539" s="128"/>
      <c r="AY539" s="128"/>
      <c r="BH539" s="89"/>
      <c r="BI539" s="90"/>
      <c r="DL539" s="13"/>
      <c r="DM539" s="13"/>
      <c r="DN539" s="3"/>
      <c r="DO539" s="126"/>
      <c r="DP539" s="126"/>
      <c r="DQ539" s="127"/>
      <c r="DR539" s="128"/>
      <c r="DS539" s="13"/>
      <c r="DW539" s="128"/>
      <c r="DX539" s="128"/>
      <c r="DY539" s="128"/>
      <c r="EH539" s="89"/>
      <c r="EI539" s="90"/>
    </row>
    <row r="540" spans="38:139">
      <c r="AL540" s="13"/>
      <c r="AM540" s="13"/>
      <c r="AN540" s="3"/>
      <c r="AO540" s="126"/>
      <c r="AP540" s="126"/>
      <c r="AQ540" s="127"/>
      <c r="AR540" s="128"/>
      <c r="AS540" s="13"/>
      <c r="AW540" s="128"/>
      <c r="AX540" s="128"/>
      <c r="AY540" s="128"/>
      <c r="BH540" s="89"/>
      <c r="BI540" s="90"/>
      <c r="DL540" s="13"/>
      <c r="DM540" s="13"/>
      <c r="DN540" s="3"/>
      <c r="DO540" s="126"/>
      <c r="DP540" s="126"/>
      <c r="DQ540" s="127"/>
      <c r="DR540" s="128"/>
      <c r="DS540" s="13"/>
      <c r="DW540" s="128"/>
      <c r="DX540" s="128"/>
      <c r="DY540" s="128"/>
      <c r="EH540" s="89"/>
      <c r="EI540" s="90"/>
    </row>
    <row r="541" spans="38:139">
      <c r="AL541" s="13"/>
      <c r="AM541" s="13"/>
      <c r="AN541" s="3"/>
      <c r="AO541" s="126"/>
      <c r="AP541" s="126"/>
      <c r="AQ541" s="127"/>
      <c r="AR541" s="128"/>
      <c r="AS541" s="13"/>
      <c r="AW541" s="128"/>
      <c r="AX541" s="128"/>
      <c r="AY541" s="128"/>
      <c r="BH541" s="89"/>
      <c r="BI541" s="90"/>
      <c r="DL541" s="13"/>
      <c r="DM541" s="13"/>
      <c r="DN541" s="3"/>
      <c r="DO541" s="126"/>
      <c r="DP541" s="126"/>
      <c r="DQ541" s="127"/>
      <c r="DR541" s="128"/>
      <c r="DS541" s="13"/>
      <c r="DW541" s="128"/>
      <c r="DX541" s="128"/>
      <c r="DY541" s="128"/>
      <c r="EH541" s="89"/>
      <c r="EI541" s="90"/>
    </row>
    <row r="542" spans="38:139">
      <c r="AL542" s="13"/>
      <c r="AM542" s="13"/>
      <c r="AN542" s="3"/>
      <c r="AO542" s="126"/>
      <c r="AP542" s="126"/>
      <c r="AQ542" s="127"/>
      <c r="AR542" s="128"/>
      <c r="AS542" s="13"/>
      <c r="AW542" s="128"/>
      <c r="AX542" s="128"/>
      <c r="AY542" s="128"/>
      <c r="BH542" s="89"/>
      <c r="BI542" s="90"/>
      <c r="DL542" s="13"/>
      <c r="DM542" s="13"/>
      <c r="DN542" s="3"/>
      <c r="DO542" s="126"/>
      <c r="DP542" s="126"/>
      <c r="DQ542" s="127"/>
      <c r="DR542" s="128"/>
      <c r="DS542" s="13"/>
      <c r="DW542" s="128"/>
      <c r="DX542" s="128"/>
      <c r="DY542" s="128"/>
      <c r="EH542" s="89"/>
      <c r="EI542" s="90"/>
    </row>
    <row r="543" spans="38:139">
      <c r="AL543" s="13"/>
      <c r="AM543" s="13"/>
      <c r="AN543" s="3"/>
      <c r="AO543" s="126"/>
      <c r="AP543" s="126"/>
      <c r="AQ543" s="127"/>
      <c r="AR543" s="128"/>
      <c r="AS543" s="13"/>
      <c r="AW543" s="128"/>
      <c r="AX543" s="128"/>
      <c r="AY543" s="128"/>
      <c r="BH543" s="89"/>
      <c r="BI543" s="90"/>
      <c r="DL543" s="13"/>
      <c r="DM543" s="13"/>
      <c r="DN543" s="3"/>
      <c r="DO543" s="126"/>
      <c r="DP543" s="126"/>
      <c r="DQ543" s="127"/>
      <c r="DR543" s="128"/>
      <c r="DS543" s="13"/>
      <c r="DW543" s="128"/>
      <c r="DX543" s="128"/>
      <c r="DY543" s="128"/>
      <c r="EH543" s="89"/>
      <c r="EI543" s="90"/>
    </row>
    <row r="544" spans="38:139">
      <c r="AL544" s="13"/>
      <c r="AM544" s="13"/>
      <c r="AN544" s="3"/>
      <c r="AO544" s="126"/>
      <c r="AP544" s="126"/>
      <c r="AQ544" s="127"/>
      <c r="AR544" s="128"/>
      <c r="AS544" s="13"/>
      <c r="AW544" s="128"/>
      <c r="AX544" s="128"/>
      <c r="AY544" s="128"/>
      <c r="BH544" s="89"/>
      <c r="BI544" s="90"/>
      <c r="DL544" s="13"/>
      <c r="DM544" s="13"/>
      <c r="DN544" s="3"/>
      <c r="DO544" s="126"/>
      <c r="DP544" s="126"/>
      <c r="DQ544" s="127"/>
      <c r="DR544" s="128"/>
      <c r="DS544" s="13"/>
      <c r="DW544" s="128"/>
      <c r="DX544" s="128"/>
      <c r="DY544" s="128"/>
      <c r="EH544" s="89"/>
      <c r="EI544" s="90"/>
    </row>
    <row r="545" spans="38:139">
      <c r="AL545" s="13"/>
      <c r="AM545" s="13"/>
      <c r="AN545" s="3"/>
      <c r="AO545" s="126"/>
      <c r="AP545" s="126"/>
      <c r="AQ545" s="127"/>
      <c r="AR545" s="128"/>
      <c r="AS545" s="13"/>
      <c r="AW545" s="128"/>
      <c r="AX545" s="128"/>
      <c r="AY545" s="128"/>
      <c r="BH545" s="89"/>
      <c r="BI545" s="90"/>
      <c r="DL545" s="13"/>
      <c r="DM545" s="13"/>
      <c r="DN545" s="3"/>
      <c r="DO545" s="126"/>
      <c r="DP545" s="126"/>
      <c r="DQ545" s="127"/>
      <c r="DR545" s="128"/>
      <c r="DS545" s="13"/>
      <c r="DW545" s="128"/>
      <c r="DX545" s="128"/>
      <c r="DY545" s="128"/>
      <c r="EH545" s="89"/>
      <c r="EI545" s="90"/>
    </row>
    <row r="546" spans="38:139">
      <c r="AL546" s="13"/>
      <c r="AM546" s="13"/>
      <c r="AN546" s="3"/>
      <c r="AO546" s="126"/>
      <c r="AP546" s="126"/>
      <c r="AQ546" s="127"/>
      <c r="AR546" s="128"/>
      <c r="AS546" s="13"/>
      <c r="AW546" s="128"/>
      <c r="AX546" s="128"/>
      <c r="AY546" s="128"/>
      <c r="BH546" s="89"/>
      <c r="BI546" s="90"/>
      <c r="DL546" s="13"/>
      <c r="DM546" s="13"/>
      <c r="DN546" s="3"/>
      <c r="DO546" s="126"/>
      <c r="DP546" s="126"/>
      <c r="DQ546" s="127"/>
      <c r="DR546" s="128"/>
      <c r="DS546" s="13"/>
      <c r="DW546" s="128"/>
      <c r="DX546" s="128"/>
      <c r="DY546" s="128"/>
      <c r="EH546" s="89"/>
      <c r="EI546" s="90"/>
    </row>
    <row r="547" spans="38:139">
      <c r="AL547" s="13"/>
      <c r="AM547" s="13"/>
      <c r="AN547" s="3"/>
      <c r="AO547" s="126"/>
      <c r="AP547" s="126"/>
      <c r="AQ547" s="127"/>
      <c r="AR547" s="128"/>
      <c r="AS547" s="13"/>
      <c r="AW547" s="128"/>
      <c r="AX547" s="128"/>
      <c r="AY547" s="128"/>
      <c r="BH547" s="89"/>
      <c r="BI547" s="90"/>
      <c r="DL547" s="13"/>
      <c r="DM547" s="13"/>
      <c r="DN547" s="3"/>
      <c r="DO547" s="126"/>
      <c r="DP547" s="126"/>
      <c r="DQ547" s="127"/>
      <c r="DR547" s="128"/>
      <c r="DS547" s="13"/>
      <c r="DW547" s="128"/>
      <c r="DX547" s="128"/>
      <c r="DY547" s="128"/>
      <c r="EH547" s="89"/>
      <c r="EI547" s="90"/>
    </row>
    <row r="548" spans="38:139">
      <c r="AL548" s="13"/>
      <c r="AM548" s="13"/>
      <c r="AN548" s="3"/>
      <c r="AO548" s="126"/>
      <c r="AP548" s="126"/>
      <c r="AQ548" s="127"/>
      <c r="AR548" s="128"/>
      <c r="AS548" s="13"/>
      <c r="AW548" s="128"/>
      <c r="AX548" s="128"/>
      <c r="AY548" s="128"/>
      <c r="BH548" s="89"/>
      <c r="BI548" s="90"/>
      <c r="DL548" s="13"/>
      <c r="DM548" s="13"/>
      <c r="DN548" s="3"/>
      <c r="DO548" s="126"/>
      <c r="DP548" s="126"/>
      <c r="DQ548" s="127"/>
      <c r="DR548" s="128"/>
      <c r="DS548" s="13"/>
      <c r="DW548" s="128"/>
      <c r="DX548" s="128"/>
      <c r="DY548" s="128"/>
      <c r="EH548" s="89"/>
      <c r="EI548" s="90"/>
    </row>
    <row r="549" spans="38:139">
      <c r="AL549" s="13"/>
      <c r="AM549" s="13"/>
      <c r="AN549" s="3"/>
      <c r="AO549" s="126"/>
      <c r="AP549" s="126"/>
      <c r="AQ549" s="127"/>
      <c r="AR549" s="128"/>
      <c r="AS549" s="13"/>
      <c r="AW549" s="128"/>
      <c r="AX549" s="128"/>
      <c r="AY549" s="128"/>
      <c r="BH549" s="89"/>
      <c r="BI549" s="90"/>
      <c r="DL549" s="13"/>
      <c r="DM549" s="13"/>
      <c r="DN549" s="3"/>
      <c r="DO549" s="126"/>
      <c r="DP549" s="126"/>
      <c r="DQ549" s="127"/>
      <c r="DR549" s="128"/>
      <c r="DS549" s="13"/>
      <c r="DW549" s="128"/>
      <c r="DX549" s="128"/>
      <c r="DY549" s="128"/>
      <c r="EH549" s="89"/>
      <c r="EI549" s="90"/>
    </row>
    <row r="550" spans="38:139">
      <c r="AL550" s="13"/>
      <c r="AM550" s="13"/>
      <c r="AN550" s="3"/>
      <c r="AO550" s="126"/>
      <c r="AP550" s="126"/>
      <c r="AQ550" s="127"/>
      <c r="AR550" s="128"/>
      <c r="AS550" s="13"/>
      <c r="AW550" s="128"/>
      <c r="AX550" s="128"/>
      <c r="AY550" s="128"/>
      <c r="BH550" s="89"/>
      <c r="BI550" s="90"/>
      <c r="DL550" s="13"/>
      <c r="DM550" s="13"/>
      <c r="DN550" s="3"/>
      <c r="DO550" s="126"/>
      <c r="DP550" s="126"/>
      <c r="DQ550" s="127"/>
      <c r="DR550" s="128"/>
      <c r="DS550" s="13"/>
      <c r="DW550" s="128"/>
      <c r="DX550" s="128"/>
      <c r="DY550" s="128"/>
      <c r="EH550" s="89"/>
      <c r="EI550" s="90"/>
    </row>
    <row r="551" spans="38:139">
      <c r="AL551" s="13"/>
      <c r="AM551" s="13"/>
      <c r="AN551" s="3"/>
      <c r="AO551" s="126"/>
      <c r="AP551" s="126"/>
      <c r="AQ551" s="127"/>
      <c r="AR551" s="128"/>
      <c r="AS551" s="13"/>
      <c r="AW551" s="128"/>
      <c r="AX551" s="128"/>
      <c r="AY551" s="128"/>
      <c r="BH551" s="89"/>
      <c r="BI551" s="90"/>
      <c r="DL551" s="13"/>
      <c r="DM551" s="13"/>
      <c r="DN551" s="3"/>
      <c r="DO551" s="126"/>
      <c r="DP551" s="126"/>
      <c r="DQ551" s="127"/>
      <c r="DR551" s="128"/>
      <c r="DS551" s="13"/>
      <c r="DW551" s="128"/>
      <c r="DX551" s="128"/>
      <c r="DY551" s="128"/>
      <c r="EH551" s="89"/>
      <c r="EI551" s="90"/>
    </row>
    <row r="552" spans="38:139">
      <c r="AL552" s="13"/>
      <c r="AM552" s="13"/>
      <c r="AN552" s="3"/>
      <c r="AO552" s="126"/>
      <c r="AP552" s="126"/>
      <c r="AQ552" s="127"/>
      <c r="AR552" s="128"/>
      <c r="AS552" s="13"/>
      <c r="AW552" s="128"/>
      <c r="AX552" s="128"/>
      <c r="AY552" s="128"/>
      <c r="BH552" s="89"/>
      <c r="BI552" s="90"/>
      <c r="DL552" s="13"/>
      <c r="DM552" s="13"/>
      <c r="DN552" s="3"/>
      <c r="DO552" s="126"/>
      <c r="DP552" s="126"/>
      <c r="DQ552" s="127"/>
      <c r="DR552" s="128"/>
      <c r="DS552" s="13"/>
      <c r="DW552" s="128"/>
      <c r="DX552" s="128"/>
      <c r="DY552" s="128"/>
      <c r="EH552" s="89"/>
      <c r="EI552" s="90"/>
    </row>
    <row r="553" spans="38:139">
      <c r="AL553" s="13"/>
      <c r="AM553" s="13"/>
      <c r="AN553" s="3"/>
      <c r="AO553" s="126"/>
      <c r="AP553" s="126"/>
      <c r="AQ553" s="127"/>
      <c r="AR553" s="128"/>
      <c r="AS553" s="13"/>
      <c r="AW553" s="128"/>
      <c r="AX553" s="128"/>
      <c r="AY553" s="128"/>
      <c r="BH553" s="89"/>
      <c r="BI553" s="90"/>
      <c r="DL553" s="13"/>
      <c r="DM553" s="13"/>
      <c r="DN553" s="3"/>
      <c r="DO553" s="126"/>
      <c r="DP553" s="126"/>
      <c r="DQ553" s="127"/>
      <c r="DR553" s="128"/>
      <c r="DS553" s="13"/>
      <c r="DW553" s="128"/>
      <c r="DX553" s="128"/>
      <c r="DY553" s="128"/>
      <c r="EH553" s="89"/>
      <c r="EI553" s="90"/>
    </row>
    <row r="554" spans="38:139">
      <c r="AL554" s="13"/>
      <c r="AM554" s="13"/>
      <c r="AN554" s="3"/>
      <c r="AO554" s="126"/>
      <c r="AP554" s="126"/>
      <c r="AQ554" s="127"/>
      <c r="AR554" s="128"/>
      <c r="AS554" s="13"/>
      <c r="AW554" s="128"/>
      <c r="AX554" s="128"/>
      <c r="AY554" s="128"/>
      <c r="BH554" s="89"/>
      <c r="BI554" s="90"/>
      <c r="DL554" s="13"/>
      <c r="DM554" s="13"/>
      <c r="DN554" s="3"/>
      <c r="DO554" s="126"/>
      <c r="DP554" s="126"/>
      <c r="DQ554" s="127"/>
      <c r="DR554" s="128"/>
      <c r="DS554" s="13"/>
      <c r="DW554" s="128"/>
      <c r="DX554" s="128"/>
      <c r="DY554" s="128"/>
      <c r="EH554" s="89"/>
      <c r="EI554" s="90"/>
    </row>
    <row r="555" spans="38:139">
      <c r="AL555" s="13"/>
      <c r="AM555" s="13"/>
      <c r="AN555" s="3"/>
      <c r="AO555" s="126"/>
      <c r="AP555" s="126"/>
      <c r="AQ555" s="127"/>
      <c r="AR555" s="128"/>
      <c r="AS555" s="13"/>
      <c r="AW555" s="128"/>
      <c r="AX555" s="128"/>
      <c r="AY555" s="128"/>
      <c r="BH555" s="89"/>
      <c r="BI555" s="90"/>
      <c r="DL555" s="13"/>
      <c r="DM555" s="13"/>
      <c r="DN555" s="3"/>
      <c r="DO555" s="126"/>
      <c r="DP555" s="126"/>
      <c r="DQ555" s="127"/>
      <c r="DR555" s="128"/>
      <c r="DS555" s="13"/>
      <c r="DW555" s="128"/>
      <c r="DX555" s="128"/>
      <c r="DY555" s="128"/>
      <c r="EH555" s="89"/>
      <c r="EI555" s="90"/>
    </row>
    <row r="556" spans="38:139">
      <c r="AL556" s="13"/>
      <c r="AM556" s="13"/>
      <c r="AN556" s="3"/>
      <c r="AO556" s="126"/>
      <c r="AP556" s="126"/>
      <c r="AQ556" s="127"/>
      <c r="AR556" s="128"/>
      <c r="AS556" s="13"/>
      <c r="AW556" s="128"/>
      <c r="AX556" s="128"/>
      <c r="AY556" s="128"/>
      <c r="BH556" s="89"/>
      <c r="BI556" s="90"/>
      <c r="DL556" s="13"/>
      <c r="DM556" s="13"/>
      <c r="DN556" s="3"/>
      <c r="DO556" s="126"/>
      <c r="DP556" s="126"/>
      <c r="DQ556" s="127"/>
      <c r="DR556" s="128"/>
      <c r="DS556" s="13"/>
      <c r="DW556" s="128"/>
      <c r="DX556" s="128"/>
      <c r="DY556" s="128"/>
      <c r="EH556" s="89"/>
      <c r="EI556" s="90"/>
    </row>
    <row r="557" spans="38:139">
      <c r="AL557" s="13"/>
      <c r="AM557" s="13"/>
      <c r="AN557" s="3"/>
      <c r="AO557" s="126"/>
      <c r="AP557" s="126"/>
      <c r="AQ557" s="127"/>
      <c r="AR557" s="128"/>
      <c r="AS557" s="13"/>
      <c r="AW557" s="128"/>
      <c r="AX557" s="128"/>
      <c r="AY557" s="128"/>
      <c r="BH557" s="89"/>
      <c r="BI557" s="90"/>
      <c r="DL557" s="13"/>
      <c r="DM557" s="13"/>
      <c r="DN557" s="3"/>
      <c r="DO557" s="126"/>
      <c r="DP557" s="126"/>
      <c r="DQ557" s="127"/>
      <c r="DR557" s="128"/>
      <c r="DS557" s="13"/>
      <c r="DW557" s="128"/>
      <c r="DX557" s="128"/>
      <c r="DY557" s="128"/>
      <c r="EH557" s="89"/>
      <c r="EI557" s="90"/>
    </row>
    <row r="558" spans="38:139">
      <c r="AL558" s="13"/>
      <c r="AM558" s="13"/>
      <c r="AN558" s="3"/>
      <c r="AO558" s="126"/>
      <c r="AP558" s="126"/>
      <c r="AQ558" s="127"/>
      <c r="AR558" s="128"/>
      <c r="AS558" s="13"/>
      <c r="AW558" s="128"/>
      <c r="AX558" s="128"/>
      <c r="AY558" s="128"/>
      <c r="BH558" s="89"/>
      <c r="BI558" s="90"/>
      <c r="DL558" s="13"/>
      <c r="DM558" s="13"/>
      <c r="DN558" s="3"/>
      <c r="DO558" s="126"/>
      <c r="DP558" s="126"/>
      <c r="DQ558" s="127"/>
      <c r="DR558" s="128"/>
      <c r="DS558" s="13"/>
      <c r="DW558" s="128"/>
      <c r="DX558" s="128"/>
      <c r="DY558" s="128"/>
      <c r="EH558" s="89"/>
      <c r="EI558" s="90"/>
    </row>
    <row r="559" spans="38:139">
      <c r="AL559" s="13"/>
      <c r="AM559" s="13"/>
      <c r="AN559" s="3"/>
      <c r="AO559" s="126"/>
      <c r="AP559" s="126"/>
      <c r="AQ559" s="127"/>
      <c r="AR559" s="128"/>
      <c r="AS559" s="13"/>
      <c r="AW559" s="128"/>
      <c r="AX559" s="128"/>
      <c r="AY559" s="128"/>
      <c r="BH559" s="89"/>
      <c r="BI559" s="90"/>
      <c r="DL559" s="13"/>
      <c r="DM559" s="13"/>
      <c r="DN559" s="3"/>
      <c r="DO559" s="126"/>
      <c r="DP559" s="126"/>
      <c r="DQ559" s="127"/>
      <c r="DR559" s="128"/>
      <c r="DS559" s="13"/>
      <c r="DW559" s="128"/>
      <c r="DX559" s="128"/>
      <c r="DY559" s="128"/>
      <c r="EH559" s="89"/>
      <c r="EI559" s="90"/>
    </row>
    <row r="560" spans="38:139">
      <c r="AL560" s="13"/>
      <c r="AM560" s="13"/>
      <c r="AN560" s="3"/>
      <c r="AO560" s="126"/>
      <c r="AP560" s="126"/>
      <c r="AQ560" s="127"/>
      <c r="AR560" s="128"/>
      <c r="AS560" s="13"/>
      <c r="AW560" s="128"/>
      <c r="AX560" s="128"/>
      <c r="AY560" s="128"/>
      <c r="BH560" s="89"/>
      <c r="BI560" s="90"/>
      <c r="DL560" s="13"/>
      <c r="DM560" s="13"/>
      <c r="DN560" s="3"/>
      <c r="DO560" s="126"/>
      <c r="DP560" s="126"/>
      <c r="DQ560" s="127"/>
      <c r="DR560" s="128"/>
      <c r="DS560" s="13"/>
      <c r="DW560" s="128"/>
      <c r="DX560" s="128"/>
      <c r="DY560" s="128"/>
      <c r="EH560" s="89"/>
      <c r="EI560" s="90"/>
    </row>
    <row r="561" spans="38:139">
      <c r="AL561" s="13"/>
      <c r="AM561" s="13"/>
      <c r="AN561" s="3"/>
      <c r="AO561" s="126"/>
      <c r="AP561" s="126"/>
      <c r="AQ561" s="127"/>
      <c r="AR561" s="128"/>
      <c r="AS561" s="13"/>
      <c r="AW561" s="128"/>
      <c r="AX561" s="128"/>
      <c r="AY561" s="128"/>
      <c r="BH561" s="89"/>
      <c r="BI561" s="90"/>
      <c r="DL561" s="13"/>
      <c r="DM561" s="13"/>
      <c r="DN561" s="3"/>
      <c r="DO561" s="126"/>
      <c r="DP561" s="126"/>
      <c r="DQ561" s="127"/>
      <c r="DR561" s="128"/>
      <c r="DS561" s="13"/>
      <c r="DW561" s="128"/>
      <c r="DX561" s="128"/>
      <c r="DY561" s="128"/>
      <c r="EH561" s="89"/>
      <c r="EI561" s="90"/>
    </row>
    <row r="562" spans="38:139">
      <c r="AL562" s="13"/>
      <c r="AM562" s="13"/>
      <c r="AN562" s="3"/>
      <c r="AO562" s="126"/>
      <c r="AP562" s="126"/>
      <c r="AQ562" s="127"/>
      <c r="AR562" s="128"/>
      <c r="AS562" s="13"/>
      <c r="AW562" s="128"/>
      <c r="AX562" s="128"/>
      <c r="AY562" s="128"/>
      <c r="BH562" s="89"/>
      <c r="BI562" s="90"/>
      <c r="DL562" s="13"/>
      <c r="DM562" s="13"/>
      <c r="DN562" s="3"/>
      <c r="DO562" s="126"/>
      <c r="DP562" s="126"/>
      <c r="DQ562" s="127"/>
      <c r="DR562" s="128"/>
      <c r="DS562" s="13"/>
      <c r="DW562" s="128"/>
      <c r="DX562" s="128"/>
      <c r="DY562" s="128"/>
      <c r="EH562" s="89"/>
      <c r="EI562" s="90"/>
    </row>
    <row r="563" spans="38:139">
      <c r="AL563" s="13"/>
      <c r="AM563" s="13"/>
      <c r="AN563" s="3"/>
      <c r="AO563" s="126"/>
      <c r="AP563" s="126"/>
      <c r="AQ563" s="127"/>
      <c r="AR563" s="128"/>
      <c r="AS563" s="13"/>
      <c r="AW563" s="128"/>
      <c r="AX563" s="128"/>
      <c r="AY563" s="128"/>
      <c r="BH563" s="89"/>
      <c r="BI563" s="90"/>
      <c r="DL563" s="13"/>
      <c r="DM563" s="13"/>
      <c r="DN563" s="3"/>
      <c r="DO563" s="126"/>
      <c r="DP563" s="126"/>
      <c r="DQ563" s="127"/>
      <c r="DR563" s="128"/>
      <c r="DS563" s="13"/>
      <c r="DW563" s="128"/>
      <c r="DX563" s="128"/>
      <c r="DY563" s="128"/>
      <c r="EH563" s="89"/>
      <c r="EI563" s="90"/>
    </row>
    <row r="564" spans="38:139">
      <c r="AL564" s="13"/>
      <c r="AM564" s="13"/>
      <c r="AN564" s="3"/>
      <c r="AO564" s="126"/>
      <c r="AP564" s="126"/>
      <c r="AQ564" s="127"/>
      <c r="AR564" s="128"/>
      <c r="AS564" s="13"/>
      <c r="AW564" s="128"/>
      <c r="AX564" s="128"/>
      <c r="AY564" s="128"/>
      <c r="BH564" s="89"/>
      <c r="BI564" s="90"/>
      <c r="DL564" s="13"/>
      <c r="DM564" s="13"/>
      <c r="DN564" s="3"/>
      <c r="DO564" s="126"/>
      <c r="DP564" s="126"/>
      <c r="DQ564" s="127"/>
      <c r="DR564" s="128"/>
      <c r="DS564" s="13"/>
      <c r="DW564" s="128"/>
      <c r="DX564" s="128"/>
      <c r="DY564" s="128"/>
      <c r="EH564" s="89"/>
      <c r="EI564" s="90"/>
    </row>
    <row r="565" spans="38:139">
      <c r="AL565" s="13"/>
      <c r="AM565" s="13"/>
      <c r="AN565" s="3"/>
      <c r="AO565" s="126"/>
      <c r="AP565" s="126"/>
      <c r="AQ565" s="127"/>
      <c r="AR565" s="128"/>
      <c r="AS565" s="13"/>
      <c r="AW565" s="128"/>
      <c r="AX565" s="128"/>
      <c r="AY565" s="128"/>
      <c r="BH565" s="89"/>
      <c r="BI565" s="90"/>
      <c r="DL565" s="13"/>
      <c r="DM565" s="13"/>
      <c r="DN565" s="3"/>
      <c r="DO565" s="126"/>
      <c r="DP565" s="126"/>
      <c r="DQ565" s="127"/>
      <c r="DR565" s="128"/>
      <c r="DS565" s="13"/>
      <c r="DW565" s="128"/>
      <c r="DX565" s="128"/>
      <c r="DY565" s="128"/>
      <c r="EH565" s="89"/>
      <c r="EI565" s="90"/>
    </row>
    <row r="566" spans="38:139">
      <c r="AL566" s="13"/>
      <c r="AM566" s="13"/>
      <c r="AN566" s="3"/>
      <c r="AO566" s="126"/>
      <c r="AP566" s="126"/>
      <c r="AQ566" s="127"/>
      <c r="AR566" s="128"/>
      <c r="AS566" s="13"/>
      <c r="AW566" s="128"/>
      <c r="AX566" s="128"/>
      <c r="AY566" s="128"/>
      <c r="BH566" s="89"/>
      <c r="BI566" s="90"/>
      <c r="DL566" s="13"/>
      <c r="DM566" s="13"/>
      <c r="DN566" s="3"/>
      <c r="DO566" s="126"/>
      <c r="DP566" s="126"/>
      <c r="DQ566" s="127"/>
      <c r="DR566" s="128"/>
      <c r="DS566" s="13"/>
      <c r="DW566" s="128"/>
      <c r="DX566" s="128"/>
      <c r="DY566" s="128"/>
      <c r="EH566" s="89"/>
      <c r="EI566" s="90"/>
    </row>
    <row r="567" spans="38:139">
      <c r="AL567" s="13"/>
      <c r="AM567" s="13"/>
      <c r="AN567" s="3"/>
      <c r="AO567" s="126"/>
      <c r="AP567" s="126"/>
      <c r="AQ567" s="127"/>
      <c r="AR567" s="128"/>
      <c r="AS567" s="13"/>
      <c r="AW567" s="128"/>
      <c r="AX567" s="128"/>
      <c r="AY567" s="128"/>
      <c r="BH567" s="89"/>
      <c r="BI567" s="90"/>
      <c r="DL567" s="13"/>
      <c r="DM567" s="13"/>
      <c r="DN567" s="3"/>
      <c r="DO567" s="126"/>
      <c r="DP567" s="126"/>
      <c r="DQ567" s="127"/>
      <c r="DR567" s="128"/>
      <c r="DS567" s="13"/>
      <c r="DW567" s="128"/>
      <c r="DX567" s="128"/>
      <c r="DY567" s="128"/>
      <c r="EH567" s="89"/>
      <c r="EI567" s="90"/>
    </row>
    <row r="568" spans="38:139">
      <c r="AL568" s="13"/>
      <c r="AM568" s="13"/>
      <c r="AN568" s="3"/>
      <c r="AO568" s="126"/>
      <c r="AP568" s="126"/>
      <c r="AQ568" s="127"/>
      <c r="AR568" s="128"/>
      <c r="AS568" s="13"/>
      <c r="AW568" s="128"/>
      <c r="AX568" s="128"/>
      <c r="AY568" s="128"/>
      <c r="BH568" s="89"/>
      <c r="BI568" s="90"/>
      <c r="DL568" s="13"/>
      <c r="DM568" s="13"/>
      <c r="DN568" s="3"/>
      <c r="DO568" s="126"/>
      <c r="DP568" s="126"/>
      <c r="DQ568" s="127"/>
      <c r="DR568" s="128"/>
      <c r="DS568" s="13"/>
      <c r="DW568" s="128"/>
      <c r="DX568" s="128"/>
      <c r="DY568" s="128"/>
      <c r="EH568" s="89"/>
      <c r="EI568" s="90"/>
    </row>
    <row r="569" spans="38:139">
      <c r="AL569" s="13"/>
      <c r="AM569" s="13"/>
      <c r="AN569" s="3"/>
      <c r="AO569" s="126"/>
      <c r="AP569" s="126"/>
      <c r="AQ569" s="127"/>
      <c r="AR569" s="128"/>
      <c r="AS569" s="13"/>
      <c r="AW569" s="128"/>
      <c r="AX569" s="128"/>
      <c r="AY569" s="128"/>
      <c r="BH569" s="89"/>
      <c r="BI569" s="90"/>
      <c r="DL569" s="13"/>
      <c r="DM569" s="13"/>
      <c r="DN569" s="3"/>
      <c r="DO569" s="126"/>
      <c r="DP569" s="126"/>
      <c r="DQ569" s="127"/>
      <c r="DR569" s="128"/>
      <c r="DS569" s="13"/>
      <c r="DW569" s="128"/>
      <c r="DX569" s="128"/>
      <c r="DY569" s="128"/>
      <c r="EH569" s="89"/>
      <c r="EI569" s="90"/>
    </row>
    <row r="570" spans="38:139">
      <c r="AL570" s="13"/>
      <c r="AM570" s="13"/>
      <c r="AN570" s="3"/>
      <c r="AO570" s="126"/>
      <c r="AP570" s="126"/>
      <c r="AQ570" s="127"/>
      <c r="AR570" s="128"/>
      <c r="AS570" s="13"/>
      <c r="AW570" s="128"/>
      <c r="AX570" s="128"/>
      <c r="AY570" s="128"/>
      <c r="BH570" s="89"/>
      <c r="BI570" s="90"/>
      <c r="DL570" s="13"/>
      <c r="DM570" s="13"/>
      <c r="DN570" s="3"/>
      <c r="DO570" s="126"/>
      <c r="DP570" s="126"/>
      <c r="DQ570" s="127"/>
      <c r="DR570" s="128"/>
      <c r="DS570" s="13"/>
      <c r="DW570" s="128"/>
      <c r="DX570" s="128"/>
      <c r="DY570" s="128"/>
      <c r="EH570" s="89"/>
      <c r="EI570" s="90"/>
    </row>
    <row r="571" spans="38:139">
      <c r="AL571" s="13"/>
      <c r="AM571" s="13"/>
      <c r="AN571" s="3"/>
      <c r="AO571" s="126"/>
      <c r="AP571" s="126"/>
      <c r="AQ571" s="127"/>
      <c r="AR571" s="128"/>
      <c r="AS571" s="13"/>
      <c r="AW571" s="128"/>
      <c r="AX571" s="128"/>
      <c r="AY571" s="128"/>
      <c r="BH571" s="89"/>
      <c r="BI571" s="90"/>
      <c r="DL571" s="13"/>
      <c r="DM571" s="13"/>
      <c r="DN571" s="3"/>
      <c r="DO571" s="126"/>
      <c r="DP571" s="126"/>
      <c r="DQ571" s="127"/>
      <c r="DR571" s="128"/>
      <c r="DS571" s="13"/>
      <c r="DW571" s="128"/>
      <c r="DX571" s="128"/>
      <c r="DY571" s="128"/>
      <c r="EH571" s="89"/>
      <c r="EI571" s="90"/>
    </row>
    <row r="572" spans="38:139">
      <c r="AL572" s="13"/>
      <c r="AM572" s="13"/>
      <c r="AN572" s="3"/>
      <c r="AO572" s="126"/>
      <c r="AP572" s="126"/>
      <c r="AQ572" s="127"/>
      <c r="AR572" s="128"/>
      <c r="AS572" s="13"/>
      <c r="AW572" s="128"/>
      <c r="AX572" s="128"/>
      <c r="AY572" s="128"/>
      <c r="BH572" s="89"/>
      <c r="BI572" s="90"/>
      <c r="DL572" s="13"/>
      <c r="DM572" s="13"/>
      <c r="DN572" s="3"/>
      <c r="DO572" s="126"/>
      <c r="DP572" s="126"/>
      <c r="DQ572" s="127"/>
      <c r="DR572" s="128"/>
      <c r="DS572" s="13"/>
      <c r="DW572" s="128"/>
      <c r="DX572" s="128"/>
      <c r="DY572" s="128"/>
      <c r="EH572" s="89"/>
      <c r="EI572" s="90"/>
    </row>
    <row r="573" spans="38:139">
      <c r="AL573" s="13"/>
      <c r="AM573" s="13"/>
      <c r="AN573" s="3"/>
      <c r="AO573" s="126"/>
      <c r="AP573" s="126"/>
      <c r="AQ573" s="127"/>
      <c r="AR573" s="128"/>
      <c r="AS573" s="13"/>
      <c r="AW573" s="128"/>
      <c r="AX573" s="128"/>
      <c r="AY573" s="128"/>
      <c r="BH573" s="89"/>
      <c r="BI573" s="90"/>
      <c r="DL573" s="13"/>
      <c r="DM573" s="13"/>
      <c r="DN573" s="3"/>
      <c r="DO573" s="126"/>
      <c r="DP573" s="126"/>
      <c r="DQ573" s="127"/>
      <c r="DR573" s="128"/>
      <c r="DS573" s="13"/>
      <c r="DW573" s="128"/>
      <c r="DX573" s="128"/>
      <c r="DY573" s="128"/>
      <c r="EH573" s="89"/>
      <c r="EI573" s="90"/>
    </row>
    <row r="574" spans="38:139">
      <c r="AL574" s="13"/>
      <c r="AM574" s="13"/>
      <c r="AN574" s="3"/>
      <c r="AO574" s="126"/>
      <c r="AP574" s="126"/>
      <c r="AQ574" s="127"/>
      <c r="AR574" s="128"/>
      <c r="AS574" s="13"/>
      <c r="AW574" s="128"/>
      <c r="AX574" s="128"/>
      <c r="AY574" s="128"/>
      <c r="BH574" s="89"/>
      <c r="BI574" s="90"/>
      <c r="DL574" s="13"/>
      <c r="DM574" s="13"/>
      <c r="DN574" s="3"/>
      <c r="DO574" s="126"/>
      <c r="DP574" s="126"/>
      <c r="DQ574" s="127"/>
      <c r="DR574" s="128"/>
      <c r="DS574" s="13"/>
      <c r="DW574" s="128"/>
      <c r="DX574" s="128"/>
      <c r="DY574" s="128"/>
      <c r="EH574" s="89"/>
      <c r="EI574" s="90"/>
    </row>
    <row r="575" spans="38:139">
      <c r="AL575" s="13"/>
      <c r="AM575" s="13"/>
      <c r="AN575" s="3"/>
      <c r="AO575" s="126"/>
      <c r="AP575" s="126"/>
      <c r="AQ575" s="127"/>
      <c r="AR575" s="128"/>
      <c r="AS575" s="13"/>
      <c r="AW575" s="128"/>
      <c r="AX575" s="128"/>
      <c r="AY575" s="128"/>
      <c r="BH575" s="89"/>
      <c r="BI575" s="90"/>
      <c r="DL575" s="13"/>
      <c r="DM575" s="13"/>
      <c r="DN575" s="3"/>
      <c r="DO575" s="126"/>
      <c r="DP575" s="126"/>
      <c r="DQ575" s="127"/>
      <c r="DR575" s="128"/>
      <c r="DS575" s="13"/>
      <c r="DW575" s="128"/>
      <c r="DX575" s="128"/>
      <c r="DY575" s="128"/>
      <c r="EH575" s="89"/>
      <c r="EI575" s="90"/>
    </row>
    <row r="576" spans="38:139">
      <c r="AL576" s="13"/>
      <c r="AM576" s="13"/>
      <c r="AN576" s="3"/>
      <c r="AO576" s="126"/>
      <c r="AP576" s="126"/>
      <c r="AQ576" s="127"/>
      <c r="AR576" s="128"/>
      <c r="AS576" s="13"/>
      <c r="AW576" s="128"/>
      <c r="AX576" s="128"/>
      <c r="AY576" s="128"/>
      <c r="BH576" s="89"/>
      <c r="BI576" s="90"/>
      <c r="DL576" s="13"/>
      <c r="DM576" s="13"/>
      <c r="DN576" s="3"/>
      <c r="DO576" s="126"/>
      <c r="DP576" s="126"/>
      <c r="DQ576" s="127"/>
      <c r="DR576" s="128"/>
      <c r="DS576" s="13"/>
      <c r="DW576" s="128"/>
      <c r="DX576" s="128"/>
      <c r="DY576" s="128"/>
      <c r="EH576" s="89"/>
      <c r="EI576" s="90"/>
    </row>
    <row r="577" spans="38:139">
      <c r="AL577" s="13"/>
      <c r="AM577" s="13"/>
      <c r="AN577" s="3"/>
      <c r="AO577" s="126"/>
      <c r="AP577" s="126"/>
      <c r="AQ577" s="127"/>
      <c r="AR577" s="128"/>
      <c r="AS577" s="13"/>
      <c r="AW577" s="128"/>
      <c r="AX577" s="128"/>
      <c r="AY577" s="128"/>
      <c r="BH577" s="89"/>
      <c r="BI577" s="90"/>
      <c r="DL577" s="13"/>
      <c r="DM577" s="13"/>
      <c r="DN577" s="3"/>
      <c r="DO577" s="126"/>
      <c r="DP577" s="126"/>
      <c r="DQ577" s="127"/>
      <c r="DR577" s="128"/>
      <c r="DS577" s="13"/>
      <c r="DW577" s="128"/>
      <c r="DX577" s="128"/>
      <c r="DY577" s="128"/>
      <c r="EH577" s="89"/>
      <c r="EI577" s="90"/>
    </row>
    <row r="578" spans="38:139">
      <c r="AL578" s="13"/>
      <c r="AM578" s="13"/>
      <c r="AN578" s="3"/>
      <c r="AO578" s="126"/>
      <c r="AP578" s="126"/>
      <c r="AQ578" s="127"/>
      <c r="AR578" s="128"/>
      <c r="AS578" s="13"/>
      <c r="AW578" s="128"/>
      <c r="AX578" s="128"/>
      <c r="AY578" s="128"/>
      <c r="BH578" s="89"/>
      <c r="BI578" s="90"/>
      <c r="DL578" s="13"/>
      <c r="DM578" s="13"/>
      <c r="DN578" s="3"/>
      <c r="DO578" s="126"/>
      <c r="DP578" s="126"/>
      <c r="DQ578" s="127"/>
      <c r="DR578" s="128"/>
      <c r="DS578" s="13"/>
      <c r="DW578" s="128"/>
      <c r="DX578" s="128"/>
      <c r="DY578" s="128"/>
      <c r="EH578" s="89"/>
      <c r="EI578" s="90"/>
    </row>
    <row r="579" spans="38:139">
      <c r="AL579" s="13"/>
      <c r="AM579" s="13"/>
      <c r="AN579" s="3"/>
      <c r="AO579" s="126"/>
      <c r="AP579" s="126"/>
      <c r="AQ579" s="127"/>
      <c r="AR579" s="128"/>
      <c r="AS579" s="13"/>
      <c r="AW579" s="128"/>
      <c r="AX579" s="128"/>
      <c r="AY579" s="128"/>
      <c r="BH579" s="89"/>
      <c r="BI579" s="90"/>
      <c r="DL579" s="13"/>
      <c r="DM579" s="13"/>
      <c r="DN579" s="3"/>
      <c r="DO579" s="126"/>
      <c r="DP579" s="126"/>
      <c r="DQ579" s="127"/>
      <c r="DR579" s="128"/>
      <c r="DS579" s="13"/>
      <c r="DW579" s="128"/>
      <c r="DX579" s="128"/>
      <c r="DY579" s="128"/>
      <c r="EH579" s="89"/>
      <c r="EI579" s="90"/>
    </row>
    <row r="580" spans="38:139">
      <c r="AL580" s="13"/>
      <c r="AM580" s="13"/>
      <c r="AN580" s="3"/>
      <c r="AO580" s="126"/>
      <c r="AP580" s="126"/>
      <c r="AQ580" s="127"/>
      <c r="AR580" s="128"/>
      <c r="AS580" s="13"/>
      <c r="AW580" s="128"/>
      <c r="AX580" s="128"/>
      <c r="AY580" s="128"/>
      <c r="BH580" s="89"/>
      <c r="BI580" s="90"/>
      <c r="DL580" s="13"/>
      <c r="DM580" s="13"/>
      <c r="DN580" s="3"/>
      <c r="DO580" s="126"/>
      <c r="DP580" s="126"/>
      <c r="DQ580" s="127"/>
      <c r="DR580" s="128"/>
      <c r="DS580" s="13"/>
      <c r="DW580" s="128"/>
      <c r="DX580" s="128"/>
      <c r="DY580" s="128"/>
      <c r="EH580" s="89"/>
      <c r="EI580" s="90"/>
    </row>
    <row r="581" spans="38:139">
      <c r="AL581" s="13"/>
      <c r="AM581" s="13"/>
      <c r="AN581" s="3"/>
      <c r="AO581" s="126"/>
      <c r="AP581" s="126"/>
      <c r="AQ581" s="127"/>
      <c r="AR581" s="128"/>
      <c r="AS581" s="13"/>
      <c r="AW581" s="128"/>
      <c r="AX581" s="128"/>
      <c r="AY581" s="128"/>
      <c r="BH581" s="89"/>
      <c r="BI581" s="90"/>
      <c r="DL581" s="13"/>
      <c r="DM581" s="13"/>
      <c r="DN581" s="3"/>
      <c r="DO581" s="126"/>
      <c r="DP581" s="126"/>
      <c r="DQ581" s="127"/>
      <c r="DR581" s="128"/>
      <c r="DS581" s="13"/>
      <c r="DW581" s="128"/>
      <c r="DX581" s="128"/>
      <c r="DY581" s="128"/>
      <c r="EH581" s="89"/>
      <c r="EI581" s="90"/>
    </row>
    <row r="582" spans="38:139">
      <c r="AL582" s="13"/>
      <c r="AM582" s="13"/>
      <c r="AN582" s="3"/>
      <c r="AO582" s="126"/>
      <c r="AP582" s="126"/>
      <c r="AQ582" s="127"/>
      <c r="AR582" s="128"/>
      <c r="AS582" s="13"/>
      <c r="AW582" s="128"/>
      <c r="AX582" s="128"/>
      <c r="AY582" s="128"/>
      <c r="BH582" s="89"/>
      <c r="BI582" s="90"/>
      <c r="DL582" s="13"/>
      <c r="DM582" s="13"/>
      <c r="DN582" s="3"/>
      <c r="DO582" s="126"/>
      <c r="DP582" s="126"/>
      <c r="DQ582" s="127"/>
      <c r="DR582" s="128"/>
      <c r="DS582" s="13"/>
      <c r="DW582" s="128"/>
      <c r="DX582" s="128"/>
      <c r="DY582" s="128"/>
      <c r="EH582" s="89"/>
      <c r="EI582" s="90"/>
    </row>
    <row r="583" spans="38:139">
      <c r="AL583" s="13"/>
      <c r="AM583" s="13"/>
      <c r="AN583" s="3"/>
      <c r="AO583" s="126"/>
      <c r="AP583" s="126"/>
      <c r="AQ583" s="127"/>
      <c r="AR583" s="128"/>
      <c r="AS583" s="13"/>
      <c r="AW583" s="128"/>
      <c r="AX583" s="128"/>
      <c r="AY583" s="128"/>
      <c r="BH583" s="89"/>
      <c r="BI583" s="90"/>
      <c r="DL583" s="13"/>
      <c r="DM583" s="13"/>
      <c r="DN583" s="3"/>
      <c r="DO583" s="126"/>
      <c r="DP583" s="126"/>
      <c r="DQ583" s="127"/>
      <c r="DR583" s="128"/>
      <c r="DS583" s="13"/>
      <c r="DW583" s="128"/>
      <c r="DX583" s="128"/>
      <c r="DY583" s="128"/>
      <c r="EH583" s="89"/>
      <c r="EI583" s="90"/>
    </row>
    <row r="584" spans="38:139">
      <c r="AL584" s="13"/>
      <c r="AM584" s="13"/>
      <c r="AN584" s="3"/>
      <c r="AO584" s="126"/>
      <c r="AP584" s="126"/>
      <c r="AQ584" s="127"/>
      <c r="AR584" s="128"/>
      <c r="AS584" s="13"/>
      <c r="AW584" s="128"/>
      <c r="AX584" s="128"/>
      <c r="AY584" s="128"/>
      <c r="BH584" s="89"/>
      <c r="BI584" s="90"/>
      <c r="DL584" s="13"/>
      <c r="DM584" s="13"/>
      <c r="DN584" s="3"/>
      <c r="DO584" s="126"/>
      <c r="DP584" s="126"/>
      <c r="DQ584" s="127"/>
      <c r="DR584" s="128"/>
      <c r="DS584" s="13"/>
      <c r="DW584" s="128"/>
      <c r="DX584" s="128"/>
      <c r="DY584" s="128"/>
      <c r="EH584" s="89"/>
      <c r="EI584" s="90"/>
    </row>
    <row r="585" spans="38:139">
      <c r="AL585" s="13"/>
      <c r="AM585" s="13"/>
      <c r="AN585" s="3"/>
      <c r="AO585" s="126"/>
      <c r="AP585" s="126"/>
      <c r="AQ585" s="127"/>
      <c r="AR585" s="128"/>
      <c r="AS585" s="13"/>
      <c r="AW585" s="128"/>
      <c r="AX585" s="128"/>
      <c r="AY585" s="128"/>
      <c r="BH585" s="89"/>
      <c r="BI585" s="90"/>
      <c r="DL585" s="13"/>
      <c r="DM585" s="13"/>
      <c r="DN585" s="3"/>
      <c r="DO585" s="126"/>
      <c r="DP585" s="126"/>
      <c r="DQ585" s="127"/>
      <c r="DR585" s="128"/>
      <c r="DS585" s="13"/>
      <c r="DW585" s="128"/>
      <c r="DX585" s="128"/>
      <c r="DY585" s="128"/>
      <c r="EH585" s="89"/>
      <c r="EI585" s="90"/>
    </row>
    <row r="586" spans="38:139">
      <c r="AL586" s="13"/>
      <c r="AM586" s="13"/>
      <c r="AN586" s="3"/>
      <c r="AO586" s="126"/>
      <c r="AP586" s="126"/>
      <c r="AQ586" s="127"/>
      <c r="AR586" s="128"/>
      <c r="AS586" s="13"/>
      <c r="AW586" s="128"/>
      <c r="AX586" s="128"/>
      <c r="AY586" s="128"/>
      <c r="BH586" s="89"/>
      <c r="BI586" s="90"/>
      <c r="DL586" s="13"/>
      <c r="DM586" s="13"/>
      <c r="DN586" s="3"/>
      <c r="DO586" s="126"/>
      <c r="DP586" s="126"/>
      <c r="DQ586" s="127"/>
      <c r="DR586" s="128"/>
      <c r="DS586" s="13"/>
      <c r="DW586" s="128"/>
      <c r="DX586" s="128"/>
      <c r="DY586" s="128"/>
      <c r="EH586" s="89"/>
      <c r="EI586" s="90"/>
    </row>
    <row r="587" spans="38:139">
      <c r="AL587" s="13"/>
      <c r="AM587" s="13"/>
      <c r="AN587" s="3"/>
      <c r="AO587" s="126"/>
      <c r="AP587" s="126"/>
      <c r="AQ587" s="127"/>
      <c r="AR587" s="128"/>
      <c r="AS587" s="13"/>
      <c r="AW587" s="128"/>
      <c r="AX587" s="128"/>
      <c r="AY587" s="128"/>
      <c r="BH587" s="89"/>
      <c r="BI587" s="90"/>
      <c r="DL587" s="13"/>
      <c r="DM587" s="13"/>
      <c r="DN587" s="3"/>
      <c r="DO587" s="126"/>
      <c r="DP587" s="126"/>
      <c r="DQ587" s="127"/>
      <c r="DR587" s="128"/>
      <c r="DS587" s="13"/>
      <c r="DW587" s="128"/>
      <c r="DX587" s="128"/>
      <c r="DY587" s="128"/>
      <c r="EH587" s="89"/>
      <c r="EI587" s="90"/>
    </row>
    <row r="588" spans="38:139">
      <c r="AL588" s="13"/>
      <c r="AM588" s="13"/>
      <c r="AN588" s="3"/>
      <c r="AO588" s="126"/>
      <c r="AP588" s="126"/>
      <c r="AQ588" s="127"/>
      <c r="AR588" s="128"/>
      <c r="AS588" s="13"/>
      <c r="AW588" s="128"/>
      <c r="AX588" s="128"/>
      <c r="AY588" s="128"/>
      <c r="BH588" s="89"/>
      <c r="BI588" s="90"/>
      <c r="DL588" s="13"/>
      <c r="DM588" s="13"/>
      <c r="DN588" s="3"/>
      <c r="DO588" s="126"/>
      <c r="DP588" s="126"/>
      <c r="DQ588" s="127"/>
      <c r="DR588" s="128"/>
      <c r="DS588" s="13"/>
      <c r="DW588" s="128"/>
      <c r="DX588" s="128"/>
      <c r="DY588" s="128"/>
      <c r="EH588" s="89"/>
      <c r="EI588" s="90"/>
    </row>
    <row r="589" spans="38:139">
      <c r="AL589" s="13"/>
      <c r="AM589" s="13"/>
      <c r="AN589" s="3"/>
      <c r="AO589" s="126"/>
      <c r="AP589" s="126"/>
      <c r="AQ589" s="127"/>
      <c r="AR589" s="128"/>
      <c r="AS589" s="13"/>
      <c r="AW589" s="128"/>
      <c r="AX589" s="128"/>
      <c r="AY589" s="128"/>
      <c r="BH589" s="89"/>
      <c r="BI589" s="90"/>
      <c r="DL589" s="13"/>
      <c r="DM589" s="13"/>
      <c r="DN589" s="3"/>
      <c r="DO589" s="126"/>
      <c r="DP589" s="126"/>
      <c r="DQ589" s="127"/>
      <c r="DR589" s="128"/>
      <c r="DS589" s="13"/>
      <c r="DW589" s="128"/>
      <c r="DX589" s="128"/>
      <c r="DY589" s="128"/>
      <c r="EH589" s="89"/>
      <c r="EI589" s="90"/>
    </row>
    <row r="590" spans="38:139">
      <c r="AL590" s="13"/>
      <c r="AM590" s="13"/>
      <c r="AN590" s="3"/>
      <c r="AO590" s="126"/>
      <c r="AP590" s="126"/>
      <c r="AQ590" s="127"/>
      <c r="AR590" s="128"/>
      <c r="AS590" s="13"/>
      <c r="AW590" s="128"/>
      <c r="AX590" s="128"/>
      <c r="AY590" s="128"/>
      <c r="BH590" s="89"/>
      <c r="BI590" s="90"/>
      <c r="DL590" s="13"/>
      <c r="DM590" s="13"/>
      <c r="DN590" s="3"/>
      <c r="DO590" s="126"/>
      <c r="DP590" s="126"/>
      <c r="DQ590" s="127"/>
      <c r="DR590" s="128"/>
      <c r="DS590" s="13"/>
      <c r="DW590" s="128"/>
      <c r="DX590" s="128"/>
      <c r="DY590" s="128"/>
      <c r="EH590" s="89"/>
      <c r="EI590" s="90"/>
    </row>
    <row r="591" spans="38:139">
      <c r="AL591" s="13"/>
      <c r="AM591" s="13"/>
      <c r="AN591" s="3"/>
      <c r="AO591" s="126"/>
      <c r="AP591" s="126"/>
      <c r="AQ591" s="127"/>
      <c r="AR591" s="128"/>
      <c r="AS591" s="13"/>
      <c r="AW591" s="128"/>
      <c r="AX591" s="128"/>
      <c r="AY591" s="128"/>
      <c r="BH591" s="89"/>
      <c r="BI591" s="90"/>
      <c r="DL591" s="13"/>
      <c r="DM591" s="13"/>
      <c r="DN591" s="3"/>
      <c r="DO591" s="126"/>
      <c r="DP591" s="126"/>
      <c r="DQ591" s="127"/>
      <c r="DR591" s="128"/>
      <c r="DS591" s="13"/>
      <c r="DW591" s="128"/>
      <c r="DX591" s="128"/>
      <c r="DY591" s="128"/>
      <c r="EH591" s="89"/>
      <c r="EI591" s="90"/>
    </row>
    <row r="592" spans="38:139">
      <c r="AL592" s="13"/>
      <c r="AM592" s="13"/>
      <c r="AN592" s="3"/>
      <c r="AO592" s="126"/>
      <c r="AP592" s="126"/>
      <c r="AQ592" s="127"/>
      <c r="AR592" s="128"/>
      <c r="AS592" s="13"/>
      <c r="AW592" s="128"/>
      <c r="AX592" s="128"/>
      <c r="AY592" s="128"/>
      <c r="BH592" s="89"/>
      <c r="BI592" s="90"/>
      <c r="DL592" s="13"/>
      <c r="DM592" s="13"/>
      <c r="DN592" s="3"/>
      <c r="DO592" s="126"/>
      <c r="DP592" s="126"/>
      <c r="DQ592" s="127"/>
      <c r="DR592" s="128"/>
      <c r="DS592" s="13"/>
      <c r="DW592" s="128"/>
      <c r="DX592" s="128"/>
      <c r="DY592" s="128"/>
      <c r="EH592" s="89"/>
      <c r="EI592" s="90"/>
    </row>
    <row r="593" spans="38:139">
      <c r="AL593" s="13"/>
      <c r="AM593" s="13"/>
      <c r="AN593" s="3"/>
      <c r="AO593" s="126"/>
      <c r="AP593" s="126"/>
      <c r="AQ593" s="127"/>
      <c r="AR593" s="128"/>
      <c r="AS593" s="13"/>
      <c r="AW593" s="128"/>
      <c r="AX593" s="128"/>
      <c r="AY593" s="128"/>
      <c r="BH593" s="89"/>
      <c r="BI593" s="90"/>
      <c r="DL593" s="13"/>
      <c r="DM593" s="13"/>
      <c r="DN593" s="3"/>
      <c r="DO593" s="126"/>
      <c r="DP593" s="126"/>
      <c r="DQ593" s="127"/>
      <c r="DR593" s="128"/>
      <c r="DS593" s="13"/>
      <c r="DW593" s="128"/>
      <c r="DX593" s="128"/>
      <c r="DY593" s="128"/>
      <c r="EH593" s="89"/>
      <c r="EI593" s="90"/>
    </row>
    <row r="594" spans="38:139">
      <c r="AL594" s="13"/>
      <c r="AM594" s="13"/>
      <c r="AN594" s="3"/>
      <c r="AO594" s="126"/>
      <c r="AP594" s="126"/>
      <c r="AQ594" s="127"/>
      <c r="AR594" s="128"/>
      <c r="AS594" s="13"/>
      <c r="AW594" s="128"/>
      <c r="AX594" s="128"/>
      <c r="AY594" s="128"/>
      <c r="BH594" s="89"/>
      <c r="BI594" s="90"/>
      <c r="DL594" s="13"/>
      <c r="DM594" s="13"/>
      <c r="DN594" s="3"/>
      <c r="DO594" s="126"/>
      <c r="DP594" s="126"/>
      <c r="DQ594" s="127"/>
      <c r="DR594" s="128"/>
      <c r="DS594" s="13"/>
      <c r="DW594" s="128"/>
      <c r="DX594" s="128"/>
      <c r="DY594" s="128"/>
      <c r="EH594" s="89"/>
      <c r="EI594" s="90"/>
    </row>
    <row r="595" spans="38:139">
      <c r="AL595" s="13"/>
      <c r="AM595" s="13"/>
      <c r="AN595" s="3"/>
      <c r="AO595" s="126"/>
      <c r="AP595" s="126"/>
      <c r="AQ595" s="127"/>
      <c r="AR595" s="128"/>
      <c r="AS595" s="13"/>
      <c r="AW595" s="128"/>
      <c r="AX595" s="128"/>
      <c r="AY595" s="128"/>
      <c r="BH595" s="89"/>
      <c r="BI595" s="90"/>
      <c r="DL595" s="13"/>
      <c r="DM595" s="13"/>
      <c r="DN595" s="3"/>
      <c r="DO595" s="126"/>
      <c r="DP595" s="126"/>
      <c r="DQ595" s="127"/>
      <c r="DR595" s="128"/>
      <c r="DS595" s="13"/>
      <c r="DW595" s="128"/>
      <c r="DX595" s="128"/>
      <c r="DY595" s="128"/>
      <c r="EH595" s="89"/>
      <c r="EI595" s="90"/>
    </row>
    <row r="596" spans="38:139">
      <c r="AL596" s="13"/>
      <c r="AM596" s="13"/>
      <c r="AN596" s="3"/>
      <c r="AO596" s="126"/>
      <c r="AP596" s="126"/>
      <c r="AQ596" s="127"/>
      <c r="AR596" s="128"/>
      <c r="AS596" s="13"/>
      <c r="AW596" s="128"/>
      <c r="AX596" s="128"/>
      <c r="AY596" s="128"/>
      <c r="BH596" s="89"/>
      <c r="BI596" s="90"/>
      <c r="DL596" s="13"/>
      <c r="DM596" s="13"/>
      <c r="DN596" s="3"/>
      <c r="DO596" s="126"/>
      <c r="DP596" s="126"/>
      <c r="DQ596" s="127"/>
      <c r="DR596" s="128"/>
      <c r="DS596" s="13"/>
      <c r="DW596" s="128"/>
      <c r="DX596" s="128"/>
      <c r="DY596" s="128"/>
      <c r="EH596" s="89"/>
      <c r="EI596" s="90"/>
    </row>
    <row r="597" spans="38:139">
      <c r="AL597" s="13"/>
      <c r="AM597" s="13"/>
      <c r="AN597" s="3"/>
      <c r="AO597" s="126"/>
      <c r="AP597" s="126"/>
      <c r="AQ597" s="127"/>
      <c r="AR597" s="128"/>
      <c r="AS597" s="13"/>
      <c r="AW597" s="128"/>
      <c r="AX597" s="128"/>
      <c r="AY597" s="128"/>
      <c r="BH597" s="89"/>
      <c r="BI597" s="90"/>
      <c r="DL597" s="13"/>
      <c r="DM597" s="13"/>
      <c r="DN597" s="3"/>
      <c r="DO597" s="126"/>
      <c r="DP597" s="126"/>
      <c r="DQ597" s="127"/>
      <c r="DR597" s="128"/>
      <c r="DS597" s="13"/>
      <c r="DW597" s="128"/>
      <c r="DX597" s="128"/>
      <c r="DY597" s="128"/>
      <c r="EH597" s="89"/>
      <c r="EI597" s="90"/>
    </row>
    <row r="598" spans="38:139">
      <c r="AL598" s="13"/>
      <c r="AM598" s="13"/>
      <c r="AN598" s="3"/>
      <c r="AO598" s="126"/>
      <c r="AP598" s="126"/>
      <c r="AQ598" s="127"/>
      <c r="AR598" s="128"/>
      <c r="AS598" s="13"/>
      <c r="AW598" s="128"/>
      <c r="AX598" s="128"/>
      <c r="AY598" s="128"/>
      <c r="BH598" s="89"/>
      <c r="BI598" s="90"/>
      <c r="DL598" s="13"/>
      <c r="DM598" s="13"/>
      <c r="DN598" s="3"/>
      <c r="DO598" s="126"/>
      <c r="DP598" s="126"/>
      <c r="DQ598" s="127"/>
      <c r="DR598" s="128"/>
      <c r="DS598" s="13"/>
      <c r="DW598" s="128"/>
      <c r="DX598" s="128"/>
      <c r="DY598" s="128"/>
      <c r="EH598" s="89"/>
      <c r="EI598" s="90"/>
    </row>
    <row r="599" spans="38:139">
      <c r="AL599" s="13"/>
      <c r="AM599" s="13"/>
      <c r="AN599" s="3"/>
      <c r="AO599" s="126"/>
      <c r="AP599" s="126"/>
      <c r="AQ599" s="127"/>
      <c r="AR599" s="128"/>
      <c r="AS599" s="13"/>
      <c r="AW599" s="128"/>
      <c r="AX599" s="128"/>
      <c r="AY599" s="128"/>
      <c r="BH599" s="89"/>
      <c r="BI599" s="90"/>
      <c r="DL599" s="13"/>
      <c r="DM599" s="13"/>
      <c r="DN599" s="3"/>
      <c r="DO599" s="126"/>
      <c r="DP599" s="126"/>
      <c r="DQ599" s="127"/>
      <c r="DR599" s="128"/>
      <c r="DS599" s="13"/>
      <c r="DW599" s="128"/>
      <c r="DX599" s="128"/>
      <c r="DY599" s="128"/>
      <c r="EH599" s="89"/>
      <c r="EI599" s="90"/>
    </row>
    <row r="600" spans="38:139">
      <c r="AL600" s="13"/>
      <c r="AM600" s="13"/>
      <c r="AN600" s="3"/>
      <c r="AO600" s="126"/>
      <c r="AP600" s="126"/>
      <c r="AQ600" s="127"/>
      <c r="AR600" s="128"/>
      <c r="AS600" s="13"/>
      <c r="AW600" s="128"/>
      <c r="AX600" s="128"/>
      <c r="AY600" s="128"/>
      <c r="BH600" s="89"/>
      <c r="BI600" s="90"/>
      <c r="DL600" s="13"/>
      <c r="DM600" s="13"/>
      <c r="DN600" s="3"/>
      <c r="DO600" s="126"/>
      <c r="DP600" s="126"/>
      <c r="DQ600" s="127"/>
      <c r="DR600" s="128"/>
      <c r="DS600" s="13"/>
      <c r="DW600" s="128"/>
      <c r="DX600" s="128"/>
      <c r="DY600" s="128"/>
      <c r="EH600" s="89"/>
      <c r="EI600" s="90"/>
    </row>
    <row r="601" spans="38:139">
      <c r="AL601" s="13"/>
      <c r="AM601" s="13"/>
      <c r="AN601" s="3"/>
      <c r="AO601" s="126"/>
      <c r="AP601" s="126"/>
      <c r="AQ601" s="127"/>
      <c r="AR601" s="128"/>
      <c r="AS601" s="13"/>
      <c r="AW601" s="128"/>
      <c r="AX601" s="128"/>
      <c r="AY601" s="128"/>
      <c r="BH601" s="89"/>
      <c r="BI601" s="90"/>
      <c r="DL601" s="13"/>
      <c r="DM601" s="13"/>
      <c r="DN601" s="3"/>
      <c r="DO601" s="126"/>
      <c r="DP601" s="126"/>
      <c r="DQ601" s="127"/>
      <c r="DR601" s="128"/>
      <c r="DS601" s="13"/>
      <c r="DW601" s="128"/>
      <c r="DX601" s="128"/>
      <c r="DY601" s="128"/>
      <c r="EH601" s="89"/>
      <c r="EI601" s="90"/>
    </row>
    <row r="602" spans="38:139">
      <c r="AL602" s="13"/>
      <c r="AM602" s="13"/>
      <c r="AN602" s="3"/>
      <c r="AO602" s="126"/>
      <c r="AP602" s="126"/>
      <c r="AQ602" s="127"/>
      <c r="AR602" s="128"/>
      <c r="AS602" s="13"/>
      <c r="AW602" s="128"/>
      <c r="AX602" s="128"/>
      <c r="AY602" s="128"/>
      <c r="BH602" s="89"/>
      <c r="BI602" s="90"/>
      <c r="DL602" s="13"/>
      <c r="DM602" s="13"/>
      <c r="DN602" s="3"/>
      <c r="DO602" s="126"/>
      <c r="DP602" s="126"/>
      <c r="DQ602" s="127"/>
      <c r="DR602" s="128"/>
      <c r="DS602" s="13"/>
      <c r="DW602" s="128"/>
      <c r="DX602" s="128"/>
      <c r="DY602" s="128"/>
      <c r="EH602" s="89"/>
      <c r="EI602" s="90"/>
    </row>
    <row r="603" spans="38:139">
      <c r="AL603" s="13"/>
      <c r="AM603" s="13"/>
      <c r="AN603" s="3"/>
      <c r="AO603" s="126"/>
      <c r="AP603" s="126"/>
      <c r="AQ603" s="127"/>
      <c r="AR603" s="128"/>
      <c r="AS603" s="13"/>
      <c r="AW603" s="128"/>
      <c r="AX603" s="128"/>
      <c r="AY603" s="128"/>
      <c r="BH603" s="89"/>
      <c r="BI603" s="90"/>
      <c r="DL603" s="13"/>
      <c r="DM603" s="13"/>
      <c r="DN603" s="3"/>
      <c r="DO603" s="126"/>
      <c r="DP603" s="126"/>
      <c r="DQ603" s="127"/>
      <c r="DR603" s="128"/>
      <c r="DS603" s="13"/>
      <c r="DW603" s="128"/>
      <c r="DX603" s="128"/>
      <c r="DY603" s="128"/>
      <c r="EH603" s="89"/>
      <c r="EI603" s="90"/>
    </row>
    <row r="604" spans="38:139">
      <c r="AL604" s="13"/>
      <c r="AM604" s="13"/>
      <c r="AN604" s="3"/>
      <c r="AO604" s="126"/>
      <c r="AP604" s="126"/>
      <c r="AQ604" s="127"/>
      <c r="AR604" s="128"/>
      <c r="AS604" s="13"/>
      <c r="AW604" s="128"/>
      <c r="AX604" s="128"/>
      <c r="AY604" s="128"/>
      <c r="BH604" s="89"/>
      <c r="BI604" s="90"/>
      <c r="DL604" s="13"/>
      <c r="DM604" s="13"/>
      <c r="DN604" s="3"/>
      <c r="DO604" s="126"/>
      <c r="DP604" s="126"/>
      <c r="DQ604" s="127"/>
      <c r="DR604" s="128"/>
      <c r="DS604" s="13"/>
      <c r="DW604" s="128"/>
      <c r="DX604" s="128"/>
      <c r="DY604" s="128"/>
      <c r="EH604" s="89"/>
      <c r="EI604" s="90"/>
    </row>
    <row r="605" spans="38:139">
      <c r="AL605" s="13"/>
      <c r="AM605" s="13"/>
      <c r="AN605" s="3"/>
      <c r="AO605" s="126"/>
      <c r="AP605" s="126"/>
      <c r="AQ605" s="127"/>
      <c r="AR605" s="128"/>
      <c r="AS605" s="13"/>
      <c r="AW605" s="128"/>
      <c r="AX605" s="128"/>
      <c r="AY605" s="128"/>
      <c r="BH605" s="89"/>
      <c r="BI605" s="90"/>
      <c r="DL605" s="13"/>
      <c r="DM605" s="13"/>
      <c r="DN605" s="3"/>
      <c r="DO605" s="126"/>
      <c r="DP605" s="126"/>
      <c r="DQ605" s="127"/>
      <c r="DR605" s="128"/>
      <c r="DS605" s="13"/>
      <c r="DW605" s="128"/>
      <c r="DX605" s="128"/>
      <c r="DY605" s="128"/>
      <c r="EH605" s="89"/>
      <c r="EI605" s="90"/>
    </row>
    <row r="606" spans="38:139">
      <c r="AL606" s="13"/>
      <c r="AM606" s="13"/>
      <c r="AN606" s="3"/>
      <c r="AO606" s="126"/>
      <c r="AP606" s="126"/>
      <c r="AQ606" s="127"/>
      <c r="AR606" s="128"/>
      <c r="AS606" s="13"/>
      <c r="AW606" s="128"/>
      <c r="AX606" s="128"/>
      <c r="AY606" s="128"/>
      <c r="BH606" s="89"/>
      <c r="BI606" s="90"/>
      <c r="DL606" s="13"/>
      <c r="DM606" s="13"/>
      <c r="DN606" s="3"/>
      <c r="DO606" s="126"/>
      <c r="DP606" s="126"/>
      <c r="DQ606" s="127"/>
      <c r="DR606" s="128"/>
      <c r="DS606" s="13"/>
      <c r="DW606" s="128"/>
      <c r="DX606" s="128"/>
      <c r="DY606" s="128"/>
      <c r="EH606" s="89"/>
      <c r="EI606" s="90"/>
    </row>
    <row r="607" spans="38:139">
      <c r="AL607" s="13"/>
      <c r="AM607" s="13"/>
      <c r="AN607" s="3"/>
      <c r="AO607" s="126"/>
      <c r="AP607" s="126"/>
      <c r="AQ607" s="127"/>
      <c r="AR607" s="128"/>
      <c r="AS607" s="13"/>
      <c r="AW607" s="128"/>
      <c r="AX607" s="128"/>
      <c r="AY607" s="128"/>
      <c r="BH607" s="89"/>
      <c r="BI607" s="90"/>
      <c r="DL607" s="13"/>
      <c r="DM607" s="13"/>
      <c r="DN607" s="3"/>
      <c r="DO607" s="126"/>
      <c r="DP607" s="126"/>
      <c r="DQ607" s="127"/>
      <c r="DR607" s="128"/>
      <c r="DS607" s="13"/>
      <c r="DW607" s="128"/>
      <c r="DX607" s="128"/>
      <c r="DY607" s="128"/>
      <c r="EH607" s="89"/>
      <c r="EI607" s="90"/>
    </row>
    <row r="608" spans="38:139">
      <c r="AL608" s="13"/>
      <c r="AM608" s="13"/>
      <c r="AN608" s="3"/>
      <c r="AO608" s="126"/>
      <c r="AP608" s="126"/>
      <c r="AQ608" s="127"/>
      <c r="AR608" s="128"/>
      <c r="AS608" s="13"/>
      <c r="AW608" s="128"/>
      <c r="AX608" s="128"/>
      <c r="AY608" s="128"/>
      <c r="BH608" s="89"/>
      <c r="BI608" s="90"/>
      <c r="DL608" s="13"/>
      <c r="DM608" s="13"/>
      <c r="DN608" s="3"/>
      <c r="DO608" s="126"/>
      <c r="DP608" s="126"/>
      <c r="DQ608" s="127"/>
      <c r="DR608" s="128"/>
      <c r="DS608" s="13"/>
      <c r="DW608" s="128"/>
      <c r="DX608" s="128"/>
      <c r="DY608" s="128"/>
      <c r="EH608" s="89"/>
      <c r="EI608" s="90"/>
    </row>
    <row r="609" spans="38:139">
      <c r="AL609" s="13"/>
      <c r="AM609" s="13"/>
      <c r="AN609" s="3"/>
      <c r="AO609" s="126"/>
      <c r="AP609" s="126"/>
      <c r="AQ609" s="127"/>
      <c r="AR609" s="128"/>
      <c r="AS609" s="13"/>
      <c r="AW609" s="128"/>
      <c r="AX609" s="128"/>
      <c r="AY609" s="128"/>
      <c r="BH609" s="89"/>
      <c r="BI609" s="90"/>
      <c r="DL609" s="13"/>
      <c r="DM609" s="13"/>
      <c r="DN609" s="3"/>
      <c r="DO609" s="126"/>
      <c r="DP609" s="126"/>
      <c r="DQ609" s="127"/>
      <c r="DR609" s="128"/>
      <c r="DS609" s="13"/>
      <c r="DW609" s="128"/>
      <c r="DX609" s="128"/>
      <c r="DY609" s="128"/>
      <c r="EH609" s="89"/>
      <c r="EI609" s="90"/>
    </row>
    <row r="610" spans="38:139">
      <c r="AL610" s="13"/>
      <c r="AM610" s="13"/>
      <c r="AN610" s="3"/>
      <c r="AO610" s="126"/>
      <c r="AP610" s="126"/>
      <c r="AQ610" s="127"/>
      <c r="AR610" s="128"/>
      <c r="AS610" s="13"/>
      <c r="AW610" s="128"/>
      <c r="AX610" s="128"/>
      <c r="AY610" s="128"/>
      <c r="BH610" s="89"/>
      <c r="BI610" s="90"/>
      <c r="DL610" s="13"/>
      <c r="DM610" s="13"/>
      <c r="DN610" s="3"/>
      <c r="DO610" s="126"/>
      <c r="DP610" s="126"/>
      <c r="DQ610" s="127"/>
      <c r="DR610" s="128"/>
      <c r="DS610" s="13"/>
      <c r="DW610" s="128"/>
      <c r="DX610" s="128"/>
      <c r="DY610" s="128"/>
      <c r="EH610" s="89"/>
      <c r="EI610" s="90"/>
    </row>
    <row r="611" spans="38:139">
      <c r="AL611" s="13"/>
      <c r="AM611" s="13"/>
      <c r="AN611" s="3"/>
      <c r="AO611" s="126"/>
      <c r="AP611" s="126"/>
      <c r="AQ611" s="127"/>
      <c r="AR611" s="128"/>
      <c r="AS611" s="13"/>
      <c r="AW611" s="128"/>
      <c r="AX611" s="128"/>
      <c r="AY611" s="128"/>
      <c r="BH611" s="89"/>
      <c r="BI611" s="90"/>
      <c r="DL611" s="13"/>
      <c r="DM611" s="13"/>
      <c r="DN611" s="3"/>
      <c r="DO611" s="126"/>
      <c r="DP611" s="126"/>
      <c r="DQ611" s="127"/>
      <c r="DR611" s="128"/>
      <c r="DS611" s="13"/>
      <c r="DW611" s="128"/>
      <c r="DX611" s="128"/>
      <c r="DY611" s="128"/>
      <c r="EH611" s="89"/>
      <c r="EI611" s="90"/>
    </row>
    <row r="612" spans="38:139">
      <c r="AL612" s="13"/>
      <c r="AM612" s="13"/>
      <c r="AN612" s="3"/>
      <c r="AO612" s="126"/>
      <c r="AP612" s="126"/>
      <c r="AQ612" s="127"/>
      <c r="AR612" s="128"/>
      <c r="AS612" s="13"/>
      <c r="AW612" s="128"/>
      <c r="AX612" s="128"/>
      <c r="AY612" s="128"/>
      <c r="BH612" s="89"/>
      <c r="BI612" s="90"/>
      <c r="DL612" s="13"/>
      <c r="DM612" s="13"/>
      <c r="DN612" s="3"/>
      <c r="DO612" s="126"/>
      <c r="DP612" s="126"/>
      <c r="DQ612" s="127"/>
      <c r="DR612" s="128"/>
      <c r="DS612" s="13"/>
      <c r="DW612" s="128"/>
      <c r="DX612" s="128"/>
      <c r="DY612" s="128"/>
      <c r="EH612" s="89"/>
      <c r="EI612" s="90"/>
    </row>
    <row r="613" spans="38:139">
      <c r="AL613" s="13"/>
      <c r="AM613" s="13"/>
      <c r="AN613" s="3"/>
      <c r="AO613" s="126"/>
      <c r="AP613" s="126"/>
      <c r="AQ613" s="127"/>
      <c r="AR613" s="128"/>
      <c r="AS613" s="13"/>
      <c r="AW613" s="128"/>
      <c r="AX613" s="128"/>
      <c r="AY613" s="128"/>
      <c r="BH613" s="89"/>
      <c r="BI613" s="90"/>
      <c r="DL613" s="13"/>
      <c r="DM613" s="13"/>
      <c r="DN613" s="3"/>
      <c r="DO613" s="126"/>
      <c r="DP613" s="126"/>
      <c r="DQ613" s="127"/>
      <c r="DR613" s="128"/>
      <c r="DS613" s="13"/>
      <c r="DW613" s="128"/>
      <c r="DX613" s="128"/>
      <c r="DY613" s="128"/>
      <c r="EH613" s="89"/>
      <c r="EI613" s="90"/>
    </row>
    <row r="614" spans="38:139">
      <c r="AL614" s="13"/>
      <c r="AM614" s="13"/>
      <c r="AN614" s="3"/>
      <c r="AO614" s="126"/>
      <c r="AP614" s="126"/>
      <c r="AQ614" s="127"/>
      <c r="AR614" s="128"/>
      <c r="AS614" s="13"/>
      <c r="AW614" s="128"/>
      <c r="AX614" s="128"/>
      <c r="AY614" s="128"/>
      <c r="BH614" s="89"/>
      <c r="BI614" s="90"/>
      <c r="DL614" s="13"/>
      <c r="DM614" s="13"/>
      <c r="DN614" s="3"/>
      <c r="DO614" s="126"/>
      <c r="DP614" s="126"/>
      <c r="DQ614" s="127"/>
      <c r="DR614" s="128"/>
      <c r="DS614" s="13"/>
      <c r="DW614" s="128"/>
      <c r="DX614" s="128"/>
      <c r="DY614" s="128"/>
      <c r="EH614" s="89"/>
      <c r="EI614" s="90"/>
    </row>
    <row r="615" spans="38:139">
      <c r="AL615" s="13"/>
      <c r="AM615" s="13"/>
      <c r="AN615" s="3"/>
      <c r="AO615" s="126"/>
      <c r="AP615" s="126"/>
      <c r="AQ615" s="127"/>
      <c r="AR615" s="128"/>
      <c r="AS615" s="13"/>
      <c r="AW615" s="128"/>
      <c r="AX615" s="128"/>
      <c r="AY615" s="128"/>
      <c r="BH615" s="89"/>
      <c r="BI615" s="90"/>
      <c r="DL615" s="13"/>
      <c r="DM615" s="13"/>
      <c r="DN615" s="3"/>
      <c r="DO615" s="126"/>
      <c r="DP615" s="126"/>
      <c r="DQ615" s="127"/>
      <c r="DR615" s="128"/>
      <c r="DS615" s="13"/>
      <c r="DW615" s="128"/>
      <c r="DX615" s="128"/>
      <c r="DY615" s="128"/>
      <c r="EH615" s="89"/>
      <c r="EI615" s="90"/>
    </row>
    <row r="616" spans="38:139">
      <c r="AL616" s="13"/>
      <c r="AM616" s="13"/>
      <c r="AN616" s="3"/>
      <c r="AO616" s="126"/>
      <c r="AP616" s="126"/>
      <c r="AQ616" s="127"/>
      <c r="AR616" s="128"/>
      <c r="AS616" s="13"/>
      <c r="AW616" s="128"/>
      <c r="AX616" s="128"/>
      <c r="AY616" s="128"/>
      <c r="BH616" s="89"/>
      <c r="BI616" s="90"/>
      <c r="DL616" s="13"/>
      <c r="DM616" s="13"/>
      <c r="DN616" s="3"/>
      <c r="DO616" s="126"/>
      <c r="DP616" s="126"/>
      <c r="DQ616" s="127"/>
      <c r="DR616" s="128"/>
      <c r="DS616" s="13"/>
      <c r="DW616" s="128"/>
      <c r="DX616" s="128"/>
      <c r="DY616" s="128"/>
      <c r="EH616" s="89"/>
      <c r="EI616" s="90"/>
    </row>
    <row r="617" spans="38:139">
      <c r="AL617" s="13"/>
      <c r="AM617" s="13"/>
      <c r="AN617" s="3"/>
      <c r="AO617" s="126"/>
      <c r="AP617" s="126"/>
      <c r="AQ617" s="127"/>
      <c r="AR617" s="128"/>
      <c r="AS617" s="13"/>
      <c r="AW617" s="128"/>
      <c r="AX617" s="128"/>
      <c r="AY617" s="128"/>
      <c r="BH617" s="89"/>
      <c r="BI617" s="90"/>
      <c r="DL617" s="13"/>
      <c r="DM617" s="13"/>
      <c r="DN617" s="3"/>
      <c r="DO617" s="126"/>
      <c r="DP617" s="126"/>
      <c r="DQ617" s="127"/>
      <c r="DR617" s="128"/>
      <c r="DS617" s="13"/>
      <c r="DW617" s="128"/>
      <c r="DX617" s="128"/>
      <c r="DY617" s="128"/>
      <c r="EH617" s="89"/>
      <c r="EI617" s="90"/>
    </row>
    <row r="618" spans="38:139">
      <c r="AL618" s="13"/>
      <c r="AM618" s="13"/>
      <c r="AN618" s="3"/>
      <c r="AO618" s="126"/>
      <c r="AP618" s="126"/>
      <c r="AQ618" s="127"/>
      <c r="AR618" s="128"/>
      <c r="AS618" s="13"/>
      <c r="AW618" s="128"/>
      <c r="AX618" s="128"/>
      <c r="AY618" s="128"/>
      <c r="BH618" s="89"/>
      <c r="BI618" s="90"/>
      <c r="DL618" s="13"/>
      <c r="DM618" s="13"/>
      <c r="DN618" s="3"/>
      <c r="DO618" s="126"/>
      <c r="DP618" s="126"/>
      <c r="DQ618" s="127"/>
      <c r="DR618" s="128"/>
      <c r="DS618" s="13"/>
      <c r="DW618" s="128"/>
      <c r="DX618" s="128"/>
      <c r="DY618" s="128"/>
      <c r="EH618" s="89"/>
      <c r="EI618" s="90"/>
    </row>
    <row r="619" spans="38:139">
      <c r="AL619" s="13"/>
      <c r="AM619" s="13"/>
      <c r="AN619" s="3"/>
      <c r="AO619" s="126"/>
      <c r="AP619" s="126"/>
      <c r="AQ619" s="127"/>
      <c r="AR619" s="128"/>
      <c r="AS619" s="13"/>
      <c r="AW619" s="128"/>
      <c r="AX619" s="128"/>
      <c r="AY619" s="128"/>
      <c r="BH619" s="89"/>
      <c r="BI619" s="90"/>
      <c r="DL619" s="13"/>
      <c r="DM619" s="13"/>
      <c r="DN619" s="3"/>
      <c r="DO619" s="126"/>
      <c r="DP619" s="126"/>
      <c r="DQ619" s="127"/>
      <c r="DR619" s="128"/>
      <c r="DS619" s="13"/>
      <c r="DW619" s="128"/>
      <c r="DX619" s="128"/>
      <c r="DY619" s="128"/>
      <c r="EH619" s="89"/>
      <c r="EI619" s="90"/>
    </row>
    <row r="620" spans="38:139">
      <c r="AL620" s="13"/>
      <c r="AM620" s="13"/>
      <c r="AN620" s="3"/>
      <c r="AO620" s="126"/>
      <c r="AP620" s="126"/>
      <c r="AQ620" s="127"/>
      <c r="AR620" s="128"/>
      <c r="AS620" s="13"/>
      <c r="AW620" s="128"/>
      <c r="AX620" s="128"/>
      <c r="AY620" s="128"/>
      <c r="BH620" s="89"/>
      <c r="BI620" s="90"/>
      <c r="DL620" s="13"/>
      <c r="DM620" s="13"/>
      <c r="DN620" s="3"/>
      <c r="DO620" s="126"/>
      <c r="DP620" s="126"/>
      <c r="DQ620" s="127"/>
      <c r="DR620" s="128"/>
      <c r="DS620" s="13"/>
      <c r="DW620" s="128"/>
      <c r="DX620" s="128"/>
      <c r="DY620" s="128"/>
      <c r="EH620" s="89"/>
      <c r="EI620" s="90"/>
    </row>
    <row r="621" spans="38:139">
      <c r="AL621" s="13"/>
      <c r="AM621" s="13"/>
      <c r="AN621" s="3"/>
      <c r="AO621" s="126"/>
      <c r="AP621" s="126"/>
      <c r="AQ621" s="127"/>
      <c r="AR621" s="128"/>
      <c r="AS621" s="13"/>
      <c r="AW621" s="128"/>
      <c r="AX621" s="128"/>
      <c r="AY621" s="128"/>
      <c r="BH621" s="89"/>
      <c r="BI621" s="90"/>
      <c r="DL621" s="13"/>
      <c r="DM621" s="13"/>
      <c r="DN621" s="3"/>
      <c r="DO621" s="126"/>
      <c r="DP621" s="126"/>
      <c r="DQ621" s="127"/>
      <c r="DR621" s="128"/>
      <c r="DS621" s="13"/>
      <c r="DW621" s="128"/>
      <c r="DX621" s="128"/>
      <c r="DY621" s="128"/>
      <c r="EH621" s="89"/>
      <c r="EI621" s="90"/>
    </row>
    <row r="622" spans="38:139">
      <c r="AL622" s="13"/>
      <c r="AM622" s="13"/>
      <c r="AN622" s="3"/>
      <c r="AO622" s="126"/>
      <c r="AP622" s="126"/>
      <c r="AQ622" s="127"/>
      <c r="AR622" s="128"/>
      <c r="AS622" s="13"/>
      <c r="AW622" s="128"/>
      <c r="AX622" s="128"/>
      <c r="AY622" s="128"/>
      <c r="BH622" s="89"/>
      <c r="BI622" s="90"/>
      <c r="DL622" s="13"/>
      <c r="DM622" s="13"/>
      <c r="DN622" s="3"/>
      <c r="DO622" s="126"/>
      <c r="DP622" s="126"/>
      <c r="DQ622" s="127"/>
      <c r="DR622" s="128"/>
      <c r="DS622" s="13"/>
      <c r="DW622" s="128"/>
      <c r="DX622" s="128"/>
      <c r="DY622" s="128"/>
      <c r="EH622" s="89"/>
      <c r="EI622" s="90"/>
    </row>
    <row r="623" spans="38:139">
      <c r="AL623" s="13"/>
      <c r="AM623" s="13"/>
      <c r="AN623" s="3"/>
      <c r="AO623" s="126"/>
      <c r="AP623" s="126"/>
      <c r="AQ623" s="127"/>
      <c r="AR623" s="128"/>
      <c r="AS623" s="13"/>
      <c r="AW623" s="128"/>
      <c r="AX623" s="128"/>
      <c r="AY623" s="128"/>
      <c r="BH623" s="89"/>
      <c r="BI623" s="90"/>
      <c r="DL623" s="13"/>
      <c r="DM623" s="13"/>
      <c r="DN623" s="3"/>
      <c r="DO623" s="126"/>
      <c r="DP623" s="126"/>
      <c r="DQ623" s="127"/>
      <c r="DR623" s="128"/>
      <c r="DS623" s="13"/>
      <c r="DW623" s="128"/>
      <c r="DX623" s="128"/>
      <c r="DY623" s="128"/>
      <c r="EH623" s="89"/>
      <c r="EI623" s="90"/>
    </row>
    <row r="624" spans="38:139">
      <c r="AL624" s="13"/>
      <c r="AM624" s="13"/>
      <c r="AN624" s="3"/>
      <c r="AO624" s="126"/>
      <c r="AP624" s="126"/>
      <c r="AQ624" s="127"/>
      <c r="AR624" s="128"/>
      <c r="AS624" s="13"/>
      <c r="AW624" s="128"/>
      <c r="AX624" s="128"/>
      <c r="AY624" s="128"/>
      <c r="BH624" s="89"/>
      <c r="BI624" s="90"/>
      <c r="DL624" s="13"/>
      <c r="DM624" s="13"/>
      <c r="DN624" s="3"/>
      <c r="DO624" s="126"/>
      <c r="DP624" s="126"/>
      <c r="DQ624" s="127"/>
      <c r="DR624" s="128"/>
      <c r="DS624" s="13"/>
      <c r="DW624" s="128"/>
      <c r="DX624" s="128"/>
      <c r="DY624" s="128"/>
      <c r="EH624" s="89"/>
      <c r="EI624" s="90"/>
    </row>
    <row r="625" spans="38:139">
      <c r="AL625" s="13"/>
      <c r="AM625" s="13"/>
      <c r="AN625" s="3"/>
      <c r="AO625" s="126"/>
      <c r="AP625" s="126"/>
      <c r="AQ625" s="127"/>
      <c r="AR625" s="128"/>
      <c r="AS625" s="13"/>
      <c r="AW625" s="128"/>
      <c r="AX625" s="128"/>
      <c r="AY625" s="128"/>
      <c r="BH625" s="89"/>
      <c r="BI625" s="90"/>
      <c r="DL625" s="13"/>
      <c r="DM625" s="13"/>
      <c r="DN625" s="3"/>
      <c r="DO625" s="126"/>
      <c r="DP625" s="126"/>
      <c r="DQ625" s="127"/>
      <c r="DR625" s="128"/>
      <c r="DS625" s="13"/>
      <c r="DW625" s="128"/>
      <c r="DX625" s="128"/>
      <c r="DY625" s="128"/>
      <c r="EH625" s="89"/>
      <c r="EI625" s="90"/>
    </row>
    <row r="626" spans="38:139">
      <c r="AL626" s="13"/>
      <c r="AM626" s="13"/>
      <c r="AN626" s="3"/>
      <c r="AO626" s="126"/>
      <c r="AP626" s="126"/>
      <c r="AQ626" s="127"/>
      <c r="AR626" s="128"/>
      <c r="AS626" s="13"/>
      <c r="AW626" s="128"/>
      <c r="AX626" s="128"/>
      <c r="AY626" s="128"/>
      <c r="BH626" s="89"/>
      <c r="BI626" s="90"/>
      <c r="DL626" s="13"/>
      <c r="DM626" s="13"/>
      <c r="DN626" s="3"/>
      <c r="DO626" s="126"/>
      <c r="DP626" s="126"/>
      <c r="DQ626" s="127"/>
      <c r="DR626" s="128"/>
      <c r="DS626" s="13"/>
      <c r="DW626" s="128"/>
      <c r="DX626" s="128"/>
      <c r="DY626" s="128"/>
      <c r="EH626" s="89"/>
      <c r="EI626" s="90"/>
    </row>
    <row r="627" spans="38:139">
      <c r="AL627" s="13"/>
      <c r="AM627" s="13"/>
      <c r="AN627" s="3"/>
      <c r="AO627" s="126"/>
      <c r="AP627" s="126"/>
      <c r="AQ627" s="127"/>
      <c r="AR627" s="128"/>
      <c r="AS627" s="13"/>
      <c r="AW627" s="128"/>
      <c r="AX627" s="128"/>
      <c r="AY627" s="128"/>
      <c r="BH627" s="89"/>
      <c r="BI627" s="90"/>
      <c r="DL627" s="13"/>
      <c r="DM627" s="13"/>
      <c r="DN627" s="3"/>
      <c r="DO627" s="126"/>
      <c r="DP627" s="126"/>
      <c r="DQ627" s="127"/>
      <c r="DR627" s="128"/>
      <c r="DS627" s="13"/>
      <c r="DW627" s="128"/>
      <c r="DX627" s="128"/>
      <c r="DY627" s="128"/>
      <c r="EH627" s="89"/>
      <c r="EI627" s="90"/>
    </row>
    <row r="628" spans="38:139">
      <c r="AL628" s="13"/>
      <c r="AM628" s="13"/>
      <c r="AN628" s="3"/>
      <c r="AO628" s="126"/>
      <c r="AP628" s="126"/>
      <c r="AQ628" s="127"/>
      <c r="AR628" s="128"/>
      <c r="AS628" s="13"/>
      <c r="AW628" s="128"/>
      <c r="AX628" s="128"/>
      <c r="AY628" s="128"/>
      <c r="BH628" s="89"/>
      <c r="BI628" s="90"/>
      <c r="DL628" s="13"/>
      <c r="DM628" s="13"/>
      <c r="DN628" s="3"/>
      <c r="DO628" s="126"/>
      <c r="DP628" s="126"/>
      <c r="DQ628" s="127"/>
      <c r="DR628" s="128"/>
      <c r="DS628" s="13"/>
      <c r="DW628" s="128"/>
      <c r="DX628" s="128"/>
      <c r="DY628" s="128"/>
      <c r="EH628" s="89"/>
      <c r="EI628" s="90"/>
    </row>
    <row r="629" spans="38:139">
      <c r="AL629" s="13"/>
      <c r="AM629" s="13"/>
      <c r="AN629" s="3"/>
      <c r="AO629" s="126"/>
      <c r="AP629" s="126"/>
      <c r="AQ629" s="127"/>
      <c r="AR629" s="128"/>
      <c r="AS629" s="13"/>
      <c r="AW629" s="128"/>
      <c r="AX629" s="128"/>
      <c r="AY629" s="128"/>
      <c r="BH629" s="89"/>
      <c r="BI629" s="90"/>
      <c r="DL629" s="13"/>
      <c r="DM629" s="13"/>
      <c r="DN629" s="3"/>
      <c r="DO629" s="126"/>
      <c r="DP629" s="126"/>
      <c r="DQ629" s="127"/>
      <c r="DR629" s="128"/>
      <c r="DS629" s="13"/>
      <c r="DW629" s="128"/>
      <c r="DX629" s="128"/>
      <c r="DY629" s="128"/>
      <c r="EH629" s="89"/>
      <c r="EI629" s="90"/>
    </row>
    <row r="630" spans="38:139">
      <c r="AL630" s="13"/>
      <c r="AM630" s="13"/>
      <c r="AN630" s="3"/>
      <c r="AO630" s="126"/>
      <c r="AP630" s="126"/>
      <c r="AQ630" s="127"/>
      <c r="AR630" s="128"/>
      <c r="AS630" s="13"/>
      <c r="AW630" s="128"/>
      <c r="AX630" s="128"/>
      <c r="AY630" s="128"/>
      <c r="BH630" s="89"/>
      <c r="BI630" s="90"/>
      <c r="DL630" s="13"/>
      <c r="DM630" s="13"/>
      <c r="DN630" s="3"/>
      <c r="DO630" s="126"/>
      <c r="DP630" s="126"/>
      <c r="DQ630" s="127"/>
      <c r="DR630" s="128"/>
      <c r="DS630" s="13"/>
      <c r="DW630" s="128"/>
      <c r="DX630" s="128"/>
      <c r="DY630" s="128"/>
      <c r="EH630" s="89"/>
      <c r="EI630" s="90"/>
    </row>
    <row r="631" spans="38:139">
      <c r="AL631" s="13"/>
      <c r="AM631" s="13"/>
      <c r="AN631" s="3"/>
      <c r="AO631" s="126"/>
      <c r="AP631" s="126"/>
      <c r="AQ631" s="127"/>
      <c r="AR631" s="128"/>
      <c r="AS631" s="13"/>
      <c r="AW631" s="128"/>
      <c r="AX631" s="128"/>
      <c r="AY631" s="128"/>
      <c r="BH631" s="89"/>
      <c r="BI631" s="90"/>
      <c r="DL631" s="13"/>
      <c r="DM631" s="13"/>
      <c r="DN631" s="3"/>
      <c r="DO631" s="126"/>
      <c r="DP631" s="126"/>
      <c r="DQ631" s="127"/>
      <c r="DR631" s="128"/>
      <c r="DS631" s="13"/>
      <c r="DW631" s="128"/>
      <c r="DX631" s="128"/>
      <c r="DY631" s="128"/>
      <c r="EH631" s="89"/>
      <c r="EI631" s="90"/>
    </row>
    <row r="632" spans="38:139">
      <c r="AL632" s="13"/>
      <c r="AM632" s="13"/>
      <c r="AN632" s="3"/>
      <c r="AO632" s="126"/>
      <c r="AP632" s="126"/>
      <c r="AQ632" s="127"/>
      <c r="AR632" s="128"/>
      <c r="AS632" s="13"/>
      <c r="AW632" s="128"/>
      <c r="AX632" s="128"/>
      <c r="AY632" s="128"/>
      <c r="BH632" s="89"/>
      <c r="BI632" s="90"/>
      <c r="DL632" s="13"/>
      <c r="DM632" s="13"/>
      <c r="DN632" s="3"/>
      <c r="DO632" s="126"/>
      <c r="DP632" s="126"/>
      <c r="DQ632" s="127"/>
      <c r="DR632" s="128"/>
      <c r="DS632" s="13"/>
      <c r="DW632" s="128"/>
      <c r="DX632" s="128"/>
      <c r="DY632" s="128"/>
      <c r="EH632" s="89"/>
      <c r="EI632" s="90"/>
    </row>
    <row r="633" spans="38:139">
      <c r="AL633" s="13"/>
      <c r="AM633" s="13"/>
      <c r="AN633" s="3"/>
      <c r="AO633" s="126"/>
      <c r="AP633" s="126"/>
      <c r="AQ633" s="127"/>
      <c r="AR633" s="128"/>
      <c r="AS633" s="13"/>
      <c r="AW633" s="128"/>
      <c r="AX633" s="128"/>
      <c r="AY633" s="128"/>
      <c r="BH633" s="89"/>
      <c r="BI633" s="90"/>
      <c r="DL633" s="13"/>
      <c r="DM633" s="13"/>
      <c r="DN633" s="3"/>
      <c r="DO633" s="126"/>
      <c r="DP633" s="126"/>
      <c r="DQ633" s="127"/>
      <c r="DR633" s="128"/>
      <c r="DS633" s="13"/>
      <c r="DW633" s="128"/>
      <c r="DX633" s="128"/>
      <c r="DY633" s="128"/>
      <c r="EH633" s="89"/>
      <c r="EI633" s="90"/>
    </row>
    <row r="634" spans="38:139">
      <c r="AL634" s="13"/>
      <c r="AM634" s="13"/>
      <c r="AN634" s="3"/>
      <c r="AO634" s="126"/>
      <c r="AP634" s="126"/>
      <c r="AQ634" s="127"/>
      <c r="AR634" s="128"/>
      <c r="AS634" s="13"/>
      <c r="AW634" s="128"/>
      <c r="AX634" s="128"/>
      <c r="AY634" s="128"/>
      <c r="BH634" s="89"/>
      <c r="BI634" s="90"/>
      <c r="DL634" s="13"/>
      <c r="DM634" s="13"/>
      <c r="DN634" s="3"/>
      <c r="DO634" s="126"/>
      <c r="DP634" s="126"/>
      <c r="DQ634" s="127"/>
      <c r="DR634" s="128"/>
      <c r="DS634" s="13"/>
      <c r="DW634" s="128"/>
      <c r="DX634" s="128"/>
      <c r="DY634" s="128"/>
      <c r="EH634" s="89"/>
      <c r="EI634" s="90"/>
    </row>
    <row r="635" spans="38:139">
      <c r="AL635" s="13"/>
      <c r="AM635" s="13"/>
      <c r="AN635" s="3"/>
      <c r="AO635" s="126"/>
      <c r="AP635" s="126"/>
      <c r="AQ635" s="127"/>
      <c r="AR635" s="128"/>
      <c r="AS635" s="13"/>
      <c r="AW635" s="128"/>
      <c r="AX635" s="128"/>
      <c r="AY635" s="128"/>
      <c r="BH635" s="89"/>
      <c r="BI635" s="90"/>
      <c r="DL635" s="13"/>
      <c r="DM635" s="13"/>
      <c r="DN635" s="3"/>
      <c r="DO635" s="126"/>
      <c r="DP635" s="126"/>
      <c r="DQ635" s="127"/>
      <c r="DR635" s="128"/>
      <c r="DS635" s="13"/>
      <c r="DW635" s="128"/>
      <c r="DX635" s="128"/>
      <c r="DY635" s="128"/>
      <c r="EH635" s="89"/>
      <c r="EI635" s="90"/>
    </row>
    <row r="636" spans="38:139">
      <c r="AL636" s="13"/>
      <c r="AM636" s="13"/>
      <c r="AN636" s="3"/>
      <c r="AO636" s="126"/>
      <c r="AP636" s="126"/>
      <c r="AQ636" s="127"/>
      <c r="AR636" s="128"/>
      <c r="AS636" s="13"/>
      <c r="AW636" s="128"/>
      <c r="AX636" s="128"/>
      <c r="AY636" s="128"/>
      <c r="BH636" s="89"/>
      <c r="BI636" s="90"/>
      <c r="DL636" s="13"/>
      <c r="DM636" s="13"/>
      <c r="DN636" s="3"/>
      <c r="DO636" s="126"/>
      <c r="DP636" s="126"/>
      <c r="DQ636" s="127"/>
      <c r="DR636" s="128"/>
      <c r="DS636" s="13"/>
      <c r="DW636" s="128"/>
      <c r="DX636" s="128"/>
      <c r="DY636" s="128"/>
      <c r="EH636" s="89"/>
      <c r="EI636" s="90"/>
    </row>
    <row r="637" spans="38:139">
      <c r="AL637" s="13"/>
      <c r="AM637" s="13"/>
      <c r="AN637" s="3"/>
      <c r="AO637" s="126"/>
      <c r="AP637" s="126"/>
      <c r="AQ637" s="127"/>
      <c r="AR637" s="128"/>
      <c r="AS637" s="13"/>
      <c r="AW637" s="128"/>
      <c r="AX637" s="128"/>
      <c r="AY637" s="128"/>
      <c r="BH637" s="89"/>
      <c r="BI637" s="90"/>
      <c r="DL637" s="13"/>
      <c r="DM637" s="13"/>
      <c r="DN637" s="3"/>
      <c r="DO637" s="126"/>
      <c r="DP637" s="126"/>
      <c r="DQ637" s="127"/>
      <c r="DR637" s="128"/>
      <c r="DS637" s="13"/>
      <c r="DW637" s="128"/>
      <c r="DX637" s="128"/>
      <c r="DY637" s="128"/>
      <c r="EH637" s="89"/>
      <c r="EI637" s="90"/>
    </row>
    <row r="638" spans="38:139">
      <c r="AL638" s="13"/>
      <c r="AM638" s="13"/>
      <c r="AN638" s="3"/>
      <c r="AO638" s="126"/>
      <c r="AP638" s="126"/>
      <c r="AQ638" s="127"/>
      <c r="AR638" s="128"/>
      <c r="AS638" s="13"/>
      <c r="AW638" s="128"/>
      <c r="AX638" s="128"/>
      <c r="AY638" s="128"/>
      <c r="BH638" s="89"/>
      <c r="BI638" s="90"/>
      <c r="DL638" s="13"/>
      <c r="DM638" s="13"/>
      <c r="DN638" s="3"/>
      <c r="DO638" s="126"/>
      <c r="DP638" s="126"/>
      <c r="DQ638" s="127"/>
      <c r="DR638" s="128"/>
      <c r="DS638" s="13"/>
      <c r="DW638" s="128"/>
      <c r="DX638" s="128"/>
      <c r="DY638" s="128"/>
      <c r="EH638" s="89"/>
      <c r="EI638" s="90"/>
    </row>
    <row r="639" spans="38:139">
      <c r="AL639" s="13"/>
      <c r="AM639" s="13"/>
      <c r="AN639" s="3"/>
      <c r="AO639" s="126"/>
      <c r="AP639" s="126"/>
      <c r="AQ639" s="127"/>
      <c r="AR639" s="128"/>
      <c r="AS639" s="13"/>
      <c r="AW639" s="128"/>
      <c r="AX639" s="128"/>
      <c r="AY639" s="128"/>
      <c r="BH639" s="89"/>
      <c r="BI639" s="90"/>
      <c r="DL639" s="13"/>
      <c r="DM639" s="13"/>
      <c r="DN639" s="3"/>
      <c r="DO639" s="126"/>
      <c r="DP639" s="126"/>
      <c r="DQ639" s="127"/>
      <c r="DR639" s="128"/>
      <c r="DS639" s="13"/>
      <c r="DW639" s="128"/>
      <c r="DX639" s="128"/>
      <c r="DY639" s="128"/>
      <c r="EH639" s="89"/>
      <c r="EI639" s="90"/>
    </row>
    <row r="640" spans="38:139">
      <c r="AL640" s="13"/>
      <c r="AM640" s="13"/>
      <c r="AN640" s="3"/>
      <c r="AO640" s="126"/>
      <c r="AP640" s="126"/>
      <c r="AQ640" s="127"/>
      <c r="AR640" s="128"/>
      <c r="AS640" s="13"/>
      <c r="AW640" s="128"/>
      <c r="AX640" s="128"/>
      <c r="AY640" s="128"/>
      <c r="BH640" s="89"/>
      <c r="BI640" s="90"/>
      <c r="DL640" s="13"/>
      <c r="DM640" s="13"/>
      <c r="DN640" s="3"/>
      <c r="DO640" s="126"/>
      <c r="DP640" s="126"/>
      <c r="DQ640" s="127"/>
      <c r="DR640" s="128"/>
      <c r="DS640" s="13"/>
      <c r="DW640" s="128"/>
      <c r="DX640" s="128"/>
      <c r="DY640" s="128"/>
      <c r="EH640" s="89"/>
      <c r="EI640" s="90"/>
    </row>
    <row r="641" spans="38:139">
      <c r="AL641" s="13"/>
      <c r="AM641" s="13"/>
      <c r="AN641" s="3"/>
      <c r="AO641" s="126"/>
      <c r="AP641" s="126"/>
      <c r="AQ641" s="127"/>
      <c r="AR641" s="128"/>
      <c r="AS641" s="13"/>
      <c r="AW641" s="128"/>
      <c r="AX641" s="128"/>
      <c r="AY641" s="128"/>
      <c r="BH641" s="89"/>
      <c r="BI641" s="90"/>
      <c r="DL641" s="13"/>
      <c r="DM641" s="13"/>
      <c r="DN641" s="3"/>
      <c r="DO641" s="126"/>
      <c r="DP641" s="126"/>
      <c r="DQ641" s="127"/>
      <c r="DR641" s="128"/>
      <c r="DS641" s="13"/>
      <c r="DW641" s="128"/>
      <c r="DX641" s="128"/>
      <c r="DY641" s="128"/>
      <c r="EH641" s="89"/>
      <c r="EI641" s="90"/>
    </row>
    <row r="642" spans="38:139">
      <c r="AL642" s="13"/>
      <c r="AM642" s="13"/>
      <c r="AN642" s="3"/>
      <c r="AO642" s="126"/>
      <c r="AP642" s="126"/>
      <c r="AQ642" s="127"/>
      <c r="AR642" s="128"/>
      <c r="AS642" s="13"/>
      <c r="AW642" s="128"/>
      <c r="AX642" s="128"/>
      <c r="AY642" s="128"/>
      <c r="BH642" s="89"/>
      <c r="BI642" s="90"/>
      <c r="DL642" s="13"/>
      <c r="DM642" s="13"/>
      <c r="DN642" s="3"/>
      <c r="DO642" s="126"/>
      <c r="DP642" s="126"/>
      <c r="DQ642" s="127"/>
      <c r="DR642" s="128"/>
      <c r="DS642" s="13"/>
      <c r="DW642" s="128"/>
      <c r="DX642" s="128"/>
      <c r="DY642" s="128"/>
      <c r="EH642" s="89"/>
      <c r="EI642" s="90"/>
    </row>
    <row r="643" spans="38:139">
      <c r="AL643" s="13"/>
      <c r="AM643" s="13"/>
      <c r="AN643" s="3"/>
      <c r="AO643" s="126"/>
      <c r="AP643" s="126"/>
      <c r="AQ643" s="127"/>
      <c r="AR643" s="128"/>
      <c r="AS643" s="13"/>
      <c r="AW643" s="128"/>
      <c r="AX643" s="128"/>
      <c r="AY643" s="128"/>
      <c r="BH643" s="89"/>
      <c r="BI643" s="90"/>
      <c r="DL643" s="13"/>
      <c r="DM643" s="13"/>
      <c r="DN643" s="3"/>
      <c r="DO643" s="126"/>
      <c r="DP643" s="126"/>
      <c r="DQ643" s="127"/>
      <c r="DR643" s="128"/>
      <c r="DS643" s="13"/>
      <c r="DW643" s="128"/>
      <c r="DX643" s="128"/>
      <c r="DY643" s="128"/>
      <c r="EH643" s="89"/>
      <c r="EI643" s="90"/>
    </row>
    <row r="644" spans="38:139">
      <c r="AL644" s="13"/>
      <c r="AM644" s="13"/>
      <c r="AN644" s="3"/>
      <c r="AO644" s="126"/>
      <c r="AP644" s="126"/>
      <c r="AQ644" s="127"/>
      <c r="AR644" s="128"/>
      <c r="AS644" s="13"/>
      <c r="AW644" s="128"/>
      <c r="AX644" s="128"/>
      <c r="AY644" s="128"/>
      <c r="BH644" s="89"/>
      <c r="BI644" s="90"/>
      <c r="DL644" s="13"/>
      <c r="DM644" s="13"/>
      <c r="DN644" s="3"/>
      <c r="DO644" s="126"/>
      <c r="DP644" s="126"/>
      <c r="DQ644" s="127"/>
      <c r="DR644" s="128"/>
      <c r="DS644" s="13"/>
      <c r="DW644" s="128"/>
      <c r="DX644" s="128"/>
      <c r="DY644" s="128"/>
      <c r="EH644" s="89"/>
      <c r="EI644" s="90"/>
    </row>
    <row r="645" spans="38:139">
      <c r="AL645" s="13"/>
      <c r="AM645" s="13"/>
      <c r="AN645" s="3"/>
      <c r="AO645" s="126"/>
      <c r="AP645" s="126"/>
      <c r="AQ645" s="127"/>
      <c r="AR645" s="128"/>
      <c r="AS645" s="13"/>
      <c r="AW645" s="128"/>
      <c r="AX645" s="128"/>
      <c r="AY645" s="128"/>
      <c r="BH645" s="89"/>
      <c r="BI645" s="90"/>
      <c r="DL645" s="13"/>
      <c r="DM645" s="13"/>
      <c r="DN645" s="3"/>
      <c r="DO645" s="126"/>
      <c r="DP645" s="126"/>
      <c r="DQ645" s="127"/>
      <c r="DR645" s="128"/>
      <c r="DS645" s="13"/>
      <c r="DW645" s="128"/>
      <c r="DX645" s="128"/>
      <c r="DY645" s="128"/>
      <c r="EH645" s="89"/>
      <c r="EI645" s="90"/>
    </row>
    <row r="646" spans="38:139">
      <c r="AL646" s="13"/>
      <c r="AM646" s="13"/>
      <c r="AN646" s="3"/>
      <c r="AO646" s="126"/>
      <c r="AP646" s="126"/>
      <c r="AQ646" s="127"/>
      <c r="AR646" s="128"/>
      <c r="AS646" s="13"/>
      <c r="AW646" s="128"/>
      <c r="AX646" s="128"/>
      <c r="AY646" s="128"/>
      <c r="BH646" s="89"/>
      <c r="BI646" s="90"/>
      <c r="DL646" s="13"/>
      <c r="DM646" s="13"/>
      <c r="DN646" s="3"/>
      <c r="DO646" s="126"/>
      <c r="DP646" s="126"/>
      <c r="DQ646" s="127"/>
      <c r="DR646" s="128"/>
      <c r="DS646" s="13"/>
      <c r="DW646" s="128"/>
      <c r="DX646" s="128"/>
      <c r="DY646" s="128"/>
      <c r="EH646" s="89"/>
      <c r="EI646" s="90"/>
    </row>
    <row r="647" spans="38:139">
      <c r="AL647" s="13"/>
      <c r="AM647" s="13"/>
      <c r="AN647" s="3"/>
      <c r="AO647" s="126"/>
      <c r="AP647" s="126"/>
      <c r="AQ647" s="127"/>
      <c r="AR647" s="128"/>
      <c r="AS647" s="13"/>
      <c r="AW647" s="128"/>
      <c r="AX647" s="128"/>
      <c r="AY647" s="128"/>
      <c r="BH647" s="89"/>
      <c r="BI647" s="90"/>
      <c r="DL647" s="13"/>
      <c r="DM647" s="13"/>
      <c r="DN647" s="3"/>
      <c r="DO647" s="126"/>
      <c r="DP647" s="126"/>
      <c r="DQ647" s="127"/>
      <c r="DR647" s="128"/>
      <c r="DS647" s="13"/>
      <c r="DW647" s="128"/>
      <c r="DX647" s="128"/>
      <c r="DY647" s="128"/>
      <c r="EH647" s="89"/>
      <c r="EI647" s="90"/>
    </row>
    <row r="648" spans="38:139">
      <c r="AL648" s="13"/>
      <c r="AM648" s="13"/>
      <c r="AN648" s="3"/>
      <c r="AO648" s="126"/>
      <c r="AP648" s="126"/>
      <c r="AQ648" s="127"/>
      <c r="AR648" s="128"/>
      <c r="AS648" s="13"/>
      <c r="AW648" s="128"/>
      <c r="AX648" s="128"/>
      <c r="AY648" s="128"/>
      <c r="BH648" s="89"/>
      <c r="BI648" s="90"/>
      <c r="DL648" s="13"/>
      <c r="DM648" s="13"/>
      <c r="DN648" s="3"/>
      <c r="DO648" s="126"/>
      <c r="DP648" s="126"/>
      <c r="DQ648" s="127"/>
      <c r="DR648" s="128"/>
      <c r="DS648" s="13"/>
      <c r="DW648" s="128"/>
      <c r="DX648" s="128"/>
      <c r="DY648" s="128"/>
      <c r="EH648" s="89"/>
      <c r="EI648" s="90"/>
    </row>
    <row r="649" spans="38:139">
      <c r="AL649" s="13"/>
      <c r="AM649" s="13"/>
      <c r="AN649" s="3"/>
      <c r="AO649" s="126"/>
      <c r="AP649" s="126"/>
      <c r="AQ649" s="127"/>
      <c r="AR649" s="128"/>
      <c r="AS649" s="13"/>
      <c r="AW649" s="128"/>
      <c r="AX649" s="128"/>
      <c r="AY649" s="128"/>
      <c r="BH649" s="89"/>
      <c r="BI649" s="90"/>
      <c r="DL649" s="13"/>
      <c r="DM649" s="13"/>
      <c r="DN649" s="3"/>
      <c r="DO649" s="126"/>
      <c r="DP649" s="126"/>
      <c r="DQ649" s="127"/>
      <c r="DR649" s="128"/>
      <c r="DS649" s="13"/>
      <c r="DW649" s="128"/>
      <c r="DX649" s="128"/>
      <c r="DY649" s="128"/>
      <c r="EH649" s="89"/>
      <c r="EI649" s="90"/>
    </row>
    <row r="650" spans="38:139">
      <c r="AL650" s="13"/>
      <c r="AM650" s="13"/>
      <c r="AN650" s="3"/>
      <c r="AO650" s="126"/>
      <c r="AP650" s="126"/>
      <c r="AQ650" s="127"/>
      <c r="AR650" s="128"/>
      <c r="AS650" s="13"/>
      <c r="AW650" s="128"/>
      <c r="AX650" s="128"/>
      <c r="AY650" s="128"/>
      <c r="BH650" s="89"/>
      <c r="BI650" s="90"/>
      <c r="DL650" s="13"/>
      <c r="DM650" s="13"/>
      <c r="DN650" s="3"/>
      <c r="DO650" s="126"/>
      <c r="DP650" s="126"/>
      <c r="DQ650" s="127"/>
      <c r="DR650" s="128"/>
      <c r="DS650" s="13"/>
      <c r="DW650" s="128"/>
      <c r="DX650" s="128"/>
      <c r="DY650" s="128"/>
      <c r="EH650" s="89"/>
      <c r="EI650" s="90"/>
    </row>
    <row r="651" spans="38:139">
      <c r="AL651" s="13"/>
      <c r="AM651" s="13"/>
      <c r="AN651" s="3"/>
      <c r="AO651" s="126"/>
      <c r="AP651" s="126"/>
      <c r="AQ651" s="127"/>
      <c r="AR651" s="128"/>
      <c r="AS651" s="13"/>
      <c r="AW651" s="128"/>
      <c r="AX651" s="128"/>
      <c r="AY651" s="128"/>
      <c r="BH651" s="89"/>
      <c r="BI651" s="90"/>
      <c r="DL651" s="13"/>
      <c r="DM651" s="13"/>
      <c r="DN651" s="3"/>
      <c r="DO651" s="126"/>
      <c r="DP651" s="126"/>
      <c r="DQ651" s="127"/>
      <c r="DR651" s="128"/>
      <c r="DS651" s="13"/>
      <c r="DW651" s="128"/>
      <c r="DX651" s="128"/>
      <c r="DY651" s="128"/>
      <c r="EH651" s="89"/>
      <c r="EI651" s="90"/>
    </row>
    <row r="652" spans="38:139">
      <c r="AL652" s="13"/>
      <c r="AM652" s="13"/>
      <c r="AN652" s="3"/>
      <c r="AO652" s="126"/>
      <c r="AP652" s="126"/>
      <c r="AQ652" s="127"/>
      <c r="AR652" s="128"/>
      <c r="AS652" s="13"/>
      <c r="AW652" s="128"/>
      <c r="AX652" s="128"/>
      <c r="AY652" s="128"/>
      <c r="BH652" s="89"/>
      <c r="BI652" s="90"/>
      <c r="DL652" s="13"/>
      <c r="DM652" s="13"/>
      <c r="DN652" s="3"/>
      <c r="DO652" s="126"/>
      <c r="DP652" s="126"/>
      <c r="DQ652" s="127"/>
      <c r="DR652" s="128"/>
      <c r="DS652" s="13"/>
      <c r="DW652" s="128"/>
      <c r="DX652" s="128"/>
      <c r="DY652" s="128"/>
      <c r="EH652" s="89"/>
      <c r="EI652" s="90"/>
    </row>
    <row r="653" spans="38:139">
      <c r="AL653" s="13"/>
      <c r="AM653" s="13"/>
      <c r="AN653" s="3"/>
      <c r="AO653" s="126"/>
      <c r="AP653" s="126"/>
      <c r="AQ653" s="127"/>
      <c r="AR653" s="128"/>
      <c r="AS653" s="13"/>
      <c r="AW653" s="128"/>
      <c r="AX653" s="128"/>
      <c r="AY653" s="128"/>
      <c r="BH653" s="89"/>
      <c r="BI653" s="90"/>
      <c r="DL653" s="13"/>
      <c r="DM653" s="13"/>
      <c r="DN653" s="3"/>
      <c r="DO653" s="126"/>
      <c r="DP653" s="126"/>
      <c r="DQ653" s="127"/>
      <c r="DR653" s="128"/>
      <c r="DS653" s="13"/>
      <c r="DW653" s="128"/>
      <c r="DX653" s="128"/>
      <c r="DY653" s="128"/>
      <c r="EH653" s="89"/>
      <c r="EI653" s="90"/>
    </row>
    <row r="654" spans="38:139">
      <c r="AL654" s="13"/>
      <c r="AM654" s="13"/>
      <c r="AN654" s="3"/>
      <c r="AO654" s="126"/>
      <c r="AP654" s="126"/>
      <c r="AQ654" s="127"/>
      <c r="AR654" s="128"/>
      <c r="AS654" s="13"/>
      <c r="AW654" s="128"/>
      <c r="AX654" s="128"/>
      <c r="AY654" s="128"/>
      <c r="BH654" s="89"/>
      <c r="BI654" s="90"/>
      <c r="DL654" s="13"/>
      <c r="DM654" s="13"/>
      <c r="DN654" s="3"/>
      <c r="DO654" s="126"/>
      <c r="DP654" s="126"/>
      <c r="DQ654" s="127"/>
      <c r="DR654" s="128"/>
      <c r="DS654" s="13"/>
      <c r="DW654" s="128"/>
      <c r="DX654" s="128"/>
      <c r="DY654" s="128"/>
      <c r="EH654" s="89"/>
      <c r="EI654" s="90"/>
    </row>
    <row r="655" spans="38:139">
      <c r="AL655" s="13"/>
      <c r="AM655" s="13"/>
      <c r="AN655" s="3"/>
      <c r="AO655" s="126"/>
      <c r="AP655" s="126"/>
      <c r="AQ655" s="127"/>
      <c r="AR655" s="128"/>
      <c r="AS655" s="13"/>
      <c r="AW655" s="128"/>
      <c r="AX655" s="128"/>
      <c r="AY655" s="128"/>
      <c r="BH655" s="89"/>
      <c r="BI655" s="90"/>
      <c r="DL655" s="13"/>
      <c r="DM655" s="13"/>
      <c r="DN655" s="3"/>
      <c r="DO655" s="126"/>
      <c r="DP655" s="126"/>
      <c r="DQ655" s="127"/>
      <c r="DR655" s="128"/>
      <c r="DS655" s="13"/>
      <c r="DW655" s="128"/>
      <c r="DX655" s="128"/>
      <c r="DY655" s="128"/>
      <c r="EH655" s="89"/>
      <c r="EI655" s="90"/>
    </row>
    <row r="656" spans="38:139">
      <c r="AL656" s="13"/>
      <c r="AM656" s="13"/>
      <c r="AN656" s="3"/>
      <c r="AO656" s="126"/>
      <c r="AP656" s="126"/>
      <c r="AQ656" s="127"/>
      <c r="AR656" s="128"/>
      <c r="AS656" s="13"/>
      <c r="AW656" s="128"/>
      <c r="AX656" s="128"/>
      <c r="AY656" s="128"/>
      <c r="BH656" s="89"/>
      <c r="BI656" s="90"/>
      <c r="DL656" s="13"/>
      <c r="DM656" s="13"/>
      <c r="DN656" s="3"/>
      <c r="DO656" s="126"/>
      <c r="DP656" s="126"/>
      <c r="DQ656" s="127"/>
      <c r="DR656" s="128"/>
      <c r="DS656" s="13"/>
      <c r="DW656" s="128"/>
      <c r="DX656" s="128"/>
      <c r="DY656" s="128"/>
      <c r="EH656" s="89"/>
      <c r="EI656" s="90"/>
    </row>
    <row r="657" spans="38:139">
      <c r="AL657" s="13"/>
      <c r="AM657" s="13"/>
      <c r="AN657" s="3"/>
      <c r="AO657" s="126"/>
      <c r="AP657" s="126"/>
      <c r="AQ657" s="127"/>
      <c r="AR657" s="128"/>
      <c r="AS657" s="13"/>
      <c r="AW657" s="128"/>
      <c r="AX657" s="128"/>
      <c r="AY657" s="128"/>
      <c r="BH657" s="89"/>
      <c r="BI657" s="90"/>
      <c r="DL657" s="13"/>
      <c r="DM657" s="13"/>
      <c r="DN657" s="3"/>
      <c r="DO657" s="126"/>
      <c r="DP657" s="126"/>
      <c r="DQ657" s="127"/>
      <c r="DR657" s="128"/>
      <c r="DS657" s="13"/>
      <c r="DW657" s="128"/>
      <c r="DX657" s="128"/>
      <c r="DY657" s="128"/>
      <c r="EH657" s="89"/>
      <c r="EI657" s="90"/>
    </row>
    <row r="658" spans="38:139">
      <c r="AL658" s="13"/>
      <c r="AM658" s="13"/>
      <c r="AN658" s="3"/>
      <c r="AO658" s="126"/>
      <c r="AP658" s="126"/>
      <c r="AQ658" s="127"/>
      <c r="AR658" s="128"/>
      <c r="AS658" s="13"/>
      <c r="AW658" s="128"/>
      <c r="AX658" s="128"/>
      <c r="AY658" s="128"/>
      <c r="BH658" s="89"/>
      <c r="BI658" s="90"/>
      <c r="DL658" s="13"/>
      <c r="DM658" s="13"/>
      <c r="DN658" s="3"/>
      <c r="DO658" s="126"/>
      <c r="DP658" s="126"/>
      <c r="DQ658" s="127"/>
      <c r="DR658" s="128"/>
      <c r="DS658" s="13"/>
      <c r="DW658" s="128"/>
      <c r="DX658" s="128"/>
      <c r="DY658" s="128"/>
      <c r="EH658" s="89"/>
      <c r="EI658" s="90"/>
    </row>
    <row r="659" spans="38:139">
      <c r="AL659" s="13"/>
      <c r="AM659" s="13"/>
      <c r="AN659" s="3"/>
      <c r="AO659" s="126"/>
      <c r="AP659" s="126"/>
      <c r="AQ659" s="127"/>
      <c r="AR659" s="128"/>
      <c r="AS659" s="13"/>
      <c r="AW659" s="128"/>
      <c r="AX659" s="128"/>
      <c r="AY659" s="128"/>
      <c r="BH659" s="89"/>
      <c r="BI659" s="90"/>
      <c r="DL659" s="13"/>
      <c r="DM659" s="13"/>
      <c r="DN659" s="3"/>
      <c r="DO659" s="126"/>
      <c r="DP659" s="126"/>
      <c r="DQ659" s="127"/>
      <c r="DR659" s="128"/>
      <c r="DS659" s="13"/>
      <c r="DW659" s="128"/>
      <c r="DX659" s="128"/>
      <c r="DY659" s="128"/>
      <c r="EH659" s="89"/>
      <c r="EI659" s="90"/>
    </row>
    <row r="660" spans="38:139">
      <c r="AL660" s="13"/>
      <c r="AM660" s="13"/>
      <c r="AN660" s="3"/>
      <c r="AO660" s="126"/>
      <c r="AP660" s="126"/>
      <c r="AQ660" s="127"/>
      <c r="AR660" s="128"/>
      <c r="AS660" s="13"/>
      <c r="AW660" s="128"/>
      <c r="AX660" s="128"/>
      <c r="AY660" s="128"/>
      <c r="BH660" s="89"/>
      <c r="BI660" s="90"/>
      <c r="DL660" s="13"/>
      <c r="DM660" s="13"/>
      <c r="DN660" s="3"/>
      <c r="DO660" s="126"/>
      <c r="DP660" s="126"/>
      <c r="DQ660" s="127"/>
      <c r="DR660" s="128"/>
      <c r="DS660" s="13"/>
      <c r="DW660" s="128"/>
      <c r="DX660" s="128"/>
      <c r="DY660" s="128"/>
      <c r="EH660" s="89"/>
      <c r="EI660" s="90"/>
    </row>
    <row r="661" spans="38:139">
      <c r="AL661" s="13"/>
      <c r="AM661" s="13"/>
      <c r="AN661" s="3"/>
      <c r="AO661" s="126"/>
      <c r="AP661" s="126"/>
      <c r="AQ661" s="127"/>
      <c r="AR661" s="128"/>
      <c r="AS661" s="13"/>
      <c r="AW661" s="128"/>
      <c r="AX661" s="128"/>
      <c r="AY661" s="128"/>
      <c r="BH661" s="89"/>
      <c r="BI661" s="90"/>
      <c r="DL661" s="13"/>
      <c r="DM661" s="13"/>
      <c r="DN661" s="3"/>
      <c r="DO661" s="126"/>
      <c r="DP661" s="126"/>
      <c r="DQ661" s="127"/>
      <c r="DR661" s="128"/>
      <c r="DS661" s="13"/>
      <c r="DW661" s="128"/>
      <c r="DX661" s="128"/>
      <c r="DY661" s="128"/>
      <c r="EH661" s="89"/>
      <c r="EI661" s="90"/>
    </row>
    <row r="662" spans="38:139">
      <c r="AL662" s="13"/>
      <c r="AM662" s="13"/>
      <c r="AN662" s="3"/>
      <c r="AO662" s="126"/>
      <c r="AP662" s="126"/>
      <c r="AQ662" s="127"/>
      <c r="AR662" s="128"/>
      <c r="AS662" s="13"/>
      <c r="AW662" s="128"/>
      <c r="AX662" s="128"/>
      <c r="AY662" s="128"/>
      <c r="BH662" s="89"/>
      <c r="BI662" s="90"/>
      <c r="DL662" s="13"/>
      <c r="DM662" s="13"/>
      <c r="DN662" s="3"/>
      <c r="DO662" s="126"/>
      <c r="DP662" s="126"/>
      <c r="DQ662" s="127"/>
      <c r="DR662" s="128"/>
      <c r="DS662" s="13"/>
      <c r="DW662" s="128"/>
      <c r="DX662" s="128"/>
      <c r="DY662" s="128"/>
      <c r="EH662" s="89"/>
      <c r="EI662" s="90"/>
    </row>
    <row r="663" spans="38:139">
      <c r="AL663" s="13"/>
      <c r="AM663" s="13"/>
      <c r="AN663" s="3"/>
      <c r="AO663" s="126"/>
      <c r="AP663" s="126"/>
      <c r="AQ663" s="127"/>
      <c r="AR663" s="128"/>
      <c r="AS663" s="13"/>
      <c r="AW663" s="128"/>
      <c r="AX663" s="128"/>
      <c r="AY663" s="128"/>
      <c r="BH663" s="89"/>
      <c r="BI663" s="90"/>
      <c r="DL663" s="13"/>
      <c r="DM663" s="13"/>
      <c r="DN663" s="3"/>
      <c r="DO663" s="126"/>
      <c r="DP663" s="126"/>
      <c r="DQ663" s="127"/>
      <c r="DR663" s="128"/>
      <c r="DS663" s="13"/>
      <c r="DW663" s="128"/>
      <c r="DX663" s="128"/>
      <c r="DY663" s="128"/>
      <c r="EH663" s="89"/>
      <c r="EI663" s="90"/>
    </row>
    <row r="664" spans="38:139">
      <c r="AL664" s="13"/>
      <c r="AM664" s="13"/>
      <c r="AN664" s="3"/>
      <c r="AO664" s="126"/>
      <c r="AP664" s="126"/>
      <c r="AQ664" s="127"/>
      <c r="AR664" s="128"/>
      <c r="AS664" s="13"/>
      <c r="AW664" s="128"/>
      <c r="AX664" s="128"/>
      <c r="AY664" s="128"/>
      <c r="BH664" s="89"/>
      <c r="BI664" s="90"/>
      <c r="DL664" s="13"/>
      <c r="DM664" s="13"/>
      <c r="DN664" s="3"/>
      <c r="DO664" s="126"/>
      <c r="DP664" s="126"/>
      <c r="DQ664" s="127"/>
      <c r="DR664" s="128"/>
      <c r="DS664" s="13"/>
      <c r="DW664" s="128"/>
      <c r="DX664" s="128"/>
      <c r="DY664" s="128"/>
      <c r="EH664" s="89"/>
      <c r="EI664" s="90"/>
    </row>
    <row r="665" spans="38:139">
      <c r="AL665" s="13"/>
      <c r="AM665" s="13"/>
      <c r="AN665" s="3"/>
      <c r="AO665" s="126"/>
      <c r="AP665" s="126"/>
      <c r="AQ665" s="127"/>
      <c r="AR665" s="128"/>
      <c r="AS665" s="13"/>
      <c r="AW665" s="128"/>
      <c r="AX665" s="128"/>
      <c r="AY665" s="128"/>
      <c r="BH665" s="89"/>
      <c r="BI665" s="90"/>
      <c r="DL665" s="13"/>
      <c r="DM665" s="13"/>
      <c r="DN665" s="3"/>
      <c r="DO665" s="126"/>
      <c r="DP665" s="126"/>
      <c r="DQ665" s="127"/>
      <c r="DR665" s="128"/>
      <c r="DS665" s="13"/>
      <c r="DW665" s="128"/>
      <c r="DX665" s="128"/>
      <c r="DY665" s="128"/>
      <c r="EH665" s="89"/>
      <c r="EI665" s="90"/>
    </row>
    <row r="666" spans="38:139">
      <c r="AL666" s="13"/>
      <c r="AM666" s="13"/>
      <c r="AN666" s="3"/>
      <c r="AO666" s="126"/>
      <c r="AP666" s="126"/>
      <c r="AQ666" s="127"/>
      <c r="AR666" s="128"/>
      <c r="AS666" s="13"/>
      <c r="AW666" s="128"/>
      <c r="AX666" s="128"/>
      <c r="AY666" s="128"/>
      <c r="BH666" s="89"/>
      <c r="BI666" s="90"/>
      <c r="DL666" s="13"/>
      <c r="DM666" s="13"/>
      <c r="DN666" s="3"/>
      <c r="DO666" s="126"/>
      <c r="DP666" s="126"/>
      <c r="DQ666" s="127"/>
      <c r="DR666" s="128"/>
      <c r="DS666" s="13"/>
      <c r="DW666" s="128"/>
      <c r="DX666" s="128"/>
      <c r="DY666" s="128"/>
      <c r="EH666" s="89"/>
      <c r="EI666" s="90"/>
    </row>
    <row r="667" spans="38:139">
      <c r="AL667" s="13"/>
      <c r="AM667" s="13"/>
      <c r="AN667" s="3"/>
      <c r="AO667" s="126"/>
      <c r="AP667" s="126"/>
      <c r="AQ667" s="127"/>
      <c r="AR667" s="128"/>
      <c r="AS667" s="13"/>
      <c r="AW667" s="128"/>
      <c r="AX667" s="128"/>
      <c r="AY667" s="128"/>
      <c r="BH667" s="89"/>
      <c r="BI667" s="90"/>
      <c r="DL667" s="13"/>
      <c r="DM667" s="13"/>
      <c r="DN667" s="3"/>
      <c r="DO667" s="126"/>
      <c r="DP667" s="126"/>
      <c r="DQ667" s="127"/>
      <c r="DR667" s="128"/>
      <c r="DS667" s="13"/>
      <c r="DW667" s="128"/>
      <c r="DX667" s="128"/>
      <c r="DY667" s="128"/>
      <c r="EH667" s="89"/>
      <c r="EI667" s="90"/>
    </row>
    <row r="668" spans="38:139">
      <c r="AL668" s="13"/>
      <c r="AM668" s="13"/>
      <c r="AN668" s="3"/>
      <c r="AO668" s="126"/>
      <c r="AP668" s="126"/>
      <c r="AQ668" s="127"/>
      <c r="AR668" s="128"/>
      <c r="AS668" s="13"/>
      <c r="AW668" s="128"/>
      <c r="AX668" s="128"/>
      <c r="AY668" s="128"/>
      <c r="BH668" s="89"/>
      <c r="BI668" s="90"/>
      <c r="DL668" s="13"/>
      <c r="DM668" s="13"/>
      <c r="DN668" s="3"/>
      <c r="DO668" s="126"/>
      <c r="DP668" s="126"/>
      <c r="DQ668" s="127"/>
      <c r="DR668" s="128"/>
      <c r="DS668" s="13"/>
      <c r="DW668" s="128"/>
      <c r="DX668" s="128"/>
      <c r="DY668" s="128"/>
      <c r="EH668" s="89"/>
      <c r="EI668" s="90"/>
    </row>
    <row r="669" spans="38:139">
      <c r="AL669" s="13"/>
      <c r="AM669" s="13"/>
      <c r="AN669" s="3"/>
      <c r="AO669" s="126"/>
      <c r="AP669" s="126"/>
      <c r="AQ669" s="127"/>
      <c r="AR669" s="128"/>
      <c r="AS669" s="13"/>
      <c r="AW669" s="128"/>
      <c r="AX669" s="128"/>
      <c r="AY669" s="128"/>
      <c r="BH669" s="89"/>
      <c r="BI669" s="90"/>
      <c r="DL669" s="13"/>
      <c r="DM669" s="13"/>
      <c r="DN669" s="3"/>
      <c r="DO669" s="126"/>
      <c r="DP669" s="126"/>
      <c r="DQ669" s="127"/>
      <c r="DR669" s="128"/>
      <c r="DS669" s="13"/>
      <c r="DW669" s="128"/>
      <c r="DX669" s="128"/>
      <c r="DY669" s="128"/>
      <c r="EH669" s="89"/>
      <c r="EI669" s="90"/>
    </row>
    <row r="670" spans="38:139">
      <c r="AL670" s="13"/>
      <c r="AM670" s="13"/>
      <c r="AN670" s="3"/>
      <c r="AO670" s="126"/>
      <c r="AP670" s="126"/>
      <c r="AQ670" s="127"/>
      <c r="AR670" s="128"/>
      <c r="AS670" s="13"/>
      <c r="AW670" s="128"/>
      <c r="AX670" s="128"/>
      <c r="AY670" s="128"/>
      <c r="BH670" s="89"/>
      <c r="BI670" s="90"/>
      <c r="DL670" s="13"/>
      <c r="DM670" s="13"/>
      <c r="DN670" s="3"/>
      <c r="DO670" s="126"/>
      <c r="DP670" s="126"/>
      <c r="DQ670" s="127"/>
      <c r="DR670" s="128"/>
      <c r="DS670" s="13"/>
      <c r="DW670" s="128"/>
      <c r="DX670" s="128"/>
      <c r="DY670" s="128"/>
      <c r="EH670" s="89"/>
      <c r="EI670" s="90"/>
    </row>
    <row r="671" spans="38:139">
      <c r="AL671" s="13"/>
      <c r="AM671" s="13"/>
      <c r="AN671" s="3"/>
      <c r="AO671" s="126"/>
      <c r="AP671" s="126"/>
      <c r="AQ671" s="127"/>
      <c r="AR671" s="128"/>
      <c r="AS671" s="13"/>
      <c r="AW671" s="128"/>
      <c r="AX671" s="128"/>
      <c r="AY671" s="128"/>
      <c r="BH671" s="89"/>
      <c r="BI671" s="90"/>
      <c r="DL671" s="13"/>
      <c r="DM671" s="13"/>
      <c r="DN671" s="3"/>
      <c r="DO671" s="126"/>
      <c r="DP671" s="126"/>
      <c r="DQ671" s="127"/>
      <c r="DR671" s="128"/>
      <c r="DS671" s="13"/>
      <c r="DW671" s="128"/>
      <c r="DX671" s="128"/>
      <c r="DY671" s="128"/>
      <c r="EH671" s="89"/>
      <c r="EI671" s="90"/>
    </row>
    <row r="672" spans="38:139">
      <c r="AL672" s="13"/>
      <c r="AM672" s="13"/>
      <c r="AN672" s="3"/>
      <c r="AO672" s="126"/>
      <c r="AP672" s="126"/>
      <c r="AQ672" s="127"/>
      <c r="AR672" s="128"/>
      <c r="AS672" s="13"/>
      <c r="AW672" s="128"/>
      <c r="AX672" s="128"/>
      <c r="AY672" s="128"/>
      <c r="BH672" s="89"/>
      <c r="BI672" s="90"/>
      <c r="DL672" s="13"/>
      <c r="DM672" s="13"/>
      <c r="DN672" s="3"/>
      <c r="DO672" s="126"/>
      <c r="DP672" s="126"/>
      <c r="DQ672" s="127"/>
      <c r="DR672" s="128"/>
      <c r="DS672" s="13"/>
      <c r="DW672" s="128"/>
      <c r="DX672" s="128"/>
      <c r="DY672" s="128"/>
      <c r="EH672" s="89"/>
      <c r="EI672" s="90"/>
    </row>
    <row r="673" spans="38:139">
      <c r="AL673" s="13"/>
      <c r="AM673" s="13"/>
      <c r="AN673" s="3"/>
      <c r="AO673" s="126"/>
      <c r="AP673" s="126"/>
      <c r="AQ673" s="127"/>
      <c r="AR673" s="128"/>
      <c r="AS673" s="13"/>
      <c r="AW673" s="128"/>
      <c r="AX673" s="128"/>
      <c r="AY673" s="128"/>
      <c r="BH673" s="89"/>
      <c r="BI673" s="90"/>
      <c r="DL673" s="13"/>
      <c r="DM673" s="13"/>
      <c r="DN673" s="3"/>
      <c r="DO673" s="126"/>
      <c r="DP673" s="126"/>
      <c r="DQ673" s="127"/>
      <c r="DR673" s="128"/>
      <c r="DS673" s="13"/>
      <c r="DW673" s="128"/>
      <c r="DX673" s="128"/>
      <c r="DY673" s="128"/>
      <c r="EH673" s="89"/>
      <c r="EI673" s="90"/>
    </row>
    <row r="674" spans="38:139">
      <c r="AL674" s="13"/>
      <c r="AM674" s="13"/>
      <c r="AN674" s="3"/>
      <c r="AO674" s="126"/>
      <c r="AP674" s="126"/>
      <c r="AQ674" s="127"/>
      <c r="AR674" s="128"/>
      <c r="AS674" s="13"/>
      <c r="AW674" s="128"/>
      <c r="AX674" s="128"/>
      <c r="AY674" s="128"/>
      <c r="BH674" s="89"/>
      <c r="BI674" s="90"/>
      <c r="DL674" s="13"/>
      <c r="DM674" s="13"/>
      <c r="DN674" s="3"/>
      <c r="DO674" s="126"/>
      <c r="DP674" s="126"/>
      <c r="DQ674" s="127"/>
      <c r="DR674" s="128"/>
      <c r="DS674" s="13"/>
      <c r="DW674" s="128"/>
      <c r="DX674" s="128"/>
      <c r="DY674" s="128"/>
      <c r="EH674" s="89"/>
      <c r="EI674" s="90"/>
    </row>
    <row r="675" spans="38:139">
      <c r="AL675" s="13"/>
      <c r="AM675" s="13"/>
      <c r="AN675" s="3"/>
      <c r="AO675" s="126"/>
      <c r="AP675" s="126"/>
      <c r="AQ675" s="127"/>
      <c r="AR675" s="128"/>
      <c r="AS675" s="13"/>
      <c r="AW675" s="128"/>
      <c r="AX675" s="128"/>
      <c r="AY675" s="128"/>
      <c r="BH675" s="89"/>
      <c r="BI675" s="90"/>
      <c r="DL675" s="13"/>
      <c r="DM675" s="13"/>
      <c r="DN675" s="3"/>
      <c r="DO675" s="126"/>
      <c r="DP675" s="126"/>
      <c r="DQ675" s="127"/>
      <c r="DR675" s="128"/>
      <c r="DS675" s="13"/>
      <c r="DW675" s="128"/>
      <c r="DX675" s="128"/>
      <c r="DY675" s="128"/>
      <c r="EH675" s="89"/>
      <c r="EI675" s="90"/>
    </row>
    <row r="676" spans="38:139">
      <c r="AL676" s="13"/>
      <c r="AM676" s="13"/>
      <c r="AN676" s="3"/>
      <c r="AO676" s="126"/>
      <c r="AP676" s="126"/>
      <c r="AQ676" s="127"/>
      <c r="AR676" s="128"/>
      <c r="AS676" s="13"/>
      <c r="AW676" s="128"/>
      <c r="AX676" s="128"/>
      <c r="AY676" s="128"/>
      <c r="BH676" s="89"/>
      <c r="BI676" s="90"/>
      <c r="DL676" s="13"/>
      <c r="DM676" s="13"/>
      <c r="DN676" s="3"/>
      <c r="DO676" s="126"/>
      <c r="DP676" s="126"/>
      <c r="DQ676" s="127"/>
      <c r="DR676" s="128"/>
      <c r="DS676" s="13"/>
      <c r="DW676" s="128"/>
      <c r="DX676" s="128"/>
      <c r="DY676" s="128"/>
      <c r="EH676" s="89"/>
      <c r="EI676" s="90"/>
    </row>
    <row r="677" spans="38:139">
      <c r="AL677" s="13"/>
      <c r="AM677" s="13"/>
      <c r="AN677" s="3"/>
      <c r="AO677" s="126"/>
      <c r="AP677" s="126"/>
      <c r="AQ677" s="127"/>
      <c r="AR677" s="128"/>
      <c r="AS677" s="13"/>
      <c r="AW677" s="128"/>
      <c r="AX677" s="128"/>
      <c r="AY677" s="128"/>
      <c r="BH677" s="89"/>
      <c r="BI677" s="90"/>
      <c r="DL677" s="13"/>
      <c r="DM677" s="13"/>
      <c r="DN677" s="3"/>
      <c r="DO677" s="126"/>
      <c r="DP677" s="126"/>
      <c r="DQ677" s="127"/>
      <c r="DR677" s="128"/>
      <c r="DS677" s="13"/>
      <c r="DW677" s="128"/>
      <c r="DX677" s="128"/>
      <c r="DY677" s="128"/>
      <c r="EH677" s="89"/>
      <c r="EI677" s="90"/>
    </row>
    <row r="678" spans="38:139">
      <c r="AL678" s="13"/>
      <c r="AM678" s="13"/>
      <c r="AN678" s="3"/>
      <c r="AO678" s="126"/>
      <c r="AP678" s="126"/>
      <c r="AQ678" s="127"/>
      <c r="AR678" s="128"/>
      <c r="AS678" s="13"/>
      <c r="AW678" s="128"/>
      <c r="AX678" s="128"/>
      <c r="AY678" s="128"/>
      <c r="BH678" s="89"/>
      <c r="BI678" s="90"/>
      <c r="DL678" s="13"/>
      <c r="DM678" s="13"/>
      <c r="DN678" s="3"/>
      <c r="DO678" s="126"/>
      <c r="DP678" s="126"/>
      <c r="DQ678" s="127"/>
      <c r="DR678" s="128"/>
      <c r="DS678" s="13"/>
      <c r="DW678" s="128"/>
      <c r="DX678" s="128"/>
      <c r="DY678" s="128"/>
      <c r="EH678" s="89"/>
      <c r="EI678" s="90"/>
    </row>
    <row r="679" spans="38:139">
      <c r="AL679" s="13"/>
      <c r="AM679" s="13"/>
      <c r="AN679" s="3"/>
      <c r="AO679" s="126"/>
      <c r="AP679" s="126"/>
      <c r="AQ679" s="127"/>
      <c r="AR679" s="128"/>
      <c r="AS679" s="13"/>
      <c r="AW679" s="128"/>
      <c r="AX679" s="128"/>
      <c r="AY679" s="128"/>
      <c r="BH679" s="89"/>
      <c r="BI679" s="90"/>
      <c r="DL679" s="13"/>
      <c r="DM679" s="13"/>
      <c r="DN679" s="3"/>
      <c r="DO679" s="126"/>
      <c r="DP679" s="126"/>
      <c r="DQ679" s="127"/>
      <c r="DR679" s="128"/>
      <c r="DS679" s="13"/>
      <c r="DW679" s="128"/>
      <c r="DX679" s="128"/>
      <c r="DY679" s="128"/>
      <c r="EH679" s="89"/>
      <c r="EI679" s="90"/>
    </row>
    <row r="680" spans="38:139">
      <c r="AL680" s="13"/>
      <c r="AM680" s="13"/>
      <c r="AN680" s="3"/>
      <c r="AO680" s="126"/>
      <c r="AP680" s="126"/>
      <c r="AQ680" s="127"/>
      <c r="AR680" s="128"/>
      <c r="AS680" s="13"/>
      <c r="AW680" s="128"/>
      <c r="AX680" s="128"/>
      <c r="AY680" s="128"/>
      <c r="BH680" s="89"/>
      <c r="BI680" s="90"/>
      <c r="DL680" s="13"/>
      <c r="DM680" s="13"/>
      <c r="DN680" s="3"/>
      <c r="DO680" s="126"/>
      <c r="DP680" s="126"/>
      <c r="DQ680" s="127"/>
      <c r="DR680" s="128"/>
      <c r="DS680" s="13"/>
      <c r="DW680" s="128"/>
      <c r="DX680" s="128"/>
      <c r="DY680" s="128"/>
      <c r="EH680" s="89"/>
      <c r="EI680" s="90"/>
    </row>
    <row r="681" spans="38:139">
      <c r="AL681" s="13"/>
      <c r="AM681" s="13"/>
      <c r="AN681" s="3"/>
      <c r="AO681" s="126"/>
      <c r="AP681" s="126"/>
      <c r="AQ681" s="127"/>
      <c r="AR681" s="128"/>
      <c r="AS681" s="13"/>
      <c r="AW681" s="128"/>
      <c r="AX681" s="128"/>
      <c r="AY681" s="128"/>
      <c r="BH681" s="89"/>
      <c r="BI681" s="90"/>
      <c r="DL681" s="13"/>
      <c r="DM681" s="13"/>
      <c r="DN681" s="3"/>
      <c r="DO681" s="126"/>
      <c r="DP681" s="126"/>
      <c r="DQ681" s="127"/>
      <c r="DR681" s="128"/>
      <c r="DS681" s="13"/>
      <c r="DW681" s="128"/>
      <c r="DX681" s="128"/>
      <c r="DY681" s="128"/>
      <c r="EH681" s="89"/>
      <c r="EI681" s="90"/>
    </row>
    <row r="682" spans="38:139">
      <c r="AL682" s="13"/>
      <c r="AM682" s="13"/>
      <c r="AN682" s="3"/>
      <c r="AO682" s="126"/>
      <c r="AP682" s="126"/>
      <c r="AQ682" s="127"/>
      <c r="AR682" s="128"/>
      <c r="AS682" s="13"/>
      <c r="AW682" s="128"/>
      <c r="AX682" s="128"/>
      <c r="AY682" s="128"/>
      <c r="BH682" s="89"/>
      <c r="BI682" s="90"/>
      <c r="DL682" s="13"/>
      <c r="DM682" s="13"/>
      <c r="DN682" s="3"/>
      <c r="DO682" s="126"/>
      <c r="DP682" s="126"/>
      <c r="DQ682" s="127"/>
      <c r="DR682" s="128"/>
      <c r="DS682" s="13"/>
      <c r="DW682" s="128"/>
      <c r="DX682" s="128"/>
      <c r="DY682" s="128"/>
      <c r="EH682" s="89"/>
      <c r="EI682" s="90"/>
    </row>
    <row r="683" spans="38:139">
      <c r="AL683" s="13"/>
      <c r="AM683" s="13"/>
      <c r="AN683" s="3"/>
      <c r="AO683" s="126"/>
      <c r="AP683" s="126"/>
      <c r="AQ683" s="127"/>
      <c r="AR683" s="128"/>
      <c r="AS683" s="13"/>
      <c r="AW683" s="128"/>
      <c r="AX683" s="128"/>
      <c r="AY683" s="128"/>
      <c r="BH683" s="89"/>
      <c r="BI683" s="90"/>
      <c r="DL683" s="13"/>
      <c r="DM683" s="13"/>
      <c r="DN683" s="3"/>
      <c r="DO683" s="126"/>
      <c r="DP683" s="126"/>
      <c r="DQ683" s="127"/>
      <c r="DR683" s="128"/>
      <c r="DS683" s="13"/>
      <c r="DW683" s="128"/>
      <c r="DX683" s="128"/>
      <c r="DY683" s="128"/>
      <c r="EH683" s="89"/>
      <c r="EI683" s="90"/>
    </row>
    <row r="684" spans="38:139">
      <c r="AL684" s="13"/>
      <c r="AM684" s="13"/>
      <c r="AN684" s="3"/>
      <c r="AO684" s="126"/>
      <c r="AP684" s="126"/>
      <c r="AQ684" s="127"/>
      <c r="AR684" s="128"/>
      <c r="AS684" s="13"/>
      <c r="AW684" s="128"/>
      <c r="AX684" s="128"/>
      <c r="AY684" s="128"/>
      <c r="BH684" s="89"/>
      <c r="BI684" s="90"/>
      <c r="DL684" s="13"/>
      <c r="DM684" s="13"/>
      <c r="DN684" s="3"/>
      <c r="DO684" s="126"/>
      <c r="DP684" s="126"/>
      <c r="DQ684" s="127"/>
      <c r="DR684" s="128"/>
      <c r="DS684" s="13"/>
      <c r="DW684" s="128"/>
      <c r="DX684" s="128"/>
      <c r="DY684" s="128"/>
      <c r="EH684" s="89"/>
      <c r="EI684" s="90"/>
    </row>
    <row r="685" spans="38:139">
      <c r="AL685" s="13"/>
      <c r="AM685" s="13"/>
      <c r="AN685" s="3"/>
      <c r="AO685" s="126"/>
      <c r="AP685" s="126"/>
      <c r="AQ685" s="127"/>
      <c r="AR685" s="128"/>
      <c r="AS685" s="13"/>
      <c r="AW685" s="128"/>
      <c r="AX685" s="128"/>
      <c r="AY685" s="128"/>
      <c r="BH685" s="89"/>
      <c r="BI685" s="90"/>
      <c r="DL685" s="13"/>
      <c r="DM685" s="13"/>
      <c r="DN685" s="3"/>
      <c r="DO685" s="126"/>
      <c r="DP685" s="126"/>
      <c r="DQ685" s="127"/>
      <c r="DR685" s="128"/>
      <c r="DS685" s="13"/>
      <c r="DW685" s="128"/>
      <c r="DX685" s="128"/>
      <c r="DY685" s="128"/>
      <c r="EH685" s="89"/>
      <c r="EI685" s="90"/>
    </row>
    <row r="686" spans="38:139">
      <c r="AL686" s="13"/>
      <c r="AM686" s="13"/>
      <c r="AN686" s="3"/>
      <c r="AO686" s="126"/>
      <c r="AP686" s="126"/>
      <c r="AQ686" s="127"/>
      <c r="AR686" s="128"/>
      <c r="AS686" s="13"/>
      <c r="AW686" s="128"/>
      <c r="AX686" s="128"/>
      <c r="AY686" s="128"/>
      <c r="BH686" s="89"/>
      <c r="BI686" s="90"/>
      <c r="DL686" s="13"/>
      <c r="DM686" s="13"/>
      <c r="DN686" s="3"/>
      <c r="DO686" s="126"/>
      <c r="DP686" s="126"/>
      <c r="DQ686" s="127"/>
      <c r="DR686" s="128"/>
      <c r="DS686" s="13"/>
      <c r="DW686" s="128"/>
      <c r="DX686" s="128"/>
      <c r="DY686" s="128"/>
      <c r="EH686" s="89"/>
      <c r="EI686" s="90"/>
    </row>
    <row r="687" spans="38:139">
      <c r="AL687" s="13"/>
      <c r="AM687" s="13"/>
      <c r="AN687" s="3"/>
      <c r="AO687" s="126"/>
      <c r="AP687" s="126"/>
      <c r="AQ687" s="127"/>
      <c r="AR687" s="128"/>
      <c r="AS687" s="13"/>
      <c r="AW687" s="128"/>
      <c r="AX687" s="128"/>
      <c r="AY687" s="128"/>
      <c r="BH687" s="89"/>
      <c r="BI687" s="90"/>
      <c r="DL687" s="13"/>
      <c r="DM687" s="13"/>
      <c r="DN687" s="3"/>
      <c r="DO687" s="126"/>
      <c r="DP687" s="126"/>
      <c r="DQ687" s="127"/>
      <c r="DR687" s="128"/>
      <c r="DS687" s="13"/>
      <c r="DW687" s="128"/>
      <c r="DX687" s="128"/>
      <c r="DY687" s="128"/>
      <c r="EH687" s="89"/>
      <c r="EI687" s="90"/>
    </row>
    <row r="688" spans="38:139">
      <c r="AL688" s="13"/>
      <c r="AM688" s="13"/>
      <c r="AN688" s="3"/>
      <c r="AO688" s="126"/>
      <c r="AP688" s="126"/>
      <c r="AQ688" s="127"/>
      <c r="AR688" s="128"/>
      <c r="AS688" s="13"/>
      <c r="AW688" s="128"/>
      <c r="AX688" s="128"/>
      <c r="AY688" s="128"/>
      <c r="BH688" s="89"/>
      <c r="BI688" s="90"/>
      <c r="DL688" s="13"/>
      <c r="DM688" s="13"/>
      <c r="DN688" s="3"/>
      <c r="DO688" s="126"/>
      <c r="DP688" s="126"/>
      <c r="DQ688" s="127"/>
      <c r="DR688" s="128"/>
      <c r="DS688" s="13"/>
      <c r="DW688" s="128"/>
      <c r="DX688" s="128"/>
      <c r="DY688" s="128"/>
      <c r="EH688" s="89"/>
      <c r="EI688" s="90"/>
    </row>
    <row r="689" spans="38:139">
      <c r="AL689" s="13"/>
      <c r="AM689" s="13"/>
      <c r="AN689" s="3"/>
      <c r="AO689" s="126"/>
      <c r="AP689" s="126"/>
      <c r="AQ689" s="127"/>
      <c r="AR689" s="128"/>
      <c r="AS689" s="13"/>
      <c r="AW689" s="128"/>
      <c r="AX689" s="128"/>
      <c r="AY689" s="128"/>
      <c r="BH689" s="89"/>
      <c r="BI689" s="90"/>
      <c r="DL689" s="13"/>
      <c r="DM689" s="13"/>
      <c r="DN689" s="3"/>
      <c r="DO689" s="126"/>
      <c r="DP689" s="126"/>
      <c r="DQ689" s="127"/>
      <c r="DR689" s="128"/>
      <c r="DS689" s="13"/>
      <c r="DW689" s="128"/>
      <c r="DX689" s="128"/>
      <c r="DY689" s="128"/>
      <c r="EH689" s="89"/>
      <c r="EI689" s="90"/>
    </row>
    <row r="690" spans="38:139">
      <c r="AL690" s="13"/>
      <c r="AM690" s="13"/>
      <c r="AN690" s="3"/>
      <c r="AO690" s="126"/>
      <c r="AP690" s="126"/>
      <c r="AQ690" s="127"/>
      <c r="AR690" s="128"/>
      <c r="AS690" s="13"/>
      <c r="AW690" s="128"/>
      <c r="AX690" s="128"/>
      <c r="AY690" s="128"/>
      <c r="BH690" s="89"/>
      <c r="BI690" s="90"/>
      <c r="DL690" s="13"/>
      <c r="DM690" s="13"/>
      <c r="DN690" s="3"/>
      <c r="DO690" s="126"/>
      <c r="DP690" s="126"/>
      <c r="DQ690" s="127"/>
      <c r="DR690" s="128"/>
      <c r="DS690" s="13"/>
      <c r="DW690" s="128"/>
      <c r="DX690" s="128"/>
      <c r="DY690" s="128"/>
      <c r="EH690" s="89"/>
      <c r="EI690" s="90"/>
    </row>
    <row r="691" spans="38:139">
      <c r="AL691" s="13"/>
      <c r="AM691" s="13"/>
      <c r="AN691" s="3"/>
      <c r="AO691" s="126"/>
      <c r="AP691" s="126"/>
      <c r="AQ691" s="127"/>
      <c r="AR691" s="128"/>
      <c r="AS691" s="13"/>
      <c r="AW691" s="128"/>
      <c r="AX691" s="128"/>
      <c r="AY691" s="128"/>
      <c r="BH691" s="89"/>
      <c r="BI691" s="90"/>
      <c r="DL691" s="13"/>
      <c r="DM691" s="13"/>
      <c r="DN691" s="3"/>
      <c r="DO691" s="126"/>
      <c r="DP691" s="126"/>
      <c r="DQ691" s="127"/>
      <c r="DR691" s="128"/>
      <c r="DS691" s="13"/>
      <c r="DW691" s="128"/>
      <c r="DX691" s="128"/>
      <c r="DY691" s="128"/>
      <c r="EH691" s="89"/>
      <c r="EI691" s="90"/>
    </row>
    <row r="692" spans="38:139">
      <c r="AL692" s="13"/>
      <c r="AM692" s="13"/>
      <c r="AN692" s="3"/>
      <c r="AO692" s="126"/>
      <c r="AP692" s="126"/>
      <c r="AQ692" s="127"/>
      <c r="AR692" s="128"/>
      <c r="AS692" s="13"/>
      <c r="AW692" s="128"/>
      <c r="AX692" s="128"/>
      <c r="AY692" s="128"/>
      <c r="BH692" s="89"/>
      <c r="BI692" s="90"/>
      <c r="DL692" s="13"/>
      <c r="DM692" s="13"/>
      <c r="DN692" s="3"/>
      <c r="DO692" s="126"/>
      <c r="DP692" s="126"/>
      <c r="DQ692" s="127"/>
      <c r="DR692" s="128"/>
      <c r="DS692" s="13"/>
      <c r="DW692" s="128"/>
      <c r="DX692" s="128"/>
      <c r="DY692" s="128"/>
      <c r="EH692" s="89"/>
      <c r="EI692" s="90"/>
    </row>
    <row r="693" spans="38:139">
      <c r="AL693" s="13"/>
      <c r="AM693" s="13"/>
      <c r="AN693" s="3"/>
      <c r="AO693" s="126"/>
      <c r="AP693" s="126"/>
      <c r="AQ693" s="127"/>
      <c r="AR693" s="128"/>
      <c r="AS693" s="13"/>
      <c r="AW693" s="128"/>
      <c r="AX693" s="128"/>
      <c r="AY693" s="128"/>
      <c r="BH693" s="89"/>
      <c r="BI693" s="90"/>
      <c r="DL693" s="13"/>
      <c r="DM693" s="13"/>
      <c r="DN693" s="3"/>
      <c r="DO693" s="126"/>
      <c r="DP693" s="126"/>
      <c r="DQ693" s="127"/>
      <c r="DR693" s="128"/>
      <c r="DS693" s="13"/>
      <c r="DW693" s="128"/>
      <c r="DX693" s="128"/>
      <c r="DY693" s="128"/>
      <c r="EH693" s="89"/>
      <c r="EI693" s="90"/>
    </row>
    <row r="694" spans="38:139">
      <c r="AL694" s="13"/>
      <c r="AM694" s="13"/>
      <c r="AN694" s="3"/>
      <c r="AO694" s="126"/>
      <c r="AP694" s="126"/>
      <c r="AQ694" s="127"/>
      <c r="AR694" s="128"/>
      <c r="AS694" s="13"/>
      <c r="AW694" s="128"/>
      <c r="AX694" s="128"/>
      <c r="AY694" s="128"/>
      <c r="BH694" s="89"/>
      <c r="BI694" s="90"/>
      <c r="DL694" s="13"/>
      <c r="DM694" s="13"/>
      <c r="DN694" s="3"/>
      <c r="DO694" s="126"/>
      <c r="DP694" s="126"/>
      <c r="DQ694" s="127"/>
      <c r="DR694" s="128"/>
      <c r="DS694" s="13"/>
      <c r="DW694" s="128"/>
      <c r="DX694" s="128"/>
      <c r="DY694" s="128"/>
      <c r="EH694" s="89"/>
      <c r="EI694" s="90"/>
    </row>
    <row r="695" spans="38:139">
      <c r="AL695" s="13"/>
      <c r="AM695" s="13"/>
      <c r="AN695" s="3"/>
      <c r="AO695" s="126"/>
      <c r="AP695" s="126"/>
      <c r="AQ695" s="127"/>
      <c r="AR695" s="128"/>
      <c r="AS695" s="13"/>
      <c r="AW695" s="128"/>
      <c r="AX695" s="128"/>
      <c r="AY695" s="128"/>
      <c r="BH695" s="89"/>
      <c r="BI695" s="90"/>
      <c r="DL695" s="13"/>
      <c r="DM695" s="13"/>
      <c r="DN695" s="3"/>
      <c r="DO695" s="126"/>
      <c r="DP695" s="126"/>
      <c r="DQ695" s="127"/>
      <c r="DR695" s="128"/>
      <c r="DS695" s="13"/>
      <c r="DW695" s="128"/>
      <c r="DX695" s="128"/>
      <c r="DY695" s="128"/>
      <c r="EH695" s="89"/>
      <c r="EI695" s="90"/>
    </row>
    <row r="696" spans="38:139">
      <c r="AL696" s="13"/>
      <c r="AM696" s="13"/>
      <c r="AN696" s="3"/>
      <c r="AO696" s="126"/>
      <c r="AP696" s="126"/>
      <c r="AQ696" s="127"/>
      <c r="AR696" s="128"/>
      <c r="AS696" s="13"/>
      <c r="AW696" s="128"/>
      <c r="AX696" s="128"/>
      <c r="AY696" s="128"/>
      <c r="BH696" s="89"/>
      <c r="BI696" s="90"/>
      <c r="DL696" s="13"/>
      <c r="DM696" s="13"/>
      <c r="DN696" s="3"/>
      <c r="DO696" s="126"/>
      <c r="DP696" s="126"/>
      <c r="DQ696" s="127"/>
      <c r="DR696" s="128"/>
      <c r="DS696" s="13"/>
      <c r="DW696" s="128"/>
      <c r="DX696" s="128"/>
      <c r="DY696" s="128"/>
      <c r="EH696" s="89"/>
      <c r="EI696" s="90"/>
    </row>
    <row r="697" spans="38:139">
      <c r="AL697" s="13"/>
      <c r="AM697" s="13"/>
      <c r="AN697" s="3"/>
      <c r="AO697" s="126"/>
      <c r="AP697" s="126"/>
      <c r="AQ697" s="127"/>
      <c r="AR697" s="128"/>
      <c r="AS697" s="13"/>
      <c r="AW697" s="128"/>
      <c r="AX697" s="128"/>
      <c r="AY697" s="128"/>
      <c r="BH697" s="89"/>
      <c r="BI697" s="90"/>
      <c r="DL697" s="13"/>
      <c r="DM697" s="13"/>
      <c r="DN697" s="3"/>
      <c r="DO697" s="126"/>
      <c r="DP697" s="126"/>
      <c r="DQ697" s="127"/>
      <c r="DR697" s="128"/>
      <c r="DS697" s="13"/>
      <c r="DW697" s="128"/>
      <c r="DX697" s="128"/>
      <c r="DY697" s="128"/>
      <c r="EH697" s="89"/>
      <c r="EI697" s="90"/>
    </row>
    <row r="698" spans="38:139">
      <c r="AL698" s="13"/>
      <c r="AM698" s="13"/>
      <c r="AN698" s="3"/>
      <c r="AO698" s="126"/>
      <c r="AP698" s="126"/>
      <c r="AQ698" s="127"/>
      <c r="AR698" s="128"/>
      <c r="AS698" s="13"/>
      <c r="AW698" s="128"/>
      <c r="AX698" s="128"/>
      <c r="AY698" s="128"/>
      <c r="BH698" s="89"/>
      <c r="BI698" s="90"/>
      <c r="DL698" s="13"/>
      <c r="DM698" s="13"/>
      <c r="DN698" s="3"/>
      <c r="DO698" s="126"/>
      <c r="DP698" s="126"/>
      <c r="DQ698" s="127"/>
      <c r="DR698" s="128"/>
      <c r="DS698" s="13"/>
      <c r="DW698" s="128"/>
      <c r="DX698" s="128"/>
      <c r="DY698" s="128"/>
      <c r="EH698" s="89"/>
      <c r="EI698" s="90"/>
    </row>
    <row r="699" spans="38:139">
      <c r="AL699" s="13"/>
      <c r="AM699" s="13"/>
      <c r="AN699" s="3"/>
      <c r="AO699" s="126"/>
      <c r="AP699" s="126"/>
      <c r="AQ699" s="127"/>
      <c r="AR699" s="128"/>
      <c r="AS699" s="13"/>
      <c r="AW699" s="128"/>
      <c r="AX699" s="128"/>
      <c r="AY699" s="128"/>
      <c r="BH699" s="89"/>
      <c r="BI699" s="90"/>
      <c r="DL699" s="13"/>
      <c r="DM699" s="13"/>
      <c r="DN699" s="3"/>
      <c r="DO699" s="126"/>
      <c r="DP699" s="126"/>
      <c r="DQ699" s="127"/>
      <c r="DR699" s="128"/>
      <c r="DS699" s="13"/>
      <c r="DW699" s="128"/>
      <c r="DX699" s="128"/>
      <c r="DY699" s="128"/>
      <c r="EH699" s="89"/>
      <c r="EI699" s="90"/>
    </row>
    <row r="700" spans="38:139">
      <c r="AL700" s="13"/>
      <c r="AM700" s="13"/>
      <c r="AN700" s="3"/>
      <c r="AO700" s="126"/>
      <c r="AP700" s="126"/>
      <c r="AQ700" s="127"/>
      <c r="AR700" s="128"/>
      <c r="AS700" s="13"/>
      <c r="AW700" s="128"/>
      <c r="AX700" s="128"/>
      <c r="AY700" s="128"/>
      <c r="BH700" s="89"/>
      <c r="BI700" s="90"/>
      <c r="DL700" s="13"/>
      <c r="DM700" s="13"/>
      <c r="DN700" s="3"/>
      <c r="DO700" s="126"/>
      <c r="DP700" s="126"/>
      <c r="DQ700" s="127"/>
      <c r="DR700" s="128"/>
      <c r="DS700" s="13"/>
      <c r="DW700" s="128"/>
      <c r="DX700" s="128"/>
      <c r="DY700" s="128"/>
      <c r="EH700" s="89"/>
      <c r="EI700" s="90"/>
    </row>
    <row r="701" spans="38:139">
      <c r="AL701" s="13"/>
      <c r="AM701" s="13"/>
      <c r="AN701" s="3"/>
      <c r="AO701" s="126"/>
      <c r="AP701" s="126"/>
      <c r="AQ701" s="127"/>
      <c r="AR701" s="128"/>
      <c r="AS701" s="13"/>
      <c r="AW701" s="128"/>
      <c r="AX701" s="128"/>
      <c r="AY701" s="128"/>
      <c r="BH701" s="89"/>
      <c r="BI701" s="90"/>
      <c r="DL701" s="13"/>
      <c r="DM701" s="13"/>
      <c r="DN701" s="3"/>
      <c r="DO701" s="126"/>
      <c r="DP701" s="126"/>
      <c r="DQ701" s="127"/>
      <c r="DR701" s="128"/>
      <c r="DS701" s="13"/>
      <c r="DW701" s="128"/>
      <c r="DX701" s="128"/>
      <c r="DY701" s="128"/>
      <c r="EH701" s="89"/>
      <c r="EI701" s="90"/>
    </row>
    <row r="702" spans="38:139">
      <c r="AL702" s="13"/>
      <c r="AM702" s="13"/>
      <c r="AN702" s="3"/>
      <c r="AO702" s="126"/>
      <c r="AP702" s="126"/>
      <c r="AQ702" s="127"/>
      <c r="AR702" s="128"/>
      <c r="AS702" s="13"/>
      <c r="AW702" s="128"/>
      <c r="AX702" s="128"/>
      <c r="AY702" s="128"/>
      <c r="BH702" s="89"/>
      <c r="BI702" s="90"/>
      <c r="DL702" s="13"/>
      <c r="DM702" s="13"/>
      <c r="DN702" s="3"/>
      <c r="DO702" s="126"/>
      <c r="DP702" s="126"/>
      <c r="DQ702" s="127"/>
      <c r="DR702" s="128"/>
      <c r="DS702" s="13"/>
      <c r="DW702" s="128"/>
      <c r="DX702" s="128"/>
      <c r="DY702" s="128"/>
      <c r="EH702" s="89"/>
      <c r="EI702" s="90"/>
    </row>
    <row r="703" spans="38:139">
      <c r="AL703" s="13"/>
      <c r="AM703" s="13"/>
      <c r="AN703" s="3"/>
      <c r="AO703" s="126"/>
      <c r="AP703" s="126"/>
      <c r="AQ703" s="127"/>
      <c r="AR703" s="128"/>
      <c r="AS703" s="13"/>
      <c r="AW703" s="128"/>
      <c r="AX703" s="128"/>
      <c r="AY703" s="128"/>
      <c r="BH703" s="89"/>
      <c r="BI703" s="90"/>
      <c r="DL703" s="13"/>
      <c r="DM703" s="13"/>
      <c r="DN703" s="3"/>
      <c r="DO703" s="126"/>
      <c r="DP703" s="126"/>
      <c r="DQ703" s="127"/>
      <c r="DR703" s="128"/>
      <c r="DS703" s="13"/>
      <c r="DW703" s="128"/>
      <c r="DX703" s="128"/>
      <c r="DY703" s="128"/>
      <c r="EH703" s="89"/>
      <c r="EI703" s="90"/>
    </row>
    <row r="704" spans="38:139">
      <c r="AL704" s="13"/>
      <c r="AM704" s="13"/>
      <c r="AN704" s="3"/>
      <c r="AO704" s="126"/>
      <c r="AP704" s="126"/>
      <c r="AQ704" s="127"/>
      <c r="AR704" s="128"/>
      <c r="AS704" s="13"/>
      <c r="AW704" s="128"/>
      <c r="AX704" s="128"/>
      <c r="AY704" s="128"/>
      <c r="BH704" s="89"/>
      <c r="BI704" s="90"/>
      <c r="DL704" s="13"/>
      <c r="DM704" s="13"/>
      <c r="DN704" s="3"/>
      <c r="DO704" s="126"/>
      <c r="DP704" s="126"/>
      <c r="DQ704" s="127"/>
      <c r="DR704" s="128"/>
      <c r="DS704" s="13"/>
      <c r="DW704" s="128"/>
      <c r="DX704" s="128"/>
      <c r="DY704" s="128"/>
      <c r="EH704" s="89"/>
      <c r="EI704" s="90"/>
    </row>
    <row r="705" spans="38:139">
      <c r="AL705" s="13"/>
      <c r="AM705" s="13"/>
      <c r="AN705" s="3"/>
      <c r="AO705" s="126"/>
      <c r="AP705" s="126"/>
      <c r="AQ705" s="127"/>
      <c r="AR705" s="128"/>
      <c r="AS705" s="13"/>
      <c r="AW705" s="128"/>
      <c r="AX705" s="128"/>
      <c r="AY705" s="128"/>
      <c r="BH705" s="89"/>
      <c r="BI705" s="90"/>
      <c r="DL705" s="13"/>
      <c r="DM705" s="13"/>
      <c r="DN705" s="3"/>
      <c r="DO705" s="126"/>
      <c r="DP705" s="126"/>
      <c r="DQ705" s="127"/>
      <c r="DR705" s="128"/>
      <c r="DS705" s="13"/>
      <c r="DW705" s="128"/>
      <c r="DX705" s="128"/>
      <c r="DY705" s="128"/>
      <c r="EH705" s="89"/>
      <c r="EI705" s="90"/>
    </row>
    <row r="706" spans="38:139">
      <c r="AL706" s="13"/>
      <c r="AM706" s="13"/>
      <c r="AN706" s="3"/>
      <c r="AO706" s="126"/>
      <c r="AP706" s="126"/>
      <c r="AQ706" s="127"/>
      <c r="AR706" s="128"/>
      <c r="AS706" s="13"/>
      <c r="AW706" s="128"/>
      <c r="AX706" s="128"/>
      <c r="AY706" s="128"/>
      <c r="BH706" s="89"/>
      <c r="BI706" s="90"/>
      <c r="DL706" s="13"/>
      <c r="DM706" s="13"/>
      <c r="DN706" s="3"/>
      <c r="DO706" s="126"/>
      <c r="DP706" s="126"/>
      <c r="DQ706" s="127"/>
      <c r="DR706" s="128"/>
      <c r="DS706" s="13"/>
      <c r="DW706" s="128"/>
      <c r="DX706" s="128"/>
      <c r="DY706" s="128"/>
      <c r="EH706" s="89"/>
      <c r="EI706" s="90"/>
    </row>
    <row r="707" spans="38:139">
      <c r="AL707" s="13"/>
      <c r="AM707" s="13"/>
      <c r="AN707" s="3"/>
      <c r="AO707" s="126"/>
      <c r="AP707" s="126"/>
      <c r="AQ707" s="127"/>
      <c r="AR707" s="128"/>
      <c r="AS707" s="13"/>
      <c r="AW707" s="128"/>
      <c r="AX707" s="128"/>
      <c r="AY707" s="128"/>
      <c r="BH707" s="89"/>
      <c r="BI707" s="90"/>
      <c r="DL707" s="13"/>
      <c r="DM707" s="13"/>
      <c r="DN707" s="3"/>
      <c r="DO707" s="126"/>
      <c r="DP707" s="126"/>
      <c r="DQ707" s="127"/>
      <c r="DR707" s="128"/>
      <c r="DS707" s="13"/>
      <c r="DW707" s="128"/>
      <c r="DX707" s="128"/>
      <c r="DY707" s="128"/>
      <c r="EH707" s="89"/>
      <c r="EI707" s="90"/>
    </row>
    <row r="708" spans="38:139">
      <c r="AL708" s="13"/>
      <c r="AM708" s="13"/>
      <c r="AN708" s="3"/>
      <c r="AO708" s="126"/>
      <c r="AP708" s="126"/>
      <c r="AQ708" s="127"/>
      <c r="AR708" s="128"/>
      <c r="AS708" s="13"/>
      <c r="AW708" s="128"/>
      <c r="AX708" s="128"/>
      <c r="AY708" s="128"/>
      <c r="BH708" s="89"/>
      <c r="BI708" s="90"/>
      <c r="DL708" s="13"/>
      <c r="DM708" s="13"/>
      <c r="DN708" s="3"/>
      <c r="DO708" s="126"/>
      <c r="DP708" s="126"/>
      <c r="DQ708" s="127"/>
      <c r="DR708" s="128"/>
      <c r="DS708" s="13"/>
      <c r="DW708" s="128"/>
      <c r="DX708" s="128"/>
      <c r="DY708" s="128"/>
      <c r="EH708" s="89"/>
      <c r="EI708" s="90"/>
    </row>
    <row r="709" spans="38:139">
      <c r="AL709" s="13"/>
      <c r="AM709" s="13"/>
      <c r="AN709" s="3"/>
      <c r="AO709" s="126"/>
      <c r="AP709" s="126"/>
      <c r="AQ709" s="127"/>
      <c r="AR709" s="128"/>
      <c r="AS709" s="13"/>
      <c r="AW709" s="128"/>
      <c r="AX709" s="128"/>
      <c r="AY709" s="128"/>
      <c r="BH709" s="89"/>
      <c r="BI709" s="90"/>
      <c r="DL709" s="13"/>
      <c r="DM709" s="13"/>
      <c r="DN709" s="3"/>
      <c r="DO709" s="126"/>
      <c r="DP709" s="126"/>
      <c r="DQ709" s="127"/>
      <c r="DR709" s="128"/>
      <c r="DS709" s="13"/>
      <c r="DW709" s="128"/>
      <c r="DX709" s="128"/>
      <c r="DY709" s="128"/>
      <c r="EH709" s="89"/>
      <c r="EI709" s="90"/>
    </row>
    <row r="710" spans="38:139">
      <c r="AL710" s="13"/>
      <c r="AM710" s="13"/>
      <c r="AN710" s="3"/>
      <c r="AO710" s="126"/>
      <c r="AP710" s="126"/>
      <c r="AQ710" s="127"/>
      <c r="AR710" s="128"/>
      <c r="AS710" s="13"/>
      <c r="AW710" s="128"/>
      <c r="AX710" s="128"/>
      <c r="AY710" s="128"/>
      <c r="BH710" s="89"/>
      <c r="BI710" s="90"/>
      <c r="DL710" s="13"/>
      <c r="DM710" s="13"/>
      <c r="DN710" s="3"/>
      <c r="DO710" s="126"/>
      <c r="DP710" s="126"/>
      <c r="DQ710" s="127"/>
      <c r="DR710" s="128"/>
      <c r="DS710" s="13"/>
      <c r="DW710" s="128"/>
      <c r="DX710" s="128"/>
      <c r="DY710" s="128"/>
      <c r="EH710" s="89"/>
      <c r="EI710" s="90"/>
    </row>
    <row r="711" spans="38:139">
      <c r="AL711" s="13"/>
      <c r="AM711" s="13"/>
      <c r="AN711" s="3"/>
      <c r="AO711" s="126"/>
      <c r="AP711" s="126"/>
      <c r="AQ711" s="127"/>
      <c r="AR711" s="128"/>
      <c r="AS711" s="13"/>
      <c r="AW711" s="128"/>
      <c r="AX711" s="128"/>
      <c r="AY711" s="128"/>
      <c r="BH711" s="89"/>
      <c r="BI711" s="90"/>
      <c r="DL711" s="13"/>
      <c r="DM711" s="13"/>
      <c r="DN711" s="3"/>
      <c r="DO711" s="126"/>
      <c r="DP711" s="126"/>
      <c r="DQ711" s="127"/>
      <c r="DR711" s="128"/>
      <c r="DS711" s="13"/>
      <c r="DW711" s="128"/>
      <c r="DX711" s="128"/>
      <c r="DY711" s="128"/>
      <c r="EH711" s="89"/>
      <c r="EI711" s="90"/>
    </row>
    <row r="712" spans="38:139">
      <c r="AL712" s="13"/>
      <c r="AM712" s="13"/>
      <c r="AN712" s="3"/>
      <c r="AO712" s="126"/>
      <c r="AP712" s="126"/>
      <c r="AQ712" s="127"/>
      <c r="AR712" s="128"/>
      <c r="AS712" s="13"/>
      <c r="AW712" s="128"/>
      <c r="AX712" s="128"/>
      <c r="AY712" s="128"/>
      <c r="BH712" s="89"/>
      <c r="BI712" s="90"/>
      <c r="DL712" s="13"/>
      <c r="DM712" s="13"/>
      <c r="DN712" s="3"/>
      <c r="DO712" s="126"/>
      <c r="DP712" s="126"/>
      <c r="DQ712" s="127"/>
      <c r="DR712" s="128"/>
      <c r="DS712" s="13"/>
      <c r="DW712" s="128"/>
      <c r="DX712" s="128"/>
      <c r="DY712" s="128"/>
      <c r="EH712" s="89"/>
      <c r="EI712" s="90"/>
    </row>
    <row r="713" spans="38:139">
      <c r="AL713" s="13"/>
      <c r="AM713" s="13"/>
      <c r="AN713" s="3"/>
      <c r="AO713" s="126"/>
      <c r="AP713" s="126"/>
      <c r="AQ713" s="127"/>
      <c r="AR713" s="128"/>
      <c r="AS713" s="13"/>
      <c r="AW713" s="128"/>
      <c r="AX713" s="128"/>
      <c r="AY713" s="128"/>
      <c r="BH713" s="89"/>
      <c r="BI713" s="90"/>
      <c r="DL713" s="13"/>
      <c r="DM713" s="13"/>
      <c r="DN713" s="3"/>
      <c r="DO713" s="126"/>
      <c r="DP713" s="126"/>
      <c r="DQ713" s="127"/>
      <c r="DR713" s="128"/>
      <c r="DS713" s="13"/>
      <c r="DW713" s="128"/>
      <c r="DX713" s="128"/>
      <c r="DY713" s="128"/>
      <c r="EH713" s="89"/>
      <c r="EI713" s="90"/>
    </row>
    <row r="714" spans="38:139">
      <c r="AL714" s="13"/>
      <c r="AM714" s="13"/>
      <c r="AN714" s="3"/>
      <c r="AO714" s="126"/>
      <c r="AP714" s="126"/>
      <c r="AQ714" s="127"/>
      <c r="AR714" s="128"/>
      <c r="AS714" s="13"/>
      <c r="AW714" s="128"/>
      <c r="AX714" s="128"/>
      <c r="AY714" s="128"/>
      <c r="BH714" s="89"/>
      <c r="BI714" s="90"/>
      <c r="DL714" s="13"/>
      <c r="DM714" s="13"/>
      <c r="DN714" s="3"/>
      <c r="DO714" s="126"/>
      <c r="DP714" s="126"/>
      <c r="DQ714" s="127"/>
      <c r="DR714" s="128"/>
      <c r="DS714" s="13"/>
      <c r="DW714" s="128"/>
      <c r="DX714" s="128"/>
      <c r="DY714" s="128"/>
      <c r="EH714" s="89"/>
      <c r="EI714" s="90"/>
    </row>
    <row r="715" spans="38:139">
      <c r="AL715" s="13"/>
      <c r="AM715" s="13"/>
      <c r="AN715" s="3"/>
      <c r="AO715" s="126"/>
      <c r="AP715" s="126"/>
      <c r="AQ715" s="127"/>
      <c r="AR715" s="128"/>
      <c r="AS715" s="13"/>
      <c r="AW715" s="128"/>
      <c r="AX715" s="128"/>
      <c r="AY715" s="128"/>
      <c r="BH715" s="89"/>
      <c r="BI715" s="90"/>
      <c r="DL715" s="13"/>
      <c r="DM715" s="13"/>
      <c r="DN715" s="3"/>
      <c r="DO715" s="126"/>
      <c r="DP715" s="126"/>
      <c r="DQ715" s="127"/>
      <c r="DR715" s="128"/>
      <c r="DS715" s="13"/>
      <c r="DW715" s="128"/>
      <c r="DX715" s="128"/>
      <c r="DY715" s="128"/>
      <c r="EH715" s="89"/>
      <c r="EI715" s="90"/>
    </row>
    <row r="716" spans="38:139">
      <c r="AL716" s="13"/>
      <c r="AM716" s="13"/>
      <c r="AN716" s="3"/>
      <c r="AO716" s="126"/>
      <c r="AP716" s="126"/>
      <c r="AQ716" s="127"/>
      <c r="AR716" s="128"/>
      <c r="AS716" s="13"/>
      <c r="AW716" s="128"/>
      <c r="AX716" s="128"/>
      <c r="AY716" s="128"/>
      <c r="BH716" s="89"/>
      <c r="BI716" s="90"/>
      <c r="DL716" s="13"/>
      <c r="DM716" s="13"/>
      <c r="DN716" s="3"/>
      <c r="DO716" s="126"/>
      <c r="DP716" s="126"/>
      <c r="DQ716" s="127"/>
      <c r="DR716" s="128"/>
      <c r="DS716" s="13"/>
      <c r="DW716" s="128"/>
      <c r="DX716" s="128"/>
      <c r="DY716" s="128"/>
      <c r="EH716" s="89"/>
      <c r="EI716" s="90"/>
    </row>
    <row r="717" spans="38:139">
      <c r="AL717" s="13"/>
      <c r="AM717" s="13"/>
      <c r="AN717" s="3"/>
      <c r="AO717" s="126"/>
      <c r="AP717" s="126"/>
      <c r="AQ717" s="127"/>
      <c r="AR717" s="128"/>
      <c r="AS717" s="13"/>
      <c r="AW717" s="128"/>
      <c r="AX717" s="128"/>
      <c r="AY717" s="128"/>
      <c r="BH717" s="89"/>
      <c r="BI717" s="90"/>
      <c r="DL717" s="13"/>
      <c r="DM717" s="13"/>
      <c r="DN717" s="3"/>
      <c r="DO717" s="126"/>
      <c r="DP717" s="126"/>
      <c r="DQ717" s="127"/>
      <c r="DR717" s="128"/>
      <c r="DS717" s="13"/>
      <c r="DW717" s="128"/>
      <c r="DX717" s="128"/>
      <c r="DY717" s="128"/>
      <c r="EH717" s="89"/>
      <c r="EI717" s="90"/>
    </row>
    <row r="718" spans="38:139">
      <c r="AL718" s="13"/>
      <c r="AM718" s="13"/>
      <c r="AN718" s="3"/>
      <c r="AO718" s="126"/>
      <c r="AP718" s="126"/>
      <c r="AQ718" s="127"/>
      <c r="AR718" s="128"/>
      <c r="AS718" s="13"/>
      <c r="AW718" s="128"/>
      <c r="AX718" s="128"/>
      <c r="AY718" s="128"/>
      <c r="BH718" s="89"/>
      <c r="BI718" s="90"/>
      <c r="DL718" s="13"/>
      <c r="DM718" s="13"/>
      <c r="DN718" s="3"/>
      <c r="DO718" s="126"/>
      <c r="DP718" s="126"/>
      <c r="DQ718" s="127"/>
      <c r="DR718" s="128"/>
      <c r="DS718" s="13"/>
      <c r="DW718" s="128"/>
      <c r="DX718" s="128"/>
      <c r="DY718" s="128"/>
      <c r="EH718" s="89"/>
      <c r="EI718" s="90"/>
    </row>
    <row r="719" spans="38:139">
      <c r="AL719" s="13"/>
      <c r="AM719" s="13"/>
      <c r="AN719" s="3"/>
      <c r="AO719" s="126"/>
      <c r="AP719" s="126"/>
      <c r="AQ719" s="127"/>
      <c r="AR719" s="128"/>
      <c r="AS719" s="13"/>
      <c r="AW719" s="128"/>
      <c r="AX719" s="128"/>
      <c r="AY719" s="128"/>
      <c r="BH719" s="89"/>
      <c r="BI719" s="90"/>
      <c r="DL719" s="13"/>
      <c r="DM719" s="13"/>
      <c r="DN719" s="3"/>
      <c r="DO719" s="126"/>
      <c r="DP719" s="126"/>
      <c r="DQ719" s="127"/>
      <c r="DR719" s="128"/>
      <c r="DS719" s="13"/>
      <c r="DW719" s="128"/>
      <c r="DX719" s="128"/>
      <c r="DY719" s="128"/>
      <c r="EH719" s="89"/>
      <c r="EI719" s="90"/>
    </row>
    <row r="720" spans="38:139">
      <c r="AL720" s="13"/>
      <c r="AM720" s="13"/>
      <c r="AN720" s="3"/>
      <c r="AO720" s="126"/>
      <c r="AP720" s="126"/>
      <c r="AQ720" s="127"/>
      <c r="AR720" s="128"/>
      <c r="AS720" s="13"/>
      <c r="AW720" s="128"/>
      <c r="AX720" s="128"/>
      <c r="AY720" s="128"/>
      <c r="BH720" s="89"/>
      <c r="BI720" s="90"/>
      <c r="DL720" s="13"/>
      <c r="DM720" s="13"/>
      <c r="DN720" s="3"/>
      <c r="DO720" s="126"/>
      <c r="DP720" s="126"/>
      <c r="DQ720" s="127"/>
      <c r="DR720" s="128"/>
      <c r="DS720" s="13"/>
      <c r="DW720" s="128"/>
      <c r="DX720" s="128"/>
      <c r="DY720" s="128"/>
      <c r="EH720" s="89"/>
      <c r="EI720" s="90"/>
    </row>
    <row r="721" spans="38:139">
      <c r="AL721" s="13"/>
      <c r="AM721" s="13"/>
      <c r="AN721" s="3"/>
      <c r="AO721" s="126"/>
      <c r="AP721" s="126"/>
      <c r="AQ721" s="127"/>
      <c r="AR721" s="128"/>
      <c r="AS721" s="13"/>
      <c r="AW721" s="128"/>
      <c r="AX721" s="128"/>
      <c r="AY721" s="128"/>
      <c r="BH721" s="89"/>
      <c r="BI721" s="90"/>
      <c r="DL721" s="13"/>
      <c r="DM721" s="13"/>
      <c r="DN721" s="3"/>
      <c r="DO721" s="126"/>
      <c r="DP721" s="126"/>
      <c r="DQ721" s="127"/>
      <c r="DR721" s="128"/>
      <c r="DS721" s="13"/>
      <c r="DW721" s="128"/>
      <c r="DX721" s="128"/>
      <c r="DY721" s="128"/>
      <c r="EH721" s="89"/>
      <c r="EI721" s="90"/>
    </row>
    <row r="722" spans="38:139">
      <c r="AL722" s="13"/>
      <c r="AM722" s="13"/>
      <c r="AN722" s="3"/>
      <c r="AO722" s="126"/>
      <c r="AP722" s="126"/>
      <c r="AQ722" s="127"/>
      <c r="AR722" s="128"/>
      <c r="AS722" s="13"/>
      <c r="AW722" s="128"/>
      <c r="AX722" s="128"/>
      <c r="AY722" s="128"/>
      <c r="BH722" s="89"/>
      <c r="BI722" s="90"/>
      <c r="DL722" s="13"/>
      <c r="DM722" s="13"/>
      <c r="DN722" s="3"/>
      <c r="DO722" s="126"/>
      <c r="DP722" s="126"/>
      <c r="DQ722" s="127"/>
      <c r="DR722" s="128"/>
      <c r="DS722" s="13"/>
      <c r="DW722" s="128"/>
      <c r="DX722" s="128"/>
      <c r="DY722" s="128"/>
      <c r="EH722" s="89"/>
      <c r="EI722" s="90"/>
    </row>
    <row r="723" spans="38:139">
      <c r="AL723" s="13"/>
      <c r="AM723" s="13"/>
      <c r="AN723" s="3"/>
      <c r="AO723" s="126"/>
      <c r="AP723" s="126"/>
      <c r="AQ723" s="127"/>
      <c r="AR723" s="128"/>
      <c r="AS723" s="13"/>
      <c r="AW723" s="128"/>
      <c r="AX723" s="128"/>
      <c r="AY723" s="128"/>
      <c r="BH723" s="89"/>
      <c r="BI723" s="90"/>
      <c r="DL723" s="13"/>
      <c r="DM723" s="13"/>
      <c r="DN723" s="3"/>
      <c r="DO723" s="126"/>
      <c r="DP723" s="126"/>
      <c r="DQ723" s="127"/>
      <c r="DR723" s="128"/>
      <c r="DS723" s="13"/>
      <c r="DW723" s="128"/>
      <c r="DX723" s="128"/>
      <c r="DY723" s="128"/>
      <c r="EH723" s="89"/>
      <c r="EI723" s="90"/>
    </row>
    <row r="724" spans="38:139">
      <c r="AL724" s="13"/>
      <c r="AM724" s="13"/>
      <c r="AN724" s="3"/>
      <c r="AO724" s="126"/>
      <c r="AP724" s="126"/>
      <c r="AQ724" s="127"/>
      <c r="AR724" s="128"/>
      <c r="AS724" s="13"/>
      <c r="AW724" s="128"/>
      <c r="AX724" s="128"/>
      <c r="AY724" s="128"/>
      <c r="BH724" s="89"/>
      <c r="BI724" s="90"/>
      <c r="DL724" s="13"/>
      <c r="DM724" s="13"/>
      <c r="DN724" s="3"/>
      <c r="DO724" s="126"/>
      <c r="DP724" s="126"/>
      <c r="DQ724" s="127"/>
      <c r="DR724" s="128"/>
      <c r="DS724" s="13"/>
      <c r="DW724" s="128"/>
      <c r="DX724" s="128"/>
      <c r="DY724" s="128"/>
      <c r="EH724" s="89"/>
      <c r="EI724" s="90"/>
    </row>
    <row r="725" spans="38:139">
      <c r="AL725" s="13"/>
      <c r="AM725" s="13"/>
      <c r="AN725" s="3"/>
      <c r="AO725" s="126"/>
      <c r="AP725" s="126"/>
      <c r="AQ725" s="127"/>
      <c r="AR725" s="128"/>
      <c r="AS725" s="13"/>
      <c r="AW725" s="128"/>
      <c r="AX725" s="128"/>
      <c r="AY725" s="128"/>
      <c r="BH725" s="89"/>
      <c r="BI725" s="90"/>
      <c r="DL725" s="13"/>
      <c r="DM725" s="13"/>
      <c r="DN725" s="3"/>
      <c r="DO725" s="126"/>
      <c r="DP725" s="126"/>
      <c r="DQ725" s="127"/>
      <c r="DR725" s="128"/>
      <c r="DS725" s="13"/>
      <c r="DW725" s="128"/>
      <c r="DX725" s="128"/>
      <c r="DY725" s="128"/>
      <c r="EH725" s="89"/>
      <c r="EI725" s="90"/>
    </row>
    <row r="726" spans="38:139">
      <c r="AL726" s="13"/>
      <c r="AM726" s="13"/>
      <c r="AN726" s="3"/>
      <c r="AO726" s="126"/>
      <c r="AP726" s="126"/>
      <c r="AQ726" s="127"/>
      <c r="AR726" s="128"/>
      <c r="AS726" s="13"/>
      <c r="AW726" s="128"/>
      <c r="AX726" s="128"/>
      <c r="AY726" s="128"/>
      <c r="BH726" s="89"/>
      <c r="BI726" s="90"/>
      <c r="DL726" s="13"/>
      <c r="DM726" s="13"/>
      <c r="DN726" s="3"/>
      <c r="DO726" s="126"/>
      <c r="DP726" s="126"/>
      <c r="DQ726" s="127"/>
      <c r="DR726" s="128"/>
      <c r="DS726" s="13"/>
      <c r="DW726" s="128"/>
      <c r="DX726" s="128"/>
      <c r="DY726" s="128"/>
      <c r="EH726" s="89"/>
      <c r="EI726" s="90"/>
    </row>
    <row r="727" spans="38:139">
      <c r="AL727" s="13"/>
      <c r="AM727" s="13"/>
      <c r="AN727" s="3"/>
      <c r="AO727" s="126"/>
      <c r="AP727" s="126"/>
      <c r="AQ727" s="127"/>
      <c r="AR727" s="128"/>
      <c r="AS727" s="13"/>
      <c r="AW727" s="128"/>
      <c r="AX727" s="128"/>
      <c r="AY727" s="128"/>
      <c r="BH727" s="89"/>
      <c r="BI727" s="90"/>
      <c r="DL727" s="13"/>
      <c r="DM727" s="13"/>
      <c r="DN727" s="3"/>
      <c r="DO727" s="126"/>
      <c r="DP727" s="126"/>
      <c r="DQ727" s="127"/>
      <c r="DR727" s="128"/>
      <c r="DS727" s="13"/>
      <c r="DW727" s="128"/>
      <c r="DX727" s="128"/>
      <c r="DY727" s="128"/>
      <c r="EH727" s="89"/>
      <c r="EI727" s="90"/>
    </row>
    <row r="728" spans="38:139">
      <c r="AL728" s="13"/>
      <c r="AM728" s="13"/>
      <c r="AN728" s="3"/>
      <c r="AO728" s="126"/>
      <c r="AP728" s="126"/>
      <c r="AQ728" s="127"/>
      <c r="AR728" s="128"/>
      <c r="AS728" s="13"/>
      <c r="AW728" s="128"/>
      <c r="AX728" s="128"/>
      <c r="AY728" s="128"/>
      <c r="BH728" s="89"/>
      <c r="BI728" s="90"/>
      <c r="DL728" s="13"/>
      <c r="DM728" s="13"/>
      <c r="DN728" s="3"/>
      <c r="DO728" s="126"/>
      <c r="DP728" s="126"/>
      <c r="DQ728" s="127"/>
      <c r="DR728" s="128"/>
      <c r="DS728" s="13"/>
      <c r="DW728" s="128"/>
      <c r="DX728" s="128"/>
      <c r="DY728" s="128"/>
      <c r="EH728" s="89"/>
      <c r="EI728" s="90"/>
    </row>
    <row r="729" spans="38:139">
      <c r="AL729" s="13"/>
      <c r="AM729" s="13"/>
      <c r="AN729" s="3"/>
      <c r="AO729" s="126"/>
      <c r="AP729" s="126"/>
      <c r="AQ729" s="127"/>
      <c r="AR729" s="128"/>
      <c r="AS729" s="13"/>
      <c r="AW729" s="128"/>
      <c r="AX729" s="128"/>
      <c r="AY729" s="128"/>
      <c r="BH729" s="89"/>
      <c r="BI729" s="90"/>
      <c r="DL729" s="13"/>
      <c r="DM729" s="13"/>
      <c r="DN729" s="3"/>
      <c r="DO729" s="126"/>
      <c r="DP729" s="126"/>
      <c r="DQ729" s="127"/>
      <c r="DR729" s="128"/>
      <c r="DS729" s="13"/>
      <c r="DW729" s="128"/>
      <c r="DX729" s="128"/>
      <c r="DY729" s="128"/>
      <c r="EH729" s="89"/>
      <c r="EI729" s="90"/>
    </row>
    <row r="730" spans="38:139">
      <c r="AL730" s="13"/>
      <c r="AM730" s="13"/>
      <c r="AN730" s="3"/>
      <c r="AO730" s="126"/>
      <c r="AP730" s="126"/>
      <c r="AQ730" s="127"/>
      <c r="AR730" s="128"/>
      <c r="AS730" s="13"/>
      <c r="AW730" s="128"/>
      <c r="AX730" s="128"/>
      <c r="AY730" s="128"/>
      <c r="BH730" s="89"/>
      <c r="BI730" s="90"/>
      <c r="DL730" s="13"/>
      <c r="DM730" s="13"/>
      <c r="DN730" s="3"/>
      <c r="DO730" s="126"/>
      <c r="DP730" s="126"/>
      <c r="DQ730" s="127"/>
      <c r="DR730" s="128"/>
      <c r="DS730" s="13"/>
      <c r="DW730" s="128"/>
      <c r="DX730" s="128"/>
      <c r="DY730" s="128"/>
      <c r="EH730" s="89"/>
      <c r="EI730" s="90"/>
    </row>
    <row r="731" spans="38:139">
      <c r="AL731" s="13"/>
      <c r="AM731" s="13"/>
      <c r="AN731" s="3"/>
      <c r="AO731" s="126"/>
      <c r="AP731" s="126"/>
      <c r="AQ731" s="127"/>
      <c r="AR731" s="128"/>
      <c r="AS731" s="13"/>
      <c r="AW731" s="128"/>
      <c r="AX731" s="128"/>
      <c r="AY731" s="128"/>
      <c r="BH731" s="89"/>
      <c r="BI731" s="90"/>
      <c r="DL731" s="13"/>
      <c r="DM731" s="13"/>
      <c r="DN731" s="3"/>
      <c r="DO731" s="126"/>
      <c r="DP731" s="126"/>
      <c r="DQ731" s="127"/>
      <c r="DR731" s="128"/>
      <c r="DS731" s="13"/>
      <c r="DW731" s="128"/>
      <c r="DX731" s="128"/>
      <c r="DY731" s="128"/>
      <c r="EH731" s="89"/>
      <c r="EI731" s="90"/>
    </row>
    <row r="732" spans="38:139">
      <c r="AL732" s="13"/>
      <c r="AM732" s="13"/>
      <c r="AN732" s="3"/>
      <c r="AO732" s="126"/>
      <c r="AP732" s="126"/>
      <c r="AQ732" s="127"/>
      <c r="AR732" s="128"/>
      <c r="AS732" s="13"/>
      <c r="AW732" s="128"/>
      <c r="AX732" s="128"/>
      <c r="AY732" s="128"/>
      <c r="BH732" s="89"/>
      <c r="BI732" s="90"/>
      <c r="DL732" s="13"/>
      <c r="DM732" s="13"/>
      <c r="DN732" s="3"/>
      <c r="DO732" s="126"/>
      <c r="DP732" s="126"/>
      <c r="DQ732" s="127"/>
      <c r="DR732" s="128"/>
      <c r="DS732" s="13"/>
      <c r="DW732" s="128"/>
      <c r="DX732" s="128"/>
      <c r="DY732" s="128"/>
      <c r="EH732" s="89"/>
      <c r="EI732" s="90"/>
    </row>
    <row r="733" spans="38:139">
      <c r="AL733" s="13"/>
      <c r="AM733" s="13"/>
      <c r="AN733" s="3"/>
      <c r="AO733" s="126"/>
      <c r="AP733" s="126"/>
      <c r="AQ733" s="127"/>
      <c r="AR733" s="128"/>
      <c r="AS733" s="13"/>
      <c r="AW733" s="128"/>
      <c r="AX733" s="128"/>
      <c r="AY733" s="128"/>
      <c r="BH733" s="89"/>
      <c r="BI733" s="90"/>
      <c r="DL733" s="13"/>
      <c r="DM733" s="13"/>
      <c r="DN733" s="3"/>
      <c r="DO733" s="126"/>
      <c r="DP733" s="126"/>
      <c r="DQ733" s="127"/>
      <c r="DR733" s="128"/>
      <c r="DS733" s="13"/>
      <c r="DW733" s="128"/>
      <c r="DX733" s="128"/>
      <c r="DY733" s="128"/>
      <c r="EH733" s="89"/>
      <c r="EI733" s="90"/>
    </row>
    <row r="734" spans="38:139">
      <c r="AL734" s="13"/>
      <c r="AM734" s="13"/>
      <c r="AN734" s="3"/>
      <c r="AO734" s="126"/>
      <c r="AP734" s="126"/>
      <c r="AQ734" s="127"/>
      <c r="AR734" s="128"/>
      <c r="AS734" s="13"/>
      <c r="AW734" s="128"/>
      <c r="AX734" s="128"/>
      <c r="AY734" s="128"/>
      <c r="BH734" s="89"/>
      <c r="BI734" s="90"/>
      <c r="DL734" s="13"/>
      <c r="DM734" s="13"/>
      <c r="DN734" s="3"/>
      <c r="DO734" s="126"/>
      <c r="DP734" s="126"/>
      <c r="DQ734" s="127"/>
      <c r="DR734" s="128"/>
      <c r="DS734" s="13"/>
      <c r="DW734" s="128"/>
      <c r="DX734" s="128"/>
      <c r="DY734" s="128"/>
      <c r="EH734" s="89"/>
      <c r="EI734" s="90"/>
    </row>
    <row r="735" spans="38:139">
      <c r="AL735" s="13"/>
      <c r="AM735" s="13"/>
      <c r="AN735" s="3"/>
      <c r="AO735" s="126"/>
      <c r="AP735" s="126"/>
      <c r="AQ735" s="127"/>
      <c r="AR735" s="128"/>
      <c r="AS735" s="13"/>
      <c r="AW735" s="128"/>
      <c r="AX735" s="128"/>
      <c r="AY735" s="128"/>
      <c r="BH735" s="89"/>
      <c r="BI735" s="90"/>
      <c r="DL735" s="13"/>
      <c r="DM735" s="13"/>
      <c r="DN735" s="3"/>
      <c r="DO735" s="126"/>
      <c r="DP735" s="126"/>
      <c r="DQ735" s="127"/>
      <c r="DR735" s="128"/>
      <c r="DS735" s="13"/>
      <c r="DW735" s="128"/>
      <c r="DX735" s="128"/>
      <c r="DY735" s="128"/>
      <c r="EH735" s="89"/>
      <c r="EI735" s="90"/>
    </row>
    <row r="736" spans="38:139">
      <c r="AL736" s="13"/>
      <c r="AM736" s="13"/>
      <c r="AN736" s="3"/>
      <c r="AO736" s="126"/>
      <c r="AP736" s="126"/>
      <c r="AQ736" s="127"/>
      <c r="AR736" s="128"/>
      <c r="AS736" s="13"/>
      <c r="AW736" s="128"/>
      <c r="AX736" s="128"/>
      <c r="AY736" s="128"/>
      <c r="BH736" s="89"/>
      <c r="BI736" s="90"/>
      <c r="DL736" s="13"/>
      <c r="DM736" s="13"/>
      <c r="DN736" s="3"/>
      <c r="DO736" s="126"/>
      <c r="DP736" s="126"/>
      <c r="DQ736" s="127"/>
      <c r="DR736" s="128"/>
      <c r="DS736" s="13"/>
      <c r="DW736" s="128"/>
      <c r="DX736" s="128"/>
      <c r="DY736" s="128"/>
      <c r="EH736" s="89"/>
      <c r="EI736" s="90"/>
    </row>
    <row r="737" spans="38:139">
      <c r="AL737" s="13"/>
      <c r="AM737" s="13"/>
      <c r="AN737" s="3"/>
      <c r="AO737" s="126"/>
      <c r="AP737" s="126"/>
      <c r="AQ737" s="127"/>
      <c r="AR737" s="128"/>
      <c r="AS737" s="13"/>
      <c r="AW737" s="128"/>
      <c r="AX737" s="128"/>
      <c r="AY737" s="128"/>
      <c r="BH737" s="89"/>
      <c r="BI737" s="90"/>
      <c r="DL737" s="13"/>
      <c r="DM737" s="13"/>
      <c r="DN737" s="3"/>
      <c r="DO737" s="126"/>
      <c r="DP737" s="126"/>
      <c r="DQ737" s="127"/>
      <c r="DR737" s="128"/>
      <c r="DS737" s="13"/>
      <c r="DW737" s="128"/>
      <c r="DX737" s="128"/>
      <c r="DY737" s="128"/>
      <c r="EH737" s="89"/>
      <c r="EI737" s="90"/>
    </row>
    <row r="738" spans="38:139">
      <c r="AL738" s="13"/>
      <c r="AM738" s="13"/>
      <c r="AN738" s="3"/>
      <c r="AO738" s="126"/>
      <c r="AP738" s="126"/>
      <c r="AQ738" s="127"/>
      <c r="AR738" s="128"/>
      <c r="AS738" s="13"/>
      <c r="AW738" s="128"/>
      <c r="AX738" s="128"/>
      <c r="AY738" s="128"/>
      <c r="BH738" s="89"/>
      <c r="BI738" s="90"/>
      <c r="DL738" s="13"/>
      <c r="DM738" s="13"/>
      <c r="DN738" s="3"/>
      <c r="DO738" s="126"/>
      <c r="DP738" s="126"/>
      <c r="DQ738" s="127"/>
      <c r="DR738" s="128"/>
      <c r="DS738" s="13"/>
      <c r="DW738" s="128"/>
      <c r="DX738" s="128"/>
      <c r="DY738" s="128"/>
      <c r="EH738" s="89"/>
      <c r="EI738" s="90"/>
    </row>
    <row r="739" spans="38:139">
      <c r="AL739" s="13"/>
      <c r="AM739" s="13"/>
      <c r="AN739" s="3"/>
      <c r="AO739" s="126"/>
      <c r="AP739" s="126"/>
      <c r="AQ739" s="127"/>
      <c r="AR739" s="128"/>
      <c r="AS739" s="13"/>
      <c r="AW739" s="128"/>
      <c r="AX739" s="128"/>
      <c r="AY739" s="128"/>
      <c r="BH739" s="89"/>
      <c r="BI739" s="90"/>
      <c r="DL739" s="13"/>
      <c r="DM739" s="13"/>
      <c r="DN739" s="3"/>
      <c r="DO739" s="126"/>
      <c r="DP739" s="126"/>
      <c r="DQ739" s="127"/>
      <c r="DR739" s="128"/>
      <c r="DS739" s="13"/>
      <c r="DW739" s="128"/>
      <c r="DX739" s="128"/>
      <c r="DY739" s="128"/>
      <c r="EH739" s="89"/>
      <c r="EI739" s="90"/>
    </row>
    <row r="740" spans="38:139">
      <c r="AL740" s="13"/>
      <c r="AM740" s="13"/>
      <c r="AN740" s="3"/>
      <c r="AO740" s="126"/>
      <c r="AP740" s="126"/>
      <c r="AQ740" s="127"/>
      <c r="AR740" s="128"/>
      <c r="AS740" s="13"/>
      <c r="AW740" s="128"/>
      <c r="AX740" s="128"/>
      <c r="AY740" s="128"/>
      <c r="BH740" s="89"/>
      <c r="BI740" s="90"/>
      <c r="DL740" s="13"/>
      <c r="DM740" s="13"/>
      <c r="DN740" s="3"/>
      <c r="DO740" s="126"/>
      <c r="DP740" s="126"/>
      <c r="DQ740" s="127"/>
      <c r="DR740" s="128"/>
      <c r="DS740" s="13"/>
      <c r="DW740" s="128"/>
      <c r="DX740" s="128"/>
      <c r="DY740" s="128"/>
      <c r="EH740" s="89"/>
      <c r="EI740" s="90"/>
    </row>
    <row r="741" spans="38:139">
      <c r="AL741" s="13"/>
      <c r="AM741" s="13"/>
      <c r="AN741" s="3"/>
      <c r="AO741" s="126"/>
      <c r="AP741" s="126"/>
      <c r="AQ741" s="127"/>
      <c r="AR741" s="128"/>
      <c r="AS741" s="13"/>
      <c r="AW741" s="128"/>
      <c r="AX741" s="128"/>
      <c r="AY741" s="128"/>
      <c r="BH741" s="89"/>
      <c r="BI741" s="90"/>
      <c r="DL741" s="13"/>
      <c r="DM741" s="13"/>
      <c r="DN741" s="3"/>
      <c r="DO741" s="126"/>
      <c r="DP741" s="126"/>
      <c r="DQ741" s="127"/>
      <c r="DR741" s="128"/>
      <c r="DS741" s="13"/>
      <c r="DW741" s="128"/>
      <c r="DX741" s="128"/>
      <c r="DY741" s="128"/>
      <c r="EH741" s="89"/>
      <c r="EI741" s="90"/>
    </row>
    <row r="742" spans="38:139">
      <c r="AL742" s="13"/>
      <c r="AM742" s="13"/>
      <c r="AN742" s="3"/>
      <c r="AO742" s="126"/>
      <c r="AP742" s="126"/>
      <c r="AQ742" s="127"/>
      <c r="AR742" s="128"/>
      <c r="AS742" s="13"/>
      <c r="AW742" s="128"/>
      <c r="AX742" s="128"/>
      <c r="AY742" s="128"/>
      <c r="BH742" s="89"/>
      <c r="BI742" s="90"/>
      <c r="DL742" s="13"/>
      <c r="DM742" s="13"/>
      <c r="DN742" s="3"/>
      <c r="DO742" s="126"/>
      <c r="DP742" s="126"/>
      <c r="DQ742" s="127"/>
      <c r="DR742" s="128"/>
      <c r="DS742" s="13"/>
      <c r="DW742" s="128"/>
      <c r="DX742" s="128"/>
      <c r="DY742" s="128"/>
      <c r="EH742" s="89"/>
      <c r="EI742" s="90"/>
    </row>
    <row r="743" spans="38:139">
      <c r="AL743" s="13"/>
      <c r="AM743" s="13"/>
      <c r="AN743" s="3"/>
      <c r="AO743" s="126"/>
      <c r="AP743" s="126"/>
      <c r="AQ743" s="127"/>
      <c r="AR743" s="128"/>
      <c r="AS743" s="13"/>
      <c r="AW743" s="128"/>
      <c r="AX743" s="128"/>
      <c r="AY743" s="128"/>
      <c r="BH743" s="89"/>
      <c r="BI743" s="90"/>
      <c r="DL743" s="13"/>
      <c r="DM743" s="13"/>
      <c r="DN743" s="3"/>
      <c r="DO743" s="126"/>
      <c r="DP743" s="126"/>
      <c r="DQ743" s="127"/>
      <c r="DR743" s="128"/>
      <c r="DS743" s="13"/>
      <c r="DW743" s="128"/>
      <c r="DX743" s="128"/>
      <c r="DY743" s="128"/>
      <c r="EH743" s="89"/>
      <c r="EI743" s="90"/>
    </row>
    <row r="744" spans="38:139">
      <c r="AL744" s="13"/>
      <c r="AM744" s="13"/>
      <c r="AN744" s="3"/>
      <c r="AO744" s="126"/>
      <c r="AP744" s="126"/>
      <c r="AQ744" s="127"/>
      <c r="AR744" s="128"/>
      <c r="AS744" s="13"/>
      <c r="AW744" s="128"/>
      <c r="AX744" s="128"/>
      <c r="AY744" s="128"/>
      <c r="BH744" s="89"/>
      <c r="BI744" s="90"/>
      <c r="DL744" s="13"/>
      <c r="DM744" s="13"/>
      <c r="DN744" s="3"/>
      <c r="DO744" s="126"/>
      <c r="DP744" s="126"/>
      <c r="DQ744" s="127"/>
      <c r="DR744" s="128"/>
      <c r="DS744" s="13"/>
      <c r="DW744" s="128"/>
      <c r="DX744" s="128"/>
      <c r="DY744" s="128"/>
      <c r="EH744" s="89"/>
      <c r="EI744" s="90"/>
    </row>
    <row r="745" spans="38:139">
      <c r="AL745" s="13"/>
      <c r="AM745" s="13"/>
      <c r="AN745" s="3"/>
      <c r="AO745" s="126"/>
      <c r="AP745" s="126"/>
      <c r="AQ745" s="127"/>
      <c r="AR745" s="128"/>
      <c r="AS745" s="13"/>
      <c r="AW745" s="128"/>
      <c r="AX745" s="128"/>
      <c r="AY745" s="128"/>
      <c r="BH745" s="89"/>
      <c r="BI745" s="90"/>
      <c r="DL745" s="13"/>
      <c r="DM745" s="13"/>
      <c r="DN745" s="3"/>
      <c r="DO745" s="126"/>
      <c r="DP745" s="126"/>
      <c r="DQ745" s="127"/>
      <c r="DR745" s="128"/>
      <c r="DS745" s="13"/>
      <c r="DW745" s="128"/>
      <c r="DX745" s="128"/>
      <c r="DY745" s="128"/>
      <c r="EH745" s="89"/>
      <c r="EI745" s="90"/>
    </row>
    <row r="746" spans="38:139">
      <c r="AL746" s="13"/>
      <c r="AM746" s="13"/>
      <c r="AN746" s="3"/>
      <c r="AO746" s="126"/>
      <c r="AP746" s="126"/>
      <c r="AQ746" s="127"/>
      <c r="AR746" s="128"/>
      <c r="AS746" s="13"/>
      <c r="AW746" s="128"/>
      <c r="AX746" s="128"/>
      <c r="AY746" s="128"/>
      <c r="BH746" s="89"/>
      <c r="BI746" s="90"/>
      <c r="DL746" s="13"/>
      <c r="DM746" s="13"/>
      <c r="DN746" s="3"/>
      <c r="DO746" s="126"/>
      <c r="DP746" s="126"/>
      <c r="DQ746" s="127"/>
      <c r="DR746" s="128"/>
      <c r="DS746" s="13"/>
      <c r="DW746" s="128"/>
      <c r="DX746" s="128"/>
      <c r="DY746" s="128"/>
      <c r="EH746" s="89"/>
      <c r="EI746" s="90"/>
    </row>
    <row r="747" spans="38:139">
      <c r="AL747" s="13"/>
      <c r="AM747" s="13"/>
      <c r="AN747" s="3"/>
      <c r="AO747" s="126"/>
      <c r="AP747" s="126"/>
      <c r="AQ747" s="127"/>
      <c r="AR747" s="128"/>
      <c r="AS747" s="13"/>
      <c r="AW747" s="128"/>
      <c r="AX747" s="128"/>
      <c r="AY747" s="128"/>
      <c r="BH747" s="89"/>
      <c r="BI747" s="90"/>
      <c r="DL747" s="13"/>
      <c r="DM747" s="13"/>
      <c r="DN747" s="3"/>
      <c r="DO747" s="126"/>
      <c r="DP747" s="126"/>
      <c r="DQ747" s="127"/>
      <c r="DR747" s="128"/>
      <c r="DS747" s="13"/>
      <c r="DW747" s="128"/>
      <c r="DX747" s="128"/>
      <c r="DY747" s="128"/>
      <c r="EH747" s="89"/>
      <c r="EI747" s="90"/>
    </row>
    <row r="748" spans="38:139">
      <c r="AL748" s="13"/>
      <c r="AM748" s="13"/>
      <c r="AN748" s="3"/>
      <c r="AO748" s="126"/>
      <c r="AP748" s="126"/>
      <c r="AQ748" s="127"/>
      <c r="AR748" s="128"/>
      <c r="AS748" s="13"/>
      <c r="AW748" s="128"/>
      <c r="AX748" s="128"/>
      <c r="AY748" s="128"/>
      <c r="BH748" s="89"/>
      <c r="BI748" s="90"/>
      <c r="DL748" s="13"/>
      <c r="DM748" s="13"/>
      <c r="DN748" s="3"/>
      <c r="DO748" s="126"/>
      <c r="DP748" s="126"/>
      <c r="DQ748" s="127"/>
      <c r="DR748" s="128"/>
      <c r="DS748" s="13"/>
      <c r="DW748" s="128"/>
      <c r="DX748" s="128"/>
      <c r="DY748" s="128"/>
      <c r="EH748" s="89"/>
      <c r="EI748" s="90"/>
    </row>
    <row r="749" spans="38:139">
      <c r="AL749" s="13"/>
      <c r="AM749" s="13"/>
      <c r="AN749" s="3"/>
      <c r="AO749" s="126"/>
      <c r="AP749" s="126"/>
      <c r="AQ749" s="127"/>
      <c r="AR749" s="128"/>
      <c r="AS749" s="13"/>
      <c r="AW749" s="128"/>
      <c r="AX749" s="128"/>
      <c r="AY749" s="128"/>
      <c r="BH749" s="89"/>
      <c r="BI749" s="90"/>
      <c r="DL749" s="13"/>
      <c r="DM749" s="13"/>
      <c r="DN749" s="3"/>
      <c r="DO749" s="126"/>
      <c r="DP749" s="126"/>
      <c r="DQ749" s="127"/>
      <c r="DR749" s="128"/>
      <c r="DS749" s="13"/>
      <c r="DW749" s="128"/>
      <c r="DX749" s="128"/>
      <c r="DY749" s="128"/>
      <c r="EH749" s="89"/>
      <c r="EI749" s="90"/>
    </row>
    <row r="750" spans="38:139">
      <c r="AL750" s="13"/>
      <c r="AM750" s="13"/>
      <c r="AN750" s="3"/>
      <c r="AO750" s="126"/>
      <c r="AP750" s="126"/>
      <c r="AQ750" s="127"/>
      <c r="AR750" s="128"/>
      <c r="AS750" s="13"/>
      <c r="AW750" s="128"/>
      <c r="AX750" s="128"/>
      <c r="AY750" s="128"/>
      <c r="BH750" s="89"/>
      <c r="BI750" s="90"/>
      <c r="DL750" s="13"/>
      <c r="DM750" s="13"/>
      <c r="DN750" s="3"/>
      <c r="DO750" s="126"/>
      <c r="DP750" s="126"/>
      <c r="DQ750" s="127"/>
      <c r="DR750" s="128"/>
      <c r="DS750" s="13"/>
      <c r="DW750" s="128"/>
      <c r="DX750" s="128"/>
      <c r="DY750" s="128"/>
      <c r="EH750" s="89"/>
      <c r="EI750" s="90"/>
    </row>
    <row r="751" spans="38:139">
      <c r="AL751" s="13"/>
      <c r="AM751" s="13"/>
      <c r="AN751" s="3"/>
      <c r="AO751" s="126"/>
      <c r="AP751" s="126"/>
      <c r="AQ751" s="127"/>
      <c r="AR751" s="128"/>
      <c r="AS751" s="13"/>
      <c r="AW751" s="128"/>
      <c r="AX751" s="128"/>
      <c r="AY751" s="128"/>
      <c r="BH751" s="89"/>
      <c r="BI751" s="90"/>
      <c r="DL751" s="13"/>
      <c r="DM751" s="13"/>
      <c r="DN751" s="3"/>
      <c r="DO751" s="126"/>
      <c r="DP751" s="126"/>
      <c r="DQ751" s="127"/>
      <c r="DR751" s="128"/>
      <c r="DS751" s="13"/>
      <c r="DW751" s="128"/>
      <c r="DX751" s="128"/>
      <c r="DY751" s="128"/>
      <c r="EH751" s="89"/>
      <c r="EI751" s="90"/>
    </row>
    <row r="752" spans="38:139">
      <c r="AL752" s="13"/>
      <c r="AM752" s="13"/>
      <c r="AN752" s="3"/>
      <c r="AO752" s="126"/>
      <c r="AP752" s="126"/>
      <c r="AQ752" s="127"/>
      <c r="AR752" s="128"/>
      <c r="AS752" s="13"/>
      <c r="AW752" s="128"/>
      <c r="AX752" s="128"/>
      <c r="AY752" s="128"/>
      <c r="BH752" s="89"/>
      <c r="BI752" s="90"/>
      <c r="DL752" s="13"/>
      <c r="DM752" s="13"/>
      <c r="DN752" s="3"/>
      <c r="DO752" s="126"/>
      <c r="DP752" s="126"/>
      <c r="DQ752" s="127"/>
      <c r="DR752" s="128"/>
      <c r="DS752" s="13"/>
      <c r="DW752" s="128"/>
      <c r="DX752" s="128"/>
      <c r="DY752" s="128"/>
      <c r="EH752" s="89"/>
      <c r="EI752" s="90"/>
    </row>
    <row r="753" spans="38:139">
      <c r="AL753" s="13"/>
      <c r="AM753" s="13"/>
      <c r="AN753" s="3"/>
      <c r="AO753" s="126"/>
      <c r="AP753" s="126"/>
      <c r="AQ753" s="127"/>
      <c r="AR753" s="128"/>
      <c r="AS753" s="13"/>
      <c r="AW753" s="128"/>
      <c r="AX753" s="128"/>
      <c r="AY753" s="128"/>
      <c r="BH753" s="89"/>
      <c r="BI753" s="90"/>
      <c r="DL753" s="13"/>
      <c r="DM753" s="13"/>
      <c r="DN753" s="3"/>
      <c r="DO753" s="126"/>
      <c r="DP753" s="126"/>
      <c r="DQ753" s="127"/>
      <c r="DR753" s="128"/>
      <c r="DS753" s="13"/>
      <c r="DW753" s="128"/>
      <c r="DX753" s="128"/>
      <c r="DY753" s="128"/>
      <c r="EH753" s="89"/>
      <c r="EI753" s="90"/>
    </row>
    <row r="754" spans="38:139">
      <c r="AL754" s="13"/>
      <c r="AM754" s="13"/>
      <c r="AN754" s="3"/>
      <c r="AO754" s="126"/>
      <c r="AP754" s="126"/>
      <c r="AQ754" s="127"/>
      <c r="AR754" s="128"/>
      <c r="AS754" s="13"/>
      <c r="AW754" s="128"/>
      <c r="AX754" s="128"/>
      <c r="AY754" s="128"/>
      <c r="BH754" s="89"/>
      <c r="BI754" s="90"/>
      <c r="DL754" s="13"/>
      <c r="DM754" s="13"/>
      <c r="DN754" s="3"/>
      <c r="DO754" s="126"/>
      <c r="DP754" s="126"/>
      <c r="DQ754" s="127"/>
      <c r="DR754" s="128"/>
      <c r="DS754" s="13"/>
      <c r="DW754" s="128"/>
      <c r="DX754" s="128"/>
      <c r="DY754" s="128"/>
      <c r="EH754" s="89"/>
      <c r="EI754" s="90"/>
    </row>
    <row r="755" spans="38:139">
      <c r="AL755" s="13"/>
      <c r="AM755" s="13"/>
      <c r="AN755" s="3"/>
      <c r="AO755" s="126"/>
      <c r="AP755" s="126"/>
      <c r="AQ755" s="127"/>
      <c r="AR755" s="128"/>
      <c r="AS755" s="13"/>
      <c r="AW755" s="128"/>
      <c r="AX755" s="128"/>
      <c r="AY755" s="128"/>
      <c r="BH755" s="89"/>
      <c r="BI755" s="90"/>
      <c r="DL755" s="13"/>
      <c r="DM755" s="13"/>
      <c r="DN755" s="3"/>
      <c r="DO755" s="126"/>
      <c r="DP755" s="126"/>
      <c r="DQ755" s="127"/>
      <c r="DR755" s="128"/>
      <c r="DS755" s="13"/>
      <c r="DW755" s="128"/>
      <c r="DX755" s="128"/>
      <c r="DY755" s="128"/>
      <c r="EH755" s="89"/>
      <c r="EI755" s="90"/>
    </row>
    <row r="756" spans="38:139">
      <c r="AL756" s="13"/>
      <c r="AM756" s="13"/>
      <c r="AN756" s="3"/>
      <c r="AO756" s="126"/>
      <c r="AP756" s="126"/>
      <c r="AQ756" s="127"/>
      <c r="AR756" s="128"/>
      <c r="AS756" s="13"/>
      <c r="AW756" s="128"/>
      <c r="AX756" s="128"/>
      <c r="AY756" s="128"/>
      <c r="BH756" s="89"/>
      <c r="BI756" s="90"/>
      <c r="DL756" s="13"/>
      <c r="DM756" s="13"/>
      <c r="DN756" s="3"/>
      <c r="DO756" s="126"/>
      <c r="DP756" s="126"/>
      <c r="DQ756" s="127"/>
      <c r="DR756" s="128"/>
      <c r="DS756" s="13"/>
      <c r="DW756" s="128"/>
      <c r="DX756" s="128"/>
      <c r="DY756" s="128"/>
      <c r="EH756" s="89"/>
      <c r="EI756" s="90"/>
    </row>
    <row r="757" spans="38:139">
      <c r="AL757" s="13"/>
      <c r="AM757" s="13"/>
      <c r="AN757" s="3"/>
      <c r="AO757" s="126"/>
      <c r="AP757" s="126"/>
      <c r="AQ757" s="127"/>
      <c r="AR757" s="128"/>
      <c r="AS757" s="13"/>
      <c r="AW757" s="128"/>
      <c r="AX757" s="128"/>
      <c r="AY757" s="128"/>
      <c r="BH757" s="89"/>
      <c r="BI757" s="90"/>
      <c r="DL757" s="13"/>
      <c r="DM757" s="13"/>
      <c r="DN757" s="3"/>
      <c r="DO757" s="126"/>
      <c r="DP757" s="126"/>
      <c r="DQ757" s="127"/>
      <c r="DR757" s="128"/>
      <c r="DS757" s="13"/>
      <c r="DW757" s="128"/>
      <c r="DX757" s="128"/>
      <c r="DY757" s="128"/>
      <c r="EH757" s="89"/>
      <c r="EI757" s="90"/>
    </row>
    <row r="758" spans="38:139">
      <c r="AL758" s="13"/>
      <c r="AM758" s="13"/>
      <c r="AN758" s="3"/>
      <c r="AO758" s="126"/>
      <c r="AP758" s="126"/>
      <c r="AQ758" s="127"/>
      <c r="AR758" s="128"/>
      <c r="AS758" s="13"/>
      <c r="AW758" s="128"/>
      <c r="AX758" s="128"/>
      <c r="AY758" s="128"/>
      <c r="BH758" s="89"/>
      <c r="BI758" s="90"/>
      <c r="DL758" s="13"/>
      <c r="DM758" s="13"/>
      <c r="DN758" s="3"/>
      <c r="DO758" s="126"/>
      <c r="DP758" s="126"/>
      <c r="DQ758" s="127"/>
      <c r="DR758" s="128"/>
      <c r="DS758" s="13"/>
      <c r="DW758" s="128"/>
      <c r="DX758" s="128"/>
      <c r="DY758" s="128"/>
      <c r="EH758" s="89"/>
      <c r="EI758" s="90"/>
    </row>
    <row r="759" spans="38:139">
      <c r="AL759" s="13"/>
      <c r="AM759" s="13"/>
      <c r="AN759" s="3"/>
      <c r="AO759" s="126"/>
      <c r="AP759" s="126"/>
      <c r="AQ759" s="127"/>
      <c r="AR759" s="128"/>
      <c r="AS759" s="13"/>
      <c r="AW759" s="128"/>
      <c r="AX759" s="128"/>
      <c r="AY759" s="128"/>
      <c r="BH759" s="89"/>
      <c r="BI759" s="90"/>
      <c r="DL759" s="13"/>
      <c r="DM759" s="13"/>
      <c r="DN759" s="3"/>
      <c r="DO759" s="126"/>
      <c r="DP759" s="126"/>
      <c r="DQ759" s="127"/>
      <c r="DR759" s="128"/>
      <c r="DS759" s="13"/>
      <c r="DW759" s="128"/>
      <c r="DX759" s="128"/>
      <c r="DY759" s="128"/>
      <c r="EH759" s="89"/>
      <c r="EI759" s="90"/>
    </row>
    <row r="760" spans="38:139">
      <c r="AL760" s="13"/>
      <c r="AM760" s="13"/>
      <c r="AN760" s="3"/>
      <c r="AO760" s="126"/>
      <c r="AP760" s="126"/>
      <c r="AQ760" s="127"/>
      <c r="AR760" s="128"/>
      <c r="AS760" s="13"/>
      <c r="AW760" s="128"/>
      <c r="AX760" s="128"/>
      <c r="AY760" s="128"/>
      <c r="BH760" s="89"/>
      <c r="BI760" s="90"/>
      <c r="DL760" s="13"/>
      <c r="DM760" s="13"/>
      <c r="DN760" s="3"/>
      <c r="DO760" s="126"/>
      <c r="DP760" s="126"/>
      <c r="DQ760" s="127"/>
      <c r="DR760" s="128"/>
      <c r="DS760" s="13"/>
      <c r="DW760" s="128"/>
      <c r="DX760" s="128"/>
      <c r="DY760" s="128"/>
      <c r="EH760" s="89"/>
      <c r="EI760" s="90"/>
    </row>
    <row r="761" spans="38:139">
      <c r="AL761" s="13"/>
      <c r="AM761" s="13"/>
      <c r="AN761" s="3"/>
      <c r="AO761" s="126"/>
      <c r="AP761" s="126"/>
      <c r="AQ761" s="127"/>
      <c r="AR761" s="128"/>
      <c r="AS761" s="13"/>
      <c r="AW761" s="128"/>
      <c r="AX761" s="128"/>
      <c r="AY761" s="128"/>
      <c r="BH761" s="89"/>
      <c r="BI761" s="90"/>
      <c r="DL761" s="13"/>
      <c r="DM761" s="13"/>
      <c r="DN761" s="3"/>
      <c r="DO761" s="126"/>
      <c r="DP761" s="126"/>
      <c r="DQ761" s="127"/>
      <c r="DR761" s="128"/>
      <c r="DS761" s="13"/>
      <c r="DW761" s="128"/>
      <c r="DX761" s="128"/>
      <c r="DY761" s="128"/>
      <c r="EH761" s="89"/>
      <c r="EI761" s="90"/>
    </row>
    <row r="762" spans="38:139">
      <c r="AL762" s="13"/>
      <c r="AM762" s="13"/>
      <c r="AN762" s="3"/>
      <c r="AO762" s="126"/>
      <c r="AP762" s="126"/>
      <c r="AQ762" s="127"/>
      <c r="AR762" s="128"/>
      <c r="AS762" s="13"/>
      <c r="AW762" s="128"/>
      <c r="AX762" s="128"/>
      <c r="AY762" s="128"/>
      <c r="BH762" s="89"/>
      <c r="BI762" s="90"/>
      <c r="DL762" s="13"/>
      <c r="DM762" s="13"/>
      <c r="DN762" s="3"/>
      <c r="DO762" s="126"/>
      <c r="DP762" s="126"/>
      <c r="DQ762" s="127"/>
      <c r="DR762" s="128"/>
      <c r="DS762" s="13"/>
      <c r="DW762" s="128"/>
      <c r="DX762" s="128"/>
      <c r="DY762" s="128"/>
      <c r="EH762" s="89"/>
      <c r="EI762" s="90"/>
    </row>
    <row r="763" spans="38:139">
      <c r="AL763" s="13"/>
      <c r="AM763" s="13"/>
      <c r="AN763" s="3"/>
      <c r="AO763" s="126"/>
      <c r="AP763" s="126"/>
      <c r="AQ763" s="127"/>
      <c r="AR763" s="128"/>
      <c r="AS763" s="13"/>
      <c r="AW763" s="128"/>
      <c r="AX763" s="128"/>
      <c r="AY763" s="128"/>
      <c r="BH763" s="89"/>
      <c r="BI763" s="90"/>
      <c r="DL763" s="13"/>
      <c r="DM763" s="13"/>
      <c r="DN763" s="3"/>
      <c r="DO763" s="126"/>
      <c r="DP763" s="126"/>
      <c r="DQ763" s="127"/>
      <c r="DR763" s="128"/>
      <c r="DS763" s="13"/>
      <c r="DW763" s="128"/>
      <c r="DX763" s="128"/>
      <c r="DY763" s="128"/>
      <c r="EH763" s="89"/>
      <c r="EI763" s="90"/>
    </row>
    <row r="764" spans="38:139">
      <c r="AL764" s="13"/>
      <c r="AM764" s="13"/>
      <c r="AN764" s="3"/>
      <c r="AO764" s="126"/>
      <c r="AP764" s="126"/>
      <c r="AQ764" s="127"/>
      <c r="AR764" s="128"/>
      <c r="AS764" s="13"/>
      <c r="AW764" s="128"/>
      <c r="AX764" s="128"/>
      <c r="AY764" s="128"/>
      <c r="BH764" s="89"/>
      <c r="BI764" s="90"/>
      <c r="DL764" s="13"/>
      <c r="DM764" s="13"/>
      <c r="DN764" s="3"/>
      <c r="DO764" s="126"/>
      <c r="DP764" s="126"/>
      <c r="DQ764" s="127"/>
      <c r="DR764" s="128"/>
      <c r="DS764" s="13"/>
      <c r="DW764" s="128"/>
      <c r="DX764" s="128"/>
      <c r="DY764" s="128"/>
      <c r="EH764" s="89"/>
      <c r="EI764" s="90"/>
    </row>
    <row r="765" spans="38:139">
      <c r="AL765" s="13"/>
      <c r="AM765" s="13"/>
      <c r="AN765" s="3"/>
      <c r="AO765" s="126"/>
      <c r="AP765" s="126"/>
      <c r="AQ765" s="127"/>
      <c r="AR765" s="128"/>
      <c r="AS765" s="13"/>
      <c r="AW765" s="128"/>
      <c r="AX765" s="128"/>
      <c r="AY765" s="128"/>
      <c r="BH765" s="89"/>
      <c r="BI765" s="90"/>
      <c r="DL765" s="13"/>
      <c r="DM765" s="13"/>
      <c r="DN765" s="3"/>
      <c r="DO765" s="126"/>
      <c r="DP765" s="126"/>
      <c r="DQ765" s="127"/>
      <c r="DR765" s="128"/>
      <c r="DS765" s="13"/>
      <c r="DW765" s="128"/>
      <c r="DX765" s="128"/>
      <c r="DY765" s="128"/>
      <c r="EH765" s="89"/>
      <c r="EI765" s="90"/>
    </row>
    <row r="766" spans="38:139">
      <c r="AL766" s="13"/>
      <c r="AM766" s="13"/>
      <c r="AN766" s="3"/>
      <c r="AO766" s="126"/>
      <c r="AP766" s="126"/>
      <c r="AQ766" s="127"/>
      <c r="AR766" s="128"/>
      <c r="AS766" s="13"/>
      <c r="AW766" s="128"/>
      <c r="AX766" s="128"/>
      <c r="AY766" s="128"/>
      <c r="BH766" s="89"/>
      <c r="BI766" s="90"/>
      <c r="DL766" s="13"/>
      <c r="DM766" s="13"/>
      <c r="DN766" s="3"/>
      <c r="DO766" s="126"/>
      <c r="DP766" s="126"/>
      <c r="DQ766" s="127"/>
      <c r="DR766" s="128"/>
      <c r="DS766" s="13"/>
      <c r="DW766" s="128"/>
      <c r="DX766" s="128"/>
      <c r="DY766" s="128"/>
      <c r="EH766" s="89"/>
      <c r="EI766" s="90"/>
    </row>
    <row r="767" spans="38:139">
      <c r="AL767" s="13"/>
      <c r="AM767" s="13"/>
      <c r="AN767" s="3"/>
      <c r="AO767" s="126"/>
      <c r="AP767" s="126"/>
      <c r="AQ767" s="127"/>
      <c r="AR767" s="128"/>
      <c r="AS767" s="13"/>
      <c r="AW767" s="128"/>
      <c r="AX767" s="128"/>
      <c r="AY767" s="128"/>
      <c r="BH767" s="89"/>
      <c r="BI767" s="90"/>
      <c r="DL767" s="13"/>
      <c r="DM767" s="13"/>
      <c r="DN767" s="3"/>
      <c r="DO767" s="126"/>
      <c r="DP767" s="126"/>
      <c r="DQ767" s="127"/>
      <c r="DR767" s="128"/>
      <c r="DS767" s="13"/>
      <c r="DW767" s="128"/>
      <c r="DX767" s="128"/>
      <c r="DY767" s="128"/>
      <c r="EH767" s="89"/>
      <c r="EI767" s="90"/>
    </row>
    <row r="768" spans="38:139">
      <c r="AL768" s="13"/>
      <c r="AM768" s="13"/>
      <c r="AN768" s="3"/>
      <c r="AO768" s="126"/>
      <c r="AP768" s="126"/>
      <c r="AQ768" s="127"/>
      <c r="AR768" s="128"/>
      <c r="AS768" s="13"/>
      <c r="AW768" s="128"/>
      <c r="AX768" s="128"/>
      <c r="AY768" s="128"/>
      <c r="BH768" s="89"/>
      <c r="BI768" s="90"/>
      <c r="DL768" s="13"/>
      <c r="DM768" s="13"/>
      <c r="DN768" s="3"/>
      <c r="DO768" s="126"/>
      <c r="DP768" s="126"/>
      <c r="DQ768" s="127"/>
      <c r="DR768" s="128"/>
      <c r="DS768" s="13"/>
      <c r="DW768" s="128"/>
      <c r="DX768" s="128"/>
      <c r="DY768" s="128"/>
      <c r="EH768" s="89"/>
      <c r="EI768" s="90"/>
    </row>
    <row r="769" spans="38:139">
      <c r="AL769" s="13"/>
      <c r="AM769" s="13"/>
      <c r="AN769" s="3"/>
      <c r="AO769" s="126"/>
      <c r="AP769" s="126"/>
      <c r="AQ769" s="127"/>
      <c r="AR769" s="128"/>
      <c r="AS769" s="13"/>
      <c r="AW769" s="128"/>
      <c r="AX769" s="128"/>
      <c r="AY769" s="128"/>
      <c r="BH769" s="89"/>
      <c r="BI769" s="90"/>
      <c r="DL769" s="13"/>
      <c r="DM769" s="13"/>
      <c r="DN769" s="3"/>
      <c r="DO769" s="126"/>
      <c r="DP769" s="126"/>
      <c r="DQ769" s="127"/>
      <c r="DR769" s="128"/>
      <c r="DS769" s="13"/>
      <c r="DW769" s="128"/>
      <c r="DX769" s="128"/>
      <c r="DY769" s="128"/>
      <c r="EH769" s="89"/>
      <c r="EI769" s="90"/>
    </row>
    <row r="770" spans="38:139">
      <c r="AL770" s="13"/>
      <c r="AM770" s="13"/>
      <c r="AN770" s="3"/>
      <c r="AO770" s="126"/>
      <c r="AP770" s="126"/>
      <c r="AQ770" s="127"/>
      <c r="AR770" s="128"/>
      <c r="AS770" s="13"/>
      <c r="AW770" s="128"/>
      <c r="AX770" s="128"/>
      <c r="AY770" s="128"/>
      <c r="BH770" s="89"/>
      <c r="BI770" s="90"/>
      <c r="DL770" s="13"/>
      <c r="DM770" s="13"/>
      <c r="DN770" s="3"/>
      <c r="DO770" s="126"/>
      <c r="DP770" s="126"/>
      <c r="DQ770" s="127"/>
      <c r="DR770" s="128"/>
      <c r="DS770" s="13"/>
      <c r="DW770" s="128"/>
      <c r="DX770" s="128"/>
      <c r="DY770" s="128"/>
      <c r="EH770" s="89"/>
      <c r="EI770" s="90"/>
    </row>
    <row r="771" spans="38:139">
      <c r="AL771" s="13"/>
      <c r="AM771" s="13"/>
      <c r="AN771" s="3"/>
      <c r="AO771" s="126"/>
      <c r="AP771" s="126"/>
      <c r="AQ771" s="127"/>
      <c r="AR771" s="128"/>
      <c r="AS771" s="13"/>
      <c r="AW771" s="128"/>
      <c r="AX771" s="128"/>
      <c r="AY771" s="128"/>
      <c r="BH771" s="89"/>
      <c r="BI771" s="90"/>
      <c r="DL771" s="13"/>
      <c r="DM771" s="13"/>
      <c r="DN771" s="3"/>
      <c r="DO771" s="126"/>
      <c r="DP771" s="126"/>
      <c r="DQ771" s="127"/>
      <c r="DR771" s="128"/>
      <c r="DS771" s="13"/>
      <c r="DW771" s="128"/>
      <c r="DX771" s="128"/>
      <c r="DY771" s="128"/>
      <c r="EH771" s="89"/>
      <c r="EI771" s="90"/>
    </row>
    <row r="772" spans="38:139">
      <c r="AL772" s="13"/>
      <c r="AM772" s="13"/>
      <c r="AN772" s="3"/>
      <c r="AO772" s="126"/>
      <c r="AP772" s="126"/>
      <c r="AQ772" s="127"/>
      <c r="AR772" s="128"/>
      <c r="AS772" s="13"/>
      <c r="AW772" s="128"/>
      <c r="AX772" s="128"/>
      <c r="AY772" s="128"/>
      <c r="BH772" s="89"/>
      <c r="BI772" s="90"/>
      <c r="DL772" s="13"/>
      <c r="DM772" s="13"/>
      <c r="DN772" s="3"/>
      <c r="DO772" s="126"/>
      <c r="DP772" s="126"/>
      <c r="DQ772" s="127"/>
      <c r="DR772" s="128"/>
      <c r="DS772" s="13"/>
      <c r="DW772" s="128"/>
      <c r="DX772" s="128"/>
      <c r="DY772" s="128"/>
      <c r="EH772" s="89"/>
      <c r="EI772" s="90"/>
    </row>
    <row r="773" spans="38:139">
      <c r="AL773" s="13"/>
      <c r="AM773" s="13"/>
      <c r="AN773" s="3"/>
      <c r="AO773" s="126"/>
      <c r="AP773" s="126"/>
      <c r="AQ773" s="127"/>
      <c r="AR773" s="128"/>
      <c r="AS773" s="13"/>
      <c r="AW773" s="128"/>
      <c r="AX773" s="128"/>
      <c r="AY773" s="128"/>
      <c r="BH773" s="89"/>
      <c r="BI773" s="90"/>
      <c r="DL773" s="13"/>
      <c r="DM773" s="13"/>
      <c r="DN773" s="3"/>
      <c r="DO773" s="126"/>
      <c r="DP773" s="126"/>
      <c r="DQ773" s="127"/>
      <c r="DR773" s="128"/>
      <c r="DS773" s="13"/>
      <c r="DW773" s="128"/>
      <c r="DX773" s="128"/>
      <c r="DY773" s="128"/>
      <c r="EH773" s="89"/>
      <c r="EI773" s="90"/>
    </row>
    <row r="774" spans="38:139">
      <c r="AL774" s="13"/>
      <c r="AM774" s="13"/>
      <c r="AN774" s="3"/>
      <c r="AO774" s="126"/>
      <c r="AP774" s="126"/>
      <c r="AQ774" s="127"/>
      <c r="AR774" s="128"/>
      <c r="AS774" s="13"/>
      <c r="AW774" s="128"/>
      <c r="AX774" s="128"/>
      <c r="AY774" s="128"/>
      <c r="BH774" s="89"/>
      <c r="BI774" s="90"/>
      <c r="DL774" s="13"/>
      <c r="DM774" s="13"/>
      <c r="DN774" s="3"/>
      <c r="DO774" s="126"/>
      <c r="DP774" s="126"/>
      <c r="DQ774" s="127"/>
      <c r="DR774" s="128"/>
      <c r="DS774" s="13"/>
      <c r="DW774" s="128"/>
      <c r="DX774" s="128"/>
      <c r="DY774" s="128"/>
      <c r="EH774" s="89"/>
      <c r="EI774" s="90"/>
    </row>
    <row r="775" spans="38:139">
      <c r="AL775" s="13"/>
      <c r="AM775" s="13"/>
      <c r="AN775" s="3"/>
      <c r="AO775" s="126"/>
      <c r="AP775" s="126"/>
      <c r="AQ775" s="127"/>
      <c r="AR775" s="128"/>
      <c r="AS775" s="13"/>
      <c r="AW775" s="128"/>
      <c r="AX775" s="128"/>
      <c r="AY775" s="128"/>
      <c r="BH775" s="89"/>
      <c r="BI775" s="90"/>
      <c r="DL775" s="13"/>
      <c r="DM775" s="13"/>
      <c r="DN775" s="3"/>
      <c r="DO775" s="126"/>
      <c r="DP775" s="126"/>
      <c r="DQ775" s="127"/>
      <c r="DR775" s="128"/>
      <c r="DS775" s="13"/>
      <c r="DW775" s="128"/>
      <c r="DX775" s="128"/>
      <c r="DY775" s="128"/>
      <c r="EH775" s="89"/>
      <c r="EI775" s="90"/>
    </row>
    <row r="776" spans="38:139">
      <c r="AL776" s="13"/>
      <c r="AM776" s="13"/>
      <c r="AN776" s="3"/>
      <c r="AO776" s="126"/>
      <c r="AP776" s="126"/>
      <c r="AQ776" s="127"/>
      <c r="AR776" s="128"/>
      <c r="AS776" s="13"/>
      <c r="AW776" s="128"/>
      <c r="AX776" s="128"/>
      <c r="AY776" s="128"/>
      <c r="BH776" s="89"/>
      <c r="BI776" s="90"/>
      <c r="DL776" s="13"/>
      <c r="DM776" s="13"/>
      <c r="DN776" s="3"/>
      <c r="DO776" s="126"/>
      <c r="DP776" s="126"/>
      <c r="DQ776" s="127"/>
      <c r="DR776" s="128"/>
      <c r="DS776" s="13"/>
      <c r="DW776" s="128"/>
      <c r="DX776" s="128"/>
      <c r="DY776" s="128"/>
      <c r="EH776" s="89"/>
      <c r="EI776" s="90"/>
    </row>
    <row r="777" spans="38:139">
      <c r="AL777" s="13"/>
      <c r="AM777" s="13"/>
      <c r="AN777" s="3"/>
      <c r="AO777" s="126"/>
      <c r="AP777" s="126"/>
      <c r="AQ777" s="127"/>
      <c r="AR777" s="128"/>
      <c r="AS777" s="13"/>
      <c r="AW777" s="128"/>
      <c r="AX777" s="128"/>
      <c r="AY777" s="128"/>
      <c r="BH777" s="89"/>
      <c r="BI777" s="90"/>
      <c r="DL777" s="13"/>
      <c r="DM777" s="13"/>
      <c r="DN777" s="3"/>
      <c r="DO777" s="126"/>
      <c r="DP777" s="126"/>
      <c r="DQ777" s="127"/>
      <c r="DR777" s="128"/>
      <c r="DS777" s="13"/>
      <c r="DW777" s="128"/>
      <c r="DX777" s="128"/>
      <c r="DY777" s="128"/>
      <c r="EH777" s="89"/>
      <c r="EI777" s="90"/>
    </row>
    <row r="778" spans="38:139">
      <c r="AL778" s="13"/>
      <c r="AM778" s="13"/>
      <c r="AN778" s="3"/>
      <c r="AO778" s="126"/>
      <c r="AP778" s="126"/>
      <c r="AQ778" s="127"/>
      <c r="AR778" s="128"/>
      <c r="AS778" s="13"/>
      <c r="AW778" s="128"/>
      <c r="AX778" s="128"/>
      <c r="AY778" s="128"/>
      <c r="BH778" s="89"/>
      <c r="BI778" s="90"/>
      <c r="DL778" s="13"/>
      <c r="DM778" s="13"/>
      <c r="DN778" s="3"/>
      <c r="DO778" s="126"/>
      <c r="DP778" s="126"/>
      <c r="DQ778" s="127"/>
      <c r="DR778" s="128"/>
      <c r="DS778" s="13"/>
      <c r="DW778" s="128"/>
      <c r="DX778" s="128"/>
      <c r="DY778" s="128"/>
      <c r="EH778" s="89"/>
      <c r="EI778" s="90"/>
    </row>
    <row r="779" spans="38:139">
      <c r="AL779" s="13"/>
      <c r="AM779" s="13"/>
      <c r="AN779" s="3"/>
      <c r="AO779" s="126"/>
      <c r="AP779" s="126"/>
      <c r="AQ779" s="127"/>
      <c r="AR779" s="128"/>
      <c r="AS779" s="13"/>
      <c r="AW779" s="128"/>
      <c r="AX779" s="128"/>
      <c r="AY779" s="128"/>
      <c r="BH779" s="89"/>
      <c r="BI779" s="90"/>
      <c r="DL779" s="13"/>
      <c r="DM779" s="13"/>
      <c r="DN779" s="3"/>
      <c r="DO779" s="126"/>
      <c r="DP779" s="126"/>
      <c r="DQ779" s="127"/>
      <c r="DR779" s="128"/>
      <c r="DS779" s="13"/>
      <c r="DW779" s="128"/>
      <c r="DX779" s="128"/>
      <c r="DY779" s="128"/>
      <c r="EH779" s="89"/>
      <c r="EI779" s="90"/>
    </row>
    <row r="780" spans="38:139">
      <c r="AL780" s="13"/>
      <c r="AM780" s="13"/>
      <c r="AN780" s="3"/>
      <c r="AO780" s="126"/>
      <c r="AP780" s="126"/>
      <c r="AQ780" s="127"/>
      <c r="AR780" s="128"/>
      <c r="AS780" s="13"/>
      <c r="AW780" s="128"/>
      <c r="AX780" s="128"/>
      <c r="AY780" s="128"/>
      <c r="BH780" s="89"/>
      <c r="BI780" s="90"/>
      <c r="DL780" s="13"/>
      <c r="DM780" s="13"/>
      <c r="DN780" s="3"/>
      <c r="DO780" s="126"/>
      <c r="DP780" s="126"/>
      <c r="DQ780" s="127"/>
      <c r="DR780" s="128"/>
      <c r="DS780" s="13"/>
      <c r="DW780" s="128"/>
      <c r="DX780" s="128"/>
      <c r="DY780" s="128"/>
      <c r="EH780" s="89"/>
      <c r="EI780" s="90"/>
    </row>
    <row r="781" spans="38:139">
      <c r="AL781" s="13"/>
      <c r="AM781" s="13"/>
      <c r="AN781" s="3"/>
      <c r="AO781" s="126"/>
      <c r="AP781" s="126"/>
      <c r="AQ781" s="127"/>
      <c r="AR781" s="128"/>
      <c r="AS781" s="13"/>
      <c r="AW781" s="128"/>
      <c r="AX781" s="128"/>
      <c r="AY781" s="128"/>
      <c r="BH781" s="89"/>
      <c r="BI781" s="90"/>
      <c r="DL781" s="13"/>
      <c r="DM781" s="13"/>
      <c r="DN781" s="3"/>
      <c r="DO781" s="126"/>
      <c r="DP781" s="126"/>
      <c r="DQ781" s="127"/>
      <c r="DR781" s="128"/>
      <c r="DS781" s="13"/>
      <c r="DW781" s="128"/>
      <c r="DX781" s="128"/>
      <c r="DY781" s="128"/>
      <c r="EH781" s="89"/>
      <c r="EI781" s="90"/>
    </row>
    <row r="782" spans="38:139">
      <c r="AL782" s="13"/>
      <c r="AM782" s="13"/>
      <c r="AN782" s="3"/>
      <c r="AO782" s="126"/>
      <c r="AP782" s="126"/>
      <c r="AQ782" s="127"/>
      <c r="AR782" s="128"/>
      <c r="AS782" s="13"/>
      <c r="AW782" s="128"/>
      <c r="AX782" s="128"/>
      <c r="AY782" s="128"/>
      <c r="BH782" s="89"/>
      <c r="BI782" s="90"/>
      <c r="DL782" s="13"/>
      <c r="DM782" s="13"/>
      <c r="DN782" s="3"/>
      <c r="DO782" s="126"/>
      <c r="DP782" s="126"/>
      <c r="DQ782" s="127"/>
      <c r="DR782" s="128"/>
      <c r="DS782" s="13"/>
      <c r="DW782" s="128"/>
      <c r="DX782" s="128"/>
      <c r="DY782" s="128"/>
      <c r="EH782" s="89"/>
      <c r="EI782" s="90"/>
    </row>
    <row r="783" spans="38:139">
      <c r="AL783" s="13"/>
      <c r="AM783" s="13"/>
      <c r="AN783" s="3"/>
      <c r="AO783" s="126"/>
      <c r="AP783" s="126"/>
      <c r="AQ783" s="127"/>
      <c r="AR783" s="128"/>
      <c r="AS783" s="13"/>
      <c r="AW783" s="128"/>
      <c r="AX783" s="128"/>
      <c r="AY783" s="128"/>
      <c r="BH783" s="89"/>
      <c r="BI783" s="90"/>
      <c r="DL783" s="13"/>
      <c r="DM783" s="13"/>
      <c r="DN783" s="3"/>
      <c r="DO783" s="126"/>
      <c r="DP783" s="126"/>
      <c r="DQ783" s="127"/>
      <c r="DR783" s="128"/>
      <c r="DS783" s="13"/>
      <c r="DW783" s="128"/>
      <c r="DX783" s="128"/>
      <c r="DY783" s="128"/>
      <c r="EH783" s="89"/>
      <c r="EI783" s="90"/>
    </row>
    <row r="784" spans="38:139">
      <c r="AL784" s="13"/>
      <c r="AM784" s="13"/>
      <c r="AN784" s="3"/>
      <c r="AO784" s="126"/>
      <c r="AP784" s="126"/>
      <c r="AQ784" s="127"/>
      <c r="AR784" s="128"/>
      <c r="AS784" s="13"/>
      <c r="AW784" s="128"/>
      <c r="AX784" s="128"/>
      <c r="AY784" s="128"/>
      <c r="BH784" s="89"/>
      <c r="BI784" s="90"/>
      <c r="DL784" s="13"/>
      <c r="DM784" s="13"/>
      <c r="DN784" s="3"/>
      <c r="DO784" s="126"/>
      <c r="DP784" s="126"/>
      <c r="DQ784" s="127"/>
      <c r="DR784" s="128"/>
      <c r="DS784" s="13"/>
      <c r="DW784" s="128"/>
      <c r="DX784" s="128"/>
      <c r="DY784" s="128"/>
      <c r="EH784" s="89"/>
      <c r="EI784" s="90"/>
    </row>
    <row r="785" spans="38:139">
      <c r="AL785" s="13"/>
      <c r="AM785" s="13"/>
      <c r="AN785" s="3"/>
      <c r="AO785" s="126"/>
      <c r="AP785" s="126"/>
      <c r="AQ785" s="127"/>
      <c r="AR785" s="128"/>
      <c r="AS785" s="13"/>
      <c r="AW785" s="128"/>
      <c r="AX785" s="128"/>
      <c r="AY785" s="128"/>
      <c r="BH785" s="89"/>
      <c r="BI785" s="90"/>
      <c r="DL785" s="13"/>
      <c r="DM785" s="13"/>
      <c r="DN785" s="3"/>
      <c r="DO785" s="126"/>
      <c r="DP785" s="126"/>
      <c r="DQ785" s="127"/>
      <c r="DR785" s="128"/>
      <c r="DS785" s="13"/>
      <c r="DW785" s="128"/>
      <c r="DX785" s="128"/>
      <c r="DY785" s="128"/>
      <c r="EH785" s="89"/>
      <c r="EI785" s="90"/>
    </row>
    <row r="786" spans="38:139">
      <c r="AL786" s="13"/>
      <c r="AM786" s="13"/>
      <c r="AN786" s="3"/>
      <c r="AO786" s="126"/>
      <c r="AP786" s="126"/>
      <c r="AQ786" s="127"/>
      <c r="AR786" s="128"/>
      <c r="AS786" s="13"/>
      <c r="AW786" s="128"/>
      <c r="AX786" s="128"/>
      <c r="AY786" s="128"/>
      <c r="BH786" s="89"/>
      <c r="BI786" s="90"/>
      <c r="DL786" s="13"/>
      <c r="DM786" s="13"/>
      <c r="DN786" s="3"/>
      <c r="DO786" s="126"/>
      <c r="DP786" s="126"/>
      <c r="DQ786" s="127"/>
      <c r="DR786" s="128"/>
      <c r="DS786" s="13"/>
      <c r="DW786" s="128"/>
      <c r="DX786" s="128"/>
      <c r="DY786" s="128"/>
      <c r="EH786" s="89"/>
      <c r="EI786" s="90"/>
    </row>
    <row r="787" spans="38:139">
      <c r="AL787" s="13"/>
      <c r="AM787" s="13"/>
      <c r="AN787" s="3"/>
      <c r="AO787" s="126"/>
      <c r="AP787" s="126"/>
      <c r="AQ787" s="127"/>
      <c r="AR787" s="128"/>
      <c r="AS787" s="13"/>
      <c r="AW787" s="128"/>
      <c r="AX787" s="128"/>
      <c r="AY787" s="128"/>
      <c r="BH787" s="89"/>
      <c r="BI787" s="90"/>
      <c r="DL787" s="13"/>
      <c r="DM787" s="13"/>
      <c r="DN787" s="3"/>
      <c r="DO787" s="126"/>
      <c r="DP787" s="126"/>
      <c r="DQ787" s="127"/>
      <c r="DR787" s="128"/>
      <c r="DS787" s="13"/>
      <c r="DW787" s="128"/>
      <c r="DX787" s="128"/>
      <c r="DY787" s="128"/>
      <c r="EH787" s="89"/>
      <c r="EI787" s="90"/>
    </row>
    <row r="788" spans="38:139">
      <c r="AL788" s="13"/>
      <c r="AM788" s="13"/>
      <c r="AN788" s="3"/>
      <c r="AO788" s="126"/>
      <c r="AP788" s="126"/>
      <c r="AQ788" s="127"/>
      <c r="AR788" s="128"/>
      <c r="AS788" s="13"/>
      <c r="AW788" s="128"/>
      <c r="AX788" s="128"/>
      <c r="AY788" s="128"/>
      <c r="BH788" s="89"/>
      <c r="BI788" s="90"/>
      <c r="DL788" s="13"/>
      <c r="DM788" s="13"/>
      <c r="DN788" s="3"/>
      <c r="DO788" s="126"/>
      <c r="DP788" s="126"/>
      <c r="DQ788" s="127"/>
      <c r="DR788" s="128"/>
      <c r="DS788" s="13"/>
      <c r="DW788" s="128"/>
      <c r="DX788" s="128"/>
      <c r="DY788" s="128"/>
      <c r="EH788" s="89"/>
      <c r="EI788" s="90"/>
    </row>
    <row r="789" spans="38:139">
      <c r="AL789" s="13"/>
      <c r="AM789" s="13"/>
      <c r="AN789" s="3"/>
      <c r="AO789" s="126"/>
      <c r="AP789" s="126"/>
      <c r="AQ789" s="127"/>
      <c r="AR789" s="128"/>
      <c r="AS789" s="13"/>
      <c r="AW789" s="128"/>
      <c r="AX789" s="128"/>
      <c r="AY789" s="128"/>
      <c r="BH789" s="89"/>
      <c r="BI789" s="90"/>
      <c r="DL789" s="13"/>
      <c r="DM789" s="13"/>
      <c r="DN789" s="3"/>
      <c r="DO789" s="126"/>
      <c r="DP789" s="126"/>
      <c r="DQ789" s="127"/>
      <c r="DR789" s="128"/>
      <c r="DS789" s="13"/>
      <c r="DW789" s="128"/>
      <c r="DX789" s="128"/>
      <c r="DY789" s="128"/>
      <c r="EH789" s="89"/>
      <c r="EI789" s="90"/>
    </row>
    <row r="790" spans="38:139">
      <c r="AL790" s="13"/>
      <c r="AM790" s="13"/>
      <c r="AN790" s="3"/>
      <c r="AO790" s="126"/>
      <c r="AP790" s="126"/>
      <c r="AQ790" s="127"/>
      <c r="AR790" s="128"/>
      <c r="AS790" s="13"/>
      <c r="AW790" s="128"/>
      <c r="AX790" s="128"/>
      <c r="AY790" s="128"/>
      <c r="BH790" s="89"/>
      <c r="BI790" s="90"/>
      <c r="DL790" s="13"/>
      <c r="DM790" s="13"/>
      <c r="DN790" s="3"/>
      <c r="DO790" s="126"/>
      <c r="DP790" s="126"/>
      <c r="DQ790" s="127"/>
      <c r="DR790" s="128"/>
      <c r="DS790" s="13"/>
      <c r="DW790" s="128"/>
      <c r="DX790" s="128"/>
      <c r="DY790" s="128"/>
      <c r="EH790" s="89"/>
      <c r="EI790" s="90"/>
    </row>
    <row r="791" spans="38:139">
      <c r="AL791" s="13"/>
      <c r="AM791" s="13"/>
      <c r="AN791" s="3"/>
      <c r="AO791" s="126"/>
      <c r="AP791" s="126"/>
      <c r="AQ791" s="127"/>
      <c r="AR791" s="128"/>
      <c r="AS791" s="13"/>
      <c r="AW791" s="128"/>
      <c r="AX791" s="128"/>
      <c r="AY791" s="128"/>
      <c r="BH791" s="89"/>
      <c r="BI791" s="90"/>
      <c r="DL791" s="13"/>
      <c r="DM791" s="13"/>
      <c r="DN791" s="3"/>
      <c r="DO791" s="126"/>
      <c r="DP791" s="126"/>
      <c r="DQ791" s="127"/>
      <c r="DR791" s="128"/>
      <c r="DS791" s="13"/>
      <c r="DW791" s="128"/>
      <c r="DX791" s="128"/>
      <c r="DY791" s="128"/>
      <c r="EH791" s="89"/>
      <c r="EI791" s="90"/>
    </row>
    <row r="792" spans="38:139">
      <c r="AL792" s="13"/>
      <c r="AM792" s="13"/>
      <c r="AN792" s="3"/>
      <c r="AO792" s="126"/>
      <c r="AP792" s="126"/>
      <c r="AQ792" s="127"/>
      <c r="AR792" s="128"/>
      <c r="AS792" s="13"/>
      <c r="AW792" s="128"/>
      <c r="AX792" s="128"/>
      <c r="AY792" s="128"/>
      <c r="BH792" s="89"/>
      <c r="BI792" s="90"/>
      <c r="DL792" s="13"/>
      <c r="DM792" s="13"/>
      <c r="DN792" s="3"/>
      <c r="DO792" s="126"/>
      <c r="DP792" s="126"/>
      <c r="DQ792" s="127"/>
      <c r="DR792" s="128"/>
      <c r="DS792" s="13"/>
      <c r="DW792" s="128"/>
      <c r="DX792" s="128"/>
      <c r="DY792" s="128"/>
      <c r="EH792" s="89"/>
      <c r="EI792" s="90"/>
    </row>
    <row r="793" spans="38:139">
      <c r="AL793" s="13"/>
      <c r="AM793" s="13"/>
      <c r="AN793" s="3"/>
      <c r="AO793" s="126"/>
      <c r="AP793" s="126"/>
      <c r="AQ793" s="127"/>
      <c r="AR793" s="128"/>
      <c r="AS793" s="13"/>
      <c r="AW793" s="128"/>
      <c r="AX793" s="128"/>
      <c r="AY793" s="128"/>
      <c r="BH793" s="89"/>
      <c r="BI793" s="90"/>
      <c r="DL793" s="13"/>
      <c r="DM793" s="13"/>
      <c r="DN793" s="3"/>
      <c r="DO793" s="126"/>
      <c r="DP793" s="126"/>
      <c r="DQ793" s="127"/>
      <c r="DR793" s="128"/>
      <c r="DS793" s="13"/>
      <c r="DW793" s="128"/>
      <c r="DX793" s="128"/>
      <c r="DY793" s="128"/>
      <c r="EH793" s="89"/>
      <c r="EI793" s="90"/>
    </row>
    <row r="794" spans="38:139">
      <c r="AL794" s="13"/>
      <c r="AM794" s="13"/>
      <c r="AN794" s="3"/>
      <c r="AO794" s="126"/>
      <c r="AP794" s="126"/>
      <c r="AQ794" s="127"/>
      <c r="AR794" s="128"/>
      <c r="AS794" s="13"/>
      <c r="AW794" s="128"/>
      <c r="AX794" s="128"/>
      <c r="AY794" s="128"/>
      <c r="BH794" s="89"/>
      <c r="BI794" s="90"/>
      <c r="DL794" s="13"/>
      <c r="DM794" s="13"/>
      <c r="DN794" s="3"/>
      <c r="DO794" s="126"/>
      <c r="DP794" s="126"/>
      <c r="DQ794" s="127"/>
      <c r="DR794" s="128"/>
      <c r="DS794" s="13"/>
      <c r="DW794" s="128"/>
      <c r="DX794" s="128"/>
      <c r="DY794" s="128"/>
      <c r="EH794" s="89"/>
      <c r="EI794" s="90"/>
    </row>
    <row r="795" spans="38:139">
      <c r="AL795" s="13"/>
      <c r="AM795" s="13"/>
      <c r="AN795" s="3"/>
      <c r="AO795" s="126"/>
      <c r="AP795" s="126"/>
      <c r="AQ795" s="127"/>
      <c r="AR795" s="128"/>
      <c r="AS795" s="13"/>
      <c r="AW795" s="128"/>
      <c r="AX795" s="128"/>
      <c r="AY795" s="128"/>
      <c r="BH795" s="89"/>
      <c r="BI795" s="90"/>
      <c r="DL795" s="13"/>
      <c r="DM795" s="13"/>
      <c r="DN795" s="3"/>
      <c r="DO795" s="126"/>
      <c r="DP795" s="126"/>
      <c r="DQ795" s="127"/>
      <c r="DR795" s="128"/>
      <c r="DS795" s="13"/>
      <c r="DW795" s="128"/>
      <c r="DX795" s="128"/>
      <c r="DY795" s="128"/>
      <c r="EH795" s="89"/>
      <c r="EI795" s="90"/>
    </row>
    <row r="796" spans="38:139">
      <c r="AL796" s="13"/>
      <c r="AM796" s="13"/>
      <c r="AN796" s="3"/>
      <c r="AO796" s="126"/>
      <c r="AP796" s="126"/>
      <c r="AQ796" s="127"/>
      <c r="AR796" s="128"/>
      <c r="AS796" s="13"/>
      <c r="AW796" s="128"/>
      <c r="AX796" s="128"/>
      <c r="AY796" s="128"/>
      <c r="BH796" s="89"/>
      <c r="BI796" s="90"/>
      <c r="DL796" s="13"/>
      <c r="DM796" s="13"/>
      <c r="DN796" s="3"/>
      <c r="DO796" s="126"/>
      <c r="DP796" s="126"/>
      <c r="DQ796" s="127"/>
      <c r="DR796" s="128"/>
      <c r="DS796" s="13"/>
      <c r="DW796" s="128"/>
      <c r="DX796" s="128"/>
      <c r="DY796" s="128"/>
      <c r="EH796" s="89"/>
      <c r="EI796" s="90"/>
    </row>
    <row r="797" spans="38:139">
      <c r="AL797" s="13"/>
      <c r="AM797" s="13"/>
      <c r="AN797" s="3"/>
      <c r="AO797" s="126"/>
      <c r="AP797" s="126"/>
      <c r="AQ797" s="127"/>
      <c r="AR797" s="128"/>
      <c r="AS797" s="13"/>
      <c r="AW797" s="128"/>
      <c r="AX797" s="128"/>
      <c r="AY797" s="128"/>
      <c r="BH797" s="89"/>
      <c r="BI797" s="90"/>
      <c r="DL797" s="13"/>
      <c r="DM797" s="13"/>
      <c r="DN797" s="3"/>
      <c r="DO797" s="126"/>
      <c r="DP797" s="126"/>
      <c r="DQ797" s="127"/>
      <c r="DR797" s="128"/>
      <c r="DS797" s="13"/>
      <c r="DW797" s="128"/>
      <c r="DX797" s="128"/>
      <c r="DY797" s="128"/>
      <c r="EH797" s="89"/>
      <c r="EI797" s="90"/>
    </row>
    <row r="798" spans="38:139">
      <c r="AL798" s="13"/>
      <c r="AM798" s="13"/>
      <c r="AN798" s="3"/>
      <c r="AO798" s="126"/>
      <c r="AP798" s="126"/>
      <c r="AQ798" s="127"/>
      <c r="AR798" s="128"/>
      <c r="AS798" s="13"/>
      <c r="AW798" s="128"/>
      <c r="AX798" s="128"/>
      <c r="AY798" s="128"/>
      <c r="BH798" s="89"/>
      <c r="BI798" s="90"/>
      <c r="DL798" s="13"/>
      <c r="DM798" s="13"/>
      <c r="DN798" s="3"/>
      <c r="DO798" s="126"/>
      <c r="DP798" s="126"/>
      <c r="DQ798" s="127"/>
      <c r="DR798" s="128"/>
      <c r="DS798" s="13"/>
      <c r="DW798" s="128"/>
      <c r="DX798" s="128"/>
      <c r="DY798" s="128"/>
      <c r="EH798" s="89"/>
      <c r="EI798" s="90"/>
    </row>
    <row r="799" spans="38:139">
      <c r="AL799" s="13"/>
      <c r="AM799" s="13"/>
      <c r="AN799" s="3"/>
      <c r="AO799" s="126"/>
      <c r="AP799" s="126"/>
      <c r="AQ799" s="127"/>
      <c r="AR799" s="128"/>
      <c r="AS799" s="13"/>
      <c r="AW799" s="128"/>
      <c r="AX799" s="128"/>
      <c r="AY799" s="128"/>
      <c r="BH799" s="89"/>
      <c r="BI799" s="90"/>
      <c r="DL799" s="13"/>
      <c r="DM799" s="13"/>
      <c r="DN799" s="3"/>
      <c r="DO799" s="126"/>
      <c r="DP799" s="126"/>
      <c r="DQ799" s="127"/>
      <c r="DR799" s="128"/>
      <c r="DS799" s="13"/>
      <c r="DW799" s="128"/>
      <c r="DX799" s="128"/>
      <c r="DY799" s="128"/>
      <c r="EH799" s="89"/>
      <c r="EI799" s="90"/>
    </row>
    <row r="800" spans="38:139">
      <c r="AL800" s="13"/>
      <c r="AM800" s="13"/>
      <c r="AN800" s="3"/>
      <c r="AO800" s="126"/>
      <c r="AP800" s="126"/>
      <c r="AQ800" s="127"/>
      <c r="AR800" s="128"/>
      <c r="AS800" s="13"/>
      <c r="AW800" s="128"/>
      <c r="AX800" s="128"/>
      <c r="AY800" s="128"/>
      <c r="BH800" s="89"/>
      <c r="BI800" s="90"/>
      <c r="DL800" s="13"/>
      <c r="DM800" s="13"/>
      <c r="DN800" s="3"/>
      <c r="DO800" s="126"/>
      <c r="DP800" s="126"/>
      <c r="DQ800" s="127"/>
      <c r="DR800" s="128"/>
      <c r="DS800" s="13"/>
      <c r="DW800" s="128"/>
      <c r="DX800" s="128"/>
      <c r="DY800" s="128"/>
      <c r="EH800" s="89"/>
      <c r="EI800" s="90"/>
    </row>
    <row r="801" spans="38:139">
      <c r="AL801" s="13"/>
      <c r="AM801" s="13"/>
      <c r="AN801" s="3"/>
      <c r="AO801" s="126"/>
      <c r="AP801" s="126"/>
      <c r="AQ801" s="127"/>
      <c r="AR801" s="128"/>
      <c r="AS801" s="13"/>
      <c r="AW801" s="128"/>
      <c r="AX801" s="128"/>
      <c r="AY801" s="128"/>
      <c r="BH801" s="89"/>
      <c r="BI801" s="90"/>
      <c r="DL801" s="13"/>
      <c r="DM801" s="13"/>
      <c r="DN801" s="3"/>
      <c r="DO801" s="126"/>
      <c r="DP801" s="126"/>
      <c r="DQ801" s="127"/>
      <c r="DR801" s="128"/>
      <c r="DS801" s="13"/>
      <c r="DW801" s="128"/>
      <c r="DX801" s="128"/>
      <c r="DY801" s="128"/>
      <c r="EH801" s="89"/>
      <c r="EI801" s="90"/>
    </row>
    <row r="802" spans="38:139">
      <c r="AL802" s="13"/>
      <c r="AM802" s="13"/>
      <c r="AN802" s="3"/>
      <c r="AO802" s="126"/>
      <c r="AP802" s="126"/>
      <c r="AQ802" s="127"/>
      <c r="AR802" s="128"/>
      <c r="AS802" s="13"/>
      <c r="AW802" s="128"/>
      <c r="AX802" s="128"/>
      <c r="AY802" s="128"/>
      <c r="BH802" s="89"/>
      <c r="BI802" s="90"/>
      <c r="DL802" s="13"/>
      <c r="DM802" s="13"/>
      <c r="DN802" s="3"/>
      <c r="DO802" s="126"/>
      <c r="DP802" s="126"/>
      <c r="DQ802" s="127"/>
      <c r="DR802" s="128"/>
      <c r="DS802" s="13"/>
      <c r="DW802" s="128"/>
      <c r="DX802" s="128"/>
      <c r="DY802" s="128"/>
      <c r="EH802" s="89"/>
      <c r="EI802" s="90"/>
    </row>
    <row r="803" spans="38:139">
      <c r="AL803" s="13"/>
      <c r="AM803" s="13"/>
      <c r="AN803" s="3"/>
      <c r="AO803" s="126"/>
      <c r="AP803" s="126"/>
      <c r="AQ803" s="127"/>
      <c r="AR803" s="128"/>
      <c r="AS803" s="13"/>
      <c r="AW803" s="128"/>
      <c r="AX803" s="128"/>
      <c r="AY803" s="128"/>
      <c r="BH803" s="89"/>
      <c r="BI803" s="90"/>
      <c r="DL803" s="13"/>
      <c r="DM803" s="13"/>
      <c r="DN803" s="3"/>
      <c r="DO803" s="126"/>
      <c r="DP803" s="126"/>
      <c r="DQ803" s="127"/>
      <c r="DR803" s="128"/>
      <c r="DS803" s="13"/>
      <c r="DW803" s="128"/>
      <c r="DX803" s="128"/>
      <c r="DY803" s="128"/>
      <c r="EH803" s="89"/>
      <c r="EI803" s="90"/>
    </row>
    <row r="804" spans="38:139">
      <c r="AL804" s="13"/>
      <c r="AM804" s="13"/>
      <c r="AN804" s="3"/>
      <c r="AO804" s="126"/>
      <c r="AP804" s="126"/>
      <c r="AQ804" s="127"/>
      <c r="AR804" s="128"/>
      <c r="AS804" s="13"/>
      <c r="AW804" s="128"/>
      <c r="AX804" s="128"/>
      <c r="AY804" s="128"/>
      <c r="BH804" s="89"/>
      <c r="BI804" s="90"/>
      <c r="DL804" s="13"/>
      <c r="DM804" s="13"/>
      <c r="DN804" s="3"/>
      <c r="DO804" s="126"/>
      <c r="DP804" s="126"/>
      <c r="DQ804" s="127"/>
      <c r="DR804" s="128"/>
      <c r="DS804" s="13"/>
      <c r="DW804" s="128"/>
      <c r="DX804" s="128"/>
      <c r="DY804" s="128"/>
      <c r="EH804" s="89"/>
      <c r="EI804" s="90"/>
    </row>
    <row r="805" spans="38:139">
      <c r="AL805" s="13"/>
      <c r="AM805" s="13"/>
      <c r="AN805" s="3"/>
      <c r="AO805" s="126"/>
      <c r="AP805" s="126"/>
      <c r="AQ805" s="127"/>
      <c r="AR805" s="128"/>
      <c r="AS805" s="13"/>
      <c r="AW805" s="128"/>
      <c r="AX805" s="128"/>
      <c r="AY805" s="128"/>
      <c r="BH805" s="89"/>
      <c r="BI805" s="90"/>
      <c r="DL805" s="13"/>
      <c r="DM805" s="13"/>
      <c r="DN805" s="3"/>
      <c r="DO805" s="126"/>
      <c r="DP805" s="126"/>
      <c r="DQ805" s="127"/>
      <c r="DR805" s="128"/>
      <c r="DS805" s="13"/>
      <c r="DW805" s="128"/>
      <c r="DX805" s="128"/>
      <c r="DY805" s="128"/>
      <c r="EH805" s="89"/>
      <c r="EI805" s="90"/>
    </row>
    <row r="806" spans="38:139">
      <c r="AL806" s="13"/>
      <c r="AM806" s="13"/>
      <c r="AN806" s="3"/>
      <c r="AO806" s="126"/>
      <c r="AP806" s="126"/>
      <c r="AQ806" s="127"/>
      <c r="AR806" s="128"/>
      <c r="AS806" s="13"/>
      <c r="AW806" s="128"/>
      <c r="AX806" s="128"/>
      <c r="AY806" s="128"/>
      <c r="BH806" s="89"/>
      <c r="BI806" s="90"/>
      <c r="DL806" s="13"/>
      <c r="DM806" s="13"/>
      <c r="DN806" s="3"/>
      <c r="DO806" s="126"/>
      <c r="DP806" s="126"/>
      <c r="DQ806" s="127"/>
      <c r="DR806" s="128"/>
      <c r="DS806" s="13"/>
      <c r="DW806" s="128"/>
      <c r="DX806" s="128"/>
      <c r="DY806" s="128"/>
      <c r="EH806" s="89"/>
      <c r="EI806" s="90"/>
    </row>
    <row r="807" spans="38:139">
      <c r="AL807" s="13"/>
      <c r="AM807" s="13"/>
      <c r="AN807" s="3"/>
      <c r="AO807" s="126"/>
      <c r="AP807" s="126"/>
      <c r="AQ807" s="127"/>
      <c r="AR807" s="128"/>
      <c r="AS807" s="13"/>
      <c r="AW807" s="128"/>
      <c r="AX807" s="128"/>
      <c r="AY807" s="128"/>
      <c r="BH807" s="89"/>
      <c r="BI807" s="90"/>
      <c r="DL807" s="13"/>
      <c r="DM807" s="13"/>
      <c r="DN807" s="3"/>
      <c r="DO807" s="126"/>
      <c r="DP807" s="126"/>
      <c r="DQ807" s="127"/>
      <c r="DR807" s="128"/>
      <c r="DS807" s="13"/>
      <c r="DW807" s="128"/>
      <c r="DX807" s="128"/>
      <c r="DY807" s="128"/>
      <c r="EH807" s="89"/>
      <c r="EI807" s="90"/>
    </row>
    <row r="808" spans="38:139">
      <c r="AL808" s="13"/>
      <c r="AM808" s="13"/>
      <c r="AN808" s="3"/>
      <c r="AO808" s="126"/>
      <c r="AP808" s="126"/>
      <c r="AQ808" s="127"/>
      <c r="AR808" s="128"/>
      <c r="AS808" s="13"/>
      <c r="AW808" s="128"/>
      <c r="AX808" s="128"/>
      <c r="AY808" s="128"/>
      <c r="BH808" s="89"/>
      <c r="BI808" s="90"/>
      <c r="DL808" s="13"/>
      <c r="DM808" s="13"/>
      <c r="DN808" s="3"/>
      <c r="DO808" s="126"/>
      <c r="DP808" s="126"/>
      <c r="DQ808" s="127"/>
      <c r="DR808" s="128"/>
      <c r="DS808" s="13"/>
      <c r="DW808" s="128"/>
      <c r="DX808" s="128"/>
      <c r="DY808" s="128"/>
      <c r="EH808" s="89"/>
      <c r="EI808" s="90"/>
    </row>
    <row r="809" spans="38:139">
      <c r="AL809" s="13"/>
      <c r="AM809" s="13"/>
      <c r="AN809" s="3"/>
      <c r="AO809" s="126"/>
      <c r="AP809" s="126"/>
      <c r="AQ809" s="127"/>
      <c r="AR809" s="128"/>
      <c r="AS809" s="13"/>
      <c r="AW809" s="128"/>
      <c r="AX809" s="128"/>
      <c r="AY809" s="128"/>
      <c r="BH809" s="89"/>
      <c r="BI809" s="90"/>
      <c r="DL809" s="13"/>
      <c r="DM809" s="13"/>
      <c r="DN809" s="3"/>
      <c r="DO809" s="126"/>
      <c r="DP809" s="126"/>
      <c r="DQ809" s="127"/>
      <c r="DR809" s="128"/>
      <c r="DS809" s="13"/>
      <c r="DW809" s="128"/>
      <c r="DX809" s="128"/>
      <c r="DY809" s="128"/>
      <c r="EH809" s="89"/>
      <c r="EI809" s="90"/>
    </row>
    <row r="810" spans="38:139">
      <c r="AL810" s="13"/>
      <c r="AM810" s="13"/>
      <c r="AN810" s="3"/>
      <c r="AO810" s="126"/>
      <c r="AP810" s="126"/>
      <c r="AQ810" s="127"/>
      <c r="AR810" s="128"/>
      <c r="AS810" s="13"/>
      <c r="AW810" s="128"/>
      <c r="AX810" s="128"/>
      <c r="AY810" s="128"/>
      <c r="BH810" s="89"/>
      <c r="BI810" s="90"/>
      <c r="DL810" s="13"/>
      <c r="DM810" s="13"/>
      <c r="DN810" s="3"/>
      <c r="DO810" s="126"/>
      <c r="DP810" s="126"/>
      <c r="DQ810" s="127"/>
      <c r="DR810" s="128"/>
      <c r="DS810" s="13"/>
      <c r="DW810" s="128"/>
      <c r="DX810" s="128"/>
      <c r="DY810" s="128"/>
      <c r="EH810" s="89"/>
      <c r="EI810" s="90"/>
    </row>
    <row r="811" spans="38:139">
      <c r="AL811" s="13"/>
      <c r="AM811" s="13"/>
      <c r="AN811" s="3"/>
      <c r="AO811" s="126"/>
      <c r="AP811" s="126"/>
      <c r="AQ811" s="127"/>
      <c r="AR811" s="128"/>
      <c r="AS811" s="13"/>
      <c r="AW811" s="128"/>
      <c r="AX811" s="128"/>
      <c r="AY811" s="128"/>
      <c r="BH811" s="89"/>
      <c r="BI811" s="90"/>
      <c r="DL811" s="13"/>
      <c r="DM811" s="13"/>
      <c r="DN811" s="3"/>
      <c r="DO811" s="126"/>
      <c r="DP811" s="126"/>
      <c r="DQ811" s="127"/>
      <c r="DR811" s="128"/>
      <c r="DS811" s="13"/>
      <c r="DW811" s="128"/>
      <c r="DX811" s="128"/>
      <c r="DY811" s="128"/>
      <c r="EH811" s="89"/>
      <c r="EI811" s="90"/>
    </row>
    <row r="812" spans="38:139">
      <c r="AL812" s="13"/>
      <c r="AM812" s="13"/>
      <c r="AN812" s="3"/>
      <c r="AO812" s="126"/>
      <c r="AP812" s="126"/>
      <c r="AQ812" s="127"/>
      <c r="AR812" s="128"/>
      <c r="AS812" s="13"/>
      <c r="AW812" s="128"/>
      <c r="AX812" s="128"/>
      <c r="AY812" s="128"/>
      <c r="BH812" s="89"/>
      <c r="BI812" s="90"/>
      <c r="DL812" s="13"/>
      <c r="DM812" s="13"/>
      <c r="DN812" s="3"/>
      <c r="DO812" s="126"/>
      <c r="DP812" s="126"/>
      <c r="DQ812" s="127"/>
      <c r="DR812" s="128"/>
      <c r="DS812" s="13"/>
      <c r="DW812" s="128"/>
      <c r="DX812" s="128"/>
      <c r="DY812" s="128"/>
      <c r="EH812" s="89"/>
      <c r="EI812" s="90"/>
    </row>
    <row r="813" spans="38:139">
      <c r="AL813" s="13"/>
      <c r="AM813" s="13"/>
      <c r="AN813" s="3"/>
      <c r="AO813" s="126"/>
      <c r="AP813" s="126"/>
      <c r="AQ813" s="127"/>
      <c r="AR813" s="128"/>
      <c r="AS813" s="13"/>
      <c r="AW813" s="128"/>
      <c r="AX813" s="128"/>
      <c r="AY813" s="128"/>
      <c r="BH813" s="89"/>
      <c r="BI813" s="90"/>
      <c r="DL813" s="13"/>
      <c r="DM813" s="13"/>
      <c r="DN813" s="3"/>
      <c r="DO813" s="126"/>
      <c r="DP813" s="126"/>
      <c r="DQ813" s="127"/>
      <c r="DR813" s="128"/>
      <c r="DS813" s="13"/>
      <c r="DW813" s="128"/>
      <c r="DX813" s="128"/>
      <c r="DY813" s="128"/>
      <c r="EH813" s="89"/>
      <c r="EI813" s="90"/>
    </row>
    <row r="814" spans="38:139">
      <c r="AL814" s="13"/>
      <c r="AM814" s="13"/>
      <c r="AN814" s="3"/>
      <c r="AO814" s="126"/>
      <c r="AP814" s="126"/>
      <c r="AQ814" s="127"/>
      <c r="AR814" s="128"/>
      <c r="AS814" s="13"/>
      <c r="AW814" s="128"/>
      <c r="AX814" s="128"/>
      <c r="AY814" s="128"/>
      <c r="BH814" s="89"/>
      <c r="BI814" s="90"/>
      <c r="DL814" s="13"/>
      <c r="DM814" s="13"/>
      <c r="DN814" s="3"/>
      <c r="DO814" s="126"/>
      <c r="DP814" s="126"/>
      <c r="DQ814" s="127"/>
      <c r="DR814" s="128"/>
      <c r="DS814" s="13"/>
      <c r="DW814" s="128"/>
      <c r="DX814" s="128"/>
      <c r="DY814" s="128"/>
      <c r="EH814" s="89"/>
      <c r="EI814" s="90"/>
    </row>
    <row r="815" spans="38:139">
      <c r="AL815" s="13"/>
      <c r="AM815" s="13"/>
      <c r="AN815" s="3"/>
      <c r="AO815" s="126"/>
      <c r="AP815" s="126"/>
      <c r="AQ815" s="127"/>
      <c r="AR815" s="128"/>
      <c r="AS815" s="13"/>
      <c r="AW815" s="128"/>
      <c r="AX815" s="128"/>
      <c r="AY815" s="128"/>
      <c r="BH815" s="89"/>
      <c r="BI815" s="90"/>
      <c r="DL815" s="13"/>
      <c r="DM815" s="13"/>
      <c r="DN815" s="3"/>
      <c r="DO815" s="126"/>
      <c r="DP815" s="126"/>
      <c r="DQ815" s="127"/>
      <c r="DR815" s="128"/>
      <c r="DS815" s="13"/>
      <c r="DW815" s="128"/>
      <c r="DX815" s="128"/>
      <c r="DY815" s="128"/>
      <c r="EH815" s="89"/>
      <c r="EI815" s="90"/>
    </row>
    <row r="816" spans="38:139">
      <c r="AL816" s="13"/>
      <c r="AM816" s="13"/>
      <c r="AN816" s="3"/>
      <c r="AO816" s="126"/>
      <c r="AP816" s="126"/>
      <c r="AQ816" s="127"/>
      <c r="AR816" s="128"/>
      <c r="AS816" s="13"/>
      <c r="AW816" s="128"/>
      <c r="AX816" s="128"/>
      <c r="AY816" s="128"/>
      <c r="BH816" s="89"/>
      <c r="BI816" s="90"/>
      <c r="DL816" s="13"/>
      <c r="DM816" s="13"/>
      <c r="DN816" s="3"/>
      <c r="DO816" s="126"/>
      <c r="DP816" s="126"/>
      <c r="DQ816" s="127"/>
      <c r="DR816" s="128"/>
      <c r="DS816" s="13"/>
      <c r="DW816" s="128"/>
      <c r="DX816" s="128"/>
      <c r="DY816" s="128"/>
      <c r="EH816" s="89"/>
      <c r="EI816" s="90"/>
    </row>
    <row r="817" spans="38:139">
      <c r="AL817" s="13"/>
      <c r="AM817" s="13"/>
      <c r="AN817" s="3"/>
      <c r="AO817" s="126"/>
      <c r="AP817" s="126"/>
      <c r="AQ817" s="127"/>
      <c r="AR817" s="128"/>
      <c r="AS817" s="13"/>
      <c r="AW817" s="128"/>
      <c r="AX817" s="128"/>
      <c r="AY817" s="128"/>
      <c r="BH817" s="89"/>
      <c r="BI817" s="90"/>
      <c r="DL817" s="13"/>
      <c r="DM817" s="13"/>
      <c r="DN817" s="3"/>
      <c r="DO817" s="126"/>
      <c r="DP817" s="126"/>
      <c r="DQ817" s="127"/>
      <c r="DR817" s="128"/>
      <c r="DS817" s="13"/>
      <c r="DW817" s="128"/>
      <c r="DX817" s="128"/>
      <c r="DY817" s="128"/>
      <c r="EH817" s="89"/>
      <c r="EI817" s="90"/>
    </row>
    <row r="818" spans="38:139">
      <c r="AL818" s="13"/>
      <c r="AM818" s="13"/>
      <c r="AN818" s="3"/>
      <c r="AO818" s="126"/>
      <c r="AP818" s="126"/>
      <c r="AQ818" s="127"/>
      <c r="AR818" s="128"/>
      <c r="AS818" s="13"/>
      <c r="AW818" s="128"/>
      <c r="AX818" s="128"/>
      <c r="AY818" s="128"/>
      <c r="BH818" s="89"/>
      <c r="BI818" s="90"/>
      <c r="DL818" s="13"/>
      <c r="DM818" s="13"/>
      <c r="DN818" s="3"/>
      <c r="DO818" s="126"/>
      <c r="DP818" s="126"/>
      <c r="DQ818" s="127"/>
      <c r="DR818" s="128"/>
      <c r="DS818" s="13"/>
      <c r="DW818" s="128"/>
      <c r="DX818" s="128"/>
      <c r="DY818" s="128"/>
      <c r="EH818" s="89"/>
      <c r="EI818" s="90"/>
    </row>
    <row r="819" spans="38:139">
      <c r="AL819" s="13"/>
      <c r="AM819" s="13"/>
      <c r="AN819" s="3"/>
      <c r="AO819" s="126"/>
      <c r="AP819" s="126"/>
      <c r="AQ819" s="127"/>
      <c r="AR819" s="128"/>
      <c r="AS819" s="13"/>
      <c r="AW819" s="128"/>
      <c r="AX819" s="128"/>
      <c r="AY819" s="128"/>
      <c r="BH819" s="89"/>
      <c r="BI819" s="90"/>
      <c r="DL819" s="13"/>
      <c r="DM819" s="13"/>
      <c r="DN819" s="3"/>
      <c r="DO819" s="126"/>
      <c r="DP819" s="126"/>
      <c r="DQ819" s="127"/>
      <c r="DR819" s="128"/>
      <c r="DS819" s="13"/>
      <c r="DW819" s="128"/>
      <c r="DX819" s="128"/>
      <c r="DY819" s="128"/>
      <c r="EH819" s="89"/>
      <c r="EI819" s="90"/>
    </row>
    <row r="820" spans="38:139">
      <c r="AL820" s="13"/>
      <c r="AM820" s="13"/>
      <c r="AN820" s="3"/>
      <c r="AO820" s="126"/>
      <c r="AP820" s="126"/>
      <c r="AQ820" s="127"/>
      <c r="AR820" s="128"/>
      <c r="AS820" s="13"/>
      <c r="AW820" s="128"/>
      <c r="AX820" s="128"/>
      <c r="AY820" s="128"/>
      <c r="BH820" s="89"/>
      <c r="BI820" s="90"/>
      <c r="DL820" s="13"/>
      <c r="DM820" s="13"/>
      <c r="DN820" s="3"/>
      <c r="DO820" s="126"/>
      <c r="DP820" s="126"/>
      <c r="DQ820" s="127"/>
      <c r="DR820" s="128"/>
      <c r="DS820" s="13"/>
      <c r="DW820" s="128"/>
      <c r="DX820" s="128"/>
      <c r="DY820" s="128"/>
      <c r="EH820" s="89"/>
      <c r="EI820" s="90"/>
    </row>
    <row r="821" spans="38:139">
      <c r="AL821" s="13"/>
      <c r="AM821" s="13"/>
      <c r="AN821" s="3"/>
      <c r="AO821" s="126"/>
      <c r="AP821" s="126"/>
      <c r="AQ821" s="127"/>
      <c r="AR821" s="128"/>
      <c r="AS821" s="13"/>
      <c r="AW821" s="128"/>
      <c r="AX821" s="128"/>
      <c r="AY821" s="128"/>
      <c r="BH821" s="89"/>
      <c r="BI821" s="90"/>
      <c r="DL821" s="13"/>
      <c r="DM821" s="13"/>
      <c r="DN821" s="3"/>
      <c r="DO821" s="126"/>
      <c r="DP821" s="126"/>
      <c r="DQ821" s="127"/>
      <c r="DR821" s="128"/>
      <c r="DS821" s="13"/>
      <c r="DW821" s="128"/>
      <c r="DX821" s="128"/>
      <c r="DY821" s="128"/>
      <c r="EH821" s="89"/>
      <c r="EI821" s="90"/>
    </row>
    <row r="822" spans="38:139">
      <c r="AL822" s="13"/>
      <c r="AM822" s="13"/>
      <c r="AN822" s="3"/>
      <c r="AO822" s="126"/>
      <c r="AP822" s="126"/>
      <c r="AQ822" s="127"/>
      <c r="AR822" s="128"/>
      <c r="AS822" s="13"/>
      <c r="AW822" s="128"/>
      <c r="AX822" s="128"/>
      <c r="AY822" s="128"/>
      <c r="BH822" s="89"/>
      <c r="BI822" s="90"/>
      <c r="DL822" s="13"/>
      <c r="DM822" s="13"/>
      <c r="DN822" s="3"/>
      <c r="DO822" s="126"/>
      <c r="DP822" s="126"/>
      <c r="DQ822" s="127"/>
      <c r="DR822" s="128"/>
      <c r="DS822" s="13"/>
      <c r="DW822" s="128"/>
      <c r="DX822" s="128"/>
      <c r="DY822" s="128"/>
      <c r="EH822" s="89"/>
      <c r="EI822" s="90"/>
    </row>
    <row r="823" spans="38:139">
      <c r="AL823" s="13"/>
      <c r="AM823" s="13"/>
      <c r="AN823" s="3"/>
      <c r="AO823" s="126"/>
      <c r="AP823" s="126"/>
      <c r="AQ823" s="127"/>
      <c r="AR823" s="128"/>
      <c r="AS823" s="13"/>
      <c r="AW823" s="128"/>
      <c r="AX823" s="128"/>
      <c r="AY823" s="128"/>
      <c r="BH823" s="89"/>
      <c r="BI823" s="90"/>
      <c r="DL823" s="13"/>
      <c r="DM823" s="13"/>
      <c r="DN823" s="3"/>
      <c r="DO823" s="126"/>
      <c r="DP823" s="126"/>
      <c r="DQ823" s="127"/>
      <c r="DR823" s="128"/>
      <c r="DS823" s="13"/>
      <c r="DW823" s="128"/>
      <c r="DX823" s="128"/>
      <c r="DY823" s="128"/>
      <c r="EH823" s="89"/>
      <c r="EI823" s="90"/>
    </row>
    <row r="824" spans="38:139">
      <c r="AL824" s="13"/>
      <c r="AM824" s="13"/>
      <c r="AN824" s="3"/>
      <c r="AO824" s="126"/>
      <c r="AP824" s="126"/>
      <c r="AQ824" s="127"/>
      <c r="AR824" s="128"/>
      <c r="AS824" s="13"/>
      <c r="AW824" s="128"/>
      <c r="AX824" s="128"/>
      <c r="AY824" s="128"/>
      <c r="BH824" s="89"/>
      <c r="BI824" s="90"/>
      <c r="DL824" s="13"/>
      <c r="DM824" s="13"/>
      <c r="DN824" s="3"/>
      <c r="DO824" s="126"/>
      <c r="DP824" s="126"/>
      <c r="DQ824" s="127"/>
      <c r="DR824" s="128"/>
      <c r="DS824" s="13"/>
      <c r="DW824" s="128"/>
      <c r="DX824" s="128"/>
      <c r="DY824" s="128"/>
      <c r="EH824" s="89"/>
      <c r="EI824" s="90"/>
    </row>
    <row r="825" spans="38:139">
      <c r="AL825" s="13"/>
      <c r="AM825" s="13"/>
      <c r="AN825" s="3"/>
      <c r="AO825" s="126"/>
      <c r="AP825" s="126"/>
      <c r="AQ825" s="127"/>
      <c r="AR825" s="128"/>
      <c r="AS825" s="13"/>
      <c r="AW825" s="128"/>
      <c r="AX825" s="128"/>
      <c r="AY825" s="128"/>
      <c r="BH825" s="89"/>
      <c r="BI825" s="90"/>
      <c r="DL825" s="13"/>
      <c r="DM825" s="13"/>
      <c r="DN825" s="3"/>
      <c r="DO825" s="126"/>
      <c r="DP825" s="126"/>
      <c r="DQ825" s="127"/>
      <c r="DR825" s="128"/>
      <c r="DS825" s="13"/>
      <c r="DW825" s="128"/>
      <c r="DX825" s="128"/>
      <c r="DY825" s="128"/>
      <c r="EH825" s="89"/>
      <c r="EI825" s="90"/>
    </row>
    <row r="826" spans="38:139">
      <c r="AL826" s="13"/>
      <c r="AM826" s="13"/>
      <c r="AN826" s="3"/>
      <c r="AO826" s="126"/>
      <c r="AP826" s="126"/>
      <c r="AQ826" s="127"/>
      <c r="AR826" s="128"/>
      <c r="AS826" s="13"/>
      <c r="AW826" s="128"/>
      <c r="AX826" s="128"/>
      <c r="AY826" s="128"/>
      <c r="BH826" s="89"/>
      <c r="BI826" s="90"/>
      <c r="DL826" s="13"/>
      <c r="DM826" s="13"/>
      <c r="DN826" s="3"/>
      <c r="DO826" s="126"/>
      <c r="DP826" s="126"/>
      <c r="DQ826" s="127"/>
      <c r="DR826" s="128"/>
      <c r="DS826" s="13"/>
      <c r="DW826" s="128"/>
      <c r="DX826" s="128"/>
      <c r="DY826" s="128"/>
      <c r="EH826" s="89"/>
      <c r="EI826" s="90"/>
    </row>
    <row r="827" spans="38:139">
      <c r="AL827" s="13"/>
      <c r="AM827" s="13"/>
      <c r="AN827" s="3"/>
      <c r="AO827" s="126"/>
      <c r="AP827" s="126"/>
      <c r="AQ827" s="127"/>
      <c r="AR827" s="128"/>
      <c r="AS827" s="13"/>
      <c r="AW827" s="128"/>
      <c r="AX827" s="128"/>
      <c r="AY827" s="128"/>
      <c r="BH827" s="89"/>
      <c r="BI827" s="90"/>
      <c r="DL827" s="13"/>
      <c r="DM827" s="13"/>
      <c r="DN827" s="3"/>
      <c r="DO827" s="126"/>
      <c r="DP827" s="126"/>
      <c r="DQ827" s="127"/>
      <c r="DR827" s="128"/>
      <c r="DS827" s="13"/>
      <c r="DW827" s="128"/>
      <c r="DX827" s="128"/>
      <c r="DY827" s="128"/>
      <c r="EH827" s="89"/>
      <c r="EI827" s="90"/>
    </row>
    <row r="828" spans="38:139">
      <c r="AL828" s="13"/>
      <c r="AM828" s="13"/>
      <c r="AN828" s="3"/>
      <c r="AO828" s="126"/>
      <c r="AP828" s="126"/>
      <c r="AQ828" s="127"/>
      <c r="AR828" s="128"/>
      <c r="AS828" s="13"/>
      <c r="AW828" s="128"/>
      <c r="AX828" s="128"/>
      <c r="AY828" s="128"/>
      <c r="BH828" s="89"/>
      <c r="BI828" s="90"/>
      <c r="DL828" s="13"/>
      <c r="DM828" s="13"/>
      <c r="DN828" s="3"/>
      <c r="DO828" s="126"/>
      <c r="DP828" s="126"/>
      <c r="DQ828" s="127"/>
      <c r="DR828" s="128"/>
      <c r="DS828" s="13"/>
      <c r="DW828" s="128"/>
      <c r="DX828" s="128"/>
      <c r="DY828" s="128"/>
      <c r="EH828" s="89"/>
      <c r="EI828" s="90"/>
    </row>
    <row r="829" spans="38:139">
      <c r="AL829" s="13"/>
      <c r="AM829" s="13"/>
      <c r="AN829" s="3"/>
      <c r="AO829" s="126"/>
      <c r="AP829" s="126"/>
      <c r="AQ829" s="127"/>
      <c r="AR829" s="128"/>
      <c r="AS829" s="13"/>
      <c r="AW829" s="128"/>
      <c r="AX829" s="128"/>
      <c r="AY829" s="128"/>
      <c r="BH829" s="89"/>
      <c r="BI829" s="90"/>
      <c r="DL829" s="13"/>
      <c r="DM829" s="13"/>
      <c r="DN829" s="3"/>
      <c r="DO829" s="126"/>
      <c r="DP829" s="126"/>
      <c r="DQ829" s="127"/>
      <c r="DR829" s="128"/>
      <c r="DS829" s="13"/>
      <c r="DW829" s="128"/>
      <c r="DX829" s="128"/>
      <c r="DY829" s="128"/>
      <c r="EH829" s="89"/>
      <c r="EI829" s="90"/>
    </row>
    <row r="830" spans="38:139">
      <c r="AL830" s="13"/>
      <c r="AM830" s="13"/>
      <c r="AN830" s="3"/>
      <c r="AO830" s="126"/>
      <c r="AP830" s="126"/>
      <c r="AQ830" s="127"/>
      <c r="AR830" s="128"/>
      <c r="AS830" s="13"/>
      <c r="AW830" s="128"/>
      <c r="AX830" s="128"/>
      <c r="AY830" s="128"/>
      <c r="BH830" s="89"/>
      <c r="BI830" s="90"/>
      <c r="DL830" s="13"/>
      <c r="DM830" s="13"/>
      <c r="DN830" s="3"/>
      <c r="DO830" s="126"/>
      <c r="DP830" s="126"/>
      <c r="DQ830" s="127"/>
      <c r="DR830" s="128"/>
      <c r="DS830" s="13"/>
      <c r="DW830" s="128"/>
      <c r="DX830" s="128"/>
      <c r="DY830" s="128"/>
      <c r="EH830" s="89"/>
      <c r="EI830" s="90"/>
    </row>
    <row r="831" spans="38:139">
      <c r="AL831" s="13"/>
      <c r="AM831" s="13"/>
      <c r="AN831" s="3"/>
      <c r="AO831" s="126"/>
      <c r="AP831" s="126"/>
      <c r="AQ831" s="127"/>
      <c r="AR831" s="128"/>
      <c r="AS831" s="13"/>
      <c r="AW831" s="128"/>
      <c r="AX831" s="128"/>
      <c r="AY831" s="128"/>
      <c r="BH831" s="89"/>
      <c r="BI831" s="90"/>
      <c r="DL831" s="13"/>
      <c r="DM831" s="13"/>
      <c r="DN831" s="3"/>
      <c r="DO831" s="126"/>
      <c r="DP831" s="126"/>
      <c r="DQ831" s="127"/>
      <c r="DR831" s="128"/>
      <c r="DS831" s="13"/>
      <c r="DW831" s="128"/>
      <c r="DX831" s="128"/>
      <c r="DY831" s="128"/>
      <c r="EH831" s="89"/>
      <c r="EI831" s="90"/>
    </row>
    <row r="832" spans="38:139">
      <c r="AL832" s="13"/>
      <c r="AM832" s="13"/>
      <c r="AN832" s="3"/>
      <c r="AO832" s="126"/>
      <c r="AP832" s="126"/>
      <c r="AQ832" s="127"/>
      <c r="AR832" s="128"/>
      <c r="AS832" s="13"/>
      <c r="AW832" s="128"/>
      <c r="AX832" s="128"/>
      <c r="AY832" s="128"/>
      <c r="BH832" s="89"/>
      <c r="BI832" s="90"/>
      <c r="DL832" s="13"/>
      <c r="DM832" s="13"/>
      <c r="DN832" s="3"/>
      <c r="DO832" s="126"/>
      <c r="DP832" s="126"/>
      <c r="DQ832" s="127"/>
      <c r="DR832" s="128"/>
      <c r="DS832" s="13"/>
      <c r="DW832" s="128"/>
      <c r="DX832" s="128"/>
      <c r="DY832" s="128"/>
      <c r="EH832" s="89"/>
      <c r="EI832" s="90"/>
    </row>
    <row r="833" spans="38:139">
      <c r="AL833" s="13"/>
      <c r="AM833" s="13"/>
      <c r="AN833" s="3"/>
      <c r="AO833" s="126"/>
      <c r="AP833" s="126"/>
      <c r="AQ833" s="127"/>
      <c r="AR833" s="128"/>
      <c r="AS833" s="13"/>
      <c r="AW833" s="128"/>
      <c r="AX833" s="128"/>
      <c r="AY833" s="128"/>
      <c r="BH833" s="89"/>
      <c r="BI833" s="90"/>
      <c r="DL833" s="13"/>
      <c r="DM833" s="13"/>
      <c r="DN833" s="3"/>
      <c r="DO833" s="126"/>
      <c r="DP833" s="126"/>
      <c r="DQ833" s="127"/>
      <c r="DR833" s="128"/>
      <c r="DS833" s="13"/>
      <c r="DW833" s="128"/>
      <c r="DX833" s="128"/>
      <c r="DY833" s="128"/>
      <c r="EH833" s="89"/>
      <c r="EI833" s="90"/>
    </row>
    <row r="834" spans="38:139">
      <c r="AL834" s="13"/>
      <c r="AM834" s="13"/>
      <c r="AN834" s="3"/>
      <c r="AO834" s="126"/>
      <c r="AP834" s="126"/>
      <c r="AQ834" s="127"/>
      <c r="AR834" s="128"/>
      <c r="AS834" s="13"/>
      <c r="AW834" s="128"/>
      <c r="AX834" s="128"/>
      <c r="AY834" s="128"/>
      <c r="BH834" s="89"/>
      <c r="BI834" s="90"/>
      <c r="DL834" s="13"/>
      <c r="DM834" s="13"/>
      <c r="DN834" s="3"/>
      <c r="DO834" s="126"/>
      <c r="DP834" s="126"/>
      <c r="DQ834" s="127"/>
      <c r="DR834" s="128"/>
      <c r="DS834" s="13"/>
      <c r="DW834" s="128"/>
      <c r="DX834" s="128"/>
      <c r="DY834" s="128"/>
      <c r="EH834" s="89"/>
      <c r="EI834" s="90"/>
    </row>
    <row r="835" spans="38:139">
      <c r="AL835" s="13"/>
      <c r="AM835" s="13"/>
      <c r="AN835" s="3"/>
      <c r="AO835" s="126"/>
      <c r="AP835" s="126"/>
      <c r="AQ835" s="127"/>
      <c r="AR835" s="128"/>
      <c r="AS835" s="13"/>
      <c r="AW835" s="128"/>
      <c r="AX835" s="128"/>
      <c r="AY835" s="128"/>
      <c r="BH835" s="89"/>
      <c r="BI835" s="90"/>
      <c r="DL835" s="13"/>
      <c r="DM835" s="13"/>
      <c r="DN835" s="3"/>
      <c r="DO835" s="126"/>
      <c r="DP835" s="126"/>
      <c r="DQ835" s="127"/>
      <c r="DR835" s="128"/>
      <c r="DS835" s="13"/>
      <c r="DW835" s="128"/>
      <c r="DX835" s="128"/>
      <c r="DY835" s="128"/>
      <c r="EH835" s="89"/>
      <c r="EI835" s="90"/>
    </row>
    <row r="836" spans="38:139">
      <c r="AL836" s="13"/>
      <c r="AM836" s="13"/>
      <c r="AN836" s="3"/>
      <c r="AO836" s="126"/>
      <c r="AP836" s="126"/>
      <c r="AQ836" s="127"/>
      <c r="AR836" s="128"/>
      <c r="AS836" s="13"/>
      <c r="AW836" s="128"/>
      <c r="AX836" s="128"/>
      <c r="AY836" s="128"/>
      <c r="BH836" s="89"/>
      <c r="BI836" s="90"/>
      <c r="DL836" s="13"/>
      <c r="DM836" s="13"/>
      <c r="DN836" s="3"/>
      <c r="DO836" s="126"/>
      <c r="DP836" s="126"/>
      <c r="DQ836" s="127"/>
      <c r="DR836" s="128"/>
      <c r="DS836" s="13"/>
      <c r="DW836" s="128"/>
      <c r="DX836" s="128"/>
      <c r="DY836" s="128"/>
      <c r="EH836" s="89"/>
      <c r="EI836" s="90"/>
    </row>
    <row r="837" spans="38:139">
      <c r="AL837" s="13"/>
      <c r="AM837" s="13"/>
      <c r="AN837" s="3"/>
      <c r="AO837" s="126"/>
      <c r="AP837" s="126"/>
      <c r="AQ837" s="127"/>
      <c r="AR837" s="128"/>
      <c r="AS837" s="13"/>
      <c r="AW837" s="128"/>
      <c r="AX837" s="128"/>
      <c r="AY837" s="128"/>
      <c r="BH837" s="89"/>
      <c r="BI837" s="90"/>
      <c r="DL837" s="13"/>
      <c r="DM837" s="13"/>
      <c r="DN837" s="3"/>
      <c r="DO837" s="126"/>
      <c r="DP837" s="126"/>
      <c r="DQ837" s="127"/>
      <c r="DR837" s="128"/>
      <c r="DS837" s="13"/>
      <c r="DW837" s="128"/>
      <c r="DX837" s="128"/>
      <c r="DY837" s="128"/>
      <c r="EH837" s="89"/>
      <c r="EI837" s="90"/>
    </row>
    <row r="838" spans="38:139">
      <c r="AL838" s="13"/>
      <c r="AM838" s="13"/>
      <c r="AN838" s="3"/>
      <c r="AO838" s="126"/>
      <c r="AP838" s="126"/>
      <c r="AQ838" s="127"/>
      <c r="AR838" s="128"/>
      <c r="AS838" s="13"/>
      <c r="AW838" s="128"/>
      <c r="AX838" s="128"/>
      <c r="AY838" s="128"/>
      <c r="BH838" s="89"/>
      <c r="BI838" s="90"/>
      <c r="DL838" s="13"/>
      <c r="DM838" s="13"/>
      <c r="DN838" s="3"/>
      <c r="DO838" s="126"/>
      <c r="DP838" s="126"/>
      <c r="DQ838" s="127"/>
      <c r="DR838" s="128"/>
      <c r="DS838" s="13"/>
      <c r="DW838" s="128"/>
      <c r="DX838" s="128"/>
      <c r="DY838" s="128"/>
      <c r="EH838" s="89"/>
      <c r="EI838" s="90"/>
    </row>
    <row r="839" spans="38:139">
      <c r="AL839" s="13"/>
      <c r="AM839" s="13"/>
      <c r="AN839" s="3"/>
      <c r="AO839" s="126"/>
      <c r="AP839" s="126"/>
      <c r="AQ839" s="127"/>
      <c r="AR839" s="128"/>
      <c r="AS839" s="13"/>
      <c r="AW839" s="128"/>
      <c r="AX839" s="128"/>
      <c r="AY839" s="128"/>
      <c r="BH839" s="89"/>
      <c r="BI839" s="90"/>
      <c r="DL839" s="13"/>
      <c r="DM839" s="13"/>
      <c r="DN839" s="3"/>
      <c r="DO839" s="126"/>
      <c r="DP839" s="126"/>
      <c r="DQ839" s="127"/>
      <c r="DR839" s="128"/>
      <c r="DS839" s="13"/>
      <c r="DW839" s="128"/>
      <c r="DX839" s="128"/>
      <c r="DY839" s="128"/>
      <c r="EH839" s="89"/>
      <c r="EI839" s="90"/>
    </row>
    <row r="840" spans="38:139">
      <c r="AL840" s="13"/>
      <c r="AM840" s="13"/>
      <c r="AN840" s="3"/>
      <c r="AO840" s="126"/>
      <c r="AP840" s="126"/>
      <c r="AQ840" s="127"/>
      <c r="AR840" s="128"/>
      <c r="AS840" s="13"/>
      <c r="AW840" s="128"/>
      <c r="AX840" s="128"/>
      <c r="AY840" s="128"/>
      <c r="BH840" s="89"/>
      <c r="BI840" s="90"/>
      <c r="DL840" s="13"/>
      <c r="DM840" s="13"/>
      <c r="DN840" s="3"/>
      <c r="DO840" s="126"/>
      <c r="DP840" s="126"/>
      <c r="DQ840" s="127"/>
      <c r="DR840" s="128"/>
      <c r="DS840" s="13"/>
      <c r="DW840" s="128"/>
      <c r="DX840" s="128"/>
      <c r="DY840" s="128"/>
      <c r="EH840" s="89"/>
      <c r="EI840" s="90"/>
    </row>
    <row r="841" spans="38:139">
      <c r="AL841" s="13"/>
      <c r="AM841" s="13"/>
      <c r="AN841" s="3"/>
      <c r="AO841" s="126"/>
      <c r="AP841" s="126"/>
      <c r="AQ841" s="127"/>
      <c r="AR841" s="128"/>
      <c r="AS841" s="13"/>
      <c r="AW841" s="128"/>
      <c r="AX841" s="128"/>
      <c r="AY841" s="128"/>
      <c r="BH841" s="89"/>
      <c r="BI841" s="90"/>
      <c r="DL841" s="13"/>
      <c r="DM841" s="13"/>
      <c r="DN841" s="3"/>
      <c r="DO841" s="126"/>
      <c r="DP841" s="126"/>
      <c r="DQ841" s="127"/>
      <c r="DR841" s="128"/>
      <c r="DS841" s="13"/>
      <c r="DW841" s="128"/>
      <c r="DX841" s="128"/>
      <c r="DY841" s="128"/>
      <c r="EH841" s="89"/>
      <c r="EI841" s="90"/>
    </row>
    <row r="842" spans="38:139">
      <c r="AL842" s="13"/>
      <c r="AM842" s="13"/>
      <c r="AN842" s="3"/>
      <c r="AO842" s="126"/>
      <c r="AP842" s="126"/>
      <c r="AQ842" s="127"/>
      <c r="AR842" s="128"/>
      <c r="AS842" s="13"/>
      <c r="AW842" s="128"/>
      <c r="AX842" s="128"/>
      <c r="AY842" s="128"/>
      <c r="BH842" s="89"/>
      <c r="BI842" s="90"/>
      <c r="DL842" s="13"/>
      <c r="DM842" s="13"/>
      <c r="DN842" s="3"/>
      <c r="DO842" s="126"/>
      <c r="DP842" s="126"/>
      <c r="DQ842" s="127"/>
      <c r="DR842" s="128"/>
      <c r="DS842" s="13"/>
      <c r="DW842" s="128"/>
      <c r="DX842" s="128"/>
      <c r="DY842" s="128"/>
      <c r="EH842" s="89"/>
      <c r="EI842" s="90"/>
    </row>
    <row r="843" spans="38:139">
      <c r="AL843" s="13"/>
      <c r="AM843" s="13"/>
      <c r="AN843" s="3"/>
      <c r="AO843" s="126"/>
      <c r="AP843" s="126"/>
      <c r="AQ843" s="127"/>
      <c r="AR843" s="128"/>
      <c r="AS843" s="13"/>
      <c r="AW843" s="128"/>
      <c r="AX843" s="128"/>
      <c r="AY843" s="128"/>
      <c r="BH843" s="89"/>
      <c r="BI843" s="90"/>
      <c r="DL843" s="13"/>
      <c r="DM843" s="13"/>
      <c r="DN843" s="3"/>
      <c r="DO843" s="126"/>
      <c r="DP843" s="126"/>
      <c r="DQ843" s="127"/>
      <c r="DR843" s="128"/>
      <c r="DS843" s="13"/>
      <c r="DW843" s="128"/>
      <c r="DX843" s="128"/>
      <c r="DY843" s="128"/>
      <c r="EH843" s="89"/>
      <c r="EI843" s="90"/>
    </row>
    <row r="844" spans="38:139">
      <c r="AL844" s="13"/>
      <c r="AM844" s="13"/>
      <c r="AN844" s="3"/>
      <c r="AO844" s="126"/>
      <c r="AP844" s="126"/>
      <c r="AQ844" s="127"/>
      <c r="AR844" s="128"/>
      <c r="AS844" s="13"/>
      <c r="AW844" s="128"/>
      <c r="AX844" s="128"/>
      <c r="AY844" s="128"/>
      <c r="BH844" s="89"/>
      <c r="BI844" s="90"/>
      <c r="DL844" s="13"/>
      <c r="DM844" s="13"/>
      <c r="DN844" s="3"/>
      <c r="DO844" s="126"/>
      <c r="DP844" s="126"/>
      <c r="DQ844" s="127"/>
      <c r="DR844" s="128"/>
      <c r="DS844" s="13"/>
      <c r="DW844" s="128"/>
      <c r="DX844" s="128"/>
      <c r="DY844" s="128"/>
      <c r="EH844" s="89"/>
      <c r="EI844" s="90"/>
    </row>
    <row r="845" spans="38:139">
      <c r="AL845" s="13"/>
      <c r="AM845" s="13"/>
      <c r="AN845" s="3"/>
      <c r="AO845" s="126"/>
      <c r="AP845" s="126"/>
      <c r="AQ845" s="127"/>
      <c r="AR845" s="128"/>
      <c r="AS845" s="13"/>
      <c r="AW845" s="128"/>
      <c r="AX845" s="128"/>
      <c r="AY845" s="128"/>
      <c r="BH845" s="89"/>
      <c r="BI845" s="90"/>
      <c r="DL845" s="13"/>
      <c r="DM845" s="13"/>
      <c r="DN845" s="3"/>
      <c r="DO845" s="126"/>
      <c r="DP845" s="126"/>
      <c r="DQ845" s="127"/>
      <c r="DR845" s="128"/>
      <c r="DS845" s="13"/>
      <c r="DW845" s="128"/>
      <c r="DX845" s="128"/>
      <c r="DY845" s="128"/>
      <c r="EH845" s="89"/>
      <c r="EI845" s="90"/>
    </row>
    <row r="846" spans="38:139">
      <c r="AL846" s="13"/>
      <c r="AM846" s="13"/>
      <c r="AN846" s="3"/>
      <c r="AO846" s="126"/>
      <c r="AP846" s="126"/>
      <c r="AQ846" s="127"/>
      <c r="AR846" s="128"/>
      <c r="AS846" s="13"/>
      <c r="AW846" s="128"/>
      <c r="AX846" s="128"/>
      <c r="AY846" s="128"/>
      <c r="BH846" s="89"/>
      <c r="BI846" s="90"/>
      <c r="DL846" s="13"/>
      <c r="DM846" s="13"/>
      <c r="DN846" s="3"/>
      <c r="DO846" s="126"/>
      <c r="DP846" s="126"/>
      <c r="DQ846" s="127"/>
      <c r="DR846" s="128"/>
      <c r="DS846" s="13"/>
      <c r="DW846" s="128"/>
      <c r="DX846" s="128"/>
      <c r="DY846" s="128"/>
      <c r="EH846" s="89"/>
      <c r="EI846" s="90"/>
    </row>
    <row r="847" spans="38:139">
      <c r="AL847" s="13"/>
      <c r="AM847" s="13"/>
      <c r="AN847" s="3"/>
      <c r="AO847" s="126"/>
      <c r="AP847" s="126"/>
      <c r="AQ847" s="127"/>
      <c r="AR847" s="128"/>
      <c r="AS847" s="13"/>
      <c r="AW847" s="128"/>
      <c r="AX847" s="128"/>
      <c r="AY847" s="128"/>
      <c r="BH847" s="89"/>
      <c r="BI847" s="90"/>
      <c r="DL847" s="13"/>
      <c r="DM847" s="13"/>
      <c r="DN847" s="3"/>
      <c r="DO847" s="126"/>
      <c r="DP847" s="126"/>
      <c r="DQ847" s="127"/>
      <c r="DR847" s="128"/>
      <c r="DS847" s="13"/>
      <c r="DW847" s="128"/>
      <c r="DX847" s="128"/>
      <c r="DY847" s="128"/>
      <c r="EH847" s="89"/>
      <c r="EI847" s="90"/>
    </row>
    <row r="848" spans="38:139">
      <c r="AL848" s="13"/>
      <c r="AM848" s="13"/>
      <c r="AN848" s="3"/>
      <c r="AO848" s="126"/>
      <c r="AP848" s="126"/>
      <c r="AQ848" s="127"/>
      <c r="AR848" s="128"/>
      <c r="AS848" s="13"/>
      <c r="AW848" s="128"/>
      <c r="AX848" s="128"/>
      <c r="AY848" s="128"/>
      <c r="BH848" s="89"/>
      <c r="BI848" s="90"/>
      <c r="DL848" s="13"/>
      <c r="DM848" s="13"/>
      <c r="DN848" s="3"/>
      <c r="DO848" s="126"/>
      <c r="DP848" s="126"/>
      <c r="DQ848" s="127"/>
      <c r="DR848" s="128"/>
      <c r="DS848" s="13"/>
      <c r="DW848" s="128"/>
      <c r="DX848" s="128"/>
      <c r="DY848" s="128"/>
      <c r="EH848" s="89"/>
      <c r="EI848" s="90"/>
    </row>
    <row r="849" spans="38:139">
      <c r="AL849" s="13"/>
      <c r="AM849" s="13"/>
      <c r="AN849" s="3"/>
      <c r="AO849" s="126"/>
      <c r="AP849" s="126"/>
      <c r="AQ849" s="127"/>
      <c r="AR849" s="128"/>
      <c r="AS849" s="13"/>
      <c r="AW849" s="128"/>
      <c r="AX849" s="128"/>
      <c r="AY849" s="128"/>
      <c r="BH849" s="89"/>
      <c r="BI849" s="90"/>
      <c r="DL849" s="13"/>
      <c r="DM849" s="13"/>
      <c r="DN849" s="3"/>
      <c r="DO849" s="126"/>
      <c r="DP849" s="126"/>
      <c r="DQ849" s="127"/>
      <c r="DR849" s="128"/>
      <c r="DS849" s="13"/>
      <c r="DW849" s="128"/>
      <c r="DX849" s="128"/>
      <c r="DY849" s="128"/>
      <c r="EH849" s="89"/>
      <c r="EI849" s="90"/>
    </row>
    <row r="850" spans="38:139">
      <c r="AL850" s="13"/>
      <c r="AM850" s="13"/>
      <c r="AN850" s="3"/>
      <c r="AO850" s="126"/>
      <c r="AP850" s="126"/>
      <c r="AQ850" s="127"/>
      <c r="AR850" s="128"/>
      <c r="AS850" s="13"/>
      <c r="AW850" s="128"/>
      <c r="AX850" s="128"/>
      <c r="AY850" s="128"/>
      <c r="BH850" s="89"/>
      <c r="BI850" s="90"/>
      <c r="DL850" s="13"/>
      <c r="DM850" s="13"/>
      <c r="DN850" s="3"/>
      <c r="DO850" s="126"/>
      <c r="DP850" s="126"/>
      <c r="DQ850" s="127"/>
      <c r="DR850" s="128"/>
      <c r="DS850" s="13"/>
      <c r="DW850" s="128"/>
      <c r="DX850" s="128"/>
      <c r="DY850" s="128"/>
      <c r="EH850" s="89"/>
      <c r="EI850" s="90"/>
    </row>
    <row r="851" spans="38:139">
      <c r="AL851" s="13"/>
      <c r="AM851" s="13"/>
      <c r="AN851" s="3"/>
      <c r="AO851" s="126"/>
      <c r="AP851" s="126"/>
      <c r="AQ851" s="127"/>
      <c r="AR851" s="128"/>
      <c r="AS851" s="13"/>
      <c r="AW851" s="128"/>
      <c r="AX851" s="128"/>
      <c r="AY851" s="128"/>
      <c r="BH851" s="89"/>
      <c r="BI851" s="90"/>
      <c r="DL851" s="13"/>
      <c r="DM851" s="13"/>
      <c r="DN851" s="3"/>
      <c r="DO851" s="126"/>
      <c r="DP851" s="126"/>
      <c r="DQ851" s="127"/>
      <c r="DR851" s="128"/>
      <c r="DS851" s="13"/>
      <c r="DW851" s="128"/>
      <c r="DX851" s="128"/>
      <c r="DY851" s="128"/>
      <c r="EH851" s="89"/>
      <c r="EI851" s="90"/>
    </row>
    <row r="852" spans="38:139">
      <c r="AL852" s="13"/>
      <c r="AM852" s="13"/>
      <c r="AN852" s="3"/>
      <c r="AO852" s="126"/>
      <c r="AP852" s="126"/>
      <c r="AQ852" s="127"/>
      <c r="AR852" s="128"/>
      <c r="AS852" s="13"/>
      <c r="AW852" s="128"/>
      <c r="AX852" s="128"/>
      <c r="AY852" s="128"/>
      <c r="BH852" s="89"/>
      <c r="BI852" s="90"/>
      <c r="DL852" s="13"/>
      <c r="DM852" s="13"/>
      <c r="DN852" s="3"/>
      <c r="DO852" s="126"/>
      <c r="DP852" s="126"/>
      <c r="DQ852" s="127"/>
      <c r="DR852" s="128"/>
      <c r="DS852" s="13"/>
      <c r="DW852" s="128"/>
      <c r="DX852" s="128"/>
      <c r="DY852" s="128"/>
      <c r="EH852" s="89"/>
      <c r="EI852" s="90"/>
    </row>
    <row r="853" spans="38:139">
      <c r="AL853" s="13"/>
      <c r="AM853" s="13"/>
      <c r="AN853" s="3"/>
      <c r="AO853" s="126"/>
      <c r="AP853" s="126"/>
      <c r="AQ853" s="127"/>
      <c r="AR853" s="128"/>
      <c r="AS853" s="13"/>
      <c r="AW853" s="128"/>
      <c r="AX853" s="128"/>
      <c r="AY853" s="128"/>
      <c r="BH853" s="89"/>
      <c r="BI853" s="90"/>
      <c r="DL853" s="13"/>
      <c r="DM853" s="13"/>
      <c r="DN853" s="3"/>
      <c r="DO853" s="126"/>
      <c r="DP853" s="126"/>
      <c r="DQ853" s="127"/>
      <c r="DR853" s="128"/>
      <c r="DS853" s="13"/>
      <c r="DW853" s="128"/>
      <c r="DX853" s="128"/>
      <c r="DY853" s="128"/>
      <c r="EH853" s="89"/>
      <c r="EI853" s="90"/>
    </row>
    <row r="854" spans="38:139">
      <c r="AL854" s="13"/>
      <c r="AM854" s="13"/>
      <c r="AN854" s="3"/>
      <c r="AO854" s="126"/>
      <c r="AP854" s="126"/>
      <c r="AQ854" s="127"/>
      <c r="AR854" s="128"/>
      <c r="AS854" s="13"/>
      <c r="AW854" s="128"/>
      <c r="AX854" s="128"/>
      <c r="AY854" s="128"/>
      <c r="BH854" s="89"/>
      <c r="BI854" s="90"/>
      <c r="DL854" s="13"/>
      <c r="DM854" s="13"/>
      <c r="DN854" s="3"/>
      <c r="DO854" s="126"/>
      <c r="DP854" s="126"/>
      <c r="DQ854" s="127"/>
      <c r="DR854" s="128"/>
      <c r="DS854" s="13"/>
      <c r="DW854" s="128"/>
      <c r="DX854" s="128"/>
      <c r="DY854" s="128"/>
      <c r="EH854" s="89"/>
      <c r="EI854" s="90"/>
    </row>
    <row r="855" spans="38:139">
      <c r="AL855" s="13"/>
      <c r="AM855" s="13"/>
      <c r="AN855" s="3"/>
      <c r="AO855" s="126"/>
      <c r="AP855" s="126"/>
      <c r="AQ855" s="127"/>
      <c r="AR855" s="128"/>
      <c r="AS855" s="13"/>
      <c r="AW855" s="128"/>
      <c r="AX855" s="128"/>
      <c r="AY855" s="128"/>
      <c r="BH855" s="89"/>
      <c r="BI855" s="90"/>
      <c r="DL855" s="13"/>
      <c r="DM855" s="13"/>
      <c r="DN855" s="3"/>
      <c r="DO855" s="126"/>
      <c r="DP855" s="126"/>
      <c r="DQ855" s="127"/>
      <c r="DR855" s="128"/>
      <c r="DS855" s="13"/>
      <c r="DW855" s="128"/>
      <c r="DX855" s="128"/>
      <c r="DY855" s="128"/>
      <c r="EH855" s="89"/>
      <c r="EI855" s="90"/>
    </row>
    <row r="856" spans="38:139">
      <c r="AL856" s="13"/>
      <c r="AM856" s="13"/>
      <c r="AN856" s="3"/>
      <c r="AO856" s="126"/>
      <c r="AP856" s="126"/>
      <c r="AQ856" s="127"/>
      <c r="AR856" s="128"/>
      <c r="AS856" s="13"/>
      <c r="AW856" s="128"/>
      <c r="AX856" s="128"/>
      <c r="AY856" s="128"/>
      <c r="BH856" s="89"/>
      <c r="BI856" s="90"/>
      <c r="DL856" s="13"/>
      <c r="DM856" s="13"/>
      <c r="DN856" s="3"/>
      <c r="DO856" s="126"/>
      <c r="DP856" s="126"/>
      <c r="DQ856" s="127"/>
      <c r="DR856" s="128"/>
      <c r="DS856" s="13"/>
      <c r="DW856" s="128"/>
      <c r="DX856" s="128"/>
      <c r="DY856" s="128"/>
      <c r="EH856" s="89"/>
      <c r="EI856" s="90"/>
    </row>
    <row r="857" spans="38:139">
      <c r="AL857" s="13"/>
      <c r="AM857" s="13"/>
      <c r="AN857" s="3"/>
      <c r="AO857" s="126"/>
      <c r="AP857" s="126"/>
      <c r="AQ857" s="127"/>
      <c r="AR857" s="128"/>
      <c r="AS857" s="13"/>
      <c r="AW857" s="128"/>
      <c r="AX857" s="128"/>
      <c r="AY857" s="128"/>
      <c r="BH857" s="89"/>
      <c r="BI857" s="90"/>
      <c r="DL857" s="13"/>
      <c r="DM857" s="13"/>
      <c r="DN857" s="3"/>
      <c r="DO857" s="126"/>
      <c r="DP857" s="126"/>
      <c r="DQ857" s="127"/>
      <c r="DR857" s="128"/>
      <c r="DS857" s="13"/>
      <c r="DW857" s="128"/>
      <c r="DX857" s="128"/>
      <c r="DY857" s="128"/>
      <c r="EH857" s="89"/>
      <c r="EI857" s="90"/>
    </row>
    <row r="858" spans="38:139">
      <c r="AL858" s="13"/>
      <c r="AM858" s="13"/>
      <c r="AN858" s="3"/>
      <c r="AO858" s="126"/>
      <c r="AP858" s="126"/>
      <c r="AQ858" s="127"/>
      <c r="AR858" s="128"/>
      <c r="AS858" s="13"/>
      <c r="AW858" s="128"/>
      <c r="AX858" s="128"/>
      <c r="AY858" s="128"/>
      <c r="BH858" s="89"/>
      <c r="BI858" s="90"/>
      <c r="DL858" s="13"/>
      <c r="DM858" s="13"/>
      <c r="DN858" s="3"/>
      <c r="DO858" s="126"/>
      <c r="DP858" s="126"/>
      <c r="DQ858" s="127"/>
      <c r="DR858" s="128"/>
      <c r="DS858" s="13"/>
      <c r="DW858" s="128"/>
      <c r="DX858" s="128"/>
      <c r="DY858" s="128"/>
      <c r="EH858" s="89"/>
      <c r="EI858" s="90"/>
    </row>
    <row r="859" spans="38:139">
      <c r="AL859" s="13"/>
      <c r="AM859" s="13"/>
      <c r="AN859" s="3"/>
      <c r="AO859" s="126"/>
      <c r="AP859" s="126"/>
      <c r="AQ859" s="127"/>
      <c r="AR859" s="128"/>
      <c r="AS859" s="13"/>
      <c r="AW859" s="128"/>
      <c r="AX859" s="128"/>
      <c r="AY859" s="128"/>
      <c r="BH859" s="89"/>
      <c r="BI859" s="90"/>
      <c r="DL859" s="13"/>
      <c r="DM859" s="13"/>
      <c r="DN859" s="3"/>
      <c r="DO859" s="126"/>
      <c r="DP859" s="126"/>
      <c r="DQ859" s="127"/>
      <c r="DR859" s="128"/>
      <c r="DS859" s="13"/>
      <c r="DW859" s="128"/>
      <c r="DX859" s="128"/>
      <c r="DY859" s="128"/>
      <c r="EH859" s="89"/>
      <c r="EI859" s="90"/>
    </row>
    <row r="860" spans="38:139">
      <c r="AL860" s="13"/>
      <c r="AM860" s="13"/>
      <c r="AN860" s="3"/>
      <c r="AO860" s="126"/>
      <c r="AP860" s="126"/>
      <c r="AQ860" s="127"/>
      <c r="AR860" s="128"/>
      <c r="AS860" s="13"/>
      <c r="AW860" s="128"/>
      <c r="AX860" s="128"/>
      <c r="AY860" s="128"/>
      <c r="BH860" s="89"/>
      <c r="BI860" s="90"/>
      <c r="DL860" s="13"/>
      <c r="DM860" s="13"/>
      <c r="DN860" s="3"/>
      <c r="DO860" s="126"/>
      <c r="DP860" s="126"/>
      <c r="DQ860" s="127"/>
      <c r="DR860" s="128"/>
      <c r="DS860" s="13"/>
      <c r="DW860" s="128"/>
      <c r="DX860" s="128"/>
      <c r="DY860" s="128"/>
      <c r="EH860" s="89"/>
      <c r="EI860" s="90"/>
    </row>
    <row r="861" spans="38:139">
      <c r="AL861" s="13"/>
      <c r="AM861" s="13"/>
      <c r="AN861" s="3"/>
      <c r="AO861" s="126"/>
      <c r="AP861" s="126"/>
      <c r="AQ861" s="127"/>
      <c r="AR861" s="128"/>
      <c r="AS861" s="13"/>
      <c r="AW861" s="128"/>
      <c r="AX861" s="128"/>
      <c r="AY861" s="128"/>
      <c r="BH861" s="89"/>
      <c r="BI861" s="90"/>
      <c r="DL861" s="13"/>
      <c r="DM861" s="13"/>
      <c r="DN861" s="3"/>
      <c r="DO861" s="126"/>
      <c r="DP861" s="126"/>
      <c r="DQ861" s="127"/>
      <c r="DR861" s="128"/>
      <c r="DS861" s="13"/>
      <c r="DW861" s="128"/>
      <c r="DX861" s="128"/>
      <c r="DY861" s="128"/>
      <c r="EH861" s="89"/>
      <c r="EI861" s="90"/>
    </row>
    <row r="862" spans="38:139">
      <c r="AL862" s="13"/>
      <c r="AM862" s="13"/>
      <c r="AN862" s="3"/>
      <c r="AO862" s="126"/>
      <c r="AP862" s="126"/>
      <c r="AQ862" s="127"/>
      <c r="AR862" s="128"/>
      <c r="AS862" s="13"/>
      <c r="AW862" s="128"/>
      <c r="AX862" s="128"/>
      <c r="AY862" s="128"/>
      <c r="BH862" s="89"/>
      <c r="BI862" s="90"/>
      <c r="DL862" s="13"/>
      <c r="DM862" s="13"/>
      <c r="DN862" s="3"/>
      <c r="DO862" s="126"/>
      <c r="DP862" s="126"/>
      <c r="DQ862" s="127"/>
      <c r="DR862" s="128"/>
      <c r="DS862" s="13"/>
      <c r="DW862" s="128"/>
      <c r="DX862" s="128"/>
      <c r="DY862" s="128"/>
      <c r="EH862" s="89"/>
      <c r="EI862" s="90"/>
    </row>
    <row r="863" spans="38:139">
      <c r="AL863" s="13"/>
      <c r="AM863" s="13"/>
      <c r="AN863" s="3"/>
      <c r="AO863" s="126"/>
      <c r="AP863" s="126"/>
      <c r="AQ863" s="127"/>
      <c r="AR863" s="128"/>
      <c r="AS863" s="13"/>
      <c r="AW863" s="128"/>
      <c r="AX863" s="128"/>
      <c r="AY863" s="128"/>
      <c r="BH863" s="89"/>
      <c r="BI863" s="90"/>
      <c r="DL863" s="13"/>
      <c r="DM863" s="13"/>
      <c r="DN863" s="3"/>
      <c r="DO863" s="126"/>
      <c r="DP863" s="126"/>
      <c r="DQ863" s="127"/>
      <c r="DR863" s="128"/>
      <c r="DS863" s="13"/>
      <c r="DW863" s="128"/>
      <c r="DX863" s="128"/>
      <c r="DY863" s="128"/>
      <c r="EH863" s="89"/>
      <c r="EI863" s="90"/>
    </row>
    <row r="864" spans="38:139">
      <c r="AL864" s="13"/>
      <c r="AM864" s="13"/>
      <c r="AN864" s="3"/>
      <c r="AO864" s="126"/>
      <c r="AP864" s="126"/>
      <c r="AQ864" s="127"/>
      <c r="AR864" s="128"/>
      <c r="AS864" s="13"/>
      <c r="AW864" s="128"/>
      <c r="AX864" s="128"/>
      <c r="AY864" s="128"/>
      <c r="BH864" s="89"/>
      <c r="BI864" s="90"/>
      <c r="DL864" s="13"/>
      <c r="DM864" s="13"/>
      <c r="DN864" s="3"/>
      <c r="DO864" s="126"/>
      <c r="DP864" s="126"/>
      <c r="DQ864" s="127"/>
      <c r="DR864" s="128"/>
      <c r="DS864" s="13"/>
      <c r="DW864" s="128"/>
      <c r="DX864" s="128"/>
      <c r="DY864" s="128"/>
      <c r="EH864" s="89"/>
      <c r="EI864" s="90"/>
    </row>
    <row r="865" spans="38:139">
      <c r="AL865" s="13"/>
      <c r="AM865" s="13"/>
      <c r="AN865" s="3"/>
      <c r="AO865" s="126"/>
      <c r="AP865" s="126"/>
      <c r="AQ865" s="127"/>
      <c r="AR865" s="128"/>
      <c r="AS865" s="13"/>
      <c r="AW865" s="128"/>
      <c r="AX865" s="128"/>
      <c r="AY865" s="128"/>
      <c r="BH865" s="89"/>
      <c r="BI865" s="90"/>
      <c r="DL865" s="13"/>
      <c r="DM865" s="13"/>
      <c r="DN865" s="3"/>
      <c r="DO865" s="126"/>
      <c r="DP865" s="126"/>
      <c r="DQ865" s="127"/>
      <c r="DR865" s="128"/>
      <c r="DS865" s="13"/>
      <c r="DW865" s="128"/>
      <c r="DX865" s="128"/>
      <c r="DY865" s="128"/>
      <c r="EH865" s="89"/>
      <c r="EI865" s="90"/>
    </row>
    <row r="866" spans="38:139">
      <c r="AL866" s="13"/>
      <c r="AM866" s="13"/>
      <c r="AN866" s="3"/>
      <c r="AO866" s="126"/>
      <c r="AP866" s="126"/>
      <c r="AQ866" s="127"/>
      <c r="AR866" s="128"/>
      <c r="AS866" s="13"/>
      <c r="AW866" s="128"/>
      <c r="AX866" s="128"/>
      <c r="AY866" s="128"/>
      <c r="BH866" s="89"/>
      <c r="BI866" s="90"/>
      <c r="DL866" s="13"/>
      <c r="DM866" s="13"/>
      <c r="DN866" s="3"/>
      <c r="DO866" s="126"/>
      <c r="DP866" s="126"/>
      <c r="DQ866" s="127"/>
      <c r="DR866" s="128"/>
      <c r="DS866" s="13"/>
      <c r="DW866" s="128"/>
      <c r="DX866" s="128"/>
      <c r="DY866" s="128"/>
      <c r="EH866" s="89"/>
      <c r="EI866" s="90"/>
    </row>
    <row r="867" spans="38:139">
      <c r="AL867" s="13"/>
      <c r="AM867" s="13"/>
      <c r="AN867" s="3"/>
      <c r="AO867" s="126"/>
      <c r="AP867" s="126"/>
      <c r="AQ867" s="127"/>
      <c r="AR867" s="128"/>
      <c r="AS867" s="13"/>
      <c r="AW867" s="128"/>
      <c r="AX867" s="128"/>
      <c r="AY867" s="128"/>
      <c r="BH867" s="89"/>
      <c r="BI867" s="90"/>
      <c r="DL867" s="13"/>
      <c r="DM867" s="13"/>
      <c r="DN867" s="3"/>
      <c r="DO867" s="126"/>
      <c r="DP867" s="126"/>
      <c r="DQ867" s="127"/>
      <c r="DR867" s="128"/>
      <c r="DS867" s="13"/>
      <c r="DW867" s="128"/>
      <c r="DX867" s="128"/>
      <c r="DY867" s="128"/>
      <c r="EH867" s="89"/>
      <c r="EI867" s="90"/>
    </row>
    <row r="868" spans="38:139">
      <c r="AL868" s="13"/>
      <c r="AM868" s="13"/>
      <c r="AN868" s="3"/>
      <c r="AO868" s="126"/>
      <c r="AP868" s="126"/>
      <c r="AQ868" s="127"/>
      <c r="AR868" s="128"/>
      <c r="AS868" s="13"/>
      <c r="AW868" s="128"/>
      <c r="AX868" s="128"/>
      <c r="AY868" s="128"/>
      <c r="BH868" s="89"/>
      <c r="BI868" s="90"/>
      <c r="DL868" s="13"/>
      <c r="DM868" s="13"/>
      <c r="DN868" s="3"/>
      <c r="DO868" s="126"/>
      <c r="DP868" s="126"/>
      <c r="DQ868" s="127"/>
      <c r="DR868" s="128"/>
      <c r="DS868" s="13"/>
      <c r="DW868" s="128"/>
      <c r="DX868" s="128"/>
      <c r="DY868" s="128"/>
      <c r="EH868" s="89"/>
      <c r="EI868" s="90"/>
    </row>
    <row r="869" spans="38:139">
      <c r="AL869" s="13"/>
      <c r="AM869" s="13"/>
      <c r="AN869" s="3"/>
      <c r="AO869" s="126"/>
      <c r="AP869" s="126"/>
      <c r="AQ869" s="127"/>
      <c r="AR869" s="128"/>
      <c r="AS869" s="13"/>
      <c r="AW869" s="128"/>
      <c r="AX869" s="128"/>
      <c r="AY869" s="128"/>
      <c r="BH869" s="89"/>
      <c r="BI869" s="90"/>
      <c r="DL869" s="13"/>
      <c r="DM869" s="13"/>
      <c r="DN869" s="3"/>
      <c r="DO869" s="126"/>
      <c r="DP869" s="126"/>
      <c r="DQ869" s="127"/>
      <c r="DR869" s="128"/>
      <c r="DS869" s="13"/>
      <c r="DW869" s="128"/>
      <c r="DX869" s="128"/>
      <c r="DY869" s="128"/>
      <c r="EH869" s="89"/>
      <c r="EI869" s="90"/>
    </row>
    <row r="870" spans="38:139">
      <c r="AL870" s="13"/>
      <c r="AM870" s="13"/>
      <c r="AN870" s="3"/>
      <c r="AO870" s="126"/>
      <c r="AP870" s="126"/>
      <c r="AQ870" s="127"/>
      <c r="AR870" s="128"/>
      <c r="AS870" s="13"/>
      <c r="AW870" s="128"/>
      <c r="AX870" s="128"/>
      <c r="AY870" s="128"/>
      <c r="BH870" s="89"/>
      <c r="BI870" s="90"/>
      <c r="DL870" s="13"/>
      <c r="DM870" s="13"/>
      <c r="DN870" s="3"/>
      <c r="DO870" s="126"/>
      <c r="DP870" s="126"/>
      <c r="DQ870" s="127"/>
      <c r="DR870" s="128"/>
      <c r="DS870" s="13"/>
      <c r="DW870" s="128"/>
      <c r="DX870" s="128"/>
      <c r="DY870" s="128"/>
      <c r="EH870" s="89"/>
      <c r="EI870" s="90"/>
    </row>
    <row r="871" spans="38:139">
      <c r="AL871" s="13"/>
      <c r="AM871" s="13"/>
      <c r="AN871" s="3"/>
      <c r="AO871" s="126"/>
      <c r="AP871" s="126"/>
      <c r="AQ871" s="127"/>
      <c r="AR871" s="128"/>
      <c r="AS871" s="13"/>
      <c r="AW871" s="128"/>
      <c r="AX871" s="128"/>
      <c r="AY871" s="128"/>
      <c r="BH871" s="89"/>
      <c r="BI871" s="90"/>
      <c r="DL871" s="13"/>
      <c r="DM871" s="13"/>
      <c r="DN871" s="3"/>
      <c r="DO871" s="126"/>
      <c r="DP871" s="126"/>
      <c r="DQ871" s="127"/>
      <c r="DR871" s="128"/>
      <c r="DS871" s="13"/>
      <c r="DW871" s="128"/>
      <c r="DX871" s="128"/>
      <c r="DY871" s="128"/>
      <c r="EH871" s="89"/>
      <c r="EI871" s="90"/>
    </row>
    <row r="872" spans="38:139">
      <c r="AL872" s="13"/>
      <c r="AM872" s="13"/>
      <c r="AN872" s="3"/>
      <c r="AO872" s="126"/>
      <c r="AP872" s="126"/>
      <c r="AQ872" s="127"/>
      <c r="AR872" s="128"/>
      <c r="AS872" s="13"/>
      <c r="AW872" s="128"/>
      <c r="AX872" s="128"/>
      <c r="AY872" s="128"/>
      <c r="BH872" s="89"/>
      <c r="BI872" s="90"/>
      <c r="DL872" s="13"/>
      <c r="DM872" s="13"/>
      <c r="DN872" s="3"/>
      <c r="DO872" s="126"/>
      <c r="DP872" s="126"/>
      <c r="DQ872" s="127"/>
      <c r="DR872" s="128"/>
      <c r="DS872" s="13"/>
      <c r="DW872" s="128"/>
      <c r="DX872" s="128"/>
      <c r="DY872" s="128"/>
      <c r="EH872" s="89"/>
      <c r="EI872" s="90"/>
    </row>
    <row r="873" spans="38:139">
      <c r="AL873" s="13"/>
      <c r="AM873" s="13"/>
      <c r="AN873" s="3"/>
      <c r="AO873" s="126"/>
      <c r="AP873" s="126"/>
      <c r="AQ873" s="127"/>
      <c r="AR873" s="128"/>
      <c r="AS873" s="13"/>
      <c r="AW873" s="128"/>
      <c r="AX873" s="128"/>
      <c r="AY873" s="128"/>
      <c r="BH873" s="89"/>
      <c r="BI873" s="90"/>
      <c r="DL873" s="13"/>
      <c r="DM873" s="13"/>
      <c r="DN873" s="3"/>
      <c r="DO873" s="126"/>
      <c r="DP873" s="126"/>
      <c r="DQ873" s="127"/>
      <c r="DR873" s="128"/>
      <c r="DS873" s="13"/>
      <c r="DW873" s="128"/>
      <c r="DX873" s="128"/>
      <c r="DY873" s="128"/>
      <c r="EH873" s="89"/>
      <c r="EI873" s="90"/>
    </row>
    <row r="874" spans="38:139">
      <c r="AL874" s="13"/>
      <c r="AM874" s="13"/>
      <c r="AN874" s="3"/>
      <c r="AO874" s="126"/>
      <c r="AP874" s="126"/>
      <c r="AQ874" s="127"/>
      <c r="AR874" s="128"/>
      <c r="AS874" s="13"/>
      <c r="AW874" s="128"/>
      <c r="AX874" s="128"/>
      <c r="AY874" s="128"/>
      <c r="BH874" s="89"/>
      <c r="BI874" s="90"/>
      <c r="DL874" s="13"/>
      <c r="DM874" s="13"/>
      <c r="DN874" s="3"/>
      <c r="DO874" s="126"/>
      <c r="DP874" s="126"/>
      <c r="DQ874" s="127"/>
      <c r="DR874" s="128"/>
      <c r="DS874" s="13"/>
      <c r="DW874" s="128"/>
      <c r="DX874" s="128"/>
      <c r="DY874" s="128"/>
      <c r="EH874" s="89"/>
      <c r="EI874" s="90"/>
    </row>
    <row r="875" spans="38:139">
      <c r="AL875" s="13"/>
      <c r="AM875" s="13"/>
      <c r="AN875" s="3"/>
      <c r="AO875" s="126"/>
      <c r="AP875" s="126"/>
      <c r="AQ875" s="127"/>
      <c r="AR875" s="128"/>
      <c r="AS875" s="13"/>
      <c r="AW875" s="128"/>
      <c r="AX875" s="128"/>
      <c r="AY875" s="128"/>
      <c r="BH875" s="89"/>
      <c r="BI875" s="90"/>
      <c r="DL875" s="13"/>
      <c r="DM875" s="13"/>
      <c r="DN875" s="3"/>
      <c r="DO875" s="126"/>
      <c r="DP875" s="126"/>
      <c r="DQ875" s="127"/>
      <c r="DR875" s="128"/>
      <c r="DS875" s="13"/>
      <c r="DW875" s="128"/>
      <c r="DX875" s="128"/>
      <c r="DY875" s="128"/>
      <c r="EH875" s="89"/>
      <c r="EI875" s="90"/>
    </row>
    <row r="876" spans="38:139">
      <c r="AL876" s="13"/>
      <c r="AM876" s="13"/>
      <c r="AN876" s="3"/>
      <c r="AO876" s="126"/>
      <c r="AP876" s="126"/>
      <c r="AQ876" s="127"/>
      <c r="AR876" s="128"/>
      <c r="AS876" s="13"/>
      <c r="AW876" s="128"/>
      <c r="AX876" s="128"/>
      <c r="AY876" s="128"/>
      <c r="BH876" s="89"/>
      <c r="BI876" s="90"/>
      <c r="DL876" s="13"/>
      <c r="DM876" s="13"/>
      <c r="DN876" s="3"/>
      <c r="DO876" s="126"/>
      <c r="DP876" s="126"/>
      <c r="DQ876" s="127"/>
      <c r="DR876" s="128"/>
      <c r="DS876" s="13"/>
      <c r="DW876" s="128"/>
      <c r="DX876" s="128"/>
      <c r="DY876" s="128"/>
      <c r="EH876" s="89"/>
      <c r="EI876" s="90"/>
    </row>
    <row r="877" spans="38:139">
      <c r="AL877" s="13"/>
      <c r="AM877" s="13"/>
      <c r="AN877" s="3"/>
      <c r="AO877" s="126"/>
      <c r="AP877" s="126"/>
      <c r="AQ877" s="127"/>
      <c r="AR877" s="128"/>
      <c r="AS877" s="13"/>
      <c r="AW877" s="128"/>
      <c r="AX877" s="128"/>
      <c r="AY877" s="128"/>
      <c r="BH877" s="89"/>
      <c r="BI877" s="90"/>
      <c r="DL877" s="13"/>
      <c r="DM877" s="13"/>
      <c r="DN877" s="3"/>
      <c r="DO877" s="126"/>
      <c r="DP877" s="126"/>
      <c r="DQ877" s="127"/>
      <c r="DR877" s="128"/>
      <c r="DS877" s="13"/>
      <c r="DW877" s="128"/>
      <c r="DX877" s="128"/>
      <c r="DY877" s="128"/>
      <c r="EH877" s="89"/>
      <c r="EI877" s="90"/>
    </row>
    <row r="878" spans="38:139">
      <c r="AL878" s="13"/>
      <c r="AM878" s="13"/>
      <c r="AN878" s="3"/>
      <c r="AO878" s="126"/>
      <c r="AP878" s="126"/>
      <c r="AQ878" s="127"/>
      <c r="AR878" s="128"/>
      <c r="AS878" s="13"/>
      <c r="AW878" s="128"/>
      <c r="AX878" s="128"/>
      <c r="AY878" s="128"/>
      <c r="BH878" s="89"/>
      <c r="BI878" s="90"/>
      <c r="DL878" s="13"/>
      <c r="DM878" s="13"/>
      <c r="DN878" s="3"/>
      <c r="DO878" s="126"/>
      <c r="DP878" s="126"/>
      <c r="DQ878" s="127"/>
      <c r="DR878" s="128"/>
      <c r="DS878" s="13"/>
      <c r="DW878" s="128"/>
      <c r="DX878" s="128"/>
      <c r="DY878" s="128"/>
      <c r="EH878" s="89"/>
      <c r="EI878" s="90"/>
    </row>
    <row r="879" spans="38:139">
      <c r="AL879" s="13"/>
      <c r="AM879" s="13"/>
      <c r="AN879" s="3"/>
      <c r="AO879" s="126"/>
      <c r="AP879" s="126"/>
      <c r="AQ879" s="127"/>
      <c r="AR879" s="128"/>
      <c r="AS879" s="13"/>
      <c r="AW879" s="128"/>
      <c r="AX879" s="128"/>
      <c r="AY879" s="128"/>
      <c r="BH879" s="89"/>
      <c r="BI879" s="90"/>
      <c r="DL879" s="13"/>
      <c r="DM879" s="13"/>
      <c r="DN879" s="3"/>
      <c r="DO879" s="126"/>
      <c r="DP879" s="126"/>
      <c r="DQ879" s="127"/>
      <c r="DR879" s="128"/>
      <c r="DS879" s="13"/>
      <c r="DW879" s="128"/>
      <c r="DX879" s="128"/>
      <c r="DY879" s="128"/>
      <c r="EH879" s="89"/>
      <c r="EI879" s="90"/>
    </row>
    <row r="880" spans="38:139">
      <c r="AL880" s="13"/>
      <c r="AM880" s="13"/>
      <c r="AN880" s="3"/>
      <c r="AO880" s="126"/>
      <c r="AP880" s="126"/>
      <c r="AQ880" s="127"/>
      <c r="AR880" s="128"/>
      <c r="AS880" s="13"/>
      <c r="AW880" s="128"/>
      <c r="AX880" s="128"/>
      <c r="AY880" s="128"/>
      <c r="BH880" s="89"/>
      <c r="BI880" s="90"/>
      <c r="DL880" s="13"/>
      <c r="DM880" s="13"/>
      <c r="DN880" s="3"/>
      <c r="DO880" s="126"/>
      <c r="DP880" s="126"/>
      <c r="DQ880" s="127"/>
      <c r="DR880" s="128"/>
      <c r="DS880" s="13"/>
      <c r="DW880" s="128"/>
      <c r="DX880" s="128"/>
      <c r="DY880" s="128"/>
      <c r="EH880" s="89"/>
      <c r="EI880" s="90"/>
    </row>
    <row r="881" spans="38:139">
      <c r="AL881" s="13"/>
      <c r="AM881" s="13"/>
      <c r="AN881" s="3"/>
      <c r="AO881" s="126"/>
      <c r="AP881" s="126"/>
      <c r="AQ881" s="127"/>
      <c r="AR881" s="128"/>
      <c r="AS881" s="13"/>
      <c r="AW881" s="128"/>
      <c r="AX881" s="128"/>
      <c r="AY881" s="128"/>
      <c r="BH881" s="89"/>
      <c r="BI881" s="90"/>
      <c r="DL881" s="13"/>
      <c r="DM881" s="13"/>
      <c r="DN881" s="3"/>
      <c r="DO881" s="126"/>
      <c r="DP881" s="126"/>
      <c r="DQ881" s="127"/>
      <c r="DR881" s="128"/>
      <c r="DS881" s="13"/>
      <c r="DW881" s="128"/>
      <c r="DX881" s="128"/>
      <c r="DY881" s="128"/>
      <c r="EH881" s="89"/>
      <c r="EI881" s="90"/>
    </row>
    <row r="882" spans="38:139">
      <c r="AL882" s="13"/>
      <c r="AM882" s="13"/>
      <c r="AN882" s="3"/>
      <c r="AO882" s="126"/>
      <c r="AP882" s="126"/>
      <c r="AQ882" s="127"/>
      <c r="AR882" s="128"/>
      <c r="AS882" s="13"/>
      <c r="AW882" s="128"/>
      <c r="AX882" s="128"/>
      <c r="AY882" s="128"/>
      <c r="BH882" s="89"/>
      <c r="BI882" s="90"/>
      <c r="DL882" s="13"/>
      <c r="DM882" s="13"/>
      <c r="DN882" s="3"/>
      <c r="DO882" s="126"/>
      <c r="DP882" s="126"/>
      <c r="DQ882" s="127"/>
      <c r="DR882" s="128"/>
      <c r="DS882" s="13"/>
      <c r="DW882" s="128"/>
      <c r="DX882" s="128"/>
      <c r="DY882" s="128"/>
      <c r="EH882" s="89"/>
      <c r="EI882" s="90"/>
    </row>
    <row r="883" spans="38:139">
      <c r="AL883" s="13"/>
      <c r="AM883" s="13"/>
      <c r="AN883" s="3"/>
      <c r="AO883" s="126"/>
      <c r="AP883" s="126"/>
      <c r="AQ883" s="127"/>
      <c r="AR883" s="128"/>
      <c r="AS883" s="13"/>
      <c r="AW883" s="128"/>
      <c r="AX883" s="128"/>
      <c r="AY883" s="128"/>
      <c r="BH883" s="89"/>
      <c r="BI883" s="90"/>
      <c r="DL883" s="13"/>
      <c r="DM883" s="13"/>
      <c r="DN883" s="3"/>
      <c r="DO883" s="126"/>
      <c r="DP883" s="126"/>
      <c r="DQ883" s="127"/>
      <c r="DR883" s="128"/>
      <c r="DS883" s="13"/>
      <c r="DW883" s="128"/>
      <c r="DX883" s="128"/>
      <c r="DY883" s="128"/>
      <c r="EH883" s="89"/>
      <c r="EI883" s="90"/>
    </row>
    <row r="884" spans="38:139">
      <c r="AL884" s="13"/>
      <c r="AM884" s="13"/>
      <c r="AN884" s="3"/>
      <c r="AO884" s="126"/>
      <c r="AP884" s="126"/>
      <c r="AQ884" s="127"/>
      <c r="AR884" s="128"/>
      <c r="AS884" s="13"/>
      <c r="AW884" s="128"/>
      <c r="AX884" s="128"/>
      <c r="AY884" s="128"/>
      <c r="BH884" s="89"/>
      <c r="BI884" s="90"/>
      <c r="DL884" s="13"/>
      <c r="DM884" s="13"/>
      <c r="DN884" s="3"/>
      <c r="DO884" s="126"/>
      <c r="DP884" s="126"/>
      <c r="DQ884" s="127"/>
      <c r="DR884" s="128"/>
      <c r="DS884" s="13"/>
      <c r="DW884" s="128"/>
      <c r="DX884" s="128"/>
      <c r="DY884" s="128"/>
      <c r="EH884" s="89"/>
      <c r="EI884" s="90"/>
    </row>
    <row r="885" spans="38:139">
      <c r="AL885" s="13"/>
      <c r="AM885" s="13"/>
      <c r="AN885" s="3"/>
      <c r="AO885" s="126"/>
      <c r="AP885" s="126"/>
      <c r="AQ885" s="127"/>
      <c r="AR885" s="128"/>
      <c r="AS885" s="13"/>
      <c r="AW885" s="128"/>
      <c r="AX885" s="128"/>
      <c r="AY885" s="128"/>
      <c r="BH885" s="89"/>
      <c r="BI885" s="90"/>
      <c r="DL885" s="13"/>
      <c r="DM885" s="13"/>
      <c r="DN885" s="3"/>
      <c r="DO885" s="126"/>
      <c r="DP885" s="126"/>
      <c r="DQ885" s="127"/>
      <c r="DR885" s="128"/>
      <c r="DS885" s="13"/>
      <c r="DW885" s="128"/>
      <c r="DX885" s="128"/>
      <c r="DY885" s="128"/>
      <c r="EH885" s="89"/>
      <c r="EI885" s="90"/>
    </row>
    <row r="886" spans="38:139">
      <c r="AL886" s="13"/>
      <c r="AM886" s="13"/>
      <c r="AN886" s="3"/>
      <c r="AO886" s="126"/>
      <c r="AP886" s="126"/>
      <c r="AQ886" s="127"/>
      <c r="AR886" s="128"/>
      <c r="AS886" s="13"/>
      <c r="AW886" s="128"/>
      <c r="AX886" s="128"/>
      <c r="AY886" s="128"/>
      <c r="BH886" s="89"/>
      <c r="BI886" s="90"/>
      <c r="DL886" s="13"/>
      <c r="DM886" s="13"/>
      <c r="DN886" s="3"/>
      <c r="DO886" s="126"/>
      <c r="DP886" s="126"/>
      <c r="DQ886" s="127"/>
      <c r="DR886" s="128"/>
      <c r="DS886" s="13"/>
      <c r="DW886" s="128"/>
      <c r="DX886" s="128"/>
      <c r="DY886" s="128"/>
      <c r="EH886" s="89"/>
      <c r="EI886" s="90"/>
    </row>
    <row r="887" spans="38:139">
      <c r="AL887" s="13"/>
      <c r="AM887" s="13"/>
      <c r="AN887" s="3"/>
      <c r="AO887" s="126"/>
      <c r="AP887" s="126"/>
      <c r="AQ887" s="127"/>
      <c r="AR887" s="128"/>
      <c r="AS887" s="13"/>
      <c r="AW887" s="128"/>
      <c r="AX887" s="128"/>
      <c r="AY887" s="128"/>
      <c r="BH887" s="89"/>
      <c r="BI887" s="90"/>
      <c r="DL887" s="13"/>
      <c r="DM887" s="13"/>
      <c r="DN887" s="3"/>
      <c r="DO887" s="126"/>
      <c r="DP887" s="126"/>
      <c r="DQ887" s="127"/>
      <c r="DR887" s="128"/>
      <c r="DS887" s="13"/>
      <c r="DW887" s="128"/>
      <c r="DX887" s="128"/>
      <c r="DY887" s="128"/>
      <c r="EH887" s="89"/>
      <c r="EI887" s="90"/>
    </row>
    <row r="888" spans="38:139">
      <c r="AL888" s="13"/>
      <c r="AM888" s="13"/>
      <c r="AN888" s="3"/>
      <c r="AO888" s="126"/>
      <c r="AP888" s="126"/>
      <c r="AQ888" s="127"/>
      <c r="AR888" s="128"/>
      <c r="AS888" s="13"/>
      <c r="AW888" s="128"/>
      <c r="AX888" s="128"/>
      <c r="AY888" s="128"/>
      <c r="BH888" s="89"/>
      <c r="BI888" s="90"/>
      <c r="DL888" s="13"/>
      <c r="DM888" s="13"/>
      <c r="DN888" s="3"/>
      <c r="DO888" s="126"/>
      <c r="DP888" s="126"/>
      <c r="DQ888" s="127"/>
      <c r="DR888" s="128"/>
      <c r="DS888" s="13"/>
      <c r="DW888" s="128"/>
      <c r="DX888" s="128"/>
      <c r="DY888" s="128"/>
      <c r="EH888" s="89"/>
      <c r="EI888" s="90"/>
    </row>
    <row r="889" spans="38:139">
      <c r="AL889" s="13"/>
      <c r="AM889" s="13"/>
      <c r="AN889" s="3"/>
      <c r="AO889" s="126"/>
      <c r="AP889" s="126"/>
      <c r="AQ889" s="127"/>
      <c r="AR889" s="128"/>
      <c r="AS889" s="13"/>
      <c r="AW889" s="128"/>
      <c r="AX889" s="128"/>
      <c r="AY889" s="128"/>
      <c r="BH889" s="89"/>
      <c r="BI889" s="90"/>
      <c r="DL889" s="13"/>
      <c r="DM889" s="13"/>
      <c r="DN889" s="3"/>
      <c r="DO889" s="126"/>
      <c r="DP889" s="126"/>
      <c r="DQ889" s="127"/>
      <c r="DR889" s="128"/>
      <c r="DS889" s="13"/>
      <c r="DW889" s="128"/>
      <c r="DX889" s="128"/>
      <c r="DY889" s="128"/>
      <c r="EH889" s="89"/>
      <c r="EI889" s="90"/>
    </row>
    <row r="890" spans="38:139">
      <c r="AL890" s="13"/>
      <c r="AM890" s="13"/>
      <c r="AN890" s="3"/>
      <c r="AO890" s="126"/>
      <c r="AP890" s="126"/>
      <c r="AQ890" s="127"/>
      <c r="AR890" s="128"/>
      <c r="AS890" s="13"/>
      <c r="AW890" s="128"/>
      <c r="AX890" s="128"/>
      <c r="AY890" s="128"/>
      <c r="BH890" s="89"/>
      <c r="BI890" s="90"/>
      <c r="DL890" s="13"/>
      <c r="DM890" s="13"/>
      <c r="DN890" s="3"/>
      <c r="DO890" s="126"/>
      <c r="DP890" s="126"/>
      <c r="DQ890" s="127"/>
      <c r="DR890" s="128"/>
      <c r="DS890" s="13"/>
      <c r="DW890" s="128"/>
      <c r="DX890" s="128"/>
      <c r="DY890" s="128"/>
      <c r="EH890" s="89"/>
      <c r="EI890" s="90"/>
    </row>
    <row r="891" spans="38:139">
      <c r="AL891" s="13"/>
      <c r="AM891" s="13"/>
      <c r="AN891" s="3"/>
      <c r="AO891" s="126"/>
      <c r="AP891" s="126"/>
      <c r="AQ891" s="127"/>
      <c r="AR891" s="128"/>
      <c r="AS891" s="13"/>
      <c r="AW891" s="128"/>
      <c r="AX891" s="128"/>
      <c r="AY891" s="128"/>
      <c r="BH891" s="89"/>
      <c r="BI891" s="90"/>
      <c r="DL891" s="13"/>
      <c r="DM891" s="13"/>
      <c r="DN891" s="3"/>
      <c r="DO891" s="126"/>
      <c r="DP891" s="126"/>
      <c r="DQ891" s="127"/>
      <c r="DR891" s="128"/>
      <c r="DS891" s="13"/>
      <c r="DW891" s="128"/>
      <c r="DX891" s="128"/>
      <c r="DY891" s="128"/>
      <c r="EH891" s="89"/>
      <c r="EI891" s="90"/>
    </row>
    <row r="892" spans="38:139">
      <c r="AL892" s="13"/>
      <c r="AM892" s="13"/>
      <c r="AN892" s="3"/>
      <c r="AO892" s="126"/>
      <c r="AP892" s="126"/>
      <c r="AQ892" s="127"/>
      <c r="AR892" s="128"/>
      <c r="AS892" s="13"/>
      <c r="AW892" s="128"/>
      <c r="AX892" s="128"/>
      <c r="AY892" s="128"/>
      <c r="BH892" s="89"/>
      <c r="BI892" s="90"/>
      <c r="DL892" s="13"/>
      <c r="DM892" s="13"/>
      <c r="DN892" s="3"/>
      <c r="DO892" s="126"/>
      <c r="DP892" s="126"/>
      <c r="DQ892" s="127"/>
      <c r="DR892" s="128"/>
      <c r="DS892" s="13"/>
      <c r="DW892" s="128"/>
      <c r="DX892" s="128"/>
      <c r="DY892" s="128"/>
      <c r="EH892" s="89"/>
      <c r="EI892" s="90"/>
    </row>
    <row r="893" spans="38:139">
      <c r="AL893" s="13"/>
      <c r="AM893" s="13"/>
      <c r="AN893" s="3"/>
      <c r="AO893" s="126"/>
      <c r="AP893" s="126"/>
      <c r="AQ893" s="127"/>
      <c r="AR893" s="128"/>
      <c r="AS893" s="13"/>
      <c r="AW893" s="128"/>
      <c r="AX893" s="128"/>
      <c r="AY893" s="128"/>
      <c r="BH893" s="89"/>
      <c r="BI893" s="90"/>
      <c r="DL893" s="13"/>
      <c r="DM893" s="13"/>
      <c r="DN893" s="3"/>
      <c r="DO893" s="126"/>
      <c r="DP893" s="126"/>
      <c r="DQ893" s="127"/>
      <c r="DR893" s="128"/>
      <c r="DS893" s="13"/>
      <c r="DW893" s="128"/>
      <c r="DX893" s="128"/>
      <c r="DY893" s="128"/>
      <c r="EH893" s="89"/>
      <c r="EI893" s="90"/>
    </row>
    <row r="894" spans="38:139">
      <c r="AL894" s="13"/>
      <c r="AM894" s="13"/>
      <c r="AN894" s="3"/>
      <c r="AO894" s="126"/>
      <c r="AP894" s="126"/>
      <c r="AQ894" s="127"/>
      <c r="AR894" s="128"/>
      <c r="AS894" s="13"/>
      <c r="AW894" s="128"/>
      <c r="AX894" s="128"/>
      <c r="AY894" s="128"/>
      <c r="BH894" s="89"/>
      <c r="BI894" s="90"/>
      <c r="DL894" s="13"/>
      <c r="DM894" s="13"/>
      <c r="DN894" s="3"/>
      <c r="DO894" s="126"/>
      <c r="DP894" s="126"/>
      <c r="DQ894" s="127"/>
      <c r="DR894" s="128"/>
      <c r="DS894" s="13"/>
      <c r="DW894" s="128"/>
      <c r="DX894" s="128"/>
      <c r="DY894" s="128"/>
      <c r="EH894" s="89"/>
      <c r="EI894" s="90"/>
    </row>
    <row r="895" spans="38:139">
      <c r="AL895" s="13"/>
      <c r="AM895" s="13"/>
      <c r="AN895" s="3"/>
      <c r="AO895" s="126"/>
      <c r="AP895" s="126"/>
      <c r="AQ895" s="127"/>
      <c r="AR895" s="128"/>
      <c r="AS895" s="13"/>
      <c r="AW895" s="128"/>
      <c r="AX895" s="128"/>
      <c r="AY895" s="128"/>
      <c r="BH895" s="89"/>
      <c r="BI895" s="90"/>
      <c r="DL895" s="13"/>
      <c r="DM895" s="13"/>
      <c r="DN895" s="3"/>
      <c r="DO895" s="126"/>
      <c r="DP895" s="126"/>
      <c r="DQ895" s="127"/>
      <c r="DR895" s="128"/>
      <c r="DS895" s="13"/>
      <c r="DW895" s="128"/>
      <c r="DX895" s="128"/>
      <c r="DY895" s="128"/>
      <c r="EH895" s="89"/>
      <c r="EI895" s="90"/>
    </row>
    <row r="896" spans="38:139">
      <c r="AL896" s="13"/>
      <c r="AM896" s="13"/>
      <c r="AN896" s="3"/>
      <c r="AO896" s="126"/>
      <c r="AP896" s="126"/>
      <c r="AQ896" s="127"/>
      <c r="AR896" s="128"/>
      <c r="AS896" s="13"/>
      <c r="AW896" s="128"/>
      <c r="AX896" s="128"/>
      <c r="AY896" s="128"/>
      <c r="BH896" s="89"/>
      <c r="BI896" s="90"/>
      <c r="DL896" s="13"/>
      <c r="DM896" s="13"/>
      <c r="DN896" s="3"/>
      <c r="DO896" s="126"/>
      <c r="DP896" s="126"/>
      <c r="DQ896" s="127"/>
      <c r="DR896" s="128"/>
      <c r="DS896" s="13"/>
      <c r="DW896" s="128"/>
      <c r="DX896" s="128"/>
      <c r="DY896" s="128"/>
      <c r="EH896" s="89"/>
      <c r="EI896" s="90"/>
    </row>
    <row r="897" spans="38:139">
      <c r="AL897" s="13"/>
      <c r="AM897" s="13"/>
      <c r="AN897" s="3"/>
      <c r="AO897" s="126"/>
      <c r="AP897" s="126"/>
      <c r="AQ897" s="127"/>
      <c r="AR897" s="128"/>
      <c r="AS897" s="13"/>
      <c r="AW897" s="128"/>
      <c r="AX897" s="128"/>
      <c r="AY897" s="128"/>
      <c r="BH897" s="89"/>
      <c r="BI897" s="90"/>
      <c r="DL897" s="13"/>
      <c r="DM897" s="13"/>
      <c r="DN897" s="3"/>
      <c r="DO897" s="126"/>
      <c r="DP897" s="126"/>
      <c r="DQ897" s="127"/>
      <c r="DR897" s="128"/>
      <c r="DS897" s="13"/>
      <c r="DW897" s="128"/>
      <c r="DX897" s="128"/>
      <c r="DY897" s="128"/>
      <c r="EH897" s="89"/>
      <c r="EI897" s="90"/>
    </row>
    <row r="898" spans="38:139">
      <c r="AL898" s="13"/>
      <c r="AM898" s="13"/>
      <c r="AN898" s="3"/>
      <c r="AO898" s="126"/>
      <c r="AP898" s="126"/>
      <c r="AQ898" s="127"/>
      <c r="AR898" s="128"/>
      <c r="AS898" s="13"/>
      <c r="AW898" s="128"/>
      <c r="AX898" s="128"/>
      <c r="AY898" s="128"/>
      <c r="BH898" s="89"/>
      <c r="BI898" s="90"/>
      <c r="DL898" s="13"/>
      <c r="DM898" s="13"/>
      <c r="DN898" s="3"/>
      <c r="DO898" s="126"/>
      <c r="DP898" s="126"/>
      <c r="DQ898" s="127"/>
      <c r="DR898" s="128"/>
      <c r="DS898" s="13"/>
      <c r="DW898" s="128"/>
      <c r="DX898" s="128"/>
      <c r="DY898" s="128"/>
      <c r="EH898" s="89"/>
      <c r="EI898" s="90"/>
    </row>
    <row r="899" spans="38:139">
      <c r="AL899" s="13"/>
      <c r="AM899" s="13"/>
      <c r="AN899" s="3"/>
      <c r="AO899" s="126"/>
      <c r="AP899" s="126"/>
      <c r="AQ899" s="127"/>
      <c r="AR899" s="128"/>
      <c r="AS899" s="13"/>
      <c r="AW899" s="128"/>
      <c r="AX899" s="128"/>
      <c r="AY899" s="128"/>
      <c r="BH899" s="89"/>
      <c r="BI899" s="90"/>
      <c r="DL899" s="13"/>
      <c r="DM899" s="13"/>
      <c r="DN899" s="3"/>
      <c r="DO899" s="126"/>
      <c r="DP899" s="126"/>
      <c r="DQ899" s="127"/>
      <c r="DR899" s="128"/>
      <c r="DS899" s="13"/>
      <c r="DW899" s="128"/>
      <c r="DX899" s="128"/>
      <c r="DY899" s="128"/>
      <c r="EH899" s="89"/>
      <c r="EI899" s="90"/>
    </row>
    <row r="900" spans="38:139">
      <c r="AL900" s="13"/>
      <c r="AM900" s="13"/>
      <c r="AN900" s="3"/>
      <c r="AO900" s="126"/>
      <c r="AP900" s="126"/>
      <c r="AQ900" s="127"/>
      <c r="AR900" s="128"/>
      <c r="AS900" s="13"/>
      <c r="AW900" s="128"/>
      <c r="AX900" s="128"/>
      <c r="AY900" s="128"/>
      <c r="BH900" s="89"/>
      <c r="BI900" s="90"/>
      <c r="DL900" s="13"/>
      <c r="DM900" s="13"/>
      <c r="DN900" s="3"/>
      <c r="DO900" s="126"/>
      <c r="DP900" s="126"/>
      <c r="DQ900" s="127"/>
      <c r="DR900" s="128"/>
      <c r="DS900" s="13"/>
      <c r="DW900" s="128"/>
      <c r="DX900" s="128"/>
      <c r="DY900" s="128"/>
      <c r="EH900" s="89"/>
      <c r="EI900" s="90"/>
    </row>
    <row r="901" spans="38:139">
      <c r="AL901" s="13"/>
      <c r="AM901" s="13"/>
      <c r="AN901" s="3"/>
      <c r="AO901" s="126"/>
      <c r="AP901" s="126"/>
      <c r="AQ901" s="127"/>
      <c r="AR901" s="128"/>
      <c r="AS901" s="13"/>
      <c r="AW901" s="128"/>
      <c r="AX901" s="128"/>
      <c r="AY901" s="128"/>
      <c r="BH901" s="89"/>
      <c r="BI901" s="90"/>
      <c r="DL901" s="13"/>
      <c r="DM901" s="13"/>
      <c r="DN901" s="3"/>
      <c r="DO901" s="126"/>
      <c r="DP901" s="126"/>
      <c r="DQ901" s="127"/>
      <c r="DR901" s="128"/>
      <c r="DS901" s="13"/>
      <c r="DW901" s="128"/>
      <c r="DX901" s="128"/>
      <c r="DY901" s="128"/>
      <c r="EH901" s="89"/>
      <c r="EI901" s="90"/>
    </row>
    <row r="902" spans="38:139">
      <c r="AL902" s="13"/>
      <c r="AM902" s="13"/>
      <c r="AN902" s="3"/>
      <c r="AO902" s="126"/>
      <c r="AP902" s="126"/>
      <c r="AQ902" s="127"/>
      <c r="AR902" s="128"/>
      <c r="AS902" s="13"/>
      <c r="AW902" s="128"/>
      <c r="AX902" s="128"/>
      <c r="AY902" s="128"/>
      <c r="BH902" s="89"/>
      <c r="BI902" s="90"/>
      <c r="DL902" s="13"/>
      <c r="DM902" s="13"/>
      <c r="DN902" s="3"/>
      <c r="DO902" s="126"/>
      <c r="DP902" s="126"/>
      <c r="DQ902" s="127"/>
      <c r="DR902" s="128"/>
      <c r="DS902" s="13"/>
      <c r="DW902" s="128"/>
      <c r="DX902" s="128"/>
      <c r="DY902" s="128"/>
      <c r="EH902" s="89"/>
      <c r="EI902" s="90"/>
    </row>
    <row r="903" spans="38:139">
      <c r="AL903" s="13"/>
      <c r="AM903" s="13"/>
      <c r="AN903" s="3"/>
      <c r="AO903" s="126"/>
      <c r="AP903" s="126"/>
      <c r="AQ903" s="127"/>
      <c r="AR903" s="128"/>
      <c r="AS903" s="13"/>
      <c r="AW903" s="128"/>
      <c r="AX903" s="128"/>
      <c r="AY903" s="128"/>
      <c r="BH903" s="89"/>
      <c r="BI903" s="90"/>
      <c r="DL903" s="13"/>
      <c r="DM903" s="13"/>
      <c r="DN903" s="3"/>
      <c r="DO903" s="126"/>
      <c r="DP903" s="126"/>
      <c r="DQ903" s="127"/>
      <c r="DR903" s="128"/>
      <c r="DS903" s="13"/>
      <c r="DW903" s="128"/>
      <c r="DX903" s="128"/>
      <c r="DY903" s="128"/>
      <c r="EH903" s="89"/>
      <c r="EI903" s="90"/>
    </row>
    <row r="904" spans="38:139">
      <c r="AL904" s="13"/>
      <c r="AM904" s="13"/>
      <c r="AN904" s="3"/>
      <c r="AO904" s="126"/>
      <c r="AP904" s="126"/>
      <c r="AQ904" s="127"/>
      <c r="AR904" s="128"/>
      <c r="AS904" s="13"/>
      <c r="AW904" s="128"/>
      <c r="AX904" s="128"/>
      <c r="AY904" s="128"/>
      <c r="BH904" s="89"/>
      <c r="BI904" s="90"/>
      <c r="DL904" s="13"/>
      <c r="DM904" s="13"/>
      <c r="DN904" s="3"/>
      <c r="DO904" s="126"/>
      <c r="DP904" s="126"/>
      <c r="DQ904" s="127"/>
      <c r="DR904" s="128"/>
      <c r="DS904" s="13"/>
      <c r="DW904" s="128"/>
      <c r="DX904" s="128"/>
      <c r="DY904" s="128"/>
      <c r="EH904" s="89"/>
      <c r="EI904" s="90"/>
    </row>
    <row r="905" spans="38:139">
      <c r="AL905" s="13"/>
      <c r="AM905" s="13"/>
      <c r="AN905" s="3"/>
      <c r="AO905" s="126"/>
      <c r="AP905" s="126"/>
      <c r="AQ905" s="127"/>
      <c r="AR905" s="128"/>
      <c r="AS905" s="13"/>
      <c r="AW905" s="128"/>
      <c r="AX905" s="128"/>
      <c r="AY905" s="128"/>
      <c r="BH905" s="89"/>
      <c r="BI905" s="90"/>
      <c r="DL905" s="13"/>
      <c r="DM905" s="13"/>
      <c r="DN905" s="3"/>
      <c r="DO905" s="126"/>
      <c r="DP905" s="126"/>
      <c r="DQ905" s="127"/>
      <c r="DR905" s="128"/>
      <c r="DS905" s="13"/>
      <c r="DW905" s="128"/>
      <c r="DX905" s="128"/>
      <c r="DY905" s="128"/>
      <c r="EH905" s="89"/>
      <c r="EI905" s="90"/>
    </row>
    <row r="906" spans="38:139">
      <c r="AL906" s="13"/>
      <c r="AM906" s="13"/>
      <c r="AN906" s="3"/>
      <c r="AO906" s="126"/>
      <c r="AP906" s="126"/>
      <c r="AQ906" s="127"/>
      <c r="AR906" s="128"/>
      <c r="AS906" s="13"/>
      <c r="AW906" s="128"/>
      <c r="AX906" s="128"/>
      <c r="AY906" s="128"/>
      <c r="BH906" s="89"/>
      <c r="BI906" s="90"/>
      <c r="DL906" s="13"/>
      <c r="DM906" s="13"/>
      <c r="DN906" s="3"/>
      <c r="DO906" s="126"/>
      <c r="DP906" s="126"/>
      <c r="DQ906" s="127"/>
      <c r="DR906" s="128"/>
      <c r="DS906" s="13"/>
      <c r="DW906" s="128"/>
      <c r="DX906" s="128"/>
      <c r="DY906" s="128"/>
      <c r="EH906" s="89"/>
      <c r="EI906" s="90"/>
    </row>
    <row r="907" spans="38:139">
      <c r="AL907" s="13"/>
      <c r="AM907" s="13"/>
      <c r="AN907" s="3"/>
      <c r="AO907" s="126"/>
      <c r="AP907" s="126"/>
      <c r="AQ907" s="127"/>
      <c r="AR907" s="128"/>
      <c r="AS907" s="13"/>
      <c r="AW907" s="128"/>
      <c r="AX907" s="128"/>
      <c r="AY907" s="128"/>
      <c r="BH907" s="89"/>
      <c r="BI907" s="90"/>
      <c r="DL907" s="13"/>
      <c r="DM907" s="13"/>
      <c r="DN907" s="3"/>
      <c r="DO907" s="126"/>
      <c r="DP907" s="126"/>
      <c r="DQ907" s="127"/>
      <c r="DR907" s="128"/>
      <c r="DS907" s="13"/>
      <c r="DW907" s="128"/>
      <c r="DX907" s="128"/>
      <c r="DY907" s="128"/>
      <c r="EH907" s="89"/>
      <c r="EI907" s="90"/>
    </row>
    <row r="908" spans="38:139">
      <c r="AL908" s="13"/>
      <c r="AM908" s="13"/>
      <c r="AN908" s="3"/>
      <c r="AO908" s="126"/>
      <c r="AP908" s="126"/>
      <c r="AQ908" s="127"/>
      <c r="AR908" s="128"/>
      <c r="AS908" s="13"/>
      <c r="AW908" s="128"/>
      <c r="AX908" s="128"/>
      <c r="AY908" s="128"/>
      <c r="BH908" s="89"/>
      <c r="BI908" s="90"/>
      <c r="DL908" s="13"/>
      <c r="DM908" s="13"/>
      <c r="DN908" s="3"/>
      <c r="DO908" s="126"/>
      <c r="DP908" s="126"/>
      <c r="DQ908" s="127"/>
      <c r="DR908" s="128"/>
      <c r="DS908" s="13"/>
      <c r="DW908" s="128"/>
      <c r="DX908" s="128"/>
      <c r="DY908" s="128"/>
      <c r="EH908" s="89"/>
      <c r="EI908" s="90"/>
    </row>
    <row r="909" spans="38:139">
      <c r="AL909" s="13"/>
      <c r="AM909" s="13"/>
      <c r="AN909" s="3"/>
      <c r="AO909" s="126"/>
      <c r="AP909" s="126"/>
      <c r="AQ909" s="127"/>
      <c r="AR909" s="128"/>
      <c r="AS909" s="13"/>
      <c r="AW909" s="128"/>
      <c r="AX909" s="128"/>
      <c r="AY909" s="128"/>
      <c r="BH909" s="89"/>
      <c r="BI909" s="90"/>
      <c r="DL909" s="13"/>
      <c r="DM909" s="13"/>
      <c r="DN909" s="3"/>
      <c r="DO909" s="126"/>
      <c r="DP909" s="126"/>
      <c r="DQ909" s="127"/>
      <c r="DR909" s="128"/>
      <c r="DS909" s="13"/>
      <c r="DW909" s="128"/>
      <c r="DX909" s="128"/>
      <c r="DY909" s="128"/>
      <c r="EH909" s="89"/>
      <c r="EI909" s="90"/>
    </row>
    <row r="910" spans="38:139">
      <c r="AL910" s="13"/>
      <c r="AM910" s="13"/>
      <c r="AN910" s="3"/>
      <c r="AO910" s="126"/>
      <c r="AP910" s="126"/>
      <c r="AQ910" s="127"/>
      <c r="AR910" s="128"/>
      <c r="AS910" s="13"/>
      <c r="AW910" s="128"/>
      <c r="AX910" s="128"/>
      <c r="AY910" s="128"/>
      <c r="BH910" s="89"/>
      <c r="BI910" s="90"/>
      <c r="DL910" s="13"/>
      <c r="DM910" s="13"/>
      <c r="DN910" s="3"/>
      <c r="DO910" s="126"/>
      <c r="DP910" s="126"/>
      <c r="DQ910" s="127"/>
      <c r="DR910" s="128"/>
      <c r="DS910" s="13"/>
      <c r="DW910" s="128"/>
      <c r="DX910" s="128"/>
      <c r="DY910" s="128"/>
      <c r="EH910" s="89"/>
      <c r="EI910" s="90"/>
    </row>
    <row r="911" spans="38:139">
      <c r="AL911" s="13"/>
      <c r="AM911" s="13"/>
      <c r="AN911" s="3"/>
      <c r="AO911" s="126"/>
      <c r="AP911" s="126"/>
      <c r="AQ911" s="127"/>
      <c r="AR911" s="128"/>
      <c r="AS911" s="13"/>
      <c r="AW911" s="128"/>
      <c r="AX911" s="128"/>
      <c r="AY911" s="128"/>
      <c r="BH911" s="89"/>
      <c r="BI911" s="90"/>
      <c r="DL911" s="13"/>
      <c r="DM911" s="13"/>
      <c r="DN911" s="3"/>
      <c r="DO911" s="126"/>
      <c r="DP911" s="126"/>
      <c r="DQ911" s="127"/>
      <c r="DR911" s="128"/>
      <c r="DS911" s="13"/>
      <c r="DW911" s="128"/>
      <c r="DX911" s="128"/>
      <c r="DY911" s="128"/>
      <c r="EH911" s="89"/>
      <c r="EI911" s="90"/>
    </row>
    <row r="912" spans="38:139">
      <c r="AL912" s="13"/>
      <c r="AM912" s="13"/>
      <c r="AN912" s="3"/>
      <c r="AO912" s="126"/>
      <c r="AP912" s="126"/>
      <c r="AQ912" s="127"/>
      <c r="AR912" s="128"/>
      <c r="AS912" s="13"/>
      <c r="AW912" s="128"/>
      <c r="AX912" s="128"/>
      <c r="AY912" s="128"/>
      <c r="BH912" s="89"/>
      <c r="BI912" s="90"/>
      <c r="DL912" s="13"/>
      <c r="DM912" s="13"/>
      <c r="DN912" s="3"/>
      <c r="DO912" s="126"/>
      <c r="DP912" s="126"/>
      <c r="DQ912" s="127"/>
      <c r="DR912" s="128"/>
      <c r="DS912" s="13"/>
      <c r="DW912" s="128"/>
      <c r="DX912" s="128"/>
      <c r="DY912" s="128"/>
      <c r="EH912" s="89"/>
      <c r="EI912" s="90"/>
    </row>
    <row r="913" spans="38:139">
      <c r="AL913" s="13"/>
      <c r="AM913" s="13"/>
      <c r="AN913" s="3"/>
      <c r="AO913" s="126"/>
      <c r="AP913" s="126"/>
      <c r="AQ913" s="127"/>
      <c r="AR913" s="128"/>
      <c r="AS913" s="13"/>
      <c r="AW913" s="128"/>
      <c r="AX913" s="128"/>
      <c r="AY913" s="128"/>
      <c r="BH913" s="89"/>
      <c r="BI913" s="90"/>
      <c r="DL913" s="13"/>
      <c r="DM913" s="13"/>
      <c r="DN913" s="3"/>
      <c r="DO913" s="126"/>
      <c r="DP913" s="126"/>
      <c r="DQ913" s="127"/>
      <c r="DR913" s="128"/>
      <c r="DS913" s="13"/>
      <c r="DW913" s="128"/>
      <c r="DX913" s="128"/>
      <c r="DY913" s="128"/>
      <c r="EH913" s="89"/>
      <c r="EI913" s="90"/>
    </row>
    <row r="914" spans="38:139">
      <c r="AL914" s="13"/>
      <c r="AM914" s="13"/>
      <c r="AN914" s="3"/>
      <c r="AO914" s="126"/>
      <c r="AP914" s="126"/>
      <c r="AQ914" s="127"/>
      <c r="AR914" s="128"/>
      <c r="AS914" s="13"/>
      <c r="AW914" s="128"/>
      <c r="AX914" s="128"/>
      <c r="AY914" s="128"/>
      <c r="BH914" s="89"/>
      <c r="BI914" s="90"/>
      <c r="DL914" s="13"/>
      <c r="DM914" s="13"/>
      <c r="DN914" s="3"/>
      <c r="DO914" s="126"/>
      <c r="DP914" s="126"/>
      <c r="DQ914" s="127"/>
      <c r="DR914" s="128"/>
      <c r="DS914" s="13"/>
      <c r="DW914" s="128"/>
      <c r="DX914" s="128"/>
      <c r="DY914" s="128"/>
      <c r="EH914" s="89"/>
      <c r="EI914" s="90"/>
    </row>
    <row r="915" spans="38:139">
      <c r="AL915" s="13"/>
      <c r="AM915" s="13"/>
      <c r="AN915" s="3"/>
      <c r="AO915" s="126"/>
      <c r="AP915" s="126"/>
      <c r="AQ915" s="127"/>
      <c r="AR915" s="128"/>
      <c r="AS915" s="13"/>
      <c r="AW915" s="128"/>
      <c r="AX915" s="128"/>
      <c r="AY915" s="128"/>
      <c r="BH915" s="89"/>
      <c r="BI915" s="90"/>
      <c r="DL915" s="13"/>
      <c r="DM915" s="13"/>
      <c r="DN915" s="3"/>
      <c r="DO915" s="126"/>
      <c r="DP915" s="126"/>
      <c r="DQ915" s="127"/>
      <c r="DR915" s="128"/>
      <c r="DS915" s="13"/>
      <c r="DW915" s="128"/>
      <c r="DX915" s="128"/>
      <c r="DY915" s="128"/>
      <c r="EH915" s="89"/>
      <c r="EI915" s="90"/>
    </row>
    <row r="916" spans="38:139">
      <c r="AL916" s="13"/>
      <c r="AM916" s="13"/>
      <c r="AN916" s="3"/>
      <c r="AO916" s="126"/>
      <c r="AP916" s="126"/>
      <c r="AQ916" s="127"/>
      <c r="AR916" s="128"/>
      <c r="AS916" s="13"/>
      <c r="AW916" s="128"/>
      <c r="AX916" s="128"/>
      <c r="AY916" s="128"/>
      <c r="BH916" s="89"/>
      <c r="BI916" s="90"/>
      <c r="DL916" s="13"/>
      <c r="DM916" s="13"/>
      <c r="DN916" s="3"/>
      <c r="DO916" s="126"/>
      <c r="DP916" s="126"/>
      <c r="DQ916" s="127"/>
      <c r="DR916" s="128"/>
      <c r="DS916" s="13"/>
      <c r="DW916" s="128"/>
      <c r="DX916" s="128"/>
      <c r="DY916" s="128"/>
      <c r="EH916" s="89"/>
      <c r="EI916" s="90"/>
    </row>
    <row r="917" spans="38:139">
      <c r="AL917" s="13"/>
      <c r="AM917" s="13"/>
      <c r="AN917" s="3"/>
      <c r="AO917" s="126"/>
      <c r="AP917" s="126"/>
      <c r="AQ917" s="127"/>
      <c r="AR917" s="128"/>
      <c r="AS917" s="13"/>
      <c r="AW917" s="128"/>
      <c r="AX917" s="128"/>
      <c r="AY917" s="128"/>
      <c r="BH917" s="89"/>
      <c r="BI917" s="90"/>
      <c r="DL917" s="13"/>
      <c r="DM917" s="13"/>
      <c r="DN917" s="3"/>
      <c r="DO917" s="126"/>
      <c r="DP917" s="126"/>
      <c r="DQ917" s="127"/>
      <c r="DR917" s="128"/>
      <c r="DS917" s="13"/>
      <c r="DW917" s="128"/>
      <c r="DX917" s="128"/>
      <c r="DY917" s="128"/>
      <c r="EH917" s="89"/>
      <c r="EI917" s="90"/>
    </row>
    <row r="918" spans="38:139">
      <c r="AL918" s="13"/>
      <c r="AM918" s="13"/>
      <c r="AN918" s="3"/>
      <c r="AO918" s="126"/>
      <c r="AP918" s="126"/>
      <c r="AQ918" s="127"/>
      <c r="AR918" s="128"/>
      <c r="AS918" s="13"/>
      <c r="AW918" s="128"/>
      <c r="AX918" s="128"/>
      <c r="AY918" s="128"/>
      <c r="BH918" s="89"/>
      <c r="BI918" s="90"/>
      <c r="DL918" s="13"/>
      <c r="DM918" s="13"/>
      <c r="DN918" s="3"/>
      <c r="DO918" s="126"/>
      <c r="DP918" s="126"/>
      <c r="DQ918" s="127"/>
      <c r="DR918" s="128"/>
      <c r="DS918" s="13"/>
      <c r="DW918" s="128"/>
      <c r="DX918" s="128"/>
      <c r="DY918" s="128"/>
      <c r="EH918" s="89"/>
      <c r="EI918" s="90"/>
    </row>
    <row r="919" spans="38:139">
      <c r="AL919" s="13"/>
      <c r="AM919" s="13"/>
      <c r="AN919" s="3"/>
      <c r="AO919" s="126"/>
      <c r="AP919" s="126"/>
      <c r="AQ919" s="127"/>
      <c r="AR919" s="128"/>
      <c r="AS919" s="13"/>
      <c r="AW919" s="128"/>
      <c r="AX919" s="128"/>
      <c r="AY919" s="128"/>
      <c r="BH919" s="89"/>
      <c r="BI919" s="90"/>
      <c r="DL919" s="13"/>
      <c r="DM919" s="13"/>
      <c r="DN919" s="3"/>
      <c r="DO919" s="126"/>
      <c r="DP919" s="126"/>
      <c r="DQ919" s="127"/>
      <c r="DR919" s="128"/>
      <c r="DS919" s="13"/>
      <c r="DW919" s="128"/>
      <c r="DX919" s="128"/>
      <c r="DY919" s="128"/>
      <c r="EH919" s="89"/>
      <c r="EI919" s="90"/>
    </row>
    <row r="920" spans="38:139">
      <c r="AL920" s="13"/>
      <c r="AM920" s="13"/>
      <c r="AN920" s="3"/>
      <c r="AO920" s="126"/>
      <c r="AP920" s="126"/>
      <c r="AQ920" s="127"/>
      <c r="AR920" s="128"/>
      <c r="AS920" s="13"/>
      <c r="AW920" s="128"/>
      <c r="AX920" s="128"/>
      <c r="AY920" s="128"/>
      <c r="BH920" s="89"/>
      <c r="BI920" s="90"/>
      <c r="DL920" s="13"/>
      <c r="DM920" s="13"/>
      <c r="DN920" s="3"/>
      <c r="DO920" s="126"/>
      <c r="DP920" s="126"/>
      <c r="DQ920" s="127"/>
      <c r="DR920" s="128"/>
      <c r="DS920" s="13"/>
      <c r="DW920" s="128"/>
      <c r="DX920" s="128"/>
      <c r="DY920" s="128"/>
      <c r="EH920" s="89"/>
      <c r="EI920" s="90"/>
    </row>
    <row r="921" spans="38:139">
      <c r="AL921" s="13"/>
      <c r="AM921" s="13"/>
      <c r="AN921" s="3"/>
      <c r="AO921" s="126"/>
      <c r="AP921" s="126"/>
      <c r="AQ921" s="127"/>
      <c r="AR921" s="128"/>
      <c r="AS921" s="13"/>
      <c r="AW921" s="128"/>
      <c r="AX921" s="128"/>
      <c r="AY921" s="128"/>
      <c r="BH921" s="89"/>
      <c r="BI921" s="90"/>
      <c r="DL921" s="13"/>
      <c r="DM921" s="13"/>
      <c r="DN921" s="3"/>
      <c r="DO921" s="126"/>
      <c r="DP921" s="126"/>
      <c r="DQ921" s="127"/>
      <c r="DR921" s="128"/>
      <c r="DS921" s="13"/>
      <c r="DW921" s="128"/>
      <c r="DX921" s="128"/>
      <c r="DY921" s="128"/>
      <c r="EH921" s="89"/>
      <c r="EI921" s="90"/>
    </row>
    <row r="922" spans="38:139">
      <c r="AL922" s="13"/>
      <c r="AM922" s="13"/>
      <c r="AN922" s="3"/>
      <c r="AO922" s="126"/>
      <c r="AP922" s="126"/>
      <c r="AQ922" s="127"/>
      <c r="AR922" s="128"/>
      <c r="AS922" s="13"/>
      <c r="AW922" s="128"/>
      <c r="AX922" s="128"/>
      <c r="AY922" s="128"/>
      <c r="BH922" s="89"/>
      <c r="BI922" s="90"/>
      <c r="DL922" s="13"/>
      <c r="DM922" s="13"/>
      <c r="DN922" s="3"/>
      <c r="DO922" s="126"/>
      <c r="DP922" s="126"/>
      <c r="DQ922" s="127"/>
      <c r="DR922" s="128"/>
      <c r="DS922" s="13"/>
      <c r="DW922" s="128"/>
      <c r="DX922" s="128"/>
      <c r="DY922" s="128"/>
      <c r="EH922" s="89"/>
      <c r="EI922" s="90"/>
    </row>
    <row r="923" spans="38:139">
      <c r="AL923" s="13"/>
      <c r="AM923" s="13"/>
      <c r="AN923" s="3"/>
      <c r="AO923" s="126"/>
      <c r="AP923" s="126"/>
      <c r="AQ923" s="127"/>
      <c r="AR923" s="128"/>
      <c r="AS923" s="13"/>
      <c r="AW923" s="128"/>
      <c r="AX923" s="128"/>
      <c r="AY923" s="128"/>
      <c r="BH923" s="89"/>
      <c r="BI923" s="90"/>
      <c r="DL923" s="13"/>
      <c r="DM923" s="13"/>
      <c r="DN923" s="3"/>
      <c r="DO923" s="126"/>
      <c r="DP923" s="126"/>
      <c r="DQ923" s="127"/>
      <c r="DR923" s="128"/>
      <c r="DS923" s="13"/>
      <c r="DW923" s="128"/>
      <c r="DX923" s="128"/>
      <c r="DY923" s="128"/>
      <c r="EH923" s="89"/>
      <c r="EI923" s="90"/>
    </row>
    <row r="924" spans="38:139">
      <c r="AL924" s="13"/>
      <c r="AM924" s="13"/>
      <c r="AN924" s="3"/>
      <c r="AO924" s="126"/>
      <c r="AP924" s="126"/>
      <c r="AQ924" s="127"/>
      <c r="AR924" s="128"/>
      <c r="AS924" s="13"/>
      <c r="AW924" s="128"/>
      <c r="AX924" s="128"/>
      <c r="AY924" s="128"/>
      <c r="BH924" s="89"/>
      <c r="BI924" s="90"/>
      <c r="DL924" s="13"/>
      <c r="DM924" s="13"/>
      <c r="DN924" s="3"/>
      <c r="DO924" s="126"/>
      <c r="DP924" s="126"/>
      <c r="DQ924" s="127"/>
      <c r="DR924" s="128"/>
      <c r="DS924" s="13"/>
      <c r="DW924" s="128"/>
      <c r="DX924" s="128"/>
      <c r="DY924" s="128"/>
      <c r="EH924" s="89"/>
      <c r="EI924" s="90"/>
    </row>
    <row r="925" spans="38:139">
      <c r="AL925" s="13"/>
      <c r="AM925" s="13"/>
      <c r="AN925" s="3"/>
      <c r="AO925" s="126"/>
      <c r="AP925" s="126"/>
      <c r="AQ925" s="127"/>
      <c r="AR925" s="128"/>
      <c r="AS925" s="13"/>
      <c r="AW925" s="128"/>
      <c r="AX925" s="128"/>
      <c r="AY925" s="128"/>
      <c r="BH925" s="89"/>
      <c r="BI925" s="90"/>
      <c r="DL925" s="13"/>
      <c r="DM925" s="13"/>
      <c r="DN925" s="3"/>
      <c r="DO925" s="126"/>
      <c r="DP925" s="126"/>
      <c r="DQ925" s="127"/>
      <c r="DR925" s="128"/>
      <c r="DS925" s="13"/>
      <c r="DW925" s="128"/>
      <c r="DX925" s="128"/>
      <c r="DY925" s="128"/>
      <c r="EH925" s="89"/>
      <c r="EI925" s="90"/>
    </row>
    <row r="926" spans="38:139">
      <c r="AL926" s="13"/>
      <c r="AM926" s="13"/>
      <c r="AN926" s="3"/>
      <c r="AO926" s="126"/>
      <c r="AP926" s="126"/>
      <c r="AQ926" s="127"/>
      <c r="AR926" s="128"/>
      <c r="AS926" s="13"/>
      <c r="AW926" s="128"/>
      <c r="AX926" s="128"/>
      <c r="AY926" s="128"/>
      <c r="BH926" s="89"/>
      <c r="BI926" s="90"/>
      <c r="DL926" s="13"/>
      <c r="DM926" s="13"/>
      <c r="DN926" s="3"/>
      <c r="DO926" s="126"/>
      <c r="DP926" s="126"/>
      <c r="DQ926" s="127"/>
      <c r="DR926" s="128"/>
      <c r="DS926" s="13"/>
      <c r="DW926" s="128"/>
      <c r="DX926" s="128"/>
      <c r="DY926" s="128"/>
      <c r="EH926" s="89"/>
      <c r="EI926" s="90"/>
    </row>
    <row r="927" spans="38:139">
      <c r="AL927" s="13"/>
      <c r="AM927" s="13"/>
      <c r="AN927" s="3"/>
      <c r="AO927" s="126"/>
      <c r="AP927" s="126"/>
      <c r="AQ927" s="127"/>
      <c r="AR927" s="128"/>
      <c r="AS927" s="13"/>
      <c r="AW927" s="128"/>
      <c r="AX927" s="128"/>
      <c r="AY927" s="128"/>
      <c r="BH927" s="89"/>
      <c r="BI927" s="90"/>
      <c r="DL927" s="13"/>
      <c r="DM927" s="13"/>
      <c r="DN927" s="3"/>
      <c r="DO927" s="126"/>
      <c r="DP927" s="126"/>
      <c r="DQ927" s="127"/>
      <c r="DR927" s="128"/>
      <c r="DS927" s="13"/>
      <c r="DW927" s="128"/>
      <c r="DX927" s="128"/>
      <c r="DY927" s="128"/>
      <c r="EH927" s="89"/>
      <c r="EI927" s="90"/>
    </row>
    <row r="928" spans="38:139">
      <c r="AL928" s="13"/>
      <c r="AM928" s="13"/>
      <c r="AN928" s="3"/>
      <c r="AO928" s="126"/>
      <c r="AP928" s="126"/>
      <c r="AQ928" s="127"/>
      <c r="AR928" s="128"/>
      <c r="AS928" s="13"/>
      <c r="AW928" s="128"/>
      <c r="AX928" s="128"/>
      <c r="AY928" s="128"/>
      <c r="BH928" s="89"/>
      <c r="BI928" s="90"/>
      <c r="DL928" s="13"/>
      <c r="DM928" s="13"/>
      <c r="DN928" s="3"/>
      <c r="DO928" s="126"/>
      <c r="DP928" s="126"/>
      <c r="DQ928" s="127"/>
      <c r="DR928" s="128"/>
      <c r="DS928" s="13"/>
      <c r="DW928" s="128"/>
      <c r="DX928" s="128"/>
      <c r="DY928" s="128"/>
      <c r="EH928" s="89"/>
      <c r="EI928" s="90"/>
    </row>
    <row r="929" spans="38:139">
      <c r="AL929" s="13"/>
      <c r="AM929" s="13"/>
      <c r="AN929" s="3"/>
      <c r="AO929" s="126"/>
      <c r="AP929" s="126"/>
      <c r="AQ929" s="127"/>
      <c r="AR929" s="128"/>
      <c r="AS929" s="13"/>
      <c r="AW929" s="128"/>
      <c r="AX929" s="128"/>
      <c r="AY929" s="128"/>
      <c r="BH929" s="89"/>
      <c r="BI929" s="90"/>
      <c r="DL929" s="13"/>
      <c r="DM929" s="13"/>
      <c r="DN929" s="3"/>
      <c r="DO929" s="126"/>
      <c r="DP929" s="126"/>
      <c r="DQ929" s="127"/>
      <c r="DR929" s="128"/>
      <c r="DS929" s="13"/>
      <c r="DW929" s="128"/>
      <c r="DX929" s="128"/>
      <c r="DY929" s="128"/>
      <c r="EH929" s="89"/>
      <c r="EI929" s="90"/>
    </row>
    <row r="930" spans="38:139">
      <c r="AL930" s="13"/>
      <c r="AM930" s="13"/>
      <c r="AN930" s="3"/>
      <c r="AO930" s="126"/>
      <c r="AP930" s="126"/>
      <c r="AQ930" s="127"/>
      <c r="AR930" s="128"/>
      <c r="AS930" s="13"/>
      <c r="AW930" s="128"/>
      <c r="AX930" s="128"/>
      <c r="AY930" s="128"/>
      <c r="BH930" s="89"/>
      <c r="BI930" s="90"/>
      <c r="DL930" s="13"/>
      <c r="DM930" s="13"/>
      <c r="DN930" s="3"/>
      <c r="DO930" s="126"/>
      <c r="DP930" s="126"/>
      <c r="DQ930" s="127"/>
      <c r="DR930" s="128"/>
      <c r="DS930" s="13"/>
      <c r="DW930" s="128"/>
      <c r="DX930" s="128"/>
      <c r="DY930" s="128"/>
      <c r="EH930" s="89"/>
      <c r="EI930" s="90"/>
    </row>
    <row r="931" spans="38:139">
      <c r="AL931" s="13"/>
      <c r="AM931" s="13"/>
      <c r="AN931" s="3"/>
      <c r="AO931" s="126"/>
      <c r="AP931" s="126"/>
      <c r="AQ931" s="127"/>
      <c r="AR931" s="128"/>
      <c r="AS931" s="13"/>
      <c r="AW931" s="128"/>
      <c r="AX931" s="128"/>
      <c r="AY931" s="128"/>
      <c r="BH931" s="89"/>
      <c r="BI931" s="90"/>
      <c r="DL931" s="13"/>
      <c r="DM931" s="13"/>
      <c r="DN931" s="3"/>
      <c r="DO931" s="126"/>
      <c r="DP931" s="126"/>
      <c r="DQ931" s="127"/>
      <c r="DR931" s="128"/>
      <c r="DS931" s="13"/>
      <c r="DW931" s="128"/>
      <c r="DX931" s="128"/>
      <c r="DY931" s="128"/>
      <c r="EH931" s="89"/>
      <c r="EI931" s="90"/>
    </row>
    <row r="932" spans="38:139">
      <c r="AL932" s="13"/>
      <c r="AM932" s="13"/>
      <c r="AN932" s="3"/>
      <c r="AO932" s="126"/>
      <c r="AP932" s="126"/>
      <c r="AQ932" s="127"/>
      <c r="AR932" s="128"/>
      <c r="AS932" s="13"/>
      <c r="AW932" s="128"/>
      <c r="AX932" s="128"/>
      <c r="AY932" s="128"/>
      <c r="BH932" s="89"/>
      <c r="BI932" s="90"/>
      <c r="DL932" s="13"/>
      <c r="DM932" s="13"/>
      <c r="DN932" s="3"/>
      <c r="DO932" s="126"/>
      <c r="DP932" s="126"/>
      <c r="DQ932" s="127"/>
      <c r="DR932" s="128"/>
      <c r="DS932" s="13"/>
      <c r="DW932" s="128"/>
      <c r="DX932" s="128"/>
      <c r="DY932" s="128"/>
      <c r="EH932" s="89"/>
      <c r="EI932" s="90"/>
    </row>
    <row r="933" spans="38:139">
      <c r="AL933" s="13"/>
      <c r="AM933" s="13"/>
      <c r="AN933" s="3"/>
      <c r="AO933" s="126"/>
      <c r="AP933" s="126"/>
      <c r="AQ933" s="127"/>
      <c r="AR933" s="128"/>
      <c r="AS933" s="13"/>
      <c r="AW933" s="128"/>
      <c r="AX933" s="128"/>
      <c r="AY933" s="128"/>
      <c r="BH933" s="89"/>
      <c r="BI933" s="90"/>
      <c r="DL933" s="13"/>
      <c r="DM933" s="13"/>
      <c r="DN933" s="3"/>
      <c r="DO933" s="126"/>
      <c r="DP933" s="126"/>
      <c r="DQ933" s="127"/>
      <c r="DR933" s="128"/>
      <c r="DS933" s="13"/>
      <c r="DW933" s="128"/>
      <c r="DX933" s="128"/>
      <c r="DY933" s="128"/>
      <c r="EH933" s="89"/>
      <c r="EI933" s="90"/>
    </row>
    <row r="934" spans="38:139">
      <c r="AL934" s="13"/>
      <c r="AM934" s="13"/>
      <c r="AN934" s="3"/>
      <c r="AO934" s="126"/>
      <c r="AP934" s="126"/>
      <c r="AQ934" s="127"/>
      <c r="AR934" s="128"/>
      <c r="AS934" s="13"/>
      <c r="AW934" s="128"/>
      <c r="AX934" s="128"/>
      <c r="AY934" s="128"/>
      <c r="BH934" s="89"/>
      <c r="BI934" s="90"/>
      <c r="DL934" s="13"/>
      <c r="DM934" s="13"/>
      <c r="DN934" s="3"/>
      <c r="DO934" s="126"/>
      <c r="DP934" s="126"/>
      <c r="DQ934" s="127"/>
      <c r="DR934" s="128"/>
      <c r="DS934" s="13"/>
      <c r="DW934" s="128"/>
      <c r="DX934" s="128"/>
      <c r="DY934" s="128"/>
      <c r="EH934" s="89"/>
      <c r="EI934" s="90"/>
    </row>
    <row r="935" spans="38:139">
      <c r="AL935" s="13"/>
      <c r="AM935" s="13"/>
      <c r="AN935" s="3"/>
      <c r="AO935" s="126"/>
      <c r="AP935" s="126"/>
      <c r="AQ935" s="127"/>
      <c r="AR935" s="128"/>
      <c r="AS935" s="13"/>
      <c r="AW935" s="128"/>
      <c r="AX935" s="128"/>
      <c r="AY935" s="128"/>
      <c r="BH935" s="89"/>
      <c r="BI935" s="90"/>
      <c r="DL935" s="13"/>
      <c r="DM935" s="13"/>
      <c r="DN935" s="3"/>
      <c r="DO935" s="126"/>
      <c r="DP935" s="126"/>
      <c r="DQ935" s="127"/>
      <c r="DR935" s="128"/>
      <c r="DS935" s="13"/>
      <c r="DW935" s="128"/>
      <c r="DX935" s="128"/>
      <c r="DY935" s="128"/>
      <c r="EH935" s="89"/>
      <c r="EI935" s="90"/>
    </row>
    <row r="936" spans="38:139">
      <c r="AL936" s="13"/>
      <c r="AM936" s="13"/>
      <c r="AN936" s="3"/>
      <c r="AO936" s="126"/>
      <c r="AP936" s="126"/>
      <c r="AQ936" s="127"/>
      <c r="AR936" s="128"/>
      <c r="AS936" s="13"/>
      <c r="AW936" s="128"/>
      <c r="AX936" s="128"/>
      <c r="AY936" s="128"/>
      <c r="BH936" s="89"/>
      <c r="BI936" s="90"/>
      <c r="DL936" s="13"/>
      <c r="DM936" s="13"/>
      <c r="DN936" s="3"/>
      <c r="DO936" s="126"/>
      <c r="DP936" s="126"/>
      <c r="DQ936" s="127"/>
      <c r="DR936" s="128"/>
      <c r="DS936" s="13"/>
      <c r="DW936" s="128"/>
      <c r="DX936" s="128"/>
      <c r="DY936" s="128"/>
      <c r="EH936" s="89"/>
      <c r="EI936" s="90"/>
    </row>
    <row r="937" spans="38:139">
      <c r="AL937" s="13"/>
      <c r="AM937" s="13"/>
      <c r="AN937" s="3"/>
      <c r="AO937" s="126"/>
      <c r="AP937" s="126"/>
      <c r="AQ937" s="127"/>
      <c r="AR937" s="128"/>
      <c r="AS937" s="13"/>
      <c r="AW937" s="128"/>
      <c r="AX937" s="128"/>
      <c r="AY937" s="128"/>
      <c r="BH937" s="89"/>
      <c r="BI937" s="90"/>
      <c r="DL937" s="13"/>
      <c r="DM937" s="13"/>
      <c r="DN937" s="3"/>
      <c r="DO937" s="126"/>
      <c r="DP937" s="126"/>
      <c r="DQ937" s="127"/>
      <c r="DR937" s="128"/>
      <c r="DS937" s="13"/>
      <c r="DW937" s="128"/>
      <c r="DX937" s="128"/>
      <c r="DY937" s="128"/>
      <c r="EH937" s="89"/>
      <c r="EI937" s="90"/>
    </row>
    <row r="938" spans="38:139">
      <c r="AL938" s="13"/>
      <c r="AM938" s="13"/>
      <c r="AN938" s="3"/>
      <c r="AO938" s="126"/>
      <c r="AP938" s="126"/>
      <c r="AQ938" s="127"/>
      <c r="AR938" s="128"/>
      <c r="AS938" s="13"/>
      <c r="AW938" s="128"/>
      <c r="AX938" s="128"/>
      <c r="AY938" s="128"/>
      <c r="BH938" s="89"/>
      <c r="BI938" s="90"/>
      <c r="DL938" s="13"/>
      <c r="DM938" s="13"/>
      <c r="DN938" s="3"/>
      <c r="DO938" s="126"/>
      <c r="DP938" s="126"/>
      <c r="DQ938" s="127"/>
      <c r="DR938" s="128"/>
      <c r="DS938" s="13"/>
      <c r="DW938" s="128"/>
      <c r="DX938" s="128"/>
      <c r="DY938" s="128"/>
      <c r="EH938" s="89"/>
      <c r="EI938" s="90"/>
    </row>
    <row r="939" spans="38:139">
      <c r="AL939" s="13"/>
      <c r="AM939" s="13"/>
      <c r="AN939" s="3"/>
      <c r="AO939" s="126"/>
      <c r="AP939" s="126"/>
      <c r="AQ939" s="127"/>
      <c r="AR939" s="128"/>
      <c r="AS939" s="13"/>
      <c r="AW939" s="128"/>
      <c r="AX939" s="128"/>
      <c r="AY939" s="128"/>
      <c r="BH939" s="89"/>
      <c r="BI939" s="90"/>
      <c r="DL939" s="13"/>
      <c r="DM939" s="13"/>
      <c r="DN939" s="3"/>
      <c r="DO939" s="126"/>
      <c r="DP939" s="126"/>
      <c r="DQ939" s="127"/>
      <c r="DR939" s="128"/>
      <c r="DS939" s="13"/>
      <c r="DW939" s="128"/>
      <c r="DX939" s="128"/>
      <c r="DY939" s="128"/>
      <c r="EH939" s="89"/>
      <c r="EI939" s="90"/>
    </row>
    <row r="940" spans="38:139">
      <c r="AL940" s="13"/>
      <c r="AM940" s="13"/>
      <c r="AN940" s="3"/>
      <c r="AO940" s="126"/>
      <c r="AP940" s="126"/>
      <c r="AQ940" s="127"/>
      <c r="AR940" s="128"/>
      <c r="AS940" s="13"/>
      <c r="AW940" s="128"/>
      <c r="AX940" s="128"/>
      <c r="AY940" s="128"/>
      <c r="BH940" s="89"/>
      <c r="BI940" s="90"/>
      <c r="DL940" s="13"/>
      <c r="DM940" s="13"/>
      <c r="DN940" s="3"/>
      <c r="DO940" s="126"/>
      <c r="DP940" s="126"/>
      <c r="DQ940" s="127"/>
      <c r="DR940" s="128"/>
      <c r="DS940" s="13"/>
      <c r="DW940" s="128"/>
      <c r="DX940" s="128"/>
      <c r="DY940" s="128"/>
      <c r="EH940" s="89"/>
      <c r="EI940" s="90"/>
    </row>
    <row r="941" spans="38:139">
      <c r="AL941" s="13"/>
      <c r="AM941" s="13"/>
      <c r="AN941" s="3"/>
      <c r="AO941" s="126"/>
      <c r="AP941" s="126"/>
      <c r="AQ941" s="127"/>
      <c r="AR941" s="128"/>
      <c r="AS941" s="13"/>
      <c r="AW941" s="128"/>
      <c r="AX941" s="128"/>
      <c r="AY941" s="128"/>
      <c r="BH941" s="89"/>
      <c r="BI941" s="90"/>
      <c r="DL941" s="13"/>
      <c r="DM941" s="13"/>
      <c r="DN941" s="3"/>
      <c r="DO941" s="126"/>
      <c r="DP941" s="126"/>
      <c r="DQ941" s="127"/>
      <c r="DR941" s="128"/>
      <c r="DS941" s="13"/>
      <c r="DW941" s="128"/>
      <c r="DX941" s="128"/>
      <c r="DY941" s="128"/>
      <c r="EH941" s="89"/>
      <c r="EI941" s="90"/>
    </row>
    <row r="942" spans="38:139">
      <c r="AL942" s="13"/>
      <c r="AM942" s="13"/>
      <c r="AN942" s="3"/>
      <c r="AO942" s="126"/>
      <c r="AP942" s="126"/>
      <c r="AQ942" s="127"/>
      <c r="AR942" s="128"/>
      <c r="AS942" s="13"/>
      <c r="AW942" s="128"/>
      <c r="AX942" s="128"/>
      <c r="AY942" s="128"/>
      <c r="BH942" s="89"/>
      <c r="BI942" s="90"/>
      <c r="DL942" s="13"/>
      <c r="DM942" s="13"/>
      <c r="DN942" s="3"/>
      <c r="DO942" s="126"/>
      <c r="DP942" s="126"/>
      <c r="DQ942" s="127"/>
      <c r="DR942" s="128"/>
      <c r="DS942" s="13"/>
      <c r="DW942" s="128"/>
      <c r="DX942" s="128"/>
      <c r="DY942" s="128"/>
      <c r="EH942" s="89"/>
      <c r="EI942" s="90"/>
    </row>
    <row r="943" spans="38:139">
      <c r="AL943" s="13"/>
      <c r="AM943" s="13"/>
      <c r="AN943" s="3"/>
      <c r="AO943" s="126"/>
      <c r="AP943" s="126"/>
      <c r="AQ943" s="127"/>
      <c r="AR943" s="128"/>
      <c r="AS943" s="13"/>
      <c r="AW943" s="128"/>
      <c r="AX943" s="128"/>
      <c r="AY943" s="128"/>
      <c r="BH943" s="89"/>
      <c r="BI943" s="90"/>
      <c r="DL943" s="13"/>
      <c r="DM943" s="13"/>
      <c r="DN943" s="3"/>
      <c r="DO943" s="126"/>
      <c r="DP943" s="126"/>
      <c r="DQ943" s="127"/>
      <c r="DR943" s="128"/>
      <c r="DS943" s="13"/>
      <c r="DW943" s="128"/>
      <c r="DX943" s="128"/>
      <c r="DY943" s="128"/>
      <c r="EH943" s="89"/>
      <c r="EI943" s="90"/>
    </row>
    <row r="944" spans="38:139">
      <c r="AL944" s="13"/>
      <c r="AM944" s="13"/>
      <c r="AN944" s="3"/>
      <c r="AO944" s="126"/>
      <c r="AP944" s="126"/>
      <c r="AQ944" s="127"/>
      <c r="AR944" s="128"/>
      <c r="AS944" s="13"/>
      <c r="AW944" s="128"/>
      <c r="AX944" s="128"/>
      <c r="AY944" s="128"/>
      <c r="BH944" s="89"/>
      <c r="BI944" s="90"/>
      <c r="DL944" s="13"/>
      <c r="DM944" s="13"/>
      <c r="DN944" s="3"/>
      <c r="DO944" s="126"/>
      <c r="DP944" s="126"/>
      <c r="DQ944" s="127"/>
      <c r="DR944" s="128"/>
      <c r="DS944" s="13"/>
      <c r="DW944" s="128"/>
      <c r="DX944" s="128"/>
      <c r="DY944" s="128"/>
      <c r="EH944" s="89"/>
      <c r="EI944" s="90"/>
    </row>
    <row r="945" spans="38:139">
      <c r="AL945" s="13"/>
      <c r="AM945" s="13"/>
      <c r="AN945" s="3"/>
      <c r="AO945" s="126"/>
      <c r="AP945" s="126"/>
      <c r="AQ945" s="127"/>
      <c r="AR945" s="128"/>
      <c r="AS945" s="13"/>
      <c r="AW945" s="128"/>
      <c r="AX945" s="128"/>
      <c r="AY945" s="128"/>
      <c r="BH945" s="89"/>
      <c r="BI945" s="90"/>
      <c r="DL945" s="13"/>
      <c r="DM945" s="13"/>
      <c r="DN945" s="3"/>
      <c r="DO945" s="126"/>
      <c r="DP945" s="126"/>
      <c r="DQ945" s="127"/>
      <c r="DR945" s="128"/>
      <c r="DS945" s="13"/>
      <c r="DW945" s="128"/>
      <c r="DX945" s="128"/>
      <c r="DY945" s="128"/>
      <c r="EH945" s="89"/>
      <c r="EI945" s="90"/>
    </row>
    <row r="946" spans="38:139">
      <c r="AL946" s="13"/>
      <c r="AM946" s="13"/>
      <c r="AN946" s="3"/>
      <c r="AO946" s="126"/>
      <c r="AP946" s="126"/>
      <c r="AQ946" s="127"/>
      <c r="AR946" s="128"/>
      <c r="AS946" s="13"/>
      <c r="AW946" s="128"/>
      <c r="AX946" s="128"/>
      <c r="AY946" s="128"/>
      <c r="BH946" s="89"/>
      <c r="BI946" s="90"/>
      <c r="DL946" s="13"/>
      <c r="DM946" s="13"/>
      <c r="DN946" s="3"/>
      <c r="DO946" s="126"/>
      <c r="DP946" s="126"/>
      <c r="DQ946" s="127"/>
      <c r="DR946" s="128"/>
      <c r="DS946" s="13"/>
      <c r="DW946" s="128"/>
      <c r="DX946" s="128"/>
      <c r="DY946" s="128"/>
      <c r="EH946" s="89"/>
      <c r="EI946" s="90"/>
    </row>
    <row r="947" spans="38:139">
      <c r="AL947" s="13"/>
      <c r="AM947" s="13"/>
      <c r="AN947" s="3"/>
      <c r="AO947" s="126"/>
      <c r="AP947" s="126"/>
      <c r="AQ947" s="127"/>
      <c r="AR947" s="128"/>
      <c r="AS947" s="13"/>
      <c r="AW947" s="128"/>
      <c r="AX947" s="128"/>
      <c r="AY947" s="128"/>
      <c r="BH947" s="89"/>
      <c r="BI947" s="90"/>
      <c r="DL947" s="13"/>
      <c r="DM947" s="13"/>
      <c r="DN947" s="3"/>
      <c r="DO947" s="126"/>
      <c r="DP947" s="126"/>
      <c r="DQ947" s="127"/>
      <c r="DR947" s="128"/>
      <c r="DS947" s="13"/>
      <c r="DW947" s="128"/>
      <c r="DX947" s="128"/>
      <c r="DY947" s="128"/>
      <c r="EH947" s="89"/>
      <c r="EI947" s="90"/>
    </row>
    <row r="948" spans="38:139">
      <c r="AL948" s="13"/>
      <c r="AM948" s="13"/>
      <c r="AN948" s="3"/>
      <c r="AO948" s="126"/>
      <c r="AP948" s="126"/>
      <c r="AQ948" s="127"/>
      <c r="AR948" s="128"/>
      <c r="AS948" s="13"/>
      <c r="AW948" s="128"/>
      <c r="AX948" s="128"/>
      <c r="AY948" s="128"/>
      <c r="BH948" s="89"/>
      <c r="BI948" s="90"/>
      <c r="DL948" s="13"/>
      <c r="DM948" s="13"/>
      <c r="DN948" s="3"/>
      <c r="DO948" s="126"/>
      <c r="DP948" s="126"/>
      <c r="DQ948" s="127"/>
      <c r="DR948" s="128"/>
      <c r="DS948" s="13"/>
      <c r="DW948" s="128"/>
      <c r="DX948" s="128"/>
      <c r="DY948" s="128"/>
      <c r="EH948" s="89"/>
      <c r="EI948" s="90"/>
    </row>
    <row r="949" spans="38:139">
      <c r="AL949" s="13"/>
      <c r="AM949" s="13"/>
      <c r="AN949" s="3"/>
      <c r="AO949" s="126"/>
      <c r="AP949" s="126"/>
      <c r="AQ949" s="127"/>
      <c r="AR949" s="128"/>
      <c r="AS949" s="13"/>
      <c r="AW949" s="128"/>
      <c r="AX949" s="128"/>
      <c r="AY949" s="128"/>
      <c r="BH949" s="89"/>
      <c r="BI949" s="90"/>
      <c r="DL949" s="13"/>
      <c r="DM949" s="13"/>
      <c r="DN949" s="3"/>
      <c r="DO949" s="126"/>
      <c r="DP949" s="126"/>
      <c r="DQ949" s="127"/>
      <c r="DR949" s="128"/>
      <c r="DS949" s="13"/>
      <c r="DW949" s="128"/>
      <c r="DX949" s="128"/>
      <c r="DY949" s="128"/>
      <c r="EH949" s="89"/>
      <c r="EI949" s="90"/>
    </row>
    <row r="950" spans="38:139">
      <c r="AL950" s="13"/>
      <c r="AM950" s="13"/>
      <c r="AN950" s="3"/>
      <c r="AO950" s="126"/>
      <c r="AP950" s="126"/>
      <c r="AQ950" s="127"/>
      <c r="AR950" s="128"/>
      <c r="AS950" s="13"/>
      <c r="AW950" s="128"/>
      <c r="AX950" s="128"/>
      <c r="AY950" s="128"/>
      <c r="BH950" s="89"/>
      <c r="BI950" s="90"/>
      <c r="DL950" s="13"/>
      <c r="DM950" s="13"/>
      <c r="DN950" s="3"/>
      <c r="DO950" s="126"/>
      <c r="DP950" s="126"/>
      <c r="DQ950" s="127"/>
      <c r="DR950" s="128"/>
      <c r="DS950" s="13"/>
      <c r="DW950" s="128"/>
      <c r="DX950" s="128"/>
      <c r="DY950" s="128"/>
      <c r="EH950" s="89"/>
      <c r="EI950" s="90"/>
    </row>
    <row r="951" spans="38:139">
      <c r="AL951" s="13"/>
      <c r="AM951" s="13"/>
      <c r="AN951" s="3"/>
      <c r="AO951" s="126"/>
      <c r="AP951" s="126"/>
      <c r="AQ951" s="127"/>
      <c r="AR951" s="128"/>
      <c r="AS951" s="13"/>
      <c r="AW951" s="128"/>
      <c r="AX951" s="128"/>
      <c r="AY951" s="128"/>
      <c r="BH951" s="89"/>
      <c r="BI951" s="90"/>
      <c r="DL951" s="13"/>
      <c r="DM951" s="13"/>
      <c r="DN951" s="3"/>
      <c r="DO951" s="126"/>
      <c r="DP951" s="126"/>
      <c r="DQ951" s="127"/>
      <c r="DR951" s="128"/>
      <c r="DS951" s="13"/>
      <c r="DW951" s="128"/>
      <c r="DX951" s="128"/>
      <c r="DY951" s="128"/>
      <c r="EH951" s="89"/>
      <c r="EI951" s="90"/>
    </row>
    <row r="952" spans="38:139">
      <c r="AL952" s="13"/>
      <c r="AM952" s="13"/>
      <c r="AN952" s="3"/>
      <c r="AO952" s="126"/>
      <c r="AP952" s="126"/>
      <c r="AQ952" s="127"/>
      <c r="AR952" s="128"/>
      <c r="AS952" s="13"/>
      <c r="AW952" s="128"/>
      <c r="AX952" s="128"/>
      <c r="AY952" s="128"/>
      <c r="BH952" s="89"/>
      <c r="BI952" s="90"/>
      <c r="DL952" s="13"/>
      <c r="DM952" s="13"/>
      <c r="DN952" s="3"/>
      <c r="DO952" s="126"/>
      <c r="DP952" s="126"/>
      <c r="DQ952" s="127"/>
      <c r="DR952" s="128"/>
      <c r="DS952" s="13"/>
      <c r="DW952" s="128"/>
      <c r="DX952" s="128"/>
      <c r="DY952" s="128"/>
      <c r="EH952" s="89"/>
      <c r="EI952" s="90"/>
    </row>
    <row r="953" spans="38:139">
      <c r="AL953" s="13"/>
      <c r="AM953" s="13"/>
      <c r="AN953" s="3"/>
      <c r="AO953" s="126"/>
      <c r="AP953" s="126"/>
      <c r="AQ953" s="127"/>
      <c r="AR953" s="128"/>
      <c r="AS953" s="13"/>
      <c r="AW953" s="128"/>
      <c r="AX953" s="128"/>
      <c r="AY953" s="128"/>
      <c r="BH953" s="89"/>
      <c r="BI953" s="90"/>
      <c r="DL953" s="13"/>
      <c r="DM953" s="13"/>
      <c r="DN953" s="3"/>
      <c r="DO953" s="126"/>
      <c r="DP953" s="126"/>
      <c r="DQ953" s="127"/>
      <c r="DR953" s="128"/>
      <c r="DS953" s="13"/>
      <c r="DW953" s="128"/>
      <c r="DX953" s="128"/>
      <c r="DY953" s="128"/>
      <c r="EH953" s="89"/>
      <c r="EI953" s="90"/>
    </row>
    <row r="954" spans="38:139">
      <c r="AL954" s="13"/>
      <c r="AM954" s="13"/>
      <c r="AN954" s="3"/>
      <c r="AO954" s="126"/>
      <c r="AP954" s="126"/>
      <c r="AQ954" s="127"/>
      <c r="AR954" s="128"/>
      <c r="AS954" s="13"/>
      <c r="AW954" s="128"/>
      <c r="AX954" s="128"/>
      <c r="AY954" s="128"/>
      <c r="BH954" s="89"/>
      <c r="BI954" s="90"/>
      <c r="DL954" s="13"/>
      <c r="DM954" s="13"/>
      <c r="DN954" s="3"/>
      <c r="DO954" s="126"/>
      <c r="DP954" s="126"/>
      <c r="DQ954" s="127"/>
      <c r="DR954" s="128"/>
      <c r="DS954" s="13"/>
      <c r="DW954" s="128"/>
      <c r="DX954" s="128"/>
      <c r="DY954" s="128"/>
      <c r="EH954" s="89"/>
      <c r="EI954" s="90"/>
    </row>
    <row r="955" spans="38:139">
      <c r="AL955" s="13"/>
      <c r="AM955" s="13"/>
      <c r="AN955" s="3"/>
      <c r="AO955" s="126"/>
      <c r="AP955" s="126"/>
      <c r="AQ955" s="127"/>
      <c r="AR955" s="128"/>
      <c r="AS955" s="13"/>
      <c r="AW955" s="128"/>
      <c r="AX955" s="128"/>
      <c r="AY955" s="128"/>
      <c r="BH955" s="89"/>
      <c r="BI955" s="90"/>
      <c r="DL955" s="13"/>
      <c r="DM955" s="13"/>
      <c r="DN955" s="3"/>
      <c r="DO955" s="126"/>
      <c r="DP955" s="126"/>
      <c r="DQ955" s="127"/>
      <c r="DR955" s="128"/>
      <c r="DS955" s="13"/>
      <c r="DW955" s="128"/>
      <c r="DX955" s="128"/>
      <c r="DY955" s="128"/>
      <c r="EH955" s="89"/>
      <c r="EI955" s="90"/>
    </row>
    <row r="956" spans="38:139">
      <c r="AL956" s="13"/>
      <c r="AM956" s="13"/>
      <c r="AN956" s="3"/>
      <c r="AO956" s="126"/>
      <c r="AP956" s="126"/>
      <c r="AQ956" s="127"/>
      <c r="AR956" s="128"/>
      <c r="AS956" s="13"/>
      <c r="AW956" s="128"/>
      <c r="AX956" s="128"/>
      <c r="AY956" s="128"/>
      <c r="BH956" s="89"/>
      <c r="BI956" s="90"/>
      <c r="DL956" s="13"/>
      <c r="DM956" s="13"/>
      <c r="DN956" s="3"/>
      <c r="DO956" s="126"/>
      <c r="DP956" s="126"/>
      <c r="DQ956" s="127"/>
      <c r="DR956" s="128"/>
      <c r="DS956" s="13"/>
      <c r="DW956" s="128"/>
      <c r="DX956" s="128"/>
      <c r="DY956" s="128"/>
      <c r="EH956" s="89"/>
      <c r="EI956" s="90"/>
    </row>
    <row r="957" spans="38:139">
      <c r="AL957" s="13"/>
      <c r="AM957" s="13"/>
      <c r="AN957" s="3"/>
      <c r="AO957" s="126"/>
      <c r="AP957" s="126"/>
      <c r="AQ957" s="127"/>
      <c r="AR957" s="128"/>
      <c r="AS957" s="13"/>
      <c r="AW957" s="128"/>
      <c r="AX957" s="128"/>
      <c r="AY957" s="128"/>
      <c r="BH957" s="89"/>
      <c r="BI957" s="90"/>
      <c r="DL957" s="13"/>
      <c r="DM957" s="13"/>
      <c r="DN957" s="3"/>
      <c r="DO957" s="126"/>
      <c r="DP957" s="126"/>
      <c r="DQ957" s="127"/>
      <c r="DR957" s="128"/>
      <c r="DS957" s="13"/>
      <c r="DW957" s="128"/>
      <c r="DX957" s="128"/>
      <c r="DY957" s="128"/>
      <c r="EH957" s="89"/>
      <c r="EI957" s="90"/>
    </row>
    <row r="958" spans="38:139">
      <c r="AL958" s="13"/>
      <c r="AM958" s="13"/>
      <c r="AN958" s="3"/>
      <c r="AO958" s="126"/>
      <c r="AP958" s="126"/>
      <c r="AQ958" s="127"/>
      <c r="AR958" s="128"/>
      <c r="AS958" s="13"/>
      <c r="AW958" s="128"/>
      <c r="AX958" s="128"/>
      <c r="AY958" s="128"/>
      <c r="BH958" s="89"/>
      <c r="BI958" s="90"/>
      <c r="DL958" s="13"/>
      <c r="DM958" s="13"/>
      <c r="DN958" s="3"/>
      <c r="DO958" s="126"/>
      <c r="DP958" s="126"/>
      <c r="DQ958" s="127"/>
      <c r="DR958" s="128"/>
      <c r="DS958" s="13"/>
      <c r="DW958" s="128"/>
      <c r="DX958" s="128"/>
      <c r="DY958" s="128"/>
      <c r="EH958" s="89"/>
      <c r="EI958" s="90"/>
    </row>
    <row r="959" spans="38:139">
      <c r="AL959" s="13"/>
      <c r="AM959" s="13"/>
      <c r="AN959" s="3"/>
      <c r="AO959" s="126"/>
      <c r="AP959" s="126"/>
      <c r="AQ959" s="127"/>
      <c r="AR959" s="128"/>
      <c r="AS959" s="13"/>
      <c r="AW959" s="128"/>
      <c r="AX959" s="128"/>
      <c r="AY959" s="128"/>
      <c r="BH959" s="89"/>
      <c r="BI959" s="90"/>
      <c r="DL959" s="13"/>
      <c r="DM959" s="13"/>
      <c r="DN959" s="3"/>
      <c r="DO959" s="126"/>
      <c r="DP959" s="126"/>
      <c r="DQ959" s="127"/>
      <c r="DR959" s="128"/>
      <c r="DS959" s="13"/>
      <c r="DW959" s="128"/>
      <c r="DX959" s="128"/>
      <c r="DY959" s="128"/>
      <c r="EH959" s="89"/>
      <c r="EI959" s="90"/>
    </row>
    <row r="960" spans="38:139">
      <c r="AL960" s="13"/>
      <c r="AM960" s="13"/>
      <c r="AN960" s="3"/>
      <c r="AO960" s="126"/>
      <c r="AP960" s="126"/>
      <c r="AQ960" s="127"/>
      <c r="AR960" s="128"/>
      <c r="AS960" s="13"/>
      <c r="AW960" s="128"/>
      <c r="AX960" s="128"/>
      <c r="AY960" s="128"/>
      <c r="BH960" s="89"/>
      <c r="BI960" s="90"/>
      <c r="DL960" s="13"/>
      <c r="DM960" s="13"/>
      <c r="DN960" s="3"/>
      <c r="DO960" s="126"/>
      <c r="DP960" s="126"/>
      <c r="DQ960" s="127"/>
      <c r="DR960" s="128"/>
      <c r="DS960" s="13"/>
      <c r="DW960" s="128"/>
      <c r="DX960" s="128"/>
      <c r="DY960" s="128"/>
      <c r="EH960" s="89"/>
      <c r="EI960" s="90"/>
    </row>
    <row r="961" spans="38:139">
      <c r="AL961" s="13"/>
      <c r="AM961" s="13"/>
      <c r="AN961" s="3"/>
      <c r="AO961" s="126"/>
      <c r="AP961" s="126"/>
      <c r="AQ961" s="127"/>
      <c r="AR961" s="128"/>
      <c r="AS961" s="13"/>
      <c r="AW961" s="128"/>
      <c r="AX961" s="128"/>
      <c r="AY961" s="128"/>
      <c r="BH961" s="89"/>
      <c r="BI961" s="90"/>
      <c r="DL961" s="13"/>
      <c r="DM961" s="13"/>
      <c r="DN961" s="3"/>
      <c r="DO961" s="126"/>
      <c r="DP961" s="126"/>
      <c r="DQ961" s="127"/>
      <c r="DR961" s="128"/>
      <c r="DS961" s="13"/>
      <c r="DW961" s="128"/>
      <c r="DX961" s="128"/>
      <c r="DY961" s="128"/>
      <c r="EH961" s="89"/>
      <c r="EI961" s="90"/>
    </row>
    <row r="962" spans="38:139">
      <c r="AL962" s="13"/>
      <c r="AM962" s="13"/>
      <c r="AN962" s="3"/>
      <c r="AO962" s="126"/>
      <c r="AP962" s="126"/>
      <c r="AQ962" s="127"/>
      <c r="AR962" s="128"/>
      <c r="AS962" s="13"/>
      <c r="AW962" s="128"/>
      <c r="AX962" s="128"/>
      <c r="AY962" s="128"/>
      <c r="BH962" s="89"/>
      <c r="BI962" s="90"/>
      <c r="DL962" s="13"/>
      <c r="DM962" s="13"/>
      <c r="DN962" s="3"/>
      <c r="DO962" s="126"/>
      <c r="DP962" s="126"/>
      <c r="DQ962" s="127"/>
      <c r="DR962" s="128"/>
      <c r="DS962" s="13"/>
      <c r="DW962" s="128"/>
      <c r="DX962" s="128"/>
      <c r="DY962" s="128"/>
      <c r="EH962" s="89"/>
      <c r="EI962" s="90"/>
    </row>
    <row r="963" spans="38:139">
      <c r="AL963" s="13"/>
      <c r="AM963" s="13"/>
      <c r="AN963" s="3"/>
      <c r="AO963" s="126"/>
      <c r="AP963" s="126"/>
      <c r="AQ963" s="127"/>
      <c r="AR963" s="128"/>
      <c r="AS963" s="13"/>
      <c r="AW963" s="128"/>
      <c r="AX963" s="128"/>
      <c r="AY963" s="128"/>
      <c r="BH963" s="89"/>
      <c r="BI963" s="90"/>
      <c r="DL963" s="13"/>
      <c r="DM963" s="13"/>
      <c r="DN963" s="3"/>
      <c r="DO963" s="126"/>
      <c r="DP963" s="126"/>
      <c r="DQ963" s="127"/>
      <c r="DR963" s="128"/>
      <c r="DS963" s="13"/>
      <c r="DW963" s="128"/>
      <c r="DX963" s="128"/>
      <c r="DY963" s="128"/>
      <c r="EH963" s="89"/>
      <c r="EI963" s="90"/>
    </row>
    <row r="964" spans="38:139">
      <c r="AL964" s="13"/>
      <c r="AM964" s="13"/>
      <c r="AN964" s="3"/>
      <c r="AO964" s="126"/>
      <c r="AP964" s="126"/>
      <c r="AQ964" s="127"/>
      <c r="AR964" s="128"/>
      <c r="AS964" s="13"/>
      <c r="AW964" s="128"/>
      <c r="AX964" s="128"/>
      <c r="AY964" s="128"/>
      <c r="BH964" s="89"/>
      <c r="BI964" s="90"/>
      <c r="DL964" s="13"/>
      <c r="DM964" s="13"/>
      <c r="DN964" s="3"/>
      <c r="DO964" s="126"/>
      <c r="DP964" s="126"/>
      <c r="DQ964" s="127"/>
      <c r="DR964" s="128"/>
      <c r="DS964" s="13"/>
      <c r="DW964" s="128"/>
      <c r="DX964" s="128"/>
      <c r="DY964" s="128"/>
      <c r="EH964" s="89"/>
      <c r="EI964" s="90"/>
    </row>
    <row r="965" spans="38:139">
      <c r="AL965" s="13"/>
      <c r="AM965" s="13"/>
      <c r="AN965" s="3"/>
      <c r="AO965" s="126"/>
      <c r="AP965" s="126"/>
      <c r="AQ965" s="127"/>
      <c r="AR965" s="128"/>
      <c r="AS965" s="13"/>
      <c r="AW965" s="128"/>
      <c r="AX965" s="128"/>
      <c r="AY965" s="128"/>
      <c r="BH965" s="89"/>
      <c r="BI965" s="90"/>
      <c r="DL965" s="13"/>
      <c r="DM965" s="13"/>
      <c r="DN965" s="3"/>
      <c r="DO965" s="126"/>
      <c r="DP965" s="126"/>
      <c r="DQ965" s="127"/>
      <c r="DR965" s="128"/>
      <c r="DS965" s="13"/>
      <c r="DW965" s="128"/>
      <c r="DX965" s="128"/>
      <c r="DY965" s="128"/>
      <c r="EH965" s="89"/>
      <c r="EI965" s="90"/>
    </row>
    <row r="966" spans="38:139">
      <c r="AL966" s="13"/>
      <c r="AM966" s="13"/>
      <c r="AN966" s="3"/>
      <c r="AO966" s="126"/>
      <c r="AP966" s="126"/>
      <c r="AQ966" s="127"/>
      <c r="AR966" s="128"/>
      <c r="AS966" s="13"/>
      <c r="AW966" s="128"/>
      <c r="AX966" s="128"/>
      <c r="AY966" s="128"/>
      <c r="BH966" s="89"/>
      <c r="BI966" s="90"/>
      <c r="DL966" s="13"/>
      <c r="DM966" s="13"/>
      <c r="DN966" s="3"/>
      <c r="DO966" s="126"/>
      <c r="DP966" s="126"/>
      <c r="DQ966" s="127"/>
      <c r="DR966" s="128"/>
      <c r="DS966" s="13"/>
      <c r="DW966" s="128"/>
      <c r="DX966" s="128"/>
      <c r="DY966" s="128"/>
      <c r="EH966" s="89"/>
      <c r="EI966" s="90"/>
    </row>
    <row r="967" spans="38:139">
      <c r="AL967" s="13"/>
      <c r="AM967" s="13"/>
      <c r="AN967" s="3"/>
      <c r="AO967" s="126"/>
      <c r="AP967" s="126"/>
      <c r="AQ967" s="127"/>
      <c r="AR967" s="128"/>
      <c r="AS967" s="13"/>
      <c r="AW967" s="128"/>
      <c r="AX967" s="128"/>
      <c r="AY967" s="128"/>
      <c r="BH967" s="89"/>
      <c r="BI967" s="90"/>
      <c r="DL967" s="13"/>
      <c r="DM967" s="13"/>
      <c r="DN967" s="3"/>
      <c r="DO967" s="126"/>
      <c r="DP967" s="126"/>
      <c r="DQ967" s="127"/>
      <c r="DR967" s="128"/>
      <c r="DS967" s="13"/>
      <c r="DW967" s="128"/>
      <c r="DX967" s="128"/>
      <c r="DY967" s="128"/>
      <c r="EH967" s="89"/>
      <c r="EI967" s="90"/>
    </row>
    <row r="968" spans="38:139">
      <c r="AL968" s="13"/>
      <c r="AM968" s="13"/>
      <c r="AN968" s="3"/>
      <c r="AO968" s="126"/>
      <c r="AP968" s="126"/>
      <c r="AQ968" s="127"/>
      <c r="AR968" s="128"/>
      <c r="AS968" s="13"/>
      <c r="AW968" s="128"/>
      <c r="AX968" s="128"/>
      <c r="AY968" s="128"/>
      <c r="BH968" s="89"/>
      <c r="BI968" s="90"/>
      <c r="DL968" s="13"/>
      <c r="DM968" s="13"/>
      <c r="DN968" s="3"/>
      <c r="DO968" s="126"/>
      <c r="DP968" s="126"/>
      <c r="DQ968" s="127"/>
      <c r="DR968" s="128"/>
      <c r="DS968" s="13"/>
      <c r="DW968" s="128"/>
      <c r="DX968" s="128"/>
      <c r="DY968" s="128"/>
      <c r="EH968" s="89"/>
      <c r="EI968" s="90"/>
    </row>
    <row r="969" spans="38:139">
      <c r="AL969" s="13"/>
      <c r="AM969" s="13"/>
      <c r="AN969" s="3"/>
      <c r="AO969" s="126"/>
      <c r="AP969" s="126"/>
      <c r="AQ969" s="127"/>
      <c r="AR969" s="128"/>
      <c r="AS969" s="13"/>
      <c r="AW969" s="128"/>
      <c r="AX969" s="128"/>
      <c r="AY969" s="128"/>
      <c r="BH969" s="89"/>
      <c r="BI969" s="90"/>
      <c r="DL969" s="13"/>
      <c r="DM969" s="13"/>
      <c r="DN969" s="3"/>
      <c r="DO969" s="126"/>
      <c r="DP969" s="126"/>
      <c r="DQ969" s="127"/>
      <c r="DR969" s="128"/>
      <c r="DS969" s="13"/>
      <c r="DW969" s="128"/>
      <c r="DX969" s="128"/>
      <c r="DY969" s="128"/>
      <c r="EH969" s="89"/>
      <c r="EI969" s="90"/>
    </row>
    <row r="970" spans="38:139">
      <c r="AL970" s="13"/>
      <c r="AM970" s="13"/>
      <c r="AN970" s="3"/>
      <c r="AO970" s="126"/>
      <c r="AP970" s="126"/>
      <c r="AQ970" s="127"/>
      <c r="AR970" s="128"/>
      <c r="AS970" s="13"/>
      <c r="AW970" s="128"/>
      <c r="AX970" s="128"/>
      <c r="AY970" s="128"/>
      <c r="BH970" s="89"/>
      <c r="BI970" s="90"/>
      <c r="DL970" s="13"/>
      <c r="DM970" s="13"/>
      <c r="DN970" s="3"/>
      <c r="DO970" s="126"/>
      <c r="DP970" s="126"/>
      <c r="DQ970" s="127"/>
      <c r="DR970" s="128"/>
      <c r="DS970" s="13"/>
      <c r="DW970" s="128"/>
      <c r="DX970" s="128"/>
      <c r="DY970" s="128"/>
      <c r="EH970" s="89"/>
      <c r="EI970" s="90"/>
    </row>
    <row r="971" spans="38:139">
      <c r="AL971" s="13"/>
      <c r="AM971" s="13"/>
      <c r="AN971" s="3"/>
      <c r="AO971" s="126"/>
      <c r="AP971" s="126"/>
      <c r="AQ971" s="127"/>
      <c r="AR971" s="128"/>
      <c r="AS971" s="13"/>
      <c r="AW971" s="128"/>
      <c r="AX971" s="128"/>
      <c r="AY971" s="128"/>
      <c r="BH971" s="89"/>
      <c r="BI971" s="90"/>
      <c r="DL971" s="13"/>
      <c r="DM971" s="13"/>
      <c r="DN971" s="3"/>
      <c r="DO971" s="126"/>
      <c r="DP971" s="126"/>
      <c r="DQ971" s="127"/>
      <c r="DR971" s="128"/>
      <c r="DS971" s="13"/>
      <c r="DW971" s="128"/>
      <c r="DX971" s="128"/>
      <c r="DY971" s="128"/>
      <c r="EH971" s="89"/>
      <c r="EI971" s="90"/>
    </row>
    <row r="972" spans="38:139">
      <c r="AL972" s="13"/>
      <c r="AM972" s="13"/>
      <c r="AN972" s="3"/>
      <c r="AO972" s="126"/>
      <c r="AP972" s="126"/>
      <c r="AQ972" s="127"/>
      <c r="AR972" s="128"/>
      <c r="AS972" s="13"/>
      <c r="AW972" s="128"/>
      <c r="AX972" s="128"/>
      <c r="AY972" s="128"/>
      <c r="BH972" s="89"/>
      <c r="BI972" s="90"/>
      <c r="DL972" s="13"/>
      <c r="DM972" s="13"/>
      <c r="DN972" s="3"/>
      <c r="DO972" s="126"/>
      <c r="DP972" s="126"/>
      <c r="DQ972" s="127"/>
      <c r="DR972" s="128"/>
      <c r="DS972" s="13"/>
      <c r="DW972" s="128"/>
      <c r="DX972" s="128"/>
      <c r="DY972" s="128"/>
      <c r="EH972" s="89"/>
      <c r="EI972" s="90"/>
    </row>
    <row r="973" spans="38:139">
      <c r="AL973" s="13"/>
      <c r="AM973" s="13"/>
      <c r="AN973" s="3"/>
      <c r="AO973" s="126"/>
      <c r="AP973" s="126"/>
      <c r="AQ973" s="127"/>
      <c r="AR973" s="128"/>
      <c r="AS973" s="13"/>
      <c r="AW973" s="128"/>
      <c r="AX973" s="128"/>
      <c r="AY973" s="128"/>
      <c r="BH973" s="89"/>
      <c r="BI973" s="90"/>
      <c r="DL973" s="13"/>
      <c r="DM973" s="13"/>
      <c r="DN973" s="3"/>
      <c r="DO973" s="126"/>
      <c r="DP973" s="126"/>
      <c r="DQ973" s="127"/>
      <c r="DR973" s="128"/>
      <c r="DS973" s="13"/>
      <c r="DW973" s="128"/>
      <c r="DX973" s="128"/>
      <c r="DY973" s="128"/>
      <c r="EH973" s="89"/>
      <c r="EI973" s="90"/>
    </row>
    <row r="974" spans="38:139">
      <c r="AL974" s="13"/>
      <c r="AM974" s="13"/>
      <c r="AN974" s="3"/>
      <c r="AO974" s="126"/>
      <c r="AP974" s="126"/>
      <c r="AQ974" s="127"/>
      <c r="AR974" s="128"/>
      <c r="AS974" s="13"/>
      <c r="AW974" s="128"/>
      <c r="AX974" s="128"/>
      <c r="AY974" s="128"/>
      <c r="BH974" s="89"/>
      <c r="BI974" s="90"/>
      <c r="DL974" s="13"/>
      <c r="DM974" s="13"/>
      <c r="DN974" s="3"/>
      <c r="DO974" s="126"/>
      <c r="DP974" s="126"/>
      <c r="DQ974" s="127"/>
      <c r="DR974" s="128"/>
      <c r="DS974" s="13"/>
      <c r="DW974" s="128"/>
      <c r="DX974" s="128"/>
      <c r="DY974" s="128"/>
      <c r="EH974" s="89"/>
      <c r="EI974" s="90"/>
    </row>
    <row r="975" spans="38:139">
      <c r="AL975" s="13"/>
      <c r="AM975" s="13"/>
      <c r="AN975" s="3"/>
      <c r="AO975" s="126"/>
      <c r="AP975" s="126"/>
      <c r="AQ975" s="127"/>
      <c r="AR975" s="128"/>
      <c r="AS975" s="13"/>
      <c r="AW975" s="128"/>
      <c r="AX975" s="128"/>
      <c r="AY975" s="128"/>
      <c r="BH975" s="89"/>
      <c r="BI975" s="90"/>
      <c r="DL975" s="13"/>
      <c r="DM975" s="13"/>
      <c r="DN975" s="3"/>
      <c r="DO975" s="126"/>
      <c r="DP975" s="126"/>
      <c r="DQ975" s="127"/>
      <c r="DR975" s="128"/>
      <c r="DS975" s="13"/>
      <c r="DW975" s="128"/>
      <c r="DX975" s="128"/>
      <c r="DY975" s="128"/>
      <c r="EH975" s="89"/>
      <c r="EI975" s="90"/>
    </row>
    <row r="976" spans="38:139">
      <c r="AL976" s="13"/>
      <c r="AM976" s="13"/>
      <c r="AN976" s="3"/>
      <c r="AO976" s="126"/>
      <c r="AP976" s="126"/>
      <c r="AQ976" s="127"/>
      <c r="AR976" s="128"/>
      <c r="AS976" s="13"/>
      <c r="AW976" s="128"/>
      <c r="AX976" s="128"/>
      <c r="AY976" s="128"/>
      <c r="BH976" s="89"/>
      <c r="BI976" s="90"/>
      <c r="DL976" s="13"/>
      <c r="DM976" s="13"/>
      <c r="DN976" s="3"/>
      <c r="DO976" s="126"/>
      <c r="DP976" s="126"/>
      <c r="DQ976" s="127"/>
      <c r="DR976" s="128"/>
      <c r="DS976" s="13"/>
      <c r="DW976" s="128"/>
      <c r="DX976" s="128"/>
      <c r="DY976" s="128"/>
      <c r="EH976" s="89"/>
      <c r="EI976" s="90"/>
    </row>
    <row r="977" spans="38:139">
      <c r="AL977" s="13"/>
      <c r="AM977" s="13"/>
      <c r="AN977" s="3"/>
      <c r="AO977" s="126"/>
      <c r="AP977" s="126"/>
      <c r="AQ977" s="127"/>
      <c r="AR977" s="128"/>
      <c r="AS977" s="13"/>
      <c r="AW977" s="128"/>
      <c r="AX977" s="128"/>
      <c r="AY977" s="128"/>
      <c r="BH977" s="89"/>
      <c r="BI977" s="90"/>
      <c r="DL977" s="13"/>
      <c r="DM977" s="13"/>
      <c r="DN977" s="3"/>
      <c r="DO977" s="126"/>
      <c r="DP977" s="126"/>
      <c r="DQ977" s="127"/>
      <c r="DR977" s="128"/>
      <c r="DS977" s="13"/>
      <c r="DW977" s="128"/>
      <c r="DX977" s="128"/>
      <c r="DY977" s="128"/>
      <c r="EH977" s="89"/>
      <c r="EI977" s="90"/>
    </row>
    <row r="978" spans="38:139">
      <c r="AL978" s="13"/>
      <c r="AM978" s="13"/>
      <c r="AN978" s="3"/>
      <c r="AO978" s="126"/>
      <c r="AP978" s="126"/>
      <c r="AQ978" s="127"/>
      <c r="AR978" s="128"/>
      <c r="AS978" s="13"/>
      <c r="AW978" s="128"/>
      <c r="AX978" s="128"/>
      <c r="AY978" s="128"/>
      <c r="BH978" s="89"/>
      <c r="BI978" s="90"/>
      <c r="DL978" s="13"/>
      <c r="DM978" s="13"/>
      <c r="DN978" s="3"/>
      <c r="DO978" s="126"/>
      <c r="DP978" s="126"/>
      <c r="DQ978" s="127"/>
      <c r="DR978" s="128"/>
      <c r="DS978" s="13"/>
      <c r="DW978" s="128"/>
      <c r="DX978" s="128"/>
      <c r="DY978" s="128"/>
      <c r="EH978" s="89"/>
      <c r="EI978" s="90"/>
    </row>
    <row r="979" spans="38:139">
      <c r="AL979" s="13"/>
      <c r="AM979" s="13"/>
      <c r="AN979" s="3"/>
      <c r="AO979" s="126"/>
      <c r="AP979" s="126"/>
      <c r="AQ979" s="127"/>
      <c r="AR979" s="128"/>
      <c r="AS979" s="13"/>
      <c r="AW979" s="128"/>
      <c r="AX979" s="128"/>
      <c r="AY979" s="128"/>
      <c r="BH979" s="89"/>
      <c r="BI979" s="90"/>
      <c r="DL979" s="13"/>
      <c r="DM979" s="13"/>
      <c r="DN979" s="3"/>
      <c r="DO979" s="126"/>
      <c r="DP979" s="126"/>
      <c r="DQ979" s="127"/>
      <c r="DR979" s="128"/>
      <c r="DS979" s="13"/>
      <c r="DW979" s="128"/>
      <c r="DX979" s="128"/>
      <c r="DY979" s="128"/>
      <c r="EH979" s="89"/>
      <c r="EI979" s="90"/>
    </row>
    <row r="980" spans="38:139">
      <c r="AL980" s="13"/>
      <c r="AM980" s="13"/>
      <c r="AN980" s="3"/>
      <c r="AO980" s="126"/>
      <c r="AP980" s="126"/>
      <c r="AQ980" s="127"/>
      <c r="AR980" s="128"/>
      <c r="AS980" s="13"/>
      <c r="AW980" s="128"/>
      <c r="AX980" s="128"/>
      <c r="AY980" s="128"/>
      <c r="BH980" s="89"/>
      <c r="BI980" s="90"/>
      <c r="DL980" s="13"/>
      <c r="DM980" s="13"/>
      <c r="DN980" s="3"/>
      <c r="DO980" s="126"/>
      <c r="DP980" s="126"/>
      <c r="DQ980" s="127"/>
      <c r="DR980" s="128"/>
      <c r="DS980" s="13"/>
      <c r="DW980" s="128"/>
      <c r="DX980" s="128"/>
      <c r="DY980" s="128"/>
      <c r="EH980" s="89"/>
      <c r="EI980" s="90"/>
    </row>
    <row r="981" spans="38:139">
      <c r="AL981" s="13"/>
      <c r="AM981" s="13"/>
      <c r="AN981" s="3"/>
      <c r="AO981" s="126"/>
      <c r="AP981" s="126"/>
      <c r="AQ981" s="127"/>
      <c r="AR981" s="128"/>
      <c r="AS981" s="13"/>
      <c r="AW981" s="128"/>
      <c r="AX981" s="128"/>
      <c r="AY981" s="128"/>
      <c r="BH981" s="89"/>
      <c r="BI981" s="90"/>
      <c r="DL981" s="13"/>
      <c r="DM981" s="13"/>
      <c r="DN981" s="3"/>
      <c r="DO981" s="126"/>
      <c r="DP981" s="126"/>
      <c r="DQ981" s="127"/>
      <c r="DR981" s="128"/>
      <c r="DS981" s="13"/>
      <c r="DW981" s="128"/>
      <c r="DX981" s="128"/>
      <c r="DY981" s="128"/>
      <c r="EH981" s="89"/>
      <c r="EI981" s="90"/>
    </row>
    <row r="982" spans="38:139">
      <c r="AL982" s="13"/>
      <c r="AM982" s="13"/>
      <c r="AN982" s="3"/>
      <c r="AO982" s="126"/>
      <c r="AP982" s="126"/>
      <c r="AQ982" s="127"/>
      <c r="AR982" s="128"/>
      <c r="AS982" s="13"/>
      <c r="AW982" s="128"/>
      <c r="AX982" s="128"/>
      <c r="AY982" s="128"/>
      <c r="BH982" s="89"/>
      <c r="BI982" s="90"/>
      <c r="DL982" s="13"/>
      <c r="DM982" s="13"/>
      <c r="DN982" s="3"/>
      <c r="DO982" s="126"/>
      <c r="DP982" s="126"/>
      <c r="DQ982" s="127"/>
      <c r="DR982" s="128"/>
      <c r="DS982" s="13"/>
      <c r="DW982" s="128"/>
      <c r="DX982" s="128"/>
      <c r="DY982" s="128"/>
      <c r="EH982" s="89"/>
      <c r="EI982" s="90"/>
    </row>
    <row r="983" spans="38:139">
      <c r="AL983" s="13"/>
      <c r="AM983" s="13"/>
      <c r="AN983" s="3"/>
      <c r="AO983" s="126"/>
      <c r="AP983" s="126"/>
      <c r="AQ983" s="127"/>
      <c r="AR983" s="128"/>
      <c r="AS983" s="13"/>
      <c r="AW983" s="128"/>
      <c r="AX983" s="128"/>
      <c r="AY983" s="128"/>
      <c r="BH983" s="89"/>
      <c r="BI983" s="90"/>
      <c r="DL983" s="13"/>
      <c r="DM983" s="13"/>
      <c r="DN983" s="3"/>
      <c r="DO983" s="126"/>
      <c r="DP983" s="126"/>
      <c r="DQ983" s="127"/>
      <c r="DR983" s="128"/>
      <c r="DS983" s="13"/>
      <c r="DW983" s="128"/>
      <c r="DX983" s="128"/>
      <c r="DY983" s="128"/>
      <c r="EH983" s="89"/>
      <c r="EI983" s="90"/>
    </row>
    <row r="984" spans="38:139">
      <c r="AL984" s="13"/>
      <c r="AM984" s="13"/>
      <c r="AN984" s="3"/>
      <c r="AO984" s="126"/>
      <c r="AP984" s="126"/>
      <c r="AQ984" s="127"/>
      <c r="AR984" s="128"/>
      <c r="AS984" s="13"/>
      <c r="AW984" s="128"/>
      <c r="AX984" s="128"/>
      <c r="AY984" s="128"/>
      <c r="BH984" s="89"/>
      <c r="BI984" s="90"/>
      <c r="DL984" s="13"/>
      <c r="DM984" s="13"/>
      <c r="DN984" s="3"/>
      <c r="DO984" s="126"/>
      <c r="DP984" s="126"/>
      <c r="DQ984" s="127"/>
      <c r="DR984" s="128"/>
      <c r="DS984" s="13"/>
      <c r="DW984" s="128"/>
      <c r="DX984" s="128"/>
      <c r="DY984" s="128"/>
      <c r="EH984" s="89"/>
      <c r="EI984" s="90"/>
    </row>
    <row r="985" spans="38:139">
      <c r="AL985" s="13"/>
      <c r="AM985" s="13"/>
      <c r="AN985" s="3"/>
      <c r="AO985" s="126"/>
      <c r="AP985" s="126"/>
      <c r="AQ985" s="127"/>
      <c r="AR985" s="128"/>
      <c r="AS985" s="13"/>
      <c r="AW985" s="128"/>
      <c r="AX985" s="128"/>
      <c r="AY985" s="128"/>
      <c r="BH985" s="89"/>
      <c r="BI985" s="90"/>
      <c r="DL985" s="13"/>
      <c r="DM985" s="13"/>
      <c r="DN985" s="3"/>
      <c r="DO985" s="126"/>
      <c r="DP985" s="126"/>
      <c r="DQ985" s="127"/>
      <c r="DR985" s="128"/>
      <c r="DS985" s="13"/>
      <c r="DW985" s="128"/>
      <c r="DX985" s="128"/>
      <c r="DY985" s="128"/>
      <c r="EH985" s="89"/>
      <c r="EI985" s="90"/>
    </row>
    <row r="986" spans="38:139">
      <c r="AL986" s="13"/>
      <c r="AM986" s="13"/>
      <c r="AN986" s="3"/>
      <c r="AO986" s="126"/>
      <c r="AP986" s="126"/>
      <c r="AQ986" s="127"/>
      <c r="AR986" s="128"/>
      <c r="AS986" s="13"/>
      <c r="AW986" s="128"/>
      <c r="AX986" s="128"/>
      <c r="AY986" s="128"/>
      <c r="BH986" s="89"/>
      <c r="BI986" s="90"/>
      <c r="DL986" s="13"/>
      <c r="DM986" s="13"/>
      <c r="DN986" s="3"/>
      <c r="DO986" s="126"/>
      <c r="DP986" s="126"/>
      <c r="DQ986" s="127"/>
      <c r="DR986" s="128"/>
      <c r="DS986" s="13"/>
      <c r="DW986" s="128"/>
      <c r="DX986" s="128"/>
      <c r="DY986" s="128"/>
      <c r="EH986" s="89"/>
      <c r="EI986" s="90"/>
    </row>
    <row r="987" spans="38:139">
      <c r="AL987" s="13"/>
      <c r="AM987" s="13"/>
      <c r="AN987" s="3"/>
      <c r="AO987" s="126"/>
      <c r="AP987" s="126"/>
      <c r="AQ987" s="127"/>
      <c r="AR987" s="128"/>
      <c r="AS987" s="13"/>
      <c r="AW987" s="128"/>
      <c r="AX987" s="128"/>
      <c r="AY987" s="128"/>
      <c r="BH987" s="89"/>
      <c r="BI987" s="90"/>
      <c r="DL987" s="13"/>
      <c r="DM987" s="13"/>
      <c r="DN987" s="3"/>
      <c r="DO987" s="126"/>
      <c r="DP987" s="126"/>
      <c r="DQ987" s="127"/>
      <c r="DR987" s="128"/>
      <c r="DS987" s="13"/>
      <c r="DW987" s="128"/>
      <c r="DX987" s="128"/>
      <c r="DY987" s="128"/>
      <c r="EH987" s="89"/>
      <c r="EI987" s="90"/>
    </row>
    <row r="988" spans="38:139">
      <c r="AL988" s="13"/>
      <c r="AM988" s="13"/>
      <c r="AN988" s="3"/>
      <c r="AO988" s="126"/>
      <c r="AP988" s="126"/>
      <c r="AQ988" s="127"/>
      <c r="AR988" s="128"/>
      <c r="AS988" s="13"/>
      <c r="AW988" s="128"/>
      <c r="AX988" s="128"/>
      <c r="AY988" s="128"/>
      <c r="BH988" s="89"/>
      <c r="BI988" s="90"/>
      <c r="DL988" s="13"/>
      <c r="DM988" s="13"/>
      <c r="DN988" s="3"/>
      <c r="DO988" s="126"/>
      <c r="DP988" s="126"/>
      <c r="DQ988" s="127"/>
      <c r="DR988" s="128"/>
      <c r="DS988" s="13"/>
      <c r="DW988" s="128"/>
      <c r="DX988" s="128"/>
      <c r="DY988" s="128"/>
      <c r="EH988" s="89"/>
      <c r="EI988" s="90"/>
    </row>
    <row r="989" spans="38:139">
      <c r="AL989" s="13"/>
      <c r="AM989" s="13"/>
      <c r="AN989" s="3"/>
      <c r="AO989" s="126"/>
      <c r="AP989" s="126"/>
      <c r="AQ989" s="127"/>
      <c r="AR989" s="128"/>
      <c r="AS989" s="13"/>
      <c r="AW989" s="128"/>
      <c r="AX989" s="128"/>
      <c r="AY989" s="128"/>
      <c r="BH989" s="89"/>
      <c r="BI989" s="90"/>
      <c r="DL989" s="13"/>
      <c r="DM989" s="13"/>
      <c r="DN989" s="3"/>
      <c r="DO989" s="126"/>
      <c r="DP989" s="126"/>
      <c r="DQ989" s="127"/>
      <c r="DR989" s="128"/>
      <c r="DS989" s="13"/>
      <c r="DW989" s="128"/>
      <c r="DX989" s="128"/>
      <c r="DY989" s="128"/>
      <c r="EH989" s="89"/>
      <c r="EI989" s="90"/>
    </row>
    <row r="990" spans="38:139">
      <c r="AL990" s="13"/>
      <c r="AM990" s="13"/>
      <c r="AN990" s="3"/>
      <c r="AO990" s="126"/>
      <c r="AP990" s="126"/>
      <c r="AQ990" s="127"/>
      <c r="AR990" s="128"/>
      <c r="AS990" s="13"/>
      <c r="AW990" s="128"/>
      <c r="AX990" s="128"/>
      <c r="AY990" s="128"/>
      <c r="BH990" s="89"/>
      <c r="BI990" s="90"/>
      <c r="DL990" s="13"/>
      <c r="DM990" s="13"/>
      <c r="DN990" s="3"/>
      <c r="DO990" s="126"/>
      <c r="DP990" s="126"/>
      <c r="DQ990" s="127"/>
      <c r="DR990" s="128"/>
      <c r="DS990" s="13"/>
      <c r="DW990" s="128"/>
      <c r="DX990" s="128"/>
      <c r="DY990" s="128"/>
      <c r="EH990" s="89"/>
      <c r="EI990" s="90"/>
    </row>
    <row r="991" spans="38:139">
      <c r="AL991" s="13"/>
      <c r="AM991" s="13"/>
      <c r="AN991" s="3"/>
      <c r="AO991" s="126"/>
      <c r="AP991" s="126"/>
      <c r="AQ991" s="127"/>
      <c r="AR991" s="128"/>
      <c r="AS991" s="13"/>
      <c r="AW991" s="128"/>
      <c r="AX991" s="128"/>
      <c r="AY991" s="128"/>
      <c r="BH991" s="89"/>
      <c r="BI991" s="90"/>
      <c r="DL991" s="13"/>
      <c r="DM991" s="13"/>
      <c r="DN991" s="3"/>
      <c r="DO991" s="126"/>
      <c r="DP991" s="126"/>
      <c r="DQ991" s="127"/>
      <c r="DR991" s="128"/>
      <c r="DS991" s="13"/>
      <c r="DW991" s="128"/>
      <c r="DX991" s="128"/>
      <c r="DY991" s="128"/>
      <c r="EH991" s="89"/>
      <c r="EI991" s="90"/>
    </row>
    <row r="992" spans="38:139">
      <c r="AL992" s="13"/>
      <c r="AM992" s="13"/>
      <c r="AN992" s="3"/>
      <c r="AO992" s="126"/>
      <c r="AP992" s="126"/>
      <c r="AQ992" s="127"/>
      <c r="AR992" s="128"/>
      <c r="AS992" s="13"/>
      <c r="AW992" s="128"/>
      <c r="AX992" s="128"/>
      <c r="AY992" s="128"/>
      <c r="BH992" s="89"/>
      <c r="BI992" s="90"/>
      <c r="DL992" s="13"/>
      <c r="DM992" s="13"/>
      <c r="DN992" s="3"/>
      <c r="DO992" s="126"/>
      <c r="DP992" s="126"/>
      <c r="DQ992" s="127"/>
      <c r="DR992" s="128"/>
      <c r="DS992" s="13"/>
      <c r="DW992" s="128"/>
      <c r="DX992" s="128"/>
      <c r="DY992" s="128"/>
      <c r="EH992" s="89"/>
      <c r="EI992" s="90"/>
    </row>
    <row r="993" spans="38:139">
      <c r="AL993" s="13"/>
      <c r="AM993" s="13"/>
      <c r="AN993" s="3"/>
      <c r="AO993" s="126"/>
      <c r="AP993" s="126"/>
      <c r="AQ993" s="127"/>
      <c r="AR993" s="128"/>
      <c r="AS993" s="13"/>
      <c r="AW993" s="128"/>
      <c r="AX993" s="128"/>
      <c r="AY993" s="128"/>
      <c r="BH993" s="89"/>
      <c r="BI993" s="90"/>
      <c r="DL993" s="13"/>
      <c r="DM993" s="13"/>
      <c r="DN993" s="3"/>
      <c r="DO993" s="126"/>
      <c r="DP993" s="126"/>
      <c r="DQ993" s="127"/>
      <c r="DR993" s="128"/>
      <c r="DS993" s="13"/>
      <c r="DW993" s="128"/>
      <c r="DX993" s="128"/>
      <c r="DY993" s="128"/>
      <c r="EH993" s="89"/>
      <c r="EI993" s="90"/>
    </row>
    <row r="994" spans="38:139">
      <c r="AL994" s="13"/>
      <c r="AM994" s="13"/>
      <c r="AN994" s="3"/>
      <c r="AO994" s="126"/>
      <c r="AP994" s="126"/>
      <c r="AQ994" s="127"/>
      <c r="AR994" s="128"/>
      <c r="AS994" s="13"/>
      <c r="AW994" s="128"/>
      <c r="AX994" s="128"/>
      <c r="AY994" s="128"/>
      <c r="BH994" s="89"/>
      <c r="BI994" s="90"/>
      <c r="DL994" s="13"/>
      <c r="DM994" s="13"/>
      <c r="DN994" s="3"/>
      <c r="DO994" s="126"/>
      <c r="DP994" s="126"/>
      <c r="DQ994" s="127"/>
      <c r="DR994" s="128"/>
      <c r="DS994" s="13"/>
      <c r="DW994" s="128"/>
      <c r="DX994" s="128"/>
      <c r="DY994" s="128"/>
      <c r="EH994" s="89"/>
      <c r="EI994" s="90"/>
    </row>
    <row r="995" spans="38:139">
      <c r="AL995" s="13"/>
      <c r="AM995" s="13"/>
      <c r="AN995" s="3"/>
      <c r="AO995" s="126"/>
      <c r="AP995" s="126"/>
      <c r="AQ995" s="127"/>
      <c r="AR995" s="128"/>
      <c r="AS995" s="13"/>
      <c r="AW995" s="128"/>
      <c r="AX995" s="128"/>
      <c r="AY995" s="128"/>
      <c r="BH995" s="89"/>
      <c r="BI995" s="90"/>
      <c r="DL995" s="13"/>
      <c r="DM995" s="13"/>
      <c r="DN995" s="3"/>
      <c r="DO995" s="126"/>
      <c r="DP995" s="126"/>
      <c r="DQ995" s="127"/>
      <c r="DR995" s="128"/>
      <c r="DS995" s="13"/>
      <c r="DW995" s="128"/>
      <c r="DX995" s="128"/>
      <c r="DY995" s="128"/>
      <c r="EH995" s="89"/>
      <c r="EI995" s="90"/>
    </row>
    <row r="996" spans="38:139">
      <c r="AL996" s="13"/>
      <c r="AM996" s="13"/>
      <c r="AN996" s="3"/>
      <c r="AO996" s="126"/>
      <c r="AP996" s="126"/>
      <c r="AQ996" s="127"/>
      <c r="AR996" s="128"/>
      <c r="AS996" s="13"/>
      <c r="AW996" s="128"/>
      <c r="AX996" s="128"/>
      <c r="AY996" s="128"/>
      <c r="BH996" s="89"/>
      <c r="BI996" s="90"/>
      <c r="DL996" s="13"/>
      <c r="DM996" s="13"/>
      <c r="DN996" s="3"/>
      <c r="DO996" s="126"/>
      <c r="DP996" s="126"/>
      <c r="DQ996" s="127"/>
      <c r="DR996" s="128"/>
      <c r="DS996" s="13"/>
      <c r="DW996" s="128"/>
      <c r="DX996" s="128"/>
      <c r="DY996" s="128"/>
      <c r="EH996" s="89"/>
      <c r="EI996" s="90"/>
    </row>
    <row r="997" spans="38:139">
      <c r="AL997" s="13"/>
      <c r="AM997" s="13"/>
      <c r="AN997" s="3"/>
      <c r="AO997" s="126"/>
      <c r="AP997" s="126"/>
      <c r="AQ997" s="127"/>
      <c r="AR997" s="128"/>
      <c r="AS997" s="13"/>
      <c r="AW997" s="128"/>
      <c r="AX997" s="128"/>
      <c r="AY997" s="128"/>
      <c r="BH997" s="89"/>
      <c r="BI997" s="90"/>
      <c r="DL997" s="13"/>
      <c r="DM997" s="13"/>
      <c r="DN997" s="3"/>
      <c r="DO997" s="126"/>
      <c r="DP997" s="126"/>
      <c r="DQ997" s="127"/>
      <c r="DR997" s="128"/>
      <c r="DS997" s="13"/>
      <c r="DW997" s="128"/>
      <c r="DX997" s="128"/>
      <c r="DY997" s="128"/>
      <c r="EH997" s="89"/>
      <c r="EI997" s="90"/>
    </row>
    <row r="998" spans="38:139">
      <c r="AL998" s="13"/>
      <c r="AM998" s="13"/>
      <c r="AN998" s="3"/>
      <c r="AO998" s="126"/>
      <c r="AP998" s="126"/>
      <c r="AQ998" s="127"/>
      <c r="AR998" s="128"/>
      <c r="AS998" s="13"/>
      <c r="AW998" s="128"/>
      <c r="AX998" s="128"/>
      <c r="AY998" s="128"/>
      <c r="BH998" s="89"/>
      <c r="BI998" s="90"/>
      <c r="DL998" s="13"/>
      <c r="DM998" s="13"/>
      <c r="DN998" s="3"/>
      <c r="DO998" s="126"/>
      <c r="DP998" s="126"/>
      <c r="DQ998" s="127"/>
      <c r="DR998" s="128"/>
      <c r="DS998" s="13"/>
      <c r="DW998" s="128"/>
      <c r="DX998" s="128"/>
      <c r="DY998" s="128"/>
      <c r="EH998" s="89"/>
      <c r="EI998" s="90"/>
    </row>
    <row r="999" spans="38:139">
      <c r="AL999" s="13"/>
      <c r="AM999" s="13"/>
      <c r="AN999" s="3"/>
      <c r="AO999" s="126"/>
      <c r="AP999" s="126"/>
      <c r="AQ999" s="127"/>
      <c r="AR999" s="128"/>
      <c r="AS999" s="13"/>
      <c r="AW999" s="128"/>
      <c r="AX999" s="128"/>
      <c r="AY999" s="128"/>
      <c r="BH999" s="89"/>
      <c r="BI999" s="90"/>
      <c r="DL999" s="13"/>
      <c r="DM999" s="13"/>
      <c r="DN999" s="3"/>
      <c r="DO999" s="126"/>
      <c r="DP999" s="126"/>
      <c r="DQ999" s="127"/>
      <c r="DR999" s="128"/>
      <c r="DS999" s="13"/>
      <c r="DW999" s="128"/>
      <c r="DX999" s="128"/>
      <c r="DY999" s="128"/>
      <c r="EH999" s="89"/>
      <c r="EI999" s="90"/>
    </row>
    <row r="1000" spans="38:139">
      <c r="AL1000" s="13"/>
      <c r="AM1000" s="13"/>
      <c r="AN1000" s="3"/>
      <c r="AO1000" s="126"/>
      <c r="AP1000" s="126"/>
      <c r="AQ1000" s="127"/>
      <c r="AR1000" s="128"/>
      <c r="AS1000" s="13"/>
      <c r="AW1000" s="128"/>
      <c r="AX1000" s="128"/>
      <c r="AY1000" s="128"/>
      <c r="BH1000" s="89"/>
      <c r="BI1000" s="90"/>
      <c r="DL1000" s="13"/>
      <c r="DM1000" s="13"/>
      <c r="DN1000" s="3"/>
      <c r="DO1000" s="126"/>
      <c r="DP1000" s="126"/>
      <c r="DQ1000" s="127"/>
      <c r="DR1000" s="128"/>
      <c r="DS1000" s="13"/>
      <c r="DW1000" s="128"/>
      <c r="DX1000" s="128"/>
      <c r="DY1000" s="128"/>
      <c r="EH1000" s="89"/>
      <c r="EI1000" s="90"/>
    </row>
    <row r="1001" spans="38:139">
      <c r="AL1001" s="13"/>
      <c r="AM1001" s="13"/>
      <c r="AN1001" s="3"/>
      <c r="AO1001" s="126"/>
      <c r="AP1001" s="126"/>
      <c r="AQ1001" s="127"/>
      <c r="AR1001" s="128"/>
      <c r="AS1001" s="13"/>
      <c r="AW1001" s="128"/>
      <c r="AX1001" s="128"/>
      <c r="AY1001" s="128"/>
      <c r="BH1001" s="89"/>
      <c r="BI1001" s="90"/>
      <c r="DL1001" s="13"/>
      <c r="DM1001" s="13"/>
      <c r="DN1001" s="3"/>
      <c r="DO1001" s="126"/>
      <c r="DP1001" s="126"/>
      <c r="DQ1001" s="127"/>
      <c r="DR1001" s="128"/>
      <c r="DS1001" s="13"/>
      <c r="DW1001" s="128"/>
      <c r="DX1001" s="128"/>
      <c r="DY1001" s="128"/>
      <c r="EH1001" s="89"/>
      <c r="EI1001" s="90"/>
    </row>
    <row r="1002" spans="38:139">
      <c r="AL1002" s="13"/>
      <c r="AM1002" s="13"/>
      <c r="AN1002" s="3"/>
      <c r="AO1002" s="126"/>
      <c r="AP1002" s="126"/>
      <c r="AQ1002" s="127"/>
      <c r="AR1002" s="128"/>
      <c r="AS1002" s="13"/>
      <c r="AW1002" s="128"/>
      <c r="AX1002" s="128"/>
      <c r="AY1002" s="128"/>
      <c r="BH1002" s="89"/>
      <c r="BI1002" s="90"/>
      <c r="DL1002" s="13"/>
      <c r="DM1002" s="13"/>
      <c r="DN1002" s="3"/>
      <c r="DO1002" s="126"/>
      <c r="DP1002" s="126"/>
      <c r="DQ1002" s="127"/>
      <c r="DR1002" s="128"/>
      <c r="DS1002" s="13"/>
      <c r="DW1002" s="128"/>
      <c r="DX1002" s="128"/>
      <c r="DY1002" s="128"/>
      <c r="EH1002" s="89"/>
      <c r="EI1002" s="90"/>
    </row>
    <row r="1003" spans="38:139">
      <c r="AL1003" s="13"/>
      <c r="AM1003" s="13"/>
      <c r="AN1003" s="3"/>
      <c r="AO1003" s="126"/>
      <c r="AP1003" s="126"/>
      <c r="AQ1003" s="127"/>
      <c r="AR1003" s="128"/>
      <c r="AS1003" s="13"/>
      <c r="AW1003" s="128"/>
      <c r="AX1003" s="128"/>
      <c r="AY1003" s="128"/>
      <c r="BH1003" s="89"/>
      <c r="BI1003" s="90"/>
      <c r="DL1003" s="13"/>
      <c r="DM1003" s="13"/>
      <c r="DN1003" s="3"/>
      <c r="DO1003" s="126"/>
      <c r="DP1003" s="126"/>
      <c r="DQ1003" s="127"/>
      <c r="DR1003" s="128"/>
      <c r="DS1003" s="13"/>
      <c r="DW1003" s="128"/>
      <c r="DX1003" s="128"/>
      <c r="DY1003" s="128"/>
      <c r="EH1003" s="89"/>
      <c r="EI1003" s="90"/>
    </row>
    <row r="1004" spans="38:139">
      <c r="AL1004" s="13"/>
      <c r="AM1004" s="13"/>
      <c r="AN1004" s="3"/>
      <c r="AO1004" s="126"/>
      <c r="AP1004" s="126"/>
      <c r="AQ1004" s="127"/>
      <c r="AR1004" s="128"/>
      <c r="AS1004" s="13"/>
      <c r="AW1004" s="128"/>
      <c r="AX1004" s="128"/>
      <c r="AY1004" s="128"/>
      <c r="BH1004" s="89"/>
      <c r="BI1004" s="90"/>
      <c r="DL1004" s="13"/>
      <c r="DM1004" s="13"/>
      <c r="DN1004" s="3"/>
      <c r="DO1004" s="126"/>
      <c r="DP1004" s="126"/>
      <c r="DQ1004" s="127"/>
      <c r="DR1004" s="128"/>
      <c r="DS1004" s="13"/>
      <c r="DW1004" s="128"/>
      <c r="DX1004" s="128"/>
      <c r="DY1004" s="128"/>
      <c r="EH1004" s="89"/>
      <c r="EI1004" s="90"/>
    </row>
    <row r="1005" spans="38:139">
      <c r="AL1005" s="13"/>
      <c r="AM1005" s="13"/>
      <c r="AN1005" s="3"/>
      <c r="AO1005" s="126"/>
      <c r="AP1005" s="126"/>
      <c r="AQ1005" s="127"/>
      <c r="AR1005" s="128"/>
      <c r="AS1005" s="13"/>
      <c r="AW1005" s="128"/>
      <c r="AX1005" s="128"/>
      <c r="AY1005" s="128"/>
      <c r="BH1005" s="89"/>
      <c r="BI1005" s="90"/>
      <c r="DL1005" s="13"/>
      <c r="DM1005" s="13"/>
      <c r="DN1005" s="3"/>
      <c r="DO1005" s="126"/>
      <c r="DP1005" s="126"/>
      <c r="DQ1005" s="127"/>
      <c r="DR1005" s="128"/>
      <c r="DS1005" s="13"/>
      <c r="DW1005" s="128"/>
      <c r="DX1005" s="128"/>
      <c r="DY1005" s="128"/>
      <c r="EH1005" s="89"/>
      <c r="EI1005" s="90"/>
    </row>
    <row r="1006" spans="38:139">
      <c r="AL1006" s="13"/>
      <c r="AM1006" s="13"/>
      <c r="AN1006" s="3"/>
      <c r="AO1006" s="126"/>
      <c r="AP1006" s="126"/>
      <c r="AQ1006" s="127"/>
      <c r="AR1006" s="128"/>
      <c r="AS1006" s="13"/>
      <c r="AW1006" s="128"/>
      <c r="AX1006" s="128"/>
      <c r="AY1006" s="128"/>
      <c r="BH1006" s="89"/>
      <c r="BI1006" s="90"/>
      <c r="DL1006" s="13"/>
      <c r="DM1006" s="13"/>
      <c r="DN1006" s="3"/>
      <c r="DO1006" s="126"/>
      <c r="DP1006" s="126"/>
      <c r="DQ1006" s="127"/>
      <c r="DR1006" s="128"/>
      <c r="DS1006" s="13"/>
      <c r="DW1006" s="128"/>
      <c r="DX1006" s="128"/>
      <c r="DY1006" s="128"/>
      <c r="EH1006" s="89"/>
      <c r="EI1006" s="90"/>
    </row>
    <row r="1007" spans="38:139">
      <c r="AL1007" s="13"/>
      <c r="AM1007" s="13"/>
      <c r="AN1007" s="3"/>
      <c r="AO1007" s="126"/>
      <c r="AP1007" s="126"/>
      <c r="AQ1007" s="127"/>
      <c r="AR1007" s="128"/>
      <c r="AS1007" s="13"/>
      <c r="AW1007" s="128"/>
      <c r="AX1007" s="128"/>
      <c r="AY1007" s="128"/>
      <c r="BH1007" s="89"/>
      <c r="BI1007" s="90"/>
      <c r="DL1007" s="13"/>
      <c r="DM1007" s="13"/>
      <c r="DN1007" s="3"/>
      <c r="DO1007" s="126"/>
      <c r="DP1007" s="126"/>
      <c r="DQ1007" s="127"/>
      <c r="DR1007" s="128"/>
      <c r="DS1007" s="13"/>
      <c r="DW1007" s="128"/>
      <c r="DX1007" s="128"/>
      <c r="DY1007" s="128"/>
      <c r="EH1007" s="89"/>
      <c r="EI1007" s="90"/>
    </row>
    <row r="1008" spans="38:139">
      <c r="AL1008" s="13"/>
      <c r="AM1008" s="13"/>
      <c r="AN1008" s="3"/>
      <c r="AO1008" s="126"/>
      <c r="AP1008" s="126"/>
      <c r="AQ1008" s="127"/>
      <c r="AR1008" s="128"/>
      <c r="AS1008" s="13"/>
      <c r="AW1008" s="128"/>
      <c r="AX1008" s="128"/>
      <c r="AY1008" s="128"/>
      <c r="BH1008" s="89"/>
      <c r="BI1008" s="90"/>
      <c r="DL1008" s="13"/>
      <c r="DM1008" s="13"/>
      <c r="DN1008" s="3"/>
      <c r="DO1008" s="126"/>
      <c r="DP1008" s="126"/>
      <c r="DQ1008" s="127"/>
      <c r="DR1008" s="128"/>
      <c r="DS1008" s="13"/>
      <c r="DW1008" s="128"/>
      <c r="DX1008" s="128"/>
      <c r="DY1008" s="128"/>
      <c r="EH1008" s="89"/>
      <c r="EI1008" s="90"/>
    </row>
    <row r="1009" spans="38:139">
      <c r="AL1009" s="13"/>
      <c r="AM1009" s="13"/>
      <c r="AN1009" s="3"/>
      <c r="AO1009" s="126"/>
      <c r="AP1009" s="126"/>
      <c r="AQ1009" s="127"/>
      <c r="AR1009" s="128"/>
      <c r="AS1009" s="13"/>
      <c r="AW1009" s="128"/>
      <c r="AX1009" s="128"/>
      <c r="AY1009" s="128"/>
      <c r="BH1009" s="89"/>
      <c r="BI1009" s="90"/>
      <c r="DL1009" s="13"/>
      <c r="DM1009" s="13"/>
      <c r="DN1009" s="3"/>
      <c r="DO1009" s="126"/>
      <c r="DP1009" s="126"/>
      <c r="DQ1009" s="127"/>
      <c r="DR1009" s="128"/>
      <c r="DS1009" s="13"/>
      <c r="DW1009" s="128"/>
      <c r="DX1009" s="128"/>
      <c r="DY1009" s="128"/>
      <c r="EH1009" s="89"/>
      <c r="EI1009" s="90"/>
    </row>
    <row r="1010" spans="38:139">
      <c r="AL1010" s="13"/>
      <c r="AM1010" s="13"/>
      <c r="AN1010" s="3"/>
      <c r="AO1010" s="126"/>
      <c r="AP1010" s="126"/>
      <c r="AQ1010" s="127"/>
      <c r="AR1010" s="128"/>
      <c r="AS1010" s="13"/>
      <c r="AW1010" s="128"/>
      <c r="AX1010" s="128"/>
      <c r="AY1010" s="128"/>
      <c r="BH1010" s="89"/>
      <c r="BI1010" s="90"/>
      <c r="DL1010" s="13"/>
      <c r="DM1010" s="13"/>
      <c r="DN1010" s="3"/>
      <c r="DO1010" s="126"/>
      <c r="DP1010" s="126"/>
      <c r="DQ1010" s="127"/>
      <c r="DR1010" s="128"/>
      <c r="DS1010" s="13"/>
      <c r="DW1010" s="128"/>
      <c r="DX1010" s="128"/>
      <c r="DY1010" s="128"/>
      <c r="EH1010" s="89"/>
      <c r="EI1010" s="90"/>
    </row>
    <row r="1011" spans="38:139">
      <c r="AL1011" s="13"/>
      <c r="AM1011" s="13"/>
      <c r="AN1011" s="3"/>
      <c r="AO1011" s="126"/>
      <c r="AP1011" s="126"/>
      <c r="AQ1011" s="127"/>
      <c r="AR1011" s="128"/>
      <c r="AS1011" s="13"/>
      <c r="AW1011" s="128"/>
      <c r="AX1011" s="128"/>
      <c r="AY1011" s="128"/>
      <c r="BH1011" s="89"/>
      <c r="BI1011" s="90"/>
      <c r="DL1011" s="13"/>
      <c r="DM1011" s="13"/>
      <c r="DN1011" s="3"/>
      <c r="DO1011" s="126"/>
      <c r="DP1011" s="126"/>
      <c r="DQ1011" s="127"/>
      <c r="DR1011" s="128"/>
      <c r="DS1011" s="13"/>
      <c r="DW1011" s="128"/>
      <c r="DX1011" s="128"/>
      <c r="DY1011" s="128"/>
      <c r="EH1011" s="89"/>
      <c r="EI1011" s="90"/>
    </row>
    <row r="1012" spans="38:139">
      <c r="AL1012" s="13"/>
      <c r="AM1012" s="13"/>
      <c r="AN1012" s="3"/>
      <c r="AO1012" s="126"/>
      <c r="AP1012" s="126"/>
      <c r="AQ1012" s="127"/>
      <c r="AR1012" s="128"/>
      <c r="AS1012" s="13"/>
      <c r="AW1012" s="128"/>
      <c r="AX1012" s="128"/>
      <c r="AY1012" s="128"/>
      <c r="BH1012" s="89"/>
      <c r="BI1012" s="90"/>
      <c r="DL1012" s="13"/>
      <c r="DM1012" s="13"/>
      <c r="DN1012" s="3"/>
      <c r="DO1012" s="126"/>
      <c r="DP1012" s="126"/>
      <c r="DQ1012" s="127"/>
      <c r="DR1012" s="128"/>
      <c r="DS1012" s="13"/>
      <c r="DW1012" s="128"/>
      <c r="DX1012" s="128"/>
      <c r="DY1012" s="128"/>
      <c r="EH1012" s="89"/>
      <c r="EI1012" s="90"/>
    </row>
    <row r="1013" spans="38:139">
      <c r="AL1013" s="13"/>
      <c r="AM1013" s="13"/>
      <c r="AN1013" s="3"/>
      <c r="AO1013" s="126"/>
      <c r="AP1013" s="126"/>
      <c r="AQ1013" s="127"/>
      <c r="AR1013" s="128"/>
      <c r="AS1013" s="13"/>
      <c r="AW1013" s="128"/>
      <c r="AX1013" s="128"/>
      <c r="AY1013" s="128"/>
      <c r="BH1013" s="89"/>
      <c r="BI1013" s="90"/>
      <c r="DL1013" s="13"/>
      <c r="DM1013" s="13"/>
      <c r="DN1013" s="3"/>
      <c r="DO1013" s="126"/>
      <c r="DP1013" s="126"/>
      <c r="DQ1013" s="127"/>
      <c r="DR1013" s="128"/>
      <c r="DS1013" s="13"/>
      <c r="DW1013" s="128"/>
      <c r="DX1013" s="128"/>
      <c r="DY1013" s="128"/>
      <c r="EH1013" s="89"/>
      <c r="EI1013" s="90"/>
    </row>
    <row r="1014" spans="38:139">
      <c r="AL1014" s="13"/>
      <c r="AM1014" s="13"/>
      <c r="AN1014" s="3"/>
      <c r="AO1014" s="126"/>
      <c r="AP1014" s="126"/>
      <c r="AQ1014" s="127"/>
      <c r="AR1014" s="128"/>
      <c r="AS1014" s="13"/>
      <c r="AW1014" s="128"/>
      <c r="AX1014" s="128"/>
      <c r="AY1014" s="128"/>
      <c r="BH1014" s="89"/>
      <c r="BI1014" s="90"/>
      <c r="DL1014" s="13"/>
      <c r="DM1014" s="13"/>
      <c r="DN1014" s="3"/>
      <c r="DO1014" s="126"/>
      <c r="DP1014" s="126"/>
      <c r="DQ1014" s="127"/>
      <c r="DR1014" s="128"/>
      <c r="DS1014" s="13"/>
      <c r="DW1014" s="128"/>
      <c r="DX1014" s="128"/>
      <c r="DY1014" s="128"/>
      <c r="EH1014" s="89"/>
      <c r="EI1014" s="90"/>
    </row>
    <row r="1015" spans="38:139">
      <c r="AL1015" s="13"/>
      <c r="AM1015" s="13"/>
      <c r="AN1015" s="3"/>
      <c r="AO1015" s="126"/>
      <c r="AP1015" s="126"/>
      <c r="AQ1015" s="127"/>
      <c r="AR1015" s="128"/>
      <c r="AS1015" s="13"/>
      <c r="AW1015" s="128"/>
      <c r="AX1015" s="128"/>
      <c r="AY1015" s="128"/>
      <c r="BH1015" s="89"/>
      <c r="BI1015" s="90"/>
      <c r="DL1015" s="13"/>
      <c r="DM1015" s="13"/>
      <c r="DN1015" s="3"/>
      <c r="DO1015" s="126"/>
      <c r="DP1015" s="126"/>
      <c r="DQ1015" s="127"/>
      <c r="DR1015" s="128"/>
      <c r="DS1015" s="13"/>
      <c r="DW1015" s="128"/>
      <c r="DX1015" s="128"/>
      <c r="DY1015" s="128"/>
      <c r="EH1015" s="89"/>
      <c r="EI1015" s="90"/>
    </row>
    <row r="1016" spans="38:139">
      <c r="AL1016" s="13"/>
      <c r="AM1016" s="13"/>
      <c r="AN1016" s="3"/>
      <c r="AO1016" s="126"/>
      <c r="AP1016" s="126"/>
      <c r="AQ1016" s="127"/>
      <c r="AR1016" s="128"/>
      <c r="AS1016" s="13"/>
      <c r="AW1016" s="128"/>
      <c r="AX1016" s="128"/>
      <c r="AY1016" s="128"/>
      <c r="BH1016" s="89"/>
      <c r="BI1016" s="90"/>
      <c r="DL1016" s="13"/>
      <c r="DM1016" s="13"/>
      <c r="DN1016" s="3"/>
      <c r="DO1016" s="126"/>
      <c r="DP1016" s="126"/>
      <c r="DQ1016" s="127"/>
      <c r="DR1016" s="128"/>
      <c r="DS1016" s="13"/>
      <c r="DW1016" s="128"/>
      <c r="DX1016" s="128"/>
      <c r="DY1016" s="128"/>
      <c r="EH1016" s="89"/>
      <c r="EI1016" s="90"/>
    </row>
    <row r="1017" spans="38:139">
      <c r="AL1017" s="13"/>
      <c r="AM1017" s="13"/>
      <c r="AN1017" s="3"/>
      <c r="AO1017" s="126"/>
      <c r="AP1017" s="126"/>
      <c r="AQ1017" s="127"/>
      <c r="AR1017" s="128"/>
      <c r="AS1017" s="13"/>
      <c r="AW1017" s="128"/>
      <c r="AX1017" s="128"/>
      <c r="AY1017" s="128"/>
      <c r="BH1017" s="89"/>
      <c r="BI1017" s="90"/>
      <c r="DL1017" s="13"/>
      <c r="DM1017" s="13"/>
      <c r="DN1017" s="3"/>
      <c r="DO1017" s="126"/>
      <c r="DP1017" s="126"/>
      <c r="DQ1017" s="127"/>
      <c r="DR1017" s="128"/>
      <c r="DS1017" s="13"/>
      <c r="DW1017" s="128"/>
      <c r="DX1017" s="128"/>
      <c r="DY1017" s="128"/>
      <c r="EH1017" s="89"/>
      <c r="EI1017" s="90"/>
    </row>
    <row r="1018" spans="38:139">
      <c r="AL1018" s="13"/>
      <c r="AM1018" s="13"/>
      <c r="AN1018" s="3"/>
      <c r="AO1018" s="126"/>
      <c r="AP1018" s="126"/>
      <c r="AQ1018" s="127"/>
      <c r="AR1018" s="128"/>
      <c r="AS1018" s="13"/>
      <c r="AW1018" s="128"/>
      <c r="AX1018" s="128"/>
      <c r="AY1018" s="128"/>
      <c r="BH1018" s="89"/>
      <c r="BI1018" s="90"/>
      <c r="DL1018" s="13"/>
      <c r="DM1018" s="13"/>
      <c r="DN1018" s="3"/>
      <c r="DO1018" s="126"/>
      <c r="DP1018" s="126"/>
      <c r="DQ1018" s="127"/>
      <c r="DR1018" s="128"/>
      <c r="DS1018" s="13"/>
      <c r="DW1018" s="128"/>
      <c r="DX1018" s="128"/>
      <c r="DY1018" s="128"/>
      <c r="EH1018" s="89"/>
      <c r="EI1018" s="90"/>
    </row>
    <row r="1019" spans="38:139">
      <c r="AL1019" s="13"/>
      <c r="AM1019" s="13"/>
      <c r="AN1019" s="3"/>
      <c r="AO1019" s="126"/>
      <c r="AP1019" s="126"/>
      <c r="AQ1019" s="127"/>
      <c r="AR1019" s="128"/>
      <c r="AS1019" s="13"/>
      <c r="AW1019" s="128"/>
      <c r="AX1019" s="128"/>
      <c r="AY1019" s="128"/>
      <c r="BH1019" s="89"/>
      <c r="BI1019" s="90"/>
      <c r="DL1019" s="13"/>
      <c r="DM1019" s="13"/>
      <c r="DN1019" s="3"/>
      <c r="DO1019" s="126"/>
      <c r="DP1019" s="126"/>
      <c r="DQ1019" s="127"/>
      <c r="DR1019" s="128"/>
      <c r="DS1019" s="13"/>
      <c r="DW1019" s="128"/>
      <c r="DX1019" s="128"/>
      <c r="DY1019" s="128"/>
      <c r="EH1019" s="89"/>
      <c r="EI1019" s="90"/>
    </row>
    <row r="1020" spans="38:139">
      <c r="AL1020" s="13"/>
      <c r="AM1020" s="13"/>
      <c r="AN1020" s="3"/>
      <c r="AO1020" s="126"/>
      <c r="AP1020" s="126"/>
      <c r="AQ1020" s="127"/>
      <c r="AR1020" s="128"/>
      <c r="AS1020" s="13"/>
      <c r="AW1020" s="128"/>
      <c r="AX1020" s="128"/>
      <c r="AY1020" s="128"/>
      <c r="BH1020" s="89"/>
      <c r="BI1020" s="90"/>
      <c r="DL1020" s="13"/>
      <c r="DM1020" s="13"/>
      <c r="DN1020" s="3"/>
      <c r="DO1020" s="126"/>
      <c r="DP1020" s="126"/>
      <c r="DQ1020" s="127"/>
      <c r="DR1020" s="128"/>
      <c r="DS1020" s="13"/>
      <c r="DW1020" s="128"/>
      <c r="DX1020" s="128"/>
      <c r="DY1020" s="128"/>
      <c r="EH1020" s="89"/>
      <c r="EI1020" s="90"/>
    </row>
    <row r="1021" spans="38:139">
      <c r="AL1021" s="13"/>
      <c r="AM1021" s="13"/>
      <c r="AN1021" s="3"/>
      <c r="AO1021" s="126"/>
      <c r="AP1021" s="126"/>
      <c r="AQ1021" s="127"/>
      <c r="AR1021" s="128"/>
      <c r="AS1021" s="13"/>
      <c r="AW1021" s="128"/>
      <c r="AX1021" s="128"/>
      <c r="AY1021" s="128"/>
      <c r="BH1021" s="89"/>
      <c r="BI1021" s="90"/>
      <c r="DL1021" s="13"/>
      <c r="DM1021" s="13"/>
      <c r="DN1021" s="3"/>
      <c r="DO1021" s="126"/>
      <c r="DP1021" s="126"/>
      <c r="DQ1021" s="127"/>
      <c r="DR1021" s="128"/>
      <c r="DS1021" s="13"/>
      <c r="DW1021" s="128"/>
      <c r="DX1021" s="128"/>
      <c r="DY1021" s="128"/>
      <c r="EH1021" s="89"/>
      <c r="EI1021" s="90"/>
    </row>
    <row r="1022" spans="38:139">
      <c r="AL1022" s="13"/>
      <c r="AM1022" s="13"/>
      <c r="AN1022" s="3"/>
      <c r="AO1022" s="126"/>
      <c r="AP1022" s="126"/>
      <c r="AQ1022" s="127"/>
      <c r="AR1022" s="128"/>
      <c r="AS1022" s="13"/>
      <c r="AW1022" s="128"/>
      <c r="AX1022" s="128"/>
      <c r="AY1022" s="128"/>
      <c r="BH1022" s="89"/>
      <c r="BI1022" s="90"/>
      <c r="DL1022" s="13"/>
      <c r="DM1022" s="13"/>
      <c r="DN1022" s="3"/>
      <c r="DO1022" s="126"/>
      <c r="DP1022" s="126"/>
      <c r="DQ1022" s="127"/>
      <c r="DR1022" s="128"/>
      <c r="DS1022" s="13"/>
      <c r="DW1022" s="128"/>
      <c r="DX1022" s="128"/>
      <c r="DY1022" s="128"/>
      <c r="EH1022" s="89"/>
      <c r="EI1022" s="90"/>
    </row>
    <row r="1023" spans="38:139">
      <c r="AL1023" s="13"/>
      <c r="AM1023" s="13"/>
      <c r="AN1023" s="3"/>
      <c r="AO1023" s="126"/>
      <c r="AP1023" s="126"/>
      <c r="AQ1023" s="127"/>
      <c r="AR1023" s="128"/>
      <c r="AS1023" s="13"/>
      <c r="AW1023" s="128"/>
      <c r="AX1023" s="128"/>
      <c r="AY1023" s="128"/>
      <c r="BH1023" s="89"/>
      <c r="BI1023" s="90"/>
      <c r="DL1023" s="13"/>
      <c r="DM1023" s="13"/>
      <c r="DN1023" s="3"/>
      <c r="DO1023" s="126"/>
      <c r="DP1023" s="126"/>
      <c r="DQ1023" s="127"/>
      <c r="DR1023" s="128"/>
      <c r="DS1023" s="13"/>
      <c r="DW1023" s="128"/>
      <c r="DX1023" s="128"/>
      <c r="DY1023" s="128"/>
      <c r="EH1023" s="89"/>
      <c r="EI1023" s="90"/>
    </row>
    <row r="1024" spans="38:139">
      <c r="AL1024" s="13"/>
      <c r="AM1024" s="13"/>
      <c r="AN1024" s="3"/>
      <c r="AO1024" s="126"/>
      <c r="AP1024" s="126"/>
      <c r="AQ1024" s="127"/>
      <c r="AR1024" s="128"/>
      <c r="AS1024" s="13"/>
      <c r="AW1024" s="128"/>
      <c r="AX1024" s="128"/>
      <c r="AY1024" s="128"/>
      <c r="BH1024" s="89"/>
      <c r="BI1024" s="90"/>
      <c r="DL1024" s="13"/>
      <c r="DM1024" s="13"/>
      <c r="DN1024" s="3"/>
      <c r="DO1024" s="126"/>
      <c r="DP1024" s="126"/>
      <c r="DQ1024" s="127"/>
      <c r="DR1024" s="128"/>
      <c r="DS1024" s="13"/>
      <c r="DW1024" s="128"/>
      <c r="DX1024" s="128"/>
      <c r="DY1024" s="128"/>
      <c r="EH1024" s="89"/>
      <c r="EI1024" s="90"/>
    </row>
    <row r="1025" spans="38:139">
      <c r="AL1025" s="13"/>
      <c r="AM1025" s="13"/>
      <c r="AN1025" s="3"/>
      <c r="AO1025" s="126"/>
      <c r="AP1025" s="126"/>
      <c r="AQ1025" s="127"/>
      <c r="AR1025" s="128"/>
      <c r="AS1025" s="13"/>
      <c r="AW1025" s="128"/>
      <c r="AX1025" s="128"/>
      <c r="AY1025" s="128"/>
      <c r="BH1025" s="89"/>
      <c r="BI1025" s="90"/>
      <c r="DL1025" s="13"/>
      <c r="DM1025" s="13"/>
      <c r="DN1025" s="3"/>
      <c r="DO1025" s="126"/>
      <c r="DP1025" s="126"/>
      <c r="DQ1025" s="127"/>
      <c r="DR1025" s="128"/>
      <c r="DS1025" s="13"/>
      <c r="DW1025" s="128"/>
      <c r="DX1025" s="128"/>
      <c r="DY1025" s="128"/>
      <c r="EH1025" s="89"/>
      <c r="EI1025" s="90"/>
    </row>
    <row r="1026" spans="38:139">
      <c r="AL1026" s="13"/>
      <c r="AM1026" s="13"/>
      <c r="AN1026" s="3"/>
      <c r="AO1026" s="126"/>
      <c r="AP1026" s="126"/>
      <c r="AQ1026" s="127"/>
      <c r="AR1026" s="128"/>
      <c r="AS1026" s="13"/>
      <c r="AW1026" s="128"/>
      <c r="AX1026" s="128"/>
      <c r="AY1026" s="128"/>
      <c r="BH1026" s="89"/>
      <c r="BI1026" s="90"/>
      <c r="DL1026" s="13"/>
      <c r="DM1026" s="13"/>
      <c r="DN1026" s="3"/>
      <c r="DO1026" s="126"/>
      <c r="DP1026" s="126"/>
      <c r="DQ1026" s="127"/>
      <c r="DR1026" s="128"/>
      <c r="DS1026" s="13"/>
      <c r="DW1026" s="128"/>
      <c r="DX1026" s="128"/>
      <c r="DY1026" s="128"/>
      <c r="EH1026" s="89"/>
      <c r="EI1026" s="90"/>
    </row>
    <row r="1027" spans="38:139">
      <c r="AL1027" s="13"/>
      <c r="AM1027" s="13"/>
      <c r="AN1027" s="3"/>
      <c r="AO1027" s="126"/>
      <c r="AP1027" s="126"/>
      <c r="AQ1027" s="127"/>
      <c r="AR1027" s="128"/>
      <c r="AS1027" s="13"/>
      <c r="AW1027" s="128"/>
      <c r="AX1027" s="128"/>
      <c r="AY1027" s="128"/>
      <c r="BH1027" s="89"/>
      <c r="BI1027" s="90"/>
      <c r="DL1027" s="13"/>
      <c r="DM1027" s="13"/>
      <c r="DN1027" s="3"/>
      <c r="DO1027" s="126"/>
      <c r="DP1027" s="126"/>
      <c r="DQ1027" s="127"/>
      <c r="DR1027" s="128"/>
      <c r="DS1027" s="13"/>
      <c r="DW1027" s="128"/>
      <c r="DX1027" s="128"/>
      <c r="DY1027" s="128"/>
      <c r="EH1027" s="89"/>
      <c r="EI1027" s="90"/>
    </row>
    <row r="1028" spans="38:139">
      <c r="AL1028" s="13"/>
      <c r="AM1028" s="13"/>
      <c r="AN1028" s="3"/>
      <c r="AO1028" s="126"/>
      <c r="AP1028" s="126"/>
      <c r="AQ1028" s="127"/>
      <c r="AR1028" s="128"/>
      <c r="AS1028" s="13"/>
      <c r="AW1028" s="128"/>
      <c r="AX1028" s="128"/>
      <c r="AY1028" s="128"/>
      <c r="BH1028" s="89"/>
      <c r="BI1028" s="90"/>
      <c r="DL1028" s="13"/>
      <c r="DM1028" s="13"/>
      <c r="DN1028" s="3"/>
      <c r="DO1028" s="126"/>
      <c r="DP1028" s="126"/>
      <c r="DQ1028" s="127"/>
      <c r="DR1028" s="128"/>
      <c r="DS1028" s="13"/>
      <c r="DW1028" s="128"/>
      <c r="DX1028" s="128"/>
      <c r="DY1028" s="128"/>
      <c r="EH1028" s="89"/>
      <c r="EI1028" s="90"/>
    </row>
    <row r="1029" spans="38:139">
      <c r="AL1029" s="13"/>
      <c r="AM1029" s="13"/>
      <c r="AN1029" s="3"/>
      <c r="AO1029" s="126"/>
      <c r="AP1029" s="126"/>
      <c r="AQ1029" s="127"/>
      <c r="AR1029" s="128"/>
      <c r="AS1029" s="13"/>
      <c r="AW1029" s="128"/>
      <c r="AX1029" s="128"/>
      <c r="AY1029" s="128"/>
      <c r="BH1029" s="89"/>
      <c r="BI1029" s="90"/>
      <c r="DL1029" s="13"/>
      <c r="DM1029" s="13"/>
      <c r="DN1029" s="3"/>
      <c r="DO1029" s="126"/>
      <c r="DP1029" s="126"/>
      <c r="DQ1029" s="127"/>
      <c r="DR1029" s="128"/>
      <c r="DS1029" s="13"/>
      <c r="DW1029" s="128"/>
      <c r="DX1029" s="128"/>
      <c r="DY1029" s="128"/>
      <c r="EH1029" s="89"/>
      <c r="EI1029" s="90"/>
    </row>
    <row r="1030" spans="38:139">
      <c r="AL1030" s="13"/>
      <c r="AM1030" s="13"/>
      <c r="AN1030" s="3"/>
      <c r="AO1030" s="126"/>
      <c r="AP1030" s="126"/>
      <c r="AQ1030" s="127"/>
      <c r="AR1030" s="128"/>
      <c r="AS1030" s="13"/>
      <c r="AW1030" s="128"/>
      <c r="AX1030" s="128"/>
      <c r="AY1030" s="128"/>
      <c r="BH1030" s="89"/>
      <c r="BI1030" s="90"/>
      <c r="DL1030" s="13"/>
      <c r="DM1030" s="13"/>
      <c r="DN1030" s="3"/>
      <c r="DO1030" s="126"/>
      <c r="DP1030" s="126"/>
      <c r="DQ1030" s="127"/>
      <c r="DR1030" s="128"/>
      <c r="DS1030" s="13"/>
      <c r="DW1030" s="128"/>
      <c r="DX1030" s="128"/>
      <c r="DY1030" s="128"/>
      <c r="EH1030" s="89"/>
      <c r="EI1030" s="90"/>
    </row>
    <row r="1031" spans="38:139">
      <c r="AL1031" s="13"/>
      <c r="AM1031" s="13"/>
      <c r="AN1031" s="3"/>
      <c r="AO1031" s="126"/>
      <c r="AP1031" s="126"/>
      <c r="AQ1031" s="127"/>
      <c r="AR1031" s="128"/>
      <c r="AS1031" s="13"/>
      <c r="AW1031" s="128"/>
      <c r="AX1031" s="128"/>
      <c r="AY1031" s="128"/>
      <c r="BH1031" s="89"/>
      <c r="BI1031" s="90"/>
      <c r="DL1031" s="13"/>
      <c r="DM1031" s="13"/>
      <c r="DN1031" s="3"/>
      <c r="DO1031" s="126"/>
      <c r="DP1031" s="126"/>
      <c r="DQ1031" s="127"/>
      <c r="DR1031" s="128"/>
      <c r="DS1031" s="13"/>
      <c r="DW1031" s="128"/>
      <c r="DX1031" s="128"/>
      <c r="DY1031" s="128"/>
      <c r="EH1031" s="89"/>
      <c r="EI1031" s="90"/>
    </row>
    <row r="1032" spans="38:139">
      <c r="AL1032" s="13"/>
      <c r="AM1032" s="13"/>
      <c r="AN1032" s="3"/>
      <c r="AO1032" s="126"/>
      <c r="AP1032" s="126"/>
      <c r="AQ1032" s="127"/>
      <c r="AR1032" s="128"/>
      <c r="AS1032" s="13"/>
      <c r="AW1032" s="128"/>
      <c r="AX1032" s="128"/>
      <c r="AY1032" s="128"/>
      <c r="BH1032" s="89"/>
      <c r="BI1032" s="90"/>
      <c r="DL1032" s="13"/>
      <c r="DM1032" s="13"/>
      <c r="DN1032" s="3"/>
      <c r="DO1032" s="126"/>
      <c r="DP1032" s="126"/>
      <c r="DQ1032" s="127"/>
      <c r="DR1032" s="128"/>
      <c r="DS1032" s="13"/>
      <c r="DW1032" s="128"/>
      <c r="DX1032" s="128"/>
      <c r="DY1032" s="128"/>
      <c r="EH1032" s="89"/>
      <c r="EI1032" s="90"/>
    </row>
    <row r="1033" spans="38:139">
      <c r="AL1033" s="13"/>
      <c r="AM1033" s="13"/>
      <c r="AN1033" s="3"/>
      <c r="AO1033" s="126"/>
      <c r="AP1033" s="126"/>
      <c r="AQ1033" s="127"/>
      <c r="AR1033" s="128"/>
      <c r="AS1033" s="13"/>
      <c r="AW1033" s="128"/>
      <c r="AX1033" s="128"/>
      <c r="AY1033" s="128"/>
      <c r="BH1033" s="89"/>
      <c r="BI1033" s="90"/>
      <c r="DL1033" s="13"/>
      <c r="DM1033" s="13"/>
      <c r="DN1033" s="3"/>
      <c r="DO1033" s="126"/>
      <c r="DP1033" s="126"/>
      <c r="DQ1033" s="127"/>
      <c r="DR1033" s="128"/>
      <c r="DS1033" s="13"/>
      <c r="DW1033" s="128"/>
      <c r="DX1033" s="128"/>
      <c r="DY1033" s="128"/>
      <c r="EH1033" s="89"/>
      <c r="EI1033" s="90"/>
    </row>
    <row r="1034" spans="38:139">
      <c r="AL1034" s="13"/>
      <c r="AM1034" s="13"/>
      <c r="AN1034" s="3"/>
      <c r="AO1034" s="126"/>
      <c r="AP1034" s="126"/>
      <c r="AQ1034" s="127"/>
      <c r="AR1034" s="128"/>
      <c r="AS1034" s="13"/>
      <c r="AW1034" s="128"/>
      <c r="AX1034" s="128"/>
      <c r="AY1034" s="128"/>
      <c r="BH1034" s="89"/>
      <c r="BI1034" s="90"/>
      <c r="DL1034" s="13"/>
      <c r="DM1034" s="13"/>
      <c r="DN1034" s="3"/>
      <c r="DO1034" s="126"/>
      <c r="DP1034" s="126"/>
      <c r="DQ1034" s="127"/>
      <c r="DR1034" s="128"/>
      <c r="DS1034" s="13"/>
      <c r="DW1034" s="128"/>
      <c r="DX1034" s="128"/>
      <c r="DY1034" s="128"/>
      <c r="EH1034" s="89"/>
      <c r="EI1034" s="90"/>
    </row>
    <row r="1035" spans="38:139">
      <c r="AL1035" s="13"/>
      <c r="AM1035" s="13"/>
      <c r="AN1035" s="3"/>
      <c r="AO1035" s="126"/>
      <c r="AP1035" s="126"/>
      <c r="AQ1035" s="127"/>
      <c r="AR1035" s="128"/>
      <c r="AS1035" s="13"/>
      <c r="AW1035" s="128"/>
      <c r="AX1035" s="128"/>
      <c r="AY1035" s="128"/>
      <c r="BH1035" s="89"/>
      <c r="BI1035" s="90"/>
      <c r="DL1035" s="13"/>
      <c r="DM1035" s="13"/>
      <c r="DN1035" s="3"/>
      <c r="DO1035" s="126"/>
      <c r="DP1035" s="126"/>
      <c r="DQ1035" s="127"/>
      <c r="DR1035" s="128"/>
      <c r="DS1035" s="13"/>
      <c r="DW1035" s="128"/>
      <c r="DX1035" s="128"/>
      <c r="DY1035" s="128"/>
      <c r="EH1035" s="89"/>
      <c r="EI1035" s="90"/>
    </row>
    <row r="1036" spans="38:139">
      <c r="AL1036" s="13"/>
      <c r="AM1036" s="13"/>
      <c r="AN1036" s="3"/>
      <c r="AO1036" s="126"/>
      <c r="AP1036" s="126"/>
      <c r="AQ1036" s="127"/>
      <c r="AR1036" s="128"/>
      <c r="AS1036" s="13"/>
      <c r="AW1036" s="128"/>
      <c r="AX1036" s="128"/>
      <c r="AY1036" s="128"/>
      <c r="BH1036" s="89"/>
      <c r="BI1036" s="90"/>
      <c r="DL1036" s="13"/>
      <c r="DM1036" s="13"/>
      <c r="DN1036" s="3"/>
      <c r="DO1036" s="126"/>
      <c r="DP1036" s="126"/>
      <c r="DQ1036" s="127"/>
      <c r="DR1036" s="128"/>
      <c r="DS1036" s="13"/>
      <c r="DW1036" s="128"/>
      <c r="DX1036" s="128"/>
      <c r="DY1036" s="128"/>
      <c r="EH1036" s="89"/>
      <c r="EI1036" s="90"/>
    </row>
    <row r="1037" spans="38:139">
      <c r="AL1037" s="13"/>
      <c r="AM1037" s="13"/>
      <c r="AN1037" s="3"/>
      <c r="AO1037" s="126"/>
      <c r="AP1037" s="126"/>
      <c r="AQ1037" s="127"/>
      <c r="AR1037" s="128"/>
      <c r="AS1037" s="13"/>
      <c r="AW1037" s="128"/>
      <c r="AX1037" s="128"/>
      <c r="AY1037" s="128"/>
      <c r="BH1037" s="89"/>
      <c r="BI1037" s="90"/>
      <c r="DL1037" s="13"/>
      <c r="DM1037" s="13"/>
      <c r="DN1037" s="3"/>
      <c r="DO1037" s="126"/>
      <c r="DP1037" s="126"/>
      <c r="DQ1037" s="127"/>
      <c r="DR1037" s="128"/>
      <c r="DS1037" s="13"/>
      <c r="DW1037" s="128"/>
      <c r="DX1037" s="128"/>
      <c r="DY1037" s="128"/>
      <c r="EH1037" s="89"/>
      <c r="EI1037" s="90"/>
    </row>
    <row r="1038" spans="38:139">
      <c r="AL1038" s="13"/>
      <c r="AM1038" s="13"/>
      <c r="AN1038" s="3"/>
      <c r="AO1038" s="126"/>
      <c r="AP1038" s="126"/>
      <c r="AQ1038" s="127"/>
      <c r="AR1038" s="128"/>
      <c r="AS1038" s="13"/>
      <c r="AW1038" s="128"/>
      <c r="AX1038" s="128"/>
      <c r="AY1038" s="128"/>
      <c r="BH1038" s="89"/>
      <c r="BI1038" s="90"/>
      <c r="DL1038" s="13"/>
      <c r="DM1038" s="13"/>
      <c r="DN1038" s="3"/>
      <c r="DO1038" s="126"/>
      <c r="DP1038" s="126"/>
      <c r="DQ1038" s="127"/>
      <c r="DR1038" s="128"/>
      <c r="DS1038" s="13"/>
      <c r="DW1038" s="128"/>
      <c r="DX1038" s="128"/>
      <c r="DY1038" s="128"/>
      <c r="EH1038" s="89"/>
      <c r="EI1038" s="90"/>
    </row>
    <row r="1039" spans="38:139">
      <c r="AL1039" s="13"/>
      <c r="AM1039" s="13"/>
      <c r="AN1039" s="3"/>
      <c r="AO1039" s="126"/>
      <c r="AP1039" s="126"/>
      <c r="AQ1039" s="127"/>
      <c r="AR1039" s="128"/>
      <c r="AS1039" s="13"/>
      <c r="AW1039" s="128"/>
      <c r="AX1039" s="128"/>
      <c r="AY1039" s="128"/>
      <c r="BH1039" s="89"/>
      <c r="BI1039" s="90"/>
      <c r="DL1039" s="13"/>
      <c r="DM1039" s="13"/>
      <c r="DN1039" s="3"/>
      <c r="DO1039" s="126"/>
      <c r="DP1039" s="126"/>
      <c r="DQ1039" s="127"/>
      <c r="DR1039" s="128"/>
      <c r="DS1039" s="13"/>
      <c r="DW1039" s="128"/>
      <c r="DX1039" s="128"/>
      <c r="DY1039" s="128"/>
      <c r="EH1039" s="89"/>
      <c r="EI1039" s="90"/>
    </row>
    <row r="1040" spans="38:139">
      <c r="AL1040" s="13"/>
      <c r="AM1040" s="13"/>
      <c r="AN1040" s="3"/>
      <c r="AO1040" s="126"/>
      <c r="AP1040" s="126"/>
      <c r="AQ1040" s="127"/>
      <c r="AR1040" s="128"/>
      <c r="AS1040" s="13"/>
      <c r="AW1040" s="128"/>
      <c r="AX1040" s="128"/>
      <c r="AY1040" s="128"/>
      <c r="BH1040" s="89"/>
      <c r="BI1040" s="90"/>
      <c r="DL1040" s="13"/>
      <c r="DM1040" s="13"/>
      <c r="DN1040" s="3"/>
      <c r="DO1040" s="126"/>
      <c r="DP1040" s="126"/>
      <c r="DQ1040" s="127"/>
      <c r="DR1040" s="128"/>
      <c r="DS1040" s="13"/>
      <c r="DW1040" s="128"/>
      <c r="DX1040" s="128"/>
      <c r="DY1040" s="128"/>
      <c r="EH1040" s="89"/>
      <c r="EI1040" s="90"/>
    </row>
    <row r="1041" spans="38:139">
      <c r="AL1041" s="13"/>
      <c r="AM1041" s="13"/>
      <c r="AN1041" s="3"/>
      <c r="AO1041" s="126"/>
      <c r="AP1041" s="126"/>
      <c r="AQ1041" s="127"/>
      <c r="AR1041" s="128"/>
      <c r="AS1041" s="13"/>
      <c r="AW1041" s="128"/>
      <c r="AX1041" s="128"/>
      <c r="AY1041" s="128"/>
      <c r="BH1041" s="89"/>
      <c r="BI1041" s="90"/>
      <c r="DL1041" s="13"/>
      <c r="DM1041" s="13"/>
      <c r="DN1041" s="3"/>
      <c r="DO1041" s="126"/>
      <c r="DP1041" s="126"/>
      <c r="DQ1041" s="127"/>
      <c r="DR1041" s="128"/>
      <c r="DS1041" s="13"/>
      <c r="DW1041" s="128"/>
      <c r="DX1041" s="128"/>
      <c r="DY1041" s="128"/>
      <c r="EH1041" s="89"/>
      <c r="EI1041" s="90"/>
    </row>
    <row r="1042" spans="38:139">
      <c r="AL1042" s="13"/>
      <c r="AM1042" s="13"/>
      <c r="AN1042" s="3"/>
      <c r="AO1042" s="126"/>
      <c r="AP1042" s="126"/>
      <c r="AQ1042" s="127"/>
      <c r="AR1042" s="128"/>
      <c r="AS1042" s="13"/>
      <c r="AW1042" s="128"/>
      <c r="AX1042" s="128"/>
      <c r="AY1042" s="128"/>
      <c r="BH1042" s="89"/>
      <c r="BI1042" s="90"/>
      <c r="DL1042" s="13"/>
      <c r="DM1042" s="13"/>
      <c r="DN1042" s="3"/>
      <c r="DO1042" s="126"/>
      <c r="DP1042" s="126"/>
      <c r="DQ1042" s="127"/>
      <c r="DR1042" s="128"/>
      <c r="DS1042" s="13"/>
      <c r="DW1042" s="128"/>
      <c r="DX1042" s="128"/>
      <c r="DY1042" s="128"/>
      <c r="EH1042" s="89"/>
      <c r="EI1042" s="90"/>
    </row>
    <row r="1043" spans="38:139">
      <c r="AL1043" s="13"/>
      <c r="AM1043" s="13"/>
      <c r="AN1043" s="3"/>
      <c r="AO1043" s="126"/>
      <c r="AP1043" s="126"/>
      <c r="AQ1043" s="127"/>
      <c r="AR1043" s="128"/>
      <c r="AS1043" s="13"/>
      <c r="AW1043" s="128"/>
      <c r="AX1043" s="128"/>
      <c r="AY1043" s="128"/>
      <c r="BH1043" s="89"/>
      <c r="BI1043" s="90"/>
      <c r="DL1043" s="13"/>
      <c r="DM1043" s="13"/>
      <c r="DN1043" s="3"/>
      <c r="DO1043" s="126"/>
      <c r="DP1043" s="126"/>
      <c r="DQ1043" s="127"/>
      <c r="DR1043" s="128"/>
      <c r="DS1043" s="13"/>
      <c r="DW1043" s="128"/>
      <c r="DX1043" s="128"/>
      <c r="DY1043" s="128"/>
      <c r="EH1043" s="89"/>
      <c r="EI1043" s="90"/>
    </row>
    <row r="1044" spans="38:139">
      <c r="AL1044" s="13"/>
      <c r="AM1044" s="13"/>
      <c r="AN1044" s="3"/>
      <c r="AO1044" s="126"/>
      <c r="AP1044" s="126"/>
      <c r="AQ1044" s="127"/>
      <c r="AR1044" s="128"/>
      <c r="AS1044" s="13"/>
      <c r="AW1044" s="128"/>
      <c r="AX1044" s="128"/>
      <c r="AY1044" s="128"/>
      <c r="BH1044" s="89"/>
      <c r="BI1044" s="90"/>
      <c r="DL1044" s="13"/>
      <c r="DM1044" s="13"/>
      <c r="DN1044" s="3"/>
      <c r="DO1044" s="126"/>
      <c r="DP1044" s="126"/>
      <c r="DQ1044" s="127"/>
      <c r="DR1044" s="128"/>
      <c r="DS1044" s="13"/>
      <c r="DW1044" s="128"/>
      <c r="DX1044" s="128"/>
      <c r="DY1044" s="128"/>
      <c r="EH1044" s="89"/>
      <c r="EI1044" s="90"/>
    </row>
    <row r="1045" spans="38:139">
      <c r="AL1045" s="13"/>
      <c r="AM1045" s="13"/>
      <c r="AN1045" s="3"/>
      <c r="AO1045" s="126"/>
      <c r="AP1045" s="126"/>
      <c r="AQ1045" s="127"/>
      <c r="AR1045" s="128"/>
      <c r="AS1045" s="13"/>
      <c r="AW1045" s="128"/>
      <c r="AX1045" s="128"/>
      <c r="AY1045" s="128"/>
      <c r="BH1045" s="89"/>
      <c r="BI1045" s="90"/>
      <c r="DL1045" s="13"/>
      <c r="DM1045" s="13"/>
      <c r="DN1045" s="3"/>
      <c r="DO1045" s="126"/>
      <c r="DP1045" s="126"/>
      <c r="DQ1045" s="127"/>
      <c r="DR1045" s="128"/>
      <c r="DS1045" s="13"/>
      <c r="DW1045" s="128"/>
      <c r="DX1045" s="128"/>
      <c r="DY1045" s="128"/>
      <c r="EH1045" s="89"/>
      <c r="EI1045" s="90"/>
    </row>
    <row r="1046" spans="38:139">
      <c r="AL1046" s="13"/>
      <c r="AM1046" s="13"/>
      <c r="AN1046" s="3"/>
      <c r="AO1046" s="126"/>
      <c r="AP1046" s="126"/>
      <c r="AQ1046" s="127"/>
      <c r="AR1046" s="128"/>
      <c r="AS1046" s="13"/>
      <c r="AW1046" s="128"/>
      <c r="AX1046" s="128"/>
      <c r="AY1046" s="128"/>
      <c r="BH1046" s="89"/>
      <c r="BI1046" s="90"/>
      <c r="DL1046" s="13"/>
      <c r="DM1046" s="13"/>
      <c r="DN1046" s="3"/>
      <c r="DO1046" s="126"/>
      <c r="DP1046" s="126"/>
      <c r="DQ1046" s="127"/>
      <c r="DR1046" s="128"/>
      <c r="DS1046" s="13"/>
      <c r="DW1046" s="128"/>
      <c r="DX1046" s="128"/>
      <c r="DY1046" s="128"/>
      <c r="EH1046" s="89"/>
      <c r="EI1046" s="90"/>
    </row>
    <row r="1047" spans="38:139">
      <c r="AL1047" s="13"/>
      <c r="AM1047" s="13"/>
      <c r="AN1047" s="3"/>
      <c r="AO1047" s="126"/>
      <c r="AP1047" s="126"/>
      <c r="AQ1047" s="127"/>
      <c r="AR1047" s="128"/>
      <c r="AS1047" s="13"/>
      <c r="AW1047" s="128"/>
      <c r="AX1047" s="128"/>
      <c r="AY1047" s="128"/>
      <c r="BH1047" s="89"/>
      <c r="BI1047" s="90"/>
      <c r="DL1047" s="13"/>
      <c r="DM1047" s="13"/>
      <c r="DN1047" s="3"/>
      <c r="DO1047" s="126"/>
      <c r="DP1047" s="126"/>
      <c r="DQ1047" s="127"/>
      <c r="DR1047" s="128"/>
      <c r="DS1047" s="13"/>
      <c r="DW1047" s="128"/>
      <c r="DX1047" s="128"/>
      <c r="DY1047" s="128"/>
      <c r="EH1047" s="89"/>
      <c r="EI1047" s="90"/>
    </row>
    <row r="1048" spans="38:139">
      <c r="AL1048" s="13"/>
      <c r="AM1048" s="13"/>
      <c r="AN1048" s="3"/>
      <c r="AO1048" s="126"/>
      <c r="AP1048" s="126"/>
      <c r="AQ1048" s="127"/>
      <c r="AR1048" s="128"/>
      <c r="AS1048" s="13"/>
      <c r="AW1048" s="128"/>
      <c r="AX1048" s="128"/>
      <c r="AY1048" s="128"/>
      <c r="BH1048" s="89"/>
      <c r="BI1048" s="90"/>
      <c r="DL1048" s="13"/>
      <c r="DM1048" s="13"/>
      <c r="DN1048" s="3"/>
      <c r="DO1048" s="126"/>
      <c r="DP1048" s="126"/>
      <c r="DQ1048" s="127"/>
      <c r="DR1048" s="128"/>
      <c r="DS1048" s="13"/>
      <c r="DW1048" s="128"/>
      <c r="DX1048" s="128"/>
      <c r="DY1048" s="128"/>
      <c r="EH1048" s="89"/>
      <c r="EI1048" s="90"/>
    </row>
    <row r="1049" spans="38:139">
      <c r="AL1049" s="13"/>
      <c r="AM1049" s="13"/>
      <c r="AN1049" s="3"/>
      <c r="AO1049" s="126"/>
      <c r="AP1049" s="126"/>
      <c r="AQ1049" s="127"/>
      <c r="AR1049" s="128"/>
      <c r="AS1049" s="13"/>
      <c r="AW1049" s="128"/>
      <c r="AX1049" s="128"/>
      <c r="AY1049" s="128"/>
      <c r="BH1049" s="89"/>
      <c r="BI1049" s="90"/>
      <c r="DL1049" s="13"/>
      <c r="DM1049" s="13"/>
      <c r="DN1049" s="3"/>
      <c r="DO1049" s="126"/>
      <c r="DP1049" s="126"/>
      <c r="DQ1049" s="127"/>
      <c r="DR1049" s="128"/>
      <c r="DS1049" s="13"/>
      <c r="DW1049" s="128"/>
      <c r="DX1049" s="128"/>
      <c r="DY1049" s="128"/>
      <c r="EH1049" s="89"/>
      <c r="EI1049" s="90"/>
    </row>
    <row r="1050" spans="38:139">
      <c r="AL1050" s="13"/>
      <c r="AM1050" s="13"/>
      <c r="AN1050" s="3"/>
      <c r="AO1050" s="126"/>
      <c r="AP1050" s="126"/>
      <c r="AQ1050" s="127"/>
      <c r="AR1050" s="128"/>
      <c r="AS1050" s="13"/>
      <c r="AW1050" s="128"/>
      <c r="AX1050" s="128"/>
      <c r="AY1050" s="128"/>
      <c r="BH1050" s="89"/>
      <c r="BI1050" s="90"/>
      <c r="DL1050" s="13"/>
      <c r="DM1050" s="13"/>
      <c r="DN1050" s="3"/>
      <c r="DO1050" s="126"/>
      <c r="DP1050" s="126"/>
      <c r="DQ1050" s="127"/>
      <c r="DR1050" s="128"/>
      <c r="DS1050" s="13"/>
      <c r="DW1050" s="128"/>
      <c r="DX1050" s="128"/>
      <c r="DY1050" s="128"/>
      <c r="EH1050" s="89"/>
      <c r="EI1050" s="90"/>
    </row>
    <row r="1051" spans="38:139">
      <c r="AL1051" s="13"/>
      <c r="AM1051" s="13"/>
      <c r="AN1051" s="3"/>
      <c r="AO1051" s="126"/>
      <c r="AP1051" s="126"/>
      <c r="AQ1051" s="127"/>
      <c r="AR1051" s="128"/>
      <c r="AS1051" s="13"/>
      <c r="AW1051" s="128"/>
      <c r="AX1051" s="128"/>
      <c r="AY1051" s="128"/>
      <c r="BH1051" s="89"/>
      <c r="BI1051" s="90"/>
      <c r="DL1051" s="13"/>
      <c r="DM1051" s="13"/>
      <c r="DN1051" s="3"/>
      <c r="DO1051" s="126"/>
      <c r="DP1051" s="126"/>
      <c r="DQ1051" s="127"/>
      <c r="DR1051" s="128"/>
      <c r="DS1051" s="13"/>
      <c r="DW1051" s="128"/>
      <c r="DX1051" s="128"/>
      <c r="DY1051" s="128"/>
      <c r="EH1051" s="89"/>
      <c r="EI1051" s="90"/>
    </row>
    <row r="1052" spans="38:139">
      <c r="AL1052" s="13"/>
      <c r="AM1052" s="13"/>
      <c r="AN1052" s="3"/>
      <c r="AO1052" s="126"/>
      <c r="AP1052" s="126"/>
      <c r="AQ1052" s="127"/>
      <c r="AR1052" s="128"/>
      <c r="AS1052" s="13"/>
      <c r="AW1052" s="128"/>
      <c r="AX1052" s="128"/>
      <c r="AY1052" s="128"/>
      <c r="BH1052" s="89"/>
      <c r="BI1052" s="90"/>
      <c r="DL1052" s="13"/>
      <c r="DM1052" s="13"/>
      <c r="DN1052" s="3"/>
      <c r="DO1052" s="126"/>
      <c r="DP1052" s="126"/>
      <c r="DQ1052" s="127"/>
      <c r="DR1052" s="128"/>
      <c r="DS1052" s="13"/>
      <c r="DW1052" s="128"/>
      <c r="DX1052" s="128"/>
      <c r="DY1052" s="128"/>
      <c r="EH1052" s="89"/>
      <c r="EI1052" s="90"/>
    </row>
    <row r="1053" spans="38:139">
      <c r="AL1053" s="13"/>
      <c r="AM1053" s="13"/>
      <c r="AN1053" s="3"/>
      <c r="AO1053" s="126"/>
      <c r="AP1053" s="126"/>
      <c r="AQ1053" s="127"/>
      <c r="AR1053" s="128"/>
      <c r="AS1053" s="13"/>
      <c r="AW1053" s="128"/>
      <c r="AX1053" s="128"/>
      <c r="AY1053" s="128"/>
      <c r="BH1053" s="89"/>
      <c r="BI1053" s="90"/>
      <c r="DL1053" s="13"/>
      <c r="DM1053" s="13"/>
      <c r="DN1053" s="3"/>
      <c r="DO1053" s="126"/>
      <c r="DP1053" s="126"/>
      <c r="DQ1053" s="127"/>
      <c r="DR1053" s="128"/>
      <c r="DS1053" s="13"/>
      <c r="DW1053" s="128"/>
      <c r="DX1053" s="128"/>
      <c r="DY1053" s="128"/>
      <c r="EH1053" s="89"/>
      <c r="EI1053" s="90"/>
    </row>
    <row r="1054" spans="38:139">
      <c r="AL1054" s="13"/>
      <c r="AM1054" s="13"/>
      <c r="AN1054" s="3"/>
      <c r="AO1054" s="126"/>
      <c r="AP1054" s="126"/>
      <c r="AQ1054" s="127"/>
      <c r="AR1054" s="128"/>
      <c r="AS1054" s="13"/>
      <c r="AW1054" s="128"/>
      <c r="AX1054" s="128"/>
      <c r="AY1054" s="128"/>
      <c r="BH1054" s="89"/>
      <c r="BI1054" s="90"/>
      <c r="DL1054" s="13"/>
      <c r="DM1054" s="13"/>
      <c r="DN1054" s="3"/>
      <c r="DO1054" s="126"/>
      <c r="DP1054" s="126"/>
      <c r="DQ1054" s="127"/>
      <c r="DR1054" s="128"/>
      <c r="DS1054" s="13"/>
      <c r="DW1054" s="128"/>
      <c r="DX1054" s="128"/>
      <c r="DY1054" s="128"/>
      <c r="EH1054" s="89"/>
      <c r="EI1054" s="90"/>
    </row>
    <row r="1055" spans="38:139">
      <c r="AL1055" s="13"/>
      <c r="AM1055" s="13"/>
      <c r="AN1055" s="3"/>
      <c r="AO1055" s="126"/>
      <c r="AP1055" s="126"/>
      <c r="AQ1055" s="127"/>
      <c r="AR1055" s="128"/>
      <c r="AS1055" s="13"/>
      <c r="AW1055" s="128"/>
      <c r="AX1055" s="128"/>
      <c r="AY1055" s="128"/>
      <c r="BH1055" s="89"/>
      <c r="BI1055" s="90"/>
      <c r="DL1055" s="13"/>
      <c r="DM1055" s="13"/>
      <c r="DN1055" s="3"/>
      <c r="DO1055" s="126"/>
      <c r="DP1055" s="126"/>
      <c r="DQ1055" s="127"/>
      <c r="DR1055" s="128"/>
      <c r="DS1055" s="13"/>
      <c r="DW1055" s="128"/>
      <c r="DX1055" s="128"/>
      <c r="DY1055" s="128"/>
      <c r="EH1055" s="89"/>
      <c r="EI1055" s="90"/>
    </row>
    <row r="1056" spans="38:139">
      <c r="AL1056" s="13"/>
      <c r="AM1056" s="13"/>
      <c r="AN1056" s="3"/>
      <c r="AO1056" s="126"/>
      <c r="AP1056" s="126"/>
      <c r="AQ1056" s="127"/>
      <c r="AR1056" s="128"/>
      <c r="AS1056" s="13"/>
      <c r="AW1056" s="128"/>
      <c r="AX1056" s="128"/>
      <c r="AY1056" s="128"/>
      <c r="BH1056" s="89"/>
      <c r="BI1056" s="90"/>
      <c r="DL1056" s="13"/>
      <c r="DM1056" s="13"/>
      <c r="DN1056" s="3"/>
      <c r="DO1056" s="126"/>
      <c r="DP1056" s="126"/>
      <c r="DQ1056" s="127"/>
      <c r="DR1056" s="128"/>
      <c r="DS1056" s="13"/>
      <c r="DW1056" s="128"/>
      <c r="DX1056" s="128"/>
      <c r="DY1056" s="128"/>
      <c r="EH1056" s="89"/>
      <c r="EI1056" s="90"/>
    </row>
    <row r="1057" spans="38:139">
      <c r="AL1057" s="13"/>
      <c r="AM1057" s="13"/>
      <c r="AN1057" s="3"/>
      <c r="AO1057" s="126"/>
      <c r="AP1057" s="126"/>
      <c r="AQ1057" s="127"/>
      <c r="AR1057" s="128"/>
      <c r="AS1057" s="13"/>
      <c r="AW1057" s="128"/>
      <c r="AX1057" s="128"/>
      <c r="AY1057" s="128"/>
      <c r="BH1057" s="89"/>
      <c r="BI1057" s="90"/>
      <c r="DL1057" s="13"/>
      <c r="DM1057" s="13"/>
      <c r="DN1057" s="3"/>
      <c r="DO1057" s="126"/>
      <c r="DP1057" s="126"/>
      <c r="DQ1057" s="127"/>
      <c r="DR1057" s="128"/>
      <c r="DS1057" s="13"/>
      <c r="DW1057" s="128"/>
      <c r="DX1057" s="128"/>
      <c r="DY1057" s="128"/>
      <c r="EH1057" s="89"/>
      <c r="EI1057" s="90"/>
    </row>
    <row r="1058" spans="38:139">
      <c r="AL1058" s="13"/>
      <c r="AM1058" s="13"/>
      <c r="AN1058" s="3"/>
      <c r="AO1058" s="126"/>
      <c r="AP1058" s="126"/>
      <c r="AQ1058" s="127"/>
      <c r="AR1058" s="128"/>
      <c r="AS1058" s="13"/>
      <c r="AW1058" s="128"/>
      <c r="AX1058" s="128"/>
      <c r="AY1058" s="128"/>
      <c r="BH1058" s="89"/>
      <c r="BI1058" s="90"/>
      <c r="DL1058" s="13"/>
      <c r="DM1058" s="13"/>
      <c r="DN1058" s="3"/>
      <c r="DO1058" s="126"/>
      <c r="DP1058" s="126"/>
      <c r="DQ1058" s="127"/>
      <c r="DR1058" s="128"/>
      <c r="DS1058" s="13"/>
      <c r="DW1058" s="128"/>
      <c r="DX1058" s="128"/>
      <c r="DY1058" s="128"/>
      <c r="EH1058" s="89"/>
      <c r="EI1058" s="90"/>
    </row>
    <row r="1059" spans="38:139">
      <c r="AL1059" s="13"/>
      <c r="AM1059" s="13"/>
      <c r="AN1059" s="3"/>
      <c r="AO1059" s="126"/>
      <c r="AP1059" s="126"/>
      <c r="AQ1059" s="127"/>
      <c r="AR1059" s="128"/>
      <c r="AS1059" s="13"/>
      <c r="AW1059" s="128"/>
      <c r="AX1059" s="128"/>
      <c r="AY1059" s="128"/>
      <c r="BH1059" s="89"/>
      <c r="BI1059" s="90"/>
      <c r="DL1059" s="13"/>
      <c r="DM1059" s="13"/>
      <c r="DN1059" s="3"/>
      <c r="DO1059" s="126"/>
      <c r="DP1059" s="126"/>
      <c r="DQ1059" s="127"/>
      <c r="DR1059" s="128"/>
      <c r="DS1059" s="13"/>
      <c r="DW1059" s="128"/>
      <c r="DX1059" s="128"/>
      <c r="DY1059" s="128"/>
      <c r="EH1059" s="89"/>
      <c r="EI1059" s="90"/>
    </row>
    <row r="1060" spans="38:139">
      <c r="AL1060" s="13"/>
      <c r="AM1060" s="13"/>
      <c r="AN1060" s="3"/>
      <c r="AO1060" s="126"/>
      <c r="AP1060" s="126"/>
      <c r="AQ1060" s="127"/>
      <c r="AR1060" s="128"/>
      <c r="AS1060" s="13"/>
      <c r="AW1060" s="128"/>
      <c r="AX1060" s="128"/>
      <c r="AY1060" s="128"/>
      <c r="BH1060" s="89"/>
      <c r="BI1060" s="90"/>
      <c r="DL1060" s="13"/>
      <c r="DM1060" s="13"/>
      <c r="DN1060" s="3"/>
      <c r="DO1060" s="126"/>
      <c r="DP1060" s="126"/>
      <c r="DQ1060" s="127"/>
      <c r="DR1060" s="128"/>
      <c r="DS1060" s="13"/>
      <c r="DW1060" s="128"/>
      <c r="DX1060" s="128"/>
      <c r="DY1060" s="128"/>
      <c r="EH1060" s="89"/>
      <c r="EI1060" s="90"/>
    </row>
    <row r="1061" spans="38:139">
      <c r="AL1061" s="13"/>
      <c r="AM1061" s="13"/>
      <c r="AN1061" s="3"/>
      <c r="AO1061" s="126"/>
      <c r="AP1061" s="126"/>
      <c r="AQ1061" s="127"/>
      <c r="AR1061" s="128"/>
      <c r="AS1061" s="13"/>
      <c r="AW1061" s="128"/>
      <c r="AX1061" s="128"/>
      <c r="AY1061" s="128"/>
      <c r="BH1061" s="89"/>
      <c r="BI1061" s="90"/>
      <c r="DL1061" s="13"/>
      <c r="DM1061" s="13"/>
      <c r="DN1061" s="3"/>
      <c r="DO1061" s="126"/>
      <c r="DP1061" s="126"/>
      <c r="DQ1061" s="127"/>
      <c r="DR1061" s="128"/>
      <c r="DS1061" s="13"/>
      <c r="DW1061" s="128"/>
      <c r="DX1061" s="128"/>
      <c r="DY1061" s="128"/>
      <c r="EH1061" s="89"/>
      <c r="EI1061" s="90"/>
    </row>
    <row r="1062" spans="38:139">
      <c r="AL1062" s="13"/>
      <c r="AM1062" s="13"/>
      <c r="AN1062" s="3"/>
      <c r="AO1062" s="126"/>
      <c r="AP1062" s="126"/>
      <c r="AQ1062" s="127"/>
      <c r="AR1062" s="128"/>
      <c r="AS1062" s="13"/>
      <c r="AW1062" s="128"/>
      <c r="AX1062" s="128"/>
      <c r="AY1062" s="128"/>
      <c r="BH1062" s="89"/>
      <c r="BI1062" s="90"/>
      <c r="DL1062" s="13"/>
      <c r="DM1062" s="13"/>
      <c r="DN1062" s="3"/>
      <c r="DO1062" s="126"/>
      <c r="DP1062" s="126"/>
      <c r="DQ1062" s="127"/>
      <c r="DR1062" s="128"/>
      <c r="DS1062" s="13"/>
      <c r="DW1062" s="128"/>
      <c r="DX1062" s="128"/>
      <c r="DY1062" s="128"/>
      <c r="EH1062" s="89"/>
      <c r="EI1062" s="90"/>
    </row>
    <row r="1063" spans="38:139">
      <c r="AL1063" s="13"/>
      <c r="AM1063" s="13"/>
      <c r="AN1063" s="3"/>
      <c r="AO1063" s="126"/>
      <c r="AP1063" s="126"/>
      <c r="AQ1063" s="127"/>
      <c r="AR1063" s="128"/>
      <c r="AS1063" s="13"/>
      <c r="AW1063" s="128"/>
      <c r="AX1063" s="128"/>
      <c r="AY1063" s="128"/>
      <c r="BH1063" s="89"/>
      <c r="BI1063" s="90"/>
      <c r="DL1063" s="13"/>
      <c r="DM1063" s="13"/>
      <c r="DN1063" s="3"/>
      <c r="DO1063" s="126"/>
      <c r="DP1063" s="126"/>
      <c r="DQ1063" s="127"/>
      <c r="DR1063" s="128"/>
      <c r="DS1063" s="13"/>
      <c r="DW1063" s="128"/>
      <c r="DX1063" s="128"/>
      <c r="DY1063" s="128"/>
      <c r="EH1063" s="89"/>
      <c r="EI1063" s="90"/>
    </row>
    <row r="1064" spans="38:139">
      <c r="AL1064" s="13"/>
      <c r="AM1064" s="13"/>
      <c r="AN1064" s="3"/>
      <c r="AO1064" s="126"/>
      <c r="AP1064" s="126"/>
      <c r="AQ1064" s="127"/>
      <c r="AR1064" s="128"/>
      <c r="AS1064" s="13"/>
      <c r="AW1064" s="128"/>
      <c r="AX1064" s="128"/>
      <c r="AY1064" s="128"/>
      <c r="BH1064" s="89"/>
      <c r="BI1064" s="90"/>
      <c r="DL1064" s="13"/>
      <c r="DM1064" s="13"/>
      <c r="DN1064" s="3"/>
      <c r="DO1064" s="126"/>
      <c r="DP1064" s="126"/>
      <c r="DQ1064" s="127"/>
      <c r="DR1064" s="128"/>
      <c r="DS1064" s="13"/>
      <c r="DW1064" s="128"/>
      <c r="DX1064" s="128"/>
      <c r="DY1064" s="128"/>
      <c r="EH1064" s="89"/>
      <c r="EI1064" s="90"/>
    </row>
    <row r="1065" spans="38:139">
      <c r="AL1065" s="13"/>
      <c r="AM1065" s="13"/>
      <c r="AN1065" s="3"/>
      <c r="AO1065" s="126"/>
      <c r="AP1065" s="126"/>
      <c r="AQ1065" s="127"/>
      <c r="AR1065" s="128"/>
      <c r="AS1065" s="13"/>
      <c r="AW1065" s="128"/>
      <c r="AX1065" s="128"/>
      <c r="AY1065" s="128"/>
      <c r="BH1065" s="89"/>
      <c r="BI1065" s="90"/>
      <c r="DL1065" s="13"/>
      <c r="DM1065" s="13"/>
      <c r="DN1065" s="3"/>
      <c r="DO1065" s="126"/>
      <c r="DP1065" s="126"/>
      <c r="DQ1065" s="127"/>
      <c r="DR1065" s="128"/>
      <c r="DS1065" s="13"/>
      <c r="DW1065" s="128"/>
      <c r="DX1065" s="128"/>
      <c r="DY1065" s="128"/>
      <c r="EH1065" s="89"/>
      <c r="EI1065" s="90"/>
    </row>
    <row r="1066" spans="38:139">
      <c r="AL1066" s="13"/>
      <c r="AM1066" s="13"/>
      <c r="AN1066" s="3"/>
      <c r="AO1066" s="126"/>
      <c r="AP1066" s="126"/>
      <c r="AQ1066" s="127"/>
      <c r="AR1066" s="128"/>
      <c r="AS1066" s="13"/>
      <c r="AW1066" s="128"/>
      <c r="AX1066" s="128"/>
      <c r="AY1066" s="128"/>
      <c r="BH1066" s="89"/>
      <c r="BI1066" s="90"/>
      <c r="DL1066" s="13"/>
      <c r="DM1066" s="13"/>
      <c r="DN1066" s="3"/>
      <c r="DO1066" s="126"/>
      <c r="DP1066" s="126"/>
      <c r="DQ1066" s="127"/>
      <c r="DR1066" s="128"/>
      <c r="DS1066" s="13"/>
      <c r="DW1066" s="128"/>
      <c r="DX1066" s="128"/>
      <c r="DY1066" s="128"/>
      <c r="EH1066" s="89"/>
      <c r="EI1066" s="90"/>
    </row>
    <row r="1067" spans="38:139">
      <c r="AL1067" s="13"/>
      <c r="AM1067" s="13"/>
      <c r="AN1067" s="3"/>
      <c r="AO1067" s="126"/>
      <c r="AP1067" s="126"/>
      <c r="AQ1067" s="127"/>
      <c r="AR1067" s="128"/>
      <c r="AS1067" s="13"/>
      <c r="AW1067" s="128"/>
      <c r="AX1067" s="128"/>
      <c r="AY1067" s="128"/>
      <c r="BH1067" s="89"/>
      <c r="BI1067" s="90"/>
      <c r="DL1067" s="13"/>
      <c r="DM1067" s="13"/>
      <c r="DN1067" s="3"/>
      <c r="DO1067" s="126"/>
      <c r="DP1067" s="126"/>
      <c r="DQ1067" s="127"/>
      <c r="DR1067" s="128"/>
      <c r="DS1067" s="13"/>
      <c r="DW1067" s="128"/>
      <c r="DX1067" s="128"/>
      <c r="DY1067" s="128"/>
      <c r="EH1067" s="89"/>
      <c r="EI1067" s="90"/>
    </row>
    <row r="1068" spans="38:139">
      <c r="AL1068" s="13"/>
      <c r="AM1068" s="13"/>
      <c r="AN1068" s="3"/>
      <c r="AO1068" s="126"/>
      <c r="AP1068" s="126"/>
      <c r="AQ1068" s="127"/>
      <c r="AR1068" s="128"/>
      <c r="AS1068" s="13"/>
      <c r="AW1068" s="128"/>
      <c r="AX1068" s="128"/>
      <c r="AY1068" s="128"/>
      <c r="BH1068" s="89"/>
      <c r="BI1068" s="90"/>
      <c r="DL1068" s="13"/>
      <c r="DM1068" s="13"/>
      <c r="DN1068" s="3"/>
      <c r="DO1068" s="126"/>
      <c r="DP1068" s="126"/>
      <c r="DQ1068" s="127"/>
      <c r="DR1068" s="128"/>
      <c r="DS1068" s="13"/>
      <c r="DW1068" s="128"/>
      <c r="DX1068" s="128"/>
      <c r="DY1068" s="128"/>
      <c r="EH1068" s="89"/>
      <c r="EI1068" s="90"/>
    </row>
    <row r="1069" spans="38:139">
      <c r="AL1069" s="13"/>
      <c r="AM1069" s="13"/>
      <c r="AN1069" s="3"/>
      <c r="AO1069" s="126"/>
      <c r="AP1069" s="126"/>
      <c r="AQ1069" s="127"/>
      <c r="AR1069" s="128"/>
      <c r="AS1069" s="13"/>
      <c r="AW1069" s="128"/>
      <c r="AX1069" s="128"/>
      <c r="AY1069" s="128"/>
      <c r="BH1069" s="89"/>
      <c r="BI1069" s="90"/>
      <c r="DL1069" s="13"/>
      <c r="DM1069" s="13"/>
      <c r="DN1069" s="3"/>
      <c r="DO1069" s="126"/>
      <c r="DP1069" s="126"/>
      <c r="DQ1069" s="127"/>
      <c r="DR1069" s="128"/>
      <c r="DS1069" s="13"/>
      <c r="DW1069" s="128"/>
      <c r="DX1069" s="128"/>
      <c r="DY1069" s="128"/>
      <c r="EH1069" s="89"/>
      <c r="EI1069" s="90"/>
    </row>
    <row r="1070" spans="38:139">
      <c r="AL1070" s="13"/>
      <c r="AM1070" s="13"/>
      <c r="AN1070" s="3"/>
      <c r="AO1070" s="126"/>
      <c r="AP1070" s="126"/>
      <c r="AQ1070" s="127"/>
      <c r="AR1070" s="128"/>
      <c r="AS1070" s="13"/>
      <c r="AW1070" s="128"/>
      <c r="AX1070" s="128"/>
      <c r="AY1070" s="128"/>
      <c r="BH1070" s="89"/>
      <c r="BI1070" s="90"/>
      <c r="DL1070" s="13"/>
      <c r="DM1070" s="13"/>
      <c r="DN1070" s="3"/>
      <c r="DO1070" s="126"/>
      <c r="DP1070" s="126"/>
      <c r="DQ1070" s="127"/>
      <c r="DR1070" s="128"/>
      <c r="DS1070" s="13"/>
      <c r="DW1070" s="128"/>
      <c r="DX1070" s="128"/>
      <c r="DY1070" s="128"/>
      <c r="EH1070" s="89"/>
      <c r="EI1070" s="90"/>
    </row>
    <row r="1071" spans="38:139">
      <c r="AL1071" s="13"/>
      <c r="AM1071" s="13"/>
      <c r="AN1071" s="3"/>
      <c r="AO1071" s="126"/>
      <c r="AP1071" s="126"/>
      <c r="AQ1071" s="127"/>
      <c r="AR1071" s="128"/>
      <c r="AS1071" s="13"/>
      <c r="AW1071" s="128"/>
      <c r="AX1071" s="128"/>
      <c r="AY1071" s="128"/>
      <c r="BH1071" s="89"/>
      <c r="BI1071" s="90"/>
      <c r="DL1071" s="13"/>
      <c r="DM1071" s="13"/>
      <c r="DN1071" s="3"/>
      <c r="DO1071" s="126"/>
      <c r="DP1071" s="126"/>
      <c r="DQ1071" s="127"/>
      <c r="DR1071" s="128"/>
      <c r="DS1071" s="13"/>
      <c r="DW1071" s="128"/>
      <c r="DX1071" s="128"/>
      <c r="DY1071" s="128"/>
      <c r="EH1071" s="89"/>
      <c r="EI1071" s="90"/>
    </row>
    <row r="1072" spans="38:139">
      <c r="AL1072" s="13"/>
      <c r="AM1072" s="13"/>
      <c r="AN1072" s="3"/>
      <c r="AO1072" s="126"/>
      <c r="AP1072" s="126"/>
      <c r="AQ1072" s="127"/>
      <c r="AR1072" s="128"/>
      <c r="AS1072" s="13"/>
      <c r="AW1072" s="128"/>
      <c r="AX1072" s="128"/>
      <c r="AY1072" s="128"/>
      <c r="BH1072" s="89"/>
      <c r="BI1072" s="90"/>
      <c r="DL1072" s="13"/>
      <c r="DM1072" s="13"/>
      <c r="DN1072" s="3"/>
      <c r="DO1072" s="126"/>
      <c r="DP1072" s="126"/>
      <c r="DQ1072" s="127"/>
      <c r="DR1072" s="128"/>
      <c r="DS1072" s="13"/>
      <c r="DW1072" s="128"/>
      <c r="DX1072" s="128"/>
      <c r="DY1072" s="128"/>
      <c r="EH1072" s="89"/>
      <c r="EI1072" s="90"/>
    </row>
    <row r="1073" spans="38:139">
      <c r="AL1073" s="13"/>
      <c r="AM1073" s="13"/>
      <c r="AN1073" s="3"/>
      <c r="AO1073" s="126"/>
      <c r="AP1073" s="126"/>
      <c r="AQ1073" s="127"/>
      <c r="AR1073" s="128"/>
      <c r="AS1073" s="13"/>
      <c r="AW1073" s="128"/>
      <c r="AX1073" s="128"/>
      <c r="AY1073" s="128"/>
      <c r="BH1073" s="89"/>
      <c r="BI1073" s="90"/>
      <c r="DL1073" s="13"/>
      <c r="DM1073" s="13"/>
      <c r="DN1073" s="3"/>
      <c r="DO1073" s="126"/>
      <c r="DP1073" s="126"/>
      <c r="DQ1073" s="127"/>
      <c r="DR1073" s="128"/>
      <c r="DS1073" s="13"/>
      <c r="DW1073" s="128"/>
      <c r="DX1073" s="128"/>
      <c r="DY1073" s="128"/>
      <c r="EH1073" s="89"/>
      <c r="EI1073" s="90"/>
    </row>
    <row r="1074" spans="38:139">
      <c r="AL1074" s="13"/>
      <c r="AM1074" s="13"/>
      <c r="AN1074" s="3"/>
      <c r="AO1074" s="126"/>
      <c r="AP1074" s="126"/>
      <c r="AQ1074" s="127"/>
      <c r="AR1074" s="128"/>
      <c r="AS1074" s="13"/>
      <c r="AW1074" s="128"/>
      <c r="AX1074" s="128"/>
      <c r="AY1074" s="128"/>
      <c r="BH1074" s="89"/>
      <c r="BI1074" s="90"/>
      <c r="DL1074" s="13"/>
      <c r="DM1074" s="13"/>
      <c r="DN1074" s="3"/>
      <c r="DO1074" s="126"/>
      <c r="DP1074" s="126"/>
      <c r="DQ1074" s="127"/>
      <c r="DR1074" s="128"/>
      <c r="DS1074" s="13"/>
      <c r="DW1074" s="128"/>
      <c r="DX1074" s="128"/>
      <c r="DY1074" s="128"/>
      <c r="EH1074" s="89"/>
      <c r="EI1074" s="90"/>
    </row>
    <row r="1075" spans="38:139">
      <c r="AL1075" s="13"/>
      <c r="AM1075" s="13"/>
      <c r="AN1075" s="3"/>
      <c r="AO1075" s="126"/>
      <c r="AP1075" s="126"/>
      <c r="AQ1075" s="127"/>
      <c r="AR1075" s="128"/>
      <c r="AS1075" s="13"/>
      <c r="AW1075" s="128"/>
      <c r="AX1075" s="128"/>
      <c r="AY1075" s="128"/>
      <c r="BH1075" s="89"/>
      <c r="BI1075" s="90"/>
      <c r="DL1075" s="13"/>
      <c r="DM1075" s="13"/>
      <c r="DN1075" s="3"/>
      <c r="DO1075" s="126"/>
      <c r="DP1075" s="126"/>
      <c r="DQ1075" s="127"/>
      <c r="DR1075" s="128"/>
      <c r="DS1075" s="13"/>
      <c r="DW1075" s="128"/>
      <c r="DX1075" s="128"/>
      <c r="DY1075" s="128"/>
      <c r="EH1075" s="89"/>
      <c r="EI1075" s="90"/>
    </row>
    <row r="1076" spans="38:139">
      <c r="AL1076" s="13"/>
      <c r="AM1076" s="13"/>
      <c r="AN1076" s="3"/>
      <c r="AO1076" s="126"/>
      <c r="AP1076" s="126"/>
      <c r="AQ1076" s="127"/>
      <c r="AR1076" s="128"/>
      <c r="AS1076" s="13"/>
      <c r="AW1076" s="128"/>
      <c r="AX1076" s="128"/>
      <c r="AY1076" s="128"/>
      <c r="BH1076" s="89"/>
      <c r="BI1076" s="90"/>
      <c r="DL1076" s="13"/>
      <c r="DM1076" s="13"/>
      <c r="DN1076" s="3"/>
      <c r="DO1076" s="126"/>
      <c r="DP1076" s="126"/>
      <c r="DQ1076" s="127"/>
      <c r="DR1076" s="128"/>
      <c r="DS1076" s="13"/>
      <c r="DW1076" s="128"/>
      <c r="DX1076" s="128"/>
      <c r="DY1076" s="128"/>
      <c r="EH1076" s="89"/>
      <c r="EI1076" s="90"/>
    </row>
    <row r="1077" spans="38:139">
      <c r="AL1077" s="13"/>
      <c r="AM1077" s="13"/>
      <c r="AN1077" s="3"/>
      <c r="AO1077" s="126"/>
      <c r="AP1077" s="126"/>
      <c r="AQ1077" s="127"/>
      <c r="AR1077" s="128"/>
      <c r="AS1077" s="13"/>
      <c r="AW1077" s="128"/>
      <c r="AX1077" s="128"/>
      <c r="AY1077" s="128"/>
      <c r="BH1077" s="89"/>
      <c r="BI1077" s="90"/>
      <c r="DL1077" s="13"/>
      <c r="DM1077" s="13"/>
      <c r="DN1077" s="3"/>
      <c r="DO1077" s="126"/>
      <c r="DP1077" s="126"/>
      <c r="DQ1077" s="127"/>
      <c r="DR1077" s="128"/>
      <c r="DS1077" s="13"/>
      <c r="DW1077" s="128"/>
      <c r="DX1077" s="128"/>
      <c r="DY1077" s="128"/>
      <c r="EH1077" s="89"/>
      <c r="EI1077" s="90"/>
    </row>
    <row r="1078" spans="38:139">
      <c r="AL1078" s="13"/>
      <c r="AM1078" s="13"/>
      <c r="AN1078" s="3"/>
      <c r="AO1078" s="126"/>
      <c r="AP1078" s="126"/>
      <c r="AQ1078" s="127"/>
      <c r="AR1078" s="128"/>
      <c r="AS1078" s="13"/>
      <c r="AW1078" s="128"/>
      <c r="AX1078" s="128"/>
      <c r="AY1078" s="128"/>
      <c r="BH1078" s="89"/>
      <c r="BI1078" s="90"/>
      <c r="DL1078" s="13"/>
      <c r="DM1078" s="13"/>
      <c r="DN1078" s="3"/>
      <c r="DO1078" s="126"/>
      <c r="DP1078" s="126"/>
      <c r="DQ1078" s="127"/>
      <c r="DR1078" s="128"/>
      <c r="DS1078" s="13"/>
      <c r="DW1078" s="128"/>
      <c r="DX1078" s="128"/>
      <c r="DY1078" s="128"/>
      <c r="EH1078" s="89"/>
      <c r="EI1078" s="90"/>
    </row>
    <row r="1079" spans="38:139">
      <c r="AL1079" s="13"/>
      <c r="AM1079" s="13"/>
      <c r="AN1079" s="3"/>
      <c r="AO1079" s="126"/>
      <c r="AP1079" s="126"/>
      <c r="AQ1079" s="127"/>
      <c r="AR1079" s="128"/>
      <c r="AS1079" s="13"/>
      <c r="AW1079" s="128"/>
      <c r="AX1079" s="128"/>
      <c r="AY1079" s="128"/>
      <c r="BH1079" s="89"/>
      <c r="BI1079" s="90"/>
      <c r="DL1079" s="13"/>
      <c r="DM1079" s="13"/>
      <c r="DN1079" s="3"/>
      <c r="DO1079" s="126"/>
      <c r="DP1079" s="126"/>
      <c r="DQ1079" s="127"/>
      <c r="DR1079" s="128"/>
      <c r="DS1079" s="13"/>
      <c r="DW1079" s="128"/>
      <c r="DX1079" s="128"/>
      <c r="DY1079" s="128"/>
      <c r="EH1079" s="89"/>
      <c r="EI1079" s="90"/>
    </row>
    <row r="1080" spans="38:139">
      <c r="AL1080" s="13"/>
      <c r="AM1080" s="13"/>
      <c r="AN1080" s="3"/>
      <c r="AO1080" s="126"/>
      <c r="AP1080" s="126"/>
      <c r="AQ1080" s="127"/>
      <c r="AR1080" s="128"/>
      <c r="AS1080" s="13"/>
      <c r="AW1080" s="128"/>
      <c r="AX1080" s="128"/>
      <c r="AY1080" s="128"/>
      <c r="BH1080" s="89"/>
      <c r="BI1080" s="90"/>
      <c r="DL1080" s="13"/>
      <c r="DM1080" s="13"/>
      <c r="DN1080" s="3"/>
      <c r="DO1080" s="126"/>
      <c r="DP1080" s="126"/>
      <c r="DQ1080" s="127"/>
      <c r="DR1080" s="128"/>
      <c r="DS1080" s="13"/>
      <c r="DW1080" s="128"/>
      <c r="DX1080" s="128"/>
      <c r="DY1080" s="128"/>
      <c r="EH1080" s="89"/>
      <c r="EI1080" s="90"/>
    </row>
    <row r="1081" spans="38:139">
      <c r="AL1081" s="13"/>
      <c r="AM1081" s="13"/>
      <c r="AN1081" s="3"/>
      <c r="AO1081" s="126"/>
      <c r="AP1081" s="126"/>
      <c r="AQ1081" s="127"/>
      <c r="AR1081" s="128"/>
      <c r="AS1081" s="13"/>
      <c r="AW1081" s="128"/>
      <c r="AX1081" s="128"/>
      <c r="AY1081" s="128"/>
      <c r="BH1081" s="89"/>
      <c r="BI1081" s="90"/>
      <c r="DL1081" s="13"/>
      <c r="DM1081" s="13"/>
      <c r="DN1081" s="3"/>
      <c r="DO1081" s="126"/>
      <c r="DP1081" s="126"/>
      <c r="DQ1081" s="127"/>
      <c r="DR1081" s="128"/>
      <c r="DS1081" s="13"/>
      <c r="DW1081" s="128"/>
      <c r="DX1081" s="128"/>
      <c r="DY1081" s="128"/>
      <c r="EH1081" s="89"/>
      <c r="EI1081" s="90"/>
    </row>
    <row r="1082" spans="38:139">
      <c r="AL1082" s="13"/>
      <c r="AM1082" s="13"/>
      <c r="AN1082" s="3"/>
      <c r="AO1082" s="126"/>
      <c r="AP1082" s="126"/>
      <c r="AQ1082" s="127"/>
      <c r="AR1082" s="128"/>
      <c r="AS1082" s="13"/>
      <c r="AW1082" s="128"/>
      <c r="AX1082" s="128"/>
      <c r="AY1082" s="128"/>
      <c r="BH1082" s="89"/>
      <c r="BI1082" s="90"/>
      <c r="DL1082" s="13"/>
      <c r="DM1082" s="13"/>
      <c r="DN1082" s="3"/>
      <c r="DO1082" s="126"/>
      <c r="DP1082" s="126"/>
      <c r="DQ1082" s="127"/>
      <c r="DR1082" s="128"/>
      <c r="DS1082" s="13"/>
      <c r="DW1082" s="128"/>
      <c r="DX1082" s="128"/>
      <c r="DY1082" s="128"/>
      <c r="EH1082" s="89"/>
      <c r="EI1082" s="90"/>
    </row>
    <row r="1083" spans="38:139">
      <c r="AL1083" s="13"/>
      <c r="AM1083" s="13"/>
      <c r="AN1083" s="3"/>
      <c r="AO1083" s="126"/>
      <c r="AP1083" s="126"/>
      <c r="AQ1083" s="127"/>
      <c r="AR1083" s="128"/>
      <c r="AS1083" s="13"/>
      <c r="AW1083" s="128"/>
      <c r="AX1083" s="128"/>
      <c r="AY1083" s="128"/>
      <c r="BH1083" s="89"/>
      <c r="BI1083" s="90"/>
      <c r="DL1083" s="13"/>
      <c r="DM1083" s="13"/>
      <c r="DN1083" s="3"/>
      <c r="DO1083" s="126"/>
      <c r="DP1083" s="126"/>
      <c r="DQ1083" s="127"/>
      <c r="DR1083" s="128"/>
      <c r="DS1083" s="13"/>
      <c r="DW1083" s="128"/>
      <c r="DX1083" s="128"/>
      <c r="DY1083" s="128"/>
      <c r="EH1083" s="89"/>
      <c r="EI1083" s="90"/>
    </row>
    <row r="1084" spans="38:139">
      <c r="AL1084" s="13"/>
      <c r="AM1084" s="13"/>
      <c r="AN1084" s="3"/>
      <c r="AO1084" s="126"/>
      <c r="AP1084" s="126"/>
      <c r="AQ1084" s="127"/>
      <c r="AR1084" s="128"/>
      <c r="AS1084" s="13"/>
      <c r="AW1084" s="128"/>
      <c r="AX1084" s="128"/>
      <c r="AY1084" s="128"/>
      <c r="BH1084" s="89"/>
      <c r="BI1084" s="90"/>
      <c r="DL1084" s="13"/>
      <c r="DM1084" s="13"/>
      <c r="DN1084" s="3"/>
      <c r="DO1084" s="126"/>
      <c r="DP1084" s="126"/>
      <c r="DQ1084" s="127"/>
      <c r="DR1084" s="128"/>
      <c r="DS1084" s="13"/>
      <c r="DW1084" s="128"/>
      <c r="DX1084" s="128"/>
      <c r="DY1084" s="128"/>
      <c r="EH1084" s="89"/>
      <c r="EI1084" s="90"/>
    </row>
    <row r="1085" spans="38:139">
      <c r="AL1085" s="13"/>
      <c r="AM1085" s="13"/>
      <c r="AN1085" s="3"/>
      <c r="AO1085" s="126"/>
      <c r="AP1085" s="126"/>
      <c r="AQ1085" s="127"/>
      <c r="AR1085" s="128"/>
      <c r="AS1085" s="13"/>
      <c r="AW1085" s="128"/>
      <c r="AX1085" s="128"/>
      <c r="AY1085" s="128"/>
      <c r="BH1085" s="89"/>
      <c r="BI1085" s="90"/>
      <c r="DL1085" s="13"/>
      <c r="DM1085" s="13"/>
      <c r="DN1085" s="3"/>
      <c r="DO1085" s="126"/>
      <c r="DP1085" s="126"/>
      <c r="DQ1085" s="127"/>
      <c r="DR1085" s="128"/>
      <c r="DS1085" s="13"/>
      <c r="DW1085" s="128"/>
      <c r="DX1085" s="128"/>
      <c r="DY1085" s="128"/>
      <c r="EH1085" s="89"/>
      <c r="EI1085" s="90"/>
    </row>
    <row r="1086" spans="38:139">
      <c r="AL1086" s="13"/>
      <c r="AM1086" s="13"/>
      <c r="AN1086" s="3"/>
      <c r="AO1086" s="126"/>
      <c r="AP1086" s="126"/>
      <c r="AQ1086" s="127"/>
      <c r="AR1086" s="128"/>
      <c r="AS1086" s="13"/>
      <c r="AW1086" s="128"/>
      <c r="AX1086" s="128"/>
      <c r="AY1086" s="128"/>
      <c r="BH1086" s="89"/>
      <c r="BI1086" s="90"/>
      <c r="DL1086" s="13"/>
      <c r="DM1086" s="13"/>
      <c r="DN1086" s="3"/>
      <c r="DO1086" s="126"/>
      <c r="DP1086" s="126"/>
      <c r="DQ1086" s="127"/>
      <c r="DR1086" s="128"/>
      <c r="DS1086" s="13"/>
      <c r="DW1086" s="128"/>
      <c r="DX1086" s="128"/>
      <c r="DY1086" s="128"/>
      <c r="EH1086" s="89"/>
      <c r="EI1086" s="90"/>
    </row>
    <row r="1087" spans="38:139">
      <c r="AL1087" s="13"/>
      <c r="AM1087" s="13"/>
      <c r="AN1087" s="3"/>
      <c r="AO1087" s="126"/>
      <c r="AP1087" s="126"/>
      <c r="AQ1087" s="127"/>
      <c r="AR1087" s="128"/>
      <c r="AS1087" s="13"/>
      <c r="AW1087" s="128"/>
      <c r="AX1087" s="128"/>
      <c r="AY1087" s="128"/>
      <c r="BH1087" s="89"/>
      <c r="BI1087" s="90"/>
      <c r="DL1087" s="13"/>
      <c r="DM1087" s="13"/>
      <c r="DN1087" s="3"/>
      <c r="DO1087" s="126"/>
      <c r="DP1087" s="126"/>
      <c r="DQ1087" s="127"/>
      <c r="DR1087" s="128"/>
      <c r="DS1087" s="13"/>
      <c r="DW1087" s="128"/>
      <c r="DX1087" s="128"/>
      <c r="DY1087" s="128"/>
      <c r="EH1087" s="89"/>
      <c r="EI1087" s="90"/>
    </row>
    <row r="1088" spans="38:139">
      <c r="AL1088" s="13"/>
      <c r="AM1088" s="13"/>
      <c r="AN1088" s="3"/>
      <c r="AO1088" s="126"/>
      <c r="AP1088" s="126"/>
      <c r="AQ1088" s="127"/>
      <c r="AR1088" s="128"/>
      <c r="AS1088" s="13"/>
      <c r="AW1088" s="128"/>
      <c r="AX1088" s="128"/>
      <c r="AY1088" s="128"/>
      <c r="BH1088" s="89"/>
      <c r="BI1088" s="90"/>
      <c r="DL1088" s="13"/>
      <c r="DM1088" s="13"/>
      <c r="DN1088" s="3"/>
      <c r="DO1088" s="126"/>
      <c r="DP1088" s="126"/>
      <c r="DQ1088" s="127"/>
      <c r="DR1088" s="128"/>
      <c r="DS1088" s="13"/>
      <c r="DW1088" s="128"/>
      <c r="DX1088" s="128"/>
      <c r="DY1088" s="128"/>
      <c r="EH1088" s="89"/>
      <c r="EI1088" s="90"/>
    </row>
    <row r="1089" spans="38:139">
      <c r="AL1089" s="13"/>
      <c r="AM1089" s="13"/>
      <c r="AN1089" s="3"/>
      <c r="AO1089" s="126"/>
      <c r="AP1089" s="126"/>
      <c r="AQ1089" s="127"/>
      <c r="AR1089" s="128"/>
      <c r="AS1089" s="13"/>
      <c r="AW1089" s="128"/>
      <c r="AX1089" s="128"/>
      <c r="AY1089" s="128"/>
      <c r="BH1089" s="89"/>
      <c r="BI1089" s="90"/>
      <c r="DL1089" s="13"/>
      <c r="DM1089" s="13"/>
      <c r="DN1089" s="3"/>
      <c r="DO1089" s="126"/>
      <c r="DP1089" s="126"/>
      <c r="DQ1089" s="127"/>
      <c r="DR1089" s="128"/>
      <c r="DS1089" s="13"/>
      <c r="DW1089" s="128"/>
      <c r="DX1089" s="128"/>
      <c r="DY1089" s="128"/>
      <c r="EH1089" s="89"/>
      <c r="EI1089" s="90"/>
    </row>
    <row r="1090" spans="38:139">
      <c r="AL1090" s="13"/>
      <c r="AM1090" s="13"/>
      <c r="AN1090" s="3"/>
      <c r="AO1090" s="126"/>
      <c r="AP1090" s="126"/>
      <c r="AQ1090" s="127"/>
      <c r="AR1090" s="128"/>
      <c r="AS1090" s="13"/>
      <c r="AW1090" s="128"/>
      <c r="AX1090" s="128"/>
      <c r="AY1090" s="128"/>
      <c r="BH1090" s="89"/>
      <c r="BI1090" s="90"/>
      <c r="DL1090" s="13"/>
      <c r="DM1090" s="13"/>
      <c r="DN1090" s="3"/>
      <c r="DO1090" s="126"/>
      <c r="DP1090" s="126"/>
      <c r="DQ1090" s="127"/>
      <c r="DR1090" s="128"/>
      <c r="DS1090" s="13"/>
      <c r="DW1090" s="128"/>
      <c r="DX1090" s="128"/>
      <c r="DY1090" s="128"/>
      <c r="EH1090" s="89"/>
      <c r="EI1090" s="90"/>
    </row>
    <row r="1091" spans="38:139">
      <c r="AL1091" s="13"/>
      <c r="AM1091" s="13"/>
      <c r="AN1091" s="3"/>
      <c r="AO1091" s="126"/>
      <c r="AP1091" s="126"/>
      <c r="AQ1091" s="127"/>
      <c r="AR1091" s="128"/>
      <c r="AS1091" s="13"/>
      <c r="AW1091" s="128"/>
      <c r="AX1091" s="128"/>
      <c r="AY1091" s="128"/>
      <c r="BH1091" s="89"/>
      <c r="BI1091" s="90"/>
      <c r="DL1091" s="13"/>
      <c r="DM1091" s="13"/>
      <c r="DN1091" s="3"/>
      <c r="DO1091" s="126"/>
      <c r="DP1091" s="126"/>
      <c r="DQ1091" s="127"/>
      <c r="DR1091" s="128"/>
      <c r="DS1091" s="13"/>
      <c r="DW1091" s="128"/>
      <c r="DX1091" s="128"/>
      <c r="DY1091" s="128"/>
      <c r="EH1091" s="89"/>
      <c r="EI1091" s="90"/>
    </row>
    <row r="1092" spans="38:139">
      <c r="AL1092" s="13"/>
      <c r="AM1092" s="13"/>
      <c r="AN1092" s="3"/>
      <c r="AO1092" s="126"/>
      <c r="AP1092" s="126"/>
      <c r="AQ1092" s="127"/>
      <c r="AR1092" s="128"/>
      <c r="AS1092" s="13"/>
      <c r="AW1092" s="128"/>
      <c r="AX1092" s="128"/>
      <c r="AY1092" s="128"/>
      <c r="BH1092" s="89"/>
      <c r="BI1092" s="90"/>
      <c r="DL1092" s="13"/>
      <c r="DM1092" s="13"/>
      <c r="DN1092" s="3"/>
      <c r="DO1092" s="126"/>
      <c r="DP1092" s="126"/>
      <c r="DQ1092" s="127"/>
      <c r="DR1092" s="128"/>
      <c r="DS1092" s="13"/>
      <c r="DW1092" s="128"/>
      <c r="DX1092" s="128"/>
      <c r="DY1092" s="128"/>
      <c r="EH1092" s="89"/>
      <c r="EI1092" s="90"/>
    </row>
    <row r="1093" spans="38:139">
      <c r="AL1093" s="13"/>
      <c r="AM1093" s="13"/>
      <c r="AN1093" s="3"/>
      <c r="AO1093" s="126"/>
      <c r="AP1093" s="126"/>
      <c r="AQ1093" s="127"/>
      <c r="AR1093" s="128"/>
      <c r="AS1093" s="13"/>
      <c r="AW1093" s="128"/>
      <c r="AX1093" s="128"/>
      <c r="AY1093" s="128"/>
      <c r="BH1093" s="89"/>
      <c r="BI1093" s="90"/>
      <c r="DL1093" s="13"/>
      <c r="DM1093" s="13"/>
      <c r="DN1093" s="3"/>
      <c r="DO1093" s="126"/>
      <c r="DP1093" s="126"/>
      <c r="DQ1093" s="127"/>
      <c r="DR1093" s="128"/>
      <c r="DS1093" s="13"/>
      <c r="DW1093" s="128"/>
      <c r="DX1093" s="128"/>
      <c r="DY1093" s="128"/>
      <c r="EH1093" s="89"/>
      <c r="EI1093" s="90"/>
    </row>
    <row r="1094" spans="38:139">
      <c r="AL1094" s="13"/>
      <c r="AM1094" s="13"/>
      <c r="AN1094" s="3"/>
      <c r="AO1094" s="126"/>
      <c r="AP1094" s="126"/>
      <c r="AQ1094" s="127"/>
      <c r="AR1094" s="128"/>
      <c r="AS1094" s="13"/>
      <c r="AW1094" s="128"/>
      <c r="AX1094" s="128"/>
      <c r="AY1094" s="128"/>
      <c r="BH1094" s="89"/>
      <c r="BI1094" s="90"/>
      <c r="DL1094" s="13"/>
      <c r="DM1094" s="13"/>
      <c r="DN1094" s="3"/>
      <c r="DO1094" s="126"/>
      <c r="DP1094" s="126"/>
      <c r="DQ1094" s="127"/>
      <c r="DR1094" s="128"/>
      <c r="DS1094" s="13"/>
      <c r="DW1094" s="128"/>
      <c r="DX1094" s="128"/>
      <c r="DY1094" s="128"/>
      <c r="EH1094" s="89"/>
      <c r="EI1094" s="90"/>
    </row>
    <row r="1095" spans="38:139">
      <c r="AL1095" s="13"/>
      <c r="AM1095" s="13"/>
      <c r="AN1095" s="3"/>
      <c r="AO1095" s="126"/>
      <c r="AP1095" s="126"/>
      <c r="AQ1095" s="127"/>
      <c r="AR1095" s="128"/>
      <c r="AS1095" s="13"/>
      <c r="AW1095" s="128"/>
      <c r="AX1095" s="128"/>
      <c r="AY1095" s="128"/>
      <c r="BH1095" s="89"/>
      <c r="BI1095" s="90"/>
      <c r="DL1095" s="13"/>
      <c r="DM1095" s="13"/>
      <c r="DN1095" s="3"/>
      <c r="DO1095" s="126"/>
      <c r="DP1095" s="126"/>
      <c r="DQ1095" s="127"/>
      <c r="DR1095" s="128"/>
      <c r="DS1095" s="13"/>
      <c r="DW1095" s="128"/>
      <c r="DX1095" s="128"/>
      <c r="DY1095" s="128"/>
      <c r="EH1095" s="89"/>
      <c r="EI1095" s="90"/>
    </row>
    <row r="1096" spans="38:139">
      <c r="AL1096" s="13"/>
      <c r="AM1096" s="13"/>
      <c r="AN1096" s="3"/>
      <c r="AO1096" s="126"/>
      <c r="AP1096" s="126"/>
      <c r="AQ1096" s="127"/>
      <c r="AR1096" s="128"/>
      <c r="AS1096" s="13"/>
      <c r="AW1096" s="128"/>
      <c r="AX1096" s="128"/>
      <c r="AY1096" s="128"/>
      <c r="BH1096" s="89"/>
      <c r="BI1096" s="90"/>
      <c r="DL1096" s="13"/>
      <c r="DM1096" s="13"/>
      <c r="DN1096" s="3"/>
      <c r="DO1096" s="126"/>
      <c r="DP1096" s="126"/>
      <c r="DQ1096" s="127"/>
      <c r="DR1096" s="128"/>
      <c r="DS1096" s="13"/>
      <c r="DW1096" s="128"/>
      <c r="DX1096" s="128"/>
      <c r="DY1096" s="128"/>
      <c r="EH1096" s="89"/>
      <c r="EI1096" s="90"/>
    </row>
    <row r="1097" spans="38:139">
      <c r="AL1097" s="13"/>
      <c r="AM1097" s="13"/>
      <c r="AN1097" s="3"/>
      <c r="AO1097" s="126"/>
      <c r="AP1097" s="126"/>
      <c r="AQ1097" s="127"/>
      <c r="AR1097" s="128"/>
      <c r="AS1097" s="13"/>
      <c r="AW1097" s="128"/>
      <c r="AX1097" s="128"/>
      <c r="AY1097" s="128"/>
      <c r="BH1097" s="89"/>
      <c r="BI1097" s="90"/>
      <c r="DL1097" s="13"/>
      <c r="DM1097" s="13"/>
      <c r="DN1097" s="3"/>
      <c r="DO1097" s="126"/>
      <c r="DP1097" s="126"/>
      <c r="DQ1097" s="127"/>
      <c r="DR1097" s="128"/>
      <c r="DS1097" s="13"/>
      <c r="DW1097" s="128"/>
      <c r="DX1097" s="128"/>
      <c r="DY1097" s="128"/>
      <c r="EH1097" s="89"/>
      <c r="EI1097" s="90"/>
    </row>
    <row r="1098" spans="38:139">
      <c r="AL1098" s="13"/>
      <c r="AM1098" s="13"/>
      <c r="AN1098" s="3"/>
      <c r="AO1098" s="126"/>
      <c r="AP1098" s="126"/>
      <c r="AQ1098" s="127"/>
      <c r="AR1098" s="128"/>
      <c r="AS1098" s="13"/>
      <c r="AW1098" s="128"/>
      <c r="AX1098" s="128"/>
      <c r="AY1098" s="128"/>
      <c r="BH1098" s="89"/>
      <c r="BI1098" s="90"/>
      <c r="DL1098" s="13"/>
      <c r="DM1098" s="13"/>
      <c r="DN1098" s="3"/>
      <c r="DO1098" s="126"/>
      <c r="DP1098" s="126"/>
      <c r="DQ1098" s="127"/>
      <c r="DR1098" s="128"/>
      <c r="DS1098" s="13"/>
      <c r="DW1098" s="128"/>
      <c r="DX1098" s="128"/>
      <c r="DY1098" s="128"/>
      <c r="EH1098" s="89"/>
      <c r="EI1098" s="90"/>
    </row>
    <row r="1099" spans="38:139">
      <c r="AL1099" s="13"/>
      <c r="AM1099" s="13"/>
      <c r="AN1099" s="3"/>
      <c r="AO1099" s="126"/>
      <c r="AP1099" s="126"/>
      <c r="AQ1099" s="127"/>
      <c r="AR1099" s="128"/>
      <c r="AS1099" s="13"/>
      <c r="AW1099" s="128"/>
      <c r="AX1099" s="128"/>
      <c r="AY1099" s="128"/>
      <c r="BH1099" s="89"/>
      <c r="BI1099" s="90"/>
      <c r="DL1099" s="13"/>
      <c r="DM1099" s="13"/>
      <c r="DN1099" s="3"/>
      <c r="DO1099" s="126"/>
      <c r="DP1099" s="126"/>
      <c r="DQ1099" s="127"/>
      <c r="DR1099" s="128"/>
      <c r="DS1099" s="13"/>
      <c r="DW1099" s="128"/>
      <c r="DX1099" s="128"/>
      <c r="DY1099" s="128"/>
      <c r="EH1099" s="89"/>
      <c r="EI1099" s="90"/>
    </row>
    <row r="1100" spans="38:139">
      <c r="AL1100" s="13"/>
      <c r="AM1100" s="13"/>
      <c r="AN1100" s="3"/>
      <c r="AO1100" s="126"/>
      <c r="AP1100" s="126"/>
      <c r="AQ1100" s="127"/>
      <c r="AR1100" s="128"/>
      <c r="AS1100" s="13"/>
      <c r="AW1100" s="128"/>
      <c r="AX1100" s="128"/>
      <c r="AY1100" s="128"/>
      <c r="BH1100" s="89"/>
      <c r="BI1100" s="90"/>
      <c r="DL1100" s="13"/>
      <c r="DM1100" s="13"/>
      <c r="DN1100" s="3"/>
      <c r="DO1100" s="126"/>
      <c r="DP1100" s="126"/>
      <c r="DQ1100" s="127"/>
      <c r="DR1100" s="128"/>
      <c r="DS1100" s="13"/>
      <c r="DW1100" s="128"/>
      <c r="DX1100" s="128"/>
      <c r="DY1100" s="128"/>
      <c r="EH1100" s="89"/>
      <c r="EI1100" s="90"/>
    </row>
    <row r="1101" spans="38:139">
      <c r="AL1101" s="13"/>
      <c r="AM1101" s="13"/>
      <c r="AN1101" s="3"/>
      <c r="AO1101" s="126"/>
      <c r="AP1101" s="126"/>
      <c r="AQ1101" s="127"/>
      <c r="AR1101" s="128"/>
      <c r="AS1101" s="13"/>
      <c r="AW1101" s="128"/>
      <c r="AX1101" s="128"/>
      <c r="AY1101" s="128"/>
      <c r="BH1101" s="89"/>
      <c r="BI1101" s="90"/>
      <c r="DL1101" s="13"/>
      <c r="DM1101" s="13"/>
      <c r="DN1101" s="3"/>
      <c r="DO1101" s="126"/>
      <c r="DP1101" s="126"/>
      <c r="DQ1101" s="127"/>
      <c r="DR1101" s="128"/>
      <c r="DS1101" s="13"/>
      <c r="DW1101" s="128"/>
      <c r="DX1101" s="128"/>
      <c r="DY1101" s="128"/>
      <c r="EH1101" s="89"/>
      <c r="EI1101" s="90"/>
    </row>
    <row r="1102" spans="38:139">
      <c r="AL1102" s="13"/>
      <c r="AM1102" s="13"/>
      <c r="AN1102" s="3"/>
      <c r="AO1102" s="126"/>
      <c r="AP1102" s="126"/>
      <c r="AQ1102" s="127"/>
      <c r="AR1102" s="128"/>
      <c r="AS1102" s="13"/>
      <c r="AW1102" s="128"/>
      <c r="AX1102" s="128"/>
      <c r="AY1102" s="128"/>
      <c r="BH1102" s="89"/>
      <c r="BI1102" s="90"/>
      <c r="DL1102" s="13"/>
      <c r="DM1102" s="13"/>
      <c r="DN1102" s="3"/>
      <c r="DO1102" s="126"/>
      <c r="DP1102" s="126"/>
      <c r="DQ1102" s="127"/>
      <c r="DR1102" s="128"/>
      <c r="DS1102" s="13"/>
      <c r="DW1102" s="128"/>
      <c r="DX1102" s="128"/>
      <c r="DY1102" s="128"/>
      <c r="EH1102" s="89"/>
      <c r="EI1102" s="90"/>
    </row>
    <row r="1103" spans="38:139">
      <c r="AL1103" s="13"/>
      <c r="AM1103" s="13"/>
      <c r="AN1103" s="3"/>
      <c r="AO1103" s="126"/>
      <c r="AP1103" s="126"/>
      <c r="AQ1103" s="127"/>
      <c r="AR1103" s="128"/>
      <c r="AS1103" s="13"/>
      <c r="AW1103" s="128"/>
      <c r="AX1103" s="128"/>
      <c r="AY1103" s="128"/>
      <c r="BH1103" s="89"/>
      <c r="BI1103" s="90"/>
      <c r="DL1103" s="13"/>
      <c r="DM1103" s="13"/>
      <c r="DN1103" s="3"/>
      <c r="DO1103" s="126"/>
      <c r="DP1103" s="126"/>
      <c r="DQ1103" s="127"/>
      <c r="DR1103" s="128"/>
      <c r="DS1103" s="13"/>
      <c r="DW1103" s="128"/>
      <c r="DX1103" s="128"/>
      <c r="DY1103" s="128"/>
      <c r="EH1103" s="89"/>
      <c r="EI1103" s="90"/>
    </row>
    <row r="1104" spans="38:139">
      <c r="AL1104" s="13"/>
      <c r="AM1104" s="13"/>
      <c r="AN1104" s="3"/>
      <c r="AO1104" s="126"/>
      <c r="AP1104" s="126"/>
      <c r="AQ1104" s="127"/>
      <c r="AR1104" s="128"/>
      <c r="AS1104" s="13"/>
      <c r="AW1104" s="128"/>
      <c r="AX1104" s="128"/>
      <c r="AY1104" s="128"/>
      <c r="BH1104" s="89"/>
      <c r="BI1104" s="90"/>
      <c r="DL1104" s="13"/>
      <c r="DM1104" s="13"/>
      <c r="DN1104" s="3"/>
      <c r="DO1104" s="126"/>
      <c r="DP1104" s="126"/>
      <c r="DQ1104" s="127"/>
      <c r="DR1104" s="128"/>
      <c r="DS1104" s="13"/>
      <c r="DW1104" s="128"/>
      <c r="DX1104" s="128"/>
      <c r="DY1104" s="128"/>
      <c r="EH1104" s="89"/>
      <c r="EI1104" s="90"/>
    </row>
    <row r="1105" spans="38:139">
      <c r="AL1105" s="13"/>
      <c r="AM1105" s="13"/>
      <c r="AN1105" s="3"/>
      <c r="AO1105" s="126"/>
      <c r="AP1105" s="126"/>
      <c r="AQ1105" s="127"/>
      <c r="AR1105" s="128"/>
      <c r="AS1105" s="13"/>
      <c r="AW1105" s="128"/>
      <c r="AX1105" s="128"/>
      <c r="AY1105" s="128"/>
      <c r="BH1105" s="89"/>
      <c r="BI1105" s="90"/>
      <c r="DL1105" s="13"/>
      <c r="DM1105" s="13"/>
      <c r="DN1105" s="3"/>
      <c r="DO1105" s="126"/>
      <c r="DP1105" s="126"/>
      <c r="DQ1105" s="127"/>
      <c r="DR1105" s="128"/>
      <c r="DS1105" s="13"/>
      <c r="DW1105" s="128"/>
      <c r="DX1105" s="128"/>
      <c r="DY1105" s="128"/>
      <c r="EH1105" s="89"/>
      <c r="EI1105" s="90"/>
    </row>
    <row r="1106" spans="38:139">
      <c r="AL1106" s="13"/>
      <c r="AM1106" s="13"/>
      <c r="AN1106" s="3"/>
      <c r="AO1106" s="126"/>
      <c r="AP1106" s="126"/>
      <c r="AQ1106" s="127"/>
      <c r="AR1106" s="128"/>
      <c r="AS1106" s="13"/>
      <c r="AW1106" s="128"/>
      <c r="AX1106" s="128"/>
      <c r="AY1106" s="128"/>
      <c r="BH1106" s="89"/>
      <c r="BI1106" s="90"/>
      <c r="DL1106" s="13"/>
      <c r="DM1106" s="13"/>
      <c r="DN1106" s="3"/>
      <c r="DO1106" s="126"/>
      <c r="DP1106" s="126"/>
      <c r="DQ1106" s="127"/>
      <c r="DR1106" s="128"/>
      <c r="DS1106" s="13"/>
      <c r="DW1106" s="128"/>
      <c r="DX1106" s="128"/>
      <c r="DY1106" s="128"/>
      <c r="EH1106" s="89"/>
      <c r="EI1106" s="90"/>
    </row>
    <row r="1107" spans="38:139">
      <c r="AL1107" s="13"/>
      <c r="AM1107" s="13"/>
      <c r="AN1107" s="3"/>
      <c r="AO1107" s="126"/>
      <c r="AP1107" s="126"/>
      <c r="AQ1107" s="127"/>
      <c r="AR1107" s="128"/>
      <c r="AS1107" s="13"/>
      <c r="AW1107" s="128"/>
      <c r="AX1107" s="128"/>
      <c r="AY1107" s="128"/>
      <c r="BH1107" s="89"/>
      <c r="BI1107" s="90"/>
      <c r="DL1107" s="13"/>
      <c r="DM1107" s="13"/>
      <c r="DN1107" s="3"/>
      <c r="DO1107" s="126"/>
      <c r="DP1107" s="126"/>
      <c r="DQ1107" s="127"/>
      <c r="DR1107" s="128"/>
      <c r="DS1107" s="13"/>
      <c r="DW1107" s="128"/>
      <c r="DX1107" s="128"/>
      <c r="DY1107" s="128"/>
      <c r="EH1107" s="89"/>
      <c r="EI1107" s="90"/>
    </row>
    <row r="1108" spans="38:139">
      <c r="AL1108" s="13"/>
      <c r="AM1108" s="13"/>
      <c r="AN1108" s="3"/>
      <c r="AO1108" s="126"/>
      <c r="AP1108" s="126"/>
      <c r="AQ1108" s="127"/>
      <c r="AR1108" s="128"/>
      <c r="AS1108" s="13"/>
      <c r="AW1108" s="128"/>
      <c r="AX1108" s="128"/>
      <c r="AY1108" s="128"/>
      <c r="BH1108" s="89"/>
      <c r="BI1108" s="90"/>
      <c r="DL1108" s="13"/>
      <c r="DM1108" s="13"/>
      <c r="DN1108" s="3"/>
      <c r="DO1108" s="126"/>
      <c r="DP1108" s="126"/>
      <c r="DQ1108" s="127"/>
      <c r="DR1108" s="128"/>
      <c r="DS1108" s="13"/>
      <c r="DW1108" s="128"/>
      <c r="DX1108" s="128"/>
      <c r="DY1108" s="128"/>
      <c r="EH1108" s="89"/>
      <c r="EI1108" s="90"/>
    </row>
    <row r="1109" spans="38:139">
      <c r="AL1109" s="13"/>
      <c r="AM1109" s="13"/>
      <c r="AN1109" s="3"/>
      <c r="AO1109" s="126"/>
      <c r="AP1109" s="126"/>
      <c r="AQ1109" s="127"/>
      <c r="AR1109" s="128"/>
      <c r="AS1109" s="13"/>
      <c r="AW1109" s="128"/>
      <c r="AX1109" s="128"/>
      <c r="AY1109" s="128"/>
      <c r="BH1109" s="89"/>
      <c r="BI1109" s="90"/>
      <c r="DL1109" s="13"/>
      <c r="DM1109" s="13"/>
      <c r="DN1109" s="3"/>
      <c r="DO1109" s="126"/>
      <c r="DP1109" s="126"/>
      <c r="DQ1109" s="127"/>
      <c r="DR1109" s="128"/>
      <c r="DS1109" s="13"/>
      <c r="DW1109" s="128"/>
      <c r="DX1109" s="128"/>
      <c r="DY1109" s="128"/>
      <c r="EH1109" s="89"/>
      <c r="EI1109" s="90"/>
    </row>
    <row r="1110" spans="38:139">
      <c r="AL1110" s="13"/>
      <c r="AM1110" s="13"/>
      <c r="AN1110" s="3"/>
      <c r="AO1110" s="126"/>
      <c r="AP1110" s="126"/>
      <c r="AQ1110" s="127"/>
      <c r="AR1110" s="128"/>
      <c r="AS1110" s="13"/>
      <c r="AW1110" s="128"/>
      <c r="AX1110" s="128"/>
      <c r="AY1110" s="128"/>
      <c r="BH1110" s="89"/>
      <c r="BI1110" s="90"/>
      <c r="DL1110" s="13"/>
      <c r="DM1110" s="13"/>
      <c r="DN1110" s="3"/>
      <c r="DO1110" s="126"/>
      <c r="DP1110" s="126"/>
      <c r="DQ1110" s="127"/>
      <c r="DR1110" s="128"/>
      <c r="DS1110" s="13"/>
      <c r="DW1110" s="128"/>
      <c r="DX1110" s="128"/>
      <c r="DY1110" s="128"/>
      <c r="EH1110" s="89"/>
      <c r="EI1110" s="90"/>
    </row>
    <row r="1111" spans="38:139">
      <c r="AL1111" s="13"/>
      <c r="AM1111" s="13"/>
      <c r="AN1111" s="3"/>
      <c r="AO1111" s="126"/>
      <c r="AP1111" s="126"/>
      <c r="AQ1111" s="127"/>
      <c r="AR1111" s="128"/>
      <c r="AS1111" s="13"/>
      <c r="AW1111" s="128"/>
      <c r="AX1111" s="128"/>
      <c r="AY1111" s="128"/>
      <c r="BH1111" s="89"/>
      <c r="BI1111" s="90"/>
      <c r="DL1111" s="13"/>
      <c r="DM1111" s="13"/>
      <c r="DN1111" s="3"/>
      <c r="DO1111" s="126"/>
      <c r="DP1111" s="126"/>
      <c r="DQ1111" s="127"/>
      <c r="DR1111" s="128"/>
      <c r="DS1111" s="13"/>
      <c r="DW1111" s="128"/>
      <c r="DX1111" s="128"/>
      <c r="DY1111" s="128"/>
      <c r="EH1111" s="89"/>
      <c r="EI1111" s="90"/>
    </row>
    <row r="1112" spans="38:139">
      <c r="AL1112" s="13"/>
      <c r="AM1112" s="13"/>
      <c r="AN1112" s="3"/>
      <c r="AO1112" s="126"/>
      <c r="AP1112" s="126"/>
      <c r="AQ1112" s="127"/>
      <c r="AR1112" s="128"/>
      <c r="AS1112" s="13"/>
      <c r="AW1112" s="128"/>
      <c r="AX1112" s="128"/>
      <c r="AY1112" s="128"/>
      <c r="BH1112" s="89"/>
      <c r="BI1112" s="90"/>
      <c r="DL1112" s="13"/>
      <c r="DM1112" s="13"/>
      <c r="DN1112" s="3"/>
      <c r="DO1112" s="126"/>
      <c r="DP1112" s="126"/>
      <c r="DQ1112" s="127"/>
      <c r="DR1112" s="128"/>
      <c r="DS1112" s="13"/>
      <c r="DW1112" s="128"/>
      <c r="DX1112" s="128"/>
      <c r="DY1112" s="128"/>
      <c r="EH1112" s="89"/>
      <c r="EI1112" s="90"/>
    </row>
    <row r="1113" spans="38:139">
      <c r="AL1113" s="13"/>
      <c r="AM1113" s="13"/>
      <c r="AN1113" s="3"/>
      <c r="AO1113" s="126"/>
      <c r="AP1113" s="126"/>
      <c r="AQ1113" s="127"/>
      <c r="AR1113" s="128"/>
      <c r="AS1113" s="13"/>
      <c r="AW1113" s="128"/>
      <c r="AX1113" s="128"/>
      <c r="AY1113" s="128"/>
      <c r="BH1113" s="89"/>
      <c r="BI1113" s="90"/>
      <c r="DL1113" s="13"/>
      <c r="DM1113" s="13"/>
      <c r="DN1113" s="3"/>
      <c r="DO1113" s="126"/>
      <c r="DP1113" s="126"/>
      <c r="DQ1113" s="127"/>
      <c r="DR1113" s="128"/>
      <c r="DS1113" s="13"/>
      <c r="DW1113" s="128"/>
      <c r="DX1113" s="128"/>
      <c r="DY1113" s="128"/>
      <c r="EH1113" s="89"/>
      <c r="EI1113" s="90"/>
    </row>
    <row r="1114" spans="38:139">
      <c r="AL1114" s="13"/>
      <c r="AM1114" s="13"/>
      <c r="AN1114" s="3"/>
      <c r="AO1114" s="126"/>
      <c r="AP1114" s="126"/>
      <c r="AQ1114" s="127"/>
      <c r="AR1114" s="128"/>
      <c r="AS1114" s="13"/>
      <c r="AW1114" s="128"/>
      <c r="AX1114" s="128"/>
      <c r="AY1114" s="128"/>
      <c r="BH1114" s="89"/>
      <c r="BI1114" s="90"/>
      <c r="DL1114" s="13"/>
      <c r="DM1114" s="13"/>
      <c r="DN1114" s="3"/>
      <c r="DO1114" s="126"/>
      <c r="DP1114" s="126"/>
      <c r="DQ1114" s="127"/>
      <c r="DR1114" s="128"/>
      <c r="DS1114" s="13"/>
      <c r="DW1114" s="128"/>
      <c r="DX1114" s="128"/>
      <c r="DY1114" s="128"/>
      <c r="EH1114" s="89"/>
      <c r="EI1114" s="90"/>
    </row>
    <row r="1115" spans="38:139">
      <c r="AL1115" s="13"/>
      <c r="AM1115" s="13"/>
      <c r="AN1115" s="3"/>
      <c r="AO1115" s="126"/>
      <c r="AP1115" s="126"/>
      <c r="AQ1115" s="127"/>
      <c r="AR1115" s="128"/>
      <c r="AS1115" s="13"/>
      <c r="AW1115" s="128"/>
      <c r="AX1115" s="128"/>
      <c r="AY1115" s="128"/>
      <c r="BH1115" s="89"/>
      <c r="BI1115" s="90"/>
      <c r="DL1115" s="13"/>
      <c r="DM1115" s="13"/>
      <c r="DN1115" s="3"/>
      <c r="DO1115" s="126"/>
      <c r="DP1115" s="126"/>
      <c r="DQ1115" s="127"/>
      <c r="DR1115" s="128"/>
      <c r="DS1115" s="13"/>
      <c r="DW1115" s="128"/>
      <c r="DX1115" s="128"/>
      <c r="DY1115" s="128"/>
      <c r="EH1115" s="89"/>
      <c r="EI1115" s="90"/>
    </row>
    <row r="1116" spans="38:139">
      <c r="AL1116" s="13"/>
      <c r="AM1116" s="13"/>
      <c r="AN1116" s="3"/>
      <c r="AO1116" s="126"/>
      <c r="AP1116" s="126"/>
      <c r="AQ1116" s="127"/>
      <c r="AR1116" s="128"/>
      <c r="AS1116" s="13"/>
      <c r="AW1116" s="128"/>
      <c r="AX1116" s="128"/>
      <c r="AY1116" s="128"/>
      <c r="BH1116" s="89"/>
      <c r="BI1116" s="90"/>
      <c r="DL1116" s="13"/>
      <c r="DM1116" s="13"/>
      <c r="DN1116" s="3"/>
      <c r="DO1116" s="126"/>
      <c r="DP1116" s="126"/>
      <c r="DQ1116" s="127"/>
      <c r="DR1116" s="128"/>
      <c r="DS1116" s="13"/>
      <c r="DW1116" s="128"/>
      <c r="DX1116" s="128"/>
      <c r="DY1116" s="128"/>
      <c r="EH1116" s="89"/>
      <c r="EI1116" s="90"/>
    </row>
    <row r="1117" spans="38:139">
      <c r="AL1117" s="13"/>
      <c r="AM1117" s="13"/>
      <c r="AN1117" s="3"/>
      <c r="AO1117" s="126"/>
      <c r="AP1117" s="126"/>
      <c r="AQ1117" s="127"/>
      <c r="AR1117" s="128"/>
      <c r="AS1117" s="13"/>
      <c r="AW1117" s="128"/>
      <c r="AX1117" s="128"/>
      <c r="AY1117" s="128"/>
      <c r="BH1117" s="89"/>
      <c r="BI1117" s="90"/>
      <c r="DL1117" s="13"/>
      <c r="DM1117" s="13"/>
      <c r="DN1117" s="3"/>
      <c r="DO1117" s="126"/>
      <c r="DP1117" s="126"/>
      <c r="DQ1117" s="127"/>
      <c r="DR1117" s="128"/>
      <c r="DS1117" s="13"/>
      <c r="DW1117" s="128"/>
      <c r="DX1117" s="128"/>
      <c r="DY1117" s="128"/>
      <c r="EH1117" s="89"/>
      <c r="EI1117" s="90"/>
    </row>
    <row r="1118" spans="38:139">
      <c r="AL1118" s="13"/>
      <c r="AM1118" s="13"/>
      <c r="AN1118" s="3"/>
      <c r="AO1118" s="126"/>
      <c r="AP1118" s="126"/>
      <c r="AQ1118" s="127"/>
      <c r="AR1118" s="128"/>
      <c r="AS1118" s="13"/>
      <c r="AW1118" s="128"/>
      <c r="AX1118" s="128"/>
      <c r="AY1118" s="128"/>
      <c r="BH1118" s="89"/>
      <c r="BI1118" s="90"/>
      <c r="DL1118" s="13"/>
      <c r="DM1118" s="13"/>
      <c r="DN1118" s="3"/>
      <c r="DO1118" s="126"/>
      <c r="DP1118" s="126"/>
      <c r="DQ1118" s="127"/>
      <c r="DR1118" s="128"/>
      <c r="DS1118" s="13"/>
      <c r="DW1118" s="128"/>
      <c r="DX1118" s="128"/>
      <c r="DY1118" s="128"/>
      <c r="EH1118" s="89"/>
      <c r="EI1118" s="90"/>
    </row>
    <row r="1119" spans="38:139">
      <c r="AL1119" s="13"/>
      <c r="AM1119" s="13"/>
      <c r="AN1119" s="3"/>
      <c r="AO1119" s="126"/>
      <c r="AP1119" s="126"/>
      <c r="AQ1119" s="127"/>
      <c r="AR1119" s="128"/>
      <c r="AS1119" s="13"/>
      <c r="AW1119" s="128"/>
      <c r="AX1119" s="128"/>
      <c r="AY1119" s="128"/>
      <c r="BH1119" s="89"/>
      <c r="BI1119" s="90"/>
      <c r="DL1119" s="13"/>
      <c r="DM1119" s="13"/>
      <c r="DN1119" s="3"/>
      <c r="DO1119" s="126"/>
      <c r="DP1119" s="126"/>
      <c r="DQ1119" s="127"/>
      <c r="DR1119" s="128"/>
      <c r="DS1119" s="13"/>
      <c r="DW1119" s="128"/>
      <c r="DX1119" s="128"/>
      <c r="DY1119" s="128"/>
      <c r="EH1119" s="89"/>
      <c r="EI1119" s="90"/>
    </row>
    <row r="1120" spans="38:139">
      <c r="AL1120" s="13"/>
      <c r="AM1120" s="13"/>
      <c r="AN1120" s="3"/>
      <c r="AO1120" s="126"/>
      <c r="AP1120" s="126"/>
      <c r="AQ1120" s="127"/>
      <c r="AR1120" s="128"/>
      <c r="AS1120" s="13"/>
      <c r="AW1120" s="128"/>
      <c r="AX1120" s="128"/>
      <c r="AY1120" s="128"/>
      <c r="BH1120" s="89"/>
      <c r="BI1120" s="90"/>
      <c r="DL1120" s="13"/>
      <c r="DM1120" s="13"/>
      <c r="DN1120" s="3"/>
      <c r="DO1120" s="126"/>
      <c r="DP1120" s="126"/>
      <c r="DQ1120" s="127"/>
      <c r="DR1120" s="128"/>
      <c r="DS1120" s="13"/>
      <c r="DW1120" s="128"/>
      <c r="DX1120" s="128"/>
      <c r="DY1120" s="128"/>
      <c r="EH1120" s="89"/>
      <c r="EI1120" s="90"/>
    </row>
    <row r="1121" spans="38:139">
      <c r="AL1121" s="13"/>
      <c r="AM1121" s="13"/>
      <c r="AN1121" s="3"/>
      <c r="AO1121" s="126"/>
      <c r="AP1121" s="126"/>
      <c r="AQ1121" s="127"/>
      <c r="AR1121" s="128"/>
      <c r="AS1121" s="13"/>
      <c r="AW1121" s="128"/>
      <c r="AX1121" s="128"/>
      <c r="AY1121" s="128"/>
      <c r="BH1121" s="89"/>
      <c r="BI1121" s="90"/>
      <c r="DL1121" s="13"/>
      <c r="DM1121" s="13"/>
      <c r="DN1121" s="3"/>
      <c r="DO1121" s="126"/>
      <c r="DP1121" s="126"/>
      <c r="DQ1121" s="127"/>
      <c r="DR1121" s="128"/>
      <c r="DS1121" s="13"/>
      <c r="DW1121" s="128"/>
      <c r="DX1121" s="128"/>
      <c r="DY1121" s="128"/>
      <c r="EH1121" s="89"/>
      <c r="EI1121" s="90"/>
    </row>
    <row r="1122" spans="38:139">
      <c r="AL1122" s="13"/>
      <c r="AM1122" s="13"/>
      <c r="AN1122" s="3"/>
      <c r="AO1122" s="126"/>
      <c r="AP1122" s="126"/>
      <c r="AQ1122" s="127"/>
      <c r="AR1122" s="128"/>
      <c r="AS1122" s="13"/>
      <c r="AW1122" s="128"/>
      <c r="AX1122" s="128"/>
      <c r="AY1122" s="128"/>
      <c r="BH1122" s="89"/>
      <c r="BI1122" s="90"/>
      <c r="DL1122" s="13"/>
      <c r="DM1122" s="13"/>
      <c r="DN1122" s="3"/>
      <c r="DO1122" s="126"/>
      <c r="DP1122" s="126"/>
      <c r="DQ1122" s="127"/>
      <c r="DR1122" s="128"/>
      <c r="DS1122" s="13"/>
      <c r="DW1122" s="128"/>
      <c r="DX1122" s="128"/>
      <c r="DY1122" s="128"/>
      <c r="EH1122" s="89"/>
      <c r="EI1122" s="90"/>
    </row>
    <row r="1123" spans="38:139">
      <c r="AL1123" s="13"/>
      <c r="AM1123" s="13"/>
      <c r="AN1123" s="3"/>
      <c r="AO1123" s="126"/>
      <c r="AP1123" s="126"/>
      <c r="AQ1123" s="127"/>
      <c r="AR1123" s="128"/>
      <c r="AS1123" s="13"/>
      <c r="AW1123" s="128"/>
      <c r="AX1123" s="128"/>
      <c r="AY1123" s="128"/>
      <c r="BH1123" s="89"/>
      <c r="BI1123" s="90"/>
      <c r="DL1123" s="13"/>
      <c r="DM1123" s="13"/>
      <c r="DN1123" s="3"/>
      <c r="DO1123" s="126"/>
      <c r="DP1123" s="126"/>
      <c r="DQ1123" s="127"/>
      <c r="DR1123" s="128"/>
      <c r="DS1123" s="13"/>
      <c r="DW1123" s="128"/>
      <c r="DX1123" s="128"/>
      <c r="DY1123" s="128"/>
      <c r="EH1123" s="89"/>
      <c r="EI1123" s="90"/>
    </row>
    <row r="1124" spans="38:139">
      <c r="AL1124" s="13"/>
      <c r="AM1124" s="13"/>
      <c r="AN1124" s="3"/>
      <c r="AO1124" s="126"/>
      <c r="AP1124" s="126"/>
      <c r="AQ1124" s="127"/>
      <c r="AR1124" s="128"/>
      <c r="AS1124" s="13"/>
      <c r="AW1124" s="128"/>
      <c r="AX1124" s="128"/>
      <c r="AY1124" s="128"/>
      <c r="BH1124" s="89"/>
      <c r="BI1124" s="90"/>
      <c r="DL1124" s="13"/>
      <c r="DM1124" s="13"/>
      <c r="DN1124" s="3"/>
      <c r="DO1124" s="126"/>
      <c r="DP1124" s="126"/>
      <c r="DQ1124" s="127"/>
      <c r="DR1124" s="128"/>
      <c r="DS1124" s="13"/>
      <c r="DW1124" s="128"/>
      <c r="DX1124" s="128"/>
      <c r="DY1124" s="128"/>
      <c r="EH1124" s="89"/>
      <c r="EI1124" s="90"/>
    </row>
    <row r="1125" spans="38:139">
      <c r="AL1125" s="13"/>
      <c r="AM1125" s="13"/>
      <c r="AN1125" s="3"/>
      <c r="AO1125" s="126"/>
      <c r="AP1125" s="126"/>
      <c r="AQ1125" s="127"/>
      <c r="AR1125" s="128"/>
      <c r="AS1125" s="13"/>
      <c r="AW1125" s="128"/>
      <c r="AX1125" s="128"/>
      <c r="AY1125" s="128"/>
      <c r="BH1125" s="89"/>
      <c r="BI1125" s="90"/>
      <c r="DL1125" s="13"/>
      <c r="DM1125" s="13"/>
      <c r="DN1125" s="3"/>
      <c r="DO1125" s="126"/>
      <c r="DP1125" s="126"/>
      <c r="DQ1125" s="127"/>
      <c r="DR1125" s="128"/>
      <c r="DS1125" s="13"/>
      <c r="DW1125" s="128"/>
      <c r="DX1125" s="128"/>
      <c r="DY1125" s="128"/>
      <c r="EH1125" s="89"/>
      <c r="EI1125" s="90"/>
    </row>
    <row r="1126" spans="38:139">
      <c r="AL1126" s="13"/>
      <c r="AM1126" s="13"/>
      <c r="AN1126" s="3"/>
      <c r="AO1126" s="126"/>
      <c r="AP1126" s="126"/>
      <c r="AQ1126" s="127"/>
      <c r="AR1126" s="128"/>
      <c r="AS1126" s="13"/>
      <c r="AW1126" s="128"/>
      <c r="AX1126" s="128"/>
      <c r="AY1126" s="128"/>
      <c r="BH1126" s="89"/>
      <c r="BI1126" s="90"/>
      <c r="DL1126" s="13"/>
      <c r="DM1126" s="13"/>
      <c r="DN1126" s="3"/>
      <c r="DO1126" s="126"/>
      <c r="DP1126" s="126"/>
      <c r="DQ1126" s="127"/>
      <c r="DR1126" s="128"/>
      <c r="DS1126" s="13"/>
      <c r="DW1126" s="128"/>
      <c r="DX1126" s="128"/>
      <c r="DY1126" s="128"/>
      <c r="EH1126" s="89"/>
      <c r="EI1126" s="90"/>
    </row>
    <row r="1127" spans="38:139">
      <c r="AL1127" s="13"/>
      <c r="AM1127" s="13"/>
      <c r="AN1127" s="3"/>
      <c r="AO1127" s="126"/>
      <c r="AP1127" s="126"/>
      <c r="AQ1127" s="127"/>
      <c r="AR1127" s="128"/>
      <c r="AS1127" s="13"/>
      <c r="AW1127" s="128"/>
      <c r="AX1127" s="128"/>
      <c r="AY1127" s="128"/>
      <c r="BH1127" s="89"/>
      <c r="BI1127" s="90"/>
      <c r="DL1127" s="13"/>
      <c r="DM1127" s="13"/>
      <c r="DN1127" s="3"/>
      <c r="DO1127" s="126"/>
      <c r="DP1127" s="126"/>
      <c r="DQ1127" s="127"/>
      <c r="DR1127" s="128"/>
      <c r="DS1127" s="13"/>
      <c r="DW1127" s="128"/>
      <c r="DX1127" s="128"/>
      <c r="DY1127" s="128"/>
      <c r="EH1127" s="89"/>
      <c r="EI1127" s="90"/>
    </row>
    <row r="1128" spans="38:139">
      <c r="AL1128" s="13"/>
      <c r="AM1128" s="13"/>
      <c r="AN1128" s="3"/>
      <c r="AO1128" s="126"/>
      <c r="AP1128" s="126"/>
      <c r="AQ1128" s="127"/>
      <c r="AR1128" s="128"/>
      <c r="AS1128" s="13"/>
      <c r="AW1128" s="128"/>
      <c r="AX1128" s="128"/>
      <c r="AY1128" s="128"/>
      <c r="BH1128" s="89"/>
      <c r="BI1128" s="90"/>
      <c r="DL1128" s="13"/>
      <c r="DM1128" s="13"/>
      <c r="DN1128" s="3"/>
      <c r="DO1128" s="126"/>
      <c r="DP1128" s="126"/>
      <c r="DQ1128" s="127"/>
      <c r="DR1128" s="128"/>
      <c r="DS1128" s="13"/>
      <c r="DW1128" s="128"/>
      <c r="DX1128" s="128"/>
      <c r="DY1128" s="128"/>
      <c r="EH1128" s="89"/>
      <c r="EI1128" s="90"/>
    </row>
    <row r="1129" spans="38:139">
      <c r="AL1129" s="13"/>
      <c r="AM1129" s="13"/>
      <c r="AN1129" s="3"/>
      <c r="AO1129" s="126"/>
      <c r="AP1129" s="126"/>
      <c r="AQ1129" s="127"/>
      <c r="AR1129" s="128"/>
      <c r="AS1129" s="13"/>
      <c r="AW1129" s="128"/>
      <c r="AX1129" s="128"/>
      <c r="AY1129" s="128"/>
      <c r="BH1129" s="89"/>
      <c r="BI1129" s="90"/>
      <c r="DL1129" s="13"/>
      <c r="DM1129" s="13"/>
      <c r="DN1129" s="3"/>
      <c r="DO1129" s="126"/>
      <c r="DP1129" s="126"/>
      <c r="DQ1129" s="127"/>
      <c r="DR1129" s="128"/>
      <c r="DS1129" s="13"/>
      <c r="DW1129" s="128"/>
      <c r="DX1129" s="128"/>
      <c r="DY1129" s="128"/>
      <c r="EH1129" s="89"/>
      <c r="EI1129" s="90"/>
    </row>
    <row r="1130" spans="38:139">
      <c r="AL1130" s="13"/>
      <c r="AM1130" s="13"/>
      <c r="AN1130" s="3"/>
      <c r="AO1130" s="126"/>
      <c r="AP1130" s="126"/>
      <c r="AQ1130" s="127"/>
      <c r="AR1130" s="128"/>
      <c r="AS1130" s="13"/>
      <c r="AW1130" s="128"/>
      <c r="AX1130" s="128"/>
      <c r="AY1130" s="128"/>
      <c r="BH1130" s="89"/>
      <c r="BI1130" s="90"/>
      <c r="DL1130" s="13"/>
      <c r="DM1130" s="13"/>
      <c r="DN1130" s="3"/>
      <c r="DO1130" s="126"/>
      <c r="DP1130" s="126"/>
      <c r="DQ1130" s="127"/>
      <c r="DR1130" s="128"/>
      <c r="DS1130" s="13"/>
      <c r="DW1130" s="128"/>
      <c r="DX1130" s="128"/>
      <c r="DY1130" s="128"/>
      <c r="EH1130" s="89"/>
      <c r="EI1130" s="90"/>
    </row>
    <row r="1131" spans="38:139">
      <c r="AL1131" s="13"/>
      <c r="AM1131" s="13"/>
      <c r="AN1131" s="3"/>
      <c r="AO1131" s="126"/>
      <c r="AP1131" s="126"/>
      <c r="AQ1131" s="127"/>
      <c r="AR1131" s="128"/>
      <c r="AS1131" s="13"/>
      <c r="AW1131" s="128"/>
      <c r="AX1131" s="128"/>
      <c r="AY1131" s="128"/>
      <c r="BH1131" s="89"/>
      <c r="BI1131" s="90"/>
      <c r="DL1131" s="13"/>
      <c r="DM1131" s="13"/>
      <c r="DN1131" s="3"/>
      <c r="DO1131" s="126"/>
      <c r="DP1131" s="126"/>
      <c r="DQ1131" s="127"/>
      <c r="DR1131" s="128"/>
      <c r="DS1131" s="13"/>
      <c r="DW1131" s="128"/>
      <c r="DX1131" s="128"/>
      <c r="DY1131" s="128"/>
      <c r="EH1131" s="89"/>
      <c r="EI1131" s="90"/>
    </row>
    <row r="1132" spans="38:139">
      <c r="AL1132" s="13"/>
      <c r="AM1132" s="13"/>
      <c r="AN1132" s="3"/>
      <c r="AO1132" s="126"/>
      <c r="AP1132" s="126"/>
      <c r="AQ1132" s="127"/>
      <c r="AR1132" s="128"/>
      <c r="AS1132" s="13"/>
      <c r="AW1132" s="128"/>
      <c r="AX1132" s="128"/>
      <c r="AY1132" s="128"/>
      <c r="BH1132" s="89"/>
      <c r="BI1132" s="90"/>
      <c r="DL1132" s="13"/>
      <c r="DM1132" s="13"/>
      <c r="DN1132" s="3"/>
      <c r="DO1132" s="126"/>
      <c r="DP1132" s="126"/>
      <c r="DQ1132" s="127"/>
      <c r="DR1132" s="128"/>
      <c r="DS1132" s="13"/>
      <c r="DW1132" s="128"/>
      <c r="DX1132" s="128"/>
      <c r="DY1132" s="128"/>
      <c r="EH1132" s="89"/>
      <c r="EI1132" s="90"/>
    </row>
    <row r="1133" spans="38:139">
      <c r="AL1133" s="13"/>
      <c r="AM1133" s="13"/>
      <c r="AN1133" s="3"/>
      <c r="AO1133" s="126"/>
      <c r="AP1133" s="126"/>
      <c r="AQ1133" s="127"/>
      <c r="AR1133" s="128"/>
      <c r="AS1133" s="13"/>
      <c r="AW1133" s="128"/>
      <c r="AX1133" s="128"/>
      <c r="AY1133" s="128"/>
      <c r="BH1133" s="89"/>
      <c r="BI1133" s="90"/>
      <c r="DL1133" s="13"/>
      <c r="DM1133" s="13"/>
      <c r="DN1133" s="3"/>
      <c r="DO1133" s="126"/>
      <c r="DP1133" s="126"/>
      <c r="DQ1133" s="127"/>
      <c r="DR1133" s="128"/>
      <c r="DS1133" s="13"/>
      <c r="DW1133" s="128"/>
      <c r="DX1133" s="128"/>
      <c r="DY1133" s="128"/>
      <c r="EH1133" s="89"/>
      <c r="EI1133" s="90"/>
    </row>
    <row r="1134" spans="38:139">
      <c r="AL1134" s="13"/>
      <c r="AM1134" s="13"/>
      <c r="AN1134" s="3"/>
      <c r="AO1134" s="126"/>
      <c r="AP1134" s="126"/>
      <c r="AQ1134" s="127"/>
      <c r="AR1134" s="128"/>
      <c r="AS1134" s="13"/>
      <c r="AW1134" s="128"/>
      <c r="AX1134" s="128"/>
      <c r="AY1134" s="128"/>
      <c r="BH1134" s="89"/>
      <c r="BI1134" s="90"/>
      <c r="DL1134" s="13"/>
      <c r="DM1134" s="13"/>
      <c r="DN1134" s="3"/>
      <c r="DO1134" s="126"/>
      <c r="DP1134" s="126"/>
      <c r="DQ1134" s="127"/>
      <c r="DR1134" s="128"/>
      <c r="DS1134" s="13"/>
      <c r="DW1134" s="128"/>
      <c r="DX1134" s="128"/>
      <c r="DY1134" s="128"/>
      <c r="EH1134" s="89"/>
      <c r="EI1134" s="90"/>
    </row>
    <row r="1135" spans="38:139">
      <c r="AL1135" s="13"/>
      <c r="AM1135" s="13"/>
      <c r="AN1135" s="3"/>
      <c r="AO1135" s="126"/>
      <c r="AP1135" s="126"/>
      <c r="AQ1135" s="127"/>
      <c r="AR1135" s="128"/>
      <c r="AS1135" s="13"/>
      <c r="AW1135" s="128"/>
      <c r="AX1135" s="128"/>
      <c r="AY1135" s="128"/>
      <c r="BH1135" s="89"/>
      <c r="BI1135" s="90"/>
      <c r="DL1135" s="13"/>
      <c r="DM1135" s="13"/>
      <c r="DN1135" s="3"/>
      <c r="DO1135" s="126"/>
      <c r="DP1135" s="126"/>
      <c r="DQ1135" s="127"/>
      <c r="DR1135" s="128"/>
      <c r="DS1135" s="13"/>
      <c r="DW1135" s="128"/>
      <c r="DX1135" s="128"/>
      <c r="DY1135" s="128"/>
      <c r="EH1135" s="89"/>
      <c r="EI1135" s="90"/>
    </row>
    <row r="1136" spans="38:139">
      <c r="AL1136" s="13"/>
      <c r="AM1136" s="13"/>
      <c r="AN1136" s="3"/>
      <c r="AO1136" s="126"/>
      <c r="AP1136" s="126"/>
      <c r="AQ1136" s="127"/>
      <c r="AR1136" s="128"/>
      <c r="AS1136" s="13"/>
      <c r="AW1136" s="128"/>
      <c r="AX1136" s="128"/>
      <c r="AY1136" s="128"/>
      <c r="BH1136" s="89"/>
      <c r="BI1136" s="90"/>
      <c r="DL1136" s="13"/>
      <c r="DM1136" s="13"/>
      <c r="DN1136" s="3"/>
      <c r="DO1136" s="126"/>
      <c r="DP1136" s="126"/>
      <c r="DQ1136" s="127"/>
      <c r="DR1136" s="128"/>
      <c r="DS1136" s="13"/>
      <c r="DW1136" s="128"/>
      <c r="DX1136" s="128"/>
      <c r="DY1136" s="128"/>
      <c r="EH1136" s="89"/>
      <c r="EI1136" s="90"/>
    </row>
    <row r="1137" spans="38:139">
      <c r="AL1137" s="13"/>
      <c r="AM1137" s="13"/>
      <c r="AN1137" s="3"/>
      <c r="AO1137" s="126"/>
      <c r="AP1137" s="126"/>
      <c r="AQ1137" s="127"/>
      <c r="AR1137" s="128"/>
      <c r="AS1137" s="13"/>
      <c r="AW1137" s="128"/>
      <c r="AX1137" s="128"/>
      <c r="AY1137" s="128"/>
      <c r="BH1137" s="89"/>
      <c r="BI1137" s="90"/>
      <c r="DL1137" s="13"/>
      <c r="DM1137" s="13"/>
      <c r="DN1137" s="3"/>
      <c r="DO1137" s="126"/>
      <c r="DP1137" s="126"/>
      <c r="DQ1137" s="127"/>
      <c r="DR1137" s="128"/>
      <c r="DS1137" s="13"/>
      <c r="DW1137" s="128"/>
      <c r="DX1137" s="128"/>
      <c r="DY1137" s="128"/>
      <c r="EH1137" s="89"/>
      <c r="EI1137" s="90"/>
    </row>
    <row r="1138" spans="38:139">
      <c r="AL1138" s="13"/>
      <c r="AM1138" s="13"/>
      <c r="AN1138" s="3"/>
      <c r="AO1138" s="126"/>
      <c r="AP1138" s="126"/>
      <c r="AQ1138" s="127"/>
      <c r="AR1138" s="128"/>
      <c r="AS1138" s="13"/>
      <c r="AW1138" s="128"/>
      <c r="AX1138" s="128"/>
      <c r="AY1138" s="128"/>
      <c r="BH1138" s="89"/>
      <c r="BI1138" s="90"/>
      <c r="DL1138" s="13"/>
      <c r="DM1138" s="13"/>
      <c r="DN1138" s="3"/>
      <c r="DO1138" s="126"/>
      <c r="DP1138" s="126"/>
      <c r="DQ1138" s="127"/>
      <c r="DR1138" s="128"/>
      <c r="DS1138" s="13"/>
      <c r="DW1138" s="128"/>
      <c r="DX1138" s="128"/>
      <c r="DY1138" s="128"/>
      <c r="EH1138" s="89"/>
      <c r="EI1138" s="90"/>
    </row>
    <row r="1139" spans="38:139">
      <c r="AL1139" s="13"/>
      <c r="AM1139" s="13"/>
      <c r="AN1139" s="3"/>
      <c r="AO1139" s="126"/>
      <c r="AP1139" s="126"/>
      <c r="AQ1139" s="127"/>
      <c r="AR1139" s="128"/>
      <c r="AS1139" s="13"/>
      <c r="AW1139" s="128"/>
      <c r="AX1139" s="128"/>
      <c r="AY1139" s="128"/>
      <c r="BH1139" s="89"/>
      <c r="BI1139" s="90"/>
      <c r="DL1139" s="13"/>
      <c r="DM1139" s="13"/>
      <c r="DN1139" s="3"/>
      <c r="DO1139" s="126"/>
      <c r="DP1139" s="126"/>
      <c r="DQ1139" s="127"/>
      <c r="DR1139" s="128"/>
      <c r="DS1139" s="13"/>
      <c r="DW1139" s="128"/>
      <c r="DX1139" s="128"/>
      <c r="DY1139" s="128"/>
      <c r="EH1139" s="89"/>
      <c r="EI1139" s="90"/>
    </row>
    <row r="1140" spans="38:139">
      <c r="AL1140" s="13"/>
      <c r="AM1140" s="13"/>
      <c r="AN1140" s="3"/>
      <c r="AO1140" s="126"/>
      <c r="AP1140" s="126"/>
      <c r="AQ1140" s="127"/>
      <c r="AR1140" s="128"/>
      <c r="AS1140" s="13"/>
      <c r="AW1140" s="128"/>
      <c r="AX1140" s="128"/>
      <c r="AY1140" s="128"/>
      <c r="BH1140" s="89"/>
      <c r="BI1140" s="90"/>
      <c r="DL1140" s="13"/>
      <c r="DM1140" s="13"/>
      <c r="DN1140" s="3"/>
      <c r="DO1140" s="126"/>
      <c r="DP1140" s="126"/>
      <c r="DQ1140" s="127"/>
      <c r="DR1140" s="128"/>
      <c r="DS1140" s="13"/>
      <c r="DW1140" s="128"/>
      <c r="DX1140" s="128"/>
      <c r="DY1140" s="128"/>
      <c r="EH1140" s="89"/>
      <c r="EI1140" s="90"/>
    </row>
    <row r="1141" spans="38:139">
      <c r="AL1141" s="13"/>
      <c r="AM1141" s="13"/>
      <c r="AN1141" s="3"/>
      <c r="AO1141" s="126"/>
      <c r="AP1141" s="126"/>
      <c r="AQ1141" s="127"/>
      <c r="AR1141" s="128"/>
      <c r="AS1141" s="13"/>
      <c r="AW1141" s="128"/>
      <c r="AX1141" s="128"/>
      <c r="AY1141" s="128"/>
      <c r="BH1141" s="89"/>
      <c r="BI1141" s="90"/>
      <c r="DL1141" s="13"/>
      <c r="DM1141" s="13"/>
      <c r="DN1141" s="3"/>
      <c r="DO1141" s="126"/>
      <c r="DP1141" s="126"/>
      <c r="DQ1141" s="127"/>
      <c r="DR1141" s="128"/>
      <c r="DS1141" s="13"/>
      <c r="DW1141" s="128"/>
      <c r="DX1141" s="128"/>
      <c r="DY1141" s="128"/>
      <c r="EH1141" s="89"/>
      <c r="EI1141" s="90"/>
    </row>
    <row r="1142" spans="38:139">
      <c r="AL1142" s="13"/>
      <c r="AM1142" s="13"/>
      <c r="AN1142" s="3"/>
      <c r="AO1142" s="126"/>
      <c r="AP1142" s="126"/>
      <c r="AQ1142" s="127"/>
      <c r="AR1142" s="128"/>
      <c r="AS1142" s="13"/>
      <c r="AW1142" s="128"/>
      <c r="AX1142" s="128"/>
      <c r="AY1142" s="128"/>
      <c r="BH1142" s="89"/>
      <c r="BI1142" s="90"/>
      <c r="DL1142" s="13"/>
      <c r="DM1142" s="13"/>
      <c r="DN1142" s="3"/>
      <c r="DO1142" s="126"/>
      <c r="DP1142" s="126"/>
      <c r="DQ1142" s="127"/>
      <c r="DR1142" s="128"/>
      <c r="DS1142" s="13"/>
      <c r="DW1142" s="128"/>
      <c r="DX1142" s="128"/>
      <c r="DY1142" s="128"/>
      <c r="EH1142" s="89"/>
      <c r="EI1142" s="90"/>
    </row>
    <row r="1143" spans="38:139">
      <c r="AL1143" s="13"/>
      <c r="AM1143" s="13"/>
      <c r="AN1143" s="3"/>
      <c r="AO1143" s="126"/>
      <c r="AP1143" s="126"/>
      <c r="AQ1143" s="127"/>
      <c r="AR1143" s="128"/>
      <c r="AS1143" s="13"/>
      <c r="AW1143" s="128"/>
      <c r="AX1143" s="128"/>
      <c r="AY1143" s="128"/>
      <c r="BH1143" s="89"/>
      <c r="BI1143" s="90"/>
      <c r="DL1143" s="13"/>
      <c r="DM1143" s="13"/>
      <c r="DN1143" s="3"/>
      <c r="DO1143" s="126"/>
      <c r="DP1143" s="126"/>
      <c r="DQ1143" s="127"/>
      <c r="DR1143" s="128"/>
      <c r="DS1143" s="13"/>
      <c r="DW1143" s="128"/>
      <c r="DX1143" s="128"/>
      <c r="DY1143" s="128"/>
      <c r="EH1143" s="89"/>
      <c r="EI1143" s="90"/>
    </row>
    <row r="1144" spans="38:139">
      <c r="AL1144" s="13"/>
      <c r="AM1144" s="13"/>
      <c r="AN1144" s="3"/>
      <c r="AO1144" s="126"/>
      <c r="AP1144" s="126"/>
      <c r="AQ1144" s="127"/>
      <c r="AR1144" s="128"/>
      <c r="AS1144" s="13"/>
      <c r="AW1144" s="128"/>
      <c r="AX1144" s="128"/>
      <c r="AY1144" s="128"/>
      <c r="BH1144" s="89"/>
      <c r="BI1144" s="90"/>
      <c r="DL1144" s="13"/>
      <c r="DM1144" s="13"/>
      <c r="DN1144" s="3"/>
      <c r="DO1144" s="126"/>
      <c r="DP1144" s="126"/>
      <c r="DQ1144" s="127"/>
      <c r="DR1144" s="128"/>
      <c r="DS1144" s="13"/>
      <c r="DW1144" s="128"/>
      <c r="DX1144" s="128"/>
      <c r="DY1144" s="128"/>
      <c r="EH1144" s="89"/>
      <c r="EI1144" s="90"/>
    </row>
    <row r="1145" spans="38:139">
      <c r="AL1145" s="13"/>
      <c r="AM1145" s="13"/>
      <c r="AN1145" s="3"/>
      <c r="AO1145" s="126"/>
      <c r="AP1145" s="126"/>
      <c r="AQ1145" s="127"/>
      <c r="AR1145" s="128"/>
      <c r="AS1145" s="13"/>
      <c r="AW1145" s="128"/>
      <c r="AX1145" s="128"/>
      <c r="AY1145" s="128"/>
      <c r="BH1145" s="89"/>
      <c r="BI1145" s="90"/>
      <c r="DL1145" s="13"/>
      <c r="DM1145" s="13"/>
      <c r="DN1145" s="3"/>
      <c r="DO1145" s="126"/>
      <c r="DP1145" s="126"/>
      <c r="DQ1145" s="127"/>
      <c r="DR1145" s="128"/>
      <c r="DS1145" s="13"/>
      <c r="DW1145" s="128"/>
      <c r="DX1145" s="128"/>
      <c r="DY1145" s="128"/>
      <c r="EH1145" s="89"/>
      <c r="EI1145" s="90"/>
    </row>
    <row r="1146" spans="38:139">
      <c r="AL1146" s="13"/>
      <c r="AM1146" s="13"/>
      <c r="AN1146" s="3"/>
      <c r="AO1146" s="126"/>
      <c r="AP1146" s="126"/>
      <c r="AQ1146" s="127"/>
      <c r="AR1146" s="128"/>
      <c r="AS1146" s="13"/>
      <c r="AW1146" s="128"/>
      <c r="AX1146" s="128"/>
      <c r="AY1146" s="128"/>
      <c r="BH1146" s="89"/>
      <c r="BI1146" s="90"/>
      <c r="DL1146" s="13"/>
      <c r="DM1146" s="13"/>
      <c r="DN1146" s="3"/>
      <c r="DO1146" s="126"/>
      <c r="DP1146" s="126"/>
      <c r="DQ1146" s="127"/>
      <c r="DR1146" s="128"/>
      <c r="DS1146" s="13"/>
      <c r="DW1146" s="128"/>
      <c r="DX1146" s="128"/>
      <c r="DY1146" s="128"/>
      <c r="EH1146" s="89"/>
      <c r="EI1146" s="90"/>
    </row>
    <row r="1147" spans="38:139">
      <c r="AL1147" s="13"/>
      <c r="AM1147" s="13"/>
      <c r="AN1147" s="3"/>
      <c r="AO1147" s="126"/>
      <c r="AP1147" s="126"/>
      <c r="AQ1147" s="127"/>
      <c r="AR1147" s="128"/>
      <c r="AS1147" s="13"/>
      <c r="AW1147" s="128"/>
      <c r="AX1147" s="128"/>
      <c r="AY1147" s="128"/>
      <c r="BH1147" s="89"/>
      <c r="BI1147" s="90"/>
      <c r="DL1147" s="13"/>
      <c r="DM1147" s="13"/>
      <c r="DN1147" s="3"/>
      <c r="DO1147" s="126"/>
      <c r="DP1147" s="126"/>
      <c r="DQ1147" s="127"/>
      <c r="DR1147" s="128"/>
      <c r="DS1147" s="13"/>
      <c r="DW1147" s="128"/>
      <c r="DX1147" s="128"/>
      <c r="DY1147" s="128"/>
      <c r="EH1147" s="89"/>
      <c r="EI1147" s="90"/>
    </row>
    <row r="1148" spans="38:139">
      <c r="AL1148" s="13"/>
      <c r="AM1148" s="13"/>
      <c r="AN1148" s="3"/>
      <c r="AO1148" s="126"/>
      <c r="AP1148" s="126"/>
      <c r="AQ1148" s="127"/>
      <c r="AR1148" s="128"/>
      <c r="AS1148" s="13"/>
      <c r="AW1148" s="128"/>
      <c r="AX1148" s="128"/>
      <c r="AY1148" s="128"/>
      <c r="BH1148" s="89"/>
      <c r="BI1148" s="90"/>
      <c r="DL1148" s="13"/>
      <c r="DM1148" s="13"/>
      <c r="DN1148" s="3"/>
      <c r="DO1148" s="126"/>
      <c r="DP1148" s="126"/>
      <c r="DQ1148" s="127"/>
      <c r="DR1148" s="128"/>
      <c r="DS1148" s="13"/>
      <c r="DW1148" s="128"/>
      <c r="DX1148" s="128"/>
      <c r="DY1148" s="128"/>
      <c r="EH1148" s="89"/>
      <c r="EI1148" s="90"/>
    </row>
    <row r="1149" spans="38:139">
      <c r="AL1149" s="13"/>
      <c r="AM1149" s="13"/>
      <c r="AN1149" s="3"/>
      <c r="AO1149" s="126"/>
      <c r="AP1149" s="126"/>
      <c r="AQ1149" s="127"/>
      <c r="AR1149" s="128"/>
      <c r="AS1149" s="13"/>
      <c r="AW1149" s="128"/>
      <c r="AX1149" s="128"/>
      <c r="AY1149" s="128"/>
      <c r="BH1149" s="89"/>
      <c r="BI1149" s="90"/>
      <c r="DL1149" s="13"/>
      <c r="DM1149" s="13"/>
      <c r="DN1149" s="3"/>
      <c r="DO1149" s="126"/>
      <c r="DP1149" s="126"/>
      <c r="DQ1149" s="127"/>
      <c r="DR1149" s="128"/>
      <c r="DS1149" s="13"/>
      <c r="DW1149" s="128"/>
      <c r="DX1149" s="128"/>
      <c r="DY1149" s="128"/>
      <c r="EH1149" s="89"/>
      <c r="EI1149" s="90"/>
    </row>
    <row r="1150" spans="38:139">
      <c r="AL1150" s="13"/>
      <c r="AM1150" s="13"/>
      <c r="AN1150" s="3"/>
      <c r="AO1150" s="126"/>
      <c r="AP1150" s="126"/>
      <c r="AQ1150" s="127"/>
      <c r="AR1150" s="128"/>
      <c r="AS1150" s="13"/>
      <c r="AW1150" s="128"/>
      <c r="AX1150" s="128"/>
      <c r="AY1150" s="128"/>
      <c r="BH1150" s="89"/>
      <c r="BI1150" s="90"/>
      <c r="DL1150" s="13"/>
      <c r="DM1150" s="13"/>
      <c r="DN1150" s="3"/>
      <c r="DO1150" s="126"/>
      <c r="DP1150" s="126"/>
      <c r="DQ1150" s="127"/>
      <c r="DR1150" s="128"/>
      <c r="DS1150" s="13"/>
      <c r="DW1150" s="128"/>
      <c r="DX1150" s="128"/>
      <c r="DY1150" s="128"/>
      <c r="EH1150" s="89"/>
      <c r="EI1150" s="90"/>
    </row>
    <row r="1151" spans="38:139">
      <c r="AL1151" s="13"/>
      <c r="AM1151" s="13"/>
      <c r="AN1151" s="3"/>
      <c r="AO1151" s="126"/>
      <c r="AP1151" s="126"/>
      <c r="AQ1151" s="127"/>
      <c r="AR1151" s="128"/>
      <c r="AS1151" s="13"/>
      <c r="AW1151" s="128"/>
      <c r="AX1151" s="128"/>
      <c r="AY1151" s="128"/>
      <c r="BH1151" s="89"/>
      <c r="BI1151" s="90"/>
      <c r="DL1151" s="13"/>
      <c r="DM1151" s="13"/>
      <c r="DN1151" s="3"/>
      <c r="DO1151" s="126"/>
      <c r="DP1151" s="126"/>
      <c r="DQ1151" s="127"/>
      <c r="DR1151" s="128"/>
      <c r="DS1151" s="13"/>
      <c r="DW1151" s="128"/>
      <c r="DX1151" s="128"/>
      <c r="DY1151" s="128"/>
      <c r="EH1151" s="89"/>
      <c r="EI1151" s="90"/>
    </row>
    <row r="1152" spans="38:139">
      <c r="AL1152" s="13"/>
      <c r="AM1152" s="13"/>
      <c r="AN1152" s="3"/>
      <c r="AO1152" s="126"/>
      <c r="AP1152" s="126"/>
      <c r="AQ1152" s="127"/>
      <c r="AR1152" s="128"/>
      <c r="AS1152" s="13"/>
      <c r="AW1152" s="128"/>
      <c r="AX1152" s="128"/>
      <c r="AY1152" s="128"/>
      <c r="BH1152" s="89"/>
      <c r="BI1152" s="90"/>
      <c r="DL1152" s="13"/>
      <c r="DM1152" s="13"/>
      <c r="DN1152" s="3"/>
      <c r="DO1152" s="126"/>
      <c r="DP1152" s="126"/>
      <c r="DQ1152" s="127"/>
      <c r="DR1152" s="128"/>
      <c r="DS1152" s="13"/>
      <c r="DW1152" s="128"/>
      <c r="DX1152" s="128"/>
      <c r="DY1152" s="128"/>
      <c r="EH1152" s="89"/>
      <c r="EI1152" s="90"/>
    </row>
    <row r="1153" spans="38:139">
      <c r="AL1153" s="13"/>
      <c r="AM1153" s="13"/>
      <c r="AN1153" s="3"/>
      <c r="AO1153" s="126"/>
      <c r="AP1153" s="126"/>
      <c r="AQ1153" s="127"/>
      <c r="AR1153" s="128"/>
      <c r="AS1153" s="13"/>
      <c r="AW1153" s="128"/>
      <c r="AX1153" s="128"/>
      <c r="AY1153" s="128"/>
      <c r="BH1153" s="89"/>
      <c r="BI1153" s="90"/>
      <c r="DL1153" s="13"/>
      <c r="DM1153" s="13"/>
      <c r="DN1153" s="3"/>
      <c r="DO1153" s="126"/>
      <c r="DP1153" s="126"/>
      <c r="DQ1153" s="127"/>
      <c r="DR1153" s="128"/>
      <c r="DS1153" s="13"/>
      <c r="DW1153" s="128"/>
      <c r="DX1153" s="128"/>
      <c r="DY1153" s="128"/>
      <c r="EH1153" s="89"/>
      <c r="EI1153" s="90"/>
    </row>
    <row r="1154" spans="38:139">
      <c r="AL1154" s="13"/>
      <c r="AM1154" s="13"/>
      <c r="AN1154" s="3"/>
      <c r="AO1154" s="126"/>
      <c r="AP1154" s="126"/>
      <c r="AQ1154" s="127"/>
      <c r="AR1154" s="128"/>
      <c r="AS1154" s="13"/>
      <c r="AW1154" s="128"/>
      <c r="AX1154" s="128"/>
      <c r="AY1154" s="128"/>
      <c r="BH1154" s="89"/>
      <c r="BI1154" s="90"/>
      <c r="DL1154" s="13"/>
      <c r="DM1154" s="13"/>
      <c r="DN1154" s="3"/>
      <c r="DO1154" s="126"/>
      <c r="DP1154" s="126"/>
      <c r="DQ1154" s="127"/>
      <c r="DR1154" s="128"/>
      <c r="DS1154" s="13"/>
      <c r="DW1154" s="128"/>
      <c r="DX1154" s="128"/>
      <c r="DY1154" s="128"/>
      <c r="EH1154" s="89"/>
      <c r="EI1154" s="90"/>
    </row>
    <row r="1155" spans="38:139">
      <c r="AL1155" s="13"/>
      <c r="AM1155" s="13"/>
      <c r="AN1155" s="3"/>
      <c r="AO1155" s="126"/>
      <c r="AP1155" s="126"/>
      <c r="AQ1155" s="127"/>
      <c r="AR1155" s="128"/>
      <c r="AS1155" s="13"/>
      <c r="AW1155" s="128"/>
      <c r="AX1155" s="128"/>
      <c r="AY1155" s="128"/>
      <c r="BH1155" s="89"/>
      <c r="BI1155" s="90"/>
      <c r="DL1155" s="13"/>
      <c r="DM1155" s="13"/>
      <c r="DN1155" s="3"/>
      <c r="DO1155" s="126"/>
      <c r="DP1155" s="126"/>
      <c r="DQ1155" s="127"/>
      <c r="DR1155" s="128"/>
      <c r="DS1155" s="13"/>
      <c r="DW1155" s="128"/>
      <c r="DX1155" s="128"/>
      <c r="DY1155" s="128"/>
      <c r="EH1155" s="89"/>
      <c r="EI1155" s="90"/>
    </row>
    <row r="1156" spans="38:139">
      <c r="AL1156" s="13"/>
      <c r="AM1156" s="13"/>
      <c r="AN1156" s="3"/>
      <c r="AO1156" s="126"/>
      <c r="AP1156" s="126"/>
      <c r="AQ1156" s="127"/>
      <c r="AR1156" s="128"/>
      <c r="AS1156" s="13"/>
      <c r="AW1156" s="128"/>
      <c r="AX1156" s="128"/>
      <c r="AY1156" s="128"/>
      <c r="BH1156" s="89"/>
      <c r="BI1156" s="90"/>
      <c r="DL1156" s="13"/>
      <c r="DM1156" s="13"/>
      <c r="DN1156" s="3"/>
      <c r="DO1156" s="126"/>
      <c r="DP1156" s="126"/>
      <c r="DQ1156" s="127"/>
      <c r="DR1156" s="128"/>
      <c r="DS1156" s="13"/>
      <c r="DW1156" s="128"/>
      <c r="DX1156" s="128"/>
      <c r="DY1156" s="128"/>
      <c r="EH1156" s="89"/>
      <c r="EI1156" s="90"/>
    </row>
    <row r="1157" spans="38:139">
      <c r="AL1157" s="13"/>
      <c r="AM1157" s="13"/>
      <c r="AN1157" s="3"/>
      <c r="AO1157" s="126"/>
      <c r="AP1157" s="126"/>
      <c r="AQ1157" s="127"/>
      <c r="AR1157" s="128"/>
      <c r="AS1157" s="13"/>
      <c r="AW1157" s="128"/>
      <c r="AX1157" s="128"/>
      <c r="AY1157" s="128"/>
      <c r="BH1157" s="89"/>
      <c r="BI1157" s="90"/>
      <c r="DL1157" s="13"/>
      <c r="DM1157" s="13"/>
      <c r="DN1157" s="3"/>
      <c r="DO1157" s="126"/>
      <c r="DP1157" s="126"/>
      <c r="DQ1157" s="127"/>
      <c r="DR1157" s="128"/>
      <c r="DS1157" s="13"/>
      <c r="DW1157" s="128"/>
      <c r="DX1157" s="128"/>
      <c r="DY1157" s="128"/>
      <c r="EH1157" s="89"/>
      <c r="EI1157" s="90"/>
    </row>
    <row r="1158" spans="38:139">
      <c r="AL1158" s="13"/>
      <c r="AM1158" s="13"/>
      <c r="AN1158" s="3"/>
      <c r="AO1158" s="126"/>
      <c r="AP1158" s="126"/>
      <c r="AQ1158" s="127"/>
      <c r="AR1158" s="128"/>
      <c r="AS1158" s="13"/>
      <c r="AW1158" s="128"/>
      <c r="AX1158" s="128"/>
      <c r="AY1158" s="128"/>
      <c r="BH1158" s="89"/>
      <c r="BI1158" s="90"/>
      <c r="DL1158" s="13"/>
      <c r="DM1158" s="13"/>
      <c r="DN1158" s="3"/>
      <c r="DO1158" s="126"/>
      <c r="DP1158" s="126"/>
      <c r="DQ1158" s="127"/>
      <c r="DR1158" s="128"/>
      <c r="DS1158" s="13"/>
      <c r="DW1158" s="128"/>
      <c r="DX1158" s="128"/>
      <c r="DY1158" s="128"/>
      <c r="EH1158" s="89"/>
      <c r="EI1158" s="90"/>
    </row>
    <row r="1159" spans="38:139">
      <c r="AL1159" s="13"/>
      <c r="AM1159" s="13"/>
      <c r="AN1159" s="3"/>
      <c r="AO1159" s="126"/>
      <c r="AP1159" s="126"/>
      <c r="AQ1159" s="127"/>
      <c r="AR1159" s="128"/>
      <c r="AS1159" s="13"/>
      <c r="AW1159" s="128"/>
      <c r="AX1159" s="128"/>
      <c r="AY1159" s="128"/>
      <c r="BH1159" s="89"/>
      <c r="BI1159" s="90"/>
      <c r="DL1159" s="13"/>
      <c r="DM1159" s="13"/>
      <c r="DN1159" s="3"/>
      <c r="DO1159" s="126"/>
      <c r="DP1159" s="126"/>
      <c r="DQ1159" s="127"/>
      <c r="DR1159" s="128"/>
      <c r="DS1159" s="13"/>
      <c r="DW1159" s="128"/>
      <c r="DX1159" s="128"/>
      <c r="DY1159" s="128"/>
      <c r="EH1159" s="89"/>
      <c r="EI1159" s="90"/>
    </row>
    <row r="1160" spans="38:139">
      <c r="AL1160" s="13"/>
      <c r="AM1160" s="13"/>
      <c r="AN1160" s="3"/>
      <c r="AO1160" s="126"/>
      <c r="AP1160" s="126"/>
      <c r="AQ1160" s="127"/>
      <c r="AR1160" s="128"/>
      <c r="AS1160" s="13"/>
      <c r="AW1160" s="128"/>
      <c r="AX1160" s="128"/>
      <c r="AY1160" s="128"/>
      <c r="BH1160" s="89"/>
      <c r="BI1160" s="90"/>
      <c r="DL1160" s="13"/>
      <c r="DM1160" s="13"/>
      <c r="DN1160" s="3"/>
      <c r="DO1160" s="126"/>
      <c r="DP1160" s="126"/>
      <c r="DQ1160" s="127"/>
      <c r="DR1160" s="128"/>
      <c r="DS1160" s="13"/>
      <c r="DW1160" s="128"/>
      <c r="DX1160" s="128"/>
      <c r="DY1160" s="128"/>
      <c r="EH1160" s="89"/>
      <c r="EI1160" s="90"/>
    </row>
    <row r="1161" spans="38:139">
      <c r="AL1161" s="13"/>
      <c r="AM1161" s="13"/>
      <c r="AN1161" s="3"/>
      <c r="AO1161" s="126"/>
      <c r="AP1161" s="126"/>
      <c r="AQ1161" s="127"/>
      <c r="AR1161" s="128"/>
      <c r="AS1161" s="13"/>
      <c r="AW1161" s="128"/>
      <c r="AX1161" s="128"/>
      <c r="AY1161" s="128"/>
      <c r="BH1161" s="89"/>
      <c r="BI1161" s="90"/>
      <c r="DL1161" s="13"/>
      <c r="DM1161" s="13"/>
      <c r="DN1161" s="3"/>
      <c r="DO1161" s="126"/>
      <c r="DP1161" s="126"/>
      <c r="DQ1161" s="127"/>
      <c r="DR1161" s="128"/>
      <c r="DS1161" s="13"/>
      <c r="DW1161" s="128"/>
      <c r="DX1161" s="128"/>
      <c r="DY1161" s="128"/>
      <c r="EH1161" s="89"/>
      <c r="EI1161" s="90"/>
    </row>
    <row r="1162" spans="38:139">
      <c r="AL1162" s="13"/>
      <c r="AM1162" s="13"/>
      <c r="AN1162" s="3"/>
      <c r="AO1162" s="126"/>
      <c r="AP1162" s="126"/>
      <c r="AQ1162" s="127"/>
      <c r="AR1162" s="128"/>
      <c r="AS1162" s="13"/>
      <c r="AW1162" s="128"/>
      <c r="AX1162" s="128"/>
      <c r="AY1162" s="128"/>
      <c r="BH1162" s="89"/>
      <c r="BI1162" s="90"/>
      <c r="DL1162" s="13"/>
      <c r="DM1162" s="13"/>
      <c r="DN1162" s="3"/>
      <c r="DO1162" s="126"/>
      <c r="DP1162" s="126"/>
      <c r="DQ1162" s="127"/>
      <c r="DR1162" s="128"/>
      <c r="DS1162" s="13"/>
      <c r="DW1162" s="128"/>
      <c r="DX1162" s="128"/>
      <c r="DY1162" s="128"/>
      <c r="EH1162" s="89"/>
      <c r="EI1162" s="90"/>
    </row>
    <row r="1163" spans="38:139">
      <c r="AL1163" s="13"/>
      <c r="AM1163" s="13"/>
      <c r="AN1163" s="3"/>
      <c r="AO1163" s="126"/>
      <c r="AP1163" s="126"/>
      <c r="AQ1163" s="127"/>
      <c r="AR1163" s="128"/>
      <c r="AS1163" s="13"/>
      <c r="AW1163" s="128"/>
      <c r="AX1163" s="128"/>
      <c r="AY1163" s="128"/>
      <c r="BH1163" s="89"/>
      <c r="BI1163" s="90"/>
      <c r="DL1163" s="13"/>
      <c r="DM1163" s="13"/>
      <c r="DN1163" s="3"/>
      <c r="DO1163" s="126"/>
      <c r="DP1163" s="126"/>
      <c r="DQ1163" s="127"/>
      <c r="DR1163" s="128"/>
      <c r="DS1163" s="13"/>
      <c r="DW1163" s="128"/>
      <c r="DX1163" s="128"/>
      <c r="DY1163" s="128"/>
      <c r="EH1163" s="89"/>
      <c r="EI1163" s="90"/>
    </row>
    <row r="1164" spans="38:139">
      <c r="AL1164" s="13"/>
      <c r="AM1164" s="13"/>
      <c r="AN1164" s="3"/>
      <c r="AO1164" s="126"/>
      <c r="AP1164" s="126"/>
      <c r="AQ1164" s="127"/>
      <c r="AR1164" s="128"/>
      <c r="AS1164" s="13"/>
      <c r="AW1164" s="128"/>
      <c r="AX1164" s="128"/>
      <c r="AY1164" s="128"/>
      <c r="BH1164" s="89"/>
      <c r="BI1164" s="90"/>
      <c r="DL1164" s="13"/>
      <c r="DM1164" s="13"/>
      <c r="DN1164" s="3"/>
      <c r="DO1164" s="126"/>
      <c r="DP1164" s="126"/>
      <c r="DQ1164" s="127"/>
      <c r="DR1164" s="128"/>
      <c r="DS1164" s="13"/>
      <c r="DW1164" s="128"/>
      <c r="DX1164" s="128"/>
      <c r="DY1164" s="128"/>
      <c r="EH1164" s="89"/>
      <c r="EI1164" s="90"/>
    </row>
    <row r="1165" spans="38:139">
      <c r="AL1165" s="13"/>
      <c r="AM1165" s="13"/>
      <c r="AN1165" s="3"/>
      <c r="AO1165" s="126"/>
      <c r="AP1165" s="126"/>
      <c r="AQ1165" s="127"/>
      <c r="AR1165" s="128"/>
      <c r="AS1165" s="13"/>
      <c r="AW1165" s="128"/>
      <c r="AX1165" s="128"/>
      <c r="AY1165" s="128"/>
      <c r="BH1165" s="89"/>
      <c r="BI1165" s="90"/>
      <c r="DL1165" s="13"/>
      <c r="DM1165" s="13"/>
      <c r="DN1165" s="3"/>
      <c r="DO1165" s="126"/>
      <c r="DP1165" s="126"/>
      <c r="DQ1165" s="127"/>
      <c r="DR1165" s="128"/>
      <c r="DS1165" s="13"/>
      <c r="DW1165" s="128"/>
      <c r="DX1165" s="128"/>
      <c r="DY1165" s="128"/>
      <c r="EH1165" s="89"/>
      <c r="EI1165" s="90"/>
    </row>
    <row r="1166" spans="38:139">
      <c r="AL1166" s="13"/>
      <c r="AM1166" s="13"/>
      <c r="AN1166" s="3"/>
      <c r="AO1166" s="126"/>
      <c r="AP1166" s="126"/>
      <c r="AQ1166" s="127"/>
      <c r="AR1166" s="128"/>
      <c r="AS1166" s="13"/>
      <c r="AW1166" s="128"/>
      <c r="AX1166" s="128"/>
      <c r="AY1166" s="128"/>
      <c r="BH1166" s="89"/>
      <c r="BI1166" s="90"/>
      <c r="DL1166" s="13"/>
      <c r="DM1166" s="13"/>
      <c r="DN1166" s="3"/>
      <c r="DO1166" s="126"/>
      <c r="DP1166" s="126"/>
      <c r="DQ1166" s="127"/>
      <c r="DR1166" s="128"/>
      <c r="DS1166" s="13"/>
      <c r="DW1166" s="128"/>
      <c r="DX1166" s="128"/>
      <c r="DY1166" s="128"/>
      <c r="EH1166" s="89"/>
      <c r="EI1166" s="90"/>
    </row>
    <row r="1167" spans="38:139">
      <c r="AL1167" s="13"/>
      <c r="AM1167" s="13"/>
      <c r="AN1167" s="3"/>
      <c r="AO1167" s="126"/>
      <c r="AP1167" s="126"/>
      <c r="AQ1167" s="127"/>
      <c r="AR1167" s="128"/>
      <c r="AS1167" s="13"/>
      <c r="AW1167" s="128"/>
      <c r="AX1167" s="128"/>
      <c r="AY1167" s="128"/>
      <c r="BH1167" s="89"/>
      <c r="BI1167" s="90"/>
      <c r="DL1167" s="13"/>
      <c r="DM1167" s="13"/>
      <c r="DN1167" s="3"/>
      <c r="DO1167" s="126"/>
      <c r="DP1167" s="126"/>
      <c r="DQ1167" s="127"/>
      <c r="DR1167" s="128"/>
      <c r="DS1167" s="13"/>
      <c r="DW1167" s="128"/>
      <c r="DX1167" s="128"/>
      <c r="DY1167" s="128"/>
      <c r="EH1167" s="89"/>
      <c r="EI1167" s="90"/>
    </row>
    <row r="1168" spans="38:139">
      <c r="AL1168" s="13"/>
      <c r="AM1168" s="13"/>
      <c r="AN1168" s="3"/>
      <c r="AO1168" s="126"/>
      <c r="AP1168" s="126"/>
      <c r="AQ1168" s="127"/>
      <c r="AR1168" s="128"/>
      <c r="AS1168" s="13"/>
      <c r="AW1168" s="128"/>
      <c r="AX1168" s="128"/>
      <c r="AY1168" s="128"/>
      <c r="BH1168" s="89"/>
      <c r="BI1168" s="90"/>
      <c r="DL1168" s="13"/>
      <c r="DM1168" s="13"/>
      <c r="DN1168" s="3"/>
      <c r="DO1168" s="126"/>
      <c r="DP1168" s="126"/>
      <c r="DQ1168" s="127"/>
      <c r="DR1168" s="128"/>
      <c r="DS1168" s="13"/>
      <c r="DW1168" s="128"/>
      <c r="DX1168" s="128"/>
      <c r="DY1168" s="128"/>
      <c r="EH1168" s="89"/>
      <c r="EI1168" s="90"/>
    </row>
    <row r="1169" spans="38:139">
      <c r="AL1169" s="13"/>
      <c r="AM1169" s="13"/>
      <c r="AN1169" s="3"/>
      <c r="AO1169" s="126"/>
      <c r="AP1169" s="126"/>
      <c r="AQ1169" s="127"/>
      <c r="AR1169" s="128"/>
      <c r="AS1169" s="13"/>
      <c r="AW1169" s="128"/>
      <c r="AX1169" s="128"/>
      <c r="AY1169" s="128"/>
      <c r="BH1169" s="89"/>
      <c r="BI1169" s="90"/>
      <c r="DL1169" s="13"/>
      <c r="DM1169" s="13"/>
      <c r="DN1169" s="3"/>
      <c r="DO1169" s="126"/>
      <c r="DP1169" s="126"/>
      <c r="DQ1169" s="127"/>
      <c r="DR1169" s="128"/>
      <c r="DS1169" s="13"/>
      <c r="DW1169" s="128"/>
      <c r="DX1169" s="128"/>
      <c r="DY1169" s="128"/>
      <c r="EH1169" s="89"/>
      <c r="EI1169" s="90"/>
    </row>
    <row r="1170" spans="38:139">
      <c r="AL1170" s="13"/>
      <c r="AM1170" s="13"/>
      <c r="AN1170" s="3"/>
      <c r="AO1170" s="126"/>
      <c r="AP1170" s="126"/>
      <c r="AQ1170" s="127"/>
      <c r="AR1170" s="128"/>
      <c r="AS1170" s="13"/>
      <c r="AW1170" s="128"/>
      <c r="AX1170" s="128"/>
      <c r="AY1170" s="128"/>
      <c r="BH1170" s="89"/>
      <c r="BI1170" s="90"/>
      <c r="DL1170" s="13"/>
      <c r="DM1170" s="13"/>
      <c r="DN1170" s="3"/>
      <c r="DO1170" s="126"/>
      <c r="DP1170" s="126"/>
      <c r="DQ1170" s="127"/>
      <c r="DR1170" s="128"/>
      <c r="DS1170" s="13"/>
      <c r="DW1170" s="128"/>
      <c r="DX1170" s="128"/>
      <c r="DY1170" s="128"/>
      <c r="EH1170" s="89"/>
      <c r="EI1170" s="90"/>
    </row>
    <row r="1171" spans="38:139">
      <c r="AL1171" s="13"/>
      <c r="AM1171" s="13"/>
      <c r="AN1171" s="3"/>
      <c r="AO1171" s="126"/>
      <c r="AP1171" s="126"/>
      <c r="AQ1171" s="127"/>
      <c r="AR1171" s="128"/>
      <c r="AS1171" s="13"/>
      <c r="AW1171" s="128"/>
      <c r="AX1171" s="128"/>
      <c r="AY1171" s="128"/>
      <c r="BH1171" s="89"/>
      <c r="BI1171" s="90"/>
      <c r="DL1171" s="13"/>
      <c r="DM1171" s="13"/>
      <c r="DN1171" s="3"/>
      <c r="DO1171" s="126"/>
      <c r="DP1171" s="126"/>
      <c r="DQ1171" s="127"/>
      <c r="DR1171" s="128"/>
      <c r="DS1171" s="13"/>
      <c r="DW1171" s="128"/>
      <c r="DX1171" s="128"/>
      <c r="DY1171" s="128"/>
      <c r="EH1171" s="89"/>
      <c r="EI1171" s="90"/>
    </row>
    <row r="1172" spans="38:139">
      <c r="AL1172" s="13"/>
      <c r="AM1172" s="13"/>
      <c r="AN1172" s="3"/>
      <c r="AO1172" s="126"/>
      <c r="AP1172" s="126"/>
      <c r="AQ1172" s="127"/>
      <c r="AR1172" s="128"/>
      <c r="AS1172" s="13"/>
      <c r="AW1172" s="128"/>
      <c r="AX1172" s="128"/>
      <c r="AY1172" s="128"/>
      <c r="BH1172" s="89"/>
      <c r="BI1172" s="90"/>
      <c r="DL1172" s="13"/>
      <c r="DM1172" s="13"/>
      <c r="DN1172" s="3"/>
      <c r="DO1172" s="126"/>
      <c r="DP1172" s="126"/>
      <c r="DQ1172" s="127"/>
      <c r="DR1172" s="128"/>
      <c r="DS1172" s="13"/>
      <c r="DW1172" s="128"/>
      <c r="DX1172" s="128"/>
      <c r="DY1172" s="128"/>
      <c r="EH1172" s="89"/>
      <c r="EI1172" s="90"/>
    </row>
    <row r="1173" spans="38:139">
      <c r="AL1173" s="13"/>
      <c r="AM1173" s="13"/>
      <c r="AN1173" s="3"/>
      <c r="AO1173" s="126"/>
      <c r="AP1173" s="126"/>
      <c r="AQ1173" s="127"/>
      <c r="AR1173" s="128"/>
      <c r="AS1173" s="13"/>
      <c r="AW1173" s="128"/>
      <c r="AX1173" s="128"/>
      <c r="AY1173" s="128"/>
      <c r="BH1173" s="89"/>
      <c r="BI1173" s="90"/>
      <c r="DL1173" s="13"/>
      <c r="DM1173" s="13"/>
      <c r="DN1173" s="3"/>
      <c r="DO1173" s="126"/>
      <c r="DP1173" s="126"/>
      <c r="DQ1173" s="127"/>
      <c r="DR1173" s="128"/>
      <c r="DS1173" s="13"/>
      <c r="DW1173" s="128"/>
      <c r="DX1173" s="128"/>
      <c r="DY1173" s="128"/>
      <c r="EH1173" s="89"/>
      <c r="EI1173" s="90"/>
    </row>
    <row r="1174" spans="38:139">
      <c r="AL1174" s="13"/>
      <c r="AM1174" s="13"/>
      <c r="AN1174" s="3"/>
      <c r="AO1174" s="126"/>
      <c r="AP1174" s="126"/>
      <c r="AQ1174" s="127"/>
      <c r="AR1174" s="128"/>
      <c r="AS1174" s="13"/>
      <c r="AW1174" s="128"/>
      <c r="AX1174" s="128"/>
      <c r="AY1174" s="128"/>
      <c r="BH1174" s="89"/>
      <c r="BI1174" s="90"/>
      <c r="DL1174" s="13"/>
      <c r="DM1174" s="13"/>
      <c r="DN1174" s="3"/>
      <c r="DO1174" s="126"/>
      <c r="DP1174" s="126"/>
      <c r="DQ1174" s="127"/>
      <c r="DR1174" s="128"/>
      <c r="DS1174" s="13"/>
      <c r="DW1174" s="128"/>
      <c r="DX1174" s="128"/>
      <c r="DY1174" s="128"/>
      <c r="EH1174" s="89"/>
      <c r="EI1174" s="90"/>
    </row>
    <row r="1175" spans="38:139">
      <c r="AL1175" s="13"/>
      <c r="AM1175" s="13"/>
      <c r="AN1175" s="3"/>
      <c r="AO1175" s="126"/>
      <c r="AP1175" s="126"/>
      <c r="AQ1175" s="127"/>
      <c r="AR1175" s="128"/>
      <c r="AS1175" s="13"/>
      <c r="AW1175" s="128"/>
      <c r="AX1175" s="128"/>
      <c r="AY1175" s="128"/>
      <c r="BH1175" s="89"/>
      <c r="BI1175" s="90"/>
      <c r="DL1175" s="13"/>
      <c r="DM1175" s="13"/>
      <c r="DN1175" s="3"/>
      <c r="DO1175" s="126"/>
      <c r="DP1175" s="126"/>
      <c r="DQ1175" s="127"/>
      <c r="DR1175" s="128"/>
      <c r="DS1175" s="13"/>
      <c r="DW1175" s="128"/>
      <c r="DX1175" s="128"/>
      <c r="DY1175" s="128"/>
      <c r="EH1175" s="89"/>
      <c r="EI1175" s="90"/>
    </row>
    <row r="1176" spans="38:139">
      <c r="AL1176" s="13"/>
      <c r="AM1176" s="13"/>
      <c r="AN1176" s="3"/>
      <c r="AO1176" s="126"/>
      <c r="AP1176" s="126"/>
      <c r="AQ1176" s="127"/>
      <c r="AR1176" s="128"/>
      <c r="AS1176" s="13"/>
      <c r="AW1176" s="128"/>
      <c r="AX1176" s="128"/>
      <c r="AY1176" s="128"/>
      <c r="BH1176" s="89"/>
      <c r="BI1176" s="90"/>
      <c r="DL1176" s="13"/>
      <c r="DM1176" s="13"/>
      <c r="DN1176" s="3"/>
      <c r="DO1176" s="126"/>
      <c r="DP1176" s="126"/>
      <c r="DQ1176" s="127"/>
      <c r="DR1176" s="128"/>
      <c r="DS1176" s="13"/>
      <c r="DW1176" s="128"/>
      <c r="DX1176" s="128"/>
      <c r="DY1176" s="128"/>
      <c r="EH1176" s="89"/>
      <c r="EI1176" s="90"/>
    </row>
    <row r="1177" spans="38:139">
      <c r="AL1177" s="13"/>
      <c r="AM1177" s="13"/>
      <c r="AN1177" s="3"/>
      <c r="AO1177" s="126"/>
      <c r="AP1177" s="126"/>
      <c r="AQ1177" s="127"/>
      <c r="AR1177" s="128"/>
      <c r="AS1177" s="13"/>
      <c r="AW1177" s="128"/>
      <c r="AX1177" s="128"/>
      <c r="AY1177" s="128"/>
      <c r="BH1177" s="89"/>
      <c r="BI1177" s="90"/>
      <c r="DL1177" s="13"/>
      <c r="DM1177" s="13"/>
      <c r="DN1177" s="3"/>
      <c r="DO1177" s="126"/>
      <c r="DP1177" s="126"/>
      <c r="DQ1177" s="127"/>
      <c r="DR1177" s="128"/>
      <c r="DS1177" s="13"/>
      <c r="DW1177" s="128"/>
      <c r="DX1177" s="128"/>
      <c r="DY1177" s="128"/>
      <c r="EH1177" s="89"/>
      <c r="EI1177" s="90"/>
    </row>
    <row r="1178" spans="38:139">
      <c r="AL1178" s="13"/>
      <c r="AM1178" s="13"/>
      <c r="AN1178" s="3"/>
      <c r="AO1178" s="126"/>
      <c r="AP1178" s="126"/>
      <c r="AQ1178" s="127"/>
      <c r="AR1178" s="128"/>
      <c r="AS1178" s="13"/>
      <c r="AW1178" s="128"/>
      <c r="AX1178" s="128"/>
      <c r="AY1178" s="128"/>
      <c r="BH1178" s="89"/>
      <c r="BI1178" s="90"/>
      <c r="DL1178" s="13"/>
      <c r="DM1178" s="13"/>
      <c r="DN1178" s="3"/>
      <c r="DO1178" s="126"/>
      <c r="DP1178" s="126"/>
      <c r="DQ1178" s="127"/>
      <c r="DR1178" s="128"/>
      <c r="DS1178" s="13"/>
      <c r="DW1178" s="128"/>
      <c r="DX1178" s="128"/>
      <c r="DY1178" s="128"/>
      <c r="EH1178" s="89"/>
      <c r="EI1178" s="90"/>
    </row>
    <row r="1179" spans="38:139">
      <c r="AL1179" s="13"/>
      <c r="AM1179" s="13"/>
      <c r="AN1179" s="3"/>
      <c r="AO1179" s="126"/>
      <c r="AP1179" s="126"/>
      <c r="AQ1179" s="127"/>
      <c r="AR1179" s="128"/>
      <c r="AS1179" s="13"/>
      <c r="AW1179" s="128"/>
      <c r="AX1179" s="128"/>
      <c r="AY1179" s="128"/>
      <c r="BH1179" s="89"/>
      <c r="BI1179" s="90"/>
      <c r="DL1179" s="13"/>
      <c r="DM1179" s="13"/>
      <c r="DN1179" s="3"/>
      <c r="DO1179" s="126"/>
      <c r="DP1179" s="126"/>
      <c r="DQ1179" s="127"/>
      <c r="DR1179" s="128"/>
      <c r="DS1179" s="13"/>
      <c r="DW1179" s="128"/>
      <c r="DX1179" s="128"/>
      <c r="DY1179" s="128"/>
      <c r="EH1179" s="89"/>
      <c r="EI1179" s="90"/>
    </row>
    <row r="1180" spans="38:139">
      <c r="AL1180" s="13"/>
      <c r="AM1180" s="13"/>
      <c r="AN1180" s="3"/>
      <c r="AO1180" s="126"/>
      <c r="AP1180" s="126"/>
      <c r="AQ1180" s="127"/>
      <c r="AR1180" s="128"/>
      <c r="AS1180" s="13"/>
      <c r="AW1180" s="128"/>
      <c r="AX1180" s="128"/>
      <c r="AY1180" s="128"/>
      <c r="BH1180" s="89"/>
      <c r="BI1180" s="90"/>
      <c r="DL1180" s="13"/>
      <c r="DM1180" s="13"/>
      <c r="DN1180" s="3"/>
      <c r="DO1180" s="126"/>
      <c r="DP1180" s="126"/>
      <c r="DQ1180" s="127"/>
      <c r="DR1180" s="128"/>
      <c r="DS1180" s="13"/>
      <c r="DW1180" s="128"/>
      <c r="DX1180" s="128"/>
      <c r="DY1180" s="128"/>
      <c r="EH1180" s="89"/>
      <c r="EI1180" s="90"/>
    </row>
    <row r="1181" spans="38:139">
      <c r="AL1181" s="13"/>
      <c r="AM1181" s="13"/>
      <c r="AN1181" s="3"/>
      <c r="AO1181" s="126"/>
      <c r="AP1181" s="126"/>
      <c r="AQ1181" s="127"/>
      <c r="AR1181" s="128"/>
      <c r="AS1181" s="13"/>
      <c r="AW1181" s="128"/>
      <c r="AX1181" s="128"/>
      <c r="AY1181" s="128"/>
      <c r="BH1181" s="89"/>
      <c r="BI1181" s="90"/>
      <c r="DL1181" s="13"/>
      <c r="DM1181" s="13"/>
      <c r="DN1181" s="3"/>
      <c r="DO1181" s="126"/>
      <c r="DP1181" s="126"/>
      <c r="DQ1181" s="127"/>
      <c r="DR1181" s="128"/>
      <c r="DS1181" s="13"/>
      <c r="DW1181" s="128"/>
      <c r="DX1181" s="128"/>
      <c r="DY1181" s="128"/>
      <c r="EH1181" s="89"/>
      <c r="EI1181" s="90"/>
    </row>
    <row r="1182" spans="38:139">
      <c r="AL1182" s="13"/>
      <c r="AM1182" s="13"/>
      <c r="AN1182" s="3"/>
      <c r="AO1182" s="126"/>
      <c r="AP1182" s="126"/>
      <c r="AQ1182" s="127"/>
      <c r="AR1182" s="128"/>
      <c r="AS1182" s="13"/>
      <c r="AW1182" s="128"/>
      <c r="AX1182" s="128"/>
      <c r="AY1182" s="128"/>
      <c r="BH1182" s="89"/>
      <c r="BI1182" s="90"/>
      <c r="DL1182" s="13"/>
      <c r="DM1182" s="13"/>
      <c r="DN1182" s="3"/>
      <c r="DO1182" s="126"/>
      <c r="DP1182" s="126"/>
      <c r="DQ1182" s="127"/>
      <c r="DR1182" s="128"/>
      <c r="DS1182" s="13"/>
      <c r="DW1182" s="128"/>
      <c r="DX1182" s="128"/>
      <c r="DY1182" s="128"/>
      <c r="EH1182" s="89"/>
      <c r="EI1182" s="90"/>
    </row>
    <row r="1183" spans="38:139">
      <c r="AL1183" s="13"/>
      <c r="AM1183" s="13"/>
      <c r="AN1183" s="3"/>
      <c r="AO1183" s="126"/>
      <c r="AP1183" s="126"/>
      <c r="AQ1183" s="127"/>
      <c r="AR1183" s="128"/>
      <c r="AS1183" s="13"/>
      <c r="AW1183" s="128"/>
      <c r="AX1183" s="128"/>
      <c r="AY1183" s="128"/>
      <c r="BH1183" s="89"/>
      <c r="BI1183" s="90"/>
      <c r="DL1183" s="13"/>
      <c r="DM1183" s="13"/>
      <c r="DN1183" s="3"/>
      <c r="DO1183" s="126"/>
      <c r="DP1183" s="126"/>
      <c r="DQ1183" s="127"/>
      <c r="DR1183" s="128"/>
      <c r="DS1183" s="13"/>
      <c r="DW1183" s="128"/>
      <c r="DX1183" s="128"/>
      <c r="DY1183" s="128"/>
      <c r="EH1183" s="89"/>
      <c r="EI1183" s="90"/>
    </row>
    <row r="1184" spans="38:139">
      <c r="AL1184" s="13"/>
      <c r="AM1184" s="13"/>
      <c r="AN1184" s="3"/>
      <c r="AO1184" s="126"/>
      <c r="AP1184" s="126"/>
      <c r="AQ1184" s="127"/>
      <c r="AR1184" s="128"/>
      <c r="AS1184" s="13"/>
      <c r="AW1184" s="128"/>
      <c r="AX1184" s="128"/>
      <c r="AY1184" s="128"/>
      <c r="BH1184" s="89"/>
      <c r="BI1184" s="90"/>
      <c r="DL1184" s="13"/>
      <c r="DM1184" s="13"/>
      <c r="DN1184" s="3"/>
      <c r="DO1184" s="126"/>
      <c r="DP1184" s="126"/>
      <c r="DQ1184" s="127"/>
      <c r="DR1184" s="128"/>
      <c r="DS1184" s="13"/>
      <c r="DW1184" s="128"/>
      <c r="DX1184" s="128"/>
      <c r="DY1184" s="128"/>
      <c r="EH1184" s="89"/>
      <c r="EI1184" s="90"/>
    </row>
    <row r="1185" spans="38:139">
      <c r="AL1185" s="13"/>
      <c r="AM1185" s="13"/>
      <c r="AN1185" s="3"/>
      <c r="AO1185" s="126"/>
      <c r="AP1185" s="126"/>
      <c r="AQ1185" s="127"/>
      <c r="AR1185" s="128"/>
      <c r="AS1185" s="13"/>
      <c r="AW1185" s="128"/>
      <c r="AX1185" s="128"/>
      <c r="AY1185" s="128"/>
      <c r="BH1185" s="89"/>
      <c r="BI1185" s="90"/>
      <c r="DL1185" s="13"/>
      <c r="DM1185" s="13"/>
      <c r="DN1185" s="3"/>
      <c r="DO1185" s="126"/>
      <c r="DP1185" s="126"/>
      <c r="DQ1185" s="127"/>
      <c r="DR1185" s="128"/>
      <c r="DS1185" s="13"/>
      <c r="DW1185" s="128"/>
      <c r="DX1185" s="128"/>
      <c r="DY1185" s="128"/>
      <c r="EH1185" s="89"/>
      <c r="EI1185" s="90"/>
    </row>
    <row r="1186" spans="38:139">
      <c r="AL1186" s="13"/>
      <c r="AM1186" s="13"/>
      <c r="AN1186" s="3"/>
      <c r="AO1186" s="126"/>
      <c r="AP1186" s="126"/>
      <c r="AQ1186" s="127"/>
      <c r="AR1186" s="128"/>
      <c r="AS1186" s="13"/>
      <c r="AW1186" s="128"/>
      <c r="AX1186" s="128"/>
      <c r="AY1186" s="128"/>
      <c r="BH1186" s="89"/>
      <c r="BI1186" s="90"/>
      <c r="DL1186" s="13"/>
      <c r="DM1186" s="13"/>
      <c r="DN1186" s="3"/>
      <c r="DO1186" s="126"/>
      <c r="DP1186" s="126"/>
      <c r="DQ1186" s="127"/>
      <c r="DR1186" s="128"/>
      <c r="DS1186" s="13"/>
      <c r="DW1186" s="128"/>
      <c r="DX1186" s="128"/>
      <c r="DY1186" s="128"/>
      <c r="EH1186" s="89"/>
      <c r="EI1186" s="90"/>
    </row>
    <row r="1187" spans="38:139">
      <c r="AL1187" s="13"/>
      <c r="AM1187" s="13"/>
      <c r="AN1187" s="3"/>
      <c r="AO1187" s="126"/>
      <c r="AP1187" s="126"/>
      <c r="AQ1187" s="127"/>
      <c r="AR1187" s="128"/>
      <c r="AS1187" s="13"/>
      <c r="AW1187" s="128"/>
      <c r="AX1187" s="128"/>
      <c r="AY1187" s="128"/>
      <c r="BH1187" s="89"/>
      <c r="BI1187" s="90"/>
      <c r="DL1187" s="13"/>
      <c r="DM1187" s="13"/>
      <c r="DN1187" s="3"/>
      <c r="DO1187" s="126"/>
      <c r="DP1187" s="126"/>
      <c r="DQ1187" s="127"/>
      <c r="DR1187" s="128"/>
      <c r="DS1187" s="13"/>
      <c r="DW1187" s="128"/>
      <c r="DX1187" s="128"/>
      <c r="DY1187" s="128"/>
      <c r="EH1187" s="89"/>
      <c r="EI1187" s="90"/>
    </row>
    <row r="1188" spans="38:139">
      <c r="AL1188" s="13"/>
      <c r="AM1188" s="13"/>
      <c r="AN1188" s="3"/>
      <c r="AO1188" s="126"/>
      <c r="AP1188" s="126"/>
      <c r="AQ1188" s="127"/>
      <c r="AR1188" s="128"/>
      <c r="AS1188" s="13"/>
      <c r="AW1188" s="128"/>
      <c r="AX1188" s="128"/>
      <c r="AY1188" s="128"/>
      <c r="BH1188" s="89"/>
      <c r="BI1188" s="90"/>
      <c r="DL1188" s="13"/>
      <c r="DM1188" s="13"/>
      <c r="DN1188" s="3"/>
      <c r="DO1188" s="126"/>
      <c r="DP1188" s="126"/>
      <c r="DQ1188" s="127"/>
      <c r="DR1188" s="128"/>
      <c r="DS1188" s="13"/>
      <c r="DW1188" s="128"/>
      <c r="DX1188" s="128"/>
      <c r="DY1188" s="128"/>
      <c r="EH1188" s="89"/>
      <c r="EI1188" s="90"/>
    </row>
    <row r="1189" spans="38:139">
      <c r="AL1189" s="13"/>
      <c r="AM1189" s="13"/>
      <c r="AN1189" s="3"/>
      <c r="AO1189" s="126"/>
      <c r="AP1189" s="126"/>
      <c r="AQ1189" s="127"/>
      <c r="AR1189" s="128"/>
      <c r="AS1189" s="13"/>
      <c r="AW1189" s="128"/>
      <c r="AX1189" s="128"/>
      <c r="AY1189" s="128"/>
      <c r="BH1189" s="89"/>
      <c r="BI1189" s="90"/>
      <c r="DL1189" s="13"/>
      <c r="DM1189" s="13"/>
      <c r="DN1189" s="3"/>
      <c r="DO1189" s="126"/>
      <c r="DP1189" s="126"/>
      <c r="DQ1189" s="127"/>
      <c r="DR1189" s="128"/>
      <c r="DS1189" s="13"/>
      <c r="DW1189" s="128"/>
      <c r="DX1189" s="128"/>
      <c r="DY1189" s="128"/>
      <c r="EH1189" s="89"/>
      <c r="EI1189" s="90"/>
    </row>
    <row r="1190" spans="38:139">
      <c r="AL1190" s="13"/>
      <c r="AM1190" s="13"/>
      <c r="AN1190" s="3"/>
      <c r="AO1190" s="126"/>
      <c r="AP1190" s="126"/>
      <c r="AQ1190" s="127"/>
      <c r="AR1190" s="128"/>
      <c r="AS1190" s="13"/>
      <c r="AW1190" s="128"/>
      <c r="AX1190" s="128"/>
      <c r="AY1190" s="128"/>
      <c r="BH1190" s="89"/>
      <c r="BI1190" s="90"/>
      <c r="DL1190" s="13"/>
      <c r="DM1190" s="13"/>
      <c r="DN1190" s="3"/>
      <c r="DO1190" s="126"/>
      <c r="DP1190" s="126"/>
      <c r="DQ1190" s="127"/>
      <c r="DR1190" s="128"/>
      <c r="DS1190" s="13"/>
      <c r="DW1190" s="128"/>
      <c r="DX1190" s="128"/>
      <c r="DY1190" s="128"/>
      <c r="EH1190" s="89"/>
      <c r="EI1190" s="90"/>
    </row>
    <row r="1191" spans="38:139">
      <c r="AL1191" s="13"/>
      <c r="AM1191" s="13"/>
      <c r="AN1191" s="3"/>
      <c r="AO1191" s="126"/>
      <c r="AP1191" s="126"/>
      <c r="AQ1191" s="127"/>
      <c r="AR1191" s="128"/>
      <c r="AS1191" s="13"/>
      <c r="AW1191" s="128"/>
      <c r="AX1191" s="128"/>
      <c r="AY1191" s="128"/>
      <c r="BH1191" s="89"/>
      <c r="BI1191" s="90"/>
      <c r="DL1191" s="13"/>
      <c r="DM1191" s="13"/>
      <c r="DN1191" s="3"/>
      <c r="DO1191" s="126"/>
      <c r="DP1191" s="126"/>
      <c r="DQ1191" s="127"/>
      <c r="DR1191" s="128"/>
      <c r="DS1191" s="13"/>
      <c r="DW1191" s="128"/>
      <c r="DX1191" s="128"/>
      <c r="DY1191" s="128"/>
      <c r="EH1191" s="89"/>
      <c r="EI1191" s="90"/>
    </row>
    <row r="1192" spans="38:139">
      <c r="AL1192" s="13"/>
      <c r="AM1192" s="13"/>
      <c r="AN1192" s="3"/>
      <c r="AO1192" s="126"/>
      <c r="AP1192" s="126"/>
      <c r="AQ1192" s="127"/>
      <c r="AR1192" s="128"/>
      <c r="AS1192" s="13"/>
      <c r="AW1192" s="128"/>
      <c r="AX1192" s="128"/>
      <c r="AY1192" s="128"/>
      <c r="BH1192" s="89"/>
      <c r="BI1192" s="90"/>
      <c r="DL1192" s="13"/>
      <c r="DM1192" s="13"/>
      <c r="DN1192" s="3"/>
      <c r="DO1192" s="126"/>
      <c r="DP1192" s="126"/>
      <c r="DQ1192" s="127"/>
      <c r="DR1192" s="128"/>
      <c r="DS1192" s="13"/>
      <c r="DW1192" s="128"/>
      <c r="DX1192" s="128"/>
      <c r="DY1192" s="128"/>
      <c r="EH1192" s="89"/>
      <c r="EI1192" s="90"/>
    </row>
    <row r="1193" spans="38:139">
      <c r="AL1193" s="13"/>
      <c r="AM1193" s="13"/>
      <c r="AN1193" s="3"/>
      <c r="AO1193" s="126"/>
      <c r="AP1193" s="126"/>
      <c r="AQ1193" s="127"/>
      <c r="AR1193" s="128"/>
      <c r="AS1193" s="13"/>
      <c r="AW1193" s="128"/>
      <c r="AX1193" s="128"/>
      <c r="AY1193" s="128"/>
      <c r="BH1193" s="89"/>
      <c r="BI1193" s="90"/>
      <c r="DL1193" s="13"/>
      <c r="DM1193" s="13"/>
      <c r="DN1193" s="3"/>
      <c r="DO1193" s="126"/>
      <c r="DP1193" s="126"/>
      <c r="DQ1193" s="127"/>
      <c r="DR1193" s="128"/>
      <c r="DS1193" s="13"/>
      <c r="DW1193" s="128"/>
      <c r="DX1193" s="128"/>
      <c r="DY1193" s="128"/>
      <c r="EH1193" s="89"/>
      <c r="EI1193" s="90"/>
    </row>
    <row r="1194" spans="38:139">
      <c r="AL1194" s="13"/>
      <c r="AM1194" s="13"/>
      <c r="AN1194" s="3"/>
      <c r="AO1194" s="126"/>
      <c r="AP1194" s="126"/>
      <c r="AQ1194" s="127"/>
      <c r="AR1194" s="128"/>
      <c r="AS1194" s="13"/>
      <c r="AW1194" s="128"/>
      <c r="AX1194" s="128"/>
      <c r="AY1194" s="128"/>
      <c r="BH1194" s="89"/>
      <c r="BI1194" s="90"/>
      <c r="DL1194" s="13"/>
      <c r="DM1194" s="13"/>
      <c r="DN1194" s="3"/>
      <c r="DO1194" s="126"/>
      <c r="DP1194" s="126"/>
      <c r="DQ1194" s="127"/>
      <c r="DR1194" s="128"/>
      <c r="DS1194" s="13"/>
      <c r="DW1194" s="128"/>
      <c r="DX1194" s="128"/>
      <c r="DY1194" s="128"/>
      <c r="EH1194" s="89"/>
      <c r="EI1194" s="90"/>
    </row>
    <row r="1195" spans="38:139">
      <c r="AL1195" s="13"/>
      <c r="AM1195" s="13"/>
      <c r="AN1195" s="3"/>
      <c r="AO1195" s="126"/>
      <c r="AP1195" s="126"/>
      <c r="AQ1195" s="127"/>
      <c r="AR1195" s="128"/>
      <c r="AS1195" s="13"/>
      <c r="AW1195" s="128"/>
      <c r="AX1195" s="128"/>
      <c r="AY1195" s="128"/>
      <c r="BH1195" s="89"/>
      <c r="BI1195" s="90"/>
      <c r="DL1195" s="13"/>
      <c r="DM1195" s="13"/>
      <c r="DN1195" s="3"/>
      <c r="DO1195" s="126"/>
      <c r="DP1195" s="126"/>
      <c r="DQ1195" s="127"/>
      <c r="DR1195" s="128"/>
      <c r="DS1195" s="13"/>
      <c r="DW1195" s="128"/>
      <c r="DX1195" s="128"/>
      <c r="DY1195" s="128"/>
      <c r="EH1195" s="89"/>
      <c r="EI1195" s="90"/>
    </row>
    <row r="1196" spans="38:139">
      <c r="AL1196" s="13"/>
      <c r="AM1196" s="13"/>
      <c r="AN1196" s="3"/>
      <c r="AO1196" s="126"/>
      <c r="AP1196" s="126"/>
      <c r="AQ1196" s="127"/>
      <c r="AR1196" s="128"/>
      <c r="AS1196" s="13"/>
      <c r="AW1196" s="128"/>
      <c r="AX1196" s="128"/>
      <c r="AY1196" s="128"/>
      <c r="BH1196" s="89"/>
      <c r="BI1196" s="90"/>
      <c r="DL1196" s="13"/>
      <c r="DM1196" s="13"/>
      <c r="DN1196" s="3"/>
      <c r="DO1196" s="126"/>
      <c r="DP1196" s="126"/>
      <c r="DQ1196" s="127"/>
      <c r="DR1196" s="128"/>
      <c r="DS1196" s="13"/>
      <c r="DW1196" s="128"/>
      <c r="DX1196" s="128"/>
      <c r="DY1196" s="128"/>
      <c r="EH1196" s="89"/>
      <c r="EI1196" s="90"/>
    </row>
    <row r="1197" spans="38:139">
      <c r="AL1197" s="13"/>
      <c r="AM1197" s="13"/>
      <c r="AN1197" s="3"/>
      <c r="AO1197" s="126"/>
      <c r="AP1197" s="126"/>
      <c r="AQ1197" s="127"/>
      <c r="AR1197" s="128"/>
      <c r="AS1197" s="13"/>
      <c r="AW1197" s="128"/>
      <c r="AX1197" s="128"/>
      <c r="AY1197" s="128"/>
      <c r="BH1197" s="89"/>
      <c r="BI1197" s="90"/>
      <c r="DL1197" s="13"/>
      <c r="DM1197" s="13"/>
      <c r="DN1197" s="3"/>
      <c r="DO1197" s="126"/>
      <c r="DP1197" s="126"/>
      <c r="DQ1197" s="127"/>
      <c r="DR1197" s="128"/>
      <c r="DS1197" s="13"/>
      <c r="DW1197" s="128"/>
      <c r="DX1197" s="128"/>
      <c r="DY1197" s="128"/>
      <c r="EH1197" s="89"/>
      <c r="EI1197" s="90"/>
    </row>
    <row r="1198" spans="38:139">
      <c r="AL1198" s="13"/>
      <c r="AM1198" s="13"/>
      <c r="AN1198" s="3"/>
      <c r="AO1198" s="126"/>
      <c r="AP1198" s="126"/>
      <c r="AQ1198" s="127"/>
      <c r="AR1198" s="128"/>
      <c r="AS1198" s="13"/>
      <c r="AW1198" s="128"/>
      <c r="AX1198" s="128"/>
      <c r="AY1198" s="128"/>
      <c r="BH1198" s="89"/>
      <c r="BI1198" s="90"/>
      <c r="DL1198" s="13"/>
      <c r="DM1198" s="13"/>
      <c r="DN1198" s="3"/>
      <c r="DO1198" s="126"/>
      <c r="DP1198" s="126"/>
      <c r="DQ1198" s="127"/>
      <c r="DR1198" s="128"/>
      <c r="DS1198" s="13"/>
      <c r="DW1198" s="128"/>
      <c r="DX1198" s="128"/>
      <c r="DY1198" s="128"/>
      <c r="EH1198" s="89"/>
      <c r="EI1198" s="90"/>
    </row>
    <row r="1199" spans="38:139">
      <c r="AL1199" s="13"/>
      <c r="AM1199" s="13"/>
      <c r="AN1199" s="3"/>
      <c r="AO1199" s="126"/>
      <c r="AP1199" s="126"/>
      <c r="AQ1199" s="127"/>
      <c r="AR1199" s="128"/>
      <c r="AS1199" s="13"/>
      <c r="AW1199" s="128"/>
      <c r="AX1199" s="128"/>
      <c r="AY1199" s="128"/>
      <c r="BH1199" s="89"/>
      <c r="BI1199" s="90"/>
      <c r="DL1199" s="13"/>
      <c r="DM1199" s="13"/>
      <c r="DN1199" s="3"/>
      <c r="DO1199" s="126"/>
      <c r="DP1199" s="126"/>
      <c r="DQ1199" s="127"/>
      <c r="DR1199" s="128"/>
      <c r="DS1199" s="13"/>
      <c r="DW1199" s="128"/>
      <c r="DX1199" s="128"/>
      <c r="DY1199" s="128"/>
      <c r="EH1199" s="89"/>
      <c r="EI1199" s="90"/>
    </row>
    <row r="1200" spans="38:139">
      <c r="AL1200" s="13"/>
      <c r="AM1200" s="13"/>
      <c r="AN1200" s="3"/>
      <c r="AO1200" s="126"/>
      <c r="AP1200" s="126"/>
      <c r="AQ1200" s="127"/>
      <c r="AR1200" s="128"/>
      <c r="AS1200" s="13"/>
      <c r="AW1200" s="128"/>
      <c r="AX1200" s="128"/>
      <c r="AY1200" s="128"/>
      <c r="BH1200" s="89"/>
      <c r="BI1200" s="90"/>
      <c r="DL1200" s="13"/>
      <c r="DM1200" s="13"/>
      <c r="DN1200" s="3"/>
      <c r="DO1200" s="126"/>
      <c r="DP1200" s="126"/>
      <c r="DQ1200" s="127"/>
      <c r="DR1200" s="128"/>
      <c r="DS1200" s="13"/>
      <c r="DW1200" s="128"/>
      <c r="DX1200" s="128"/>
      <c r="DY1200" s="128"/>
      <c r="EH1200" s="89"/>
      <c r="EI1200" s="90"/>
    </row>
    <row r="1201" spans="38:139">
      <c r="AL1201" s="13"/>
      <c r="AM1201" s="13"/>
      <c r="AN1201" s="3"/>
      <c r="AO1201" s="126"/>
      <c r="AP1201" s="126"/>
      <c r="AQ1201" s="127"/>
      <c r="AR1201" s="128"/>
      <c r="AS1201" s="13"/>
      <c r="AW1201" s="128"/>
      <c r="AX1201" s="128"/>
      <c r="AY1201" s="128"/>
      <c r="BH1201" s="89"/>
      <c r="BI1201" s="90"/>
      <c r="DL1201" s="13"/>
      <c r="DM1201" s="13"/>
      <c r="DN1201" s="3"/>
      <c r="DO1201" s="126"/>
      <c r="DP1201" s="126"/>
      <c r="DQ1201" s="127"/>
      <c r="DR1201" s="128"/>
      <c r="DS1201" s="13"/>
      <c r="DW1201" s="128"/>
      <c r="DX1201" s="128"/>
      <c r="DY1201" s="128"/>
      <c r="EH1201" s="89"/>
      <c r="EI1201" s="90"/>
    </row>
    <row r="1202" spans="38:139">
      <c r="AL1202" s="13"/>
      <c r="AM1202" s="13"/>
      <c r="AN1202" s="3"/>
      <c r="AO1202" s="126"/>
      <c r="AP1202" s="126"/>
      <c r="AQ1202" s="127"/>
      <c r="AR1202" s="128"/>
      <c r="AS1202" s="13"/>
      <c r="AW1202" s="128"/>
      <c r="AX1202" s="128"/>
      <c r="AY1202" s="128"/>
      <c r="BH1202" s="89"/>
      <c r="BI1202" s="90"/>
      <c r="DL1202" s="13"/>
      <c r="DM1202" s="13"/>
      <c r="DN1202" s="3"/>
      <c r="DO1202" s="126"/>
      <c r="DP1202" s="126"/>
      <c r="DQ1202" s="127"/>
      <c r="DR1202" s="128"/>
      <c r="DS1202" s="13"/>
      <c r="DW1202" s="128"/>
      <c r="DX1202" s="128"/>
      <c r="DY1202" s="128"/>
      <c r="EH1202" s="89"/>
      <c r="EI1202" s="90"/>
    </row>
    <row r="1203" spans="38:139">
      <c r="AL1203" s="13"/>
      <c r="AM1203" s="13"/>
      <c r="AN1203" s="3"/>
      <c r="AO1203" s="126"/>
      <c r="AP1203" s="126"/>
      <c r="AQ1203" s="127"/>
      <c r="AR1203" s="128"/>
      <c r="AS1203" s="13"/>
      <c r="AW1203" s="128"/>
      <c r="AX1203" s="128"/>
      <c r="AY1203" s="128"/>
      <c r="BH1203" s="89"/>
      <c r="BI1203" s="90"/>
      <c r="DL1203" s="13"/>
      <c r="DM1203" s="13"/>
      <c r="DN1203" s="3"/>
      <c r="DO1203" s="126"/>
      <c r="DP1203" s="126"/>
      <c r="DQ1203" s="127"/>
      <c r="DR1203" s="128"/>
      <c r="DS1203" s="13"/>
      <c r="DW1203" s="128"/>
      <c r="DX1203" s="128"/>
      <c r="DY1203" s="128"/>
      <c r="EH1203" s="89"/>
      <c r="EI1203" s="90"/>
    </row>
    <row r="1204" spans="38:139">
      <c r="AL1204" s="13"/>
      <c r="AM1204" s="13"/>
      <c r="AN1204" s="3"/>
      <c r="AO1204" s="126"/>
      <c r="AP1204" s="126"/>
      <c r="AQ1204" s="127"/>
      <c r="AR1204" s="128"/>
      <c r="AS1204" s="13"/>
      <c r="AW1204" s="128"/>
      <c r="AX1204" s="128"/>
      <c r="AY1204" s="128"/>
      <c r="BH1204" s="89"/>
      <c r="BI1204" s="90"/>
      <c r="DL1204" s="13"/>
      <c r="DM1204" s="13"/>
      <c r="DN1204" s="3"/>
      <c r="DO1204" s="126"/>
      <c r="DP1204" s="126"/>
      <c r="DQ1204" s="127"/>
      <c r="DR1204" s="128"/>
      <c r="DS1204" s="13"/>
      <c r="DW1204" s="128"/>
      <c r="DX1204" s="128"/>
      <c r="DY1204" s="128"/>
      <c r="EH1204" s="89"/>
      <c r="EI1204" s="90"/>
    </row>
    <row r="1205" spans="38:139">
      <c r="AL1205" s="13"/>
      <c r="AM1205" s="13"/>
      <c r="AN1205" s="3"/>
      <c r="AO1205" s="126"/>
      <c r="AP1205" s="126"/>
      <c r="AQ1205" s="127"/>
      <c r="AR1205" s="128"/>
      <c r="AS1205" s="13"/>
      <c r="AW1205" s="128"/>
      <c r="AX1205" s="128"/>
      <c r="AY1205" s="128"/>
      <c r="BH1205" s="89"/>
      <c r="BI1205" s="90"/>
      <c r="DL1205" s="13"/>
      <c r="DM1205" s="13"/>
      <c r="DN1205" s="3"/>
      <c r="DO1205" s="126"/>
      <c r="DP1205" s="126"/>
      <c r="DQ1205" s="127"/>
      <c r="DR1205" s="128"/>
      <c r="DS1205" s="13"/>
      <c r="DW1205" s="128"/>
      <c r="DX1205" s="128"/>
      <c r="DY1205" s="128"/>
      <c r="EH1205" s="89"/>
      <c r="EI1205" s="90"/>
    </row>
    <row r="1206" spans="38:139">
      <c r="AL1206" s="13"/>
      <c r="AM1206" s="13"/>
      <c r="AN1206" s="3"/>
      <c r="AO1206" s="126"/>
      <c r="AP1206" s="126"/>
      <c r="AQ1206" s="127"/>
      <c r="AR1206" s="128"/>
      <c r="AS1206" s="13"/>
      <c r="AW1206" s="128"/>
      <c r="AX1206" s="128"/>
      <c r="AY1206" s="128"/>
      <c r="BH1206" s="89"/>
      <c r="BI1206" s="90"/>
      <c r="DL1206" s="13"/>
      <c r="DM1206" s="13"/>
      <c r="DN1206" s="3"/>
      <c r="DO1206" s="126"/>
      <c r="DP1206" s="126"/>
      <c r="DQ1206" s="127"/>
      <c r="DR1206" s="128"/>
      <c r="DS1206" s="13"/>
      <c r="DW1206" s="128"/>
      <c r="DX1206" s="128"/>
      <c r="DY1206" s="128"/>
      <c r="EH1206" s="89"/>
      <c r="EI1206" s="90"/>
    </row>
    <row r="1207" spans="38:139">
      <c r="AL1207" s="13"/>
      <c r="AM1207" s="13"/>
      <c r="AN1207" s="3"/>
      <c r="AO1207" s="126"/>
      <c r="AP1207" s="126"/>
      <c r="AQ1207" s="127"/>
      <c r="AR1207" s="128"/>
      <c r="AS1207" s="13"/>
      <c r="AW1207" s="128"/>
      <c r="AX1207" s="128"/>
      <c r="AY1207" s="128"/>
      <c r="BH1207" s="89"/>
      <c r="BI1207" s="90"/>
      <c r="DL1207" s="13"/>
      <c r="DM1207" s="13"/>
      <c r="DN1207" s="3"/>
      <c r="DO1207" s="126"/>
      <c r="DP1207" s="126"/>
      <c r="DQ1207" s="127"/>
      <c r="DR1207" s="128"/>
      <c r="DS1207" s="13"/>
      <c r="DW1207" s="128"/>
      <c r="DX1207" s="128"/>
      <c r="DY1207" s="128"/>
      <c r="EH1207" s="89"/>
      <c r="EI1207" s="90"/>
    </row>
    <row r="1208" spans="38:139">
      <c r="AL1208" s="13"/>
      <c r="AM1208" s="13"/>
      <c r="AN1208" s="3"/>
      <c r="AO1208" s="126"/>
      <c r="AP1208" s="126"/>
      <c r="AQ1208" s="127"/>
      <c r="AR1208" s="128"/>
      <c r="AS1208" s="13"/>
      <c r="AW1208" s="128"/>
      <c r="AX1208" s="128"/>
      <c r="AY1208" s="128"/>
      <c r="BH1208" s="89"/>
      <c r="BI1208" s="90"/>
      <c r="DL1208" s="13"/>
      <c r="DM1208" s="13"/>
      <c r="DN1208" s="3"/>
      <c r="DO1208" s="126"/>
      <c r="DP1208" s="126"/>
      <c r="DQ1208" s="127"/>
      <c r="DR1208" s="128"/>
      <c r="DS1208" s="13"/>
      <c r="DW1208" s="128"/>
      <c r="DX1208" s="128"/>
      <c r="DY1208" s="128"/>
      <c r="EH1208" s="89"/>
      <c r="EI1208" s="90"/>
    </row>
    <row r="1209" spans="38:139">
      <c r="AL1209" s="13"/>
      <c r="AM1209" s="13"/>
      <c r="AN1209" s="3"/>
      <c r="AO1209" s="126"/>
      <c r="AP1209" s="126"/>
      <c r="AQ1209" s="127"/>
      <c r="AR1209" s="128"/>
      <c r="AS1209" s="13"/>
      <c r="AW1209" s="128"/>
      <c r="AX1209" s="128"/>
      <c r="AY1209" s="128"/>
      <c r="BH1209" s="89"/>
      <c r="BI1209" s="90"/>
      <c r="DL1209" s="13"/>
      <c r="DM1209" s="13"/>
      <c r="DN1209" s="3"/>
      <c r="DO1209" s="126"/>
      <c r="DP1209" s="126"/>
      <c r="DQ1209" s="127"/>
      <c r="DR1209" s="128"/>
      <c r="DS1209" s="13"/>
      <c r="DW1209" s="128"/>
      <c r="DX1209" s="128"/>
      <c r="DY1209" s="128"/>
      <c r="EH1209" s="89"/>
      <c r="EI1209" s="90"/>
    </row>
    <row r="1210" spans="38:139">
      <c r="AL1210" s="13"/>
      <c r="AM1210" s="13"/>
      <c r="AN1210" s="3"/>
      <c r="AO1210" s="126"/>
      <c r="AP1210" s="126"/>
      <c r="AQ1210" s="127"/>
      <c r="AR1210" s="128"/>
      <c r="AS1210" s="13"/>
      <c r="AW1210" s="128"/>
      <c r="AX1210" s="128"/>
      <c r="AY1210" s="128"/>
      <c r="BH1210" s="89"/>
      <c r="BI1210" s="90"/>
      <c r="DL1210" s="13"/>
      <c r="DM1210" s="13"/>
      <c r="DN1210" s="3"/>
      <c r="DO1210" s="126"/>
      <c r="DP1210" s="126"/>
      <c r="DQ1210" s="127"/>
      <c r="DR1210" s="128"/>
      <c r="DS1210" s="13"/>
      <c r="DW1210" s="128"/>
      <c r="DX1210" s="128"/>
      <c r="DY1210" s="128"/>
      <c r="EH1210" s="89"/>
      <c r="EI1210" s="90"/>
    </row>
    <row r="1211" spans="38:139">
      <c r="AL1211" s="13"/>
      <c r="AM1211" s="13"/>
      <c r="AN1211" s="3"/>
      <c r="AO1211" s="126"/>
      <c r="AP1211" s="126"/>
      <c r="AQ1211" s="127"/>
      <c r="AR1211" s="128"/>
      <c r="AS1211" s="13"/>
      <c r="AW1211" s="128"/>
      <c r="AX1211" s="128"/>
      <c r="AY1211" s="128"/>
      <c r="BH1211" s="89"/>
      <c r="BI1211" s="90"/>
      <c r="DL1211" s="13"/>
      <c r="DM1211" s="13"/>
      <c r="DN1211" s="3"/>
      <c r="DO1211" s="126"/>
      <c r="DP1211" s="126"/>
      <c r="DQ1211" s="127"/>
      <c r="DR1211" s="128"/>
      <c r="DS1211" s="13"/>
      <c r="DW1211" s="128"/>
      <c r="DX1211" s="128"/>
      <c r="DY1211" s="128"/>
      <c r="EH1211" s="89"/>
      <c r="EI1211" s="90"/>
    </row>
    <row r="1212" spans="38:139">
      <c r="AL1212" s="13"/>
      <c r="AM1212" s="13"/>
      <c r="AN1212" s="3"/>
      <c r="AO1212" s="126"/>
      <c r="AP1212" s="126"/>
      <c r="AQ1212" s="127"/>
      <c r="AR1212" s="128"/>
      <c r="AS1212" s="13"/>
      <c r="AW1212" s="128"/>
      <c r="AX1212" s="128"/>
      <c r="AY1212" s="128"/>
      <c r="BH1212" s="89"/>
      <c r="BI1212" s="90"/>
      <c r="DL1212" s="13"/>
      <c r="DM1212" s="13"/>
      <c r="DN1212" s="3"/>
      <c r="DO1212" s="126"/>
      <c r="DP1212" s="126"/>
      <c r="DQ1212" s="127"/>
      <c r="DR1212" s="128"/>
      <c r="DS1212" s="13"/>
      <c r="DW1212" s="128"/>
      <c r="DX1212" s="128"/>
      <c r="DY1212" s="128"/>
      <c r="EH1212" s="89"/>
      <c r="EI1212" s="90"/>
    </row>
    <row r="1213" spans="38:139">
      <c r="AL1213" s="13"/>
      <c r="AM1213" s="13"/>
      <c r="AN1213" s="3"/>
      <c r="AO1213" s="126"/>
      <c r="AP1213" s="126"/>
      <c r="AQ1213" s="127"/>
      <c r="AR1213" s="128"/>
      <c r="AS1213" s="13"/>
      <c r="AW1213" s="128"/>
      <c r="AX1213" s="128"/>
      <c r="AY1213" s="128"/>
      <c r="BH1213" s="89"/>
      <c r="BI1213" s="90"/>
      <c r="DL1213" s="13"/>
      <c r="DM1213" s="13"/>
      <c r="DN1213" s="3"/>
      <c r="DO1213" s="126"/>
      <c r="DP1213" s="126"/>
      <c r="DQ1213" s="127"/>
      <c r="DR1213" s="128"/>
      <c r="DS1213" s="13"/>
      <c r="DW1213" s="128"/>
      <c r="DX1213" s="128"/>
      <c r="DY1213" s="128"/>
      <c r="EH1213" s="89"/>
      <c r="EI1213" s="90"/>
    </row>
    <row r="1214" spans="38:139">
      <c r="AL1214" s="13"/>
      <c r="AM1214" s="13"/>
      <c r="AN1214" s="3"/>
      <c r="AO1214" s="126"/>
      <c r="AP1214" s="126"/>
      <c r="AQ1214" s="127"/>
      <c r="AR1214" s="128"/>
      <c r="AS1214" s="13"/>
      <c r="AW1214" s="128"/>
      <c r="AX1214" s="128"/>
      <c r="AY1214" s="128"/>
      <c r="BH1214" s="89"/>
      <c r="BI1214" s="90"/>
      <c r="DL1214" s="13"/>
      <c r="DM1214" s="13"/>
      <c r="DN1214" s="3"/>
      <c r="DO1214" s="126"/>
      <c r="DP1214" s="126"/>
      <c r="DQ1214" s="127"/>
      <c r="DR1214" s="128"/>
      <c r="DS1214" s="13"/>
      <c r="DW1214" s="128"/>
      <c r="DX1214" s="128"/>
      <c r="DY1214" s="128"/>
      <c r="EH1214" s="89"/>
      <c r="EI1214" s="90"/>
    </row>
    <row r="1215" spans="38:139">
      <c r="AL1215" s="13"/>
      <c r="AM1215" s="13"/>
      <c r="AN1215" s="3"/>
      <c r="AO1215" s="126"/>
      <c r="AP1215" s="126"/>
      <c r="AQ1215" s="127"/>
      <c r="AR1215" s="128"/>
      <c r="AS1215" s="13"/>
      <c r="AW1215" s="128"/>
      <c r="AX1215" s="128"/>
      <c r="AY1215" s="128"/>
      <c r="BH1215" s="89"/>
      <c r="BI1215" s="90"/>
      <c r="DL1215" s="13"/>
      <c r="DM1215" s="13"/>
      <c r="DN1215" s="3"/>
      <c r="DO1215" s="126"/>
      <c r="DP1215" s="126"/>
      <c r="DQ1215" s="127"/>
      <c r="DR1215" s="128"/>
      <c r="DS1215" s="13"/>
      <c r="DW1215" s="128"/>
      <c r="DX1215" s="128"/>
      <c r="DY1215" s="128"/>
      <c r="EH1215" s="89"/>
      <c r="EI1215" s="90"/>
    </row>
    <row r="1216" spans="38:139">
      <c r="AL1216" s="13"/>
      <c r="AM1216" s="13"/>
      <c r="AN1216" s="3"/>
      <c r="AO1216" s="126"/>
      <c r="AP1216" s="126"/>
      <c r="AQ1216" s="127"/>
      <c r="AR1216" s="128"/>
      <c r="AS1216" s="13"/>
      <c r="AW1216" s="128"/>
      <c r="AX1216" s="128"/>
      <c r="AY1216" s="128"/>
      <c r="BH1216" s="89"/>
      <c r="BI1216" s="90"/>
      <c r="DL1216" s="13"/>
      <c r="DM1216" s="13"/>
      <c r="DN1216" s="3"/>
      <c r="DO1216" s="126"/>
      <c r="DP1216" s="126"/>
      <c r="DQ1216" s="127"/>
      <c r="DR1216" s="128"/>
      <c r="DS1216" s="13"/>
      <c r="DW1216" s="128"/>
      <c r="DX1216" s="128"/>
      <c r="DY1216" s="128"/>
      <c r="EH1216" s="89"/>
      <c r="EI1216" s="90"/>
    </row>
    <row r="1217" spans="38:139">
      <c r="AL1217" s="13"/>
      <c r="AM1217" s="13"/>
      <c r="AN1217" s="3"/>
      <c r="AO1217" s="126"/>
      <c r="AP1217" s="126"/>
      <c r="AQ1217" s="127"/>
      <c r="AR1217" s="128"/>
      <c r="AS1217" s="13"/>
      <c r="AW1217" s="128"/>
      <c r="AX1217" s="128"/>
      <c r="AY1217" s="128"/>
      <c r="BH1217" s="89"/>
      <c r="BI1217" s="90"/>
      <c r="DL1217" s="13"/>
      <c r="DM1217" s="13"/>
      <c r="DN1217" s="3"/>
      <c r="DO1217" s="126"/>
      <c r="DP1217" s="126"/>
      <c r="DQ1217" s="127"/>
      <c r="DR1217" s="128"/>
      <c r="DS1217" s="13"/>
      <c r="DW1217" s="128"/>
      <c r="DX1217" s="128"/>
      <c r="DY1217" s="128"/>
      <c r="EH1217" s="89"/>
      <c r="EI1217" s="90"/>
    </row>
    <row r="1218" spans="38:139">
      <c r="AL1218" s="13"/>
      <c r="AM1218" s="13"/>
      <c r="AN1218" s="3"/>
      <c r="AO1218" s="126"/>
      <c r="AP1218" s="126"/>
      <c r="AQ1218" s="127"/>
      <c r="AR1218" s="128"/>
      <c r="AS1218" s="13"/>
      <c r="AW1218" s="128"/>
      <c r="AX1218" s="128"/>
      <c r="AY1218" s="128"/>
      <c r="BH1218" s="89"/>
      <c r="BI1218" s="90"/>
      <c r="DL1218" s="13"/>
      <c r="DM1218" s="13"/>
      <c r="DN1218" s="3"/>
      <c r="DO1218" s="126"/>
      <c r="DP1218" s="126"/>
      <c r="DQ1218" s="127"/>
      <c r="DR1218" s="128"/>
      <c r="DS1218" s="13"/>
      <c r="DW1218" s="128"/>
      <c r="DX1218" s="128"/>
      <c r="DY1218" s="128"/>
      <c r="EH1218" s="89"/>
      <c r="EI1218" s="90"/>
    </row>
    <row r="1219" spans="38:139">
      <c r="AL1219" s="13"/>
      <c r="AM1219" s="13"/>
      <c r="AN1219" s="3"/>
      <c r="AO1219" s="126"/>
      <c r="AP1219" s="126"/>
      <c r="AQ1219" s="127"/>
      <c r="AR1219" s="128"/>
      <c r="AS1219" s="13"/>
      <c r="AW1219" s="128"/>
      <c r="AX1219" s="128"/>
      <c r="AY1219" s="128"/>
      <c r="BH1219" s="89"/>
      <c r="BI1219" s="90"/>
      <c r="DL1219" s="13"/>
      <c r="DM1219" s="13"/>
      <c r="DN1219" s="3"/>
      <c r="DO1219" s="126"/>
      <c r="DP1219" s="126"/>
      <c r="DQ1219" s="127"/>
      <c r="DR1219" s="128"/>
      <c r="DS1219" s="13"/>
      <c r="DW1219" s="128"/>
      <c r="DX1219" s="128"/>
      <c r="DY1219" s="128"/>
      <c r="EH1219" s="89"/>
      <c r="EI1219" s="90"/>
    </row>
    <row r="1220" spans="38:139">
      <c r="AL1220" s="13"/>
      <c r="AM1220" s="13"/>
      <c r="AN1220" s="3"/>
      <c r="AO1220" s="126"/>
      <c r="AP1220" s="126"/>
      <c r="AQ1220" s="127"/>
      <c r="AR1220" s="128"/>
      <c r="AS1220" s="13"/>
      <c r="AW1220" s="128"/>
      <c r="AX1220" s="128"/>
      <c r="AY1220" s="128"/>
      <c r="BH1220" s="89"/>
      <c r="BI1220" s="90"/>
      <c r="DL1220" s="13"/>
      <c r="DM1220" s="13"/>
      <c r="DN1220" s="3"/>
      <c r="DO1220" s="126"/>
      <c r="DP1220" s="126"/>
      <c r="DQ1220" s="127"/>
      <c r="DR1220" s="128"/>
      <c r="DS1220" s="13"/>
      <c r="DW1220" s="128"/>
      <c r="DX1220" s="128"/>
      <c r="DY1220" s="128"/>
      <c r="EH1220" s="89"/>
      <c r="EI1220" s="90"/>
    </row>
    <row r="1221" spans="38:139">
      <c r="AL1221" s="13"/>
      <c r="AM1221" s="13"/>
      <c r="AN1221" s="3"/>
      <c r="AO1221" s="126"/>
      <c r="AP1221" s="126"/>
      <c r="AQ1221" s="127"/>
      <c r="AR1221" s="128"/>
      <c r="AS1221" s="13"/>
      <c r="AW1221" s="128"/>
      <c r="AX1221" s="128"/>
      <c r="AY1221" s="128"/>
      <c r="BH1221" s="89"/>
      <c r="BI1221" s="90"/>
      <c r="DL1221" s="13"/>
      <c r="DM1221" s="13"/>
      <c r="DN1221" s="3"/>
      <c r="DO1221" s="126"/>
      <c r="DP1221" s="126"/>
      <c r="DQ1221" s="127"/>
      <c r="DR1221" s="128"/>
      <c r="DS1221" s="13"/>
      <c r="DW1221" s="128"/>
      <c r="DX1221" s="128"/>
      <c r="DY1221" s="128"/>
      <c r="EH1221" s="89"/>
      <c r="EI1221" s="90"/>
    </row>
    <row r="1222" spans="38:139">
      <c r="AL1222" s="13"/>
      <c r="AM1222" s="13"/>
      <c r="AN1222" s="3"/>
      <c r="AO1222" s="126"/>
      <c r="AP1222" s="126"/>
      <c r="AQ1222" s="127"/>
      <c r="AR1222" s="128"/>
      <c r="AS1222" s="13"/>
      <c r="AW1222" s="128"/>
      <c r="AX1222" s="128"/>
      <c r="AY1222" s="128"/>
      <c r="BH1222" s="89"/>
      <c r="BI1222" s="90"/>
      <c r="DL1222" s="13"/>
      <c r="DM1222" s="13"/>
      <c r="DN1222" s="3"/>
      <c r="DO1222" s="126"/>
      <c r="DP1222" s="126"/>
      <c r="DQ1222" s="127"/>
      <c r="DR1222" s="128"/>
      <c r="DS1222" s="13"/>
      <c r="DW1222" s="128"/>
      <c r="DX1222" s="128"/>
      <c r="DY1222" s="128"/>
      <c r="EH1222" s="89"/>
      <c r="EI1222" s="90"/>
    </row>
    <row r="1223" spans="38:139">
      <c r="AL1223" s="13"/>
      <c r="AM1223" s="13"/>
      <c r="AN1223" s="3"/>
      <c r="AO1223" s="126"/>
      <c r="AP1223" s="126"/>
      <c r="AQ1223" s="127"/>
      <c r="AR1223" s="128"/>
      <c r="AS1223" s="13"/>
      <c r="AW1223" s="128"/>
      <c r="AX1223" s="128"/>
      <c r="AY1223" s="128"/>
      <c r="BH1223" s="89"/>
      <c r="BI1223" s="90"/>
      <c r="DL1223" s="13"/>
      <c r="DM1223" s="13"/>
      <c r="DN1223" s="3"/>
      <c r="DO1223" s="126"/>
      <c r="DP1223" s="126"/>
      <c r="DQ1223" s="127"/>
      <c r="DR1223" s="128"/>
      <c r="DS1223" s="13"/>
      <c r="DW1223" s="128"/>
      <c r="DX1223" s="128"/>
      <c r="DY1223" s="128"/>
      <c r="EH1223" s="89"/>
      <c r="EI1223" s="90"/>
    </row>
    <row r="1224" spans="38:139">
      <c r="AL1224" s="13"/>
      <c r="AM1224" s="13"/>
      <c r="AN1224" s="3"/>
      <c r="AO1224" s="126"/>
      <c r="AP1224" s="126"/>
      <c r="AQ1224" s="127"/>
      <c r="AR1224" s="128"/>
      <c r="AS1224" s="13"/>
      <c r="AW1224" s="128"/>
      <c r="AX1224" s="128"/>
      <c r="AY1224" s="128"/>
      <c r="BH1224" s="89"/>
      <c r="BI1224" s="90"/>
      <c r="DL1224" s="13"/>
      <c r="DM1224" s="13"/>
      <c r="DN1224" s="3"/>
      <c r="DO1224" s="126"/>
      <c r="DP1224" s="126"/>
      <c r="DQ1224" s="127"/>
      <c r="DR1224" s="128"/>
      <c r="DS1224" s="13"/>
      <c r="DW1224" s="128"/>
      <c r="DX1224" s="128"/>
      <c r="DY1224" s="128"/>
      <c r="EH1224" s="89"/>
      <c r="EI1224" s="90"/>
    </row>
    <row r="1225" spans="38:139">
      <c r="AL1225" s="13"/>
      <c r="AM1225" s="13"/>
      <c r="AN1225" s="3"/>
      <c r="AO1225" s="126"/>
      <c r="AP1225" s="126"/>
      <c r="AQ1225" s="127"/>
      <c r="AR1225" s="128"/>
      <c r="AS1225" s="13"/>
      <c r="AW1225" s="128"/>
      <c r="AX1225" s="128"/>
      <c r="AY1225" s="128"/>
      <c r="BH1225" s="89"/>
      <c r="BI1225" s="90"/>
      <c r="DL1225" s="13"/>
      <c r="DM1225" s="13"/>
      <c r="DN1225" s="3"/>
      <c r="DO1225" s="126"/>
      <c r="DP1225" s="126"/>
      <c r="DQ1225" s="127"/>
      <c r="DR1225" s="128"/>
      <c r="DS1225" s="13"/>
      <c r="DW1225" s="128"/>
      <c r="DX1225" s="128"/>
      <c r="DY1225" s="128"/>
      <c r="EH1225" s="89"/>
      <c r="EI1225" s="90"/>
    </row>
    <row r="1226" spans="38:139">
      <c r="AL1226" s="13"/>
      <c r="AM1226" s="13"/>
      <c r="AN1226" s="3"/>
      <c r="AO1226" s="126"/>
      <c r="AP1226" s="126"/>
      <c r="AQ1226" s="127"/>
      <c r="AR1226" s="128"/>
      <c r="AS1226" s="13"/>
      <c r="AW1226" s="128"/>
      <c r="AX1226" s="128"/>
      <c r="AY1226" s="128"/>
      <c r="BH1226" s="89"/>
      <c r="BI1226" s="90"/>
      <c r="DL1226" s="13"/>
      <c r="DM1226" s="13"/>
      <c r="DN1226" s="3"/>
      <c r="DO1226" s="126"/>
      <c r="DP1226" s="126"/>
      <c r="DQ1226" s="127"/>
      <c r="DR1226" s="128"/>
      <c r="DS1226" s="13"/>
      <c r="DW1226" s="128"/>
      <c r="DX1226" s="128"/>
      <c r="DY1226" s="128"/>
      <c r="EH1226" s="89"/>
      <c r="EI1226" s="90"/>
    </row>
    <row r="1227" spans="38:139">
      <c r="AL1227" s="13"/>
      <c r="AM1227" s="13"/>
      <c r="AN1227" s="3"/>
      <c r="AO1227" s="126"/>
      <c r="AP1227" s="126"/>
      <c r="AQ1227" s="127"/>
      <c r="AR1227" s="128"/>
      <c r="AS1227" s="13"/>
      <c r="AW1227" s="128"/>
      <c r="AX1227" s="128"/>
      <c r="AY1227" s="128"/>
      <c r="BH1227" s="89"/>
      <c r="BI1227" s="90"/>
      <c r="DL1227" s="13"/>
      <c r="DM1227" s="13"/>
      <c r="DN1227" s="3"/>
      <c r="DO1227" s="126"/>
      <c r="DP1227" s="126"/>
      <c r="DQ1227" s="127"/>
      <c r="DR1227" s="128"/>
      <c r="DS1227" s="13"/>
      <c r="DW1227" s="128"/>
      <c r="DX1227" s="128"/>
      <c r="DY1227" s="128"/>
      <c r="EH1227" s="89"/>
      <c r="EI1227" s="90"/>
    </row>
    <row r="1228" spans="38:139">
      <c r="AL1228" s="13"/>
      <c r="AM1228" s="13"/>
      <c r="AN1228" s="3"/>
      <c r="AO1228" s="126"/>
      <c r="AP1228" s="126"/>
      <c r="AQ1228" s="127"/>
      <c r="AR1228" s="128"/>
      <c r="AS1228" s="13"/>
      <c r="AW1228" s="128"/>
      <c r="AX1228" s="128"/>
      <c r="AY1228" s="128"/>
      <c r="BH1228" s="89"/>
      <c r="BI1228" s="90"/>
      <c r="DL1228" s="13"/>
      <c r="DM1228" s="13"/>
      <c r="DN1228" s="3"/>
      <c r="DO1228" s="126"/>
      <c r="DP1228" s="126"/>
      <c r="DQ1228" s="127"/>
      <c r="DR1228" s="128"/>
      <c r="DS1228" s="13"/>
      <c r="DW1228" s="128"/>
      <c r="DX1228" s="128"/>
      <c r="DY1228" s="128"/>
      <c r="EH1228" s="89"/>
      <c r="EI1228" s="90"/>
    </row>
    <row r="1229" spans="38:139">
      <c r="AL1229" s="13"/>
      <c r="AM1229" s="13"/>
      <c r="AN1229" s="3"/>
      <c r="AO1229" s="126"/>
      <c r="AP1229" s="126"/>
      <c r="AQ1229" s="127"/>
      <c r="AR1229" s="128"/>
      <c r="AS1229" s="13"/>
      <c r="AW1229" s="128"/>
      <c r="AX1229" s="128"/>
      <c r="AY1229" s="128"/>
      <c r="BH1229" s="89"/>
      <c r="BI1229" s="90"/>
      <c r="DL1229" s="13"/>
      <c r="DM1229" s="13"/>
      <c r="DN1229" s="3"/>
      <c r="DO1229" s="126"/>
      <c r="DP1229" s="126"/>
      <c r="DQ1229" s="127"/>
      <c r="DR1229" s="128"/>
      <c r="DS1229" s="13"/>
      <c r="DW1229" s="128"/>
      <c r="DX1229" s="128"/>
      <c r="DY1229" s="128"/>
      <c r="EH1229" s="89"/>
      <c r="EI1229" s="90"/>
    </row>
    <row r="1230" spans="38:139">
      <c r="AL1230" s="13"/>
      <c r="AM1230" s="13"/>
      <c r="AN1230" s="3"/>
      <c r="AO1230" s="126"/>
      <c r="AP1230" s="126"/>
      <c r="AQ1230" s="127"/>
      <c r="AR1230" s="128"/>
      <c r="AS1230" s="13"/>
      <c r="AW1230" s="128"/>
      <c r="AX1230" s="128"/>
      <c r="AY1230" s="128"/>
      <c r="BH1230" s="89"/>
      <c r="BI1230" s="90"/>
      <c r="DL1230" s="13"/>
      <c r="DM1230" s="13"/>
      <c r="DN1230" s="3"/>
      <c r="DO1230" s="126"/>
      <c r="DP1230" s="126"/>
      <c r="DQ1230" s="127"/>
      <c r="DR1230" s="128"/>
      <c r="DS1230" s="13"/>
      <c r="DW1230" s="128"/>
      <c r="DX1230" s="128"/>
      <c r="DY1230" s="128"/>
      <c r="EH1230" s="89"/>
      <c r="EI1230" s="90"/>
    </row>
    <row r="1231" spans="38:139">
      <c r="AL1231" s="13"/>
      <c r="AM1231" s="13"/>
      <c r="AN1231" s="3"/>
      <c r="AO1231" s="126"/>
      <c r="AP1231" s="126"/>
      <c r="AQ1231" s="127"/>
      <c r="AR1231" s="128"/>
      <c r="AS1231" s="13"/>
      <c r="AW1231" s="128"/>
      <c r="AX1231" s="128"/>
      <c r="AY1231" s="128"/>
      <c r="BH1231" s="89"/>
      <c r="BI1231" s="90"/>
      <c r="DL1231" s="13"/>
      <c r="DM1231" s="13"/>
      <c r="DN1231" s="3"/>
      <c r="DO1231" s="126"/>
      <c r="DP1231" s="126"/>
      <c r="DQ1231" s="127"/>
      <c r="DR1231" s="128"/>
      <c r="DS1231" s="13"/>
      <c r="DW1231" s="128"/>
      <c r="DX1231" s="128"/>
      <c r="DY1231" s="128"/>
      <c r="EH1231" s="89"/>
      <c r="EI1231" s="90"/>
    </row>
    <row r="1232" spans="38:139">
      <c r="AL1232" s="13"/>
      <c r="AM1232" s="13"/>
      <c r="AN1232" s="3"/>
      <c r="AO1232" s="126"/>
      <c r="AP1232" s="126"/>
      <c r="AQ1232" s="127"/>
      <c r="AR1232" s="128"/>
      <c r="AS1232" s="13"/>
      <c r="AW1232" s="128"/>
      <c r="AX1232" s="128"/>
      <c r="AY1232" s="128"/>
      <c r="BH1232" s="89"/>
      <c r="BI1232" s="90"/>
      <c r="DL1232" s="13"/>
      <c r="DM1232" s="13"/>
      <c r="DN1232" s="3"/>
      <c r="DO1232" s="126"/>
      <c r="DP1232" s="126"/>
      <c r="DQ1232" s="127"/>
      <c r="DR1232" s="128"/>
      <c r="DS1232" s="13"/>
      <c r="DW1232" s="128"/>
      <c r="DX1232" s="128"/>
      <c r="DY1232" s="128"/>
      <c r="EH1232" s="89"/>
      <c r="EI1232" s="90"/>
    </row>
    <row r="1233" spans="38:139">
      <c r="AL1233" s="13"/>
      <c r="AM1233" s="13"/>
      <c r="AN1233" s="3"/>
      <c r="AO1233" s="126"/>
      <c r="AP1233" s="126"/>
      <c r="AQ1233" s="127"/>
      <c r="AR1233" s="128"/>
      <c r="AS1233" s="13"/>
      <c r="AW1233" s="128"/>
      <c r="AX1233" s="128"/>
      <c r="AY1233" s="128"/>
      <c r="BH1233" s="89"/>
      <c r="BI1233" s="90"/>
      <c r="DL1233" s="13"/>
      <c r="DM1233" s="13"/>
      <c r="DN1233" s="3"/>
      <c r="DO1233" s="126"/>
      <c r="DP1233" s="126"/>
      <c r="DQ1233" s="127"/>
      <c r="DR1233" s="128"/>
      <c r="DS1233" s="13"/>
      <c r="DW1233" s="128"/>
      <c r="DX1233" s="128"/>
      <c r="DY1233" s="128"/>
      <c r="EH1233" s="89"/>
      <c r="EI1233" s="90"/>
    </row>
    <row r="1234" spans="38:139">
      <c r="AL1234" s="13"/>
      <c r="AM1234" s="13"/>
      <c r="AN1234" s="3"/>
      <c r="AO1234" s="126"/>
      <c r="AP1234" s="126"/>
      <c r="AQ1234" s="127"/>
      <c r="AR1234" s="128"/>
      <c r="AS1234" s="13"/>
      <c r="AW1234" s="128"/>
      <c r="AX1234" s="128"/>
      <c r="AY1234" s="128"/>
      <c r="BH1234" s="89"/>
      <c r="BI1234" s="90"/>
      <c r="DL1234" s="13"/>
      <c r="DM1234" s="13"/>
      <c r="DN1234" s="3"/>
      <c r="DO1234" s="126"/>
      <c r="DP1234" s="126"/>
      <c r="DQ1234" s="127"/>
      <c r="DR1234" s="128"/>
      <c r="DS1234" s="13"/>
      <c r="DW1234" s="128"/>
      <c r="DX1234" s="128"/>
      <c r="DY1234" s="128"/>
      <c r="EH1234" s="89"/>
      <c r="EI1234" s="90"/>
    </row>
    <row r="1235" spans="38:139">
      <c r="AL1235" s="13"/>
      <c r="AM1235" s="13"/>
      <c r="AN1235" s="3"/>
      <c r="AO1235" s="126"/>
      <c r="AP1235" s="126"/>
      <c r="AQ1235" s="127"/>
      <c r="AR1235" s="128"/>
      <c r="AS1235" s="13"/>
      <c r="AW1235" s="128"/>
      <c r="AX1235" s="128"/>
      <c r="AY1235" s="128"/>
      <c r="BH1235" s="89"/>
      <c r="BI1235" s="90"/>
      <c r="DL1235" s="13"/>
      <c r="DM1235" s="13"/>
      <c r="DN1235" s="3"/>
      <c r="DO1235" s="126"/>
      <c r="DP1235" s="126"/>
      <c r="DQ1235" s="127"/>
      <c r="DR1235" s="128"/>
      <c r="DS1235" s="13"/>
      <c r="DW1235" s="128"/>
      <c r="DX1235" s="128"/>
      <c r="DY1235" s="128"/>
      <c r="EH1235" s="89"/>
      <c r="EI1235" s="90"/>
    </row>
    <row r="1236" spans="38:139">
      <c r="AL1236" s="13"/>
      <c r="AM1236" s="13"/>
      <c r="AN1236" s="3"/>
      <c r="AO1236" s="126"/>
      <c r="AP1236" s="126"/>
      <c r="AQ1236" s="127"/>
      <c r="AR1236" s="128"/>
      <c r="AS1236" s="13"/>
      <c r="AW1236" s="128"/>
      <c r="AX1236" s="128"/>
      <c r="AY1236" s="128"/>
      <c r="BH1236" s="89"/>
      <c r="BI1236" s="90"/>
      <c r="DL1236" s="13"/>
      <c r="DM1236" s="13"/>
      <c r="DN1236" s="3"/>
      <c r="DO1236" s="126"/>
      <c r="DP1236" s="126"/>
      <c r="DQ1236" s="127"/>
      <c r="DR1236" s="128"/>
      <c r="DS1236" s="13"/>
      <c r="DW1236" s="128"/>
      <c r="DX1236" s="128"/>
      <c r="DY1236" s="128"/>
      <c r="EH1236" s="89"/>
      <c r="EI1236" s="90"/>
    </row>
    <row r="1237" spans="38:139">
      <c r="AL1237" s="13"/>
      <c r="AM1237" s="13"/>
      <c r="AN1237" s="3"/>
      <c r="AO1237" s="126"/>
      <c r="AP1237" s="126"/>
      <c r="AQ1237" s="127"/>
      <c r="AR1237" s="128"/>
      <c r="AS1237" s="13"/>
      <c r="AW1237" s="128"/>
      <c r="AX1237" s="128"/>
      <c r="AY1237" s="128"/>
      <c r="BH1237" s="89"/>
      <c r="BI1237" s="90"/>
      <c r="DL1237" s="13"/>
      <c r="DM1237" s="13"/>
      <c r="DN1237" s="3"/>
      <c r="DO1237" s="126"/>
      <c r="DP1237" s="126"/>
      <c r="DQ1237" s="127"/>
      <c r="DR1237" s="128"/>
      <c r="DS1237" s="13"/>
      <c r="DW1237" s="128"/>
      <c r="DX1237" s="128"/>
      <c r="DY1237" s="128"/>
      <c r="EH1237" s="89"/>
      <c r="EI1237" s="90"/>
    </row>
    <row r="1238" spans="38:139">
      <c r="AL1238" s="13"/>
      <c r="AM1238" s="13"/>
      <c r="AN1238" s="3"/>
      <c r="AO1238" s="126"/>
      <c r="AP1238" s="126"/>
      <c r="AQ1238" s="127"/>
      <c r="AR1238" s="128"/>
      <c r="AS1238" s="13"/>
      <c r="AW1238" s="128"/>
      <c r="AX1238" s="128"/>
      <c r="AY1238" s="128"/>
      <c r="BH1238" s="89"/>
      <c r="BI1238" s="90"/>
      <c r="DL1238" s="13"/>
      <c r="DM1238" s="13"/>
      <c r="DN1238" s="3"/>
      <c r="DO1238" s="126"/>
      <c r="DP1238" s="126"/>
      <c r="DQ1238" s="127"/>
      <c r="DR1238" s="128"/>
      <c r="DS1238" s="13"/>
      <c r="DW1238" s="128"/>
      <c r="DX1238" s="128"/>
      <c r="DY1238" s="128"/>
      <c r="EH1238" s="89"/>
      <c r="EI1238" s="90"/>
    </row>
    <row r="1239" spans="38:139">
      <c r="AL1239" s="13"/>
      <c r="AM1239" s="13"/>
      <c r="AN1239" s="3"/>
      <c r="AO1239" s="126"/>
      <c r="AP1239" s="126"/>
      <c r="AQ1239" s="127"/>
      <c r="AR1239" s="128"/>
      <c r="AS1239" s="13"/>
      <c r="AW1239" s="128"/>
      <c r="AX1239" s="128"/>
      <c r="AY1239" s="128"/>
      <c r="BH1239" s="89"/>
      <c r="BI1239" s="90"/>
      <c r="DL1239" s="13"/>
      <c r="DM1239" s="13"/>
      <c r="DN1239" s="3"/>
      <c r="DO1239" s="126"/>
      <c r="DP1239" s="126"/>
      <c r="DQ1239" s="127"/>
      <c r="DR1239" s="128"/>
      <c r="DS1239" s="13"/>
      <c r="DW1239" s="128"/>
      <c r="DX1239" s="128"/>
      <c r="DY1239" s="128"/>
      <c r="EH1239" s="89"/>
      <c r="EI1239" s="90"/>
    </row>
    <row r="1240" spans="38:139">
      <c r="AL1240" s="13"/>
      <c r="AM1240" s="13"/>
      <c r="AN1240" s="3"/>
      <c r="AO1240" s="126"/>
      <c r="AP1240" s="126"/>
      <c r="AQ1240" s="127"/>
      <c r="AR1240" s="128"/>
      <c r="AS1240" s="13"/>
      <c r="AW1240" s="128"/>
      <c r="AX1240" s="128"/>
      <c r="AY1240" s="128"/>
      <c r="BH1240" s="89"/>
      <c r="BI1240" s="90"/>
      <c r="DL1240" s="13"/>
      <c r="DM1240" s="13"/>
      <c r="DN1240" s="3"/>
      <c r="DO1240" s="126"/>
      <c r="DP1240" s="126"/>
      <c r="DQ1240" s="127"/>
      <c r="DR1240" s="128"/>
      <c r="DS1240" s="13"/>
      <c r="DW1240" s="128"/>
      <c r="DX1240" s="128"/>
      <c r="DY1240" s="128"/>
      <c r="EH1240" s="89"/>
      <c r="EI1240" s="90"/>
    </row>
    <row r="1241" spans="38:139">
      <c r="AL1241" s="13"/>
      <c r="AM1241" s="13"/>
      <c r="AN1241" s="3"/>
      <c r="AO1241" s="126"/>
      <c r="AP1241" s="126"/>
      <c r="AQ1241" s="127"/>
      <c r="AR1241" s="128"/>
      <c r="AS1241" s="13"/>
      <c r="AW1241" s="128"/>
      <c r="AX1241" s="128"/>
      <c r="AY1241" s="128"/>
      <c r="BH1241" s="89"/>
      <c r="BI1241" s="90"/>
      <c r="DL1241" s="13"/>
      <c r="DM1241" s="13"/>
      <c r="DN1241" s="3"/>
      <c r="DO1241" s="126"/>
      <c r="DP1241" s="126"/>
      <c r="DQ1241" s="127"/>
      <c r="DR1241" s="128"/>
      <c r="DS1241" s="13"/>
      <c r="DW1241" s="128"/>
      <c r="DX1241" s="128"/>
      <c r="DY1241" s="128"/>
      <c r="EH1241" s="89"/>
      <c r="EI1241" s="90"/>
    </row>
    <row r="1242" spans="38:139">
      <c r="AL1242" s="13"/>
      <c r="AM1242" s="13"/>
      <c r="AN1242" s="3"/>
      <c r="AO1242" s="126"/>
      <c r="AP1242" s="126"/>
      <c r="AQ1242" s="127"/>
      <c r="AR1242" s="128"/>
      <c r="AS1242" s="13"/>
      <c r="AW1242" s="128"/>
      <c r="AX1242" s="128"/>
      <c r="AY1242" s="128"/>
      <c r="BH1242" s="89"/>
      <c r="BI1242" s="90"/>
      <c r="DL1242" s="13"/>
      <c r="DM1242" s="13"/>
      <c r="DN1242" s="3"/>
      <c r="DO1242" s="126"/>
      <c r="DP1242" s="126"/>
      <c r="DQ1242" s="127"/>
      <c r="DR1242" s="128"/>
      <c r="DS1242" s="13"/>
      <c r="DW1242" s="128"/>
      <c r="DX1242" s="128"/>
      <c r="DY1242" s="128"/>
      <c r="EH1242" s="89"/>
      <c r="EI1242" s="90"/>
    </row>
    <row r="1243" spans="38:139">
      <c r="AL1243" s="13"/>
      <c r="AM1243" s="13"/>
      <c r="AN1243" s="3"/>
      <c r="AO1243" s="126"/>
      <c r="AP1243" s="126"/>
      <c r="AQ1243" s="127"/>
      <c r="AR1243" s="128"/>
      <c r="AS1243" s="13"/>
      <c r="AW1243" s="128"/>
      <c r="AX1243" s="128"/>
      <c r="AY1243" s="128"/>
      <c r="BH1243" s="89"/>
      <c r="BI1243" s="90"/>
      <c r="DL1243" s="13"/>
      <c r="DM1243" s="13"/>
      <c r="DN1243" s="3"/>
      <c r="DO1243" s="126"/>
      <c r="DP1243" s="126"/>
      <c r="DQ1243" s="127"/>
      <c r="DR1243" s="128"/>
      <c r="DS1243" s="13"/>
      <c r="DW1243" s="128"/>
      <c r="DX1243" s="128"/>
      <c r="DY1243" s="128"/>
      <c r="EH1243" s="89"/>
      <c r="EI1243" s="90"/>
    </row>
    <row r="1244" spans="38:139">
      <c r="AL1244" s="13"/>
      <c r="AM1244" s="13"/>
      <c r="AN1244" s="3"/>
      <c r="AO1244" s="126"/>
      <c r="AP1244" s="126"/>
      <c r="AQ1244" s="127"/>
      <c r="AR1244" s="128"/>
      <c r="AS1244" s="13"/>
      <c r="AW1244" s="128"/>
      <c r="AX1244" s="128"/>
      <c r="AY1244" s="128"/>
      <c r="BH1244" s="89"/>
      <c r="BI1244" s="90"/>
      <c r="DL1244" s="13"/>
      <c r="DM1244" s="13"/>
      <c r="DN1244" s="3"/>
      <c r="DO1244" s="126"/>
      <c r="DP1244" s="126"/>
      <c r="DQ1244" s="127"/>
      <c r="DR1244" s="128"/>
      <c r="DS1244" s="13"/>
      <c r="DW1244" s="128"/>
      <c r="DX1244" s="128"/>
      <c r="DY1244" s="128"/>
      <c r="EH1244" s="89"/>
      <c r="EI1244" s="90"/>
    </row>
    <row r="1245" spans="38:139">
      <c r="AL1245" s="13"/>
      <c r="AM1245" s="13"/>
      <c r="AN1245" s="3"/>
      <c r="AO1245" s="126"/>
      <c r="AP1245" s="126"/>
      <c r="AQ1245" s="127"/>
      <c r="AR1245" s="128"/>
      <c r="AS1245" s="13"/>
      <c r="AW1245" s="128"/>
      <c r="AX1245" s="128"/>
      <c r="AY1245" s="128"/>
      <c r="BH1245" s="89"/>
      <c r="BI1245" s="90"/>
      <c r="DL1245" s="13"/>
      <c r="DM1245" s="13"/>
      <c r="DN1245" s="3"/>
      <c r="DO1245" s="126"/>
      <c r="DP1245" s="126"/>
      <c r="DQ1245" s="127"/>
      <c r="DR1245" s="128"/>
      <c r="DS1245" s="13"/>
      <c r="DW1245" s="128"/>
      <c r="DX1245" s="128"/>
      <c r="DY1245" s="128"/>
      <c r="EH1245" s="89"/>
      <c r="EI1245" s="90"/>
    </row>
    <row r="1246" spans="38:139">
      <c r="AL1246" s="13"/>
      <c r="AM1246" s="13"/>
      <c r="AN1246" s="3"/>
      <c r="AO1246" s="126"/>
      <c r="AP1246" s="126"/>
      <c r="AQ1246" s="127"/>
      <c r="AR1246" s="128"/>
      <c r="AS1246" s="13"/>
      <c r="AW1246" s="128"/>
      <c r="AX1246" s="128"/>
      <c r="AY1246" s="128"/>
      <c r="BH1246" s="89"/>
      <c r="BI1246" s="90"/>
      <c r="DL1246" s="13"/>
      <c r="DM1246" s="13"/>
      <c r="DN1246" s="3"/>
      <c r="DO1246" s="126"/>
      <c r="DP1246" s="126"/>
      <c r="DQ1246" s="127"/>
      <c r="DR1246" s="128"/>
      <c r="DS1246" s="13"/>
      <c r="DW1246" s="128"/>
      <c r="DX1246" s="128"/>
      <c r="DY1246" s="128"/>
      <c r="EH1246" s="89"/>
      <c r="EI1246" s="90"/>
    </row>
    <row r="1247" spans="38:139">
      <c r="AL1247" s="13"/>
      <c r="AM1247" s="13"/>
      <c r="AN1247" s="3"/>
      <c r="AO1247" s="126"/>
      <c r="AP1247" s="126"/>
      <c r="AQ1247" s="127"/>
      <c r="AR1247" s="128"/>
      <c r="AS1247" s="13"/>
      <c r="AW1247" s="128"/>
      <c r="AX1247" s="128"/>
      <c r="AY1247" s="128"/>
      <c r="BH1247" s="89"/>
      <c r="BI1247" s="90"/>
      <c r="DL1247" s="13"/>
      <c r="DM1247" s="13"/>
      <c r="DN1247" s="3"/>
      <c r="DO1247" s="126"/>
      <c r="DP1247" s="126"/>
      <c r="DQ1247" s="127"/>
      <c r="DR1247" s="128"/>
      <c r="DS1247" s="13"/>
      <c r="DW1247" s="128"/>
      <c r="DX1247" s="128"/>
      <c r="DY1247" s="128"/>
      <c r="EH1247" s="89"/>
      <c r="EI1247" s="90"/>
    </row>
    <row r="1248" spans="38:139">
      <c r="AL1248" s="13"/>
      <c r="AM1248" s="13"/>
      <c r="AN1248" s="3"/>
      <c r="AO1248" s="126"/>
      <c r="AP1248" s="126"/>
      <c r="AQ1248" s="127"/>
      <c r="AR1248" s="128"/>
      <c r="AS1248" s="13"/>
      <c r="AW1248" s="128"/>
      <c r="AX1248" s="128"/>
      <c r="AY1248" s="128"/>
      <c r="BH1248" s="89"/>
      <c r="BI1248" s="90"/>
      <c r="DL1248" s="13"/>
      <c r="DM1248" s="13"/>
      <c r="DN1248" s="3"/>
      <c r="DO1248" s="126"/>
      <c r="DP1248" s="126"/>
      <c r="DQ1248" s="127"/>
      <c r="DR1248" s="128"/>
      <c r="DS1248" s="13"/>
      <c r="DW1248" s="128"/>
      <c r="DX1248" s="128"/>
      <c r="DY1248" s="128"/>
      <c r="EH1248" s="89"/>
      <c r="EI1248" s="90"/>
    </row>
    <row r="1249" spans="38:139">
      <c r="AL1249" s="13"/>
      <c r="AM1249" s="13"/>
      <c r="AN1249" s="3"/>
      <c r="AO1249" s="126"/>
      <c r="AP1249" s="126"/>
      <c r="AQ1249" s="127"/>
      <c r="AR1249" s="128"/>
      <c r="AS1249" s="13"/>
      <c r="AW1249" s="128"/>
      <c r="AX1249" s="128"/>
      <c r="AY1249" s="128"/>
      <c r="BH1249" s="89"/>
      <c r="BI1249" s="90"/>
      <c r="DL1249" s="13"/>
      <c r="DM1249" s="13"/>
      <c r="DN1249" s="3"/>
      <c r="DO1249" s="126"/>
      <c r="DP1249" s="126"/>
      <c r="DQ1249" s="127"/>
      <c r="DR1249" s="128"/>
      <c r="DS1249" s="13"/>
      <c r="DW1249" s="128"/>
      <c r="DX1249" s="128"/>
      <c r="DY1249" s="128"/>
      <c r="EH1249" s="89"/>
      <c r="EI1249" s="90"/>
    </row>
    <row r="1250" spans="38:139">
      <c r="AL1250" s="13"/>
      <c r="AM1250" s="13"/>
      <c r="AN1250" s="3"/>
      <c r="AO1250" s="126"/>
      <c r="AP1250" s="126"/>
      <c r="AQ1250" s="127"/>
      <c r="AR1250" s="128"/>
      <c r="AS1250" s="13"/>
      <c r="AW1250" s="128"/>
      <c r="AX1250" s="128"/>
      <c r="AY1250" s="128"/>
      <c r="BH1250" s="89"/>
      <c r="BI1250" s="90"/>
      <c r="DL1250" s="13"/>
      <c r="DM1250" s="13"/>
      <c r="DN1250" s="3"/>
      <c r="DO1250" s="126"/>
      <c r="DP1250" s="126"/>
      <c r="DQ1250" s="127"/>
      <c r="DR1250" s="128"/>
      <c r="DS1250" s="13"/>
      <c r="DW1250" s="128"/>
      <c r="DX1250" s="128"/>
      <c r="DY1250" s="128"/>
      <c r="EH1250" s="89"/>
      <c r="EI1250" s="90"/>
    </row>
    <row r="1251" spans="38:139">
      <c r="AL1251" s="13"/>
      <c r="AM1251" s="13"/>
      <c r="AN1251" s="3"/>
      <c r="AO1251" s="126"/>
      <c r="AP1251" s="126"/>
      <c r="AQ1251" s="127"/>
      <c r="AR1251" s="128"/>
      <c r="AS1251" s="13"/>
      <c r="AW1251" s="128"/>
      <c r="AX1251" s="128"/>
      <c r="AY1251" s="128"/>
      <c r="BH1251" s="89"/>
      <c r="BI1251" s="90"/>
      <c r="DL1251" s="13"/>
      <c r="DM1251" s="13"/>
      <c r="DN1251" s="3"/>
      <c r="DO1251" s="126"/>
      <c r="DP1251" s="126"/>
      <c r="DQ1251" s="127"/>
      <c r="DR1251" s="128"/>
      <c r="DS1251" s="13"/>
      <c r="DW1251" s="128"/>
      <c r="DX1251" s="128"/>
      <c r="DY1251" s="128"/>
      <c r="EH1251" s="89"/>
      <c r="EI1251" s="90"/>
    </row>
    <row r="1252" spans="38:139">
      <c r="AL1252" s="13"/>
      <c r="AM1252" s="13"/>
      <c r="AN1252" s="3"/>
      <c r="AO1252" s="126"/>
      <c r="AP1252" s="126"/>
      <c r="AQ1252" s="127"/>
      <c r="AR1252" s="128"/>
      <c r="AS1252" s="13"/>
      <c r="AW1252" s="128"/>
      <c r="AX1252" s="128"/>
      <c r="AY1252" s="128"/>
      <c r="BH1252" s="89"/>
      <c r="BI1252" s="90"/>
      <c r="DL1252" s="13"/>
      <c r="DM1252" s="13"/>
      <c r="DN1252" s="3"/>
      <c r="DO1252" s="126"/>
      <c r="DP1252" s="126"/>
      <c r="DQ1252" s="127"/>
      <c r="DR1252" s="128"/>
      <c r="DS1252" s="13"/>
      <c r="DW1252" s="128"/>
      <c r="DX1252" s="128"/>
      <c r="DY1252" s="128"/>
      <c r="EH1252" s="89"/>
      <c r="EI1252" s="90"/>
    </row>
    <row r="1253" spans="38:139">
      <c r="AL1253" s="13"/>
      <c r="AM1253" s="13"/>
      <c r="AN1253" s="3"/>
      <c r="AO1253" s="126"/>
      <c r="AP1253" s="126"/>
      <c r="AQ1253" s="127"/>
      <c r="AR1253" s="128"/>
      <c r="AS1253" s="13"/>
      <c r="AW1253" s="128"/>
      <c r="AX1253" s="128"/>
      <c r="AY1253" s="128"/>
      <c r="BH1253" s="89"/>
      <c r="BI1253" s="90"/>
      <c r="DL1253" s="13"/>
      <c r="DM1253" s="13"/>
      <c r="DN1253" s="3"/>
      <c r="DO1253" s="126"/>
      <c r="DP1253" s="126"/>
      <c r="DQ1253" s="127"/>
      <c r="DR1253" s="128"/>
      <c r="DS1253" s="13"/>
      <c r="DW1253" s="128"/>
      <c r="DX1253" s="128"/>
      <c r="DY1253" s="128"/>
      <c r="EH1253" s="89"/>
      <c r="EI1253" s="90"/>
    </row>
    <row r="1254" spans="38:139">
      <c r="AL1254" s="13"/>
      <c r="AM1254" s="13"/>
      <c r="AN1254" s="3"/>
      <c r="AO1254" s="126"/>
      <c r="AP1254" s="126"/>
      <c r="AQ1254" s="127"/>
      <c r="AR1254" s="128"/>
      <c r="AS1254" s="13"/>
      <c r="AW1254" s="128"/>
      <c r="AX1254" s="128"/>
      <c r="AY1254" s="128"/>
      <c r="BH1254" s="89"/>
      <c r="BI1254" s="90"/>
      <c r="DL1254" s="13"/>
      <c r="DM1254" s="13"/>
      <c r="DN1254" s="3"/>
      <c r="DO1254" s="126"/>
      <c r="DP1254" s="126"/>
      <c r="DQ1254" s="127"/>
      <c r="DR1254" s="128"/>
      <c r="DS1254" s="13"/>
      <c r="DW1254" s="128"/>
      <c r="DX1254" s="128"/>
      <c r="DY1254" s="128"/>
      <c r="EH1254" s="89"/>
      <c r="EI1254" s="90"/>
    </row>
    <row r="1255" spans="38:139">
      <c r="AL1255" s="13"/>
      <c r="AM1255" s="13"/>
      <c r="AN1255" s="3"/>
      <c r="AO1255" s="126"/>
      <c r="AP1255" s="126"/>
      <c r="AQ1255" s="127"/>
      <c r="AR1255" s="128"/>
      <c r="AS1255" s="13"/>
      <c r="AW1255" s="128"/>
      <c r="AX1255" s="128"/>
      <c r="AY1255" s="128"/>
      <c r="BH1255" s="89"/>
      <c r="BI1255" s="90"/>
      <c r="DL1255" s="13"/>
      <c r="DM1255" s="13"/>
      <c r="DN1255" s="3"/>
      <c r="DO1255" s="126"/>
      <c r="DP1255" s="126"/>
      <c r="DQ1255" s="127"/>
      <c r="DR1255" s="128"/>
      <c r="DS1255" s="13"/>
      <c r="DW1255" s="128"/>
      <c r="DX1255" s="128"/>
      <c r="DY1255" s="128"/>
      <c r="EH1255" s="89"/>
      <c r="EI1255" s="90"/>
    </row>
    <row r="1256" spans="38:139">
      <c r="AL1256" s="13"/>
      <c r="AM1256" s="13"/>
      <c r="AN1256" s="3"/>
      <c r="AO1256" s="126"/>
      <c r="AP1256" s="126"/>
      <c r="AQ1256" s="127"/>
      <c r="AR1256" s="128"/>
      <c r="AS1256" s="13"/>
      <c r="AW1256" s="128"/>
      <c r="AX1256" s="128"/>
      <c r="AY1256" s="128"/>
      <c r="BH1256" s="89"/>
      <c r="BI1256" s="90"/>
      <c r="DL1256" s="13"/>
      <c r="DM1256" s="13"/>
      <c r="DN1256" s="3"/>
      <c r="DO1256" s="126"/>
      <c r="DP1256" s="126"/>
      <c r="DQ1256" s="127"/>
      <c r="DR1256" s="128"/>
      <c r="DS1256" s="13"/>
      <c r="DW1256" s="128"/>
      <c r="DX1256" s="128"/>
      <c r="DY1256" s="128"/>
      <c r="EH1256" s="89"/>
      <c r="EI1256" s="90"/>
    </row>
    <row r="1257" spans="38:139">
      <c r="AL1257" s="13"/>
      <c r="AM1257" s="13"/>
      <c r="AN1257" s="3"/>
      <c r="AO1257" s="126"/>
      <c r="AP1257" s="126"/>
      <c r="AQ1257" s="127"/>
      <c r="AR1257" s="128"/>
      <c r="AS1257" s="13"/>
      <c r="AW1257" s="128"/>
      <c r="AX1257" s="128"/>
      <c r="AY1257" s="128"/>
      <c r="BH1257" s="89"/>
      <c r="BI1257" s="90"/>
      <c r="DL1257" s="13"/>
      <c r="DM1257" s="13"/>
      <c r="DN1257" s="3"/>
      <c r="DO1257" s="126"/>
      <c r="DP1257" s="126"/>
      <c r="DQ1257" s="127"/>
      <c r="DR1257" s="128"/>
      <c r="DS1257" s="13"/>
      <c r="DW1257" s="128"/>
      <c r="DX1257" s="128"/>
      <c r="DY1257" s="128"/>
      <c r="EH1257" s="89"/>
      <c r="EI1257" s="90"/>
    </row>
    <row r="1258" spans="38:139">
      <c r="AL1258" s="13"/>
      <c r="AM1258" s="13"/>
      <c r="AN1258" s="3"/>
      <c r="AO1258" s="126"/>
      <c r="AP1258" s="126"/>
      <c r="AQ1258" s="127"/>
      <c r="AR1258" s="128"/>
      <c r="AS1258" s="13"/>
      <c r="AW1258" s="128"/>
      <c r="AX1258" s="128"/>
      <c r="AY1258" s="128"/>
      <c r="BH1258" s="89"/>
      <c r="BI1258" s="90"/>
      <c r="DL1258" s="13"/>
      <c r="DM1258" s="13"/>
      <c r="DN1258" s="3"/>
      <c r="DO1258" s="126"/>
      <c r="DP1258" s="126"/>
      <c r="DQ1258" s="127"/>
      <c r="DR1258" s="128"/>
      <c r="DS1258" s="13"/>
      <c r="DW1258" s="128"/>
      <c r="DX1258" s="128"/>
      <c r="DY1258" s="128"/>
      <c r="EH1258" s="89"/>
      <c r="EI1258" s="90"/>
    </row>
    <row r="1259" spans="38:139">
      <c r="AL1259" s="13"/>
      <c r="AM1259" s="13"/>
      <c r="AN1259" s="3"/>
      <c r="AO1259" s="126"/>
      <c r="AP1259" s="126"/>
      <c r="AQ1259" s="127"/>
      <c r="AR1259" s="128"/>
      <c r="AS1259" s="13"/>
      <c r="AW1259" s="128"/>
      <c r="AX1259" s="128"/>
      <c r="AY1259" s="128"/>
      <c r="BH1259" s="89"/>
      <c r="BI1259" s="90"/>
      <c r="DL1259" s="13"/>
      <c r="DM1259" s="13"/>
      <c r="DN1259" s="3"/>
      <c r="DO1259" s="126"/>
      <c r="DP1259" s="126"/>
      <c r="DQ1259" s="127"/>
      <c r="DR1259" s="128"/>
      <c r="DS1259" s="13"/>
      <c r="DW1259" s="128"/>
      <c r="DX1259" s="128"/>
      <c r="DY1259" s="128"/>
      <c r="EH1259" s="89"/>
      <c r="EI1259" s="90"/>
    </row>
    <row r="1260" spans="38:139">
      <c r="AL1260" s="13"/>
      <c r="AM1260" s="13"/>
      <c r="AN1260" s="3"/>
      <c r="AO1260" s="126"/>
      <c r="AP1260" s="126"/>
      <c r="AQ1260" s="127"/>
      <c r="AR1260" s="128"/>
      <c r="AS1260" s="13"/>
      <c r="AW1260" s="128"/>
      <c r="AX1260" s="128"/>
      <c r="AY1260" s="128"/>
      <c r="BH1260" s="89"/>
      <c r="BI1260" s="90"/>
      <c r="DL1260" s="13"/>
      <c r="DM1260" s="13"/>
      <c r="DN1260" s="3"/>
      <c r="DO1260" s="126"/>
      <c r="DP1260" s="126"/>
      <c r="DQ1260" s="127"/>
      <c r="DR1260" s="128"/>
      <c r="DS1260" s="13"/>
      <c r="DW1260" s="128"/>
      <c r="DX1260" s="128"/>
      <c r="DY1260" s="128"/>
      <c r="EH1260" s="89"/>
      <c r="EI1260" s="90"/>
    </row>
    <row r="1261" spans="38:139">
      <c r="AL1261" s="13"/>
      <c r="AM1261" s="13"/>
      <c r="AN1261" s="3"/>
      <c r="AO1261" s="126"/>
      <c r="AP1261" s="126"/>
      <c r="AQ1261" s="127"/>
      <c r="AR1261" s="128"/>
      <c r="AS1261" s="13"/>
      <c r="AW1261" s="128"/>
      <c r="AX1261" s="128"/>
      <c r="AY1261" s="128"/>
      <c r="BH1261" s="89"/>
      <c r="BI1261" s="90"/>
      <c r="DL1261" s="13"/>
      <c r="DM1261" s="13"/>
      <c r="DN1261" s="3"/>
      <c r="DO1261" s="126"/>
      <c r="DP1261" s="126"/>
      <c r="DQ1261" s="127"/>
      <c r="DR1261" s="128"/>
      <c r="DS1261" s="13"/>
      <c r="DW1261" s="128"/>
      <c r="DX1261" s="128"/>
      <c r="DY1261" s="128"/>
      <c r="EH1261" s="89"/>
      <c r="EI1261" s="90"/>
    </row>
    <row r="1262" spans="38:139">
      <c r="AL1262" s="13"/>
      <c r="AM1262" s="13"/>
      <c r="AN1262" s="3"/>
      <c r="AO1262" s="126"/>
      <c r="AP1262" s="126"/>
      <c r="AQ1262" s="127"/>
      <c r="AR1262" s="128"/>
      <c r="AS1262" s="13"/>
      <c r="AW1262" s="128"/>
      <c r="AX1262" s="128"/>
      <c r="AY1262" s="128"/>
      <c r="BH1262" s="89"/>
      <c r="BI1262" s="90"/>
      <c r="DL1262" s="13"/>
      <c r="DM1262" s="13"/>
      <c r="DN1262" s="3"/>
      <c r="DO1262" s="126"/>
      <c r="DP1262" s="126"/>
      <c r="DQ1262" s="127"/>
      <c r="DR1262" s="128"/>
      <c r="DS1262" s="13"/>
      <c r="DW1262" s="128"/>
      <c r="DX1262" s="128"/>
      <c r="DY1262" s="128"/>
      <c r="EH1262" s="89"/>
      <c r="EI1262" s="90"/>
    </row>
    <row r="1263" spans="38:139">
      <c r="AL1263" s="13"/>
      <c r="AM1263" s="13"/>
      <c r="AN1263" s="3"/>
      <c r="AO1263" s="126"/>
      <c r="AP1263" s="126"/>
      <c r="AQ1263" s="127"/>
      <c r="AR1263" s="128"/>
      <c r="AS1263" s="13"/>
      <c r="AW1263" s="128"/>
      <c r="AX1263" s="128"/>
      <c r="AY1263" s="128"/>
      <c r="BH1263" s="89"/>
      <c r="BI1263" s="90"/>
      <c r="DL1263" s="13"/>
      <c r="DM1263" s="13"/>
      <c r="DN1263" s="3"/>
      <c r="DO1263" s="126"/>
      <c r="DP1263" s="126"/>
      <c r="DQ1263" s="127"/>
      <c r="DR1263" s="128"/>
      <c r="DS1263" s="13"/>
      <c r="DW1263" s="128"/>
      <c r="DX1263" s="128"/>
      <c r="DY1263" s="128"/>
      <c r="EH1263" s="89"/>
      <c r="EI1263" s="90"/>
    </row>
    <row r="1264" spans="38:139">
      <c r="AL1264" s="13"/>
      <c r="AM1264" s="13"/>
      <c r="AN1264" s="3"/>
      <c r="AO1264" s="126"/>
      <c r="AP1264" s="126"/>
      <c r="AQ1264" s="127"/>
      <c r="AR1264" s="128"/>
      <c r="AS1264" s="13"/>
      <c r="AW1264" s="128"/>
      <c r="AX1264" s="128"/>
      <c r="AY1264" s="128"/>
      <c r="BH1264" s="89"/>
      <c r="BI1264" s="90"/>
      <c r="DL1264" s="13"/>
      <c r="DM1264" s="13"/>
      <c r="DN1264" s="3"/>
      <c r="DO1264" s="126"/>
      <c r="DP1264" s="126"/>
      <c r="DQ1264" s="127"/>
      <c r="DR1264" s="128"/>
      <c r="DS1264" s="13"/>
      <c r="DW1264" s="128"/>
      <c r="DX1264" s="128"/>
      <c r="DY1264" s="128"/>
      <c r="EH1264" s="89"/>
      <c r="EI1264" s="90"/>
    </row>
    <row r="1265" spans="38:139">
      <c r="AL1265" s="13"/>
      <c r="AM1265" s="13"/>
      <c r="AN1265" s="3"/>
      <c r="AO1265" s="126"/>
      <c r="AP1265" s="126"/>
      <c r="AQ1265" s="127"/>
      <c r="AR1265" s="128"/>
      <c r="AS1265" s="13"/>
      <c r="AW1265" s="128"/>
      <c r="AX1265" s="128"/>
      <c r="AY1265" s="128"/>
      <c r="BH1265" s="89"/>
      <c r="BI1265" s="90"/>
      <c r="DL1265" s="13"/>
      <c r="DM1265" s="13"/>
      <c r="DN1265" s="3"/>
      <c r="DO1265" s="126"/>
      <c r="DP1265" s="126"/>
      <c r="DQ1265" s="127"/>
      <c r="DR1265" s="128"/>
      <c r="DS1265" s="13"/>
      <c r="DW1265" s="128"/>
      <c r="DX1265" s="128"/>
      <c r="DY1265" s="128"/>
      <c r="EH1265" s="89"/>
      <c r="EI1265" s="90"/>
    </row>
    <row r="1266" spans="38:139">
      <c r="AL1266" s="13"/>
      <c r="AM1266" s="13"/>
      <c r="AN1266" s="3"/>
      <c r="AO1266" s="126"/>
      <c r="AP1266" s="126"/>
      <c r="AQ1266" s="127"/>
      <c r="AR1266" s="128"/>
      <c r="AS1266" s="13"/>
      <c r="AW1266" s="128"/>
      <c r="AX1266" s="128"/>
      <c r="AY1266" s="128"/>
      <c r="BH1266" s="89"/>
      <c r="BI1266" s="90"/>
      <c r="DL1266" s="13"/>
      <c r="DM1266" s="13"/>
      <c r="DN1266" s="3"/>
      <c r="DO1266" s="126"/>
      <c r="DP1266" s="126"/>
      <c r="DQ1266" s="127"/>
      <c r="DR1266" s="128"/>
      <c r="DS1266" s="13"/>
      <c r="DW1266" s="128"/>
      <c r="DX1266" s="128"/>
      <c r="DY1266" s="128"/>
      <c r="EH1266" s="89"/>
      <c r="EI1266" s="90"/>
    </row>
    <row r="1267" spans="38:139">
      <c r="AL1267" s="13"/>
      <c r="AM1267" s="13"/>
      <c r="AN1267" s="3"/>
      <c r="AO1267" s="126"/>
      <c r="AP1267" s="126"/>
      <c r="AQ1267" s="127"/>
      <c r="AR1267" s="128"/>
      <c r="AS1267" s="13"/>
      <c r="AW1267" s="128"/>
      <c r="AX1267" s="128"/>
      <c r="AY1267" s="128"/>
      <c r="BH1267" s="89"/>
      <c r="BI1267" s="90"/>
      <c r="DL1267" s="13"/>
      <c r="DM1267" s="13"/>
      <c r="DN1267" s="3"/>
      <c r="DO1267" s="126"/>
      <c r="DP1267" s="126"/>
      <c r="DQ1267" s="127"/>
      <c r="DR1267" s="128"/>
      <c r="DS1267" s="13"/>
      <c r="DW1267" s="128"/>
      <c r="DX1267" s="128"/>
      <c r="DY1267" s="128"/>
      <c r="EH1267" s="89"/>
      <c r="EI1267" s="90"/>
    </row>
    <row r="1268" spans="38:139">
      <c r="AL1268" s="13"/>
      <c r="AM1268" s="13"/>
      <c r="AN1268" s="3"/>
      <c r="AO1268" s="126"/>
      <c r="AP1268" s="126"/>
      <c r="AQ1268" s="127"/>
      <c r="AR1268" s="128"/>
      <c r="AS1268" s="13"/>
      <c r="AW1268" s="128"/>
      <c r="AX1268" s="128"/>
      <c r="AY1268" s="128"/>
      <c r="BH1268" s="89"/>
      <c r="BI1268" s="90"/>
      <c r="DL1268" s="13"/>
      <c r="DM1268" s="13"/>
      <c r="DN1268" s="3"/>
      <c r="DO1268" s="126"/>
      <c r="DP1268" s="126"/>
      <c r="DQ1268" s="127"/>
      <c r="DR1268" s="128"/>
      <c r="DS1268" s="13"/>
      <c r="DW1268" s="128"/>
      <c r="DX1268" s="128"/>
      <c r="DY1268" s="128"/>
      <c r="EH1268" s="89"/>
      <c r="EI1268" s="90"/>
    </row>
    <row r="1269" spans="38:139">
      <c r="AL1269" s="13"/>
      <c r="AM1269" s="13"/>
      <c r="AN1269" s="3"/>
      <c r="AO1269" s="126"/>
      <c r="AP1269" s="126"/>
      <c r="AQ1269" s="127"/>
      <c r="AR1269" s="128"/>
      <c r="AS1269" s="13"/>
      <c r="AW1269" s="128"/>
      <c r="AX1269" s="128"/>
      <c r="AY1269" s="128"/>
      <c r="BH1269" s="89"/>
      <c r="BI1269" s="90"/>
      <c r="DL1269" s="13"/>
      <c r="DM1269" s="13"/>
      <c r="DN1269" s="3"/>
      <c r="DO1269" s="126"/>
      <c r="DP1269" s="126"/>
      <c r="DQ1269" s="127"/>
      <c r="DR1269" s="128"/>
      <c r="DS1269" s="13"/>
      <c r="DW1269" s="128"/>
      <c r="DX1269" s="128"/>
      <c r="DY1269" s="128"/>
      <c r="EH1269" s="89"/>
      <c r="EI1269" s="90"/>
    </row>
    <row r="1270" spans="38:139">
      <c r="AL1270" s="13"/>
      <c r="AM1270" s="13"/>
      <c r="AN1270" s="3"/>
      <c r="AO1270" s="126"/>
      <c r="AP1270" s="126"/>
      <c r="AQ1270" s="127"/>
      <c r="AR1270" s="128"/>
      <c r="AS1270" s="13"/>
      <c r="AW1270" s="128"/>
      <c r="AX1270" s="128"/>
      <c r="AY1270" s="128"/>
      <c r="BH1270" s="89"/>
      <c r="BI1270" s="90"/>
      <c r="DL1270" s="13"/>
      <c r="DM1270" s="13"/>
      <c r="DN1270" s="3"/>
      <c r="DO1270" s="126"/>
      <c r="DP1270" s="126"/>
      <c r="DQ1270" s="127"/>
      <c r="DR1270" s="128"/>
      <c r="DS1270" s="13"/>
      <c r="DW1270" s="128"/>
      <c r="DX1270" s="128"/>
      <c r="DY1270" s="128"/>
      <c r="EH1270" s="89"/>
      <c r="EI1270" s="90"/>
    </row>
    <row r="1271" spans="38:139">
      <c r="AL1271" s="13"/>
      <c r="AM1271" s="13"/>
      <c r="AN1271" s="3"/>
      <c r="AO1271" s="126"/>
      <c r="AP1271" s="126"/>
      <c r="AQ1271" s="127"/>
      <c r="AR1271" s="128"/>
      <c r="AS1271" s="13"/>
      <c r="AW1271" s="128"/>
      <c r="AX1271" s="128"/>
      <c r="AY1271" s="128"/>
      <c r="BH1271" s="89"/>
      <c r="BI1271" s="90"/>
      <c r="DL1271" s="13"/>
      <c r="DM1271" s="13"/>
      <c r="DN1271" s="3"/>
      <c r="DO1271" s="126"/>
      <c r="DP1271" s="126"/>
      <c r="DQ1271" s="127"/>
      <c r="DR1271" s="128"/>
      <c r="DS1271" s="13"/>
      <c r="DW1271" s="128"/>
      <c r="DX1271" s="128"/>
      <c r="DY1271" s="128"/>
      <c r="EH1271" s="89"/>
      <c r="EI1271" s="90"/>
    </row>
    <row r="1272" spans="38:139">
      <c r="AL1272" s="13"/>
      <c r="AM1272" s="13"/>
      <c r="AN1272" s="3"/>
      <c r="AO1272" s="126"/>
      <c r="AP1272" s="126"/>
      <c r="AQ1272" s="127"/>
      <c r="AR1272" s="128"/>
      <c r="AS1272" s="13"/>
      <c r="AW1272" s="128"/>
      <c r="AX1272" s="128"/>
      <c r="AY1272" s="128"/>
      <c r="BH1272" s="89"/>
      <c r="BI1272" s="90"/>
      <c r="DL1272" s="13"/>
      <c r="DM1272" s="13"/>
      <c r="DN1272" s="3"/>
      <c r="DO1272" s="126"/>
      <c r="DP1272" s="126"/>
      <c r="DQ1272" s="127"/>
      <c r="DR1272" s="128"/>
      <c r="DS1272" s="13"/>
      <c r="DW1272" s="128"/>
      <c r="DX1272" s="128"/>
      <c r="DY1272" s="128"/>
      <c r="EH1272" s="89"/>
      <c r="EI1272" s="90"/>
    </row>
    <row r="1273" spans="38:139">
      <c r="AL1273" s="13"/>
      <c r="AM1273" s="13"/>
      <c r="AN1273" s="3"/>
      <c r="AO1273" s="126"/>
      <c r="AP1273" s="126"/>
      <c r="AQ1273" s="127"/>
      <c r="AR1273" s="128"/>
      <c r="AS1273" s="13"/>
      <c r="AW1273" s="128"/>
      <c r="AX1273" s="128"/>
      <c r="AY1273" s="128"/>
      <c r="BH1273" s="89"/>
      <c r="BI1273" s="90"/>
      <c r="DL1273" s="13"/>
      <c r="DM1273" s="13"/>
      <c r="DN1273" s="3"/>
      <c r="DO1273" s="126"/>
      <c r="DP1273" s="126"/>
      <c r="DQ1273" s="127"/>
      <c r="DR1273" s="128"/>
      <c r="DS1273" s="13"/>
      <c r="DW1273" s="128"/>
      <c r="DX1273" s="128"/>
      <c r="DY1273" s="128"/>
      <c r="EH1273" s="89"/>
      <c r="EI1273" s="90"/>
    </row>
    <row r="1274" spans="38:139">
      <c r="AL1274" s="13"/>
      <c r="AM1274" s="13"/>
      <c r="AN1274" s="3"/>
      <c r="AO1274" s="126"/>
      <c r="AP1274" s="126"/>
      <c r="AQ1274" s="127"/>
      <c r="AR1274" s="128"/>
      <c r="AS1274" s="13"/>
      <c r="AW1274" s="128"/>
      <c r="AX1274" s="128"/>
      <c r="AY1274" s="128"/>
      <c r="BH1274" s="89"/>
      <c r="BI1274" s="90"/>
      <c r="DL1274" s="13"/>
      <c r="DM1274" s="13"/>
      <c r="DN1274" s="3"/>
      <c r="DO1274" s="126"/>
      <c r="DP1274" s="126"/>
      <c r="DQ1274" s="127"/>
      <c r="DR1274" s="128"/>
      <c r="DS1274" s="13"/>
      <c r="DW1274" s="128"/>
      <c r="DX1274" s="128"/>
      <c r="DY1274" s="128"/>
      <c r="EH1274" s="89"/>
      <c r="EI1274" s="90"/>
    </row>
    <row r="1275" spans="38:139">
      <c r="AL1275" s="13"/>
      <c r="AM1275" s="13"/>
      <c r="AN1275" s="3"/>
      <c r="AO1275" s="126"/>
      <c r="AP1275" s="126"/>
      <c r="AQ1275" s="127"/>
      <c r="AR1275" s="128"/>
      <c r="AS1275" s="13"/>
      <c r="AW1275" s="128"/>
      <c r="AX1275" s="128"/>
      <c r="AY1275" s="128"/>
      <c r="BH1275" s="89"/>
      <c r="BI1275" s="90"/>
      <c r="DL1275" s="13"/>
      <c r="DM1275" s="13"/>
      <c r="DN1275" s="3"/>
      <c r="DO1275" s="126"/>
      <c r="DP1275" s="126"/>
      <c r="DQ1275" s="127"/>
      <c r="DR1275" s="128"/>
      <c r="DS1275" s="13"/>
      <c r="DW1275" s="128"/>
      <c r="DX1275" s="128"/>
      <c r="DY1275" s="128"/>
      <c r="EH1275" s="89"/>
      <c r="EI1275" s="90"/>
    </row>
    <row r="1276" spans="38:139">
      <c r="AL1276" s="13"/>
      <c r="AM1276" s="13"/>
      <c r="AN1276" s="3"/>
      <c r="AO1276" s="126"/>
      <c r="AP1276" s="126"/>
      <c r="AQ1276" s="127"/>
      <c r="AR1276" s="128"/>
      <c r="AS1276" s="13"/>
      <c r="AW1276" s="128"/>
      <c r="AX1276" s="128"/>
      <c r="AY1276" s="128"/>
      <c r="BH1276" s="89"/>
      <c r="BI1276" s="90"/>
      <c r="DL1276" s="13"/>
      <c r="DM1276" s="13"/>
      <c r="DN1276" s="3"/>
      <c r="DO1276" s="126"/>
      <c r="DP1276" s="126"/>
      <c r="DQ1276" s="127"/>
      <c r="DR1276" s="128"/>
      <c r="DS1276" s="13"/>
      <c r="DW1276" s="128"/>
      <c r="DX1276" s="128"/>
      <c r="DY1276" s="128"/>
      <c r="EH1276" s="89"/>
      <c r="EI1276" s="90"/>
    </row>
    <row r="1277" spans="38:139">
      <c r="AL1277" s="13"/>
      <c r="AM1277" s="13"/>
      <c r="AN1277" s="3"/>
      <c r="AO1277" s="126"/>
      <c r="AP1277" s="126"/>
      <c r="AQ1277" s="127"/>
      <c r="AR1277" s="128"/>
      <c r="AS1277" s="13"/>
      <c r="AW1277" s="128"/>
      <c r="AX1277" s="128"/>
      <c r="AY1277" s="128"/>
      <c r="BH1277" s="89"/>
      <c r="BI1277" s="90"/>
      <c r="DL1277" s="13"/>
      <c r="DM1277" s="13"/>
      <c r="DN1277" s="3"/>
      <c r="DO1277" s="126"/>
      <c r="DP1277" s="126"/>
      <c r="DQ1277" s="127"/>
      <c r="DR1277" s="128"/>
      <c r="DS1277" s="13"/>
      <c r="DW1277" s="128"/>
      <c r="DX1277" s="128"/>
      <c r="DY1277" s="128"/>
      <c r="EH1277" s="89"/>
      <c r="EI1277" s="90"/>
    </row>
    <row r="1278" spans="38:139">
      <c r="AL1278" s="13"/>
      <c r="AM1278" s="13"/>
      <c r="AN1278" s="3"/>
      <c r="AO1278" s="126"/>
      <c r="AP1278" s="126"/>
      <c r="AQ1278" s="127"/>
      <c r="AR1278" s="128"/>
      <c r="AS1278" s="13"/>
      <c r="AW1278" s="128"/>
      <c r="AX1278" s="128"/>
      <c r="AY1278" s="128"/>
      <c r="BH1278" s="89"/>
      <c r="BI1278" s="90"/>
      <c r="DL1278" s="13"/>
      <c r="DM1278" s="13"/>
      <c r="DN1278" s="3"/>
      <c r="DO1278" s="126"/>
      <c r="DP1278" s="126"/>
      <c r="DQ1278" s="127"/>
      <c r="DR1278" s="128"/>
      <c r="DS1278" s="13"/>
      <c r="DW1278" s="128"/>
      <c r="DX1278" s="128"/>
      <c r="DY1278" s="128"/>
      <c r="EH1278" s="89"/>
      <c r="EI1278" s="90"/>
    </row>
    <row r="1279" spans="38:139">
      <c r="AL1279" s="13"/>
      <c r="AM1279" s="13"/>
      <c r="AN1279" s="3"/>
      <c r="AO1279" s="126"/>
      <c r="AP1279" s="126"/>
      <c r="AQ1279" s="127"/>
      <c r="AR1279" s="128"/>
      <c r="AS1279" s="13"/>
      <c r="AW1279" s="128"/>
      <c r="AX1279" s="128"/>
      <c r="AY1279" s="128"/>
      <c r="BH1279" s="89"/>
      <c r="BI1279" s="90"/>
      <c r="DL1279" s="13"/>
      <c r="DM1279" s="13"/>
      <c r="DN1279" s="3"/>
      <c r="DO1279" s="126"/>
      <c r="DP1279" s="126"/>
      <c r="DQ1279" s="127"/>
      <c r="DR1279" s="128"/>
      <c r="DS1279" s="13"/>
      <c r="DW1279" s="128"/>
      <c r="DX1279" s="128"/>
      <c r="DY1279" s="128"/>
      <c r="EH1279" s="89"/>
      <c r="EI1279" s="90"/>
    </row>
    <row r="1280" spans="38:139">
      <c r="AL1280" s="13"/>
      <c r="AM1280" s="13"/>
      <c r="AN1280" s="3"/>
      <c r="AO1280" s="126"/>
      <c r="AP1280" s="126"/>
      <c r="AQ1280" s="127"/>
      <c r="AR1280" s="128"/>
      <c r="AS1280" s="13"/>
      <c r="AW1280" s="128"/>
      <c r="AX1280" s="128"/>
      <c r="AY1280" s="128"/>
      <c r="BH1280" s="89"/>
      <c r="BI1280" s="90"/>
      <c r="DL1280" s="13"/>
      <c r="DM1280" s="13"/>
      <c r="DN1280" s="3"/>
      <c r="DO1280" s="126"/>
      <c r="DP1280" s="126"/>
      <c r="DQ1280" s="127"/>
      <c r="DR1280" s="128"/>
      <c r="DS1280" s="13"/>
      <c r="DW1280" s="128"/>
      <c r="DX1280" s="128"/>
      <c r="DY1280" s="128"/>
      <c r="EH1280" s="89"/>
      <c r="EI1280" s="90"/>
    </row>
    <row r="1281" spans="38:139">
      <c r="AL1281" s="13"/>
      <c r="AM1281" s="13"/>
      <c r="AN1281" s="3"/>
      <c r="AO1281" s="126"/>
      <c r="AP1281" s="126"/>
      <c r="AQ1281" s="127"/>
      <c r="AR1281" s="128"/>
      <c r="AS1281" s="13"/>
      <c r="AW1281" s="128"/>
      <c r="AX1281" s="128"/>
      <c r="AY1281" s="128"/>
      <c r="BH1281" s="89"/>
      <c r="BI1281" s="90"/>
      <c r="DL1281" s="13"/>
      <c r="DM1281" s="13"/>
      <c r="DN1281" s="3"/>
      <c r="DO1281" s="126"/>
      <c r="DP1281" s="126"/>
      <c r="DQ1281" s="127"/>
      <c r="DR1281" s="128"/>
      <c r="DS1281" s="13"/>
      <c r="DW1281" s="128"/>
      <c r="DX1281" s="128"/>
      <c r="DY1281" s="128"/>
      <c r="EH1281" s="89"/>
      <c r="EI1281" s="90"/>
    </row>
    <row r="1282" spans="38:139">
      <c r="AL1282" s="13"/>
      <c r="AM1282" s="13"/>
      <c r="AN1282" s="3"/>
      <c r="AO1282" s="126"/>
      <c r="AP1282" s="126"/>
      <c r="AQ1282" s="127"/>
      <c r="AR1282" s="128"/>
      <c r="AS1282" s="13"/>
      <c r="AW1282" s="128"/>
      <c r="AX1282" s="128"/>
      <c r="AY1282" s="128"/>
      <c r="BH1282" s="89"/>
      <c r="BI1282" s="90"/>
      <c r="DL1282" s="13"/>
      <c r="DM1282" s="13"/>
      <c r="DN1282" s="3"/>
      <c r="DO1282" s="126"/>
      <c r="DP1282" s="126"/>
      <c r="DQ1282" s="127"/>
      <c r="DR1282" s="128"/>
      <c r="DS1282" s="13"/>
      <c r="DW1282" s="128"/>
      <c r="DX1282" s="128"/>
      <c r="DY1282" s="128"/>
      <c r="EH1282" s="89"/>
      <c r="EI1282" s="90"/>
    </row>
    <row r="1283" spans="38:139">
      <c r="AL1283" s="13"/>
      <c r="AM1283" s="13"/>
      <c r="AN1283" s="3"/>
      <c r="AO1283" s="126"/>
      <c r="AP1283" s="126"/>
      <c r="AQ1283" s="127"/>
      <c r="AR1283" s="128"/>
      <c r="AS1283" s="13"/>
      <c r="AW1283" s="128"/>
      <c r="AX1283" s="128"/>
      <c r="AY1283" s="128"/>
      <c r="BH1283" s="89"/>
      <c r="BI1283" s="90"/>
      <c r="DL1283" s="13"/>
      <c r="DM1283" s="13"/>
      <c r="DN1283" s="3"/>
      <c r="DO1283" s="126"/>
      <c r="DP1283" s="126"/>
      <c r="DQ1283" s="127"/>
      <c r="DR1283" s="128"/>
      <c r="DS1283" s="13"/>
      <c r="DW1283" s="128"/>
      <c r="DX1283" s="128"/>
      <c r="DY1283" s="128"/>
      <c r="EH1283" s="89"/>
      <c r="EI1283" s="90"/>
    </row>
    <row r="1284" spans="38:139">
      <c r="AL1284" s="13"/>
      <c r="AM1284" s="13"/>
      <c r="AN1284" s="3"/>
      <c r="AO1284" s="126"/>
      <c r="AP1284" s="126"/>
      <c r="AQ1284" s="127"/>
      <c r="AR1284" s="128"/>
      <c r="AS1284" s="13"/>
      <c r="AW1284" s="128"/>
      <c r="AX1284" s="128"/>
      <c r="AY1284" s="128"/>
      <c r="BH1284" s="89"/>
      <c r="BI1284" s="90"/>
      <c r="DL1284" s="13"/>
      <c r="DM1284" s="13"/>
      <c r="DN1284" s="3"/>
      <c r="DO1284" s="126"/>
      <c r="DP1284" s="126"/>
      <c r="DQ1284" s="127"/>
      <c r="DR1284" s="128"/>
      <c r="DS1284" s="13"/>
      <c r="DW1284" s="128"/>
      <c r="DX1284" s="128"/>
      <c r="DY1284" s="128"/>
      <c r="EH1284" s="89"/>
      <c r="EI1284" s="90"/>
    </row>
    <row r="1285" spans="38:139">
      <c r="AL1285" s="13"/>
      <c r="AM1285" s="13"/>
      <c r="AN1285" s="3"/>
      <c r="AO1285" s="126"/>
      <c r="AP1285" s="126"/>
      <c r="AQ1285" s="127"/>
      <c r="AR1285" s="128"/>
      <c r="AS1285" s="13"/>
      <c r="AW1285" s="128"/>
      <c r="AX1285" s="128"/>
      <c r="AY1285" s="128"/>
      <c r="BH1285" s="89"/>
      <c r="BI1285" s="90"/>
      <c r="DL1285" s="13"/>
      <c r="DM1285" s="13"/>
      <c r="DN1285" s="3"/>
      <c r="DO1285" s="126"/>
      <c r="DP1285" s="126"/>
      <c r="DQ1285" s="127"/>
      <c r="DR1285" s="128"/>
      <c r="DS1285" s="13"/>
      <c r="DW1285" s="128"/>
      <c r="DX1285" s="128"/>
      <c r="DY1285" s="128"/>
      <c r="EH1285" s="89"/>
      <c r="EI1285" s="90"/>
    </row>
    <row r="1286" spans="38:139">
      <c r="AL1286" s="13"/>
      <c r="AM1286" s="13"/>
      <c r="AN1286" s="3"/>
      <c r="AO1286" s="126"/>
      <c r="AP1286" s="126"/>
      <c r="AQ1286" s="127"/>
      <c r="AR1286" s="128"/>
      <c r="AS1286" s="13"/>
      <c r="AW1286" s="128"/>
      <c r="AX1286" s="128"/>
      <c r="AY1286" s="128"/>
      <c r="BH1286" s="89"/>
      <c r="BI1286" s="90"/>
      <c r="DL1286" s="13"/>
      <c r="DM1286" s="13"/>
      <c r="DN1286" s="3"/>
      <c r="DO1286" s="126"/>
      <c r="DP1286" s="126"/>
      <c r="DQ1286" s="127"/>
      <c r="DR1286" s="128"/>
      <c r="DS1286" s="13"/>
      <c r="DW1286" s="128"/>
      <c r="DX1286" s="128"/>
      <c r="DY1286" s="128"/>
      <c r="EH1286" s="89"/>
      <c r="EI1286" s="90"/>
    </row>
    <row r="1287" spans="38:139">
      <c r="AL1287" s="13"/>
      <c r="AM1287" s="13"/>
      <c r="AN1287" s="3"/>
      <c r="AO1287" s="126"/>
      <c r="AP1287" s="126"/>
      <c r="AQ1287" s="127"/>
      <c r="AR1287" s="128"/>
      <c r="AS1287" s="13"/>
      <c r="AW1287" s="128"/>
      <c r="AX1287" s="128"/>
      <c r="AY1287" s="128"/>
      <c r="BH1287" s="89"/>
      <c r="BI1287" s="90"/>
      <c r="DL1287" s="13"/>
      <c r="DM1287" s="13"/>
      <c r="DN1287" s="3"/>
      <c r="DO1287" s="126"/>
      <c r="DP1287" s="126"/>
      <c r="DQ1287" s="127"/>
      <c r="DR1287" s="128"/>
      <c r="DS1287" s="13"/>
      <c r="DW1287" s="128"/>
      <c r="DX1287" s="128"/>
      <c r="DY1287" s="128"/>
      <c r="EH1287" s="89"/>
      <c r="EI1287" s="90"/>
    </row>
    <row r="1288" spans="38:139">
      <c r="AL1288" s="13"/>
      <c r="AM1288" s="13"/>
      <c r="AN1288" s="3"/>
      <c r="AO1288" s="126"/>
      <c r="AP1288" s="126"/>
      <c r="AQ1288" s="127"/>
      <c r="AR1288" s="128"/>
      <c r="AS1288" s="13"/>
      <c r="AW1288" s="128"/>
      <c r="AX1288" s="128"/>
      <c r="AY1288" s="128"/>
      <c r="BH1288" s="89"/>
      <c r="BI1288" s="90"/>
      <c r="DL1288" s="13"/>
      <c r="DM1288" s="13"/>
      <c r="DN1288" s="3"/>
      <c r="DO1288" s="126"/>
      <c r="DP1288" s="126"/>
      <c r="DQ1288" s="127"/>
      <c r="DR1288" s="128"/>
      <c r="DS1288" s="13"/>
      <c r="DW1288" s="128"/>
      <c r="DX1288" s="128"/>
      <c r="DY1288" s="128"/>
      <c r="EH1288" s="89"/>
      <c r="EI1288" s="90"/>
    </row>
    <row r="1289" spans="38:139">
      <c r="AL1289" s="13"/>
      <c r="AM1289" s="13"/>
      <c r="AN1289" s="3"/>
      <c r="AO1289" s="126"/>
      <c r="AP1289" s="126"/>
      <c r="AQ1289" s="127"/>
      <c r="AR1289" s="128"/>
      <c r="AS1289" s="13"/>
      <c r="AW1289" s="128"/>
      <c r="AX1289" s="128"/>
      <c r="AY1289" s="128"/>
      <c r="BH1289" s="89"/>
      <c r="BI1289" s="90"/>
      <c r="DL1289" s="13"/>
      <c r="DM1289" s="13"/>
      <c r="DN1289" s="3"/>
      <c r="DO1289" s="126"/>
      <c r="DP1289" s="126"/>
      <c r="DQ1289" s="127"/>
      <c r="DR1289" s="128"/>
      <c r="DS1289" s="13"/>
      <c r="DW1289" s="128"/>
      <c r="DX1289" s="128"/>
      <c r="DY1289" s="128"/>
      <c r="EH1289" s="89"/>
      <c r="EI1289" s="90"/>
    </row>
    <row r="1290" spans="38:139">
      <c r="AL1290" s="13"/>
      <c r="AM1290" s="13"/>
      <c r="AN1290" s="3"/>
      <c r="AO1290" s="126"/>
      <c r="AP1290" s="126"/>
      <c r="AQ1290" s="127"/>
      <c r="AR1290" s="128"/>
      <c r="AS1290" s="13"/>
      <c r="AW1290" s="128"/>
      <c r="AX1290" s="128"/>
      <c r="AY1290" s="128"/>
      <c r="BH1290" s="89"/>
      <c r="BI1290" s="90"/>
      <c r="DL1290" s="13"/>
      <c r="DM1290" s="13"/>
      <c r="DN1290" s="3"/>
      <c r="DO1290" s="126"/>
      <c r="DP1290" s="126"/>
      <c r="DQ1290" s="127"/>
      <c r="DR1290" s="128"/>
      <c r="DS1290" s="13"/>
      <c r="DW1290" s="128"/>
      <c r="DX1290" s="128"/>
      <c r="DY1290" s="128"/>
      <c r="EH1290" s="89"/>
      <c r="EI1290" s="90"/>
    </row>
    <row r="1291" spans="38:139">
      <c r="AL1291" s="13"/>
      <c r="AM1291" s="13"/>
      <c r="AN1291" s="3"/>
      <c r="AO1291" s="126"/>
      <c r="AP1291" s="126"/>
      <c r="AQ1291" s="127"/>
      <c r="AR1291" s="128"/>
      <c r="AS1291" s="13"/>
      <c r="AW1291" s="128"/>
      <c r="AX1291" s="128"/>
      <c r="AY1291" s="128"/>
      <c r="BH1291" s="89"/>
      <c r="BI1291" s="90"/>
      <c r="DL1291" s="13"/>
      <c r="DM1291" s="13"/>
      <c r="DN1291" s="3"/>
      <c r="DO1291" s="126"/>
      <c r="DP1291" s="126"/>
      <c r="DQ1291" s="127"/>
      <c r="DR1291" s="128"/>
      <c r="DS1291" s="13"/>
      <c r="DW1291" s="128"/>
      <c r="DX1291" s="128"/>
      <c r="DY1291" s="128"/>
      <c r="EH1291" s="89"/>
      <c r="EI1291" s="90"/>
    </row>
    <row r="1292" spans="38:139">
      <c r="AL1292" s="13"/>
      <c r="AM1292" s="13"/>
      <c r="AN1292" s="3"/>
      <c r="AO1292" s="126"/>
      <c r="AP1292" s="126"/>
      <c r="AQ1292" s="127"/>
      <c r="AR1292" s="128"/>
      <c r="AS1292" s="13"/>
      <c r="AW1292" s="128"/>
      <c r="AX1292" s="128"/>
      <c r="AY1292" s="128"/>
      <c r="BH1292" s="89"/>
      <c r="BI1292" s="90"/>
      <c r="DL1292" s="13"/>
      <c r="DM1292" s="13"/>
      <c r="DN1292" s="3"/>
      <c r="DO1292" s="126"/>
      <c r="DP1292" s="126"/>
      <c r="DQ1292" s="127"/>
      <c r="DR1292" s="128"/>
      <c r="DS1292" s="13"/>
      <c r="DW1292" s="128"/>
      <c r="DX1292" s="128"/>
      <c r="DY1292" s="128"/>
      <c r="EH1292" s="89"/>
      <c r="EI1292" s="90"/>
    </row>
    <row r="1293" spans="38:139">
      <c r="AL1293" s="13"/>
      <c r="AM1293" s="13"/>
      <c r="AN1293" s="3"/>
      <c r="AO1293" s="126"/>
      <c r="AP1293" s="126"/>
      <c r="AQ1293" s="127"/>
      <c r="AR1293" s="128"/>
      <c r="AS1293" s="13"/>
      <c r="AW1293" s="128"/>
      <c r="AX1293" s="128"/>
      <c r="AY1293" s="128"/>
      <c r="BH1293" s="89"/>
      <c r="BI1293" s="90"/>
      <c r="DL1293" s="13"/>
      <c r="DM1293" s="13"/>
      <c r="DN1293" s="3"/>
      <c r="DO1293" s="126"/>
      <c r="DP1293" s="126"/>
      <c r="DQ1293" s="127"/>
      <c r="DR1293" s="128"/>
      <c r="DS1293" s="13"/>
      <c r="DW1293" s="128"/>
      <c r="DX1293" s="128"/>
      <c r="DY1293" s="128"/>
      <c r="EH1293" s="89"/>
      <c r="EI1293" s="90"/>
    </row>
    <row r="1294" spans="38:139">
      <c r="AL1294" s="13"/>
      <c r="AM1294" s="13"/>
      <c r="AN1294" s="3"/>
      <c r="AO1294" s="126"/>
      <c r="AP1294" s="126"/>
      <c r="AQ1294" s="127"/>
      <c r="AR1294" s="128"/>
      <c r="AS1294" s="13"/>
      <c r="AW1294" s="128"/>
      <c r="AX1294" s="128"/>
      <c r="AY1294" s="128"/>
      <c r="BH1294" s="89"/>
      <c r="BI1294" s="90"/>
      <c r="DL1294" s="13"/>
      <c r="DM1294" s="13"/>
      <c r="DN1294" s="3"/>
      <c r="DO1294" s="126"/>
      <c r="DP1294" s="126"/>
      <c r="DQ1294" s="127"/>
      <c r="DR1294" s="128"/>
      <c r="DS1294" s="13"/>
      <c r="DW1294" s="128"/>
      <c r="DX1294" s="128"/>
      <c r="DY1294" s="128"/>
      <c r="EH1294" s="89"/>
      <c r="EI1294" s="90"/>
    </row>
    <row r="1295" spans="38:139">
      <c r="AL1295" s="13"/>
      <c r="AM1295" s="13"/>
      <c r="AN1295" s="3"/>
      <c r="AO1295" s="126"/>
      <c r="AP1295" s="126"/>
      <c r="AQ1295" s="127"/>
      <c r="AR1295" s="128"/>
      <c r="AS1295" s="13"/>
      <c r="AW1295" s="128"/>
      <c r="AX1295" s="128"/>
      <c r="AY1295" s="128"/>
      <c r="BH1295" s="89"/>
      <c r="BI1295" s="90"/>
      <c r="DL1295" s="13"/>
      <c r="DM1295" s="13"/>
      <c r="DN1295" s="3"/>
      <c r="DO1295" s="126"/>
      <c r="DP1295" s="126"/>
      <c r="DQ1295" s="127"/>
      <c r="DR1295" s="128"/>
      <c r="DS1295" s="13"/>
      <c r="DW1295" s="128"/>
      <c r="DX1295" s="128"/>
      <c r="DY1295" s="128"/>
      <c r="EH1295" s="89"/>
      <c r="EI1295" s="90"/>
    </row>
    <row r="1296" spans="38:139">
      <c r="AL1296" s="13"/>
      <c r="AM1296" s="13"/>
      <c r="AN1296" s="3"/>
      <c r="AO1296" s="126"/>
      <c r="AP1296" s="126"/>
      <c r="AQ1296" s="127"/>
      <c r="AR1296" s="128"/>
      <c r="AS1296" s="13"/>
      <c r="AW1296" s="128"/>
      <c r="AX1296" s="128"/>
      <c r="AY1296" s="128"/>
      <c r="BH1296" s="89"/>
      <c r="BI1296" s="90"/>
      <c r="DL1296" s="13"/>
      <c r="DM1296" s="13"/>
      <c r="DN1296" s="3"/>
      <c r="DO1296" s="126"/>
      <c r="DP1296" s="126"/>
      <c r="DQ1296" s="127"/>
      <c r="DR1296" s="128"/>
      <c r="DS1296" s="13"/>
      <c r="DW1296" s="128"/>
      <c r="DX1296" s="128"/>
      <c r="DY1296" s="128"/>
      <c r="EH1296" s="89"/>
      <c r="EI1296" s="90"/>
    </row>
    <row r="1297" spans="38:139">
      <c r="AL1297" s="13"/>
      <c r="AM1297" s="13"/>
      <c r="AN1297" s="3"/>
      <c r="AO1297" s="126"/>
      <c r="AP1297" s="126"/>
      <c r="AQ1297" s="127"/>
      <c r="AR1297" s="128"/>
      <c r="AS1297" s="13"/>
      <c r="AW1297" s="128"/>
      <c r="AX1297" s="128"/>
      <c r="AY1297" s="128"/>
      <c r="BH1297" s="89"/>
      <c r="BI1297" s="90"/>
      <c r="DL1297" s="13"/>
      <c r="DM1297" s="13"/>
      <c r="DN1297" s="3"/>
      <c r="DO1297" s="126"/>
      <c r="DP1297" s="126"/>
      <c r="DQ1297" s="127"/>
      <c r="DR1297" s="128"/>
      <c r="DS1297" s="13"/>
      <c r="DW1297" s="128"/>
      <c r="DX1297" s="128"/>
      <c r="DY1297" s="128"/>
      <c r="EH1297" s="89"/>
      <c r="EI1297" s="90"/>
    </row>
    <row r="1298" spans="38:139">
      <c r="AL1298" s="13"/>
      <c r="AM1298" s="13"/>
      <c r="AN1298" s="3"/>
      <c r="AO1298" s="126"/>
      <c r="AP1298" s="126"/>
      <c r="AQ1298" s="127"/>
      <c r="AR1298" s="128"/>
      <c r="AS1298" s="13"/>
      <c r="AW1298" s="128"/>
      <c r="AX1298" s="128"/>
      <c r="AY1298" s="128"/>
      <c r="BH1298" s="89"/>
      <c r="BI1298" s="90"/>
      <c r="DL1298" s="13"/>
      <c r="DM1298" s="13"/>
      <c r="DN1298" s="3"/>
      <c r="DO1298" s="126"/>
      <c r="DP1298" s="126"/>
      <c r="DQ1298" s="127"/>
      <c r="DR1298" s="128"/>
      <c r="DS1298" s="13"/>
      <c r="DW1298" s="128"/>
      <c r="DX1298" s="128"/>
      <c r="DY1298" s="128"/>
      <c r="EH1298" s="89"/>
      <c r="EI1298" s="90"/>
    </row>
    <row r="1299" spans="38:139">
      <c r="AL1299" s="13"/>
      <c r="AM1299" s="13"/>
      <c r="AN1299" s="3"/>
      <c r="AO1299" s="126"/>
      <c r="AP1299" s="126"/>
      <c r="AQ1299" s="127"/>
      <c r="AR1299" s="128"/>
      <c r="AS1299" s="13"/>
      <c r="AW1299" s="128"/>
      <c r="AX1299" s="128"/>
      <c r="AY1299" s="128"/>
      <c r="BH1299" s="89"/>
      <c r="BI1299" s="90"/>
      <c r="DL1299" s="13"/>
      <c r="DM1299" s="13"/>
      <c r="DN1299" s="3"/>
      <c r="DO1299" s="126"/>
      <c r="DP1299" s="126"/>
      <c r="DQ1299" s="127"/>
      <c r="DR1299" s="128"/>
      <c r="DS1299" s="13"/>
      <c r="DW1299" s="128"/>
      <c r="DX1299" s="128"/>
      <c r="DY1299" s="128"/>
      <c r="EH1299" s="89"/>
      <c r="EI1299" s="90"/>
    </row>
    <row r="1300" spans="38:139">
      <c r="AL1300" s="13"/>
      <c r="AM1300" s="13"/>
      <c r="AN1300" s="3"/>
      <c r="AO1300" s="126"/>
      <c r="AP1300" s="126"/>
      <c r="AQ1300" s="127"/>
      <c r="AR1300" s="128"/>
      <c r="AS1300" s="13"/>
      <c r="AW1300" s="128"/>
      <c r="AX1300" s="128"/>
      <c r="AY1300" s="128"/>
      <c r="BH1300" s="89"/>
      <c r="BI1300" s="90"/>
      <c r="DL1300" s="13"/>
      <c r="DM1300" s="13"/>
      <c r="DN1300" s="3"/>
      <c r="DO1300" s="126"/>
      <c r="DP1300" s="126"/>
      <c r="DQ1300" s="127"/>
      <c r="DR1300" s="128"/>
      <c r="DS1300" s="13"/>
      <c r="DW1300" s="128"/>
      <c r="DX1300" s="128"/>
      <c r="DY1300" s="128"/>
      <c r="EH1300" s="89"/>
      <c r="EI1300" s="90"/>
    </row>
    <row r="1301" spans="38:139">
      <c r="AL1301" s="13"/>
      <c r="AM1301" s="13"/>
      <c r="AN1301" s="3"/>
      <c r="AO1301" s="126"/>
      <c r="AP1301" s="126"/>
      <c r="AQ1301" s="127"/>
      <c r="AR1301" s="128"/>
      <c r="AS1301" s="13"/>
      <c r="AW1301" s="128"/>
      <c r="AX1301" s="128"/>
      <c r="AY1301" s="128"/>
      <c r="BH1301" s="89"/>
      <c r="BI1301" s="90"/>
      <c r="DL1301" s="13"/>
      <c r="DM1301" s="13"/>
      <c r="DN1301" s="3"/>
      <c r="DO1301" s="126"/>
      <c r="DP1301" s="126"/>
      <c r="DQ1301" s="127"/>
      <c r="DR1301" s="128"/>
      <c r="DS1301" s="13"/>
      <c r="DW1301" s="128"/>
      <c r="DX1301" s="128"/>
      <c r="DY1301" s="128"/>
      <c r="EH1301" s="89"/>
      <c r="EI1301" s="90"/>
    </row>
    <row r="1302" spans="38:139">
      <c r="AL1302" s="13"/>
      <c r="AM1302" s="13"/>
      <c r="AN1302" s="3"/>
      <c r="AO1302" s="126"/>
      <c r="AP1302" s="126"/>
      <c r="AQ1302" s="127"/>
      <c r="AR1302" s="128"/>
      <c r="AS1302" s="13"/>
      <c r="AW1302" s="128"/>
      <c r="AX1302" s="128"/>
      <c r="AY1302" s="128"/>
      <c r="BH1302" s="89"/>
      <c r="BI1302" s="90"/>
      <c r="DL1302" s="13"/>
      <c r="DM1302" s="13"/>
      <c r="DN1302" s="3"/>
      <c r="DO1302" s="126"/>
      <c r="DP1302" s="126"/>
      <c r="DQ1302" s="127"/>
      <c r="DR1302" s="128"/>
      <c r="DS1302" s="13"/>
      <c r="DW1302" s="128"/>
      <c r="DX1302" s="128"/>
      <c r="DY1302" s="128"/>
      <c r="EH1302" s="89"/>
      <c r="EI1302" s="90"/>
    </row>
    <row r="1303" spans="38:139">
      <c r="AL1303" s="13"/>
      <c r="AM1303" s="13"/>
      <c r="AN1303" s="3"/>
      <c r="AO1303" s="126"/>
      <c r="AP1303" s="126"/>
      <c r="AQ1303" s="127"/>
      <c r="AR1303" s="128"/>
      <c r="AS1303" s="13"/>
      <c r="AW1303" s="128"/>
      <c r="AX1303" s="128"/>
      <c r="AY1303" s="128"/>
      <c r="BH1303" s="89"/>
      <c r="BI1303" s="90"/>
      <c r="DL1303" s="13"/>
      <c r="DM1303" s="13"/>
      <c r="DN1303" s="3"/>
      <c r="DO1303" s="126"/>
      <c r="DP1303" s="126"/>
      <c r="DQ1303" s="127"/>
      <c r="DR1303" s="128"/>
      <c r="DS1303" s="13"/>
      <c r="DW1303" s="128"/>
      <c r="DX1303" s="128"/>
      <c r="DY1303" s="128"/>
      <c r="EH1303" s="89"/>
      <c r="EI1303" s="90"/>
    </row>
    <row r="1304" spans="38:139">
      <c r="AL1304" s="13"/>
      <c r="AM1304" s="13"/>
      <c r="AN1304" s="3"/>
      <c r="AO1304" s="126"/>
      <c r="AP1304" s="126"/>
      <c r="AQ1304" s="127"/>
      <c r="AR1304" s="128"/>
      <c r="AS1304" s="13"/>
      <c r="AW1304" s="128"/>
      <c r="AX1304" s="128"/>
      <c r="AY1304" s="128"/>
      <c r="BH1304" s="89"/>
      <c r="BI1304" s="90"/>
      <c r="DL1304" s="13"/>
      <c r="DM1304" s="13"/>
      <c r="DN1304" s="3"/>
      <c r="DO1304" s="126"/>
      <c r="DP1304" s="126"/>
      <c r="DQ1304" s="127"/>
      <c r="DR1304" s="128"/>
      <c r="DS1304" s="13"/>
      <c r="DW1304" s="128"/>
      <c r="DX1304" s="128"/>
      <c r="DY1304" s="128"/>
      <c r="EH1304" s="89"/>
      <c r="EI1304" s="90"/>
    </row>
    <row r="1305" spans="38:139">
      <c r="AL1305" s="13"/>
      <c r="AM1305" s="13"/>
      <c r="AN1305" s="3"/>
      <c r="AO1305" s="126"/>
      <c r="AP1305" s="126"/>
      <c r="AQ1305" s="127"/>
      <c r="AR1305" s="128"/>
      <c r="AS1305" s="13"/>
      <c r="AW1305" s="128"/>
      <c r="AX1305" s="128"/>
      <c r="AY1305" s="128"/>
      <c r="BH1305" s="89"/>
      <c r="BI1305" s="90"/>
      <c r="DL1305" s="13"/>
      <c r="DM1305" s="13"/>
      <c r="DN1305" s="3"/>
      <c r="DO1305" s="126"/>
      <c r="DP1305" s="126"/>
      <c r="DQ1305" s="127"/>
      <c r="DR1305" s="128"/>
      <c r="DS1305" s="13"/>
      <c r="DW1305" s="128"/>
      <c r="DX1305" s="128"/>
      <c r="DY1305" s="128"/>
      <c r="EH1305" s="89"/>
      <c r="EI1305" s="90"/>
    </row>
    <row r="1306" spans="38:139">
      <c r="AL1306" s="13"/>
      <c r="AM1306" s="13"/>
      <c r="AN1306" s="3"/>
      <c r="AO1306" s="126"/>
      <c r="AP1306" s="126"/>
      <c r="AQ1306" s="127"/>
      <c r="AR1306" s="128"/>
      <c r="AS1306" s="13"/>
      <c r="AW1306" s="128"/>
      <c r="AX1306" s="128"/>
      <c r="AY1306" s="128"/>
      <c r="BH1306" s="89"/>
      <c r="BI1306" s="90"/>
      <c r="DL1306" s="13"/>
      <c r="DM1306" s="13"/>
      <c r="DN1306" s="3"/>
      <c r="DO1306" s="126"/>
      <c r="DP1306" s="126"/>
      <c r="DQ1306" s="127"/>
      <c r="DR1306" s="128"/>
      <c r="DS1306" s="13"/>
      <c r="DW1306" s="128"/>
      <c r="DX1306" s="128"/>
      <c r="DY1306" s="128"/>
      <c r="EH1306" s="89"/>
      <c r="EI1306" s="90"/>
    </row>
    <row r="1307" spans="38:139">
      <c r="AL1307" s="13"/>
      <c r="AM1307" s="13"/>
      <c r="AN1307" s="3"/>
      <c r="AO1307" s="126"/>
      <c r="AP1307" s="126"/>
      <c r="AQ1307" s="127"/>
      <c r="AR1307" s="128"/>
      <c r="AS1307" s="13"/>
      <c r="AW1307" s="128"/>
      <c r="AX1307" s="128"/>
      <c r="AY1307" s="128"/>
      <c r="BH1307" s="89"/>
      <c r="BI1307" s="90"/>
      <c r="DL1307" s="13"/>
      <c r="DM1307" s="13"/>
      <c r="DN1307" s="3"/>
      <c r="DO1307" s="126"/>
      <c r="DP1307" s="126"/>
      <c r="DQ1307" s="127"/>
      <c r="DR1307" s="128"/>
      <c r="DS1307" s="13"/>
      <c r="DW1307" s="128"/>
      <c r="DX1307" s="128"/>
      <c r="DY1307" s="128"/>
      <c r="EH1307" s="89"/>
      <c r="EI1307" s="90"/>
    </row>
    <row r="1308" spans="38:139">
      <c r="AL1308" s="13"/>
      <c r="AM1308" s="13"/>
      <c r="AN1308" s="3"/>
      <c r="AO1308" s="126"/>
      <c r="AP1308" s="126"/>
      <c r="AQ1308" s="127"/>
      <c r="AR1308" s="128"/>
      <c r="AS1308" s="13"/>
      <c r="AW1308" s="128"/>
      <c r="AX1308" s="128"/>
      <c r="AY1308" s="128"/>
      <c r="BH1308" s="89"/>
      <c r="BI1308" s="90"/>
      <c r="DL1308" s="13"/>
      <c r="DM1308" s="13"/>
      <c r="DN1308" s="3"/>
      <c r="DO1308" s="126"/>
      <c r="DP1308" s="126"/>
      <c r="DQ1308" s="127"/>
      <c r="DR1308" s="128"/>
      <c r="DS1308" s="13"/>
      <c r="DW1308" s="128"/>
      <c r="DX1308" s="128"/>
      <c r="DY1308" s="128"/>
      <c r="EH1308" s="89"/>
      <c r="EI1308" s="90"/>
    </row>
    <row r="1309" spans="38:139">
      <c r="AL1309" s="13"/>
      <c r="AM1309" s="13"/>
      <c r="AN1309" s="3"/>
      <c r="AO1309" s="126"/>
      <c r="AP1309" s="126"/>
      <c r="AQ1309" s="127"/>
      <c r="AR1309" s="128"/>
      <c r="AS1309" s="13"/>
      <c r="AW1309" s="128"/>
      <c r="AX1309" s="128"/>
      <c r="AY1309" s="128"/>
      <c r="BH1309" s="89"/>
      <c r="BI1309" s="90"/>
      <c r="DL1309" s="13"/>
      <c r="DM1309" s="13"/>
      <c r="DN1309" s="3"/>
      <c r="DO1309" s="126"/>
      <c r="DP1309" s="126"/>
      <c r="DQ1309" s="127"/>
      <c r="DR1309" s="128"/>
      <c r="DS1309" s="13"/>
      <c r="DW1309" s="128"/>
      <c r="DX1309" s="128"/>
      <c r="DY1309" s="128"/>
      <c r="EH1309" s="89"/>
      <c r="EI1309" s="90"/>
    </row>
    <row r="1310" spans="38:139">
      <c r="AL1310" s="13"/>
      <c r="AM1310" s="13"/>
      <c r="AN1310" s="3"/>
      <c r="AO1310" s="126"/>
      <c r="AP1310" s="126"/>
      <c r="AQ1310" s="127"/>
      <c r="AR1310" s="128"/>
      <c r="AS1310" s="13"/>
      <c r="AW1310" s="128"/>
      <c r="AX1310" s="128"/>
      <c r="AY1310" s="128"/>
      <c r="BH1310" s="89"/>
      <c r="BI1310" s="90"/>
      <c r="DL1310" s="13"/>
      <c r="DM1310" s="13"/>
      <c r="DN1310" s="3"/>
      <c r="DO1310" s="126"/>
      <c r="DP1310" s="126"/>
      <c r="DQ1310" s="127"/>
      <c r="DR1310" s="128"/>
      <c r="DS1310" s="13"/>
      <c r="DW1310" s="128"/>
      <c r="DX1310" s="128"/>
      <c r="DY1310" s="128"/>
      <c r="EH1310" s="89"/>
      <c r="EI1310" s="90"/>
    </row>
    <row r="1311" spans="38:139">
      <c r="AL1311" s="13"/>
      <c r="AM1311" s="13"/>
      <c r="AN1311" s="3"/>
      <c r="AO1311" s="126"/>
      <c r="AP1311" s="126"/>
      <c r="AQ1311" s="127"/>
      <c r="AR1311" s="128"/>
      <c r="AS1311" s="13"/>
      <c r="AW1311" s="128"/>
      <c r="AX1311" s="128"/>
      <c r="AY1311" s="128"/>
      <c r="BH1311" s="89"/>
      <c r="BI1311" s="90"/>
      <c r="DL1311" s="13"/>
      <c r="DM1311" s="13"/>
      <c r="DN1311" s="3"/>
      <c r="DO1311" s="126"/>
      <c r="DP1311" s="126"/>
      <c r="DQ1311" s="127"/>
      <c r="DR1311" s="128"/>
      <c r="DS1311" s="13"/>
      <c r="DW1311" s="128"/>
      <c r="DX1311" s="128"/>
      <c r="DY1311" s="128"/>
      <c r="EH1311" s="89"/>
      <c r="EI1311" s="90"/>
    </row>
    <row r="1312" spans="38:139">
      <c r="AL1312" s="13"/>
      <c r="AM1312" s="13"/>
      <c r="AN1312" s="3"/>
      <c r="AO1312" s="126"/>
      <c r="AP1312" s="126"/>
      <c r="AQ1312" s="127"/>
      <c r="AR1312" s="128"/>
      <c r="AS1312" s="13"/>
      <c r="AW1312" s="128"/>
      <c r="AX1312" s="128"/>
      <c r="AY1312" s="128"/>
      <c r="BH1312" s="89"/>
      <c r="BI1312" s="90"/>
      <c r="DL1312" s="13"/>
      <c r="DM1312" s="13"/>
      <c r="DN1312" s="3"/>
      <c r="DO1312" s="126"/>
      <c r="DP1312" s="126"/>
      <c r="DQ1312" s="127"/>
      <c r="DR1312" s="128"/>
      <c r="DS1312" s="13"/>
      <c r="DW1312" s="128"/>
      <c r="DX1312" s="128"/>
      <c r="DY1312" s="128"/>
      <c r="EH1312" s="89"/>
      <c r="EI1312" s="90"/>
    </row>
    <row r="1313" spans="38:139">
      <c r="AL1313" s="13"/>
      <c r="AM1313" s="13"/>
      <c r="AN1313" s="3"/>
      <c r="AO1313" s="126"/>
      <c r="AP1313" s="126"/>
      <c r="AQ1313" s="127"/>
      <c r="AR1313" s="128"/>
      <c r="AS1313" s="13"/>
      <c r="AW1313" s="128"/>
      <c r="AX1313" s="128"/>
      <c r="AY1313" s="128"/>
      <c r="BH1313" s="89"/>
      <c r="BI1313" s="90"/>
      <c r="DL1313" s="13"/>
      <c r="DM1313" s="13"/>
      <c r="DN1313" s="3"/>
      <c r="DO1313" s="126"/>
      <c r="DP1313" s="126"/>
      <c r="DQ1313" s="127"/>
      <c r="DR1313" s="128"/>
      <c r="DS1313" s="13"/>
      <c r="DW1313" s="128"/>
      <c r="DX1313" s="128"/>
      <c r="DY1313" s="128"/>
      <c r="EH1313" s="89"/>
      <c r="EI1313" s="90"/>
    </row>
    <row r="1314" spans="38:139">
      <c r="AL1314" s="13"/>
      <c r="AM1314" s="13"/>
      <c r="AN1314" s="3"/>
      <c r="AO1314" s="126"/>
      <c r="AP1314" s="126"/>
      <c r="AQ1314" s="127"/>
      <c r="AR1314" s="128"/>
      <c r="AS1314" s="13"/>
      <c r="AW1314" s="128"/>
      <c r="AX1314" s="128"/>
      <c r="AY1314" s="128"/>
      <c r="BH1314" s="89"/>
      <c r="BI1314" s="90"/>
      <c r="DL1314" s="13"/>
      <c r="DM1314" s="13"/>
      <c r="DN1314" s="3"/>
      <c r="DO1314" s="126"/>
      <c r="DP1314" s="126"/>
      <c r="DQ1314" s="127"/>
      <c r="DR1314" s="128"/>
      <c r="DS1314" s="13"/>
      <c r="DW1314" s="128"/>
      <c r="DX1314" s="128"/>
      <c r="DY1314" s="128"/>
      <c r="EH1314" s="89"/>
      <c r="EI1314" s="90"/>
    </row>
    <row r="1315" spans="38:139">
      <c r="AL1315" s="13"/>
      <c r="AM1315" s="13"/>
      <c r="AN1315" s="3"/>
      <c r="AO1315" s="126"/>
      <c r="AP1315" s="126"/>
      <c r="AQ1315" s="127"/>
      <c r="AR1315" s="128"/>
      <c r="AS1315" s="13"/>
      <c r="AW1315" s="128"/>
      <c r="AX1315" s="128"/>
      <c r="AY1315" s="128"/>
      <c r="BH1315" s="89"/>
      <c r="BI1315" s="90"/>
      <c r="DL1315" s="13"/>
      <c r="DM1315" s="13"/>
      <c r="DN1315" s="3"/>
      <c r="DO1315" s="126"/>
      <c r="DP1315" s="126"/>
      <c r="DQ1315" s="127"/>
      <c r="DR1315" s="128"/>
      <c r="DS1315" s="13"/>
      <c r="DW1315" s="128"/>
      <c r="DX1315" s="128"/>
      <c r="DY1315" s="128"/>
      <c r="EH1315" s="89"/>
      <c r="EI1315" s="90"/>
    </row>
    <row r="1316" spans="38:139">
      <c r="AL1316" s="13"/>
      <c r="AM1316" s="13"/>
      <c r="AN1316" s="3"/>
      <c r="AO1316" s="126"/>
      <c r="AP1316" s="126"/>
      <c r="AQ1316" s="127"/>
      <c r="AR1316" s="128"/>
      <c r="AS1316" s="13"/>
      <c r="AW1316" s="128"/>
      <c r="AX1316" s="128"/>
      <c r="AY1316" s="128"/>
      <c r="BH1316" s="89"/>
      <c r="BI1316" s="90"/>
      <c r="DL1316" s="13"/>
      <c r="DM1316" s="13"/>
      <c r="DN1316" s="3"/>
      <c r="DO1316" s="126"/>
      <c r="DP1316" s="126"/>
      <c r="DQ1316" s="127"/>
      <c r="DR1316" s="128"/>
      <c r="DS1316" s="13"/>
      <c r="DW1316" s="128"/>
      <c r="DX1316" s="128"/>
      <c r="DY1316" s="128"/>
      <c r="EH1316" s="89"/>
      <c r="EI1316" s="90"/>
    </row>
    <row r="1317" spans="38:139">
      <c r="AL1317" s="13"/>
      <c r="AM1317" s="13"/>
      <c r="AN1317" s="3"/>
      <c r="AO1317" s="126"/>
      <c r="AP1317" s="126"/>
      <c r="AQ1317" s="127"/>
      <c r="AR1317" s="128"/>
      <c r="AS1317" s="13"/>
      <c r="AW1317" s="128"/>
      <c r="AX1317" s="128"/>
      <c r="AY1317" s="128"/>
      <c r="BH1317" s="89"/>
      <c r="BI1317" s="90"/>
      <c r="DL1317" s="13"/>
      <c r="DM1317" s="13"/>
      <c r="DN1317" s="3"/>
      <c r="DO1317" s="126"/>
      <c r="DP1317" s="126"/>
      <c r="DQ1317" s="127"/>
      <c r="DR1317" s="128"/>
      <c r="DS1317" s="13"/>
      <c r="DW1317" s="128"/>
      <c r="DX1317" s="128"/>
      <c r="DY1317" s="128"/>
      <c r="EH1317" s="89"/>
      <c r="EI1317" s="90"/>
    </row>
    <row r="1318" spans="38:139">
      <c r="AL1318" s="13"/>
      <c r="AM1318" s="13"/>
      <c r="AN1318" s="3"/>
      <c r="AO1318" s="126"/>
      <c r="AP1318" s="126"/>
      <c r="AQ1318" s="127"/>
      <c r="AR1318" s="128"/>
      <c r="AS1318" s="13"/>
      <c r="AW1318" s="128"/>
      <c r="AX1318" s="128"/>
      <c r="AY1318" s="128"/>
      <c r="BH1318" s="89"/>
      <c r="BI1318" s="90"/>
      <c r="DL1318" s="13"/>
      <c r="DM1318" s="13"/>
      <c r="DN1318" s="3"/>
      <c r="DO1318" s="126"/>
      <c r="DP1318" s="126"/>
      <c r="DQ1318" s="127"/>
      <c r="DR1318" s="128"/>
      <c r="DS1318" s="13"/>
      <c r="DW1318" s="128"/>
      <c r="DX1318" s="128"/>
      <c r="DY1318" s="128"/>
      <c r="EH1318" s="89"/>
      <c r="EI1318" s="90"/>
    </row>
    <row r="1319" spans="38:139">
      <c r="AL1319" s="13"/>
      <c r="AM1319" s="13"/>
      <c r="AN1319" s="3"/>
      <c r="AO1319" s="126"/>
      <c r="AP1319" s="126"/>
      <c r="AQ1319" s="127"/>
      <c r="AR1319" s="128"/>
      <c r="AS1319" s="13"/>
      <c r="AW1319" s="128"/>
      <c r="AX1319" s="128"/>
      <c r="AY1319" s="128"/>
      <c r="BH1319" s="89"/>
      <c r="BI1319" s="90"/>
      <c r="DL1319" s="13"/>
      <c r="DM1319" s="13"/>
      <c r="DN1319" s="3"/>
      <c r="DO1319" s="126"/>
      <c r="DP1319" s="126"/>
      <c r="DQ1319" s="127"/>
      <c r="DR1319" s="128"/>
      <c r="DS1319" s="13"/>
      <c r="DW1319" s="128"/>
      <c r="DX1319" s="128"/>
      <c r="DY1319" s="128"/>
      <c r="EH1319" s="89"/>
      <c r="EI1319" s="90"/>
    </row>
    <row r="1320" spans="38:139">
      <c r="AL1320" s="13"/>
      <c r="AM1320" s="13"/>
      <c r="AN1320" s="3"/>
      <c r="AO1320" s="126"/>
      <c r="AP1320" s="126"/>
      <c r="AQ1320" s="127"/>
      <c r="AR1320" s="128"/>
      <c r="AS1320" s="13"/>
      <c r="AW1320" s="128"/>
      <c r="AX1320" s="128"/>
      <c r="AY1320" s="128"/>
      <c r="BH1320" s="89"/>
      <c r="BI1320" s="90"/>
      <c r="DL1320" s="13"/>
      <c r="DM1320" s="13"/>
      <c r="DN1320" s="3"/>
      <c r="DO1320" s="126"/>
      <c r="DP1320" s="126"/>
      <c r="DQ1320" s="127"/>
      <c r="DR1320" s="128"/>
      <c r="DS1320" s="13"/>
      <c r="DW1320" s="128"/>
      <c r="DX1320" s="128"/>
      <c r="DY1320" s="128"/>
      <c r="EH1320" s="89"/>
      <c r="EI1320" s="90"/>
    </row>
    <row r="1321" spans="38:139">
      <c r="AL1321" s="13"/>
      <c r="AM1321" s="13"/>
      <c r="AN1321" s="3"/>
      <c r="AO1321" s="126"/>
      <c r="AP1321" s="126"/>
      <c r="AQ1321" s="127"/>
      <c r="AR1321" s="128"/>
      <c r="AS1321" s="13"/>
      <c r="AW1321" s="128"/>
      <c r="AX1321" s="128"/>
      <c r="AY1321" s="128"/>
      <c r="BH1321" s="89"/>
      <c r="BI1321" s="90"/>
      <c r="DL1321" s="13"/>
      <c r="DM1321" s="13"/>
      <c r="DN1321" s="3"/>
      <c r="DO1321" s="126"/>
      <c r="DP1321" s="126"/>
      <c r="DQ1321" s="127"/>
      <c r="DR1321" s="128"/>
      <c r="DS1321" s="13"/>
      <c r="DW1321" s="128"/>
      <c r="DX1321" s="128"/>
      <c r="DY1321" s="128"/>
      <c r="EH1321" s="89"/>
      <c r="EI1321" s="90"/>
    </row>
    <row r="1322" spans="38:139">
      <c r="AL1322" s="13"/>
      <c r="AM1322" s="13"/>
      <c r="AN1322" s="3"/>
      <c r="AO1322" s="126"/>
      <c r="AP1322" s="126"/>
      <c r="AQ1322" s="127"/>
      <c r="AR1322" s="128"/>
      <c r="AS1322" s="13"/>
      <c r="AW1322" s="128"/>
      <c r="AX1322" s="128"/>
      <c r="AY1322" s="128"/>
      <c r="BH1322" s="89"/>
      <c r="BI1322" s="90"/>
      <c r="DL1322" s="13"/>
      <c r="DM1322" s="13"/>
      <c r="DN1322" s="3"/>
      <c r="DO1322" s="126"/>
      <c r="DP1322" s="126"/>
      <c r="DQ1322" s="127"/>
      <c r="DR1322" s="128"/>
      <c r="DS1322" s="13"/>
      <c r="DW1322" s="128"/>
      <c r="DX1322" s="128"/>
      <c r="DY1322" s="128"/>
      <c r="EH1322" s="89"/>
      <c r="EI1322" s="90"/>
    </row>
    <row r="1323" spans="38:139">
      <c r="AL1323" s="13"/>
      <c r="AM1323" s="13"/>
      <c r="AN1323" s="3"/>
      <c r="AO1323" s="126"/>
      <c r="AP1323" s="126"/>
      <c r="AQ1323" s="127"/>
      <c r="AR1323" s="128"/>
      <c r="AS1323" s="13"/>
      <c r="AW1323" s="128"/>
      <c r="AX1323" s="128"/>
      <c r="AY1323" s="128"/>
      <c r="BH1323" s="89"/>
      <c r="BI1323" s="90"/>
      <c r="DL1323" s="13"/>
      <c r="DM1323" s="13"/>
      <c r="DN1323" s="3"/>
      <c r="DO1323" s="126"/>
      <c r="DP1323" s="126"/>
      <c r="DQ1323" s="127"/>
      <c r="DR1323" s="128"/>
      <c r="DS1323" s="13"/>
      <c r="DW1323" s="128"/>
      <c r="DX1323" s="128"/>
      <c r="DY1323" s="128"/>
      <c r="EH1323" s="89"/>
      <c r="EI1323" s="90"/>
    </row>
    <row r="1324" spans="38:139">
      <c r="AL1324" s="13"/>
      <c r="AM1324" s="13"/>
      <c r="AN1324" s="3"/>
      <c r="AO1324" s="126"/>
      <c r="AP1324" s="126"/>
      <c r="AQ1324" s="127"/>
      <c r="AR1324" s="128"/>
      <c r="AS1324" s="13"/>
      <c r="AW1324" s="128"/>
      <c r="AX1324" s="128"/>
      <c r="AY1324" s="128"/>
      <c r="BH1324" s="89"/>
      <c r="BI1324" s="90"/>
      <c r="DL1324" s="13"/>
      <c r="DM1324" s="13"/>
      <c r="DN1324" s="3"/>
      <c r="DO1324" s="126"/>
      <c r="DP1324" s="126"/>
      <c r="DQ1324" s="127"/>
      <c r="DR1324" s="128"/>
      <c r="DS1324" s="13"/>
      <c r="DW1324" s="128"/>
      <c r="DX1324" s="128"/>
      <c r="DY1324" s="128"/>
      <c r="EH1324" s="89"/>
      <c r="EI1324" s="90"/>
    </row>
    <row r="1325" spans="38:139">
      <c r="AL1325" s="13"/>
      <c r="AM1325" s="13"/>
      <c r="AN1325" s="3"/>
      <c r="AO1325" s="126"/>
      <c r="AP1325" s="126"/>
      <c r="AQ1325" s="127"/>
      <c r="AR1325" s="128"/>
      <c r="AS1325" s="13"/>
      <c r="AW1325" s="128"/>
      <c r="AX1325" s="128"/>
      <c r="AY1325" s="128"/>
      <c r="BH1325" s="89"/>
      <c r="BI1325" s="90"/>
      <c r="DL1325" s="13"/>
      <c r="DM1325" s="13"/>
      <c r="DN1325" s="3"/>
      <c r="DO1325" s="126"/>
      <c r="DP1325" s="126"/>
      <c r="DQ1325" s="127"/>
      <c r="DR1325" s="128"/>
      <c r="DS1325" s="13"/>
      <c r="DW1325" s="128"/>
      <c r="DX1325" s="128"/>
      <c r="DY1325" s="128"/>
      <c r="EH1325" s="89"/>
      <c r="EI1325" s="90"/>
    </row>
    <row r="1326" spans="38:139">
      <c r="AL1326" s="13"/>
      <c r="AM1326" s="13"/>
      <c r="AN1326" s="3"/>
      <c r="AO1326" s="126"/>
      <c r="AP1326" s="126"/>
      <c r="AQ1326" s="127"/>
      <c r="AR1326" s="128"/>
      <c r="AS1326" s="13"/>
      <c r="AW1326" s="128"/>
      <c r="AX1326" s="128"/>
      <c r="AY1326" s="128"/>
      <c r="BH1326" s="89"/>
      <c r="BI1326" s="90"/>
      <c r="DL1326" s="13"/>
      <c r="DM1326" s="13"/>
      <c r="DN1326" s="3"/>
      <c r="DO1326" s="126"/>
      <c r="DP1326" s="126"/>
      <c r="DQ1326" s="127"/>
      <c r="DR1326" s="128"/>
      <c r="DS1326" s="13"/>
      <c r="DW1326" s="128"/>
      <c r="DX1326" s="128"/>
      <c r="DY1326" s="128"/>
      <c r="EH1326" s="89"/>
      <c r="EI1326" s="90"/>
    </row>
    <row r="1327" spans="38:139">
      <c r="AL1327" s="13"/>
      <c r="AM1327" s="13"/>
      <c r="AN1327" s="3"/>
      <c r="AO1327" s="126"/>
      <c r="AP1327" s="126"/>
      <c r="AQ1327" s="127"/>
      <c r="AR1327" s="128"/>
      <c r="AS1327" s="13"/>
      <c r="AW1327" s="128"/>
      <c r="AX1327" s="128"/>
      <c r="AY1327" s="128"/>
      <c r="BH1327" s="89"/>
      <c r="BI1327" s="90"/>
      <c r="DL1327" s="13"/>
      <c r="DM1327" s="13"/>
      <c r="DN1327" s="3"/>
      <c r="DO1327" s="126"/>
      <c r="DP1327" s="126"/>
      <c r="DQ1327" s="127"/>
      <c r="DR1327" s="128"/>
      <c r="DS1327" s="13"/>
      <c r="DW1327" s="128"/>
      <c r="DX1327" s="128"/>
      <c r="DY1327" s="128"/>
      <c r="EH1327" s="89"/>
      <c r="EI1327" s="90"/>
    </row>
    <row r="1328" spans="38:139">
      <c r="AL1328" s="13"/>
      <c r="AM1328" s="13"/>
      <c r="AN1328" s="3"/>
      <c r="AO1328" s="126"/>
      <c r="AP1328" s="126"/>
      <c r="AQ1328" s="127"/>
      <c r="AR1328" s="128"/>
      <c r="AS1328" s="13"/>
      <c r="AW1328" s="128"/>
      <c r="AX1328" s="128"/>
      <c r="AY1328" s="128"/>
      <c r="BH1328" s="89"/>
      <c r="BI1328" s="90"/>
      <c r="DL1328" s="13"/>
      <c r="DM1328" s="13"/>
      <c r="DN1328" s="3"/>
      <c r="DO1328" s="126"/>
      <c r="DP1328" s="126"/>
      <c r="DQ1328" s="127"/>
      <c r="DR1328" s="128"/>
      <c r="DS1328" s="13"/>
      <c r="DW1328" s="128"/>
      <c r="DX1328" s="128"/>
      <c r="DY1328" s="128"/>
      <c r="EH1328" s="89"/>
      <c r="EI1328" s="90"/>
    </row>
    <row r="1329" spans="38:139">
      <c r="AL1329" s="13"/>
      <c r="AM1329" s="13"/>
      <c r="AN1329" s="3"/>
      <c r="AO1329" s="126"/>
      <c r="AP1329" s="126"/>
      <c r="AQ1329" s="127"/>
      <c r="AR1329" s="128"/>
      <c r="AS1329" s="13"/>
      <c r="AW1329" s="128"/>
      <c r="AX1329" s="128"/>
      <c r="AY1329" s="128"/>
      <c r="BH1329" s="89"/>
      <c r="BI1329" s="90"/>
      <c r="DL1329" s="13"/>
      <c r="DM1329" s="13"/>
      <c r="DN1329" s="3"/>
      <c r="DO1329" s="126"/>
      <c r="DP1329" s="126"/>
      <c r="DQ1329" s="127"/>
      <c r="DR1329" s="128"/>
      <c r="DS1329" s="13"/>
      <c r="DW1329" s="128"/>
      <c r="DX1329" s="128"/>
      <c r="DY1329" s="128"/>
      <c r="EH1329" s="89"/>
      <c r="EI1329" s="90"/>
    </row>
    <row r="1330" spans="38:139">
      <c r="AL1330" s="13"/>
      <c r="AM1330" s="13"/>
      <c r="AN1330" s="3"/>
      <c r="AO1330" s="126"/>
      <c r="AP1330" s="126"/>
      <c r="AQ1330" s="127"/>
      <c r="AR1330" s="128"/>
      <c r="AS1330" s="13"/>
      <c r="AW1330" s="128"/>
      <c r="AX1330" s="128"/>
      <c r="AY1330" s="128"/>
      <c r="BH1330" s="89"/>
      <c r="BI1330" s="90"/>
      <c r="DL1330" s="13"/>
      <c r="DM1330" s="13"/>
      <c r="DN1330" s="3"/>
      <c r="DO1330" s="126"/>
      <c r="DP1330" s="126"/>
      <c r="DQ1330" s="127"/>
      <c r="DR1330" s="128"/>
      <c r="DS1330" s="13"/>
      <c r="DW1330" s="128"/>
      <c r="DX1330" s="128"/>
      <c r="DY1330" s="128"/>
      <c r="EH1330" s="89"/>
      <c r="EI1330" s="90"/>
    </row>
    <row r="1331" spans="38:139">
      <c r="AL1331" s="13"/>
      <c r="AM1331" s="13"/>
      <c r="AN1331" s="3"/>
      <c r="AO1331" s="126"/>
      <c r="AP1331" s="126"/>
      <c r="AQ1331" s="127"/>
      <c r="AR1331" s="128"/>
      <c r="AS1331" s="13"/>
      <c r="AW1331" s="128"/>
      <c r="AX1331" s="128"/>
      <c r="AY1331" s="128"/>
      <c r="BH1331" s="89"/>
      <c r="BI1331" s="90"/>
      <c r="DL1331" s="13"/>
      <c r="DM1331" s="13"/>
      <c r="DN1331" s="3"/>
      <c r="DO1331" s="126"/>
      <c r="DP1331" s="126"/>
      <c r="DQ1331" s="127"/>
      <c r="DR1331" s="128"/>
      <c r="DS1331" s="13"/>
      <c r="DW1331" s="128"/>
      <c r="DX1331" s="128"/>
      <c r="DY1331" s="128"/>
      <c r="EH1331" s="89"/>
      <c r="EI1331" s="90"/>
    </row>
    <row r="1332" spans="38:139">
      <c r="AL1332" s="13"/>
      <c r="AM1332" s="13"/>
      <c r="AN1332" s="3"/>
      <c r="AO1332" s="126"/>
      <c r="AP1332" s="126"/>
      <c r="AQ1332" s="127"/>
      <c r="AR1332" s="128"/>
      <c r="AS1332" s="13"/>
      <c r="AW1332" s="128"/>
      <c r="AX1332" s="128"/>
      <c r="AY1332" s="128"/>
      <c r="BH1332" s="89"/>
      <c r="BI1332" s="90"/>
      <c r="DL1332" s="13"/>
      <c r="DM1332" s="13"/>
      <c r="DN1332" s="3"/>
      <c r="DO1332" s="126"/>
      <c r="DP1332" s="126"/>
      <c r="DQ1332" s="127"/>
      <c r="DR1332" s="128"/>
      <c r="DS1332" s="13"/>
      <c r="DW1332" s="128"/>
      <c r="DX1332" s="128"/>
      <c r="DY1332" s="128"/>
      <c r="EH1332" s="89"/>
      <c r="EI1332" s="90"/>
    </row>
    <row r="1333" spans="38:139">
      <c r="AL1333" s="13"/>
      <c r="AM1333" s="13"/>
      <c r="AN1333" s="3"/>
      <c r="AO1333" s="126"/>
      <c r="AP1333" s="126"/>
      <c r="AQ1333" s="127"/>
      <c r="AR1333" s="128"/>
      <c r="AS1333" s="13"/>
      <c r="AW1333" s="128"/>
      <c r="AX1333" s="128"/>
      <c r="AY1333" s="128"/>
      <c r="BH1333" s="89"/>
      <c r="BI1333" s="90"/>
      <c r="DL1333" s="13"/>
      <c r="DM1333" s="13"/>
      <c r="DN1333" s="3"/>
      <c r="DO1333" s="126"/>
      <c r="DP1333" s="126"/>
      <c r="DQ1333" s="127"/>
      <c r="DR1333" s="128"/>
      <c r="DS1333" s="13"/>
      <c r="DW1333" s="128"/>
      <c r="DX1333" s="128"/>
      <c r="DY1333" s="128"/>
      <c r="EH1333" s="89"/>
      <c r="EI1333" s="90"/>
    </row>
    <row r="1334" spans="38:139">
      <c r="AL1334" s="13"/>
      <c r="AM1334" s="13"/>
      <c r="AN1334" s="3"/>
      <c r="AO1334" s="126"/>
      <c r="AP1334" s="126"/>
      <c r="AQ1334" s="127"/>
      <c r="AR1334" s="128"/>
      <c r="AS1334" s="13"/>
      <c r="AW1334" s="128"/>
      <c r="AX1334" s="128"/>
      <c r="AY1334" s="128"/>
      <c r="BH1334" s="89"/>
      <c r="BI1334" s="90"/>
      <c r="DL1334" s="13"/>
      <c r="DM1334" s="13"/>
      <c r="DN1334" s="3"/>
      <c r="DO1334" s="126"/>
      <c r="DP1334" s="126"/>
      <c r="DQ1334" s="127"/>
      <c r="DR1334" s="128"/>
      <c r="DS1334" s="13"/>
      <c r="DW1334" s="128"/>
      <c r="DX1334" s="128"/>
      <c r="DY1334" s="128"/>
      <c r="EH1334" s="89"/>
      <c r="EI1334" s="90"/>
    </row>
    <row r="1335" spans="38:139">
      <c r="AL1335" s="13"/>
      <c r="AM1335" s="13"/>
      <c r="AN1335" s="3"/>
      <c r="AO1335" s="126"/>
      <c r="AP1335" s="126"/>
      <c r="AQ1335" s="127"/>
      <c r="AR1335" s="128"/>
      <c r="AS1335" s="13"/>
      <c r="AW1335" s="128"/>
      <c r="AX1335" s="128"/>
      <c r="AY1335" s="128"/>
      <c r="BH1335" s="89"/>
      <c r="BI1335" s="90"/>
      <c r="DL1335" s="13"/>
      <c r="DM1335" s="13"/>
      <c r="DN1335" s="3"/>
      <c r="DO1335" s="126"/>
      <c r="DP1335" s="126"/>
      <c r="DQ1335" s="127"/>
      <c r="DR1335" s="128"/>
      <c r="DS1335" s="13"/>
      <c r="DW1335" s="128"/>
      <c r="DX1335" s="128"/>
      <c r="DY1335" s="128"/>
      <c r="EH1335" s="89"/>
      <c r="EI1335" s="90"/>
    </row>
    <row r="1336" spans="38:139">
      <c r="AL1336" s="13"/>
      <c r="AM1336" s="13"/>
      <c r="AN1336" s="3"/>
      <c r="AO1336" s="126"/>
      <c r="AP1336" s="126"/>
      <c r="AQ1336" s="127"/>
      <c r="AR1336" s="128"/>
      <c r="AS1336" s="13"/>
      <c r="AW1336" s="128"/>
      <c r="AX1336" s="128"/>
      <c r="AY1336" s="128"/>
      <c r="BH1336" s="89"/>
      <c r="BI1336" s="90"/>
      <c r="DL1336" s="13"/>
      <c r="DM1336" s="13"/>
      <c r="DN1336" s="3"/>
      <c r="DO1336" s="126"/>
      <c r="DP1336" s="126"/>
      <c r="DQ1336" s="127"/>
      <c r="DR1336" s="128"/>
      <c r="DS1336" s="13"/>
      <c r="DW1336" s="128"/>
      <c r="DX1336" s="128"/>
      <c r="DY1336" s="128"/>
      <c r="EH1336" s="89"/>
      <c r="EI1336" s="90"/>
    </row>
    <row r="1337" spans="38:139">
      <c r="AL1337" s="13"/>
      <c r="AM1337" s="13"/>
      <c r="AN1337" s="3"/>
      <c r="AO1337" s="126"/>
      <c r="AP1337" s="126"/>
      <c r="AQ1337" s="127"/>
      <c r="AR1337" s="128"/>
      <c r="AS1337" s="13"/>
      <c r="AW1337" s="128"/>
      <c r="AX1337" s="128"/>
      <c r="AY1337" s="128"/>
      <c r="BH1337" s="89"/>
      <c r="BI1337" s="90"/>
      <c r="DL1337" s="13"/>
      <c r="DM1337" s="13"/>
      <c r="DN1337" s="3"/>
      <c r="DO1337" s="126"/>
      <c r="DP1337" s="126"/>
      <c r="DQ1337" s="127"/>
      <c r="DR1337" s="128"/>
      <c r="DS1337" s="13"/>
      <c r="DW1337" s="128"/>
      <c r="DX1337" s="128"/>
      <c r="DY1337" s="128"/>
      <c r="EH1337" s="89"/>
      <c r="EI1337" s="90"/>
    </row>
    <row r="1338" spans="38:139">
      <c r="AL1338" s="13"/>
      <c r="AM1338" s="13"/>
      <c r="AN1338" s="3"/>
      <c r="AO1338" s="126"/>
      <c r="AP1338" s="126"/>
      <c r="AQ1338" s="127"/>
      <c r="AR1338" s="128"/>
      <c r="AS1338" s="13"/>
      <c r="AW1338" s="128"/>
      <c r="AX1338" s="128"/>
      <c r="AY1338" s="128"/>
      <c r="BH1338" s="89"/>
      <c r="BI1338" s="90"/>
      <c r="DL1338" s="13"/>
      <c r="DM1338" s="13"/>
      <c r="DN1338" s="3"/>
      <c r="DO1338" s="126"/>
      <c r="DP1338" s="126"/>
      <c r="DQ1338" s="127"/>
      <c r="DR1338" s="128"/>
      <c r="DS1338" s="13"/>
      <c r="DW1338" s="128"/>
      <c r="DX1338" s="128"/>
      <c r="DY1338" s="128"/>
      <c r="EH1338" s="89"/>
      <c r="EI1338" s="90"/>
    </row>
    <row r="1339" spans="38:139">
      <c r="AL1339" s="13"/>
      <c r="AM1339" s="13"/>
      <c r="AN1339" s="3"/>
      <c r="AO1339" s="126"/>
      <c r="AP1339" s="126"/>
      <c r="AQ1339" s="127"/>
      <c r="AR1339" s="128"/>
      <c r="AS1339" s="13"/>
      <c r="AW1339" s="128"/>
      <c r="AX1339" s="128"/>
      <c r="AY1339" s="128"/>
      <c r="BH1339" s="89"/>
      <c r="BI1339" s="90"/>
      <c r="DL1339" s="13"/>
      <c r="DM1339" s="13"/>
      <c r="DN1339" s="3"/>
      <c r="DO1339" s="126"/>
      <c r="DP1339" s="126"/>
      <c r="DQ1339" s="127"/>
      <c r="DR1339" s="128"/>
      <c r="DS1339" s="13"/>
      <c r="DW1339" s="128"/>
      <c r="DX1339" s="128"/>
      <c r="DY1339" s="128"/>
      <c r="EH1339" s="89"/>
      <c r="EI1339" s="90"/>
    </row>
    <row r="1340" spans="38:139">
      <c r="AL1340" s="13"/>
      <c r="AM1340" s="13"/>
      <c r="AN1340" s="3"/>
      <c r="AO1340" s="126"/>
      <c r="AP1340" s="126"/>
      <c r="AQ1340" s="127"/>
      <c r="AR1340" s="128"/>
      <c r="AS1340" s="13"/>
      <c r="AW1340" s="128"/>
      <c r="AX1340" s="128"/>
      <c r="AY1340" s="128"/>
      <c r="BH1340" s="89"/>
      <c r="BI1340" s="90"/>
      <c r="DL1340" s="13"/>
      <c r="DM1340" s="13"/>
      <c r="DN1340" s="3"/>
      <c r="DO1340" s="126"/>
      <c r="DP1340" s="126"/>
      <c r="DQ1340" s="127"/>
      <c r="DR1340" s="128"/>
      <c r="DS1340" s="13"/>
      <c r="DW1340" s="128"/>
      <c r="DX1340" s="128"/>
      <c r="DY1340" s="128"/>
      <c r="EH1340" s="89"/>
      <c r="EI1340" s="90"/>
    </row>
    <row r="1341" spans="38:139">
      <c r="AL1341" s="13"/>
      <c r="AM1341" s="13"/>
      <c r="AN1341" s="3"/>
      <c r="AO1341" s="126"/>
      <c r="AP1341" s="126"/>
      <c r="AQ1341" s="127"/>
      <c r="AR1341" s="128"/>
      <c r="AS1341" s="13"/>
      <c r="AW1341" s="128"/>
      <c r="AX1341" s="128"/>
      <c r="AY1341" s="128"/>
      <c r="BH1341" s="89"/>
      <c r="BI1341" s="90"/>
      <c r="DL1341" s="13"/>
      <c r="DM1341" s="13"/>
      <c r="DN1341" s="3"/>
      <c r="DO1341" s="126"/>
      <c r="DP1341" s="126"/>
      <c r="DQ1341" s="127"/>
      <c r="DR1341" s="128"/>
      <c r="DS1341" s="13"/>
      <c r="DW1341" s="128"/>
      <c r="DX1341" s="128"/>
      <c r="DY1341" s="128"/>
      <c r="EH1341" s="89"/>
      <c r="EI1341" s="90"/>
    </row>
    <row r="1342" spans="38:139">
      <c r="AL1342" s="13"/>
      <c r="AM1342" s="13"/>
      <c r="AN1342" s="3"/>
      <c r="AO1342" s="126"/>
      <c r="AP1342" s="126"/>
      <c r="AQ1342" s="127"/>
      <c r="AR1342" s="128"/>
      <c r="AS1342" s="13"/>
      <c r="AW1342" s="128"/>
      <c r="AX1342" s="128"/>
      <c r="AY1342" s="128"/>
      <c r="BH1342" s="89"/>
      <c r="BI1342" s="90"/>
      <c r="DL1342" s="13"/>
      <c r="DM1342" s="13"/>
      <c r="DN1342" s="3"/>
      <c r="DO1342" s="126"/>
      <c r="DP1342" s="126"/>
      <c r="DQ1342" s="127"/>
      <c r="DR1342" s="128"/>
      <c r="DS1342" s="13"/>
      <c r="DW1342" s="128"/>
      <c r="DX1342" s="128"/>
      <c r="DY1342" s="128"/>
      <c r="EH1342" s="89"/>
      <c r="EI1342" s="90"/>
    </row>
    <row r="1343" spans="38:139">
      <c r="AL1343" s="13"/>
      <c r="AM1343" s="13"/>
      <c r="AN1343" s="3"/>
      <c r="AO1343" s="126"/>
      <c r="AP1343" s="126"/>
      <c r="AQ1343" s="127"/>
      <c r="AR1343" s="128"/>
      <c r="AS1343" s="13"/>
      <c r="AW1343" s="128"/>
      <c r="AX1343" s="128"/>
      <c r="AY1343" s="128"/>
      <c r="BH1343" s="89"/>
      <c r="BI1343" s="90"/>
      <c r="DL1343" s="13"/>
      <c r="DM1343" s="13"/>
      <c r="DN1343" s="3"/>
      <c r="DO1343" s="126"/>
      <c r="DP1343" s="126"/>
      <c r="DQ1343" s="127"/>
      <c r="DR1343" s="128"/>
      <c r="DS1343" s="13"/>
      <c r="DW1343" s="128"/>
      <c r="DX1343" s="128"/>
      <c r="DY1343" s="128"/>
      <c r="EH1343" s="89"/>
      <c r="EI1343" s="90"/>
    </row>
    <row r="1344" spans="38:139">
      <c r="AL1344" s="13"/>
      <c r="AM1344" s="13"/>
      <c r="AN1344" s="3"/>
      <c r="AO1344" s="126"/>
      <c r="AP1344" s="126"/>
      <c r="AQ1344" s="127"/>
      <c r="AR1344" s="128"/>
      <c r="AS1344" s="13"/>
      <c r="AW1344" s="128"/>
      <c r="AX1344" s="128"/>
      <c r="AY1344" s="128"/>
      <c r="BH1344" s="89"/>
      <c r="BI1344" s="90"/>
      <c r="DL1344" s="13"/>
      <c r="DM1344" s="13"/>
      <c r="DN1344" s="3"/>
      <c r="DO1344" s="126"/>
      <c r="DP1344" s="126"/>
      <c r="DQ1344" s="127"/>
      <c r="DR1344" s="128"/>
      <c r="DS1344" s="13"/>
      <c r="DW1344" s="128"/>
      <c r="DX1344" s="128"/>
      <c r="DY1344" s="128"/>
      <c r="EH1344" s="89"/>
      <c r="EI1344" s="90"/>
    </row>
    <row r="1345" spans="38:139">
      <c r="AL1345" s="13"/>
      <c r="AM1345" s="13"/>
      <c r="AN1345" s="3"/>
      <c r="AO1345" s="126"/>
      <c r="AP1345" s="126"/>
      <c r="AQ1345" s="127"/>
      <c r="AR1345" s="128"/>
      <c r="AS1345" s="13"/>
      <c r="AW1345" s="128"/>
      <c r="AX1345" s="128"/>
      <c r="AY1345" s="128"/>
      <c r="BH1345" s="89"/>
      <c r="BI1345" s="90"/>
      <c r="DL1345" s="13"/>
      <c r="DM1345" s="13"/>
      <c r="DN1345" s="3"/>
      <c r="DO1345" s="126"/>
      <c r="DP1345" s="126"/>
      <c r="DQ1345" s="127"/>
      <c r="DR1345" s="128"/>
      <c r="DS1345" s="13"/>
      <c r="DW1345" s="128"/>
      <c r="DX1345" s="128"/>
      <c r="DY1345" s="128"/>
      <c r="EH1345" s="89"/>
      <c r="EI1345" s="90"/>
    </row>
    <row r="1346" spans="38:139">
      <c r="AL1346" s="13"/>
      <c r="AM1346" s="13"/>
      <c r="AN1346" s="3"/>
      <c r="AO1346" s="126"/>
      <c r="AP1346" s="126"/>
      <c r="AQ1346" s="127"/>
      <c r="AR1346" s="128"/>
      <c r="AS1346" s="13"/>
      <c r="AW1346" s="128"/>
      <c r="AX1346" s="128"/>
      <c r="AY1346" s="128"/>
      <c r="BH1346" s="89"/>
      <c r="BI1346" s="90"/>
      <c r="DL1346" s="13"/>
      <c r="DM1346" s="13"/>
      <c r="DN1346" s="3"/>
      <c r="DO1346" s="126"/>
      <c r="DP1346" s="126"/>
      <c r="DQ1346" s="127"/>
      <c r="DR1346" s="128"/>
      <c r="DS1346" s="13"/>
      <c r="DW1346" s="128"/>
      <c r="DX1346" s="128"/>
      <c r="DY1346" s="128"/>
      <c r="EH1346" s="89"/>
      <c r="EI1346" s="90"/>
    </row>
    <row r="1347" spans="38:139">
      <c r="AL1347" s="13"/>
      <c r="AM1347" s="13"/>
      <c r="AN1347" s="3"/>
      <c r="AO1347" s="126"/>
      <c r="AP1347" s="126"/>
      <c r="AQ1347" s="127"/>
      <c r="AR1347" s="128"/>
      <c r="AS1347" s="13"/>
      <c r="AW1347" s="128"/>
      <c r="AX1347" s="128"/>
      <c r="AY1347" s="128"/>
      <c r="BH1347" s="89"/>
      <c r="BI1347" s="90"/>
      <c r="DL1347" s="13"/>
      <c r="DM1347" s="13"/>
      <c r="DN1347" s="3"/>
      <c r="DO1347" s="126"/>
      <c r="DP1347" s="126"/>
      <c r="DQ1347" s="127"/>
      <c r="DR1347" s="128"/>
      <c r="DS1347" s="13"/>
      <c r="DW1347" s="128"/>
      <c r="DX1347" s="128"/>
      <c r="DY1347" s="128"/>
      <c r="EH1347" s="89"/>
      <c r="EI1347" s="90"/>
    </row>
    <row r="1348" spans="38:139">
      <c r="AL1348" s="13"/>
      <c r="AM1348" s="13"/>
      <c r="AN1348" s="3"/>
      <c r="AO1348" s="126"/>
      <c r="AP1348" s="126"/>
      <c r="AQ1348" s="127"/>
      <c r="AR1348" s="128"/>
      <c r="AS1348" s="13"/>
      <c r="AW1348" s="128"/>
      <c r="AX1348" s="128"/>
      <c r="AY1348" s="128"/>
      <c r="BH1348" s="89"/>
      <c r="BI1348" s="90"/>
      <c r="DL1348" s="13"/>
      <c r="DM1348" s="13"/>
      <c r="DN1348" s="3"/>
      <c r="DO1348" s="126"/>
      <c r="DP1348" s="126"/>
      <c r="DQ1348" s="127"/>
      <c r="DR1348" s="128"/>
      <c r="DS1348" s="13"/>
      <c r="DW1348" s="128"/>
      <c r="DX1348" s="128"/>
      <c r="DY1348" s="128"/>
      <c r="EH1348" s="89"/>
      <c r="EI1348" s="90"/>
    </row>
    <row r="1349" spans="38:139">
      <c r="AL1349" s="13"/>
      <c r="AM1349" s="13"/>
      <c r="AN1349" s="3"/>
      <c r="AO1349" s="126"/>
      <c r="AP1349" s="126"/>
      <c r="AQ1349" s="127"/>
      <c r="AR1349" s="128"/>
      <c r="AS1349" s="13"/>
      <c r="AW1349" s="128"/>
      <c r="AX1349" s="128"/>
      <c r="AY1349" s="128"/>
      <c r="BH1349" s="89"/>
      <c r="BI1349" s="90"/>
      <c r="DL1349" s="13"/>
      <c r="DM1349" s="13"/>
      <c r="DN1349" s="3"/>
      <c r="DO1349" s="126"/>
      <c r="DP1349" s="126"/>
      <c r="DQ1349" s="127"/>
      <c r="DR1349" s="128"/>
      <c r="DS1349" s="13"/>
      <c r="DW1349" s="128"/>
      <c r="DX1349" s="128"/>
      <c r="DY1349" s="128"/>
      <c r="EH1349" s="89"/>
      <c r="EI1349" s="90"/>
    </row>
    <row r="1350" spans="38:139">
      <c r="AL1350" s="13"/>
      <c r="AM1350" s="13"/>
      <c r="AN1350" s="3"/>
      <c r="AO1350" s="126"/>
      <c r="AP1350" s="126"/>
      <c r="AQ1350" s="127"/>
      <c r="AR1350" s="128"/>
      <c r="AS1350" s="13"/>
      <c r="AW1350" s="128"/>
      <c r="AX1350" s="128"/>
      <c r="AY1350" s="128"/>
      <c r="BH1350" s="89"/>
      <c r="BI1350" s="90"/>
      <c r="DL1350" s="13"/>
      <c r="DM1350" s="13"/>
      <c r="DN1350" s="3"/>
      <c r="DO1350" s="126"/>
      <c r="DP1350" s="126"/>
      <c r="DQ1350" s="127"/>
      <c r="DR1350" s="128"/>
      <c r="DS1350" s="13"/>
      <c r="DW1350" s="128"/>
      <c r="DX1350" s="128"/>
      <c r="DY1350" s="128"/>
      <c r="EH1350" s="89"/>
      <c r="EI1350" s="90"/>
    </row>
    <row r="1351" spans="38:139">
      <c r="AL1351" s="13"/>
      <c r="AM1351" s="13"/>
      <c r="AN1351" s="3"/>
      <c r="AO1351" s="126"/>
      <c r="AP1351" s="126"/>
      <c r="AQ1351" s="127"/>
      <c r="AR1351" s="128"/>
      <c r="AS1351" s="13"/>
      <c r="AW1351" s="128"/>
      <c r="AX1351" s="128"/>
      <c r="AY1351" s="128"/>
      <c r="BH1351" s="89"/>
      <c r="BI1351" s="90"/>
      <c r="DL1351" s="13"/>
      <c r="DM1351" s="13"/>
      <c r="DN1351" s="3"/>
      <c r="DO1351" s="126"/>
      <c r="DP1351" s="126"/>
      <c r="DQ1351" s="127"/>
      <c r="DR1351" s="128"/>
      <c r="DS1351" s="13"/>
      <c r="DW1351" s="128"/>
      <c r="DX1351" s="128"/>
      <c r="DY1351" s="128"/>
      <c r="EH1351" s="89"/>
      <c r="EI1351" s="90"/>
    </row>
    <row r="1352" spans="38:139">
      <c r="AL1352" s="13"/>
      <c r="AM1352" s="13"/>
      <c r="AN1352" s="3"/>
      <c r="AO1352" s="126"/>
      <c r="AP1352" s="126"/>
      <c r="AQ1352" s="127"/>
      <c r="AR1352" s="128"/>
      <c r="AS1352" s="13"/>
      <c r="AW1352" s="128"/>
      <c r="AX1352" s="128"/>
      <c r="AY1352" s="128"/>
      <c r="BH1352" s="89"/>
      <c r="BI1352" s="90"/>
      <c r="DL1352" s="13"/>
      <c r="DM1352" s="13"/>
      <c r="DN1352" s="3"/>
      <c r="DO1352" s="126"/>
      <c r="DP1352" s="126"/>
      <c r="DQ1352" s="127"/>
      <c r="DR1352" s="128"/>
      <c r="DS1352" s="13"/>
      <c r="DW1352" s="128"/>
      <c r="DX1352" s="128"/>
      <c r="DY1352" s="128"/>
      <c r="EH1352" s="89"/>
      <c r="EI1352" s="90"/>
    </row>
    <row r="1353" spans="38:139">
      <c r="AL1353" s="13"/>
      <c r="AM1353" s="13"/>
      <c r="AN1353" s="3"/>
      <c r="AO1353" s="126"/>
      <c r="AP1353" s="126"/>
      <c r="AQ1353" s="127"/>
      <c r="AR1353" s="128"/>
      <c r="AS1353" s="13"/>
      <c r="AW1353" s="128"/>
      <c r="AX1353" s="128"/>
      <c r="AY1353" s="128"/>
      <c r="BH1353" s="89"/>
      <c r="BI1353" s="90"/>
      <c r="DL1353" s="13"/>
      <c r="DM1353" s="13"/>
      <c r="DN1353" s="3"/>
      <c r="DO1353" s="126"/>
      <c r="DP1353" s="126"/>
      <c r="DQ1353" s="127"/>
      <c r="DR1353" s="128"/>
      <c r="DS1353" s="13"/>
      <c r="DW1353" s="128"/>
      <c r="DX1353" s="128"/>
      <c r="DY1353" s="128"/>
      <c r="EH1353" s="89"/>
      <c r="EI1353" s="90"/>
    </row>
    <row r="1354" spans="38:139">
      <c r="AL1354" s="13"/>
      <c r="AM1354" s="13"/>
      <c r="AN1354" s="3"/>
      <c r="AO1354" s="126"/>
      <c r="AP1354" s="126"/>
      <c r="AQ1354" s="127"/>
      <c r="AR1354" s="128"/>
      <c r="AS1354" s="13"/>
      <c r="AW1354" s="128"/>
      <c r="AX1354" s="128"/>
      <c r="AY1354" s="128"/>
      <c r="BH1354" s="89"/>
      <c r="BI1354" s="90"/>
      <c r="DL1354" s="13"/>
      <c r="DM1354" s="13"/>
      <c r="DN1354" s="3"/>
      <c r="DO1354" s="126"/>
      <c r="DP1354" s="126"/>
      <c r="DQ1354" s="127"/>
      <c r="DR1354" s="128"/>
      <c r="DS1354" s="13"/>
      <c r="DW1354" s="128"/>
      <c r="DX1354" s="128"/>
      <c r="DY1354" s="128"/>
      <c r="EH1354" s="89"/>
      <c r="EI1354" s="90"/>
    </row>
    <row r="1355" spans="38:139">
      <c r="AL1355" s="13"/>
      <c r="AM1355" s="13"/>
      <c r="AN1355" s="3"/>
      <c r="AO1355" s="126"/>
      <c r="AP1355" s="126"/>
      <c r="AQ1355" s="127"/>
      <c r="AR1355" s="128"/>
      <c r="AS1355" s="13"/>
      <c r="AW1355" s="128"/>
      <c r="AX1355" s="128"/>
      <c r="AY1355" s="128"/>
      <c r="BH1355" s="89"/>
      <c r="BI1355" s="90"/>
      <c r="DL1355" s="13"/>
      <c r="DM1355" s="13"/>
      <c r="DN1355" s="3"/>
      <c r="DO1355" s="126"/>
      <c r="DP1355" s="126"/>
      <c r="DQ1355" s="127"/>
      <c r="DR1355" s="128"/>
      <c r="DS1355" s="13"/>
      <c r="DW1355" s="128"/>
      <c r="DX1355" s="128"/>
      <c r="DY1355" s="128"/>
      <c r="EH1355" s="89"/>
      <c r="EI1355" s="90"/>
    </row>
    <row r="1356" spans="38:139">
      <c r="AL1356" s="13"/>
      <c r="AM1356" s="13"/>
      <c r="AN1356" s="3"/>
      <c r="AO1356" s="126"/>
      <c r="AP1356" s="126"/>
      <c r="AQ1356" s="127"/>
      <c r="AR1356" s="128"/>
      <c r="AS1356" s="13"/>
      <c r="AW1356" s="128"/>
      <c r="AX1356" s="128"/>
      <c r="AY1356" s="128"/>
      <c r="BH1356" s="89"/>
      <c r="BI1356" s="90"/>
      <c r="DL1356" s="13"/>
      <c r="DM1356" s="13"/>
      <c r="DN1356" s="3"/>
      <c r="DO1356" s="126"/>
      <c r="DP1356" s="126"/>
      <c r="DQ1356" s="127"/>
      <c r="DR1356" s="128"/>
      <c r="DS1356" s="13"/>
      <c r="DW1356" s="128"/>
      <c r="DX1356" s="128"/>
      <c r="DY1356" s="128"/>
      <c r="EH1356" s="89"/>
      <c r="EI1356" s="90"/>
    </row>
    <row r="1357" spans="38:139">
      <c r="AL1357" s="13"/>
      <c r="AM1357" s="13"/>
      <c r="AN1357" s="3"/>
      <c r="AO1357" s="126"/>
      <c r="AP1357" s="126"/>
      <c r="AQ1357" s="127"/>
      <c r="AR1357" s="128"/>
      <c r="AS1357" s="13"/>
      <c r="AW1357" s="128"/>
      <c r="AX1357" s="128"/>
      <c r="AY1357" s="128"/>
      <c r="BH1357" s="89"/>
      <c r="BI1357" s="90"/>
      <c r="DL1357" s="13"/>
      <c r="DM1357" s="13"/>
      <c r="DN1357" s="3"/>
      <c r="DO1357" s="126"/>
      <c r="DP1357" s="126"/>
      <c r="DQ1357" s="127"/>
      <c r="DR1357" s="128"/>
      <c r="DS1357" s="13"/>
      <c r="DW1357" s="128"/>
      <c r="DX1357" s="128"/>
      <c r="DY1357" s="128"/>
      <c r="EH1357" s="89"/>
      <c r="EI1357" s="90"/>
    </row>
    <row r="1358" spans="38:139">
      <c r="AL1358" s="13"/>
      <c r="AM1358" s="13"/>
      <c r="AN1358" s="3"/>
      <c r="AO1358" s="126"/>
      <c r="AP1358" s="126"/>
      <c r="AQ1358" s="127"/>
      <c r="AR1358" s="128"/>
      <c r="AS1358" s="13"/>
      <c r="AW1358" s="128"/>
      <c r="AX1358" s="128"/>
      <c r="AY1358" s="128"/>
      <c r="BH1358" s="89"/>
      <c r="BI1358" s="90"/>
      <c r="DL1358" s="13"/>
      <c r="DM1358" s="13"/>
      <c r="DN1358" s="3"/>
      <c r="DO1358" s="126"/>
      <c r="DP1358" s="126"/>
      <c r="DQ1358" s="127"/>
      <c r="DR1358" s="128"/>
      <c r="DS1358" s="13"/>
      <c r="DW1358" s="128"/>
      <c r="DX1358" s="128"/>
      <c r="DY1358" s="128"/>
      <c r="EH1358" s="89"/>
      <c r="EI1358" s="90"/>
    </row>
    <row r="1359" spans="38:139">
      <c r="AL1359" s="13"/>
      <c r="AM1359" s="13"/>
      <c r="AN1359" s="3"/>
      <c r="AO1359" s="126"/>
      <c r="AP1359" s="126"/>
      <c r="AQ1359" s="127"/>
      <c r="AR1359" s="128"/>
      <c r="AS1359" s="13"/>
      <c r="AW1359" s="128"/>
      <c r="AX1359" s="128"/>
      <c r="AY1359" s="128"/>
      <c r="BH1359" s="89"/>
      <c r="BI1359" s="90"/>
      <c r="DL1359" s="13"/>
      <c r="DM1359" s="13"/>
      <c r="DN1359" s="3"/>
      <c r="DO1359" s="126"/>
      <c r="DP1359" s="126"/>
      <c r="DQ1359" s="127"/>
      <c r="DR1359" s="128"/>
      <c r="DS1359" s="13"/>
      <c r="DW1359" s="128"/>
      <c r="DX1359" s="128"/>
      <c r="DY1359" s="128"/>
      <c r="EH1359" s="89"/>
      <c r="EI1359" s="90"/>
    </row>
    <row r="1360" spans="38:139">
      <c r="AL1360" s="13"/>
      <c r="AM1360" s="13"/>
      <c r="AN1360" s="3"/>
      <c r="AO1360" s="126"/>
      <c r="AP1360" s="126"/>
      <c r="AQ1360" s="127"/>
      <c r="AR1360" s="128"/>
      <c r="AS1360" s="13"/>
      <c r="AW1360" s="128"/>
      <c r="AX1360" s="128"/>
      <c r="AY1360" s="128"/>
      <c r="BH1360" s="89"/>
      <c r="BI1360" s="90"/>
      <c r="DL1360" s="13"/>
      <c r="DM1360" s="13"/>
      <c r="DN1360" s="3"/>
      <c r="DO1360" s="126"/>
      <c r="DP1360" s="126"/>
      <c r="DQ1360" s="127"/>
      <c r="DR1360" s="128"/>
      <c r="DS1360" s="13"/>
      <c r="DW1360" s="128"/>
      <c r="DX1360" s="128"/>
      <c r="DY1360" s="128"/>
      <c r="EH1360" s="89"/>
      <c r="EI1360" s="90"/>
    </row>
    <row r="1361" spans="38:139">
      <c r="AL1361" s="13"/>
      <c r="AM1361" s="13"/>
      <c r="AN1361" s="3"/>
      <c r="AO1361" s="126"/>
      <c r="AP1361" s="126"/>
      <c r="AQ1361" s="127"/>
      <c r="AR1361" s="128"/>
      <c r="AS1361" s="13"/>
      <c r="AW1361" s="128"/>
      <c r="AX1361" s="128"/>
      <c r="AY1361" s="128"/>
      <c r="BH1361" s="89"/>
      <c r="BI1361" s="90"/>
      <c r="DL1361" s="13"/>
      <c r="DM1361" s="13"/>
      <c r="DN1361" s="3"/>
      <c r="DO1361" s="126"/>
      <c r="DP1361" s="126"/>
      <c r="DQ1361" s="127"/>
      <c r="DR1361" s="128"/>
      <c r="DS1361" s="13"/>
      <c r="DW1361" s="128"/>
      <c r="DX1361" s="128"/>
      <c r="DY1361" s="128"/>
      <c r="EH1361" s="89"/>
      <c r="EI1361" s="90"/>
    </row>
    <row r="1362" spans="38:139">
      <c r="AL1362" s="13"/>
      <c r="AM1362" s="13"/>
      <c r="AN1362" s="3"/>
      <c r="AO1362" s="126"/>
      <c r="AP1362" s="126"/>
      <c r="AQ1362" s="127"/>
      <c r="AR1362" s="128"/>
      <c r="AS1362" s="13"/>
      <c r="AW1362" s="128"/>
      <c r="AX1362" s="128"/>
      <c r="AY1362" s="128"/>
      <c r="BH1362" s="89"/>
      <c r="BI1362" s="90"/>
      <c r="DL1362" s="13"/>
      <c r="DM1362" s="13"/>
      <c r="DN1362" s="3"/>
      <c r="DO1362" s="126"/>
      <c r="DP1362" s="126"/>
      <c r="DQ1362" s="127"/>
      <c r="DR1362" s="128"/>
      <c r="DS1362" s="13"/>
      <c r="DW1362" s="128"/>
      <c r="DX1362" s="128"/>
      <c r="DY1362" s="128"/>
      <c r="EH1362" s="89"/>
      <c r="EI1362" s="90"/>
    </row>
    <row r="1363" spans="38:139">
      <c r="AL1363" s="13"/>
      <c r="AM1363" s="13"/>
      <c r="AN1363" s="3"/>
      <c r="AO1363" s="126"/>
      <c r="AP1363" s="126"/>
      <c r="AQ1363" s="127"/>
      <c r="AR1363" s="128"/>
      <c r="AS1363" s="13"/>
      <c r="AW1363" s="128"/>
      <c r="AX1363" s="128"/>
      <c r="AY1363" s="128"/>
      <c r="BH1363" s="89"/>
      <c r="BI1363" s="90"/>
      <c r="DL1363" s="13"/>
      <c r="DM1363" s="13"/>
      <c r="DN1363" s="3"/>
      <c r="DO1363" s="126"/>
      <c r="DP1363" s="126"/>
      <c r="DQ1363" s="127"/>
      <c r="DR1363" s="128"/>
      <c r="DS1363" s="13"/>
      <c r="DW1363" s="128"/>
      <c r="DX1363" s="128"/>
      <c r="DY1363" s="128"/>
      <c r="EH1363" s="89"/>
      <c r="EI1363" s="90"/>
    </row>
    <row r="1364" spans="38:139">
      <c r="AL1364" s="13"/>
      <c r="AM1364" s="13"/>
      <c r="AN1364" s="3"/>
      <c r="AO1364" s="126"/>
      <c r="AP1364" s="126"/>
      <c r="AQ1364" s="127"/>
      <c r="AR1364" s="128"/>
      <c r="AS1364" s="13"/>
      <c r="AW1364" s="128"/>
      <c r="AX1364" s="128"/>
      <c r="AY1364" s="128"/>
      <c r="BH1364" s="89"/>
      <c r="BI1364" s="90"/>
      <c r="DL1364" s="13"/>
      <c r="DM1364" s="13"/>
      <c r="DN1364" s="3"/>
      <c r="DO1364" s="126"/>
      <c r="DP1364" s="126"/>
      <c r="DQ1364" s="127"/>
      <c r="DR1364" s="128"/>
      <c r="DS1364" s="13"/>
      <c r="DW1364" s="128"/>
      <c r="DX1364" s="128"/>
      <c r="DY1364" s="128"/>
      <c r="EH1364" s="89"/>
      <c r="EI1364" s="90"/>
    </row>
    <row r="1365" spans="38:139">
      <c r="AL1365" s="13"/>
      <c r="AM1365" s="13"/>
      <c r="AN1365" s="3"/>
      <c r="AO1365" s="126"/>
      <c r="AP1365" s="126"/>
      <c r="AQ1365" s="127"/>
      <c r="AR1365" s="128"/>
      <c r="AS1365" s="13"/>
      <c r="AW1365" s="128"/>
      <c r="AX1365" s="128"/>
      <c r="AY1365" s="128"/>
      <c r="BH1365" s="89"/>
      <c r="BI1365" s="90"/>
      <c r="DL1365" s="13"/>
      <c r="DM1365" s="13"/>
      <c r="DN1365" s="3"/>
      <c r="DO1365" s="126"/>
      <c r="DP1365" s="126"/>
      <c r="DQ1365" s="127"/>
      <c r="DR1365" s="128"/>
      <c r="DS1365" s="13"/>
      <c r="DW1365" s="128"/>
      <c r="DX1365" s="128"/>
      <c r="DY1365" s="128"/>
      <c r="EH1365" s="89"/>
      <c r="EI1365" s="90"/>
    </row>
    <row r="1366" spans="38:139">
      <c r="AL1366" s="13"/>
      <c r="AM1366" s="13"/>
      <c r="AN1366" s="3"/>
      <c r="AO1366" s="126"/>
      <c r="AP1366" s="126"/>
      <c r="AQ1366" s="127"/>
      <c r="AR1366" s="128"/>
      <c r="AS1366" s="13"/>
      <c r="AW1366" s="128"/>
      <c r="AX1366" s="128"/>
      <c r="AY1366" s="128"/>
      <c r="BH1366" s="89"/>
      <c r="BI1366" s="90"/>
      <c r="DL1366" s="13"/>
      <c r="DM1366" s="13"/>
      <c r="DN1366" s="3"/>
      <c r="DO1366" s="126"/>
      <c r="DP1366" s="126"/>
      <c r="DQ1366" s="127"/>
      <c r="DR1366" s="128"/>
      <c r="DS1366" s="13"/>
      <c r="DW1366" s="128"/>
      <c r="DX1366" s="128"/>
      <c r="DY1366" s="128"/>
      <c r="EH1366" s="89"/>
      <c r="EI1366" s="90"/>
    </row>
    <row r="1367" spans="38:139">
      <c r="AL1367" s="13"/>
      <c r="AM1367" s="13"/>
      <c r="AN1367" s="3"/>
      <c r="AO1367" s="126"/>
      <c r="AP1367" s="126"/>
      <c r="AQ1367" s="127"/>
      <c r="AR1367" s="128"/>
      <c r="AS1367" s="13"/>
      <c r="AW1367" s="128"/>
      <c r="AX1367" s="128"/>
      <c r="AY1367" s="128"/>
      <c r="BH1367" s="89"/>
      <c r="BI1367" s="90"/>
      <c r="DL1367" s="13"/>
      <c r="DM1367" s="13"/>
      <c r="DN1367" s="3"/>
      <c r="DO1367" s="126"/>
      <c r="DP1367" s="126"/>
      <c r="DQ1367" s="127"/>
      <c r="DR1367" s="128"/>
      <c r="DS1367" s="13"/>
      <c r="DW1367" s="128"/>
      <c r="DX1367" s="128"/>
      <c r="DY1367" s="128"/>
      <c r="EH1367" s="89"/>
      <c r="EI1367" s="90"/>
    </row>
    <row r="1368" spans="38:139">
      <c r="AL1368" s="13"/>
      <c r="AM1368" s="13"/>
      <c r="AN1368" s="3"/>
      <c r="AO1368" s="126"/>
      <c r="AP1368" s="126"/>
      <c r="AQ1368" s="127"/>
      <c r="AR1368" s="128"/>
      <c r="AS1368" s="13"/>
      <c r="AW1368" s="128"/>
      <c r="AX1368" s="128"/>
      <c r="AY1368" s="128"/>
      <c r="BH1368" s="89"/>
      <c r="BI1368" s="90"/>
      <c r="DL1368" s="13"/>
      <c r="DM1368" s="13"/>
      <c r="DN1368" s="3"/>
      <c r="DO1368" s="126"/>
      <c r="DP1368" s="126"/>
      <c r="DQ1368" s="127"/>
      <c r="DR1368" s="128"/>
      <c r="DS1368" s="13"/>
      <c r="DW1368" s="128"/>
      <c r="DX1368" s="128"/>
      <c r="DY1368" s="128"/>
      <c r="EH1368" s="89"/>
      <c r="EI1368" s="90"/>
    </row>
    <row r="1369" spans="38:139">
      <c r="AL1369" s="13"/>
      <c r="AM1369" s="13"/>
      <c r="AN1369" s="3"/>
      <c r="AO1369" s="126"/>
      <c r="AP1369" s="126"/>
      <c r="AQ1369" s="127"/>
      <c r="AR1369" s="128"/>
      <c r="AS1369" s="13"/>
      <c r="AW1369" s="128"/>
      <c r="AX1369" s="128"/>
      <c r="AY1369" s="128"/>
      <c r="BH1369" s="89"/>
      <c r="BI1369" s="90"/>
      <c r="DL1369" s="13"/>
      <c r="DM1369" s="13"/>
      <c r="DN1369" s="3"/>
      <c r="DO1369" s="126"/>
      <c r="DP1369" s="126"/>
      <c r="DQ1369" s="127"/>
      <c r="DR1369" s="128"/>
      <c r="DS1369" s="13"/>
      <c r="DW1369" s="128"/>
      <c r="DX1369" s="128"/>
      <c r="DY1369" s="128"/>
      <c r="EH1369" s="89"/>
      <c r="EI1369" s="90"/>
    </row>
    <row r="1370" spans="38:139">
      <c r="AL1370" s="13"/>
      <c r="AM1370" s="13"/>
      <c r="AN1370" s="3"/>
      <c r="AO1370" s="126"/>
      <c r="AP1370" s="126"/>
      <c r="AQ1370" s="127"/>
      <c r="AR1370" s="128"/>
      <c r="AS1370" s="13"/>
      <c r="AW1370" s="128"/>
      <c r="AX1370" s="128"/>
      <c r="AY1370" s="128"/>
      <c r="BH1370" s="89"/>
      <c r="BI1370" s="90"/>
      <c r="DL1370" s="13"/>
      <c r="DM1370" s="13"/>
      <c r="DN1370" s="3"/>
      <c r="DO1370" s="126"/>
      <c r="DP1370" s="126"/>
      <c r="DQ1370" s="127"/>
      <c r="DR1370" s="128"/>
      <c r="DS1370" s="13"/>
      <c r="DW1370" s="128"/>
      <c r="DX1370" s="128"/>
      <c r="DY1370" s="128"/>
      <c r="EH1370" s="89"/>
      <c r="EI1370" s="90"/>
    </row>
    <row r="1371" spans="38:139">
      <c r="AL1371" s="13"/>
      <c r="AM1371" s="13"/>
      <c r="AN1371" s="3"/>
      <c r="AO1371" s="126"/>
      <c r="AP1371" s="126"/>
      <c r="AQ1371" s="127"/>
      <c r="AR1371" s="128"/>
      <c r="AS1371" s="13"/>
      <c r="AW1371" s="128"/>
      <c r="AX1371" s="128"/>
      <c r="AY1371" s="128"/>
      <c r="BH1371" s="89"/>
      <c r="BI1371" s="90"/>
      <c r="DL1371" s="13"/>
      <c r="DM1371" s="13"/>
      <c r="DN1371" s="3"/>
      <c r="DO1371" s="126"/>
      <c r="DP1371" s="126"/>
      <c r="DQ1371" s="127"/>
      <c r="DR1371" s="128"/>
      <c r="DS1371" s="13"/>
      <c r="DW1371" s="128"/>
      <c r="DX1371" s="128"/>
      <c r="DY1371" s="128"/>
      <c r="EH1371" s="89"/>
      <c r="EI1371" s="90"/>
    </row>
    <row r="1372" spans="38:139">
      <c r="AL1372" s="13"/>
      <c r="AM1372" s="13"/>
      <c r="AN1372" s="3"/>
      <c r="AO1372" s="126"/>
      <c r="AP1372" s="126"/>
      <c r="AQ1372" s="127"/>
      <c r="AR1372" s="128"/>
      <c r="AS1372" s="13"/>
      <c r="AW1372" s="128"/>
      <c r="AX1372" s="128"/>
      <c r="AY1372" s="128"/>
      <c r="BH1372" s="89"/>
      <c r="BI1372" s="90"/>
      <c r="DL1372" s="13"/>
      <c r="DM1372" s="13"/>
      <c r="DN1372" s="3"/>
      <c r="DO1372" s="126"/>
      <c r="DP1372" s="126"/>
      <c r="DQ1372" s="127"/>
      <c r="DR1372" s="128"/>
      <c r="DS1372" s="13"/>
      <c r="DW1372" s="128"/>
      <c r="DX1372" s="128"/>
      <c r="DY1372" s="128"/>
      <c r="EH1372" s="89"/>
      <c r="EI1372" s="90"/>
    </row>
    <row r="1373" spans="38:139">
      <c r="AL1373" s="13"/>
      <c r="AM1373" s="13"/>
      <c r="AN1373" s="3"/>
      <c r="AO1373" s="126"/>
      <c r="AP1373" s="126"/>
      <c r="AQ1373" s="127"/>
      <c r="AR1373" s="128"/>
      <c r="AS1373" s="13"/>
      <c r="AW1373" s="128"/>
      <c r="AX1373" s="128"/>
      <c r="AY1373" s="128"/>
      <c r="BH1373" s="89"/>
      <c r="BI1373" s="90"/>
      <c r="DL1373" s="13"/>
      <c r="DM1373" s="13"/>
      <c r="DN1373" s="3"/>
      <c r="DO1373" s="126"/>
      <c r="DP1373" s="126"/>
      <c r="DQ1373" s="127"/>
      <c r="DR1373" s="128"/>
      <c r="DS1373" s="13"/>
      <c r="DW1373" s="128"/>
      <c r="DX1373" s="128"/>
      <c r="DY1373" s="128"/>
      <c r="EH1373" s="89"/>
      <c r="EI1373" s="90"/>
    </row>
    <row r="1374" spans="38:139">
      <c r="AL1374" s="13"/>
      <c r="AM1374" s="13"/>
      <c r="AN1374" s="3"/>
      <c r="AO1374" s="126"/>
      <c r="AP1374" s="126"/>
      <c r="AQ1374" s="127"/>
      <c r="AR1374" s="128"/>
      <c r="AS1374" s="13"/>
      <c r="AW1374" s="128"/>
      <c r="AX1374" s="128"/>
      <c r="AY1374" s="128"/>
      <c r="BH1374" s="89"/>
      <c r="BI1374" s="90"/>
      <c r="DL1374" s="13"/>
      <c r="DM1374" s="13"/>
      <c r="DN1374" s="3"/>
      <c r="DO1374" s="126"/>
      <c r="DP1374" s="126"/>
      <c r="DQ1374" s="127"/>
      <c r="DR1374" s="128"/>
      <c r="DS1374" s="13"/>
      <c r="DW1374" s="128"/>
      <c r="DX1374" s="128"/>
      <c r="DY1374" s="128"/>
      <c r="EH1374" s="89"/>
      <c r="EI1374" s="90"/>
    </row>
    <row r="1375" spans="38:139">
      <c r="AL1375" s="13"/>
      <c r="AM1375" s="13"/>
      <c r="AN1375" s="3"/>
      <c r="AO1375" s="126"/>
      <c r="AP1375" s="126"/>
      <c r="AQ1375" s="127"/>
      <c r="AR1375" s="128"/>
      <c r="AS1375" s="13"/>
      <c r="AW1375" s="128"/>
      <c r="AX1375" s="128"/>
      <c r="AY1375" s="128"/>
      <c r="BH1375" s="89"/>
      <c r="BI1375" s="90"/>
      <c r="DL1375" s="13"/>
      <c r="DM1375" s="13"/>
      <c r="DN1375" s="3"/>
      <c r="DO1375" s="126"/>
      <c r="DP1375" s="126"/>
      <c r="DQ1375" s="127"/>
      <c r="DR1375" s="128"/>
      <c r="DS1375" s="13"/>
      <c r="DW1375" s="128"/>
      <c r="DX1375" s="128"/>
      <c r="DY1375" s="128"/>
      <c r="EH1375" s="89"/>
      <c r="EI1375" s="90"/>
    </row>
    <row r="1376" spans="38:139">
      <c r="AL1376" s="13"/>
      <c r="AM1376" s="13"/>
      <c r="AN1376" s="3"/>
      <c r="AO1376" s="126"/>
      <c r="AP1376" s="126"/>
      <c r="AQ1376" s="127"/>
      <c r="AR1376" s="128"/>
      <c r="AS1376" s="13"/>
      <c r="AW1376" s="128"/>
      <c r="AX1376" s="128"/>
      <c r="AY1376" s="128"/>
      <c r="BH1376" s="89"/>
      <c r="BI1376" s="90"/>
      <c r="DL1376" s="13"/>
      <c r="DM1376" s="13"/>
      <c r="DN1376" s="3"/>
      <c r="DO1376" s="126"/>
      <c r="DP1376" s="126"/>
      <c r="DQ1376" s="127"/>
      <c r="DR1376" s="128"/>
      <c r="DS1376" s="13"/>
      <c r="DW1376" s="128"/>
      <c r="DX1376" s="128"/>
      <c r="DY1376" s="128"/>
      <c r="EH1376" s="89"/>
      <c r="EI1376" s="90"/>
    </row>
    <row r="1377" spans="38:139">
      <c r="AL1377" s="13"/>
      <c r="AM1377" s="13"/>
      <c r="AN1377" s="3"/>
      <c r="AO1377" s="126"/>
      <c r="AP1377" s="126"/>
      <c r="AQ1377" s="127"/>
      <c r="AR1377" s="128"/>
      <c r="AS1377" s="13"/>
      <c r="AW1377" s="128"/>
      <c r="AX1377" s="128"/>
      <c r="AY1377" s="128"/>
      <c r="BH1377" s="89"/>
      <c r="BI1377" s="90"/>
      <c r="DL1377" s="13"/>
      <c r="DM1377" s="13"/>
      <c r="DN1377" s="3"/>
      <c r="DO1377" s="126"/>
      <c r="DP1377" s="126"/>
      <c r="DQ1377" s="127"/>
      <c r="DR1377" s="128"/>
      <c r="DS1377" s="13"/>
      <c r="DW1377" s="128"/>
      <c r="DX1377" s="128"/>
      <c r="DY1377" s="128"/>
      <c r="EH1377" s="89"/>
      <c r="EI1377" s="90"/>
    </row>
    <row r="1378" spans="38:139">
      <c r="AL1378" s="13"/>
      <c r="AM1378" s="13"/>
      <c r="AN1378" s="3"/>
      <c r="AO1378" s="126"/>
      <c r="AP1378" s="126"/>
      <c r="AQ1378" s="127"/>
      <c r="AR1378" s="128"/>
      <c r="AS1378" s="13"/>
      <c r="AW1378" s="128"/>
      <c r="AX1378" s="128"/>
      <c r="AY1378" s="128"/>
      <c r="BH1378" s="89"/>
      <c r="BI1378" s="90"/>
      <c r="DL1378" s="13"/>
      <c r="DM1378" s="13"/>
      <c r="DN1378" s="3"/>
      <c r="DO1378" s="126"/>
      <c r="DP1378" s="126"/>
      <c r="DQ1378" s="127"/>
      <c r="DR1378" s="128"/>
      <c r="DS1378" s="13"/>
      <c r="DW1378" s="128"/>
      <c r="DX1378" s="128"/>
      <c r="DY1378" s="128"/>
      <c r="EH1378" s="89"/>
      <c r="EI1378" s="90"/>
    </row>
    <row r="1379" spans="38:139">
      <c r="AL1379" s="13"/>
      <c r="AM1379" s="13"/>
      <c r="AN1379" s="3"/>
      <c r="AO1379" s="126"/>
      <c r="AP1379" s="126"/>
      <c r="AQ1379" s="127"/>
      <c r="AR1379" s="128"/>
      <c r="AS1379" s="13"/>
      <c r="AW1379" s="128"/>
      <c r="AX1379" s="128"/>
      <c r="AY1379" s="128"/>
      <c r="BH1379" s="89"/>
      <c r="BI1379" s="90"/>
      <c r="DL1379" s="13"/>
      <c r="DM1379" s="13"/>
      <c r="DN1379" s="3"/>
      <c r="DO1379" s="126"/>
      <c r="DP1379" s="126"/>
      <c r="DQ1379" s="127"/>
      <c r="DR1379" s="128"/>
      <c r="DS1379" s="13"/>
      <c r="DW1379" s="128"/>
      <c r="DX1379" s="128"/>
      <c r="DY1379" s="128"/>
      <c r="EH1379" s="89"/>
      <c r="EI1379" s="90"/>
    </row>
    <row r="1380" spans="38:139">
      <c r="AL1380" s="13"/>
      <c r="AM1380" s="13"/>
      <c r="AN1380" s="3"/>
      <c r="AO1380" s="126"/>
      <c r="AP1380" s="126"/>
      <c r="AQ1380" s="127"/>
      <c r="AR1380" s="128"/>
      <c r="AS1380" s="13"/>
      <c r="AW1380" s="128"/>
      <c r="AX1380" s="128"/>
      <c r="AY1380" s="128"/>
      <c r="BH1380" s="89"/>
      <c r="BI1380" s="90"/>
      <c r="DL1380" s="13"/>
      <c r="DM1380" s="13"/>
      <c r="DN1380" s="3"/>
      <c r="DO1380" s="126"/>
      <c r="DP1380" s="126"/>
      <c r="DQ1380" s="127"/>
      <c r="DR1380" s="128"/>
      <c r="DS1380" s="13"/>
      <c r="DW1380" s="128"/>
      <c r="DX1380" s="128"/>
      <c r="DY1380" s="128"/>
      <c r="EH1380" s="89"/>
      <c r="EI1380" s="90"/>
    </row>
    <row r="1381" spans="38:139">
      <c r="AL1381" s="13"/>
      <c r="AM1381" s="13"/>
      <c r="AN1381" s="3"/>
      <c r="AO1381" s="126"/>
      <c r="AP1381" s="126"/>
      <c r="AQ1381" s="127"/>
      <c r="AR1381" s="128"/>
      <c r="AS1381" s="13"/>
      <c r="AW1381" s="128"/>
      <c r="AX1381" s="128"/>
      <c r="AY1381" s="128"/>
      <c r="BH1381" s="89"/>
      <c r="BI1381" s="90"/>
      <c r="DL1381" s="13"/>
      <c r="DM1381" s="13"/>
      <c r="DN1381" s="3"/>
      <c r="DO1381" s="126"/>
      <c r="DP1381" s="126"/>
      <c r="DQ1381" s="127"/>
      <c r="DR1381" s="128"/>
      <c r="DS1381" s="13"/>
      <c r="DW1381" s="128"/>
      <c r="DX1381" s="128"/>
      <c r="DY1381" s="128"/>
      <c r="EH1381" s="89"/>
      <c r="EI1381" s="90"/>
    </row>
    <row r="1382" spans="38:139">
      <c r="AL1382" s="13"/>
      <c r="AM1382" s="13"/>
      <c r="AN1382" s="3"/>
      <c r="AO1382" s="126"/>
      <c r="AP1382" s="126"/>
      <c r="AQ1382" s="127"/>
      <c r="AR1382" s="128"/>
      <c r="AS1382" s="13"/>
      <c r="AW1382" s="128"/>
      <c r="AX1382" s="128"/>
      <c r="AY1382" s="128"/>
      <c r="BH1382" s="89"/>
      <c r="BI1382" s="90"/>
      <c r="DL1382" s="13"/>
      <c r="DM1382" s="13"/>
      <c r="DN1382" s="3"/>
      <c r="DO1382" s="126"/>
      <c r="DP1382" s="126"/>
      <c r="DQ1382" s="127"/>
      <c r="DR1382" s="128"/>
      <c r="DS1382" s="13"/>
      <c r="DW1382" s="128"/>
      <c r="DX1382" s="128"/>
      <c r="DY1382" s="128"/>
      <c r="EH1382" s="89"/>
      <c r="EI1382" s="90"/>
    </row>
    <row r="1383" spans="38:139">
      <c r="AL1383" s="13"/>
      <c r="AM1383" s="13"/>
      <c r="AN1383" s="3"/>
      <c r="AO1383" s="126"/>
      <c r="AP1383" s="126"/>
      <c r="AQ1383" s="127"/>
      <c r="AR1383" s="128"/>
      <c r="AS1383" s="13"/>
      <c r="AW1383" s="128"/>
      <c r="AX1383" s="128"/>
      <c r="AY1383" s="128"/>
      <c r="BH1383" s="89"/>
      <c r="BI1383" s="90"/>
      <c r="DL1383" s="13"/>
      <c r="DM1383" s="13"/>
      <c r="DN1383" s="3"/>
      <c r="DO1383" s="126"/>
      <c r="DP1383" s="126"/>
      <c r="DQ1383" s="127"/>
      <c r="DR1383" s="128"/>
      <c r="DS1383" s="13"/>
      <c r="DW1383" s="128"/>
      <c r="DX1383" s="128"/>
      <c r="DY1383" s="128"/>
      <c r="EH1383" s="89"/>
      <c r="EI1383" s="90"/>
    </row>
    <row r="1384" spans="38:139">
      <c r="AL1384" s="13"/>
      <c r="AM1384" s="13"/>
      <c r="AN1384" s="3"/>
      <c r="AO1384" s="126"/>
      <c r="AP1384" s="126"/>
      <c r="AQ1384" s="127"/>
      <c r="AR1384" s="128"/>
      <c r="AS1384" s="13"/>
      <c r="AW1384" s="128"/>
      <c r="AX1384" s="128"/>
      <c r="AY1384" s="128"/>
      <c r="BH1384" s="89"/>
      <c r="BI1384" s="90"/>
      <c r="DL1384" s="13"/>
      <c r="DM1384" s="13"/>
      <c r="DN1384" s="3"/>
      <c r="DO1384" s="126"/>
      <c r="DP1384" s="126"/>
      <c r="DQ1384" s="127"/>
      <c r="DR1384" s="128"/>
      <c r="DS1384" s="13"/>
      <c r="DW1384" s="128"/>
      <c r="DX1384" s="128"/>
      <c r="DY1384" s="128"/>
      <c r="EH1384" s="89"/>
      <c r="EI1384" s="90"/>
    </row>
    <row r="1385" spans="38:139">
      <c r="AL1385" s="13"/>
      <c r="AM1385" s="13"/>
      <c r="AN1385" s="3"/>
      <c r="AO1385" s="126"/>
      <c r="AP1385" s="126"/>
      <c r="AQ1385" s="127"/>
      <c r="AR1385" s="128"/>
      <c r="AS1385" s="13"/>
      <c r="AW1385" s="128"/>
      <c r="AX1385" s="128"/>
      <c r="AY1385" s="128"/>
      <c r="BH1385" s="89"/>
      <c r="BI1385" s="90"/>
      <c r="DL1385" s="13"/>
      <c r="DM1385" s="13"/>
      <c r="DN1385" s="3"/>
      <c r="DO1385" s="126"/>
      <c r="DP1385" s="126"/>
      <c r="DQ1385" s="127"/>
      <c r="DR1385" s="128"/>
      <c r="DS1385" s="13"/>
      <c r="DW1385" s="128"/>
      <c r="DX1385" s="128"/>
      <c r="DY1385" s="128"/>
      <c r="EH1385" s="89"/>
      <c r="EI1385" s="90"/>
    </row>
    <row r="1386" spans="38:139">
      <c r="AL1386" s="13"/>
      <c r="AM1386" s="13"/>
      <c r="AN1386" s="3"/>
      <c r="AO1386" s="126"/>
      <c r="AP1386" s="126"/>
      <c r="AQ1386" s="127"/>
      <c r="AR1386" s="128"/>
      <c r="AS1386" s="13"/>
      <c r="AW1386" s="128"/>
      <c r="AX1386" s="128"/>
      <c r="AY1386" s="128"/>
      <c r="BH1386" s="89"/>
      <c r="BI1386" s="90"/>
      <c r="DL1386" s="13"/>
      <c r="DM1386" s="13"/>
      <c r="DN1386" s="3"/>
      <c r="DO1386" s="126"/>
      <c r="DP1386" s="126"/>
      <c r="DQ1386" s="127"/>
      <c r="DR1386" s="128"/>
      <c r="DS1386" s="13"/>
      <c r="DW1386" s="128"/>
      <c r="DX1386" s="128"/>
      <c r="DY1386" s="128"/>
      <c r="EH1386" s="89"/>
      <c r="EI1386" s="90"/>
    </row>
    <row r="1387" spans="38:139">
      <c r="AL1387" s="13"/>
      <c r="AM1387" s="13"/>
      <c r="AN1387" s="3"/>
      <c r="AO1387" s="126"/>
      <c r="AP1387" s="126"/>
      <c r="AQ1387" s="127"/>
      <c r="AR1387" s="128"/>
      <c r="AS1387" s="13"/>
      <c r="AW1387" s="128"/>
      <c r="AX1387" s="128"/>
      <c r="AY1387" s="128"/>
      <c r="BH1387" s="89"/>
      <c r="BI1387" s="90"/>
      <c r="DL1387" s="13"/>
      <c r="DM1387" s="13"/>
      <c r="DN1387" s="3"/>
      <c r="DO1387" s="126"/>
      <c r="DP1387" s="126"/>
      <c r="DQ1387" s="127"/>
      <c r="DR1387" s="128"/>
      <c r="DS1387" s="13"/>
      <c r="DW1387" s="128"/>
      <c r="DX1387" s="128"/>
      <c r="DY1387" s="128"/>
      <c r="EH1387" s="89"/>
      <c r="EI1387" s="90"/>
    </row>
    <row r="1388" spans="38:139">
      <c r="AL1388" s="13"/>
      <c r="AM1388" s="13"/>
      <c r="AN1388" s="3"/>
      <c r="AO1388" s="126"/>
      <c r="AP1388" s="126"/>
      <c r="AQ1388" s="127"/>
      <c r="AR1388" s="128"/>
      <c r="AS1388" s="13"/>
      <c r="AW1388" s="128"/>
      <c r="AX1388" s="128"/>
      <c r="AY1388" s="128"/>
      <c r="BH1388" s="89"/>
      <c r="BI1388" s="90"/>
      <c r="DL1388" s="13"/>
      <c r="DM1388" s="13"/>
      <c r="DN1388" s="3"/>
      <c r="DO1388" s="126"/>
      <c r="DP1388" s="126"/>
      <c r="DQ1388" s="127"/>
      <c r="DR1388" s="128"/>
      <c r="DS1388" s="13"/>
      <c r="DW1388" s="128"/>
      <c r="DX1388" s="128"/>
      <c r="DY1388" s="128"/>
      <c r="EH1388" s="89"/>
      <c r="EI1388" s="90"/>
    </row>
    <row r="1389" spans="38:139">
      <c r="AL1389" s="13"/>
      <c r="AM1389" s="13"/>
      <c r="AN1389" s="3"/>
      <c r="AO1389" s="126"/>
      <c r="AP1389" s="126"/>
      <c r="AQ1389" s="127"/>
      <c r="AR1389" s="128"/>
      <c r="AS1389" s="13"/>
      <c r="AW1389" s="128"/>
      <c r="AX1389" s="128"/>
      <c r="AY1389" s="128"/>
      <c r="BH1389" s="89"/>
      <c r="BI1389" s="90"/>
      <c r="DL1389" s="13"/>
      <c r="DM1389" s="13"/>
      <c r="DN1389" s="3"/>
      <c r="DO1389" s="126"/>
      <c r="DP1389" s="126"/>
      <c r="DQ1389" s="127"/>
      <c r="DR1389" s="128"/>
      <c r="DS1389" s="13"/>
      <c r="DW1389" s="128"/>
      <c r="DX1389" s="128"/>
      <c r="DY1389" s="128"/>
      <c r="EH1389" s="89"/>
      <c r="EI1389" s="90"/>
    </row>
    <row r="1390" spans="38:139">
      <c r="AL1390" s="13"/>
      <c r="AM1390" s="13"/>
      <c r="AN1390" s="3"/>
      <c r="AO1390" s="126"/>
      <c r="AP1390" s="126"/>
      <c r="AQ1390" s="127"/>
      <c r="AR1390" s="128"/>
      <c r="AS1390" s="13"/>
      <c r="AW1390" s="128"/>
      <c r="AX1390" s="128"/>
      <c r="AY1390" s="128"/>
      <c r="BH1390" s="89"/>
      <c r="BI1390" s="90"/>
      <c r="DL1390" s="13"/>
      <c r="DM1390" s="13"/>
      <c r="DN1390" s="3"/>
      <c r="DO1390" s="126"/>
      <c r="DP1390" s="126"/>
      <c r="DQ1390" s="127"/>
      <c r="DR1390" s="128"/>
      <c r="DS1390" s="13"/>
      <c r="DW1390" s="128"/>
      <c r="DX1390" s="128"/>
      <c r="DY1390" s="128"/>
      <c r="EH1390" s="89"/>
      <c r="EI1390" s="90"/>
    </row>
    <row r="1391" spans="38:139">
      <c r="AL1391" s="13"/>
      <c r="AM1391" s="13"/>
      <c r="AN1391" s="3"/>
      <c r="AO1391" s="126"/>
      <c r="AP1391" s="126"/>
      <c r="AQ1391" s="127"/>
      <c r="AR1391" s="128"/>
      <c r="AS1391" s="13"/>
      <c r="AW1391" s="128"/>
      <c r="AX1391" s="128"/>
      <c r="AY1391" s="128"/>
      <c r="BH1391" s="89"/>
      <c r="BI1391" s="90"/>
      <c r="DL1391" s="13"/>
      <c r="DM1391" s="13"/>
      <c r="DN1391" s="3"/>
      <c r="DO1391" s="126"/>
      <c r="DP1391" s="126"/>
      <c r="DQ1391" s="127"/>
      <c r="DR1391" s="128"/>
      <c r="DS1391" s="13"/>
      <c r="DW1391" s="128"/>
      <c r="DX1391" s="128"/>
      <c r="DY1391" s="128"/>
      <c r="EH1391" s="89"/>
      <c r="EI1391" s="90"/>
    </row>
    <row r="1392" spans="38:139">
      <c r="AL1392" s="13"/>
      <c r="AM1392" s="13"/>
      <c r="AN1392" s="3"/>
      <c r="AO1392" s="126"/>
      <c r="AP1392" s="126"/>
      <c r="AQ1392" s="127"/>
      <c r="AR1392" s="128"/>
      <c r="AS1392" s="13"/>
      <c r="AW1392" s="128"/>
      <c r="AX1392" s="128"/>
      <c r="AY1392" s="128"/>
      <c r="BH1392" s="89"/>
      <c r="BI1392" s="90"/>
      <c r="DL1392" s="13"/>
      <c r="DM1392" s="13"/>
      <c r="DN1392" s="3"/>
      <c r="DO1392" s="126"/>
      <c r="DP1392" s="126"/>
      <c r="DQ1392" s="127"/>
      <c r="DR1392" s="128"/>
      <c r="DS1392" s="13"/>
      <c r="DW1392" s="128"/>
      <c r="DX1392" s="128"/>
      <c r="DY1392" s="128"/>
      <c r="EH1392" s="89"/>
      <c r="EI1392" s="90"/>
    </row>
    <row r="1393" spans="38:139">
      <c r="AL1393" s="13"/>
      <c r="AM1393" s="13"/>
      <c r="AN1393" s="3"/>
      <c r="AO1393" s="126"/>
      <c r="AP1393" s="126"/>
      <c r="AQ1393" s="127"/>
      <c r="AR1393" s="128"/>
      <c r="AS1393" s="13"/>
      <c r="AW1393" s="128"/>
      <c r="AX1393" s="128"/>
      <c r="AY1393" s="128"/>
      <c r="BH1393" s="89"/>
      <c r="BI1393" s="90"/>
      <c r="DL1393" s="13"/>
      <c r="DM1393" s="13"/>
      <c r="DN1393" s="3"/>
      <c r="DO1393" s="126"/>
      <c r="DP1393" s="126"/>
      <c r="DQ1393" s="127"/>
      <c r="DR1393" s="128"/>
      <c r="DS1393" s="13"/>
      <c r="DW1393" s="128"/>
      <c r="DX1393" s="128"/>
      <c r="DY1393" s="128"/>
      <c r="EH1393" s="89"/>
      <c r="EI1393" s="90"/>
    </row>
    <row r="1394" spans="38:139">
      <c r="AL1394" s="13"/>
      <c r="AM1394" s="13"/>
      <c r="AN1394" s="3"/>
      <c r="AO1394" s="126"/>
      <c r="AP1394" s="126"/>
      <c r="AQ1394" s="127"/>
      <c r="AR1394" s="128"/>
      <c r="AS1394" s="13"/>
      <c r="AW1394" s="128"/>
      <c r="AX1394" s="128"/>
      <c r="AY1394" s="128"/>
      <c r="BH1394" s="89"/>
      <c r="BI1394" s="90"/>
      <c r="DL1394" s="13"/>
      <c r="DM1394" s="13"/>
      <c r="DN1394" s="3"/>
      <c r="DO1394" s="126"/>
      <c r="DP1394" s="126"/>
      <c r="DQ1394" s="127"/>
      <c r="DR1394" s="128"/>
      <c r="DS1394" s="13"/>
      <c r="DW1394" s="128"/>
      <c r="DX1394" s="128"/>
      <c r="DY1394" s="128"/>
      <c r="EH1394" s="89"/>
      <c r="EI1394" s="90"/>
    </row>
    <row r="1395" spans="38:139">
      <c r="AL1395" s="13"/>
      <c r="AM1395" s="13"/>
      <c r="AN1395" s="3"/>
      <c r="AO1395" s="126"/>
      <c r="AP1395" s="126"/>
      <c r="AQ1395" s="127"/>
      <c r="AR1395" s="128"/>
      <c r="AS1395" s="13"/>
      <c r="AW1395" s="128"/>
      <c r="AX1395" s="128"/>
      <c r="AY1395" s="128"/>
      <c r="BH1395" s="89"/>
      <c r="BI1395" s="90"/>
      <c r="DL1395" s="13"/>
      <c r="DM1395" s="13"/>
      <c r="DN1395" s="3"/>
      <c r="DO1395" s="126"/>
      <c r="DP1395" s="126"/>
      <c r="DQ1395" s="127"/>
      <c r="DR1395" s="128"/>
      <c r="DS1395" s="13"/>
      <c r="DW1395" s="128"/>
      <c r="DX1395" s="128"/>
      <c r="DY1395" s="128"/>
      <c r="EH1395" s="89"/>
      <c r="EI1395" s="90"/>
    </row>
    <row r="1396" spans="38:139">
      <c r="AL1396" s="13"/>
      <c r="AM1396" s="13"/>
      <c r="AN1396" s="3"/>
      <c r="AO1396" s="126"/>
      <c r="AP1396" s="126"/>
      <c r="AQ1396" s="127"/>
      <c r="AR1396" s="128"/>
      <c r="AS1396" s="13"/>
      <c r="AW1396" s="128"/>
      <c r="AX1396" s="128"/>
      <c r="AY1396" s="128"/>
      <c r="BH1396" s="89"/>
      <c r="BI1396" s="90"/>
      <c r="DL1396" s="13"/>
      <c r="DM1396" s="13"/>
      <c r="DN1396" s="3"/>
      <c r="DO1396" s="126"/>
      <c r="DP1396" s="126"/>
      <c r="DQ1396" s="127"/>
      <c r="DR1396" s="128"/>
      <c r="DS1396" s="13"/>
      <c r="DW1396" s="128"/>
      <c r="DX1396" s="128"/>
      <c r="DY1396" s="128"/>
      <c r="EH1396" s="89"/>
      <c r="EI1396" s="90"/>
    </row>
    <row r="1397" spans="38:139">
      <c r="AL1397" s="13"/>
      <c r="AM1397" s="13"/>
      <c r="AN1397" s="3"/>
      <c r="AO1397" s="126"/>
      <c r="AP1397" s="126"/>
      <c r="AQ1397" s="127"/>
      <c r="AR1397" s="128"/>
      <c r="AS1397" s="13"/>
      <c r="AW1397" s="128"/>
      <c r="AX1397" s="128"/>
      <c r="AY1397" s="128"/>
      <c r="BH1397" s="89"/>
      <c r="BI1397" s="90"/>
      <c r="DL1397" s="13"/>
      <c r="DM1397" s="13"/>
      <c r="DN1397" s="3"/>
      <c r="DO1397" s="126"/>
      <c r="DP1397" s="126"/>
      <c r="DQ1397" s="127"/>
      <c r="DR1397" s="128"/>
      <c r="DS1397" s="13"/>
      <c r="DW1397" s="128"/>
      <c r="DX1397" s="128"/>
      <c r="DY1397" s="128"/>
      <c r="EH1397" s="89"/>
      <c r="EI1397" s="90"/>
    </row>
    <row r="1398" spans="38:139">
      <c r="AL1398" s="13"/>
      <c r="AM1398" s="13"/>
      <c r="AN1398" s="3"/>
      <c r="AO1398" s="126"/>
      <c r="AP1398" s="126"/>
      <c r="AQ1398" s="127"/>
      <c r="AR1398" s="128"/>
      <c r="AS1398" s="13"/>
      <c r="AW1398" s="128"/>
      <c r="AX1398" s="128"/>
      <c r="AY1398" s="128"/>
      <c r="BH1398" s="89"/>
      <c r="BI1398" s="90"/>
      <c r="DL1398" s="13"/>
      <c r="DM1398" s="13"/>
      <c r="DN1398" s="3"/>
      <c r="DO1398" s="126"/>
      <c r="DP1398" s="126"/>
      <c r="DQ1398" s="127"/>
      <c r="DR1398" s="128"/>
      <c r="DS1398" s="13"/>
      <c r="DW1398" s="128"/>
      <c r="DX1398" s="128"/>
      <c r="DY1398" s="128"/>
      <c r="EH1398" s="89"/>
      <c r="EI1398" s="90"/>
    </row>
    <row r="1399" spans="38:139">
      <c r="AL1399" s="13"/>
      <c r="AM1399" s="13"/>
      <c r="AN1399" s="3"/>
      <c r="AO1399" s="126"/>
      <c r="AP1399" s="126"/>
      <c r="AQ1399" s="127"/>
      <c r="AR1399" s="128"/>
      <c r="AS1399" s="13"/>
      <c r="AW1399" s="128"/>
      <c r="AX1399" s="128"/>
      <c r="AY1399" s="128"/>
      <c r="BH1399" s="89"/>
      <c r="BI1399" s="90"/>
      <c r="DL1399" s="13"/>
      <c r="DM1399" s="13"/>
      <c r="DN1399" s="3"/>
      <c r="DO1399" s="126"/>
      <c r="DP1399" s="126"/>
      <c r="DQ1399" s="127"/>
      <c r="DR1399" s="128"/>
      <c r="DS1399" s="13"/>
      <c r="DW1399" s="128"/>
      <c r="DX1399" s="128"/>
      <c r="DY1399" s="128"/>
      <c r="EH1399" s="89"/>
      <c r="EI1399" s="90"/>
    </row>
    <row r="1400" spans="38:139">
      <c r="AL1400" s="13"/>
      <c r="AM1400" s="13"/>
      <c r="AN1400" s="3"/>
      <c r="AO1400" s="126"/>
      <c r="AP1400" s="126"/>
      <c r="AQ1400" s="127"/>
      <c r="AR1400" s="128"/>
      <c r="AS1400" s="13"/>
      <c r="AW1400" s="128"/>
      <c r="AX1400" s="128"/>
      <c r="AY1400" s="128"/>
      <c r="BH1400" s="89"/>
      <c r="BI1400" s="90"/>
      <c r="DL1400" s="13"/>
      <c r="DM1400" s="13"/>
      <c r="DN1400" s="3"/>
      <c r="DO1400" s="126"/>
      <c r="DP1400" s="126"/>
      <c r="DQ1400" s="127"/>
      <c r="DR1400" s="128"/>
      <c r="DS1400" s="13"/>
      <c r="DW1400" s="128"/>
      <c r="DX1400" s="128"/>
      <c r="DY1400" s="128"/>
      <c r="EH1400" s="89"/>
      <c r="EI1400" s="90"/>
    </row>
    <row r="1401" spans="38:139">
      <c r="AL1401" s="13"/>
      <c r="AM1401" s="13"/>
      <c r="AN1401" s="3"/>
      <c r="AO1401" s="126"/>
      <c r="AP1401" s="126"/>
      <c r="AQ1401" s="127"/>
      <c r="AR1401" s="128"/>
      <c r="AS1401" s="13"/>
      <c r="AW1401" s="128"/>
      <c r="AX1401" s="128"/>
      <c r="AY1401" s="128"/>
      <c r="BH1401" s="89"/>
      <c r="BI1401" s="90"/>
      <c r="DL1401" s="13"/>
      <c r="DM1401" s="13"/>
      <c r="DN1401" s="3"/>
      <c r="DO1401" s="126"/>
      <c r="DP1401" s="126"/>
      <c r="DQ1401" s="127"/>
      <c r="DR1401" s="128"/>
      <c r="DS1401" s="13"/>
      <c r="DW1401" s="128"/>
      <c r="DX1401" s="128"/>
      <c r="DY1401" s="128"/>
      <c r="EH1401" s="89"/>
      <c r="EI1401" s="90"/>
    </row>
    <row r="1402" spans="38:139">
      <c r="AL1402" s="13"/>
      <c r="AM1402" s="13"/>
      <c r="AN1402" s="3"/>
      <c r="AO1402" s="126"/>
      <c r="AP1402" s="126"/>
      <c r="AQ1402" s="127"/>
      <c r="AR1402" s="128"/>
      <c r="AS1402" s="13"/>
      <c r="AW1402" s="128"/>
      <c r="AX1402" s="128"/>
      <c r="AY1402" s="128"/>
      <c r="BH1402" s="89"/>
      <c r="BI1402" s="90"/>
      <c r="DL1402" s="13"/>
      <c r="DM1402" s="13"/>
      <c r="DN1402" s="3"/>
      <c r="DO1402" s="126"/>
      <c r="DP1402" s="126"/>
      <c r="DQ1402" s="127"/>
      <c r="DR1402" s="128"/>
      <c r="DS1402" s="13"/>
      <c r="DW1402" s="128"/>
      <c r="DX1402" s="128"/>
      <c r="DY1402" s="128"/>
      <c r="EH1402" s="89"/>
      <c r="EI1402" s="90"/>
    </row>
    <row r="1403" spans="38:139">
      <c r="AL1403" s="13"/>
      <c r="AM1403" s="13"/>
      <c r="AN1403" s="3"/>
      <c r="AO1403" s="126"/>
      <c r="AP1403" s="126"/>
      <c r="AQ1403" s="127"/>
      <c r="AR1403" s="128"/>
      <c r="AS1403" s="13"/>
      <c r="AW1403" s="128"/>
      <c r="AX1403" s="128"/>
      <c r="AY1403" s="128"/>
      <c r="BH1403" s="89"/>
      <c r="BI1403" s="90"/>
      <c r="DL1403" s="13"/>
      <c r="DM1403" s="13"/>
      <c r="DN1403" s="3"/>
      <c r="DO1403" s="126"/>
      <c r="DP1403" s="126"/>
      <c r="DQ1403" s="127"/>
      <c r="DR1403" s="128"/>
      <c r="DS1403" s="13"/>
      <c r="DW1403" s="128"/>
      <c r="DX1403" s="128"/>
      <c r="DY1403" s="128"/>
      <c r="EH1403" s="89"/>
      <c r="EI1403" s="90"/>
    </row>
    <row r="1404" spans="38:139">
      <c r="AL1404" s="13"/>
      <c r="AM1404" s="13"/>
      <c r="AN1404" s="3"/>
      <c r="AO1404" s="126"/>
      <c r="AP1404" s="126"/>
      <c r="AQ1404" s="127"/>
      <c r="AR1404" s="128"/>
      <c r="AS1404" s="13"/>
      <c r="AW1404" s="128"/>
      <c r="AX1404" s="128"/>
      <c r="AY1404" s="128"/>
      <c r="BH1404" s="89"/>
      <c r="BI1404" s="90"/>
      <c r="DL1404" s="13"/>
      <c r="DM1404" s="13"/>
      <c r="DN1404" s="3"/>
      <c r="DO1404" s="126"/>
      <c r="DP1404" s="126"/>
      <c r="DQ1404" s="127"/>
      <c r="DR1404" s="128"/>
      <c r="DS1404" s="13"/>
      <c r="DW1404" s="128"/>
      <c r="DX1404" s="128"/>
      <c r="DY1404" s="128"/>
      <c r="EH1404" s="89"/>
      <c r="EI1404" s="90"/>
    </row>
    <row r="1405" spans="38:139">
      <c r="AL1405" s="13"/>
      <c r="AM1405" s="13"/>
      <c r="AN1405" s="3"/>
      <c r="AO1405" s="126"/>
      <c r="AP1405" s="126"/>
      <c r="AQ1405" s="127"/>
      <c r="AR1405" s="128"/>
      <c r="AS1405" s="13"/>
      <c r="AW1405" s="128"/>
      <c r="AX1405" s="128"/>
      <c r="AY1405" s="128"/>
      <c r="BH1405" s="89"/>
      <c r="BI1405" s="90"/>
      <c r="DL1405" s="13"/>
      <c r="DM1405" s="13"/>
      <c r="DN1405" s="3"/>
      <c r="DO1405" s="126"/>
      <c r="DP1405" s="126"/>
      <c r="DQ1405" s="127"/>
      <c r="DR1405" s="128"/>
      <c r="DS1405" s="13"/>
      <c r="DW1405" s="128"/>
      <c r="DX1405" s="128"/>
      <c r="DY1405" s="128"/>
      <c r="EH1405" s="89"/>
      <c r="EI1405" s="90"/>
    </row>
    <row r="1406" spans="38:139">
      <c r="AL1406" s="13"/>
      <c r="AM1406" s="13"/>
      <c r="AN1406" s="3"/>
      <c r="AO1406" s="126"/>
      <c r="AP1406" s="126"/>
      <c r="AQ1406" s="127"/>
      <c r="AR1406" s="128"/>
      <c r="AS1406" s="13"/>
      <c r="AW1406" s="128"/>
      <c r="AX1406" s="128"/>
      <c r="AY1406" s="128"/>
      <c r="BH1406" s="89"/>
      <c r="BI1406" s="90"/>
      <c r="DL1406" s="13"/>
      <c r="DM1406" s="13"/>
      <c r="DN1406" s="3"/>
      <c r="DO1406" s="126"/>
      <c r="DP1406" s="126"/>
      <c r="DQ1406" s="127"/>
      <c r="DR1406" s="128"/>
      <c r="DS1406" s="13"/>
      <c r="DW1406" s="128"/>
      <c r="DX1406" s="128"/>
      <c r="DY1406" s="128"/>
      <c r="EH1406" s="89"/>
      <c r="EI1406" s="90"/>
    </row>
    <row r="1407" spans="38:139">
      <c r="AL1407" s="13"/>
      <c r="AM1407" s="13"/>
      <c r="AN1407" s="3"/>
      <c r="AO1407" s="126"/>
      <c r="AP1407" s="126"/>
      <c r="AQ1407" s="127"/>
      <c r="AR1407" s="128"/>
      <c r="AS1407" s="13"/>
      <c r="AW1407" s="128"/>
      <c r="AX1407" s="128"/>
      <c r="AY1407" s="128"/>
      <c r="BH1407" s="89"/>
      <c r="BI1407" s="90"/>
      <c r="DL1407" s="13"/>
      <c r="DM1407" s="13"/>
      <c r="DN1407" s="3"/>
      <c r="DO1407" s="126"/>
      <c r="DP1407" s="126"/>
      <c r="DQ1407" s="127"/>
      <c r="DR1407" s="128"/>
      <c r="DS1407" s="13"/>
      <c r="DW1407" s="128"/>
      <c r="DX1407" s="128"/>
      <c r="DY1407" s="128"/>
      <c r="EH1407" s="89"/>
      <c r="EI1407" s="90"/>
    </row>
    <row r="1408" spans="38:139">
      <c r="AL1408" s="13"/>
      <c r="AM1408" s="13"/>
      <c r="AN1408" s="3"/>
      <c r="AO1408" s="126"/>
      <c r="AP1408" s="126"/>
      <c r="AQ1408" s="127"/>
      <c r="AR1408" s="128"/>
      <c r="AS1408" s="13"/>
      <c r="AW1408" s="128"/>
      <c r="AX1408" s="128"/>
      <c r="AY1408" s="128"/>
      <c r="BH1408" s="89"/>
      <c r="BI1408" s="90"/>
      <c r="DL1408" s="13"/>
      <c r="DM1408" s="13"/>
      <c r="DN1408" s="3"/>
      <c r="DO1408" s="126"/>
      <c r="DP1408" s="126"/>
      <c r="DQ1408" s="127"/>
      <c r="DR1408" s="128"/>
      <c r="DS1408" s="13"/>
      <c r="DW1408" s="128"/>
      <c r="DX1408" s="128"/>
      <c r="DY1408" s="128"/>
      <c r="EH1408" s="89"/>
      <c r="EI1408" s="90"/>
    </row>
    <row r="1409" spans="38:139">
      <c r="AL1409" s="13"/>
      <c r="AM1409" s="13"/>
      <c r="AN1409" s="3"/>
      <c r="AO1409" s="126"/>
      <c r="AP1409" s="126"/>
      <c r="AQ1409" s="127"/>
      <c r="AR1409" s="128"/>
      <c r="AS1409" s="13"/>
      <c r="AW1409" s="128"/>
      <c r="AX1409" s="128"/>
      <c r="AY1409" s="128"/>
      <c r="BH1409" s="89"/>
      <c r="BI1409" s="90"/>
      <c r="DL1409" s="13"/>
      <c r="DM1409" s="13"/>
      <c r="DN1409" s="3"/>
      <c r="DO1409" s="126"/>
      <c r="DP1409" s="126"/>
      <c r="DQ1409" s="127"/>
      <c r="DR1409" s="128"/>
      <c r="DS1409" s="13"/>
      <c r="DW1409" s="128"/>
      <c r="DX1409" s="128"/>
      <c r="DY1409" s="128"/>
      <c r="EH1409" s="89"/>
      <c r="EI1409" s="90"/>
    </row>
    <row r="1410" spans="38:139">
      <c r="AL1410" s="13"/>
      <c r="AM1410" s="13"/>
      <c r="AN1410" s="3"/>
      <c r="AO1410" s="126"/>
      <c r="AP1410" s="126"/>
      <c r="AQ1410" s="127"/>
      <c r="AR1410" s="128"/>
      <c r="AS1410" s="13"/>
      <c r="AW1410" s="128"/>
      <c r="AX1410" s="128"/>
      <c r="AY1410" s="128"/>
      <c r="BH1410" s="89"/>
      <c r="BI1410" s="90"/>
      <c r="DL1410" s="13"/>
      <c r="DM1410" s="13"/>
      <c r="DN1410" s="3"/>
      <c r="DO1410" s="126"/>
      <c r="DP1410" s="126"/>
      <c r="DQ1410" s="127"/>
      <c r="DR1410" s="128"/>
      <c r="DS1410" s="13"/>
      <c r="DW1410" s="128"/>
      <c r="DX1410" s="128"/>
      <c r="DY1410" s="128"/>
      <c r="EH1410" s="89"/>
      <c r="EI1410" s="90"/>
    </row>
    <row r="1411" spans="38:139">
      <c r="AL1411" s="13"/>
      <c r="AM1411" s="13"/>
      <c r="AN1411" s="3"/>
      <c r="AO1411" s="126"/>
      <c r="AP1411" s="126"/>
      <c r="AQ1411" s="127"/>
      <c r="AR1411" s="128"/>
      <c r="AS1411" s="13"/>
      <c r="AW1411" s="128"/>
      <c r="AX1411" s="128"/>
      <c r="AY1411" s="128"/>
      <c r="BH1411" s="89"/>
      <c r="BI1411" s="90"/>
      <c r="DL1411" s="13"/>
      <c r="DM1411" s="13"/>
      <c r="DN1411" s="3"/>
      <c r="DO1411" s="126"/>
      <c r="DP1411" s="126"/>
      <c r="DQ1411" s="127"/>
      <c r="DR1411" s="128"/>
      <c r="DS1411" s="13"/>
      <c r="DW1411" s="128"/>
      <c r="DX1411" s="128"/>
      <c r="DY1411" s="128"/>
      <c r="EH1411" s="89"/>
      <c r="EI1411" s="90"/>
    </row>
    <row r="1412" spans="38:139">
      <c r="AL1412" s="13"/>
      <c r="AM1412" s="13"/>
      <c r="AN1412" s="3"/>
      <c r="AO1412" s="126"/>
      <c r="AP1412" s="126"/>
      <c r="AQ1412" s="127"/>
      <c r="AR1412" s="128"/>
      <c r="AS1412" s="13"/>
      <c r="AW1412" s="128"/>
      <c r="AX1412" s="128"/>
      <c r="AY1412" s="128"/>
      <c r="BH1412" s="89"/>
      <c r="BI1412" s="90"/>
      <c r="DL1412" s="13"/>
      <c r="DM1412" s="13"/>
      <c r="DN1412" s="3"/>
      <c r="DO1412" s="126"/>
      <c r="DP1412" s="126"/>
      <c r="DQ1412" s="127"/>
      <c r="DR1412" s="128"/>
      <c r="DS1412" s="13"/>
      <c r="DW1412" s="128"/>
      <c r="DX1412" s="128"/>
      <c r="DY1412" s="128"/>
      <c r="EH1412" s="89"/>
      <c r="EI1412" s="90"/>
    </row>
    <row r="1413" spans="38:139">
      <c r="AL1413" s="13"/>
      <c r="AM1413" s="13"/>
      <c r="AN1413" s="3"/>
      <c r="AO1413" s="126"/>
      <c r="AP1413" s="126"/>
      <c r="AQ1413" s="127"/>
      <c r="AR1413" s="128"/>
      <c r="AS1413" s="13"/>
      <c r="AW1413" s="128"/>
      <c r="AX1413" s="128"/>
      <c r="AY1413" s="128"/>
      <c r="BH1413" s="89"/>
      <c r="BI1413" s="90"/>
      <c r="DL1413" s="13"/>
      <c r="DM1413" s="13"/>
      <c r="DN1413" s="3"/>
      <c r="DO1413" s="126"/>
      <c r="DP1413" s="126"/>
      <c r="DQ1413" s="127"/>
      <c r="DR1413" s="128"/>
      <c r="DS1413" s="13"/>
      <c r="DW1413" s="128"/>
      <c r="DX1413" s="128"/>
      <c r="DY1413" s="128"/>
      <c r="EH1413" s="89"/>
      <c r="EI1413" s="90"/>
    </row>
    <row r="1414" spans="38:139">
      <c r="AL1414" s="13"/>
      <c r="AM1414" s="13"/>
      <c r="AN1414" s="3"/>
      <c r="AO1414" s="126"/>
      <c r="AP1414" s="126"/>
      <c r="AQ1414" s="127"/>
      <c r="AR1414" s="128"/>
      <c r="AS1414" s="13"/>
      <c r="AW1414" s="128"/>
      <c r="AX1414" s="128"/>
      <c r="AY1414" s="128"/>
      <c r="BH1414" s="89"/>
      <c r="BI1414" s="90"/>
      <c r="DL1414" s="13"/>
      <c r="DM1414" s="13"/>
      <c r="DN1414" s="3"/>
      <c r="DO1414" s="126"/>
      <c r="DP1414" s="126"/>
      <c r="DQ1414" s="127"/>
      <c r="DR1414" s="128"/>
      <c r="DS1414" s="13"/>
      <c r="DW1414" s="128"/>
      <c r="DX1414" s="128"/>
      <c r="DY1414" s="128"/>
      <c r="EH1414" s="89"/>
      <c r="EI1414" s="90"/>
    </row>
    <row r="1415" spans="38:139">
      <c r="AL1415" s="13"/>
      <c r="AM1415" s="13"/>
      <c r="AN1415" s="3"/>
      <c r="AO1415" s="126"/>
      <c r="AP1415" s="126"/>
      <c r="AQ1415" s="127"/>
      <c r="AR1415" s="128"/>
      <c r="AS1415" s="13"/>
      <c r="AW1415" s="128"/>
      <c r="AX1415" s="128"/>
      <c r="AY1415" s="128"/>
      <c r="BH1415" s="89"/>
      <c r="BI1415" s="90"/>
      <c r="DL1415" s="13"/>
      <c r="DM1415" s="13"/>
      <c r="DN1415" s="3"/>
      <c r="DO1415" s="126"/>
      <c r="DP1415" s="126"/>
      <c r="DQ1415" s="127"/>
      <c r="DR1415" s="128"/>
      <c r="DS1415" s="13"/>
      <c r="DW1415" s="128"/>
      <c r="DX1415" s="128"/>
      <c r="DY1415" s="128"/>
      <c r="EH1415" s="89"/>
      <c r="EI1415" s="90"/>
    </row>
    <row r="1416" spans="38:139">
      <c r="AL1416" s="13"/>
      <c r="AM1416" s="13"/>
      <c r="AN1416" s="3"/>
      <c r="AO1416" s="126"/>
      <c r="AP1416" s="126"/>
      <c r="AQ1416" s="127"/>
      <c r="AR1416" s="128"/>
      <c r="AS1416" s="13"/>
      <c r="AW1416" s="128"/>
      <c r="AX1416" s="128"/>
      <c r="AY1416" s="128"/>
      <c r="BH1416" s="89"/>
      <c r="BI1416" s="90"/>
      <c r="DL1416" s="13"/>
      <c r="DM1416" s="13"/>
      <c r="DN1416" s="3"/>
      <c r="DO1416" s="126"/>
      <c r="DP1416" s="126"/>
      <c r="DQ1416" s="127"/>
      <c r="DR1416" s="128"/>
      <c r="DS1416" s="13"/>
      <c r="DW1416" s="128"/>
      <c r="DX1416" s="128"/>
      <c r="DY1416" s="128"/>
      <c r="EH1416" s="89"/>
      <c r="EI1416" s="90"/>
    </row>
    <row r="1417" spans="38:139">
      <c r="AL1417" s="13"/>
      <c r="AM1417" s="13"/>
      <c r="AN1417" s="3"/>
      <c r="AO1417" s="126"/>
      <c r="AP1417" s="126"/>
      <c r="AQ1417" s="127"/>
      <c r="AR1417" s="128"/>
      <c r="AS1417" s="13"/>
      <c r="AW1417" s="128"/>
      <c r="AX1417" s="128"/>
      <c r="AY1417" s="128"/>
      <c r="BH1417" s="89"/>
      <c r="BI1417" s="90"/>
      <c r="DL1417" s="13"/>
      <c r="DM1417" s="13"/>
      <c r="DN1417" s="3"/>
      <c r="DO1417" s="126"/>
      <c r="DP1417" s="126"/>
      <c r="DQ1417" s="127"/>
      <c r="DR1417" s="128"/>
      <c r="DS1417" s="13"/>
      <c r="DW1417" s="128"/>
      <c r="DX1417" s="128"/>
      <c r="DY1417" s="128"/>
      <c r="EH1417" s="89"/>
      <c r="EI1417" s="90"/>
    </row>
    <row r="1418" spans="38:139">
      <c r="AL1418" s="13"/>
      <c r="AM1418" s="13"/>
      <c r="AN1418" s="3"/>
      <c r="AO1418" s="126"/>
      <c r="AP1418" s="126"/>
      <c r="AQ1418" s="127"/>
      <c r="AR1418" s="128"/>
      <c r="AS1418" s="13"/>
      <c r="AW1418" s="128"/>
      <c r="AX1418" s="128"/>
      <c r="AY1418" s="128"/>
      <c r="BH1418" s="89"/>
      <c r="BI1418" s="90"/>
      <c r="DL1418" s="13"/>
      <c r="DM1418" s="13"/>
      <c r="DN1418" s="3"/>
      <c r="DO1418" s="126"/>
      <c r="DP1418" s="126"/>
      <c r="DQ1418" s="127"/>
      <c r="DR1418" s="128"/>
      <c r="DS1418" s="13"/>
      <c r="DW1418" s="128"/>
      <c r="DX1418" s="128"/>
      <c r="DY1418" s="128"/>
      <c r="EH1418" s="89"/>
      <c r="EI1418" s="90"/>
    </row>
    <row r="1419" spans="38:139">
      <c r="AL1419" s="13"/>
      <c r="AM1419" s="13"/>
      <c r="AN1419" s="3"/>
      <c r="AO1419" s="126"/>
      <c r="AP1419" s="126"/>
      <c r="AQ1419" s="127"/>
      <c r="AR1419" s="128"/>
      <c r="AS1419" s="13"/>
      <c r="AW1419" s="128"/>
      <c r="AX1419" s="128"/>
      <c r="AY1419" s="128"/>
      <c r="BH1419" s="89"/>
      <c r="BI1419" s="90"/>
      <c r="DL1419" s="13"/>
      <c r="DM1419" s="13"/>
      <c r="DN1419" s="3"/>
      <c r="DO1419" s="126"/>
      <c r="DP1419" s="126"/>
      <c r="DQ1419" s="127"/>
      <c r="DR1419" s="128"/>
      <c r="DS1419" s="13"/>
      <c r="DW1419" s="128"/>
      <c r="DX1419" s="128"/>
      <c r="DY1419" s="128"/>
      <c r="EH1419" s="89"/>
      <c r="EI1419" s="90"/>
    </row>
    <row r="1420" spans="38:139">
      <c r="AL1420" s="13"/>
      <c r="AM1420" s="13"/>
      <c r="AN1420" s="3"/>
      <c r="AO1420" s="126"/>
      <c r="AP1420" s="126"/>
      <c r="AQ1420" s="127"/>
      <c r="AR1420" s="128"/>
      <c r="AS1420" s="13"/>
      <c r="AW1420" s="128"/>
      <c r="AX1420" s="128"/>
      <c r="AY1420" s="128"/>
      <c r="BH1420" s="89"/>
      <c r="BI1420" s="90"/>
      <c r="DL1420" s="13"/>
      <c r="DM1420" s="13"/>
      <c r="DN1420" s="3"/>
      <c r="DO1420" s="126"/>
      <c r="DP1420" s="126"/>
      <c r="DQ1420" s="127"/>
      <c r="DR1420" s="128"/>
      <c r="DS1420" s="13"/>
      <c r="DW1420" s="128"/>
      <c r="DX1420" s="128"/>
      <c r="DY1420" s="128"/>
      <c r="EH1420" s="89"/>
      <c r="EI1420" s="90"/>
    </row>
    <row r="1421" spans="38:139">
      <c r="AL1421" s="13"/>
      <c r="AM1421" s="13"/>
      <c r="AN1421" s="3"/>
      <c r="AO1421" s="126"/>
      <c r="AP1421" s="126"/>
      <c r="AQ1421" s="127"/>
      <c r="AR1421" s="128"/>
      <c r="AS1421" s="13"/>
      <c r="AW1421" s="128"/>
      <c r="AX1421" s="128"/>
      <c r="AY1421" s="128"/>
      <c r="BH1421" s="89"/>
      <c r="BI1421" s="90"/>
      <c r="DL1421" s="13"/>
      <c r="DM1421" s="13"/>
      <c r="DN1421" s="3"/>
      <c r="DO1421" s="126"/>
      <c r="DP1421" s="126"/>
      <c r="DQ1421" s="127"/>
      <c r="DR1421" s="128"/>
      <c r="DS1421" s="13"/>
      <c r="DW1421" s="128"/>
      <c r="DX1421" s="128"/>
      <c r="DY1421" s="128"/>
      <c r="EH1421" s="89"/>
      <c r="EI1421" s="90"/>
    </row>
    <row r="1422" spans="38:139">
      <c r="AL1422" s="13"/>
      <c r="AM1422" s="13"/>
      <c r="AN1422" s="3"/>
      <c r="AO1422" s="126"/>
      <c r="AP1422" s="126"/>
      <c r="AQ1422" s="127"/>
      <c r="AR1422" s="128"/>
      <c r="AS1422" s="13"/>
      <c r="AW1422" s="128"/>
      <c r="AX1422" s="128"/>
      <c r="AY1422" s="128"/>
      <c r="BH1422" s="89"/>
      <c r="BI1422" s="90"/>
      <c r="DL1422" s="13"/>
      <c r="DM1422" s="13"/>
      <c r="DN1422" s="3"/>
      <c r="DO1422" s="126"/>
      <c r="DP1422" s="126"/>
      <c r="DQ1422" s="127"/>
      <c r="DR1422" s="128"/>
      <c r="DS1422" s="13"/>
      <c r="DW1422" s="128"/>
      <c r="DX1422" s="128"/>
      <c r="DY1422" s="128"/>
      <c r="EH1422" s="89"/>
      <c r="EI1422" s="90"/>
    </row>
    <row r="1423" spans="38:139">
      <c r="AL1423" s="13"/>
      <c r="AM1423" s="13"/>
      <c r="AN1423" s="3"/>
      <c r="AO1423" s="126"/>
      <c r="AP1423" s="126"/>
      <c r="AQ1423" s="127"/>
      <c r="AR1423" s="128"/>
      <c r="AS1423" s="13"/>
      <c r="AW1423" s="128"/>
      <c r="AX1423" s="128"/>
      <c r="AY1423" s="128"/>
      <c r="BH1423" s="89"/>
      <c r="BI1423" s="90"/>
      <c r="DL1423" s="13"/>
      <c r="DM1423" s="13"/>
      <c r="DN1423" s="3"/>
      <c r="DO1423" s="126"/>
      <c r="DP1423" s="126"/>
      <c r="DQ1423" s="127"/>
      <c r="DR1423" s="128"/>
      <c r="DS1423" s="13"/>
      <c r="DW1423" s="128"/>
      <c r="DX1423" s="128"/>
      <c r="DY1423" s="128"/>
      <c r="EH1423" s="89"/>
      <c r="EI1423" s="90"/>
    </row>
    <row r="1424" spans="38:139">
      <c r="AL1424" s="13"/>
      <c r="AM1424" s="13"/>
      <c r="AN1424" s="3"/>
      <c r="AO1424" s="126"/>
      <c r="AP1424" s="126"/>
      <c r="AQ1424" s="127"/>
      <c r="AR1424" s="128"/>
      <c r="AS1424" s="13"/>
      <c r="AW1424" s="128"/>
      <c r="AX1424" s="128"/>
      <c r="AY1424" s="128"/>
      <c r="BH1424" s="89"/>
      <c r="BI1424" s="90"/>
      <c r="DL1424" s="13"/>
      <c r="DM1424" s="13"/>
      <c r="DN1424" s="3"/>
      <c r="DO1424" s="126"/>
      <c r="DP1424" s="126"/>
      <c r="DQ1424" s="127"/>
      <c r="DR1424" s="128"/>
      <c r="DS1424" s="13"/>
      <c r="DW1424" s="128"/>
      <c r="DX1424" s="128"/>
      <c r="DY1424" s="128"/>
      <c r="EH1424" s="89"/>
      <c r="EI1424" s="90"/>
    </row>
    <row r="1425" spans="38:139">
      <c r="AL1425" s="13"/>
      <c r="AM1425" s="13"/>
      <c r="AN1425" s="3"/>
      <c r="AO1425" s="126"/>
      <c r="AP1425" s="126"/>
      <c r="AQ1425" s="127"/>
      <c r="AR1425" s="128"/>
      <c r="AS1425" s="13"/>
      <c r="AW1425" s="128"/>
      <c r="AX1425" s="128"/>
      <c r="AY1425" s="128"/>
      <c r="BH1425" s="89"/>
      <c r="BI1425" s="90"/>
      <c r="DL1425" s="13"/>
      <c r="DM1425" s="13"/>
      <c r="DN1425" s="3"/>
      <c r="DO1425" s="126"/>
      <c r="DP1425" s="126"/>
      <c r="DQ1425" s="127"/>
      <c r="DR1425" s="128"/>
      <c r="DS1425" s="13"/>
      <c r="DW1425" s="128"/>
      <c r="DX1425" s="128"/>
      <c r="DY1425" s="128"/>
      <c r="EH1425" s="89"/>
      <c r="EI1425" s="90"/>
    </row>
    <row r="1426" spans="38:139">
      <c r="AL1426" s="13"/>
      <c r="AM1426" s="13"/>
      <c r="AN1426" s="3"/>
      <c r="AO1426" s="126"/>
      <c r="AP1426" s="126"/>
      <c r="AQ1426" s="127"/>
      <c r="AR1426" s="128"/>
      <c r="AS1426" s="13"/>
      <c r="AW1426" s="128"/>
      <c r="AX1426" s="128"/>
      <c r="AY1426" s="128"/>
      <c r="BH1426" s="89"/>
      <c r="BI1426" s="90"/>
      <c r="DL1426" s="13"/>
      <c r="DM1426" s="13"/>
      <c r="DN1426" s="3"/>
      <c r="DO1426" s="126"/>
      <c r="DP1426" s="126"/>
      <c r="DQ1426" s="127"/>
      <c r="DR1426" s="128"/>
      <c r="DS1426" s="13"/>
      <c r="DW1426" s="128"/>
      <c r="DX1426" s="128"/>
      <c r="DY1426" s="128"/>
      <c r="EH1426" s="89"/>
      <c r="EI1426" s="90"/>
    </row>
    <row r="1427" spans="38:139">
      <c r="AL1427" s="13"/>
      <c r="AM1427" s="13"/>
      <c r="AN1427" s="3"/>
      <c r="AO1427" s="126"/>
      <c r="AP1427" s="126"/>
      <c r="AQ1427" s="127"/>
      <c r="AR1427" s="128"/>
      <c r="AS1427" s="13"/>
      <c r="AW1427" s="128"/>
      <c r="AX1427" s="128"/>
      <c r="AY1427" s="128"/>
      <c r="BH1427" s="89"/>
      <c r="BI1427" s="90"/>
      <c r="DL1427" s="13"/>
      <c r="DM1427" s="13"/>
      <c r="DN1427" s="3"/>
      <c r="DO1427" s="126"/>
      <c r="DP1427" s="126"/>
      <c r="DQ1427" s="127"/>
      <c r="DR1427" s="128"/>
      <c r="DS1427" s="13"/>
      <c r="DW1427" s="128"/>
      <c r="DX1427" s="128"/>
      <c r="DY1427" s="128"/>
      <c r="EH1427" s="89"/>
      <c r="EI1427" s="90"/>
    </row>
    <row r="1428" spans="38:139">
      <c r="AL1428" s="13"/>
      <c r="AM1428" s="13"/>
      <c r="AN1428" s="3"/>
      <c r="AO1428" s="126"/>
      <c r="AP1428" s="126"/>
      <c r="AQ1428" s="127"/>
      <c r="AR1428" s="128"/>
      <c r="AS1428" s="13"/>
      <c r="AW1428" s="128"/>
      <c r="AX1428" s="128"/>
      <c r="AY1428" s="128"/>
      <c r="BH1428" s="89"/>
      <c r="BI1428" s="90"/>
      <c r="DL1428" s="13"/>
      <c r="DM1428" s="13"/>
      <c r="DN1428" s="3"/>
      <c r="DO1428" s="126"/>
      <c r="DP1428" s="126"/>
      <c r="DQ1428" s="127"/>
      <c r="DR1428" s="128"/>
      <c r="DS1428" s="13"/>
      <c r="DW1428" s="128"/>
      <c r="DX1428" s="128"/>
      <c r="DY1428" s="128"/>
      <c r="EH1428" s="89"/>
      <c r="EI1428" s="90"/>
    </row>
    <row r="1429" spans="38:139">
      <c r="AL1429" s="13"/>
      <c r="AM1429" s="13"/>
      <c r="AN1429" s="3"/>
      <c r="AO1429" s="126"/>
      <c r="AP1429" s="126"/>
      <c r="AQ1429" s="127"/>
      <c r="AR1429" s="128"/>
      <c r="AS1429" s="13"/>
      <c r="AW1429" s="128"/>
      <c r="AX1429" s="128"/>
      <c r="AY1429" s="128"/>
      <c r="BH1429" s="89"/>
      <c r="BI1429" s="90"/>
      <c r="DL1429" s="13"/>
      <c r="DM1429" s="13"/>
      <c r="DN1429" s="3"/>
      <c r="DO1429" s="126"/>
      <c r="DP1429" s="126"/>
      <c r="DQ1429" s="127"/>
      <c r="DR1429" s="128"/>
      <c r="DS1429" s="13"/>
      <c r="DW1429" s="128"/>
      <c r="DX1429" s="128"/>
      <c r="DY1429" s="128"/>
      <c r="EH1429" s="89"/>
      <c r="EI1429" s="90"/>
    </row>
    <row r="1430" spans="38:139">
      <c r="AL1430" s="13"/>
      <c r="AM1430" s="13"/>
      <c r="AN1430" s="3"/>
      <c r="AO1430" s="126"/>
      <c r="AP1430" s="126"/>
      <c r="AQ1430" s="127"/>
      <c r="AR1430" s="128"/>
      <c r="AS1430" s="13"/>
      <c r="AW1430" s="128"/>
      <c r="AX1430" s="128"/>
      <c r="AY1430" s="128"/>
      <c r="BH1430" s="89"/>
      <c r="BI1430" s="90"/>
      <c r="DL1430" s="13"/>
      <c r="DM1430" s="13"/>
      <c r="DN1430" s="3"/>
      <c r="DO1430" s="126"/>
      <c r="DP1430" s="126"/>
      <c r="DQ1430" s="127"/>
      <c r="DR1430" s="128"/>
      <c r="DS1430" s="13"/>
      <c r="DW1430" s="128"/>
      <c r="DX1430" s="128"/>
      <c r="DY1430" s="128"/>
      <c r="EH1430" s="89"/>
      <c r="EI1430" s="90"/>
    </row>
    <row r="1431" spans="38:139">
      <c r="AL1431" s="13"/>
      <c r="AM1431" s="13"/>
      <c r="AN1431" s="3"/>
      <c r="AO1431" s="126"/>
      <c r="AP1431" s="126"/>
      <c r="AQ1431" s="127"/>
      <c r="AR1431" s="128"/>
      <c r="AS1431" s="13"/>
      <c r="AW1431" s="128"/>
      <c r="AX1431" s="128"/>
      <c r="AY1431" s="128"/>
      <c r="BH1431" s="89"/>
      <c r="BI1431" s="90"/>
      <c r="DL1431" s="13"/>
      <c r="DM1431" s="13"/>
      <c r="DN1431" s="3"/>
      <c r="DO1431" s="126"/>
      <c r="DP1431" s="126"/>
      <c r="DQ1431" s="127"/>
      <c r="DR1431" s="128"/>
      <c r="DS1431" s="13"/>
      <c r="DW1431" s="128"/>
      <c r="DX1431" s="128"/>
      <c r="DY1431" s="128"/>
      <c r="EH1431" s="89"/>
      <c r="EI1431" s="90"/>
    </row>
    <row r="1432" spans="38:139">
      <c r="AL1432" s="13"/>
      <c r="AM1432" s="13"/>
      <c r="AN1432" s="3"/>
      <c r="AO1432" s="126"/>
      <c r="AP1432" s="126"/>
      <c r="AQ1432" s="127"/>
      <c r="AR1432" s="128"/>
      <c r="AS1432" s="13"/>
      <c r="AW1432" s="128"/>
      <c r="AX1432" s="128"/>
      <c r="AY1432" s="128"/>
      <c r="BH1432" s="89"/>
      <c r="BI1432" s="90"/>
      <c r="DL1432" s="13"/>
      <c r="DM1432" s="13"/>
      <c r="DN1432" s="3"/>
      <c r="DO1432" s="126"/>
      <c r="DP1432" s="126"/>
      <c r="DQ1432" s="127"/>
      <c r="DR1432" s="128"/>
      <c r="DS1432" s="13"/>
      <c r="DW1432" s="128"/>
      <c r="DX1432" s="128"/>
      <c r="DY1432" s="128"/>
      <c r="EH1432" s="89"/>
      <c r="EI1432" s="90"/>
    </row>
    <row r="1433" spans="38:139">
      <c r="AL1433" s="13"/>
      <c r="AM1433" s="13"/>
      <c r="AN1433" s="3"/>
      <c r="AO1433" s="126"/>
      <c r="AP1433" s="126"/>
      <c r="AQ1433" s="127"/>
      <c r="AR1433" s="128"/>
      <c r="AS1433" s="13"/>
      <c r="AW1433" s="128"/>
      <c r="AX1433" s="128"/>
      <c r="AY1433" s="128"/>
      <c r="BH1433" s="89"/>
      <c r="BI1433" s="90"/>
      <c r="DL1433" s="13"/>
      <c r="DM1433" s="13"/>
      <c r="DN1433" s="3"/>
      <c r="DO1433" s="126"/>
      <c r="DP1433" s="126"/>
      <c r="DQ1433" s="127"/>
      <c r="DR1433" s="128"/>
      <c r="DS1433" s="13"/>
      <c r="DW1433" s="128"/>
      <c r="DX1433" s="128"/>
      <c r="DY1433" s="128"/>
      <c r="EH1433" s="89"/>
      <c r="EI1433" s="90"/>
    </row>
    <row r="1434" spans="38:139">
      <c r="AL1434" s="13"/>
      <c r="AM1434" s="13"/>
      <c r="AN1434" s="3"/>
      <c r="AO1434" s="126"/>
      <c r="AP1434" s="126"/>
      <c r="AQ1434" s="127"/>
      <c r="AR1434" s="128"/>
      <c r="AS1434" s="13"/>
      <c r="AW1434" s="128"/>
      <c r="AX1434" s="128"/>
      <c r="AY1434" s="128"/>
      <c r="BH1434" s="89"/>
      <c r="BI1434" s="90"/>
      <c r="DL1434" s="13"/>
      <c r="DM1434" s="13"/>
      <c r="DN1434" s="3"/>
      <c r="DO1434" s="126"/>
      <c r="DP1434" s="126"/>
      <c r="DQ1434" s="127"/>
      <c r="DR1434" s="128"/>
      <c r="DS1434" s="13"/>
      <c r="DW1434" s="128"/>
      <c r="DX1434" s="128"/>
      <c r="DY1434" s="128"/>
      <c r="EH1434" s="89"/>
      <c r="EI1434" s="90"/>
    </row>
    <row r="1435" spans="38:139">
      <c r="AL1435" s="13"/>
      <c r="AM1435" s="13"/>
      <c r="AN1435" s="3"/>
      <c r="AO1435" s="126"/>
      <c r="AP1435" s="126"/>
      <c r="AQ1435" s="127"/>
      <c r="AR1435" s="128"/>
      <c r="AS1435" s="13"/>
      <c r="AW1435" s="128"/>
      <c r="AX1435" s="128"/>
      <c r="AY1435" s="128"/>
      <c r="BH1435" s="89"/>
      <c r="BI1435" s="90"/>
      <c r="DL1435" s="13"/>
      <c r="DM1435" s="13"/>
      <c r="DN1435" s="3"/>
      <c r="DO1435" s="126"/>
      <c r="DP1435" s="126"/>
      <c r="DQ1435" s="127"/>
      <c r="DR1435" s="128"/>
      <c r="DS1435" s="13"/>
      <c r="DW1435" s="128"/>
      <c r="DX1435" s="128"/>
      <c r="DY1435" s="128"/>
      <c r="EH1435" s="89"/>
      <c r="EI1435" s="90"/>
    </row>
    <row r="1436" spans="38:139">
      <c r="AL1436" s="13"/>
      <c r="AM1436" s="13"/>
      <c r="AN1436" s="3"/>
      <c r="AO1436" s="126"/>
      <c r="AP1436" s="126"/>
      <c r="AQ1436" s="127"/>
      <c r="AR1436" s="128"/>
      <c r="AS1436" s="13"/>
      <c r="AW1436" s="128"/>
      <c r="AX1436" s="128"/>
      <c r="AY1436" s="128"/>
      <c r="BH1436" s="89"/>
      <c r="BI1436" s="90"/>
      <c r="DL1436" s="13"/>
      <c r="DM1436" s="13"/>
      <c r="DN1436" s="3"/>
      <c r="DO1436" s="126"/>
      <c r="DP1436" s="126"/>
      <c r="DQ1436" s="127"/>
      <c r="DR1436" s="128"/>
      <c r="DS1436" s="13"/>
      <c r="DW1436" s="128"/>
      <c r="DX1436" s="128"/>
      <c r="DY1436" s="128"/>
      <c r="EH1436" s="89"/>
      <c r="EI1436" s="90"/>
    </row>
    <row r="1437" spans="38:139">
      <c r="AL1437" s="13"/>
      <c r="AM1437" s="13"/>
      <c r="AN1437" s="3"/>
      <c r="AO1437" s="126"/>
      <c r="AP1437" s="126"/>
      <c r="AQ1437" s="127"/>
      <c r="AR1437" s="128"/>
      <c r="AS1437" s="13"/>
      <c r="AW1437" s="128"/>
      <c r="AX1437" s="128"/>
      <c r="AY1437" s="128"/>
      <c r="BH1437" s="89"/>
      <c r="BI1437" s="90"/>
      <c r="DL1437" s="13"/>
      <c r="DM1437" s="13"/>
      <c r="DN1437" s="3"/>
      <c r="DO1437" s="126"/>
      <c r="DP1437" s="126"/>
      <c r="DQ1437" s="127"/>
      <c r="DR1437" s="128"/>
      <c r="DS1437" s="13"/>
      <c r="DW1437" s="128"/>
      <c r="DX1437" s="128"/>
      <c r="DY1437" s="128"/>
      <c r="EH1437" s="89"/>
      <c r="EI1437" s="90"/>
    </row>
    <row r="1438" spans="38:139">
      <c r="AL1438" s="13"/>
      <c r="AM1438" s="13"/>
      <c r="AN1438" s="3"/>
      <c r="AO1438" s="126"/>
      <c r="AP1438" s="126"/>
      <c r="AQ1438" s="127"/>
      <c r="AR1438" s="128"/>
      <c r="AS1438" s="13"/>
      <c r="AW1438" s="128"/>
      <c r="AX1438" s="128"/>
      <c r="AY1438" s="128"/>
      <c r="BH1438" s="89"/>
      <c r="BI1438" s="90"/>
      <c r="DL1438" s="13"/>
      <c r="DM1438" s="13"/>
      <c r="DN1438" s="3"/>
      <c r="DO1438" s="126"/>
      <c r="DP1438" s="126"/>
      <c r="DQ1438" s="127"/>
      <c r="DR1438" s="128"/>
      <c r="DS1438" s="13"/>
      <c r="DW1438" s="128"/>
      <c r="DX1438" s="128"/>
      <c r="DY1438" s="128"/>
      <c r="EH1438" s="89"/>
      <c r="EI1438" s="90"/>
    </row>
    <row r="1439" spans="38:139">
      <c r="AL1439" s="13"/>
      <c r="AM1439" s="13"/>
      <c r="AN1439" s="3"/>
      <c r="AO1439" s="126"/>
      <c r="AP1439" s="126"/>
      <c r="AQ1439" s="127"/>
      <c r="AR1439" s="128"/>
      <c r="AS1439" s="13"/>
      <c r="AW1439" s="128"/>
      <c r="AX1439" s="128"/>
      <c r="AY1439" s="128"/>
      <c r="BH1439" s="89"/>
      <c r="BI1439" s="90"/>
      <c r="DL1439" s="13"/>
      <c r="DM1439" s="13"/>
      <c r="DN1439" s="3"/>
      <c r="DO1439" s="126"/>
      <c r="DP1439" s="126"/>
      <c r="DQ1439" s="127"/>
      <c r="DR1439" s="128"/>
      <c r="DS1439" s="13"/>
      <c r="DW1439" s="128"/>
      <c r="DX1439" s="128"/>
      <c r="DY1439" s="128"/>
      <c r="EH1439" s="89"/>
      <c r="EI1439" s="90"/>
    </row>
    <row r="1440" spans="38:139">
      <c r="AL1440" s="13"/>
      <c r="AM1440" s="13"/>
      <c r="AN1440" s="3"/>
      <c r="AO1440" s="126"/>
      <c r="AP1440" s="126"/>
      <c r="AQ1440" s="127"/>
      <c r="AR1440" s="128"/>
      <c r="AS1440" s="13"/>
      <c r="AW1440" s="128"/>
      <c r="AX1440" s="128"/>
      <c r="AY1440" s="128"/>
      <c r="BH1440" s="89"/>
      <c r="BI1440" s="90"/>
      <c r="DL1440" s="13"/>
      <c r="DM1440" s="13"/>
      <c r="DN1440" s="3"/>
      <c r="DO1440" s="126"/>
      <c r="DP1440" s="126"/>
      <c r="DQ1440" s="127"/>
      <c r="DR1440" s="128"/>
      <c r="DS1440" s="13"/>
      <c r="DW1440" s="128"/>
      <c r="DX1440" s="128"/>
      <c r="DY1440" s="128"/>
      <c r="EH1440" s="89"/>
      <c r="EI1440" s="90"/>
    </row>
    <row r="1441" spans="38:139">
      <c r="AL1441" s="13"/>
      <c r="AM1441" s="13"/>
      <c r="AN1441" s="3"/>
      <c r="AO1441" s="126"/>
      <c r="AP1441" s="126"/>
      <c r="AQ1441" s="127"/>
      <c r="AR1441" s="128"/>
      <c r="AS1441" s="13"/>
      <c r="AW1441" s="128"/>
      <c r="AX1441" s="128"/>
      <c r="AY1441" s="128"/>
      <c r="BH1441" s="89"/>
      <c r="BI1441" s="90"/>
      <c r="DL1441" s="13"/>
      <c r="DM1441" s="13"/>
      <c r="DN1441" s="3"/>
      <c r="DO1441" s="126"/>
      <c r="DP1441" s="126"/>
      <c r="DQ1441" s="127"/>
      <c r="DR1441" s="128"/>
      <c r="DS1441" s="13"/>
      <c r="DW1441" s="128"/>
      <c r="DX1441" s="128"/>
      <c r="DY1441" s="128"/>
      <c r="EH1441" s="89"/>
      <c r="EI1441" s="90"/>
    </row>
    <row r="1442" spans="38:139">
      <c r="AL1442" s="13"/>
      <c r="AM1442" s="13"/>
      <c r="AN1442" s="3"/>
      <c r="AO1442" s="126"/>
      <c r="AP1442" s="126"/>
      <c r="AQ1442" s="127"/>
      <c r="AR1442" s="128"/>
      <c r="AS1442" s="13"/>
      <c r="AW1442" s="128"/>
      <c r="AX1442" s="128"/>
      <c r="AY1442" s="128"/>
      <c r="BH1442" s="89"/>
      <c r="BI1442" s="90"/>
      <c r="DL1442" s="13"/>
      <c r="DM1442" s="13"/>
      <c r="DN1442" s="3"/>
      <c r="DO1442" s="126"/>
      <c r="DP1442" s="126"/>
      <c r="DQ1442" s="127"/>
      <c r="DR1442" s="128"/>
      <c r="DS1442" s="13"/>
      <c r="DW1442" s="128"/>
      <c r="DX1442" s="128"/>
      <c r="DY1442" s="128"/>
      <c r="EH1442" s="89"/>
      <c r="EI1442" s="90"/>
    </row>
    <row r="1443" spans="38:139">
      <c r="AL1443" s="13"/>
      <c r="AM1443" s="13"/>
      <c r="AN1443" s="3"/>
      <c r="AO1443" s="126"/>
      <c r="AP1443" s="126"/>
      <c r="AQ1443" s="127"/>
      <c r="AR1443" s="128"/>
      <c r="AS1443" s="13"/>
      <c r="AW1443" s="128"/>
      <c r="AX1443" s="128"/>
      <c r="AY1443" s="128"/>
      <c r="BH1443" s="89"/>
      <c r="BI1443" s="90"/>
      <c r="DL1443" s="13"/>
      <c r="DM1443" s="13"/>
      <c r="DN1443" s="3"/>
      <c r="DO1443" s="126"/>
      <c r="DP1443" s="126"/>
      <c r="DQ1443" s="127"/>
      <c r="DR1443" s="128"/>
      <c r="DS1443" s="13"/>
      <c r="DW1443" s="128"/>
      <c r="DX1443" s="128"/>
      <c r="DY1443" s="128"/>
      <c r="EH1443" s="89"/>
      <c r="EI1443" s="90"/>
    </row>
    <row r="1444" spans="38:139">
      <c r="AL1444" s="13"/>
      <c r="AM1444" s="13"/>
      <c r="AN1444" s="3"/>
      <c r="AO1444" s="126"/>
      <c r="AP1444" s="126"/>
      <c r="AQ1444" s="127"/>
      <c r="AR1444" s="128"/>
      <c r="AS1444" s="13"/>
      <c r="AW1444" s="128"/>
      <c r="AX1444" s="128"/>
      <c r="AY1444" s="128"/>
      <c r="BH1444" s="89"/>
      <c r="BI1444" s="90"/>
      <c r="DL1444" s="13"/>
      <c r="DM1444" s="13"/>
      <c r="DN1444" s="3"/>
      <c r="DO1444" s="126"/>
      <c r="DP1444" s="126"/>
      <c r="DQ1444" s="127"/>
      <c r="DR1444" s="128"/>
      <c r="DS1444" s="13"/>
      <c r="DW1444" s="128"/>
      <c r="DX1444" s="128"/>
      <c r="DY1444" s="128"/>
      <c r="EH1444" s="89"/>
      <c r="EI1444" s="90"/>
    </row>
    <row r="1445" spans="38:139">
      <c r="AL1445" s="13"/>
      <c r="AM1445" s="13"/>
      <c r="AN1445" s="3"/>
      <c r="AO1445" s="126"/>
      <c r="AP1445" s="126"/>
      <c r="AQ1445" s="127"/>
      <c r="AR1445" s="128"/>
      <c r="AS1445" s="13"/>
      <c r="AW1445" s="128"/>
      <c r="AX1445" s="128"/>
      <c r="AY1445" s="128"/>
      <c r="BH1445" s="89"/>
      <c r="BI1445" s="90"/>
      <c r="DL1445" s="13"/>
      <c r="DM1445" s="13"/>
      <c r="DN1445" s="3"/>
      <c r="DO1445" s="126"/>
      <c r="DP1445" s="126"/>
      <c r="DQ1445" s="127"/>
      <c r="DR1445" s="128"/>
      <c r="DS1445" s="13"/>
      <c r="DW1445" s="128"/>
      <c r="DX1445" s="128"/>
      <c r="DY1445" s="128"/>
      <c r="EH1445" s="89"/>
      <c r="EI1445" s="90"/>
    </row>
    <row r="1446" spans="38:139">
      <c r="AL1446" s="13"/>
      <c r="AM1446" s="13"/>
      <c r="AN1446" s="3"/>
      <c r="AO1446" s="126"/>
      <c r="AP1446" s="126"/>
      <c r="AQ1446" s="127"/>
      <c r="AR1446" s="128"/>
      <c r="AS1446" s="13"/>
      <c r="AW1446" s="128"/>
      <c r="AX1446" s="128"/>
      <c r="AY1446" s="128"/>
      <c r="BH1446" s="89"/>
      <c r="BI1446" s="90"/>
      <c r="DL1446" s="13"/>
      <c r="DM1446" s="13"/>
      <c r="DN1446" s="3"/>
      <c r="DO1446" s="126"/>
      <c r="DP1446" s="126"/>
      <c r="DQ1446" s="127"/>
      <c r="DR1446" s="128"/>
      <c r="DS1446" s="13"/>
      <c r="DW1446" s="128"/>
      <c r="DX1446" s="128"/>
      <c r="DY1446" s="128"/>
      <c r="EH1446" s="89"/>
      <c r="EI1446" s="90"/>
    </row>
    <row r="1447" spans="38:139">
      <c r="AL1447" s="13"/>
      <c r="AM1447" s="13"/>
      <c r="AN1447" s="3"/>
      <c r="AO1447" s="126"/>
      <c r="AP1447" s="126"/>
      <c r="AQ1447" s="127"/>
      <c r="AR1447" s="128"/>
      <c r="AS1447" s="13"/>
      <c r="AW1447" s="128"/>
      <c r="AX1447" s="128"/>
      <c r="AY1447" s="128"/>
      <c r="BH1447" s="89"/>
      <c r="BI1447" s="90"/>
      <c r="DL1447" s="13"/>
      <c r="DM1447" s="13"/>
      <c r="DN1447" s="3"/>
      <c r="DO1447" s="126"/>
      <c r="DP1447" s="126"/>
      <c r="DQ1447" s="127"/>
      <c r="DR1447" s="128"/>
      <c r="DS1447" s="13"/>
      <c r="DW1447" s="128"/>
      <c r="DX1447" s="128"/>
      <c r="DY1447" s="128"/>
      <c r="EH1447" s="89"/>
      <c r="EI1447" s="90"/>
    </row>
    <row r="1448" spans="38:139">
      <c r="AL1448" s="13"/>
      <c r="AM1448" s="13"/>
      <c r="AN1448" s="3"/>
      <c r="AO1448" s="126"/>
      <c r="AP1448" s="126"/>
      <c r="AQ1448" s="127"/>
      <c r="AR1448" s="128"/>
      <c r="AS1448" s="13"/>
      <c r="AW1448" s="128"/>
      <c r="AX1448" s="128"/>
      <c r="AY1448" s="128"/>
      <c r="BH1448" s="89"/>
      <c r="BI1448" s="90"/>
      <c r="DL1448" s="13"/>
      <c r="DM1448" s="13"/>
      <c r="DN1448" s="3"/>
      <c r="DO1448" s="126"/>
      <c r="DP1448" s="126"/>
      <c r="DQ1448" s="127"/>
      <c r="DR1448" s="128"/>
      <c r="DS1448" s="13"/>
      <c r="DW1448" s="128"/>
      <c r="DX1448" s="128"/>
      <c r="DY1448" s="128"/>
      <c r="EH1448" s="89"/>
      <c r="EI1448" s="90"/>
    </row>
    <row r="1449" spans="38:139">
      <c r="AL1449" s="13"/>
      <c r="AM1449" s="13"/>
      <c r="AN1449" s="3"/>
      <c r="AO1449" s="126"/>
      <c r="AP1449" s="126"/>
      <c r="AQ1449" s="127"/>
      <c r="AR1449" s="128"/>
      <c r="AS1449" s="13"/>
      <c r="AW1449" s="128"/>
      <c r="AX1449" s="128"/>
      <c r="AY1449" s="128"/>
      <c r="BH1449" s="89"/>
      <c r="BI1449" s="90"/>
      <c r="DL1449" s="13"/>
      <c r="DM1449" s="13"/>
      <c r="DN1449" s="3"/>
      <c r="DO1449" s="126"/>
      <c r="DP1449" s="126"/>
      <c r="DQ1449" s="127"/>
      <c r="DR1449" s="128"/>
      <c r="DS1449" s="13"/>
      <c r="DW1449" s="128"/>
      <c r="DX1449" s="128"/>
      <c r="DY1449" s="128"/>
      <c r="EH1449" s="89"/>
      <c r="EI1449" s="90"/>
    </row>
    <row r="1450" spans="38:139">
      <c r="AL1450" s="13"/>
      <c r="AM1450" s="13"/>
      <c r="AN1450" s="3"/>
      <c r="AO1450" s="126"/>
      <c r="AP1450" s="126"/>
      <c r="AQ1450" s="127"/>
      <c r="AR1450" s="128"/>
      <c r="AS1450" s="13"/>
      <c r="AW1450" s="128"/>
      <c r="AX1450" s="128"/>
      <c r="AY1450" s="128"/>
      <c r="BH1450" s="89"/>
      <c r="BI1450" s="90"/>
      <c r="DL1450" s="13"/>
      <c r="DM1450" s="13"/>
      <c r="DN1450" s="3"/>
      <c r="DO1450" s="126"/>
      <c r="DP1450" s="126"/>
      <c r="DQ1450" s="127"/>
      <c r="DR1450" s="128"/>
      <c r="DS1450" s="13"/>
      <c r="DW1450" s="128"/>
      <c r="DX1450" s="128"/>
      <c r="DY1450" s="128"/>
      <c r="EH1450" s="89"/>
      <c r="EI1450" s="90"/>
    </row>
    <row r="1451" spans="38:139">
      <c r="AL1451" s="13"/>
      <c r="AM1451" s="13"/>
      <c r="AN1451" s="3"/>
      <c r="AO1451" s="126"/>
      <c r="AP1451" s="126"/>
      <c r="AQ1451" s="127"/>
      <c r="AR1451" s="128"/>
      <c r="AS1451" s="13"/>
      <c r="AW1451" s="128"/>
      <c r="AX1451" s="128"/>
      <c r="AY1451" s="128"/>
      <c r="BH1451" s="89"/>
      <c r="BI1451" s="90"/>
      <c r="DL1451" s="13"/>
      <c r="DM1451" s="13"/>
      <c r="DN1451" s="3"/>
      <c r="DO1451" s="126"/>
      <c r="DP1451" s="126"/>
      <c r="DQ1451" s="127"/>
      <c r="DR1451" s="128"/>
      <c r="DS1451" s="13"/>
      <c r="DW1451" s="128"/>
      <c r="DX1451" s="128"/>
      <c r="DY1451" s="128"/>
      <c r="EH1451" s="89"/>
      <c r="EI1451" s="90"/>
    </row>
    <row r="1452" spans="38:139">
      <c r="AL1452" s="13"/>
      <c r="AM1452" s="13"/>
      <c r="AN1452" s="3"/>
      <c r="AO1452" s="126"/>
      <c r="AP1452" s="126"/>
      <c r="AQ1452" s="127"/>
      <c r="AR1452" s="128"/>
      <c r="AS1452" s="13"/>
      <c r="AW1452" s="128"/>
      <c r="AX1452" s="128"/>
      <c r="AY1452" s="128"/>
      <c r="BH1452" s="89"/>
      <c r="BI1452" s="90"/>
      <c r="DL1452" s="13"/>
      <c r="DM1452" s="13"/>
      <c r="DN1452" s="3"/>
      <c r="DO1452" s="126"/>
      <c r="DP1452" s="126"/>
      <c r="DQ1452" s="127"/>
      <c r="DR1452" s="128"/>
      <c r="DS1452" s="13"/>
      <c r="DW1452" s="128"/>
      <c r="DX1452" s="128"/>
      <c r="DY1452" s="128"/>
      <c r="EH1452" s="89"/>
      <c r="EI1452" s="90"/>
    </row>
    <row r="1453" spans="38:139">
      <c r="AL1453" s="13"/>
      <c r="AM1453" s="13"/>
      <c r="AN1453" s="3"/>
      <c r="AO1453" s="126"/>
      <c r="AP1453" s="126"/>
      <c r="AQ1453" s="127"/>
      <c r="AR1453" s="128"/>
      <c r="AS1453" s="13"/>
      <c r="AW1453" s="128"/>
      <c r="AX1453" s="128"/>
      <c r="AY1453" s="128"/>
      <c r="BH1453" s="89"/>
      <c r="BI1453" s="90"/>
      <c r="DL1453" s="13"/>
      <c r="DM1453" s="13"/>
      <c r="DN1453" s="3"/>
      <c r="DO1453" s="126"/>
      <c r="DP1453" s="126"/>
      <c r="DQ1453" s="127"/>
      <c r="DR1453" s="128"/>
      <c r="DS1453" s="13"/>
      <c r="DW1453" s="128"/>
      <c r="DX1453" s="128"/>
      <c r="DY1453" s="128"/>
      <c r="EH1453" s="89"/>
      <c r="EI1453" s="90"/>
    </row>
    <row r="1454" spans="38:139">
      <c r="AL1454" s="13"/>
      <c r="AM1454" s="13"/>
      <c r="AN1454" s="3"/>
      <c r="AO1454" s="126"/>
      <c r="AP1454" s="126"/>
      <c r="AQ1454" s="127"/>
      <c r="AR1454" s="128"/>
      <c r="AS1454" s="13"/>
      <c r="AW1454" s="128"/>
      <c r="AX1454" s="128"/>
      <c r="AY1454" s="128"/>
      <c r="BH1454" s="89"/>
      <c r="BI1454" s="90"/>
      <c r="DL1454" s="13"/>
      <c r="DM1454" s="13"/>
      <c r="DN1454" s="3"/>
      <c r="DO1454" s="126"/>
      <c r="DP1454" s="126"/>
      <c r="DQ1454" s="127"/>
      <c r="DR1454" s="128"/>
      <c r="DS1454" s="13"/>
      <c r="DW1454" s="128"/>
      <c r="DX1454" s="128"/>
      <c r="DY1454" s="128"/>
      <c r="EH1454" s="89"/>
      <c r="EI1454" s="90"/>
    </row>
    <row r="1455" spans="38:139">
      <c r="AL1455" s="13"/>
      <c r="AM1455" s="13"/>
      <c r="AN1455" s="3"/>
      <c r="AO1455" s="126"/>
      <c r="AP1455" s="126"/>
      <c r="AQ1455" s="127"/>
      <c r="AR1455" s="128"/>
      <c r="AS1455" s="13"/>
      <c r="AW1455" s="128"/>
      <c r="AX1455" s="128"/>
      <c r="AY1455" s="128"/>
      <c r="BH1455" s="89"/>
      <c r="BI1455" s="90"/>
      <c r="DL1455" s="13"/>
      <c r="DM1455" s="13"/>
      <c r="DN1455" s="3"/>
      <c r="DO1455" s="126"/>
      <c r="DP1455" s="126"/>
      <c r="DQ1455" s="127"/>
      <c r="DR1455" s="128"/>
      <c r="DS1455" s="13"/>
      <c r="DW1455" s="128"/>
      <c r="DX1455" s="128"/>
      <c r="DY1455" s="128"/>
      <c r="EH1455" s="89"/>
      <c r="EI1455" s="90"/>
    </row>
    <row r="1456" spans="38:139">
      <c r="AL1456" s="13"/>
      <c r="AM1456" s="13"/>
      <c r="AN1456" s="3"/>
      <c r="AO1456" s="126"/>
      <c r="AP1456" s="126"/>
      <c r="AQ1456" s="127"/>
      <c r="AR1456" s="128"/>
      <c r="AS1456" s="13"/>
      <c r="AW1456" s="128"/>
      <c r="AX1456" s="128"/>
      <c r="AY1456" s="128"/>
      <c r="BH1456" s="89"/>
      <c r="BI1456" s="90"/>
      <c r="DL1456" s="13"/>
      <c r="DM1456" s="13"/>
      <c r="DN1456" s="3"/>
      <c r="DO1456" s="126"/>
      <c r="DP1456" s="126"/>
      <c r="DQ1456" s="127"/>
      <c r="DR1456" s="128"/>
      <c r="DS1456" s="13"/>
      <c r="DW1456" s="128"/>
      <c r="DX1456" s="128"/>
      <c r="DY1456" s="128"/>
      <c r="EH1456" s="89"/>
      <c r="EI1456" s="90"/>
    </row>
    <row r="1457" spans="38:139">
      <c r="AL1457" s="13"/>
      <c r="AM1457" s="13"/>
      <c r="AN1457" s="3"/>
      <c r="AO1457" s="126"/>
      <c r="AP1457" s="126"/>
      <c r="AQ1457" s="127"/>
      <c r="AR1457" s="128"/>
      <c r="AS1457" s="13"/>
      <c r="AW1457" s="128"/>
      <c r="AX1457" s="128"/>
      <c r="AY1457" s="128"/>
      <c r="BH1457" s="89"/>
      <c r="BI1457" s="90"/>
      <c r="DL1457" s="13"/>
      <c r="DM1457" s="13"/>
      <c r="DN1457" s="3"/>
      <c r="DO1457" s="126"/>
      <c r="DP1457" s="126"/>
      <c r="DQ1457" s="127"/>
      <c r="DR1457" s="128"/>
      <c r="DS1457" s="13"/>
      <c r="DW1457" s="128"/>
      <c r="DX1457" s="128"/>
      <c r="DY1457" s="128"/>
      <c r="EH1457" s="89"/>
      <c r="EI1457" s="90"/>
    </row>
    <row r="1458" spans="38:139">
      <c r="AL1458" s="13"/>
      <c r="AM1458" s="13"/>
      <c r="AN1458" s="3"/>
      <c r="AO1458" s="126"/>
      <c r="AP1458" s="126"/>
      <c r="AQ1458" s="127"/>
      <c r="AR1458" s="128"/>
      <c r="AS1458" s="13"/>
      <c r="AW1458" s="128"/>
      <c r="AX1458" s="128"/>
      <c r="AY1458" s="128"/>
      <c r="BH1458" s="89"/>
      <c r="BI1458" s="90"/>
      <c r="DL1458" s="13"/>
      <c r="DM1458" s="13"/>
      <c r="DN1458" s="3"/>
      <c r="DO1458" s="126"/>
      <c r="DP1458" s="126"/>
      <c r="DQ1458" s="127"/>
      <c r="DR1458" s="128"/>
      <c r="DS1458" s="13"/>
      <c r="DW1458" s="128"/>
      <c r="DX1458" s="128"/>
      <c r="DY1458" s="128"/>
      <c r="EH1458" s="89"/>
      <c r="EI1458" s="90"/>
    </row>
    <row r="1459" spans="38:139">
      <c r="AL1459" s="13"/>
      <c r="AM1459" s="13"/>
      <c r="AN1459" s="3"/>
      <c r="AO1459" s="126"/>
      <c r="AP1459" s="126"/>
      <c r="AQ1459" s="127"/>
      <c r="AR1459" s="128"/>
      <c r="AS1459" s="13"/>
      <c r="AW1459" s="128"/>
      <c r="AX1459" s="128"/>
      <c r="AY1459" s="128"/>
      <c r="BH1459" s="89"/>
      <c r="BI1459" s="90"/>
      <c r="DL1459" s="13"/>
      <c r="DM1459" s="13"/>
      <c r="DN1459" s="3"/>
      <c r="DO1459" s="126"/>
      <c r="DP1459" s="126"/>
      <c r="DQ1459" s="127"/>
      <c r="DR1459" s="128"/>
      <c r="DS1459" s="13"/>
      <c r="DW1459" s="128"/>
      <c r="DX1459" s="128"/>
      <c r="DY1459" s="128"/>
      <c r="EH1459" s="89"/>
      <c r="EI1459" s="90"/>
    </row>
    <row r="1460" spans="38:139">
      <c r="AL1460" s="13"/>
      <c r="AM1460" s="13"/>
      <c r="AN1460" s="3"/>
      <c r="AO1460" s="126"/>
      <c r="AP1460" s="126"/>
      <c r="AQ1460" s="127"/>
      <c r="AR1460" s="128"/>
      <c r="AS1460" s="13"/>
      <c r="AW1460" s="128"/>
      <c r="AX1460" s="128"/>
      <c r="AY1460" s="128"/>
      <c r="BH1460" s="89"/>
      <c r="BI1460" s="90"/>
      <c r="DL1460" s="13"/>
      <c r="DM1460" s="13"/>
      <c r="DN1460" s="3"/>
      <c r="DO1460" s="126"/>
      <c r="DP1460" s="126"/>
      <c r="DQ1460" s="127"/>
      <c r="DR1460" s="128"/>
      <c r="DS1460" s="13"/>
      <c r="DW1460" s="128"/>
      <c r="DX1460" s="128"/>
      <c r="DY1460" s="128"/>
      <c r="EH1460" s="89"/>
      <c r="EI1460" s="90"/>
    </row>
    <row r="1461" spans="38:139">
      <c r="AL1461" s="13"/>
      <c r="AM1461" s="13"/>
      <c r="AN1461" s="3"/>
      <c r="AO1461" s="126"/>
      <c r="AP1461" s="126"/>
      <c r="AQ1461" s="127"/>
      <c r="AR1461" s="128"/>
      <c r="AS1461" s="13"/>
      <c r="AW1461" s="128"/>
      <c r="AX1461" s="128"/>
      <c r="AY1461" s="128"/>
      <c r="BH1461" s="89"/>
      <c r="BI1461" s="90"/>
      <c r="DL1461" s="13"/>
      <c r="DM1461" s="13"/>
      <c r="DN1461" s="3"/>
      <c r="DO1461" s="126"/>
      <c r="DP1461" s="126"/>
      <c r="DQ1461" s="127"/>
      <c r="DR1461" s="128"/>
      <c r="DS1461" s="13"/>
      <c r="DW1461" s="128"/>
      <c r="DX1461" s="128"/>
      <c r="DY1461" s="128"/>
      <c r="EH1461" s="89"/>
      <c r="EI1461" s="90"/>
    </row>
    <row r="1462" spans="38:139">
      <c r="AL1462" s="13"/>
      <c r="AM1462" s="13"/>
      <c r="AN1462" s="3"/>
      <c r="AO1462" s="126"/>
      <c r="AP1462" s="126"/>
      <c r="AQ1462" s="127"/>
      <c r="AR1462" s="128"/>
      <c r="AS1462" s="13"/>
      <c r="AW1462" s="128"/>
      <c r="AX1462" s="128"/>
      <c r="AY1462" s="128"/>
      <c r="BH1462" s="89"/>
      <c r="BI1462" s="90"/>
      <c r="DL1462" s="13"/>
      <c r="DM1462" s="13"/>
      <c r="DN1462" s="3"/>
      <c r="DO1462" s="126"/>
      <c r="DP1462" s="126"/>
      <c r="DQ1462" s="127"/>
      <c r="DR1462" s="128"/>
      <c r="DS1462" s="13"/>
      <c r="DW1462" s="128"/>
      <c r="DX1462" s="128"/>
      <c r="DY1462" s="128"/>
      <c r="EH1462" s="89"/>
      <c r="EI1462" s="90"/>
    </row>
    <row r="1463" spans="38:139">
      <c r="AL1463" s="13"/>
      <c r="AM1463" s="13"/>
      <c r="AN1463" s="3"/>
      <c r="AO1463" s="126"/>
      <c r="AP1463" s="126"/>
      <c r="AQ1463" s="127"/>
      <c r="AR1463" s="128"/>
      <c r="AS1463" s="13"/>
      <c r="AW1463" s="128"/>
      <c r="AX1463" s="128"/>
      <c r="AY1463" s="128"/>
      <c r="BH1463" s="89"/>
      <c r="BI1463" s="90"/>
      <c r="DL1463" s="13"/>
      <c r="DM1463" s="13"/>
      <c r="DN1463" s="3"/>
      <c r="DO1463" s="126"/>
      <c r="DP1463" s="126"/>
      <c r="DQ1463" s="127"/>
      <c r="DR1463" s="128"/>
      <c r="DS1463" s="13"/>
      <c r="DW1463" s="128"/>
      <c r="DX1463" s="128"/>
      <c r="DY1463" s="128"/>
      <c r="EH1463" s="89"/>
      <c r="EI1463" s="90"/>
    </row>
    <row r="1464" spans="38:139">
      <c r="AL1464" s="13"/>
      <c r="AM1464" s="13"/>
      <c r="AN1464" s="3"/>
      <c r="AO1464" s="126"/>
      <c r="AP1464" s="126"/>
      <c r="AQ1464" s="127"/>
      <c r="AR1464" s="128"/>
      <c r="AS1464" s="13"/>
      <c r="AW1464" s="128"/>
      <c r="AX1464" s="128"/>
      <c r="AY1464" s="128"/>
      <c r="BH1464" s="89"/>
      <c r="BI1464" s="90"/>
      <c r="DL1464" s="13"/>
      <c r="DM1464" s="13"/>
      <c r="DN1464" s="3"/>
      <c r="DO1464" s="126"/>
      <c r="DP1464" s="126"/>
      <c r="DQ1464" s="127"/>
      <c r="DR1464" s="128"/>
      <c r="DS1464" s="13"/>
      <c r="DW1464" s="128"/>
      <c r="DX1464" s="128"/>
      <c r="DY1464" s="128"/>
      <c r="EH1464" s="89"/>
      <c r="EI1464" s="90"/>
    </row>
    <row r="1465" spans="38:139">
      <c r="AL1465" s="13"/>
      <c r="AM1465" s="13"/>
      <c r="AN1465" s="3"/>
      <c r="AO1465" s="126"/>
      <c r="AP1465" s="126"/>
      <c r="AQ1465" s="127"/>
      <c r="AR1465" s="128"/>
      <c r="AS1465" s="13"/>
      <c r="AW1465" s="128"/>
      <c r="AX1465" s="128"/>
      <c r="AY1465" s="128"/>
      <c r="BH1465" s="89"/>
      <c r="BI1465" s="90"/>
      <c r="DL1465" s="13"/>
      <c r="DM1465" s="13"/>
      <c r="DN1465" s="3"/>
      <c r="DO1465" s="126"/>
      <c r="DP1465" s="126"/>
      <c r="DQ1465" s="127"/>
      <c r="DR1465" s="128"/>
      <c r="DS1465" s="13"/>
      <c r="DW1465" s="128"/>
      <c r="DX1465" s="128"/>
      <c r="DY1465" s="128"/>
      <c r="EH1465" s="89"/>
      <c r="EI1465" s="90"/>
    </row>
    <row r="1466" spans="38:139">
      <c r="AL1466" s="13"/>
      <c r="AM1466" s="13"/>
      <c r="AN1466" s="3"/>
      <c r="AO1466" s="126"/>
      <c r="AP1466" s="126"/>
      <c r="AQ1466" s="127"/>
      <c r="AR1466" s="128"/>
      <c r="AS1466" s="13"/>
      <c r="AW1466" s="128"/>
      <c r="AX1466" s="128"/>
      <c r="AY1466" s="128"/>
      <c r="BH1466" s="89"/>
      <c r="BI1466" s="90"/>
      <c r="DL1466" s="13"/>
      <c r="DM1466" s="13"/>
      <c r="DN1466" s="3"/>
      <c r="DO1466" s="126"/>
      <c r="DP1466" s="126"/>
      <c r="DQ1466" s="127"/>
      <c r="DR1466" s="128"/>
      <c r="DS1466" s="13"/>
      <c r="DW1466" s="128"/>
      <c r="DX1466" s="128"/>
      <c r="DY1466" s="128"/>
      <c r="EH1466" s="89"/>
      <c r="EI1466" s="90"/>
    </row>
    <row r="1467" spans="38:139">
      <c r="AL1467" s="13"/>
      <c r="AM1467" s="13"/>
      <c r="AN1467" s="3"/>
      <c r="AO1467" s="126"/>
      <c r="AP1467" s="126"/>
      <c r="AQ1467" s="127"/>
      <c r="AR1467" s="128"/>
      <c r="AS1467" s="13"/>
      <c r="AW1467" s="128"/>
      <c r="AX1467" s="128"/>
      <c r="AY1467" s="128"/>
      <c r="BH1467" s="89"/>
      <c r="BI1467" s="90"/>
      <c r="DL1467" s="13"/>
      <c r="DM1467" s="13"/>
      <c r="DN1467" s="3"/>
      <c r="DO1467" s="126"/>
      <c r="DP1467" s="126"/>
      <c r="DQ1467" s="127"/>
      <c r="DR1467" s="128"/>
      <c r="DS1467" s="13"/>
      <c r="DW1467" s="128"/>
      <c r="DX1467" s="128"/>
      <c r="DY1467" s="128"/>
      <c r="EH1467" s="89"/>
      <c r="EI1467" s="90"/>
    </row>
    <row r="1468" spans="38:139">
      <c r="AL1468" s="13"/>
      <c r="AM1468" s="13"/>
      <c r="AN1468" s="3"/>
      <c r="AO1468" s="126"/>
      <c r="AP1468" s="126"/>
      <c r="AQ1468" s="127"/>
      <c r="AR1468" s="128"/>
      <c r="AS1468" s="13"/>
      <c r="AW1468" s="128"/>
      <c r="AX1468" s="128"/>
      <c r="AY1468" s="128"/>
      <c r="BH1468" s="89"/>
      <c r="BI1468" s="90"/>
      <c r="DL1468" s="13"/>
      <c r="DM1468" s="13"/>
      <c r="DN1468" s="3"/>
      <c r="DO1468" s="126"/>
      <c r="DP1468" s="126"/>
      <c r="DQ1468" s="127"/>
      <c r="DR1468" s="128"/>
      <c r="DS1468" s="13"/>
      <c r="DW1468" s="128"/>
      <c r="DX1468" s="128"/>
      <c r="DY1468" s="128"/>
      <c r="EH1468" s="89"/>
      <c r="EI1468" s="90"/>
    </row>
    <row r="1469" spans="38:139">
      <c r="AL1469" s="13"/>
      <c r="AM1469" s="13"/>
      <c r="AN1469" s="3"/>
      <c r="AO1469" s="126"/>
      <c r="AP1469" s="126"/>
      <c r="AQ1469" s="127"/>
      <c r="AR1469" s="128"/>
      <c r="AS1469" s="13"/>
      <c r="AW1469" s="128"/>
      <c r="AX1469" s="128"/>
      <c r="AY1469" s="128"/>
      <c r="BH1469" s="89"/>
      <c r="BI1469" s="90"/>
      <c r="DL1469" s="13"/>
      <c r="DM1469" s="13"/>
      <c r="DN1469" s="3"/>
      <c r="DO1469" s="126"/>
      <c r="DP1469" s="126"/>
      <c r="DQ1469" s="127"/>
      <c r="DR1469" s="128"/>
      <c r="DS1469" s="13"/>
      <c r="DW1469" s="128"/>
      <c r="DX1469" s="128"/>
      <c r="DY1469" s="128"/>
      <c r="EH1469" s="89"/>
      <c r="EI1469" s="90"/>
    </row>
    <row r="1470" spans="38:139">
      <c r="AL1470" s="13"/>
      <c r="AM1470" s="13"/>
      <c r="AN1470" s="3"/>
      <c r="AO1470" s="126"/>
      <c r="AP1470" s="126"/>
      <c r="AQ1470" s="127"/>
      <c r="AR1470" s="128"/>
      <c r="AS1470" s="13"/>
      <c r="AW1470" s="128"/>
      <c r="AX1470" s="128"/>
      <c r="AY1470" s="128"/>
      <c r="BH1470" s="89"/>
      <c r="BI1470" s="90"/>
      <c r="DL1470" s="13"/>
      <c r="DM1470" s="13"/>
      <c r="DN1470" s="3"/>
      <c r="DO1470" s="126"/>
      <c r="DP1470" s="126"/>
      <c r="DQ1470" s="127"/>
      <c r="DR1470" s="128"/>
      <c r="DS1470" s="13"/>
      <c r="DW1470" s="128"/>
      <c r="DX1470" s="128"/>
      <c r="DY1470" s="128"/>
      <c r="EH1470" s="89"/>
      <c r="EI1470" s="90"/>
    </row>
    <row r="1471" spans="38:139">
      <c r="AL1471" s="13"/>
      <c r="AM1471" s="13"/>
      <c r="AN1471" s="3"/>
      <c r="AO1471" s="126"/>
      <c r="AP1471" s="126"/>
      <c r="AQ1471" s="127"/>
      <c r="AR1471" s="128"/>
      <c r="AS1471" s="13"/>
      <c r="AW1471" s="128"/>
      <c r="AX1471" s="128"/>
      <c r="AY1471" s="128"/>
      <c r="BH1471" s="89"/>
      <c r="BI1471" s="90"/>
      <c r="DL1471" s="13"/>
      <c r="DM1471" s="13"/>
      <c r="DN1471" s="3"/>
      <c r="DO1471" s="126"/>
      <c r="DP1471" s="126"/>
      <c r="DQ1471" s="127"/>
      <c r="DR1471" s="128"/>
      <c r="DS1471" s="13"/>
      <c r="DW1471" s="128"/>
      <c r="DX1471" s="128"/>
      <c r="DY1471" s="128"/>
      <c r="EH1471" s="89"/>
      <c r="EI1471" s="90"/>
    </row>
    <row r="1472" spans="38:139">
      <c r="AL1472" s="13"/>
      <c r="AM1472" s="13"/>
      <c r="AN1472" s="3"/>
      <c r="AO1472" s="126"/>
      <c r="AP1472" s="126"/>
      <c r="AQ1472" s="127"/>
      <c r="AR1472" s="128"/>
      <c r="AS1472" s="13"/>
      <c r="AW1472" s="128"/>
      <c r="AX1472" s="128"/>
      <c r="AY1472" s="128"/>
      <c r="BH1472" s="89"/>
      <c r="BI1472" s="90"/>
      <c r="DL1472" s="13"/>
      <c r="DM1472" s="13"/>
      <c r="DN1472" s="3"/>
      <c r="DO1472" s="126"/>
      <c r="DP1472" s="126"/>
      <c r="DQ1472" s="127"/>
      <c r="DR1472" s="128"/>
      <c r="DS1472" s="13"/>
      <c r="DW1472" s="128"/>
      <c r="DX1472" s="128"/>
      <c r="DY1472" s="128"/>
      <c r="EH1472" s="89"/>
      <c r="EI1472" s="90"/>
    </row>
    <row r="1473" spans="38:139">
      <c r="AL1473" s="13"/>
      <c r="AM1473" s="13"/>
      <c r="AN1473" s="3"/>
      <c r="AO1473" s="126"/>
      <c r="AP1473" s="126"/>
      <c r="AQ1473" s="127"/>
      <c r="AR1473" s="128"/>
      <c r="AS1473" s="13"/>
      <c r="AW1473" s="128"/>
      <c r="AX1473" s="128"/>
      <c r="AY1473" s="128"/>
      <c r="BH1473" s="89"/>
      <c r="BI1473" s="90"/>
      <c r="DL1473" s="13"/>
      <c r="DM1473" s="13"/>
      <c r="DN1473" s="3"/>
      <c r="DO1473" s="126"/>
      <c r="DP1473" s="126"/>
      <c r="DQ1473" s="127"/>
      <c r="DR1473" s="128"/>
      <c r="DS1473" s="13"/>
      <c r="DW1473" s="128"/>
      <c r="DX1473" s="128"/>
      <c r="DY1473" s="128"/>
      <c r="EH1473" s="89"/>
      <c r="EI1473" s="90"/>
    </row>
    <row r="1474" spans="38:139">
      <c r="AL1474" s="13"/>
      <c r="AM1474" s="13"/>
      <c r="AN1474" s="3"/>
      <c r="AO1474" s="126"/>
      <c r="AP1474" s="126"/>
      <c r="AQ1474" s="127"/>
      <c r="AR1474" s="128"/>
      <c r="AS1474" s="13"/>
      <c r="AW1474" s="128"/>
      <c r="AX1474" s="128"/>
      <c r="AY1474" s="128"/>
      <c r="BH1474" s="89"/>
      <c r="BI1474" s="90"/>
      <c r="DL1474" s="13"/>
      <c r="DM1474" s="13"/>
      <c r="DN1474" s="3"/>
      <c r="DO1474" s="126"/>
      <c r="DP1474" s="126"/>
      <c r="DQ1474" s="127"/>
      <c r="DR1474" s="128"/>
      <c r="DS1474" s="13"/>
      <c r="DW1474" s="128"/>
      <c r="DX1474" s="128"/>
      <c r="DY1474" s="128"/>
      <c r="EH1474" s="89"/>
      <c r="EI1474" s="90"/>
    </row>
    <row r="1475" spans="38:139">
      <c r="AL1475" s="13"/>
      <c r="AM1475" s="13"/>
      <c r="AN1475" s="3"/>
      <c r="AO1475" s="126"/>
      <c r="AP1475" s="126"/>
      <c r="AQ1475" s="127"/>
      <c r="AR1475" s="128"/>
      <c r="AS1475" s="13"/>
      <c r="AW1475" s="128"/>
      <c r="AX1475" s="128"/>
      <c r="AY1475" s="128"/>
      <c r="BH1475" s="89"/>
      <c r="BI1475" s="90"/>
      <c r="DL1475" s="13"/>
      <c r="DM1475" s="13"/>
      <c r="DN1475" s="3"/>
      <c r="DO1475" s="126"/>
      <c r="DP1475" s="126"/>
      <c r="DQ1475" s="127"/>
      <c r="DR1475" s="128"/>
      <c r="DS1475" s="13"/>
      <c r="DW1475" s="128"/>
      <c r="DX1475" s="128"/>
      <c r="DY1475" s="128"/>
      <c r="EH1475" s="89"/>
      <c r="EI1475" s="90"/>
    </row>
    <row r="1476" spans="38:139">
      <c r="AL1476" s="13"/>
      <c r="AM1476" s="13"/>
      <c r="AN1476" s="3"/>
      <c r="AO1476" s="126"/>
      <c r="AP1476" s="126"/>
      <c r="AQ1476" s="127"/>
      <c r="AR1476" s="128"/>
      <c r="AS1476" s="13"/>
      <c r="AW1476" s="128"/>
      <c r="AX1476" s="128"/>
      <c r="AY1476" s="128"/>
      <c r="BH1476" s="89"/>
      <c r="BI1476" s="90"/>
      <c r="DL1476" s="13"/>
      <c r="DM1476" s="13"/>
      <c r="DN1476" s="3"/>
      <c r="DO1476" s="126"/>
      <c r="DP1476" s="126"/>
      <c r="DQ1476" s="127"/>
      <c r="DR1476" s="128"/>
      <c r="DS1476" s="13"/>
      <c r="DW1476" s="128"/>
      <c r="DX1476" s="128"/>
      <c r="DY1476" s="128"/>
      <c r="EH1476" s="89"/>
      <c r="EI1476" s="90"/>
    </row>
    <row r="1477" spans="38:139">
      <c r="AL1477" s="13"/>
      <c r="AM1477" s="13"/>
      <c r="AN1477" s="3"/>
      <c r="AO1477" s="126"/>
      <c r="AP1477" s="126"/>
      <c r="AQ1477" s="127"/>
      <c r="AR1477" s="128"/>
      <c r="AS1477" s="13"/>
      <c r="AW1477" s="128"/>
      <c r="AX1477" s="128"/>
      <c r="AY1477" s="128"/>
      <c r="BH1477" s="89"/>
      <c r="BI1477" s="90"/>
      <c r="DL1477" s="13"/>
      <c r="DM1477" s="13"/>
      <c r="DN1477" s="3"/>
      <c r="DO1477" s="126"/>
      <c r="DP1477" s="126"/>
      <c r="DQ1477" s="127"/>
      <c r="DR1477" s="128"/>
      <c r="DS1477" s="13"/>
      <c r="DW1477" s="128"/>
      <c r="DX1477" s="128"/>
      <c r="DY1477" s="128"/>
      <c r="EH1477" s="89"/>
      <c r="EI1477" s="90"/>
    </row>
    <row r="1478" spans="38:139">
      <c r="AL1478" s="13"/>
      <c r="AM1478" s="13"/>
      <c r="AN1478" s="3"/>
      <c r="AO1478" s="126"/>
      <c r="AP1478" s="126"/>
      <c r="AQ1478" s="127"/>
      <c r="AR1478" s="128"/>
      <c r="AS1478" s="13"/>
      <c r="AW1478" s="128"/>
      <c r="AX1478" s="128"/>
      <c r="AY1478" s="128"/>
      <c r="BH1478" s="89"/>
      <c r="BI1478" s="90"/>
      <c r="DL1478" s="13"/>
      <c r="DM1478" s="13"/>
      <c r="DN1478" s="3"/>
      <c r="DO1478" s="126"/>
      <c r="DP1478" s="126"/>
      <c r="DQ1478" s="127"/>
      <c r="DR1478" s="128"/>
      <c r="DS1478" s="13"/>
      <c r="DW1478" s="128"/>
      <c r="DX1478" s="128"/>
      <c r="DY1478" s="128"/>
      <c r="EH1478" s="89"/>
      <c r="EI1478" s="90"/>
    </row>
    <row r="1479" spans="38:139">
      <c r="AL1479" s="13"/>
      <c r="AM1479" s="13"/>
      <c r="AN1479" s="3"/>
      <c r="AO1479" s="126"/>
      <c r="AP1479" s="126"/>
      <c r="AQ1479" s="127"/>
      <c r="AR1479" s="128"/>
      <c r="AS1479" s="13"/>
      <c r="AW1479" s="128"/>
      <c r="AX1479" s="128"/>
      <c r="AY1479" s="128"/>
      <c r="BH1479" s="89"/>
      <c r="BI1479" s="90"/>
      <c r="DL1479" s="13"/>
      <c r="DM1479" s="13"/>
      <c r="DN1479" s="3"/>
      <c r="DO1479" s="126"/>
      <c r="DP1479" s="126"/>
      <c r="DQ1479" s="127"/>
      <c r="DR1479" s="128"/>
      <c r="DS1479" s="13"/>
      <c r="DW1479" s="128"/>
      <c r="DX1479" s="128"/>
      <c r="DY1479" s="128"/>
      <c r="EH1479" s="89"/>
      <c r="EI1479" s="90"/>
    </row>
    <row r="1480" spans="38:139">
      <c r="AL1480" s="13"/>
      <c r="AM1480" s="13"/>
      <c r="AN1480" s="3"/>
      <c r="AO1480" s="126"/>
      <c r="AP1480" s="126"/>
      <c r="AQ1480" s="127"/>
      <c r="AR1480" s="128"/>
      <c r="AS1480" s="13"/>
      <c r="AW1480" s="128"/>
      <c r="AX1480" s="128"/>
      <c r="AY1480" s="128"/>
      <c r="BH1480" s="89"/>
      <c r="BI1480" s="90"/>
      <c r="DL1480" s="13"/>
      <c r="DM1480" s="13"/>
      <c r="DN1480" s="3"/>
      <c r="DO1480" s="126"/>
      <c r="DP1480" s="126"/>
      <c r="DQ1480" s="127"/>
      <c r="DR1480" s="128"/>
      <c r="DS1480" s="13"/>
      <c r="DW1480" s="128"/>
      <c r="DX1480" s="128"/>
      <c r="DY1480" s="128"/>
      <c r="EH1480" s="89"/>
      <c r="EI1480" s="90"/>
    </row>
    <row r="1481" spans="38:139">
      <c r="AL1481" s="13"/>
      <c r="AM1481" s="13"/>
      <c r="AN1481" s="3"/>
      <c r="AO1481" s="126"/>
      <c r="AP1481" s="126"/>
      <c r="AQ1481" s="127"/>
      <c r="AR1481" s="128"/>
      <c r="AS1481" s="13"/>
      <c r="AW1481" s="128"/>
      <c r="AX1481" s="128"/>
      <c r="AY1481" s="128"/>
      <c r="BH1481" s="89"/>
      <c r="BI1481" s="90"/>
      <c r="DL1481" s="13"/>
      <c r="DM1481" s="13"/>
      <c r="DN1481" s="3"/>
      <c r="DO1481" s="126"/>
      <c r="DP1481" s="126"/>
      <c r="DQ1481" s="127"/>
      <c r="DR1481" s="128"/>
      <c r="DS1481" s="13"/>
      <c r="DW1481" s="128"/>
      <c r="DX1481" s="128"/>
      <c r="DY1481" s="128"/>
      <c r="EH1481" s="89"/>
      <c r="EI1481" s="90"/>
    </row>
    <row r="1482" spans="38:139">
      <c r="AL1482" s="13"/>
      <c r="AM1482" s="13"/>
      <c r="AN1482" s="3"/>
      <c r="AO1482" s="126"/>
      <c r="AP1482" s="126"/>
      <c r="AQ1482" s="127"/>
      <c r="AR1482" s="128"/>
      <c r="AS1482" s="13"/>
      <c r="AW1482" s="128"/>
      <c r="AX1482" s="128"/>
      <c r="AY1482" s="128"/>
      <c r="BH1482" s="89"/>
      <c r="BI1482" s="90"/>
      <c r="DL1482" s="13"/>
      <c r="DM1482" s="13"/>
      <c r="DN1482" s="3"/>
      <c r="DO1482" s="126"/>
      <c r="DP1482" s="126"/>
      <c r="DQ1482" s="127"/>
      <c r="DR1482" s="128"/>
      <c r="DS1482" s="13"/>
      <c r="DW1482" s="128"/>
      <c r="DX1482" s="128"/>
      <c r="DY1482" s="128"/>
      <c r="EH1482" s="89"/>
      <c r="EI1482" s="90"/>
    </row>
    <row r="1483" spans="38:139">
      <c r="AL1483" s="13"/>
      <c r="AM1483" s="13"/>
      <c r="AN1483" s="3"/>
      <c r="AO1483" s="126"/>
      <c r="AP1483" s="126"/>
      <c r="AQ1483" s="127"/>
      <c r="AR1483" s="128"/>
      <c r="AS1483" s="13"/>
      <c r="AW1483" s="128"/>
      <c r="AX1483" s="128"/>
      <c r="AY1483" s="128"/>
      <c r="BH1483" s="89"/>
      <c r="BI1483" s="90"/>
      <c r="DL1483" s="13"/>
      <c r="DM1483" s="13"/>
      <c r="DN1483" s="3"/>
      <c r="DO1483" s="126"/>
      <c r="DP1483" s="126"/>
      <c r="DQ1483" s="127"/>
      <c r="DR1483" s="128"/>
      <c r="DS1483" s="13"/>
      <c r="DW1483" s="128"/>
      <c r="DX1483" s="128"/>
      <c r="DY1483" s="128"/>
      <c r="EH1483" s="89"/>
      <c r="EI1483" s="90"/>
    </row>
    <row r="1484" spans="38:139">
      <c r="AL1484" s="13"/>
      <c r="AM1484" s="13"/>
      <c r="AN1484" s="3"/>
      <c r="AO1484" s="126"/>
      <c r="AP1484" s="126"/>
      <c r="AQ1484" s="127"/>
      <c r="AR1484" s="128"/>
      <c r="AS1484" s="13"/>
      <c r="AW1484" s="128"/>
      <c r="AX1484" s="128"/>
      <c r="AY1484" s="128"/>
      <c r="BH1484" s="89"/>
      <c r="BI1484" s="90"/>
      <c r="DL1484" s="13"/>
      <c r="DM1484" s="13"/>
      <c r="DN1484" s="3"/>
      <c r="DO1484" s="126"/>
      <c r="DP1484" s="126"/>
      <c r="DQ1484" s="127"/>
      <c r="DR1484" s="128"/>
      <c r="DS1484" s="13"/>
      <c r="DW1484" s="128"/>
      <c r="DX1484" s="128"/>
      <c r="DY1484" s="128"/>
      <c r="EH1484" s="89"/>
      <c r="EI1484" s="90"/>
    </row>
    <row r="1485" spans="38:139">
      <c r="AL1485" s="13"/>
      <c r="AM1485" s="13"/>
      <c r="AN1485" s="3"/>
      <c r="AO1485" s="126"/>
      <c r="AP1485" s="126"/>
      <c r="AQ1485" s="127"/>
      <c r="AR1485" s="128"/>
      <c r="AS1485" s="13"/>
      <c r="AW1485" s="128"/>
      <c r="AX1485" s="128"/>
      <c r="AY1485" s="128"/>
      <c r="BH1485" s="89"/>
      <c r="BI1485" s="90"/>
      <c r="DL1485" s="13"/>
      <c r="DM1485" s="13"/>
      <c r="DN1485" s="3"/>
      <c r="DO1485" s="126"/>
      <c r="DP1485" s="126"/>
      <c r="DQ1485" s="127"/>
      <c r="DR1485" s="128"/>
      <c r="DS1485" s="13"/>
      <c r="DW1485" s="128"/>
      <c r="DX1485" s="128"/>
      <c r="DY1485" s="128"/>
      <c r="EH1485" s="89"/>
      <c r="EI1485" s="90"/>
    </row>
    <row r="1486" spans="38:139">
      <c r="AL1486" s="13"/>
      <c r="AM1486" s="13"/>
      <c r="AN1486" s="3"/>
      <c r="AO1486" s="126"/>
      <c r="AP1486" s="126"/>
      <c r="AQ1486" s="127"/>
      <c r="AR1486" s="128"/>
      <c r="AS1486" s="13"/>
      <c r="AW1486" s="128"/>
      <c r="AX1486" s="128"/>
      <c r="AY1486" s="128"/>
      <c r="BH1486" s="89"/>
      <c r="BI1486" s="90"/>
      <c r="DL1486" s="13"/>
      <c r="DM1486" s="13"/>
      <c r="DN1486" s="3"/>
      <c r="DO1486" s="126"/>
      <c r="DP1486" s="126"/>
      <c r="DQ1486" s="127"/>
      <c r="DR1486" s="128"/>
      <c r="DS1486" s="13"/>
      <c r="DW1486" s="128"/>
      <c r="DX1486" s="128"/>
      <c r="DY1486" s="128"/>
      <c r="EH1486" s="89"/>
      <c r="EI1486" s="90"/>
    </row>
    <row r="1487" spans="38:139">
      <c r="AL1487" s="13"/>
      <c r="AM1487" s="13"/>
      <c r="AN1487" s="3"/>
      <c r="AO1487" s="126"/>
      <c r="AP1487" s="126"/>
      <c r="AQ1487" s="127"/>
      <c r="AR1487" s="128"/>
      <c r="AS1487" s="13"/>
      <c r="AW1487" s="128"/>
      <c r="AX1487" s="128"/>
      <c r="AY1487" s="128"/>
      <c r="BH1487" s="89"/>
      <c r="BI1487" s="90"/>
      <c r="DL1487" s="13"/>
      <c r="DM1487" s="13"/>
      <c r="DN1487" s="3"/>
      <c r="DO1487" s="126"/>
      <c r="DP1487" s="126"/>
      <c r="DQ1487" s="127"/>
      <c r="DR1487" s="128"/>
      <c r="DS1487" s="13"/>
      <c r="DW1487" s="128"/>
      <c r="DX1487" s="128"/>
      <c r="DY1487" s="128"/>
      <c r="EH1487" s="89"/>
      <c r="EI1487" s="90"/>
    </row>
    <row r="1488" spans="38:139">
      <c r="AL1488" s="13"/>
      <c r="AM1488" s="13"/>
      <c r="AN1488" s="3"/>
      <c r="AO1488" s="126"/>
      <c r="AP1488" s="126"/>
      <c r="AQ1488" s="127"/>
      <c r="AR1488" s="128"/>
      <c r="AS1488" s="13"/>
      <c r="AW1488" s="128"/>
      <c r="AX1488" s="128"/>
      <c r="AY1488" s="128"/>
      <c r="BH1488" s="89"/>
      <c r="BI1488" s="90"/>
      <c r="DL1488" s="13"/>
      <c r="DM1488" s="13"/>
      <c r="DN1488" s="3"/>
      <c r="DO1488" s="126"/>
      <c r="DP1488" s="126"/>
      <c r="DQ1488" s="127"/>
      <c r="DR1488" s="128"/>
      <c r="DS1488" s="13"/>
      <c r="DW1488" s="128"/>
      <c r="DX1488" s="128"/>
      <c r="DY1488" s="128"/>
      <c r="EH1488" s="89"/>
      <c r="EI1488" s="90"/>
    </row>
    <row r="1489" spans="38:139">
      <c r="AL1489" s="13"/>
      <c r="AM1489" s="13"/>
      <c r="AN1489" s="3"/>
      <c r="AO1489" s="126"/>
      <c r="AP1489" s="126"/>
      <c r="AQ1489" s="127"/>
      <c r="AR1489" s="128"/>
      <c r="AS1489" s="13"/>
      <c r="AW1489" s="128"/>
      <c r="AX1489" s="128"/>
      <c r="AY1489" s="128"/>
      <c r="BH1489" s="89"/>
      <c r="BI1489" s="90"/>
      <c r="DL1489" s="13"/>
      <c r="DM1489" s="13"/>
      <c r="DN1489" s="3"/>
      <c r="DO1489" s="126"/>
      <c r="DP1489" s="126"/>
      <c r="DQ1489" s="127"/>
      <c r="DR1489" s="128"/>
      <c r="DS1489" s="13"/>
      <c r="DW1489" s="128"/>
      <c r="DX1489" s="128"/>
      <c r="DY1489" s="128"/>
      <c r="EH1489" s="89"/>
      <c r="EI1489" s="90"/>
    </row>
    <row r="1490" spans="38:139">
      <c r="AL1490" s="13"/>
      <c r="AM1490" s="13"/>
      <c r="AN1490" s="3"/>
      <c r="AO1490" s="126"/>
      <c r="AP1490" s="126"/>
      <c r="AQ1490" s="127"/>
      <c r="AR1490" s="128"/>
      <c r="AS1490" s="13"/>
      <c r="AW1490" s="128"/>
      <c r="AX1490" s="128"/>
      <c r="AY1490" s="128"/>
      <c r="BH1490" s="89"/>
      <c r="BI1490" s="90"/>
      <c r="DL1490" s="13"/>
      <c r="DM1490" s="13"/>
      <c r="DN1490" s="3"/>
      <c r="DO1490" s="126"/>
      <c r="DP1490" s="126"/>
      <c r="DQ1490" s="127"/>
      <c r="DR1490" s="128"/>
      <c r="DS1490" s="13"/>
      <c r="DW1490" s="128"/>
      <c r="DX1490" s="128"/>
      <c r="DY1490" s="128"/>
      <c r="EH1490" s="89"/>
      <c r="EI1490" s="90"/>
    </row>
    <row r="1491" spans="38:139">
      <c r="AL1491" s="13"/>
      <c r="AM1491" s="13"/>
      <c r="AN1491" s="3"/>
      <c r="AO1491" s="126"/>
      <c r="AP1491" s="126"/>
      <c r="AQ1491" s="127"/>
      <c r="AR1491" s="128"/>
      <c r="AS1491" s="13"/>
      <c r="AW1491" s="128"/>
      <c r="AX1491" s="128"/>
      <c r="AY1491" s="128"/>
      <c r="BH1491" s="89"/>
      <c r="BI1491" s="90"/>
      <c r="DL1491" s="13"/>
      <c r="DM1491" s="13"/>
      <c r="DN1491" s="3"/>
      <c r="DO1491" s="126"/>
      <c r="DP1491" s="126"/>
      <c r="DQ1491" s="127"/>
      <c r="DR1491" s="128"/>
      <c r="DS1491" s="13"/>
      <c r="DW1491" s="128"/>
      <c r="DX1491" s="128"/>
      <c r="DY1491" s="128"/>
      <c r="EH1491" s="89"/>
      <c r="EI1491" s="90"/>
    </row>
    <row r="1492" spans="38:139">
      <c r="AL1492" s="13"/>
      <c r="AM1492" s="13"/>
      <c r="AN1492" s="3"/>
      <c r="AO1492" s="126"/>
      <c r="AP1492" s="126"/>
      <c r="AQ1492" s="127"/>
      <c r="AR1492" s="128"/>
      <c r="AS1492" s="13"/>
      <c r="AW1492" s="128"/>
      <c r="AX1492" s="128"/>
      <c r="AY1492" s="128"/>
      <c r="BH1492" s="89"/>
      <c r="BI1492" s="90"/>
      <c r="DL1492" s="13"/>
      <c r="DM1492" s="13"/>
      <c r="DN1492" s="3"/>
      <c r="DO1492" s="126"/>
      <c r="DP1492" s="126"/>
      <c r="DQ1492" s="127"/>
      <c r="DR1492" s="128"/>
      <c r="DS1492" s="13"/>
      <c r="DW1492" s="128"/>
      <c r="DX1492" s="128"/>
      <c r="DY1492" s="128"/>
      <c r="EH1492" s="89"/>
      <c r="EI1492" s="90"/>
    </row>
    <row r="1493" spans="38:139">
      <c r="AL1493" s="13"/>
      <c r="AM1493" s="13"/>
      <c r="AN1493" s="3"/>
      <c r="AO1493" s="126"/>
      <c r="AP1493" s="126"/>
      <c r="AQ1493" s="127"/>
      <c r="AR1493" s="128"/>
      <c r="AS1493" s="13"/>
      <c r="AW1493" s="128"/>
      <c r="AX1493" s="128"/>
      <c r="AY1493" s="128"/>
      <c r="BH1493" s="89"/>
      <c r="BI1493" s="90"/>
      <c r="DL1493" s="13"/>
      <c r="DM1493" s="13"/>
      <c r="DN1493" s="3"/>
      <c r="DO1493" s="126"/>
      <c r="DP1493" s="126"/>
      <c r="DQ1493" s="127"/>
      <c r="DR1493" s="128"/>
      <c r="DS1493" s="13"/>
      <c r="DW1493" s="128"/>
      <c r="DX1493" s="128"/>
      <c r="DY1493" s="128"/>
      <c r="EH1493" s="89"/>
      <c r="EI1493" s="90"/>
    </row>
    <row r="1494" spans="38:139">
      <c r="AL1494" s="13"/>
      <c r="AM1494" s="13"/>
      <c r="AN1494" s="3"/>
      <c r="AO1494" s="126"/>
      <c r="AP1494" s="126"/>
      <c r="AQ1494" s="127"/>
      <c r="AR1494" s="128"/>
      <c r="AS1494" s="13"/>
      <c r="AW1494" s="128"/>
      <c r="AX1494" s="128"/>
      <c r="AY1494" s="128"/>
      <c r="BH1494" s="89"/>
      <c r="BI1494" s="90"/>
      <c r="DL1494" s="13"/>
      <c r="DM1494" s="13"/>
      <c r="DN1494" s="3"/>
      <c r="DO1494" s="126"/>
      <c r="DP1494" s="126"/>
      <c r="DQ1494" s="127"/>
      <c r="DR1494" s="128"/>
      <c r="DS1494" s="13"/>
      <c r="DW1494" s="128"/>
      <c r="DX1494" s="128"/>
      <c r="DY1494" s="128"/>
      <c r="EH1494" s="89"/>
      <c r="EI1494" s="90"/>
    </row>
    <row r="1495" spans="38:139">
      <c r="AL1495" s="13"/>
      <c r="AM1495" s="13"/>
      <c r="AN1495" s="3"/>
      <c r="AO1495" s="126"/>
      <c r="AP1495" s="126"/>
      <c r="AQ1495" s="127"/>
      <c r="AR1495" s="128"/>
      <c r="AS1495" s="13"/>
      <c r="AW1495" s="128"/>
      <c r="AX1495" s="128"/>
      <c r="AY1495" s="128"/>
      <c r="BH1495" s="89"/>
      <c r="BI1495" s="90"/>
      <c r="DL1495" s="13"/>
      <c r="DM1495" s="13"/>
      <c r="DN1495" s="3"/>
      <c r="DO1495" s="126"/>
      <c r="DP1495" s="126"/>
      <c r="DQ1495" s="127"/>
      <c r="DR1495" s="128"/>
      <c r="DS1495" s="13"/>
      <c r="DW1495" s="128"/>
      <c r="DX1495" s="128"/>
      <c r="DY1495" s="128"/>
      <c r="EH1495" s="89"/>
      <c r="EI1495" s="90"/>
    </row>
    <row r="1496" spans="38:139">
      <c r="AL1496" s="13"/>
      <c r="AM1496" s="13"/>
      <c r="AN1496" s="3"/>
      <c r="AO1496" s="126"/>
      <c r="AP1496" s="126"/>
      <c r="AQ1496" s="127"/>
      <c r="AR1496" s="128"/>
      <c r="AS1496" s="13"/>
      <c r="AW1496" s="128"/>
      <c r="AX1496" s="128"/>
      <c r="AY1496" s="128"/>
      <c r="BH1496" s="89"/>
      <c r="BI1496" s="90"/>
      <c r="DL1496" s="13"/>
      <c r="DM1496" s="13"/>
      <c r="DN1496" s="3"/>
      <c r="DO1496" s="126"/>
      <c r="DP1496" s="126"/>
      <c r="DQ1496" s="127"/>
      <c r="DR1496" s="128"/>
      <c r="DS1496" s="13"/>
      <c r="DW1496" s="128"/>
      <c r="DX1496" s="128"/>
      <c r="DY1496" s="128"/>
      <c r="EH1496" s="89"/>
      <c r="EI1496" s="90"/>
    </row>
    <row r="1497" spans="38:139">
      <c r="AL1497" s="13"/>
      <c r="AM1497" s="13"/>
      <c r="AN1497" s="3"/>
      <c r="AO1497" s="126"/>
      <c r="AP1497" s="126"/>
      <c r="AQ1497" s="127"/>
      <c r="AR1497" s="128"/>
      <c r="AS1497" s="13"/>
      <c r="AW1497" s="128"/>
      <c r="AX1497" s="128"/>
      <c r="AY1497" s="128"/>
      <c r="BH1497" s="89"/>
      <c r="BI1497" s="90"/>
      <c r="DL1497" s="13"/>
      <c r="DM1497" s="13"/>
      <c r="DN1497" s="3"/>
      <c r="DO1497" s="126"/>
      <c r="DP1497" s="126"/>
      <c r="DQ1497" s="127"/>
      <c r="DR1497" s="128"/>
      <c r="DS1497" s="13"/>
      <c r="DW1497" s="128"/>
      <c r="DX1497" s="128"/>
      <c r="DY1497" s="128"/>
      <c r="EH1497" s="89"/>
      <c r="EI1497" s="90"/>
    </row>
    <row r="1498" spans="38:139">
      <c r="AL1498" s="13"/>
      <c r="AM1498" s="13"/>
      <c r="AN1498" s="3"/>
      <c r="AO1498" s="126"/>
      <c r="AP1498" s="126"/>
      <c r="AQ1498" s="127"/>
      <c r="AR1498" s="128"/>
      <c r="AS1498" s="13"/>
      <c r="AW1498" s="128"/>
      <c r="AX1498" s="128"/>
      <c r="AY1498" s="128"/>
      <c r="BH1498" s="89"/>
      <c r="BI1498" s="90"/>
      <c r="DL1498" s="13"/>
      <c r="DM1498" s="13"/>
      <c r="DN1498" s="3"/>
      <c r="DO1498" s="126"/>
      <c r="DP1498" s="126"/>
      <c r="DQ1498" s="127"/>
      <c r="DR1498" s="128"/>
      <c r="DS1498" s="13"/>
      <c r="DW1498" s="128"/>
      <c r="DX1498" s="128"/>
      <c r="DY1498" s="128"/>
      <c r="EH1498" s="89"/>
      <c r="EI1498" s="90"/>
    </row>
    <row r="1499" spans="38:139">
      <c r="AL1499" s="13"/>
      <c r="AM1499" s="13"/>
      <c r="AN1499" s="3"/>
      <c r="AO1499" s="126"/>
      <c r="AP1499" s="126"/>
      <c r="AQ1499" s="127"/>
      <c r="AR1499" s="128"/>
      <c r="AS1499" s="13"/>
      <c r="AW1499" s="128"/>
      <c r="AX1499" s="128"/>
      <c r="AY1499" s="128"/>
      <c r="BH1499" s="89"/>
      <c r="BI1499" s="90"/>
      <c r="DL1499" s="13"/>
      <c r="DM1499" s="13"/>
      <c r="DN1499" s="3"/>
      <c r="DO1499" s="126"/>
      <c r="DP1499" s="126"/>
      <c r="DQ1499" s="127"/>
      <c r="DR1499" s="128"/>
      <c r="DS1499" s="13"/>
      <c r="DW1499" s="128"/>
      <c r="DX1499" s="128"/>
      <c r="DY1499" s="128"/>
      <c r="EH1499" s="89"/>
      <c r="EI1499" s="90"/>
    </row>
    <row r="1500" spans="38:139">
      <c r="AL1500" s="13"/>
      <c r="AM1500" s="13"/>
      <c r="AN1500" s="3"/>
      <c r="AO1500" s="126"/>
      <c r="AP1500" s="126"/>
      <c r="AQ1500" s="127"/>
      <c r="AR1500" s="128"/>
      <c r="AS1500" s="13"/>
      <c r="AW1500" s="128"/>
      <c r="AX1500" s="128"/>
      <c r="AY1500" s="128"/>
      <c r="BH1500" s="89"/>
      <c r="BI1500" s="90"/>
      <c r="DL1500" s="13"/>
      <c r="DM1500" s="13"/>
      <c r="DN1500" s="3"/>
      <c r="DO1500" s="126"/>
      <c r="DP1500" s="126"/>
      <c r="DQ1500" s="127"/>
      <c r="DR1500" s="128"/>
      <c r="DS1500" s="13"/>
      <c r="DW1500" s="128"/>
      <c r="DX1500" s="128"/>
      <c r="DY1500" s="128"/>
      <c r="EH1500" s="89"/>
      <c r="EI1500" s="90"/>
    </row>
    <row r="1501" spans="38:139">
      <c r="AL1501" s="13"/>
      <c r="AM1501" s="13"/>
      <c r="AN1501" s="3"/>
      <c r="AO1501" s="126"/>
      <c r="AP1501" s="126"/>
      <c r="AQ1501" s="127"/>
      <c r="AR1501" s="128"/>
      <c r="AS1501" s="13"/>
      <c r="AW1501" s="128"/>
      <c r="AX1501" s="128"/>
      <c r="AY1501" s="128"/>
      <c r="BH1501" s="89"/>
      <c r="BI1501" s="90"/>
      <c r="DL1501" s="13"/>
      <c r="DM1501" s="13"/>
      <c r="DN1501" s="3"/>
      <c r="DO1501" s="126"/>
      <c r="DP1501" s="126"/>
      <c r="DQ1501" s="127"/>
      <c r="DR1501" s="128"/>
      <c r="DS1501" s="13"/>
      <c r="DW1501" s="128"/>
      <c r="DX1501" s="128"/>
      <c r="DY1501" s="128"/>
      <c r="EH1501" s="89"/>
      <c r="EI1501" s="90"/>
    </row>
    <row r="1502" spans="38:139">
      <c r="AL1502" s="13"/>
      <c r="AM1502" s="13"/>
      <c r="AN1502" s="3"/>
      <c r="AO1502" s="126"/>
      <c r="AP1502" s="126"/>
      <c r="AQ1502" s="127"/>
      <c r="AR1502" s="128"/>
      <c r="AS1502" s="13"/>
      <c r="AW1502" s="128"/>
      <c r="AX1502" s="128"/>
      <c r="AY1502" s="128"/>
      <c r="BH1502" s="89"/>
      <c r="BI1502" s="90"/>
      <c r="DL1502" s="13"/>
      <c r="DM1502" s="13"/>
      <c r="DN1502" s="3"/>
      <c r="DO1502" s="126"/>
      <c r="DP1502" s="126"/>
      <c r="DQ1502" s="127"/>
      <c r="DR1502" s="128"/>
      <c r="DS1502" s="13"/>
      <c r="DW1502" s="128"/>
      <c r="DX1502" s="128"/>
      <c r="DY1502" s="128"/>
      <c r="EH1502" s="89"/>
      <c r="EI1502" s="90"/>
    </row>
    <row r="1503" spans="38:139">
      <c r="AL1503" s="13"/>
      <c r="AM1503" s="13"/>
      <c r="AN1503" s="3"/>
      <c r="AO1503" s="126"/>
      <c r="AP1503" s="126"/>
      <c r="AQ1503" s="127"/>
      <c r="AR1503" s="128"/>
      <c r="AS1503" s="13"/>
      <c r="AW1503" s="128"/>
      <c r="AX1503" s="128"/>
      <c r="AY1503" s="128"/>
      <c r="BH1503" s="89"/>
      <c r="BI1503" s="90"/>
      <c r="DL1503" s="13"/>
      <c r="DM1503" s="13"/>
      <c r="DN1503" s="3"/>
      <c r="DO1503" s="126"/>
      <c r="DP1503" s="126"/>
      <c r="DQ1503" s="127"/>
      <c r="DR1503" s="128"/>
      <c r="DS1503" s="13"/>
      <c r="DW1503" s="128"/>
      <c r="DX1503" s="128"/>
      <c r="DY1503" s="128"/>
      <c r="EH1503" s="89"/>
      <c r="EI1503" s="90"/>
    </row>
    <row r="1504" spans="38:139">
      <c r="AL1504" s="13"/>
      <c r="AM1504" s="13"/>
      <c r="AN1504" s="3"/>
      <c r="AO1504" s="126"/>
      <c r="AP1504" s="126"/>
      <c r="AQ1504" s="127"/>
      <c r="AR1504" s="128"/>
      <c r="AS1504" s="13"/>
      <c r="AW1504" s="128"/>
      <c r="AX1504" s="128"/>
      <c r="AY1504" s="128"/>
      <c r="BH1504" s="89"/>
      <c r="BI1504" s="90"/>
      <c r="DL1504" s="13"/>
      <c r="DM1504" s="13"/>
      <c r="DN1504" s="3"/>
      <c r="DO1504" s="126"/>
      <c r="DP1504" s="126"/>
      <c r="DQ1504" s="127"/>
      <c r="DR1504" s="128"/>
      <c r="DS1504" s="13"/>
      <c r="DW1504" s="128"/>
      <c r="DX1504" s="128"/>
      <c r="DY1504" s="128"/>
      <c r="EH1504" s="89"/>
      <c r="EI1504" s="90"/>
    </row>
    <row r="1505" spans="38:139">
      <c r="AL1505" s="13"/>
      <c r="AM1505" s="13"/>
      <c r="AN1505" s="3"/>
      <c r="AO1505" s="126"/>
      <c r="AP1505" s="126"/>
      <c r="AQ1505" s="127"/>
      <c r="AR1505" s="128"/>
      <c r="AS1505" s="13"/>
      <c r="AW1505" s="128"/>
      <c r="AX1505" s="128"/>
      <c r="AY1505" s="128"/>
      <c r="BH1505" s="89"/>
      <c r="BI1505" s="90"/>
      <c r="DL1505" s="13"/>
      <c r="DM1505" s="13"/>
      <c r="DN1505" s="3"/>
      <c r="DO1505" s="126"/>
      <c r="DP1505" s="126"/>
      <c r="DQ1505" s="127"/>
      <c r="DR1505" s="128"/>
      <c r="DS1505" s="13"/>
      <c r="DW1505" s="128"/>
      <c r="DX1505" s="128"/>
      <c r="DY1505" s="128"/>
      <c r="EH1505" s="89"/>
      <c r="EI1505" s="90"/>
    </row>
    <row r="1506" spans="38:139">
      <c r="AL1506" s="13"/>
      <c r="AM1506" s="13"/>
      <c r="AN1506" s="3"/>
      <c r="AO1506" s="126"/>
      <c r="AP1506" s="126"/>
      <c r="AQ1506" s="127"/>
      <c r="AR1506" s="128"/>
      <c r="AS1506" s="13"/>
      <c r="AW1506" s="128"/>
      <c r="AX1506" s="128"/>
      <c r="AY1506" s="128"/>
      <c r="BH1506" s="89"/>
      <c r="BI1506" s="90"/>
      <c r="DL1506" s="13"/>
      <c r="DM1506" s="13"/>
      <c r="DN1506" s="3"/>
      <c r="DO1506" s="126"/>
      <c r="DP1506" s="126"/>
      <c r="DQ1506" s="127"/>
      <c r="DR1506" s="128"/>
      <c r="DS1506" s="13"/>
      <c r="DW1506" s="128"/>
      <c r="DX1506" s="128"/>
      <c r="DY1506" s="128"/>
      <c r="EH1506" s="89"/>
      <c r="EI1506" s="90"/>
    </row>
    <row r="1507" spans="38:139">
      <c r="AL1507" s="13"/>
      <c r="AM1507" s="13"/>
      <c r="AN1507" s="3"/>
      <c r="AO1507" s="126"/>
      <c r="AP1507" s="126"/>
      <c r="AQ1507" s="127"/>
      <c r="AR1507" s="128"/>
      <c r="AS1507" s="13"/>
      <c r="AW1507" s="128"/>
      <c r="AX1507" s="128"/>
      <c r="AY1507" s="128"/>
      <c r="BH1507" s="89"/>
      <c r="BI1507" s="90"/>
      <c r="DL1507" s="13"/>
      <c r="DM1507" s="13"/>
      <c r="DN1507" s="3"/>
      <c r="DO1507" s="126"/>
      <c r="DP1507" s="126"/>
      <c r="DQ1507" s="127"/>
      <c r="DR1507" s="128"/>
      <c r="DS1507" s="13"/>
      <c r="DW1507" s="128"/>
      <c r="DX1507" s="128"/>
      <c r="DY1507" s="128"/>
      <c r="EH1507" s="89"/>
      <c r="EI1507" s="90"/>
    </row>
    <row r="1508" spans="38:139">
      <c r="AL1508" s="13"/>
      <c r="AM1508" s="13"/>
      <c r="AN1508" s="3"/>
      <c r="AO1508" s="126"/>
      <c r="AP1508" s="126"/>
      <c r="AQ1508" s="127"/>
      <c r="AR1508" s="128"/>
      <c r="AS1508" s="13"/>
      <c r="AW1508" s="128"/>
      <c r="AX1508" s="128"/>
      <c r="AY1508" s="128"/>
      <c r="BH1508" s="89"/>
      <c r="BI1508" s="90"/>
      <c r="DL1508" s="13"/>
      <c r="DM1508" s="13"/>
      <c r="DN1508" s="3"/>
      <c r="DO1508" s="126"/>
      <c r="DP1508" s="126"/>
      <c r="DQ1508" s="127"/>
      <c r="DR1508" s="128"/>
      <c r="DS1508" s="13"/>
      <c r="DW1508" s="128"/>
      <c r="DX1508" s="128"/>
      <c r="DY1508" s="128"/>
      <c r="EH1508" s="89"/>
      <c r="EI1508" s="90"/>
    </row>
    <row r="1509" spans="38:139">
      <c r="AL1509" s="13"/>
      <c r="AM1509" s="13"/>
      <c r="AN1509" s="3"/>
      <c r="AO1509" s="126"/>
      <c r="AP1509" s="126"/>
      <c r="AQ1509" s="127"/>
      <c r="AR1509" s="128"/>
      <c r="AS1509" s="13"/>
      <c r="AW1509" s="128"/>
      <c r="AX1509" s="128"/>
      <c r="AY1509" s="128"/>
      <c r="BH1509" s="89"/>
      <c r="BI1509" s="90"/>
      <c r="DL1509" s="13"/>
      <c r="DM1509" s="13"/>
      <c r="DN1509" s="3"/>
      <c r="DO1509" s="126"/>
      <c r="DP1509" s="126"/>
      <c r="DQ1509" s="127"/>
      <c r="DR1509" s="128"/>
      <c r="DS1509" s="13"/>
      <c r="DW1509" s="128"/>
      <c r="DX1509" s="128"/>
      <c r="DY1509" s="128"/>
      <c r="EH1509" s="89"/>
      <c r="EI1509" s="90"/>
    </row>
    <row r="1510" spans="38:139">
      <c r="AL1510" s="13"/>
      <c r="AM1510" s="13"/>
      <c r="AN1510" s="3"/>
      <c r="AO1510" s="126"/>
      <c r="AP1510" s="126"/>
      <c r="AQ1510" s="127"/>
      <c r="AR1510" s="128"/>
      <c r="AS1510" s="13"/>
      <c r="AW1510" s="128"/>
      <c r="AX1510" s="128"/>
      <c r="AY1510" s="128"/>
      <c r="BH1510" s="89"/>
      <c r="BI1510" s="90"/>
      <c r="DL1510" s="13"/>
      <c r="DM1510" s="13"/>
      <c r="DN1510" s="3"/>
      <c r="DO1510" s="126"/>
      <c r="DP1510" s="126"/>
      <c r="DQ1510" s="127"/>
      <c r="DR1510" s="128"/>
      <c r="DS1510" s="13"/>
      <c r="DW1510" s="128"/>
      <c r="DX1510" s="128"/>
      <c r="DY1510" s="128"/>
      <c r="EH1510" s="89"/>
      <c r="EI1510" s="90"/>
    </row>
    <row r="1511" spans="38:139">
      <c r="AL1511" s="13"/>
      <c r="AM1511" s="13"/>
      <c r="AN1511" s="3"/>
      <c r="AO1511" s="126"/>
      <c r="AP1511" s="126"/>
      <c r="AQ1511" s="127"/>
      <c r="AR1511" s="128"/>
      <c r="AS1511" s="13"/>
      <c r="AW1511" s="128"/>
      <c r="AX1511" s="128"/>
      <c r="AY1511" s="128"/>
      <c r="BH1511" s="89"/>
      <c r="BI1511" s="90"/>
      <c r="DL1511" s="13"/>
      <c r="DM1511" s="13"/>
      <c r="DN1511" s="3"/>
      <c r="DO1511" s="126"/>
      <c r="DP1511" s="126"/>
      <c r="DQ1511" s="127"/>
      <c r="DR1511" s="128"/>
      <c r="DS1511" s="13"/>
      <c r="DW1511" s="128"/>
      <c r="DX1511" s="128"/>
      <c r="DY1511" s="128"/>
      <c r="EH1511" s="89"/>
      <c r="EI1511" s="90"/>
    </row>
    <row r="1512" spans="38:139">
      <c r="AL1512" s="13"/>
      <c r="AM1512" s="13"/>
      <c r="AN1512" s="3"/>
      <c r="AO1512" s="126"/>
      <c r="AP1512" s="126"/>
      <c r="AQ1512" s="127"/>
      <c r="AR1512" s="128"/>
      <c r="AS1512" s="13"/>
      <c r="AW1512" s="128"/>
      <c r="AX1512" s="128"/>
      <c r="AY1512" s="128"/>
      <c r="BH1512" s="89"/>
      <c r="BI1512" s="90"/>
      <c r="DL1512" s="13"/>
      <c r="DM1512" s="13"/>
      <c r="DN1512" s="3"/>
      <c r="DO1512" s="126"/>
      <c r="DP1512" s="126"/>
      <c r="DQ1512" s="127"/>
      <c r="DR1512" s="128"/>
      <c r="DS1512" s="13"/>
      <c r="DW1512" s="128"/>
      <c r="DX1512" s="128"/>
      <c r="DY1512" s="128"/>
      <c r="EH1512" s="89"/>
      <c r="EI1512" s="90"/>
    </row>
    <row r="1513" spans="38:139">
      <c r="AL1513" s="13"/>
      <c r="AM1513" s="13"/>
      <c r="AN1513" s="3"/>
      <c r="AO1513" s="126"/>
      <c r="AP1513" s="126"/>
      <c r="AQ1513" s="127"/>
      <c r="AR1513" s="128"/>
      <c r="AS1513" s="13"/>
      <c r="AW1513" s="128"/>
      <c r="AX1513" s="128"/>
      <c r="AY1513" s="128"/>
      <c r="BH1513" s="89"/>
      <c r="BI1513" s="90"/>
      <c r="DL1513" s="13"/>
      <c r="DM1513" s="13"/>
      <c r="DN1513" s="3"/>
      <c r="DO1513" s="126"/>
      <c r="DP1513" s="126"/>
      <c r="DQ1513" s="127"/>
      <c r="DR1513" s="128"/>
      <c r="DS1513" s="13"/>
      <c r="DW1513" s="128"/>
      <c r="DX1513" s="128"/>
      <c r="DY1513" s="128"/>
      <c r="EH1513" s="89"/>
      <c r="EI1513" s="90"/>
    </row>
    <row r="1514" spans="38:139">
      <c r="AL1514" s="13"/>
      <c r="AM1514" s="13"/>
      <c r="AN1514" s="3"/>
      <c r="AO1514" s="126"/>
      <c r="AP1514" s="126"/>
      <c r="AQ1514" s="127"/>
      <c r="AR1514" s="128"/>
      <c r="AS1514" s="13"/>
      <c r="AW1514" s="128"/>
      <c r="AX1514" s="128"/>
      <c r="AY1514" s="128"/>
      <c r="BH1514" s="89"/>
      <c r="BI1514" s="90"/>
      <c r="DL1514" s="13"/>
      <c r="DM1514" s="13"/>
      <c r="DN1514" s="3"/>
      <c r="DO1514" s="126"/>
      <c r="DP1514" s="126"/>
      <c r="DQ1514" s="127"/>
      <c r="DR1514" s="128"/>
      <c r="DS1514" s="13"/>
      <c r="DW1514" s="128"/>
      <c r="DX1514" s="128"/>
      <c r="DY1514" s="128"/>
      <c r="EH1514" s="89"/>
      <c r="EI1514" s="90"/>
    </row>
    <row r="1515" spans="38:139">
      <c r="AL1515" s="13"/>
      <c r="AM1515" s="13"/>
      <c r="AN1515" s="3"/>
      <c r="AO1515" s="126"/>
      <c r="AP1515" s="126"/>
      <c r="AQ1515" s="127"/>
      <c r="AR1515" s="128"/>
      <c r="AS1515" s="13"/>
      <c r="AW1515" s="128"/>
      <c r="AX1515" s="128"/>
      <c r="AY1515" s="128"/>
      <c r="BH1515" s="89"/>
      <c r="BI1515" s="90"/>
      <c r="DL1515" s="13"/>
      <c r="DM1515" s="13"/>
      <c r="DN1515" s="3"/>
      <c r="DO1515" s="126"/>
      <c r="DP1515" s="126"/>
      <c r="DQ1515" s="127"/>
      <c r="DR1515" s="128"/>
      <c r="DS1515" s="13"/>
      <c r="DW1515" s="128"/>
      <c r="DX1515" s="128"/>
      <c r="DY1515" s="128"/>
      <c r="EH1515" s="89"/>
      <c r="EI1515" s="90"/>
    </row>
    <row r="1516" spans="38:139">
      <c r="AL1516" s="13"/>
      <c r="AM1516" s="13"/>
      <c r="AN1516" s="3"/>
      <c r="AO1516" s="126"/>
      <c r="AP1516" s="126"/>
      <c r="AQ1516" s="127"/>
      <c r="AR1516" s="128"/>
      <c r="AS1516" s="13"/>
      <c r="AW1516" s="128"/>
      <c r="AX1516" s="128"/>
      <c r="AY1516" s="128"/>
      <c r="BH1516" s="89"/>
      <c r="BI1516" s="90"/>
      <c r="DL1516" s="13"/>
      <c r="DM1516" s="13"/>
      <c r="DN1516" s="3"/>
      <c r="DO1516" s="126"/>
      <c r="DP1516" s="126"/>
      <c r="DQ1516" s="127"/>
      <c r="DR1516" s="128"/>
      <c r="DS1516" s="13"/>
      <c r="DW1516" s="128"/>
      <c r="DX1516" s="128"/>
      <c r="DY1516" s="128"/>
      <c r="EH1516" s="89"/>
      <c r="EI1516" s="90"/>
    </row>
    <row r="1517" spans="38:139">
      <c r="AL1517" s="13"/>
      <c r="AM1517" s="13"/>
      <c r="AN1517" s="3"/>
      <c r="AO1517" s="126"/>
      <c r="AP1517" s="126"/>
      <c r="AQ1517" s="127"/>
      <c r="AR1517" s="128"/>
      <c r="AS1517" s="13"/>
      <c r="AW1517" s="128"/>
      <c r="AX1517" s="128"/>
      <c r="AY1517" s="128"/>
      <c r="BH1517" s="89"/>
      <c r="BI1517" s="90"/>
      <c r="DL1517" s="13"/>
      <c r="DM1517" s="13"/>
      <c r="DN1517" s="3"/>
      <c r="DO1517" s="126"/>
      <c r="DP1517" s="126"/>
      <c r="DQ1517" s="127"/>
      <c r="DR1517" s="128"/>
      <c r="DS1517" s="13"/>
      <c r="DW1517" s="128"/>
      <c r="DX1517" s="128"/>
      <c r="DY1517" s="128"/>
      <c r="EH1517" s="89"/>
      <c r="EI1517" s="90"/>
    </row>
    <row r="1518" spans="38:139">
      <c r="AL1518" s="13"/>
      <c r="AM1518" s="13"/>
      <c r="AN1518" s="3"/>
      <c r="AO1518" s="126"/>
      <c r="AP1518" s="126"/>
      <c r="AQ1518" s="127"/>
      <c r="AR1518" s="128"/>
      <c r="AS1518" s="13"/>
      <c r="AW1518" s="128"/>
      <c r="AX1518" s="128"/>
      <c r="AY1518" s="128"/>
      <c r="BH1518" s="89"/>
      <c r="BI1518" s="90"/>
      <c r="DL1518" s="13"/>
      <c r="DM1518" s="13"/>
      <c r="DN1518" s="3"/>
      <c r="DO1518" s="126"/>
      <c r="DP1518" s="126"/>
      <c r="DQ1518" s="127"/>
      <c r="DR1518" s="128"/>
      <c r="DS1518" s="13"/>
      <c r="DW1518" s="128"/>
      <c r="DX1518" s="128"/>
      <c r="DY1518" s="128"/>
      <c r="EH1518" s="89"/>
      <c r="EI1518" s="90"/>
    </row>
    <row r="1519" spans="38:139">
      <c r="AL1519" s="13"/>
      <c r="AM1519" s="13"/>
      <c r="AN1519" s="3"/>
      <c r="AO1519" s="126"/>
      <c r="AP1519" s="126"/>
      <c r="AQ1519" s="127"/>
      <c r="AR1519" s="128"/>
      <c r="AS1519" s="13"/>
      <c r="AW1519" s="128"/>
      <c r="AX1519" s="128"/>
      <c r="AY1519" s="128"/>
      <c r="BH1519" s="89"/>
      <c r="BI1519" s="90"/>
      <c r="DL1519" s="13"/>
      <c r="DM1519" s="13"/>
      <c r="DN1519" s="3"/>
      <c r="DO1519" s="126"/>
      <c r="DP1519" s="126"/>
      <c r="DQ1519" s="127"/>
      <c r="DR1519" s="128"/>
      <c r="DS1519" s="13"/>
      <c r="DW1519" s="128"/>
      <c r="DX1519" s="128"/>
      <c r="DY1519" s="128"/>
      <c r="EH1519" s="89"/>
      <c r="EI1519" s="90"/>
    </row>
    <row r="1520" spans="38:139">
      <c r="AL1520" s="13"/>
      <c r="AM1520" s="13"/>
      <c r="AN1520" s="3"/>
      <c r="AO1520" s="126"/>
      <c r="AP1520" s="126"/>
      <c r="AQ1520" s="127"/>
      <c r="AR1520" s="128"/>
      <c r="AS1520" s="13"/>
      <c r="AW1520" s="128"/>
      <c r="AX1520" s="128"/>
      <c r="AY1520" s="128"/>
      <c r="BH1520" s="89"/>
      <c r="BI1520" s="90"/>
      <c r="DL1520" s="13"/>
      <c r="DM1520" s="13"/>
      <c r="DN1520" s="3"/>
      <c r="DO1520" s="126"/>
      <c r="DP1520" s="126"/>
      <c r="DQ1520" s="127"/>
      <c r="DR1520" s="128"/>
      <c r="DS1520" s="13"/>
      <c r="DW1520" s="128"/>
      <c r="DX1520" s="128"/>
      <c r="DY1520" s="128"/>
      <c r="EH1520" s="89"/>
      <c r="EI1520" s="90"/>
    </row>
    <row r="1521" spans="38:139">
      <c r="AL1521" s="13"/>
      <c r="AM1521" s="13"/>
      <c r="AN1521" s="3"/>
      <c r="AO1521" s="126"/>
      <c r="AP1521" s="126"/>
      <c r="AQ1521" s="127"/>
      <c r="AR1521" s="128"/>
      <c r="AS1521" s="13"/>
      <c r="AW1521" s="128"/>
      <c r="AX1521" s="128"/>
      <c r="AY1521" s="128"/>
      <c r="BH1521" s="89"/>
      <c r="BI1521" s="90"/>
      <c r="DL1521" s="13"/>
      <c r="DM1521" s="13"/>
      <c r="DN1521" s="3"/>
      <c r="DO1521" s="126"/>
      <c r="DP1521" s="126"/>
      <c r="DQ1521" s="127"/>
      <c r="DR1521" s="128"/>
      <c r="DS1521" s="13"/>
      <c r="DW1521" s="128"/>
      <c r="DX1521" s="128"/>
      <c r="DY1521" s="128"/>
      <c r="EH1521" s="89"/>
      <c r="EI1521" s="90"/>
    </row>
    <row r="1522" spans="38:139">
      <c r="AL1522" s="13"/>
      <c r="AM1522" s="13"/>
      <c r="AN1522" s="3"/>
      <c r="AO1522" s="126"/>
      <c r="AP1522" s="126"/>
      <c r="AQ1522" s="127"/>
      <c r="AR1522" s="128"/>
      <c r="AS1522" s="13"/>
      <c r="AW1522" s="128"/>
      <c r="AX1522" s="128"/>
      <c r="AY1522" s="128"/>
      <c r="BH1522" s="89"/>
      <c r="BI1522" s="90"/>
      <c r="DL1522" s="13"/>
      <c r="DM1522" s="13"/>
      <c r="DN1522" s="3"/>
      <c r="DO1522" s="126"/>
      <c r="DP1522" s="126"/>
      <c r="DQ1522" s="127"/>
      <c r="DR1522" s="128"/>
      <c r="DS1522" s="13"/>
      <c r="DW1522" s="128"/>
      <c r="DX1522" s="128"/>
      <c r="DY1522" s="128"/>
      <c r="EH1522" s="89"/>
      <c r="EI1522" s="90"/>
    </row>
    <row r="1523" spans="38:139">
      <c r="AL1523" s="13"/>
      <c r="AM1523" s="13"/>
      <c r="AN1523" s="3"/>
      <c r="AO1523" s="126"/>
      <c r="AP1523" s="126"/>
      <c r="AQ1523" s="127"/>
      <c r="AR1523" s="128"/>
      <c r="AS1523" s="13"/>
      <c r="AW1523" s="128"/>
      <c r="AX1523" s="128"/>
      <c r="AY1523" s="128"/>
      <c r="BH1523" s="89"/>
      <c r="BI1523" s="90"/>
      <c r="DL1523" s="13"/>
      <c r="DM1523" s="13"/>
      <c r="DN1523" s="3"/>
      <c r="DO1523" s="126"/>
      <c r="DP1523" s="126"/>
      <c r="DQ1523" s="127"/>
      <c r="DR1523" s="128"/>
      <c r="DS1523" s="13"/>
      <c r="DW1523" s="128"/>
      <c r="DX1523" s="128"/>
      <c r="DY1523" s="128"/>
      <c r="EH1523" s="89"/>
      <c r="EI1523" s="90"/>
    </row>
    <row r="1524" spans="38:139">
      <c r="AL1524" s="13"/>
      <c r="AM1524" s="13"/>
      <c r="AN1524" s="3"/>
      <c r="AO1524" s="126"/>
      <c r="AP1524" s="126"/>
      <c r="AQ1524" s="127"/>
      <c r="AR1524" s="128"/>
      <c r="AS1524" s="13"/>
      <c r="AW1524" s="128"/>
      <c r="AX1524" s="128"/>
      <c r="AY1524" s="128"/>
      <c r="BH1524" s="89"/>
      <c r="BI1524" s="90"/>
      <c r="DL1524" s="13"/>
      <c r="DM1524" s="13"/>
      <c r="DN1524" s="3"/>
      <c r="DO1524" s="126"/>
      <c r="DP1524" s="126"/>
      <c r="DQ1524" s="127"/>
      <c r="DR1524" s="128"/>
      <c r="DS1524" s="13"/>
      <c r="DW1524" s="128"/>
      <c r="DX1524" s="128"/>
      <c r="DY1524" s="128"/>
      <c r="EH1524" s="89"/>
      <c r="EI1524" s="90"/>
    </row>
    <row r="1525" spans="38:139">
      <c r="AL1525" s="13"/>
      <c r="AM1525" s="13"/>
      <c r="AN1525" s="3"/>
      <c r="AO1525" s="126"/>
      <c r="AP1525" s="126"/>
      <c r="AQ1525" s="127"/>
      <c r="AR1525" s="128"/>
      <c r="AS1525" s="13"/>
      <c r="AW1525" s="128"/>
      <c r="AX1525" s="128"/>
      <c r="AY1525" s="128"/>
      <c r="BH1525" s="89"/>
      <c r="BI1525" s="90"/>
      <c r="DL1525" s="13"/>
      <c r="DM1525" s="13"/>
      <c r="DN1525" s="3"/>
      <c r="DO1525" s="126"/>
      <c r="DP1525" s="126"/>
      <c r="DQ1525" s="127"/>
      <c r="DR1525" s="128"/>
      <c r="DS1525" s="13"/>
      <c r="DW1525" s="128"/>
      <c r="DX1525" s="128"/>
      <c r="DY1525" s="128"/>
      <c r="EH1525" s="89"/>
      <c r="EI1525" s="90"/>
    </row>
    <row r="1526" spans="38:139">
      <c r="AL1526" s="13"/>
      <c r="AM1526" s="13"/>
      <c r="AN1526" s="3"/>
      <c r="AO1526" s="126"/>
      <c r="AP1526" s="126"/>
      <c r="AQ1526" s="127"/>
      <c r="AR1526" s="128"/>
      <c r="AS1526" s="13"/>
      <c r="AW1526" s="128"/>
      <c r="AX1526" s="128"/>
      <c r="AY1526" s="128"/>
      <c r="BH1526" s="89"/>
      <c r="BI1526" s="90"/>
      <c r="DL1526" s="13"/>
      <c r="DM1526" s="13"/>
      <c r="DN1526" s="3"/>
      <c r="DO1526" s="126"/>
      <c r="DP1526" s="126"/>
      <c r="DQ1526" s="127"/>
      <c r="DR1526" s="128"/>
      <c r="DS1526" s="13"/>
      <c r="DW1526" s="128"/>
      <c r="DX1526" s="128"/>
      <c r="DY1526" s="128"/>
      <c r="EH1526" s="89"/>
      <c r="EI1526" s="90"/>
    </row>
    <row r="1527" spans="38:139">
      <c r="AL1527" s="13"/>
      <c r="AM1527" s="13"/>
      <c r="AN1527" s="3"/>
      <c r="AO1527" s="126"/>
      <c r="AP1527" s="126"/>
      <c r="AQ1527" s="127"/>
      <c r="AR1527" s="128"/>
      <c r="AS1527" s="13"/>
      <c r="AW1527" s="128"/>
      <c r="AX1527" s="128"/>
      <c r="AY1527" s="128"/>
      <c r="BH1527" s="89"/>
      <c r="BI1527" s="90"/>
      <c r="DL1527" s="13"/>
      <c r="DM1527" s="13"/>
      <c r="DN1527" s="3"/>
      <c r="DO1527" s="126"/>
      <c r="DP1527" s="126"/>
      <c r="DQ1527" s="127"/>
      <c r="DR1527" s="128"/>
      <c r="DS1527" s="13"/>
      <c r="DW1527" s="128"/>
      <c r="DX1527" s="128"/>
      <c r="DY1527" s="128"/>
      <c r="EH1527" s="89"/>
      <c r="EI1527" s="90"/>
    </row>
    <row r="1528" spans="38:139">
      <c r="AL1528" s="13"/>
      <c r="AM1528" s="13"/>
      <c r="AN1528" s="3"/>
      <c r="AO1528" s="126"/>
      <c r="AP1528" s="126"/>
      <c r="AQ1528" s="127"/>
      <c r="AR1528" s="128"/>
      <c r="AS1528" s="13"/>
      <c r="AW1528" s="128"/>
      <c r="AX1528" s="128"/>
      <c r="AY1528" s="128"/>
      <c r="BH1528" s="89"/>
      <c r="BI1528" s="90"/>
      <c r="DL1528" s="13"/>
      <c r="DM1528" s="13"/>
      <c r="DN1528" s="3"/>
      <c r="DO1528" s="126"/>
      <c r="DP1528" s="126"/>
      <c r="DQ1528" s="127"/>
      <c r="DR1528" s="128"/>
      <c r="DS1528" s="13"/>
      <c r="DW1528" s="128"/>
      <c r="DX1528" s="128"/>
      <c r="DY1528" s="128"/>
      <c r="EH1528" s="89"/>
      <c r="EI1528" s="90"/>
    </row>
    <row r="1529" spans="38:139">
      <c r="AL1529" s="13"/>
      <c r="AM1529" s="13"/>
      <c r="AN1529" s="3"/>
      <c r="AO1529" s="126"/>
      <c r="AP1529" s="126"/>
      <c r="AQ1529" s="127"/>
      <c r="AR1529" s="128"/>
      <c r="AS1529" s="13"/>
      <c r="AW1529" s="128"/>
      <c r="AX1529" s="128"/>
      <c r="AY1529" s="128"/>
      <c r="BH1529" s="89"/>
      <c r="BI1529" s="90"/>
      <c r="DL1529" s="13"/>
      <c r="DM1529" s="13"/>
      <c r="DN1529" s="3"/>
      <c r="DO1529" s="126"/>
      <c r="DP1529" s="126"/>
      <c r="DQ1529" s="127"/>
      <c r="DR1529" s="128"/>
      <c r="DS1529" s="13"/>
      <c r="DW1529" s="128"/>
      <c r="DX1529" s="128"/>
      <c r="DY1529" s="128"/>
      <c r="EH1529" s="89"/>
      <c r="EI1529" s="90"/>
    </row>
    <row r="1530" spans="38:139">
      <c r="AL1530" s="13"/>
      <c r="AM1530" s="13"/>
      <c r="AN1530" s="3"/>
      <c r="AO1530" s="126"/>
      <c r="AP1530" s="126"/>
      <c r="AQ1530" s="127"/>
      <c r="AR1530" s="128"/>
      <c r="AS1530" s="13"/>
      <c r="AW1530" s="128"/>
      <c r="AX1530" s="128"/>
      <c r="AY1530" s="128"/>
      <c r="BH1530" s="89"/>
      <c r="BI1530" s="90"/>
      <c r="DL1530" s="13"/>
      <c r="DM1530" s="13"/>
      <c r="DN1530" s="3"/>
      <c r="DO1530" s="126"/>
      <c r="DP1530" s="126"/>
      <c r="DQ1530" s="127"/>
      <c r="DR1530" s="128"/>
      <c r="DS1530" s="13"/>
      <c r="DW1530" s="128"/>
      <c r="DX1530" s="128"/>
      <c r="DY1530" s="128"/>
      <c r="EH1530" s="89"/>
      <c r="EI1530" s="90"/>
    </row>
    <row r="1531" spans="38:139">
      <c r="AL1531" s="13"/>
      <c r="AM1531" s="13"/>
      <c r="AN1531" s="3"/>
      <c r="AO1531" s="126"/>
      <c r="AP1531" s="126"/>
      <c r="AQ1531" s="127"/>
      <c r="AR1531" s="128"/>
      <c r="AS1531" s="13"/>
      <c r="AW1531" s="128"/>
      <c r="AX1531" s="128"/>
      <c r="AY1531" s="128"/>
      <c r="BH1531" s="89"/>
      <c r="BI1531" s="90"/>
      <c r="DL1531" s="13"/>
      <c r="DM1531" s="13"/>
      <c r="DN1531" s="3"/>
      <c r="DO1531" s="126"/>
      <c r="DP1531" s="126"/>
      <c r="DQ1531" s="127"/>
      <c r="DR1531" s="128"/>
      <c r="DS1531" s="13"/>
      <c r="DW1531" s="128"/>
      <c r="DX1531" s="128"/>
      <c r="DY1531" s="128"/>
      <c r="EH1531" s="89"/>
      <c r="EI1531" s="90"/>
    </row>
    <row r="1532" spans="38:139">
      <c r="AL1532" s="13"/>
      <c r="AM1532" s="13"/>
      <c r="AN1532" s="3"/>
      <c r="AO1532" s="126"/>
      <c r="AP1532" s="126"/>
      <c r="AQ1532" s="127"/>
      <c r="AR1532" s="128"/>
      <c r="AS1532" s="13"/>
      <c r="AW1532" s="128"/>
      <c r="AX1532" s="128"/>
      <c r="AY1532" s="128"/>
      <c r="BH1532" s="89"/>
      <c r="BI1532" s="90"/>
      <c r="DL1532" s="13"/>
      <c r="DM1532" s="13"/>
      <c r="DN1532" s="3"/>
      <c r="DO1532" s="126"/>
      <c r="DP1532" s="126"/>
      <c r="DQ1532" s="127"/>
      <c r="DR1532" s="128"/>
      <c r="DS1532" s="13"/>
      <c r="DW1532" s="128"/>
      <c r="DX1532" s="128"/>
      <c r="DY1532" s="128"/>
      <c r="EH1532" s="89"/>
      <c r="EI1532" s="90"/>
    </row>
    <row r="1533" spans="38:139">
      <c r="AL1533" s="13"/>
      <c r="AM1533" s="13"/>
      <c r="AN1533" s="3"/>
      <c r="AO1533" s="126"/>
      <c r="AP1533" s="126"/>
      <c r="AQ1533" s="127"/>
      <c r="AR1533" s="128"/>
      <c r="AS1533" s="13"/>
      <c r="AW1533" s="128"/>
      <c r="AX1533" s="128"/>
      <c r="AY1533" s="128"/>
      <c r="BH1533" s="89"/>
      <c r="BI1533" s="90"/>
      <c r="DL1533" s="13"/>
      <c r="DM1533" s="13"/>
      <c r="DN1533" s="3"/>
      <c r="DO1533" s="126"/>
      <c r="DP1533" s="126"/>
      <c r="DQ1533" s="127"/>
      <c r="DR1533" s="128"/>
      <c r="DS1533" s="13"/>
      <c r="DW1533" s="128"/>
      <c r="DX1533" s="128"/>
      <c r="DY1533" s="128"/>
      <c r="EH1533" s="89"/>
      <c r="EI1533" s="90"/>
    </row>
    <row r="1534" spans="38:139">
      <c r="AL1534" s="13"/>
      <c r="AM1534" s="13"/>
      <c r="AN1534" s="3"/>
      <c r="AO1534" s="126"/>
      <c r="AP1534" s="126"/>
      <c r="AQ1534" s="127"/>
      <c r="AR1534" s="128"/>
      <c r="AS1534" s="13"/>
      <c r="AW1534" s="128"/>
      <c r="AX1534" s="128"/>
      <c r="AY1534" s="128"/>
      <c r="BH1534" s="89"/>
      <c r="BI1534" s="90"/>
      <c r="DL1534" s="13"/>
      <c r="DM1534" s="13"/>
      <c r="DN1534" s="3"/>
      <c r="DO1534" s="126"/>
      <c r="DP1534" s="126"/>
      <c r="DQ1534" s="127"/>
      <c r="DR1534" s="128"/>
      <c r="DS1534" s="13"/>
      <c r="DW1534" s="128"/>
      <c r="DX1534" s="128"/>
      <c r="DY1534" s="128"/>
      <c r="EH1534" s="89"/>
      <c r="EI1534" s="90"/>
    </row>
    <row r="1535" spans="38:139">
      <c r="AL1535" s="13"/>
      <c r="AM1535" s="13"/>
      <c r="AN1535" s="3"/>
      <c r="AO1535" s="126"/>
      <c r="AP1535" s="126"/>
      <c r="AQ1535" s="127"/>
      <c r="AR1535" s="128"/>
      <c r="AS1535" s="13"/>
      <c r="AW1535" s="128"/>
      <c r="AX1535" s="128"/>
      <c r="AY1535" s="128"/>
      <c r="BH1535" s="89"/>
      <c r="BI1535" s="90"/>
      <c r="DL1535" s="13"/>
      <c r="DM1535" s="13"/>
      <c r="DN1535" s="3"/>
      <c r="DO1535" s="126"/>
      <c r="DP1535" s="126"/>
      <c r="DQ1535" s="127"/>
      <c r="DR1535" s="128"/>
      <c r="DS1535" s="13"/>
      <c r="DW1535" s="128"/>
      <c r="DX1535" s="128"/>
      <c r="DY1535" s="128"/>
      <c r="EH1535" s="89"/>
      <c r="EI1535" s="90"/>
    </row>
    <row r="1536" spans="38:139">
      <c r="AL1536" s="13"/>
      <c r="AM1536" s="13"/>
      <c r="AN1536" s="3"/>
      <c r="AO1536" s="126"/>
      <c r="AP1536" s="126"/>
      <c r="AQ1536" s="127"/>
      <c r="AR1536" s="128"/>
      <c r="AS1536" s="13"/>
      <c r="AW1536" s="128"/>
      <c r="AX1536" s="128"/>
      <c r="AY1536" s="128"/>
      <c r="BH1536" s="89"/>
      <c r="BI1536" s="90"/>
      <c r="DL1536" s="13"/>
      <c r="DM1536" s="13"/>
      <c r="DN1536" s="3"/>
      <c r="DO1536" s="126"/>
      <c r="DP1536" s="126"/>
      <c r="DQ1536" s="127"/>
      <c r="DR1536" s="128"/>
      <c r="DS1536" s="13"/>
      <c r="DW1536" s="128"/>
      <c r="DX1536" s="128"/>
      <c r="DY1536" s="128"/>
      <c r="EH1536" s="89"/>
      <c r="EI1536" s="90"/>
    </row>
    <row r="1537" spans="38:139">
      <c r="AL1537" s="13"/>
      <c r="AM1537" s="13"/>
      <c r="AN1537" s="3"/>
      <c r="AO1537" s="126"/>
      <c r="AP1537" s="126"/>
      <c r="AQ1537" s="127"/>
      <c r="AR1537" s="128"/>
      <c r="AS1537" s="13"/>
      <c r="AW1537" s="128"/>
      <c r="AX1537" s="128"/>
      <c r="AY1537" s="128"/>
      <c r="BH1537" s="89"/>
      <c r="BI1537" s="90"/>
      <c r="DL1537" s="13"/>
      <c r="DM1537" s="13"/>
      <c r="DN1537" s="3"/>
      <c r="DO1537" s="126"/>
      <c r="DP1537" s="126"/>
      <c r="DQ1537" s="127"/>
      <c r="DR1537" s="128"/>
      <c r="DS1537" s="13"/>
      <c r="DW1537" s="128"/>
      <c r="DX1537" s="128"/>
      <c r="DY1537" s="128"/>
      <c r="EH1537" s="89"/>
      <c r="EI1537" s="90"/>
    </row>
    <row r="1538" spans="38:139">
      <c r="AL1538" s="13"/>
      <c r="AM1538" s="13"/>
      <c r="AN1538" s="3"/>
      <c r="AO1538" s="126"/>
      <c r="AP1538" s="126"/>
      <c r="AQ1538" s="127"/>
      <c r="AR1538" s="128"/>
      <c r="AS1538" s="13"/>
      <c r="AW1538" s="128"/>
      <c r="AX1538" s="128"/>
      <c r="AY1538" s="128"/>
      <c r="BH1538" s="89"/>
      <c r="BI1538" s="90"/>
      <c r="DL1538" s="13"/>
      <c r="DM1538" s="13"/>
      <c r="DN1538" s="3"/>
      <c r="DO1538" s="126"/>
      <c r="DP1538" s="126"/>
      <c r="DQ1538" s="127"/>
      <c r="DR1538" s="128"/>
      <c r="DS1538" s="13"/>
      <c r="DW1538" s="128"/>
      <c r="DX1538" s="128"/>
      <c r="DY1538" s="128"/>
      <c r="EH1538" s="89"/>
      <c r="EI1538" s="90"/>
    </row>
    <row r="1539" spans="38:139">
      <c r="AL1539" s="13"/>
      <c r="AM1539" s="13"/>
      <c r="AN1539" s="3"/>
      <c r="AO1539" s="126"/>
      <c r="AP1539" s="126"/>
      <c r="AQ1539" s="127"/>
      <c r="AR1539" s="128"/>
      <c r="AS1539" s="13"/>
      <c r="AW1539" s="128"/>
      <c r="AX1539" s="128"/>
      <c r="AY1539" s="128"/>
      <c r="BH1539" s="89"/>
      <c r="BI1539" s="90"/>
      <c r="DL1539" s="13"/>
      <c r="DM1539" s="13"/>
      <c r="DN1539" s="3"/>
      <c r="DO1539" s="126"/>
      <c r="DP1539" s="126"/>
      <c r="DQ1539" s="127"/>
      <c r="DR1539" s="128"/>
      <c r="DS1539" s="13"/>
      <c r="DW1539" s="128"/>
      <c r="DX1539" s="128"/>
      <c r="DY1539" s="128"/>
      <c r="EH1539" s="89"/>
      <c r="EI1539" s="90"/>
    </row>
    <row r="1540" spans="38:139">
      <c r="AL1540" s="13"/>
      <c r="AM1540" s="13"/>
      <c r="AN1540" s="3"/>
      <c r="AO1540" s="126"/>
      <c r="AP1540" s="126"/>
      <c r="AQ1540" s="127"/>
      <c r="AR1540" s="128"/>
      <c r="AS1540" s="13"/>
      <c r="AW1540" s="128"/>
      <c r="AX1540" s="128"/>
      <c r="AY1540" s="128"/>
      <c r="BH1540" s="89"/>
      <c r="BI1540" s="90"/>
      <c r="DL1540" s="13"/>
      <c r="DM1540" s="13"/>
      <c r="DN1540" s="3"/>
      <c r="DO1540" s="126"/>
      <c r="DP1540" s="126"/>
      <c r="DQ1540" s="127"/>
      <c r="DR1540" s="128"/>
      <c r="DS1540" s="13"/>
      <c r="DW1540" s="128"/>
      <c r="DX1540" s="128"/>
      <c r="DY1540" s="128"/>
      <c r="EH1540" s="89"/>
      <c r="EI1540" s="90"/>
    </row>
    <row r="1541" spans="38:139">
      <c r="AL1541" s="13"/>
      <c r="AM1541" s="13"/>
      <c r="AN1541" s="3"/>
      <c r="AO1541" s="126"/>
      <c r="AP1541" s="126"/>
      <c r="AQ1541" s="127"/>
      <c r="AR1541" s="128"/>
      <c r="AS1541" s="13"/>
      <c r="AW1541" s="128"/>
      <c r="AX1541" s="128"/>
      <c r="AY1541" s="128"/>
      <c r="BH1541" s="89"/>
      <c r="BI1541" s="90"/>
      <c r="DL1541" s="13"/>
      <c r="DM1541" s="13"/>
      <c r="DN1541" s="3"/>
      <c r="DO1541" s="126"/>
      <c r="DP1541" s="126"/>
      <c r="DQ1541" s="127"/>
      <c r="DR1541" s="128"/>
      <c r="DS1541" s="13"/>
      <c r="DW1541" s="128"/>
      <c r="DX1541" s="128"/>
      <c r="DY1541" s="128"/>
      <c r="EH1541" s="89"/>
      <c r="EI1541" s="90"/>
    </row>
    <row r="1542" spans="38:139">
      <c r="AL1542" s="13"/>
      <c r="AM1542" s="13"/>
      <c r="AN1542" s="3"/>
      <c r="AO1542" s="126"/>
      <c r="AP1542" s="126"/>
      <c r="AQ1542" s="127"/>
      <c r="AR1542" s="128"/>
      <c r="AS1542" s="13"/>
      <c r="AW1542" s="128"/>
      <c r="AX1542" s="128"/>
      <c r="AY1542" s="128"/>
      <c r="BH1542" s="89"/>
      <c r="BI1542" s="90"/>
      <c r="DL1542" s="13"/>
      <c r="DM1542" s="13"/>
      <c r="DN1542" s="3"/>
      <c r="DO1542" s="126"/>
      <c r="DP1542" s="126"/>
      <c r="DQ1542" s="127"/>
      <c r="DR1542" s="128"/>
      <c r="DS1542" s="13"/>
      <c r="DW1542" s="128"/>
      <c r="DX1542" s="128"/>
      <c r="DY1542" s="128"/>
      <c r="EH1542" s="89"/>
      <c r="EI1542" s="90"/>
    </row>
    <row r="1543" spans="38:139">
      <c r="AL1543" s="13"/>
      <c r="AM1543" s="13"/>
      <c r="AN1543" s="3"/>
      <c r="AO1543" s="126"/>
      <c r="AP1543" s="126"/>
      <c r="AQ1543" s="127"/>
      <c r="AR1543" s="128"/>
      <c r="AS1543" s="13"/>
      <c r="AW1543" s="128"/>
      <c r="AX1543" s="128"/>
      <c r="AY1543" s="128"/>
      <c r="BH1543" s="89"/>
      <c r="BI1543" s="90"/>
      <c r="DL1543" s="13"/>
      <c r="DM1543" s="13"/>
      <c r="DN1543" s="3"/>
      <c r="DO1543" s="126"/>
      <c r="DP1543" s="126"/>
      <c r="DQ1543" s="127"/>
      <c r="DR1543" s="128"/>
      <c r="DS1543" s="13"/>
      <c r="DW1543" s="128"/>
      <c r="DX1543" s="128"/>
      <c r="DY1543" s="128"/>
      <c r="EH1543" s="89"/>
      <c r="EI1543" s="90"/>
    </row>
    <row r="1544" spans="38:139">
      <c r="AL1544" s="13"/>
      <c r="AM1544" s="13"/>
      <c r="AN1544" s="3"/>
      <c r="AO1544" s="126"/>
      <c r="AP1544" s="126"/>
      <c r="AQ1544" s="127"/>
      <c r="AR1544" s="128"/>
      <c r="AS1544" s="13"/>
      <c r="AW1544" s="128"/>
      <c r="AX1544" s="128"/>
      <c r="AY1544" s="128"/>
      <c r="BH1544" s="89"/>
      <c r="BI1544" s="90"/>
      <c r="DL1544" s="13"/>
      <c r="DM1544" s="13"/>
      <c r="DN1544" s="3"/>
      <c r="DO1544" s="126"/>
      <c r="DP1544" s="126"/>
      <c r="DQ1544" s="127"/>
      <c r="DR1544" s="128"/>
      <c r="DS1544" s="13"/>
      <c r="DW1544" s="128"/>
      <c r="DX1544" s="128"/>
      <c r="DY1544" s="128"/>
      <c r="EH1544" s="89"/>
      <c r="EI1544" s="90"/>
    </row>
    <row r="1545" spans="38:139">
      <c r="AL1545" s="13"/>
      <c r="AM1545" s="13"/>
      <c r="AN1545" s="3"/>
      <c r="AO1545" s="126"/>
      <c r="AP1545" s="126"/>
      <c r="AQ1545" s="127"/>
      <c r="AR1545" s="128"/>
      <c r="AS1545" s="13"/>
      <c r="AW1545" s="128"/>
      <c r="AX1545" s="128"/>
      <c r="AY1545" s="128"/>
      <c r="BH1545" s="89"/>
      <c r="BI1545" s="90"/>
      <c r="DL1545" s="13"/>
      <c r="DM1545" s="13"/>
      <c r="DN1545" s="3"/>
      <c r="DO1545" s="126"/>
      <c r="DP1545" s="126"/>
      <c r="DQ1545" s="127"/>
      <c r="DR1545" s="128"/>
      <c r="DS1545" s="13"/>
      <c r="DW1545" s="128"/>
      <c r="DX1545" s="128"/>
      <c r="DY1545" s="128"/>
      <c r="EH1545" s="89"/>
      <c r="EI1545" s="90"/>
    </row>
    <row r="1546" spans="38:139">
      <c r="AL1546" s="13"/>
      <c r="AM1546" s="13"/>
      <c r="AN1546" s="3"/>
      <c r="AO1546" s="126"/>
      <c r="AP1546" s="126"/>
      <c r="AQ1546" s="127"/>
      <c r="AR1546" s="128"/>
      <c r="AS1546" s="13"/>
      <c r="AW1546" s="128"/>
      <c r="AX1546" s="128"/>
      <c r="AY1546" s="128"/>
      <c r="BH1546" s="89"/>
      <c r="BI1546" s="90"/>
      <c r="DL1546" s="13"/>
      <c r="DM1546" s="13"/>
      <c r="DN1546" s="3"/>
      <c r="DO1546" s="126"/>
      <c r="DP1546" s="126"/>
      <c r="DQ1546" s="127"/>
      <c r="DR1546" s="128"/>
      <c r="DS1546" s="13"/>
      <c r="DW1546" s="128"/>
      <c r="DX1546" s="128"/>
      <c r="DY1546" s="128"/>
      <c r="EH1546" s="89"/>
      <c r="EI1546" s="90"/>
    </row>
    <row r="1547" spans="38:139">
      <c r="AL1547" s="13"/>
      <c r="AM1547" s="13"/>
      <c r="AN1547" s="3"/>
      <c r="AO1547" s="126"/>
      <c r="AP1547" s="126"/>
      <c r="AQ1547" s="127"/>
      <c r="AR1547" s="128"/>
      <c r="AS1547" s="13"/>
      <c r="AW1547" s="128"/>
      <c r="AX1547" s="128"/>
      <c r="AY1547" s="128"/>
      <c r="BH1547" s="89"/>
      <c r="BI1547" s="90"/>
      <c r="DL1547" s="13"/>
      <c r="DM1547" s="13"/>
      <c r="DN1547" s="3"/>
      <c r="DO1547" s="126"/>
      <c r="DP1547" s="126"/>
      <c r="DQ1547" s="127"/>
      <c r="DR1547" s="128"/>
      <c r="DS1547" s="13"/>
      <c r="DW1547" s="128"/>
      <c r="DX1547" s="128"/>
      <c r="DY1547" s="128"/>
      <c r="EH1547" s="89"/>
      <c r="EI1547" s="90"/>
    </row>
    <row r="1548" spans="38:139">
      <c r="AL1548" s="13"/>
      <c r="AM1548" s="13"/>
      <c r="AN1548" s="3"/>
      <c r="AO1548" s="126"/>
      <c r="AP1548" s="126"/>
      <c r="AQ1548" s="127"/>
      <c r="AR1548" s="128"/>
      <c r="AS1548" s="13"/>
      <c r="AW1548" s="128"/>
      <c r="AX1548" s="128"/>
      <c r="AY1548" s="128"/>
      <c r="BH1548" s="89"/>
      <c r="BI1548" s="90"/>
      <c r="DL1548" s="13"/>
      <c r="DM1548" s="13"/>
      <c r="DN1548" s="3"/>
      <c r="DO1548" s="126"/>
      <c r="DP1548" s="126"/>
      <c r="DQ1548" s="127"/>
      <c r="DR1548" s="128"/>
      <c r="DS1548" s="13"/>
      <c r="DW1548" s="128"/>
      <c r="DX1548" s="128"/>
      <c r="DY1548" s="128"/>
      <c r="EH1548" s="89"/>
      <c r="EI1548" s="90"/>
    </row>
    <row r="1549" spans="38:139">
      <c r="AL1549" s="13"/>
      <c r="AM1549" s="13"/>
      <c r="AN1549" s="3"/>
      <c r="AO1549" s="126"/>
      <c r="AP1549" s="126"/>
      <c r="AQ1549" s="127"/>
      <c r="AR1549" s="128"/>
      <c r="AS1549" s="13"/>
      <c r="AW1549" s="128"/>
      <c r="AX1549" s="128"/>
      <c r="AY1549" s="128"/>
      <c r="BH1549" s="89"/>
      <c r="BI1549" s="90"/>
      <c r="DL1549" s="13"/>
      <c r="DM1549" s="13"/>
      <c r="DN1549" s="3"/>
      <c r="DO1549" s="126"/>
      <c r="DP1549" s="126"/>
      <c r="DQ1549" s="127"/>
      <c r="DR1549" s="128"/>
      <c r="DS1549" s="13"/>
      <c r="DW1549" s="128"/>
      <c r="DX1549" s="128"/>
      <c r="DY1549" s="128"/>
      <c r="EH1549" s="89"/>
      <c r="EI1549" s="90"/>
    </row>
    <row r="1550" spans="38:139">
      <c r="AL1550" s="13"/>
      <c r="AM1550" s="13"/>
      <c r="AN1550" s="3"/>
      <c r="AO1550" s="126"/>
      <c r="AP1550" s="126"/>
      <c r="AQ1550" s="127"/>
      <c r="AR1550" s="128"/>
      <c r="AS1550" s="13"/>
      <c r="AW1550" s="128"/>
      <c r="AX1550" s="128"/>
      <c r="AY1550" s="128"/>
      <c r="BH1550" s="89"/>
      <c r="BI1550" s="90"/>
      <c r="DL1550" s="13"/>
      <c r="DM1550" s="13"/>
      <c r="DN1550" s="3"/>
      <c r="DO1550" s="126"/>
      <c r="DP1550" s="126"/>
      <c r="DQ1550" s="127"/>
      <c r="DR1550" s="128"/>
      <c r="DS1550" s="13"/>
      <c r="DW1550" s="128"/>
      <c r="DX1550" s="128"/>
      <c r="DY1550" s="128"/>
      <c r="EH1550" s="89"/>
      <c r="EI1550" s="90"/>
    </row>
    <row r="1551" spans="38:139">
      <c r="AL1551" s="13"/>
      <c r="AM1551" s="13"/>
      <c r="AN1551" s="3"/>
      <c r="AO1551" s="126"/>
      <c r="AP1551" s="126"/>
      <c r="AQ1551" s="127"/>
      <c r="AR1551" s="128"/>
      <c r="AS1551" s="13"/>
      <c r="AW1551" s="128"/>
      <c r="AX1551" s="128"/>
      <c r="AY1551" s="128"/>
      <c r="BH1551" s="89"/>
      <c r="BI1551" s="90"/>
      <c r="DL1551" s="13"/>
      <c r="DM1551" s="13"/>
      <c r="DN1551" s="3"/>
      <c r="DO1551" s="126"/>
      <c r="DP1551" s="126"/>
      <c r="DQ1551" s="127"/>
      <c r="DR1551" s="128"/>
      <c r="DS1551" s="13"/>
      <c r="DW1551" s="128"/>
      <c r="DX1551" s="128"/>
      <c r="DY1551" s="128"/>
      <c r="EH1551" s="89"/>
      <c r="EI1551" s="90"/>
    </row>
    <row r="1552" spans="38:139">
      <c r="AL1552" s="13"/>
      <c r="AM1552" s="13"/>
      <c r="AN1552" s="3"/>
      <c r="AO1552" s="126"/>
      <c r="AP1552" s="126"/>
      <c r="AQ1552" s="127"/>
      <c r="AR1552" s="128"/>
      <c r="AS1552" s="13"/>
      <c r="AW1552" s="128"/>
      <c r="AX1552" s="128"/>
      <c r="AY1552" s="128"/>
      <c r="BH1552" s="89"/>
      <c r="BI1552" s="90"/>
      <c r="DL1552" s="13"/>
      <c r="DM1552" s="13"/>
      <c r="DN1552" s="3"/>
      <c r="DO1552" s="126"/>
      <c r="DP1552" s="126"/>
      <c r="DQ1552" s="127"/>
      <c r="DR1552" s="128"/>
      <c r="DS1552" s="13"/>
      <c r="DW1552" s="128"/>
      <c r="DX1552" s="128"/>
      <c r="DY1552" s="128"/>
      <c r="EH1552" s="89"/>
      <c r="EI1552" s="90"/>
    </row>
    <row r="1553" spans="38:139">
      <c r="AL1553" s="13"/>
      <c r="AM1553" s="13"/>
      <c r="AN1553" s="3"/>
      <c r="AO1553" s="126"/>
      <c r="AP1553" s="126"/>
      <c r="AQ1553" s="127"/>
      <c r="AR1553" s="128"/>
      <c r="AS1553" s="13"/>
      <c r="AW1553" s="128"/>
      <c r="AX1553" s="128"/>
      <c r="AY1553" s="128"/>
      <c r="BH1553" s="89"/>
      <c r="BI1553" s="90"/>
      <c r="DL1553" s="13"/>
      <c r="DM1553" s="13"/>
      <c r="DN1553" s="3"/>
      <c r="DO1553" s="126"/>
      <c r="DP1553" s="126"/>
      <c r="DQ1553" s="127"/>
      <c r="DR1553" s="128"/>
      <c r="DS1553" s="13"/>
      <c r="DW1553" s="128"/>
      <c r="DX1553" s="128"/>
      <c r="DY1553" s="128"/>
      <c r="EH1553" s="89"/>
      <c r="EI1553" s="90"/>
    </row>
    <row r="1554" spans="38:139">
      <c r="AL1554" s="13"/>
      <c r="AM1554" s="13"/>
      <c r="AN1554" s="3"/>
      <c r="AO1554" s="126"/>
      <c r="AP1554" s="126"/>
      <c r="AQ1554" s="127"/>
      <c r="AR1554" s="128"/>
      <c r="AS1554" s="13"/>
      <c r="AW1554" s="128"/>
      <c r="AX1554" s="128"/>
      <c r="AY1554" s="128"/>
      <c r="BH1554" s="89"/>
      <c r="BI1554" s="90"/>
      <c r="DL1554" s="13"/>
      <c r="DM1554" s="13"/>
      <c r="DN1554" s="3"/>
      <c r="DO1554" s="126"/>
      <c r="DP1554" s="126"/>
      <c r="DQ1554" s="127"/>
      <c r="DR1554" s="128"/>
      <c r="DS1554" s="13"/>
      <c r="DW1554" s="128"/>
      <c r="DX1554" s="128"/>
      <c r="DY1554" s="128"/>
      <c r="EH1554" s="89"/>
      <c r="EI1554" s="90"/>
    </row>
    <row r="1555" spans="38:139">
      <c r="AL1555" s="13"/>
      <c r="AM1555" s="13"/>
      <c r="AN1555" s="3"/>
      <c r="AO1555" s="126"/>
      <c r="AP1555" s="126"/>
      <c r="AQ1555" s="127"/>
      <c r="AR1555" s="128"/>
      <c r="AS1555" s="13"/>
      <c r="AW1555" s="128"/>
      <c r="AX1555" s="128"/>
      <c r="AY1555" s="128"/>
      <c r="BH1555" s="89"/>
      <c r="BI1555" s="90"/>
      <c r="DL1555" s="13"/>
      <c r="DM1555" s="13"/>
      <c r="DN1555" s="3"/>
      <c r="DO1555" s="126"/>
      <c r="DP1555" s="126"/>
      <c r="DQ1555" s="127"/>
      <c r="DR1555" s="128"/>
      <c r="DS1555" s="13"/>
      <c r="DW1555" s="128"/>
      <c r="DX1555" s="128"/>
      <c r="DY1555" s="128"/>
      <c r="EH1555" s="89"/>
      <c r="EI1555" s="90"/>
    </row>
    <row r="1556" spans="38:139">
      <c r="AL1556" s="13"/>
      <c r="AM1556" s="13"/>
      <c r="AN1556" s="3"/>
      <c r="AO1556" s="126"/>
      <c r="AP1556" s="126"/>
      <c r="AQ1556" s="127"/>
      <c r="AR1556" s="128"/>
      <c r="AS1556" s="13"/>
      <c r="AW1556" s="128"/>
      <c r="AX1556" s="128"/>
      <c r="AY1556" s="128"/>
      <c r="BH1556" s="89"/>
      <c r="BI1556" s="90"/>
      <c r="DL1556" s="13"/>
      <c r="DM1556" s="13"/>
      <c r="DN1556" s="3"/>
      <c r="DO1556" s="126"/>
      <c r="DP1556" s="126"/>
      <c r="DQ1556" s="127"/>
      <c r="DR1556" s="128"/>
      <c r="DS1556" s="13"/>
      <c r="DW1556" s="128"/>
      <c r="DX1556" s="128"/>
      <c r="DY1556" s="128"/>
      <c r="EH1556" s="89"/>
      <c r="EI1556" s="90"/>
    </row>
    <row r="1557" spans="38:139">
      <c r="AL1557" s="13"/>
      <c r="AM1557" s="13"/>
      <c r="AN1557" s="3"/>
      <c r="AO1557" s="126"/>
      <c r="AP1557" s="126"/>
      <c r="AQ1557" s="127"/>
      <c r="AR1557" s="128"/>
      <c r="AS1557" s="13"/>
      <c r="AW1557" s="128"/>
      <c r="AX1557" s="128"/>
      <c r="AY1557" s="128"/>
      <c r="BH1557" s="89"/>
      <c r="BI1557" s="90"/>
      <c r="DL1557" s="13"/>
      <c r="DM1557" s="13"/>
      <c r="DN1557" s="3"/>
      <c r="DO1557" s="126"/>
      <c r="DP1557" s="126"/>
      <c r="DQ1557" s="127"/>
      <c r="DR1557" s="128"/>
      <c r="DS1557" s="13"/>
      <c r="DW1557" s="128"/>
      <c r="DX1557" s="128"/>
      <c r="DY1557" s="128"/>
      <c r="EH1557" s="89"/>
      <c r="EI1557" s="90"/>
    </row>
    <row r="1558" spans="38:139">
      <c r="AL1558" s="13"/>
      <c r="AM1558" s="13"/>
      <c r="AN1558" s="3"/>
      <c r="AO1558" s="126"/>
      <c r="AP1558" s="126"/>
      <c r="AQ1558" s="127"/>
      <c r="AR1558" s="128"/>
      <c r="AS1558" s="13"/>
      <c r="AW1558" s="128"/>
      <c r="AX1558" s="128"/>
      <c r="AY1558" s="128"/>
      <c r="BH1558" s="89"/>
      <c r="BI1558" s="90"/>
      <c r="DL1558" s="13"/>
      <c r="DM1558" s="13"/>
      <c r="DN1558" s="3"/>
      <c r="DO1558" s="126"/>
      <c r="DP1558" s="126"/>
      <c r="DQ1558" s="127"/>
      <c r="DR1558" s="128"/>
      <c r="DS1558" s="13"/>
      <c r="DW1558" s="128"/>
      <c r="DX1558" s="128"/>
      <c r="DY1558" s="128"/>
      <c r="EH1558" s="89"/>
      <c r="EI1558" s="90"/>
    </row>
    <row r="1559" spans="38:139">
      <c r="AL1559" s="13"/>
      <c r="AM1559" s="13"/>
      <c r="AN1559" s="3"/>
      <c r="AO1559" s="126"/>
      <c r="AP1559" s="126"/>
      <c r="AQ1559" s="127"/>
      <c r="AR1559" s="128"/>
      <c r="AS1559" s="13"/>
      <c r="AW1559" s="128"/>
      <c r="AX1559" s="128"/>
      <c r="AY1559" s="128"/>
      <c r="BH1559" s="89"/>
      <c r="BI1559" s="90"/>
      <c r="DL1559" s="13"/>
      <c r="DM1559" s="13"/>
      <c r="DN1559" s="3"/>
      <c r="DO1559" s="126"/>
      <c r="DP1559" s="126"/>
      <c r="DQ1559" s="127"/>
      <c r="DR1559" s="128"/>
      <c r="DS1559" s="13"/>
      <c r="DW1559" s="128"/>
      <c r="DX1559" s="128"/>
      <c r="DY1559" s="128"/>
      <c r="EH1559" s="89"/>
      <c r="EI1559" s="90"/>
    </row>
    <row r="1560" spans="38:139">
      <c r="AL1560" s="13"/>
      <c r="AM1560" s="13"/>
      <c r="AN1560" s="3"/>
      <c r="AO1560" s="126"/>
      <c r="AP1560" s="126"/>
      <c r="AQ1560" s="127"/>
      <c r="AR1560" s="128"/>
      <c r="AS1560" s="13"/>
      <c r="AW1560" s="128"/>
      <c r="AX1560" s="128"/>
      <c r="AY1560" s="128"/>
      <c r="BH1560" s="89"/>
      <c r="BI1560" s="90"/>
      <c r="DL1560" s="13"/>
      <c r="DM1560" s="13"/>
      <c r="DN1560" s="3"/>
      <c r="DO1560" s="126"/>
      <c r="DP1560" s="126"/>
      <c r="DQ1560" s="127"/>
      <c r="DR1560" s="128"/>
      <c r="DS1560" s="13"/>
      <c r="DW1560" s="128"/>
      <c r="DX1560" s="128"/>
      <c r="DY1560" s="128"/>
      <c r="EH1560" s="89"/>
      <c r="EI1560" s="90"/>
    </row>
    <row r="1561" spans="38:139">
      <c r="AL1561" s="13"/>
      <c r="AM1561" s="13"/>
      <c r="AN1561" s="3"/>
      <c r="AO1561" s="126"/>
      <c r="AP1561" s="126"/>
      <c r="AQ1561" s="127"/>
      <c r="AR1561" s="128"/>
      <c r="AS1561" s="13"/>
      <c r="AW1561" s="128"/>
      <c r="AX1561" s="128"/>
      <c r="AY1561" s="128"/>
      <c r="BH1561" s="89"/>
      <c r="BI1561" s="90"/>
      <c r="DL1561" s="13"/>
      <c r="DM1561" s="13"/>
      <c r="DN1561" s="3"/>
      <c r="DO1561" s="126"/>
      <c r="DP1561" s="126"/>
      <c r="DQ1561" s="127"/>
      <c r="DR1561" s="128"/>
      <c r="DS1561" s="13"/>
      <c r="DW1561" s="128"/>
      <c r="DX1561" s="128"/>
      <c r="DY1561" s="128"/>
      <c r="EH1561" s="89"/>
      <c r="EI1561" s="90"/>
    </row>
    <row r="1562" spans="38:139">
      <c r="AL1562" s="13"/>
      <c r="AM1562" s="13"/>
      <c r="AN1562" s="3"/>
      <c r="AO1562" s="126"/>
      <c r="AP1562" s="126"/>
      <c r="AQ1562" s="127"/>
      <c r="AR1562" s="128"/>
      <c r="AS1562" s="13"/>
      <c r="AW1562" s="128"/>
      <c r="AX1562" s="128"/>
      <c r="AY1562" s="128"/>
      <c r="BH1562" s="89"/>
      <c r="BI1562" s="90"/>
      <c r="DL1562" s="13"/>
      <c r="DM1562" s="13"/>
      <c r="DN1562" s="3"/>
      <c r="DO1562" s="126"/>
      <c r="DP1562" s="126"/>
      <c r="DQ1562" s="127"/>
      <c r="DR1562" s="128"/>
      <c r="DS1562" s="13"/>
      <c r="DW1562" s="128"/>
      <c r="DX1562" s="128"/>
      <c r="DY1562" s="128"/>
      <c r="EH1562" s="89"/>
      <c r="EI1562" s="90"/>
    </row>
    <row r="1563" spans="38:139">
      <c r="AL1563" s="13"/>
      <c r="AM1563" s="13"/>
      <c r="AN1563" s="3"/>
      <c r="AO1563" s="126"/>
      <c r="AP1563" s="126"/>
      <c r="AQ1563" s="127"/>
      <c r="AR1563" s="128"/>
      <c r="AS1563" s="13"/>
      <c r="AW1563" s="128"/>
      <c r="AX1563" s="128"/>
      <c r="AY1563" s="128"/>
      <c r="BH1563" s="89"/>
      <c r="BI1563" s="90"/>
      <c r="DL1563" s="13"/>
      <c r="DM1563" s="13"/>
      <c r="DN1563" s="3"/>
      <c r="DO1563" s="126"/>
      <c r="DP1563" s="126"/>
      <c r="DQ1563" s="127"/>
      <c r="DR1563" s="128"/>
      <c r="DS1563" s="13"/>
      <c r="DW1563" s="128"/>
      <c r="DX1563" s="128"/>
      <c r="DY1563" s="128"/>
      <c r="EH1563" s="89"/>
      <c r="EI1563" s="90"/>
    </row>
    <row r="1564" spans="38:139">
      <c r="AL1564" s="13"/>
      <c r="AM1564" s="13"/>
      <c r="AN1564" s="3"/>
      <c r="AO1564" s="126"/>
      <c r="AP1564" s="126"/>
      <c r="AQ1564" s="127"/>
      <c r="AR1564" s="128"/>
      <c r="AS1564" s="13"/>
      <c r="AW1564" s="128"/>
      <c r="AX1564" s="128"/>
      <c r="AY1564" s="128"/>
      <c r="BH1564" s="89"/>
      <c r="BI1564" s="90"/>
      <c r="DL1564" s="13"/>
      <c r="DM1564" s="13"/>
      <c r="DN1564" s="3"/>
      <c r="DO1564" s="126"/>
      <c r="DP1564" s="126"/>
      <c r="DQ1564" s="127"/>
      <c r="DR1564" s="128"/>
      <c r="DS1564" s="13"/>
      <c r="DW1564" s="128"/>
      <c r="DX1564" s="128"/>
      <c r="DY1564" s="128"/>
      <c r="EH1564" s="89"/>
      <c r="EI1564" s="90"/>
    </row>
    <row r="1565" spans="38:139">
      <c r="AL1565" s="13"/>
      <c r="AM1565" s="13"/>
      <c r="AN1565" s="3"/>
      <c r="AO1565" s="126"/>
      <c r="AP1565" s="126"/>
      <c r="AQ1565" s="127"/>
      <c r="AR1565" s="128"/>
      <c r="AS1565" s="13"/>
      <c r="AW1565" s="128"/>
      <c r="AX1565" s="128"/>
      <c r="AY1565" s="128"/>
      <c r="BH1565" s="89"/>
      <c r="BI1565" s="90"/>
      <c r="DL1565" s="13"/>
      <c r="DM1565" s="13"/>
      <c r="DN1565" s="3"/>
      <c r="DO1565" s="126"/>
      <c r="DP1565" s="126"/>
      <c r="DQ1565" s="127"/>
      <c r="DR1565" s="128"/>
      <c r="DS1565" s="13"/>
      <c r="DW1565" s="128"/>
      <c r="DX1565" s="128"/>
      <c r="DY1565" s="128"/>
      <c r="EH1565" s="89"/>
      <c r="EI1565" s="90"/>
    </row>
    <row r="1566" spans="38:139">
      <c r="AL1566" s="13"/>
      <c r="AM1566" s="13"/>
      <c r="AN1566" s="3"/>
      <c r="AO1566" s="126"/>
      <c r="AP1566" s="126"/>
      <c r="AQ1566" s="127"/>
      <c r="AR1566" s="128"/>
      <c r="AS1566" s="13"/>
      <c r="AW1566" s="128"/>
      <c r="AX1566" s="128"/>
      <c r="AY1566" s="128"/>
      <c r="BH1566" s="89"/>
      <c r="BI1566" s="90"/>
      <c r="DL1566" s="13"/>
      <c r="DM1566" s="13"/>
      <c r="DN1566" s="3"/>
      <c r="DO1566" s="126"/>
      <c r="DP1566" s="126"/>
      <c r="DQ1566" s="127"/>
      <c r="DR1566" s="128"/>
      <c r="DS1566" s="13"/>
      <c r="DW1566" s="128"/>
      <c r="DX1566" s="128"/>
      <c r="DY1566" s="128"/>
      <c r="EH1566" s="89"/>
      <c r="EI1566" s="90"/>
    </row>
    <row r="1567" spans="38:139">
      <c r="AL1567" s="13"/>
      <c r="AM1567" s="13"/>
      <c r="AN1567" s="3"/>
      <c r="AO1567" s="126"/>
      <c r="AP1567" s="126"/>
      <c r="AQ1567" s="127"/>
      <c r="AR1567" s="128"/>
      <c r="AS1567" s="13"/>
      <c r="AW1567" s="128"/>
      <c r="AX1567" s="128"/>
      <c r="AY1567" s="128"/>
      <c r="BH1567" s="89"/>
      <c r="BI1567" s="90"/>
      <c r="DL1567" s="13"/>
      <c r="DM1567" s="13"/>
      <c r="DN1567" s="3"/>
      <c r="DO1567" s="126"/>
      <c r="DP1567" s="126"/>
      <c r="DQ1567" s="127"/>
      <c r="DR1567" s="128"/>
      <c r="DS1567" s="13"/>
      <c r="DW1567" s="128"/>
      <c r="DX1567" s="128"/>
      <c r="DY1567" s="128"/>
      <c r="EH1567" s="89"/>
      <c r="EI1567" s="90"/>
    </row>
    <row r="1568" spans="38:139">
      <c r="AL1568" s="13"/>
      <c r="AM1568" s="13"/>
      <c r="AN1568" s="3"/>
      <c r="AO1568" s="126"/>
      <c r="AP1568" s="126"/>
      <c r="AQ1568" s="127"/>
      <c r="AR1568" s="128"/>
      <c r="AS1568" s="13"/>
      <c r="AW1568" s="128"/>
      <c r="AX1568" s="128"/>
      <c r="AY1568" s="128"/>
      <c r="BH1568" s="89"/>
      <c r="BI1568" s="90"/>
      <c r="DL1568" s="13"/>
      <c r="DM1568" s="13"/>
      <c r="DN1568" s="3"/>
      <c r="DO1568" s="126"/>
      <c r="DP1568" s="126"/>
      <c r="DQ1568" s="127"/>
      <c r="DR1568" s="128"/>
      <c r="DS1568" s="13"/>
      <c r="DW1568" s="128"/>
      <c r="DX1568" s="128"/>
      <c r="DY1568" s="128"/>
      <c r="EH1568" s="89"/>
      <c r="EI1568" s="90"/>
    </row>
    <row r="1569" spans="38:139">
      <c r="AL1569" s="13"/>
      <c r="AM1569" s="13"/>
      <c r="AN1569" s="3"/>
      <c r="AO1569" s="126"/>
      <c r="AP1569" s="126"/>
      <c r="AQ1569" s="127"/>
      <c r="AR1569" s="128"/>
      <c r="AS1569" s="13"/>
      <c r="AW1569" s="128"/>
      <c r="AX1569" s="128"/>
      <c r="AY1569" s="128"/>
      <c r="BH1569" s="89"/>
      <c r="BI1569" s="90"/>
      <c r="DL1569" s="13"/>
      <c r="DM1569" s="13"/>
      <c r="DN1569" s="3"/>
      <c r="DO1569" s="126"/>
      <c r="DP1569" s="126"/>
      <c r="DQ1569" s="127"/>
      <c r="DR1569" s="128"/>
      <c r="DS1569" s="13"/>
      <c r="DW1569" s="128"/>
      <c r="DX1569" s="128"/>
      <c r="DY1569" s="128"/>
      <c r="EH1569" s="89"/>
      <c r="EI1569" s="90"/>
    </row>
    <row r="1570" spans="38:139">
      <c r="AL1570" s="13"/>
      <c r="AM1570" s="13"/>
      <c r="AN1570" s="3"/>
      <c r="AO1570" s="126"/>
      <c r="AP1570" s="126"/>
      <c r="AQ1570" s="127"/>
      <c r="AR1570" s="128"/>
      <c r="AS1570" s="13"/>
      <c r="AW1570" s="128"/>
      <c r="AX1570" s="128"/>
      <c r="AY1570" s="128"/>
      <c r="BH1570" s="89"/>
      <c r="BI1570" s="90"/>
      <c r="DL1570" s="13"/>
      <c r="DM1570" s="13"/>
      <c r="DN1570" s="3"/>
      <c r="DO1570" s="126"/>
      <c r="DP1570" s="126"/>
      <c r="DQ1570" s="127"/>
      <c r="DR1570" s="128"/>
      <c r="DS1570" s="13"/>
      <c r="DW1570" s="128"/>
      <c r="DX1570" s="128"/>
      <c r="DY1570" s="128"/>
      <c r="EH1570" s="89"/>
      <c r="EI1570" s="90"/>
    </row>
    <row r="1571" spans="38:139">
      <c r="AL1571" s="13"/>
      <c r="AM1571" s="13"/>
      <c r="AN1571" s="3"/>
      <c r="AO1571" s="126"/>
      <c r="AP1571" s="126"/>
      <c r="AQ1571" s="127"/>
      <c r="AR1571" s="128"/>
      <c r="AS1571" s="13"/>
      <c r="AW1571" s="128"/>
      <c r="AX1571" s="128"/>
      <c r="AY1571" s="128"/>
      <c r="BH1571" s="89"/>
      <c r="BI1571" s="90"/>
      <c r="DL1571" s="13"/>
      <c r="DM1571" s="13"/>
      <c r="DN1571" s="3"/>
      <c r="DO1571" s="126"/>
      <c r="DP1571" s="126"/>
      <c r="DQ1571" s="127"/>
      <c r="DR1571" s="128"/>
      <c r="DS1571" s="13"/>
      <c r="DW1571" s="128"/>
      <c r="DX1571" s="128"/>
      <c r="DY1571" s="128"/>
      <c r="EH1571" s="89"/>
      <c r="EI1571" s="90"/>
    </row>
    <row r="1572" spans="38:139">
      <c r="AL1572" s="13"/>
      <c r="AM1572" s="13"/>
      <c r="AN1572" s="3"/>
      <c r="AO1572" s="126"/>
      <c r="AP1572" s="126"/>
      <c r="AQ1572" s="127"/>
      <c r="AR1572" s="128"/>
      <c r="AS1572" s="13"/>
      <c r="AW1572" s="128"/>
      <c r="AX1572" s="128"/>
      <c r="AY1572" s="128"/>
      <c r="BH1572" s="89"/>
      <c r="BI1572" s="90"/>
      <c r="DL1572" s="13"/>
      <c r="DM1572" s="13"/>
      <c r="DN1572" s="3"/>
      <c r="DO1572" s="126"/>
      <c r="DP1572" s="126"/>
      <c r="DQ1572" s="127"/>
      <c r="DR1572" s="128"/>
      <c r="DS1572" s="13"/>
      <c r="DW1572" s="128"/>
      <c r="DX1572" s="128"/>
      <c r="DY1572" s="128"/>
      <c r="EH1572" s="89"/>
      <c r="EI1572" s="90"/>
    </row>
    <row r="1573" spans="38:139">
      <c r="AL1573" s="13"/>
      <c r="AM1573" s="13"/>
      <c r="AN1573" s="3"/>
      <c r="AO1573" s="126"/>
      <c r="AP1573" s="126"/>
      <c r="AQ1573" s="127"/>
      <c r="AR1573" s="128"/>
      <c r="AS1573" s="13"/>
      <c r="AW1573" s="128"/>
      <c r="AX1573" s="128"/>
      <c r="AY1573" s="128"/>
      <c r="BH1573" s="89"/>
      <c r="BI1573" s="90"/>
      <c r="DL1573" s="13"/>
      <c r="DM1573" s="13"/>
      <c r="DN1573" s="3"/>
      <c r="DO1573" s="126"/>
      <c r="DP1573" s="126"/>
      <c r="DQ1573" s="127"/>
      <c r="DR1573" s="128"/>
      <c r="DS1573" s="13"/>
      <c r="DW1573" s="128"/>
      <c r="DX1573" s="128"/>
      <c r="DY1573" s="128"/>
      <c r="EH1573" s="89"/>
      <c r="EI1573" s="90"/>
    </row>
    <row r="1574" spans="38:139">
      <c r="AL1574" s="13"/>
      <c r="AM1574" s="13"/>
      <c r="AN1574" s="3"/>
      <c r="AO1574" s="126"/>
      <c r="AP1574" s="126"/>
      <c r="AQ1574" s="127"/>
      <c r="AR1574" s="128"/>
      <c r="AS1574" s="13"/>
      <c r="AW1574" s="128"/>
      <c r="AX1574" s="128"/>
      <c r="AY1574" s="128"/>
      <c r="BH1574" s="89"/>
      <c r="BI1574" s="90"/>
      <c r="DL1574" s="13"/>
      <c r="DM1574" s="13"/>
      <c r="DN1574" s="3"/>
      <c r="DO1574" s="126"/>
      <c r="DP1574" s="126"/>
      <c r="DQ1574" s="127"/>
      <c r="DR1574" s="128"/>
      <c r="DS1574" s="13"/>
      <c r="DW1574" s="128"/>
      <c r="DX1574" s="128"/>
      <c r="DY1574" s="128"/>
      <c r="EH1574" s="89"/>
      <c r="EI1574" s="90"/>
    </row>
    <row r="1575" spans="38:139">
      <c r="AL1575" s="13"/>
      <c r="AM1575" s="13"/>
      <c r="AN1575" s="3"/>
      <c r="AO1575" s="126"/>
      <c r="AP1575" s="126"/>
      <c r="AQ1575" s="127"/>
      <c r="AR1575" s="128"/>
      <c r="AS1575" s="13"/>
      <c r="AW1575" s="128"/>
      <c r="AX1575" s="128"/>
      <c r="AY1575" s="128"/>
      <c r="BH1575" s="89"/>
      <c r="BI1575" s="90"/>
      <c r="DL1575" s="13"/>
      <c r="DM1575" s="13"/>
      <c r="DN1575" s="3"/>
      <c r="DO1575" s="126"/>
      <c r="DP1575" s="126"/>
      <c r="DQ1575" s="127"/>
      <c r="DR1575" s="128"/>
      <c r="DS1575" s="13"/>
      <c r="DW1575" s="128"/>
      <c r="DX1575" s="128"/>
      <c r="DY1575" s="128"/>
      <c r="EH1575" s="89"/>
      <c r="EI1575" s="90"/>
    </row>
    <row r="1576" spans="38:139">
      <c r="AL1576" s="13"/>
      <c r="AM1576" s="13"/>
      <c r="AN1576" s="3"/>
      <c r="AO1576" s="126"/>
      <c r="AP1576" s="126"/>
      <c r="AQ1576" s="127"/>
      <c r="AR1576" s="128"/>
      <c r="AS1576" s="13"/>
      <c r="AW1576" s="128"/>
      <c r="AX1576" s="128"/>
      <c r="AY1576" s="128"/>
      <c r="BH1576" s="89"/>
      <c r="BI1576" s="90"/>
      <c r="DL1576" s="13"/>
      <c r="DM1576" s="13"/>
      <c r="DN1576" s="3"/>
      <c r="DO1576" s="126"/>
      <c r="DP1576" s="126"/>
      <c r="DQ1576" s="127"/>
      <c r="DR1576" s="128"/>
      <c r="DS1576" s="13"/>
      <c r="DW1576" s="128"/>
      <c r="DX1576" s="128"/>
      <c r="DY1576" s="128"/>
      <c r="EH1576" s="89"/>
      <c r="EI1576" s="90"/>
    </row>
    <row r="1577" spans="38:139">
      <c r="AL1577" s="13"/>
      <c r="AM1577" s="13"/>
      <c r="AN1577" s="3"/>
      <c r="AO1577" s="126"/>
      <c r="AP1577" s="126"/>
      <c r="AQ1577" s="127"/>
      <c r="AR1577" s="128"/>
      <c r="AS1577" s="13"/>
      <c r="AW1577" s="128"/>
      <c r="AX1577" s="128"/>
      <c r="AY1577" s="128"/>
      <c r="BH1577" s="89"/>
      <c r="BI1577" s="90"/>
      <c r="DL1577" s="13"/>
      <c r="DM1577" s="13"/>
      <c r="DN1577" s="3"/>
      <c r="DO1577" s="126"/>
      <c r="DP1577" s="126"/>
      <c r="DQ1577" s="127"/>
      <c r="DR1577" s="128"/>
      <c r="DS1577" s="13"/>
      <c r="DW1577" s="128"/>
      <c r="DX1577" s="128"/>
      <c r="DY1577" s="128"/>
      <c r="EH1577" s="89"/>
      <c r="EI1577" s="90"/>
    </row>
    <row r="1578" spans="38:139">
      <c r="AL1578" s="13"/>
      <c r="AM1578" s="13"/>
      <c r="AN1578" s="3"/>
      <c r="AO1578" s="126"/>
      <c r="AP1578" s="126"/>
      <c r="AQ1578" s="127"/>
      <c r="AR1578" s="128"/>
      <c r="AS1578" s="13"/>
      <c r="AW1578" s="128"/>
      <c r="AX1578" s="128"/>
      <c r="AY1578" s="128"/>
      <c r="BH1578" s="89"/>
      <c r="BI1578" s="90"/>
      <c r="DL1578" s="13"/>
      <c r="DM1578" s="13"/>
      <c r="DN1578" s="3"/>
      <c r="DO1578" s="126"/>
      <c r="DP1578" s="126"/>
      <c r="DQ1578" s="127"/>
      <c r="DR1578" s="128"/>
      <c r="DS1578" s="13"/>
      <c r="DW1578" s="128"/>
      <c r="DX1578" s="128"/>
      <c r="DY1578" s="128"/>
      <c r="EH1578" s="89"/>
      <c r="EI1578" s="90"/>
    </row>
    <row r="1579" spans="38:139">
      <c r="AL1579" s="13"/>
      <c r="AM1579" s="13"/>
      <c r="AN1579" s="3"/>
      <c r="AO1579" s="126"/>
      <c r="AP1579" s="126"/>
      <c r="AQ1579" s="127"/>
      <c r="AR1579" s="128"/>
      <c r="AS1579" s="13"/>
      <c r="AW1579" s="128"/>
      <c r="AX1579" s="128"/>
      <c r="AY1579" s="128"/>
      <c r="BH1579" s="89"/>
      <c r="BI1579" s="90"/>
      <c r="DL1579" s="13"/>
      <c r="DM1579" s="13"/>
      <c r="DN1579" s="3"/>
      <c r="DO1579" s="126"/>
      <c r="DP1579" s="126"/>
      <c r="DQ1579" s="127"/>
      <c r="DR1579" s="128"/>
      <c r="DS1579" s="13"/>
      <c r="DW1579" s="128"/>
      <c r="DX1579" s="128"/>
      <c r="DY1579" s="128"/>
      <c r="EH1579" s="89"/>
      <c r="EI1579" s="90"/>
    </row>
    <row r="1580" spans="38:139">
      <c r="AL1580" s="13"/>
      <c r="AM1580" s="13"/>
      <c r="AN1580" s="3"/>
      <c r="AO1580" s="126"/>
      <c r="AP1580" s="126"/>
      <c r="AQ1580" s="127"/>
      <c r="AR1580" s="128"/>
      <c r="AS1580" s="13"/>
      <c r="AW1580" s="128"/>
      <c r="AX1580" s="128"/>
      <c r="AY1580" s="128"/>
      <c r="BH1580" s="89"/>
      <c r="BI1580" s="90"/>
      <c r="DL1580" s="13"/>
      <c r="DM1580" s="13"/>
      <c r="DN1580" s="3"/>
      <c r="DO1580" s="126"/>
      <c r="DP1580" s="126"/>
      <c r="DQ1580" s="127"/>
      <c r="DR1580" s="128"/>
      <c r="DS1580" s="13"/>
      <c r="DW1580" s="128"/>
      <c r="DX1580" s="128"/>
      <c r="DY1580" s="128"/>
      <c r="EH1580" s="89"/>
      <c r="EI1580" s="90"/>
    </row>
    <row r="1581" spans="38:139">
      <c r="AL1581" s="13"/>
      <c r="AM1581" s="13"/>
      <c r="AN1581" s="3"/>
      <c r="AO1581" s="126"/>
      <c r="AP1581" s="126"/>
      <c r="AQ1581" s="127"/>
      <c r="AR1581" s="128"/>
      <c r="AS1581" s="13"/>
      <c r="AW1581" s="128"/>
      <c r="AX1581" s="128"/>
      <c r="AY1581" s="128"/>
      <c r="BH1581" s="89"/>
      <c r="BI1581" s="90"/>
      <c r="DL1581" s="13"/>
      <c r="DM1581" s="13"/>
      <c r="DN1581" s="3"/>
      <c r="DO1581" s="126"/>
      <c r="DP1581" s="126"/>
      <c r="DQ1581" s="127"/>
      <c r="DR1581" s="128"/>
      <c r="DS1581" s="13"/>
      <c r="DW1581" s="128"/>
      <c r="DX1581" s="128"/>
      <c r="DY1581" s="128"/>
      <c r="EH1581" s="89"/>
      <c r="EI1581" s="90"/>
    </row>
    <row r="1582" spans="38:139">
      <c r="AL1582" s="13"/>
      <c r="AM1582" s="13"/>
      <c r="AN1582" s="3"/>
      <c r="AO1582" s="126"/>
      <c r="AP1582" s="126"/>
      <c r="AQ1582" s="127"/>
      <c r="AR1582" s="128"/>
      <c r="AS1582" s="13"/>
      <c r="AW1582" s="128"/>
      <c r="AX1582" s="128"/>
      <c r="AY1582" s="128"/>
      <c r="BH1582" s="89"/>
      <c r="BI1582" s="90"/>
      <c r="DL1582" s="13"/>
      <c r="DM1582" s="13"/>
      <c r="DN1582" s="3"/>
      <c r="DO1582" s="126"/>
      <c r="DP1582" s="126"/>
      <c r="DQ1582" s="127"/>
      <c r="DR1582" s="128"/>
      <c r="DS1582" s="13"/>
      <c r="DW1582" s="128"/>
      <c r="DX1582" s="128"/>
      <c r="DY1582" s="128"/>
      <c r="EH1582" s="89"/>
      <c r="EI1582" s="90"/>
    </row>
    <row r="1583" spans="38:139">
      <c r="AL1583" s="13"/>
      <c r="AM1583" s="13"/>
      <c r="AN1583" s="3"/>
      <c r="AO1583" s="126"/>
      <c r="AP1583" s="126"/>
      <c r="AQ1583" s="127"/>
      <c r="AR1583" s="128"/>
      <c r="AS1583" s="13"/>
      <c r="AW1583" s="128"/>
      <c r="AX1583" s="128"/>
      <c r="AY1583" s="128"/>
      <c r="BH1583" s="89"/>
      <c r="BI1583" s="90"/>
      <c r="DL1583" s="13"/>
      <c r="DM1583" s="13"/>
      <c r="DN1583" s="3"/>
      <c r="DO1583" s="126"/>
      <c r="DP1583" s="126"/>
      <c r="DQ1583" s="127"/>
      <c r="DR1583" s="128"/>
      <c r="DS1583" s="13"/>
      <c r="DW1583" s="128"/>
      <c r="DX1583" s="128"/>
      <c r="DY1583" s="128"/>
      <c r="EH1583" s="89"/>
      <c r="EI1583" s="90"/>
    </row>
    <row r="1584" spans="38:139">
      <c r="AL1584" s="13"/>
      <c r="AM1584" s="13"/>
      <c r="AN1584" s="3"/>
      <c r="AO1584" s="126"/>
      <c r="AP1584" s="126"/>
      <c r="AQ1584" s="127"/>
      <c r="AR1584" s="128"/>
      <c r="AS1584" s="13"/>
      <c r="AW1584" s="128"/>
      <c r="AX1584" s="128"/>
      <c r="AY1584" s="128"/>
      <c r="BH1584" s="89"/>
      <c r="BI1584" s="90"/>
      <c r="DL1584" s="13"/>
      <c r="DM1584" s="13"/>
      <c r="DN1584" s="3"/>
      <c r="DO1584" s="126"/>
      <c r="DP1584" s="126"/>
      <c r="DQ1584" s="127"/>
      <c r="DR1584" s="128"/>
      <c r="DS1584" s="13"/>
      <c r="DW1584" s="128"/>
      <c r="DX1584" s="128"/>
      <c r="DY1584" s="128"/>
      <c r="EH1584" s="89"/>
      <c r="EI1584" s="90"/>
    </row>
    <row r="1585" spans="38:139">
      <c r="AL1585" s="13"/>
      <c r="AM1585" s="13"/>
      <c r="AN1585" s="3"/>
      <c r="AO1585" s="126"/>
      <c r="AP1585" s="126"/>
      <c r="AQ1585" s="127"/>
      <c r="AR1585" s="128"/>
      <c r="AS1585" s="13"/>
      <c r="AW1585" s="128"/>
      <c r="AX1585" s="128"/>
      <c r="AY1585" s="128"/>
      <c r="BH1585" s="89"/>
      <c r="BI1585" s="90"/>
      <c r="DL1585" s="13"/>
      <c r="DM1585" s="13"/>
      <c r="DN1585" s="3"/>
      <c r="DO1585" s="126"/>
      <c r="DP1585" s="126"/>
      <c r="DQ1585" s="127"/>
      <c r="DR1585" s="128"/>
      <c r="DS1585" s="13"/>
      <c r="DW1585" s="128"/>
      <c r="DX1585" s="128"/>
      <c r="DY1585" s="128"/>
      <c r="EH1585" s="89"/>
      <c r="EI1585" s="90"/>
    </row>
    <row r="1586" spans="38:139">
      <c r="AL1586" s="13"/>
      <c r="AM1586" s="13"/>
      <c r="AN1586" s="3"/>
      <c r="AO1586" s="126"/>
      <c r="AP1586" s="126"/>
      <c r="AQ1586" s="127"/>
      <c r="AR1586" s="128"/>
      <c r="AS1586" s="13"/>
      <c r="AW1586" s="128"/>
      <c r="AX1586" s="128"/>
      <c r="AY1586" s="128"/>
      <c r="BH1586" s="89"/>
      <c r="BI1586" s="90"/>
      <c r="DL1586" s="13"/>
      <c r="DM1586" s="13"/>
      <c r="DN1586" s="3"/>
      <c r="DO1586" s="126"/>
      <c r="DP1586" s="126"/>
      <c r="DQ1586" s="127"/>
      <c r="DR1586" s="128"/>
      <c r="DS1586" s="13"/>
      <c r="DW1586" s="128"/>
      <c r="DX1586" s="128"/>
      <c r="DY1586" s="128"/>
      <c r="EH1586" s="89"/>
      <c r="EI1586" s="90"/>
    </row>
    <row r="1587" spans="38:139">
      <c r="AL1587" s="13"/>
      <c r="AM1587" s="13"/>
      <c r="AN1587" s="3"/>
      <c r="AO1587" s="126"/>
      <c r="AP1587" s="126"/>
      <c r="AQ1587" s="127"/>
      <c r="AR1587" s="128"/>
      <c r="AS1587" s="13"/>
      <c r="AW1587" s="128"/>
      <c r="AX1587" s="128"/>
      <c r="AY1587" s="128"/>
      <c r="BH1587" s="89"/>
      <c r="BI1587" s="90"/>
      <c r="DL1587" s="13"/>
      <c r="DM1587" s="13"/>
      <c r="DN1587" s="3"/>
      <c r="DO1587" s="126"/>
      <c r="DP1587" s="126"/>
      <c r="DQ1587" s="127"/>
      <c r="DR1587" s="128"/>
      <c r="DS1587" s="13"/>
      <c r="DW1587" s="128"/>
      <c r="DX1587" s="128"/>
      <c r="DY1587" s="128"/>
      <c r="EH1587" s="89"/>
      <c r="EI1587" s="90"/>
    </row>
    <row r="1588" spans="38:139">
      <c r="AL1588" s="13"/>
      <c r="AM1588" s="13"/>
      <c r="AN1588" s="3"/>
      <c r="AO1588" s="126"/>
      <c r="AP1588" s="126"/>
      <c r="AQ1588" s="127"/>
      <c r="AR1588" s="128"/>
      <c r="AS1588" s="13"/>
      <c r="AW1588" s="128"/>
      <c r="AX1588" s="128"/>
      <c r="AY1588" s="128"/>
      <c r="BH1588" s="89"/>
      <c r="BI1588" s="90"/>
      <c r="DL1588" s="13"/>
      <c r="DM1588" s="13"/>
      <c r="DN1588" s="3"/>
      <c r="DO1588" s="126"/>
      <c r="DP1588" s="126"/>
      <c r="DQ1588" s="127"/>
      <c r="DR1588" s="128"/>
      <c r="DS1588" s="13"/>
      <c r="DW1588" s="128"/>
      <c r="DX1588" s="128"/>
      <c r="DY1588" s="128"/>
      <c r="EH1588" s="89"/>
      <c r="EI1588" s="90"/>
    </row>
    <row r="1589" spans="38:139">
      <c r="AL1589" s="13"/>
      <c r="AM1589" s="13"/>
      <c r="AN1589" s="3"/>
      <c r="AO1589" s="126"/>
      <c r="AP1589" s="126"/>
      <c r="AQ1589" s="127"/>
      <c r="AR1589" s="128"/>
      <c r="AS1589" s="13"/>
      <c r="AW1589" s="128"/>
      <c r="AX1589" s="128"/>
      <c r="AY1589" s="128"/>
      <c r="BH1589" s="89"/>
      <c r="BI1589" s="90"/>
      <c r="DL1589" s="13"/>
      <c r="DM1589" s="13"/>
      <c r="DN1589" s="3"/>
      <c r="DO1589" s="126"/>
      <c r="DP1589" s="126"/>
      <c r="DQ1589" s="127"/>
      <c r="DR1589" s="128"/>
      <c r="DS1589" s="13"/>
      <c r="DW1589" s="128"/>
      <c r="DX1589" s="128"/>
      <c r="DY1589" s="128"/>
      <c r="EH1589" s="89"/>
      <c r="EI1589" s="90"/>
    </row>
    <row r="1590" spans="38:139">
      <c r="AL1590" s="13"/>
      <c r="AM1590" s="13"/>
      <c r="AN1590" s="3"/>
      <c r="AO1590" s="126"/>
      <c r="AP1590" s="126"/>
      <c r="AQ1590" s="127"/>
      <c r="AR1590" s="128"/>
      <c r="AS1590" s="13"/>
      <c r="AW1590" s="128"/>
      <c r="AX1590" s="128"/>
      <c r="AY1590" s="128"/>
      <c r="BH1590" s="89"/>
      <c r="BI1590" s="90"/>
      <c r="DL1590" s="13"/>
      <c r="DM1590" s="13"/>
      <c r="DN1590" s="3"/>
      <c r="DO1590" s="126"/>
      <c r="DP1590" s="126"/>
      <c r="DQ1590" s="127"/>
      <c r="DR1590" s="128"/>
      <c r="DS1590" s="13"/>
      <c r="DW1590" s="128"/>
      <c r="DX1590" s="128"/>
      <c r="DY1590" s="128"/>
      <c r="EH1590" s="89"/>
      <c r="EI1590" s="90"/>
    </row>
    <row r="1591" spans="38:139">
      <c r="AL1591" s="13"/>
      <c r="AM1591" s="13"/>
      <c r="AN1591" s="3"/>
      <c r="AO1591" s="126"/>
      <c r="AP1591" s="126"/>
      <c r="AQ1591" s="127"/>
      <c r="AR1591" s="128"/>
      <c r="AS1591" s="13"/>
      <c r="AW1591" s="128"/>
      <c r="AX1591" s="128"/>
      <c r="AY1591" s="128"/>
      <c r="BH1591" s="89"/>
      <c r="BI1591" s="90"/>
      <c r="DL1591" s="13"/>
      <c r="DM1591" s="13"/>
      <c r="DN1591" s="3"/>
      <c r="DO1591" s="126"/>
      <c r="DP1591" s="126"/>
      <c r="DQ1591" s="127"/>
      <c r="DR1591" s="128"/>
      <c r="DS1591" s="13"/>
      <c r="DW1591" s="128"/>
      <c r="DX1591" s="128"/>
      <c r="DY1591" s="128"/>
      <c r="EH1591" s="89"/>
      <c r="EI1591" s="90"/>
    </row>
    <row r="1592" spans="38:139">
      <c r="AL1592" s="13"/>
      <c r="AM1592" s="13"/>
      <c r="AN1592" s="3"/>
      <c r="AO1592" s="126"/>
      <c r="AP1592" s="126"/>
      <c r="AQ1592" s="127"/>
      <c r="AR1592" s="128"/>
      <c r="AS1592" s="13"/>
      <c r="AW1592" s="128"/>
      <c r="AX1592" s="128"/>
      <c r="AY1592" s="128"/>
      <c r="BH1592" s="89"/>
      <c r="BI1592" s="90"/>
      <c r="DL1592" s="13"/>
      <c r="DM1592" s="13"/>
      <c r="DN1592" s="3"/>
      <c r="DO1592" s="126"/>
      <c r="DP1592" s="126"/>
      <c r="DQ1592" s="127"/>
      <c r="DR1592" s="128"/>
      <c r="DS1592" s="13"/>
      <c r="DW1592" s="128"/>
      <c r="DX1592" s="128"/>
      <c r="DY1592" s="128"/>
      <c r="EH1592" s="89"/>
      <c r="EI1592" s="90"/>
    </row>
    <row r="1593" spans="38:139">
      <c r="AL1593" s="13"/>
      <c r="AM1593" s="13"/>
      <c r="AN1593" s="3"/>
      <c r="AO1593" s="126"/>
      <c r="AP1593" s="126"/>
      <c r="AQ1593" s="127"/>
      <c r="AR1593" s="128"/>
      <c r="AS1593" s="13"/>
      <c r="AW1593" s="128"/>
      <c r="AX1593" s="128"/>
      <c r="AY1593" s="128"/>
      <c r="BH1593" s="89"/>
      <c r="BI1593" s="90"/>
      <c r="DL1593" s="13"/>
      <c r="DM1593" s="13"/>
      <c r="DN1593" s="3"/>
      <c r="DO1593" s="126"/>
      <c r="DP1593" s="126"/>
      <c r="DQ1593" s="127"/>
      <c r="DR1593" s="128"/>
      <c r="DS1593" s="13"/>
      <c r="DW1593" s="128"/>
      <c r="DX1593" s="128"/>
      <c r="DY1593" s="128"/>
      <c r="EH1593" s="89"/>
      <c r="EI1593" s="90"/>
    </row>
    <row r="1594" spans="38:139">
      <c r="AL1594" s="13"/>
      <c r="AM1594" s="13"/>
      <c r="AN1594" s="3"/>
      <c r="AO1594" s="126"/>
      <c r="AP1594" s="126"/>
      <c r="AQ1594" s="127"/>
      <c r="AR1594" s="128"/>
      <c r="AS1594" s="13"/>
      <c r="AW1594" s="128"/>
      <c r="AX1594" s="128"/>
      <c r="AY1594" s="128"/>
      <c r="BH1594" s="89"/>
      <c r="BI1594" s="90"/>
      <c r="DL1594" s="13"/>
      <c r="DM1594" s="13"/>
      <c r="DN1594" s="3"/>
      <c r="DO1594" s="126"/>
      <c r="DP1594" s="126"/>
      <c r="DQ1594" s="127"/>
      <c r="DR1594" s="128"/>
      <c r="DS1594" s="13"/>
      <c r="DW1594" s="128"/>
      <c r="DX1594" s="128"/>
      <c r="DY1594" s="128"/>
      <c r="EH1594" s="89"/>
      <c r="EI1594" s="90"/>
    </row>
    <row r="1595" spans="38:139">
      <c r="AL1595" s="13"/>
      <c r="AM1595" s="13"/>
      <c r="AN1595" s="3"/>
      <c r="AO1595" s="126"/>
      <c r="AP1595" s="126"/>
      <c r="AQ1595" s="127"/>
      <c r="AR1595" s="128"/>
      <c r="AS1595" s="13"/>
      <c r="AW1595" s="128"/>
      <c r="AX1595" s="128"/>
      <c r="AY1595" s="128"/>
      <c r="BH1595" s="89"/>
      <c r="BI1595" s="90"/>
      <c r="DL1595" s="13"/>
      <c r="DM1595" s="13"/>
      <c r="DN1595" s="3"/>
      <c r="DO1595" s="126"/>
      <c r="DP1595" s="126"/>
      <c r="DQ1595" s="127"/>
      <c r="DR1595" s="128"/>
      <c r="DS1595" s="13"/>
      <c r="DW1595" s="128"/>
      <c r="DX1595" s="128"/>
      <c r="DY1595" s="128"/>
      <c r="EH1595" s="89"/>
      <c r="EI1595" s="90"/>
    </row>
    <row r="1596" spans="38:139">
      <c r="AL1596" s="13"/>
      <c r="AM1596" s="13"/>
      <c r="AN1596" s="3"/>
      <c r="AO1596" s="126"/>
      <c r="AP1596" s="126"/>
      <c r="AQ1596" s="127"/>
      <c r="AR1596" s="128"/>
      <c r="AS1596" s="13"/>
      <c r="AW1596" s="128"/>
      <c r="AX1596" s="128"/>
      <c r="AY1596" s="128"/>
      <c r="BH1596" s="89"/>
      <c r="BI1596" s="90"/>
      <c r="DL1596" s="13"/>
      <c r="DM1596" s="13"/>
      <c r="DN1596" s="3"/>
      <c r="DO1596" s="126"/>
      <c r="DP1596" s="126"/>
      <c r="DQ1596" s="127"/>
      <c r="DR1596" s="128"/>
      <c r="DS1596" s="13"/>
      <c r="DW1596" s="128"/>
      <c r="DX1596" s="128"/>
      <c r="DY1596" s="128"/>
      <c r="EH1596" s="89"/>
      <c r="EI1596" s="90"/>
    </row>
    <row r="1597" spans="38:139">
      <c r="AL1597" s="13"/>
      <c r="AM1597" s="13"/>
      <c r="AN1597" s="3"/>
      <c r="AO1597" s="126"/>
      <c r="AP1597" s="126"/>
      <c r="AQ1597" s="127"/>
      <c r="AR1597" s="128"/>
      <c r="AS1597" s="13"/>
      <c r="AW1597" s="128"/>
      <c r="AX1597" s="128"/>
      <c r="AY1597" s="128"/>
      <c r="BH1597" s="89"/>
      <c r="BI1597" s="90"/>
      <c r="DL1597" s="13"/>
      <c r="DM1597" s="13"/>
      <c r="DN1597" s="3"/>
      <c r="DO1597" s="126"/>
      <c r="DP1597" s="126"/>
      <c r="DQ1597" s="127"/>
      <c r="DR1597" s="128"/>
      <c r="DS1597" s="13"/>
      <c r="DW1597" s="128"/>
      <c r="DX1597" s="128"/>
      <c r="DY1597" s="128"/>
      <c r="EH1597" s="89"/>
      <c r="EI1597" s="90"/>
    </row>
    <row r="1598" spans="38:139">
      <c r="AL1598" s="13"/>
      <c r="AM1598" s="13"/>
      <c r="AN1598" s="3"/>
      <c r="AO1598" s="126"/>
      <c r="AP1598" s="126"/>
      <c r="AQ1598" s="127"/>
      <c r="AR1598" s="128"/>
      <c r="AS1598" s="13"/>
      <c r="AW1598" s="128"/>
      <c r="AX1598" s="128"/>
      <c r="AY1598" s="128"/>
      <c r="BH1598" s="89"/>
      <c r="BI1598" s="90"/>
      <c r="DL1598" s="13"/>
      <c r="DM1598" s="13"/>
      <c r="DN1598" s="3"/>
      <c r="DO1598" s="126"/>
      <c r="DP1598" s="126"/>
      <c r="DQ1598" s="127"/>
      <c r="DR1598" s="128"/>
      <c r="DS1598" s="13"/>
      <c r="DW1598" s="128"/>
      <c r="DX1598" s="128"/>
      <c r="DY1598" s="128"/>
      <c r="EH1598" s="89"/>
      <c r="EI1598" s="90"/>
    </row>
    <row r="1599" spans="38:139">
      <c r="AL1599" s="13"/>
      <c r="AM1599" s="13"/>
      <c r="AN1599" s="3"/>
      <c r="AO1599" s="126"/>
      <c r="AP1599" s="126"/>
      <c r="AQ1599" s="127"/>
      <c r="AR1599" s="128"/>
      <c r="AS1599" s="13"/>
      <c r="AW1599" s="128"/>
      <c r="AX1599" s="128"/>
      <c r="AY1599" s="128"/>
      <c r="BH1599" s="89"/>
      <c r="BI1599" s="90"/>
      <c r="DL1599" s="13"/>
      <c r="DM1599" s="13"/>
      <c r="DN1599" s="3"/>
      <c r="DO1599" s="126"/>
      <c r="DP1599" s="126"/>
      <c r="DQ1599" s="127"/>
      <c r="DR1599" s="128"/>
      <c r="DS1599" s="13"/>
      <c r="DW1599" s="128"/>
      <c r="DX1599" s="128"/>
      <c r="DY1599" s="128"/>
      <c r="EH1599" s="89"/>
      <c r="EI1599" s="90"/>
    </row>
    <row r="1600" spans="38:139">
      <c r="AL1600" s="13"/>
      <c r="AM1600" s="13"/>
      <c r="AN1600" s="3"/>
      <c r="AO1600" s="126"/>
      <c r="AP1600" s="126"/>
      <c r="AQ1600" s="127"/>
      <c r="AR1600" s="128"/>
      <c r="AS1600" s="13"/>
      <c r="AW1600" s="128"/>
      <c r="AX1600" s="128"/>
      <c r="AY1600" s="128"/>
      <c r="BH1600" s="89"/>
      <c r="BI1600" s="90"/>
      <c r="DL1600" s="13"/>
      <c r="DM1600" s="13"/>
      <c r="DN1600" s="3"/>
      <c r="DO1600" s="126"/>
      <c r="DP1600" s="126"/>
      <c r="DQ1600" s="127"/>
      <c r="DR1600" s="128"/>
      <c r="DS1600" s="13"/>
      <c r="DW1600" s="128"/>
      <c r="DX1600" s="128"/>
      <c r="DY1600" s="128"/>
      <c r="EH1600" s="89"/>
      <c r="EI1600" s="90"/>
    </row>
    <row r="1601" spans="38:139">
      <c r="AL1601" s="13"/>
      <c r="AM1601" s="13"/>
      <c r="AN1601" s="3"/>
      <c r="AO1601" s="126"/>
      <c r="AP1601" s="126"/>
      <c r="AQ1601" s="127"/>
      <c r="AR1601" s="128"/>
      <c r="AS1601" s="13"/>
      <c r="AW1601" s="128"/>
      <c r="AX1601" s="128"/>
      <c r="AY1601" s="128"/>
      <c r="BH1601" s="89"/>
      <c r="BI1601" s="90"/>
      <c r="DL1601" s="13"/>
      <c r="DM1601" s="13"/>
      <c r="DN1601" s="3"/>
      <c r="DO1601" s="126"/>
      <c r="DP1601" s="126"/>
      <c r="DQ1601" s="127"/>
      <c r="DR1601" s="128"/>
      <c r="DS1601" s="13"/>
      <c r="DW1601" s="128"/>
      <c r="DX1601" s="128"/>
      <c r="DY1601" s="128"/>
      <c r="EH1601" s="89"/>
      <c r="EI1601" s="90"/>
    </row>
    <row r="1602" spans="38:139">
      <c r="AL1602" s="13"/>
      <c r="AM1602" s="13"/>
      <c r="AN1602" s="3"/>
      <c r="AO1602" s="126"/>
      <c r="AP1602" s="126"/>
      <c r="AQ1602" s="127"/>
      <c r="AR1602" s="128"/>
      <c r="AS1602" s="13"/>
      <c r="AW1602" s="128"/>
      <c r="AX1602" s="128"/>
      <c r="AY1602" s="128"/>
      <c r="BH1602" s="89"/>
      <c r="BI1602" s="90"/>
      <c r="DL1602" s="13"/>
      <c r="DM1602" s="13"/>
      <c r="DN1602" s="3"/>
      <c r="DO1602" s="126"/>
      <c r="DP1602" s="126"/>
      <c r="DQ1602" s="127"/>
      <c r="DR1602" s="128"/>
      <c r="DS1602" s="13"/>
      <c r="DW1602" s="128"/>
      <c r="DX1602" s="128"/>
      <c r="DY1602" s="128"/>
      <c r="EH1602" s="89"/>
      <c r="EI1602" s="90"/>
    </row>
    <row r="1603" spans="38:139">
      <c r="AL1603" s="13"/>
      <c r="AM1603" s="13"/>
      <c r="AN1603" s="3"/>
      <c r="AO1603" s="126"/>
      <c r="AP1603" s="126"/>
      <c r="AQ1603" s="127"/>
      <c r="AR1603" s="128"/>
      <c r="AS1603" s="13"/>
      <c r="AW1603" s="128"/>
      <c r="AX1603" s="128"/>
      <c r="AY1603" s="128"/>
      <c r="BH1603" s="89"/>
      <c r="BI1603" s="90"/>
      <c r="DL1603" s="13"/>
      <c r="DM1603" s="13"/>
      <c r="DN1603" s="3"/>
      <c r="DO1603" s="126"/>
      <c r="DP1603" s="126"/>
      <c r="DQ1603" s="127"/>
      <c r="DR1603" s="128"/>
      <c r="DS1603" s="13"/>
      <c r="DW1603" s="128"/>
      <c r="DX1603" s="128"/>
      <c r="DY1603" s="128"/>
      <c r="EH1603" s="89"/>
      <c r="EI1603" s="90"/>
    </row>
    <row r="1604" spans="38:139">
      <c r="AL1604" s="13"/>
      <c r="AM1604" s="13"/>
      <c r="AN1604" s="3"/>
      <c r="AO1604" s="126"/>
      <c r="AP1604" s="126"/>
      <c r="AQ1604" s="127"/>
      <c r="AR1604" s="128"/>
      <c r="AS1604" s="13"/>
      <c r="AW1604" s="128"/>
      <c r="AX1604" s="128"/>
      <c r="AY1604" s="128"/>
      <c r="BH1604" s="89"/>
      <c r="BI1604" s="90"/>
      <c r="DL1604" s="13"/>
      <c r="DM1604" s="13"/>
      <c r="DN1604" s="3"/>
      <c r="DO1604" s="126"/>
      <c r="DP1604" s="126"/>
      <c r="DQ1604" s="127"/>
      <c r="DR1604" s="128"/>
      <c r="DS1604" s="13"/>
      <c r="DW1604" s="128"/>
      <c r="DX1604" s="128"/>
      <c r="DY1604" s="128"/>
      <c r="EH1604" s="89"/>
      <c r="EI1604" s="90"/>
    </row>
    <row r="1605" spans="38:139">
      <c r="AL1605" s="13"/>
      <c r="AM1605" s="13"/>
      <c r="AN1605" s="3"/>
      <c r="AO1605" s="126"/>
      <c r="AP1605" s="126"/>
      <c r="AQ1605" s="127"/>
      <c r="AR1605" s="128"/>
      <c r="AS1605" s="13"/>
      <c r="AW1605" s="128"/>
      <c r="AX1605" s="128"/>
      <c r="AY1605" s="128"/>
      <c r="BH1605" s="89"/>
      <c r="BI1605" s="90"/>
      <c r="DL1605" s="13"/>
      <c r="DM1605" s="13"/>
      <c r="DN1605" s="3"/>
      <c r="DO1605" s="126"/>
      <c r="DP1605" s="126"/>
      <c r="DQ1605" s="127"/>
      <c r="DR1605" s="128"/>
      <c r="DS1605" s="13"/>
      <c r="DW1605" s="128"/>
      <c r="DX1605" s="128"/>
      <c r="DY1605" s="128"/>
      <c r="EH1605" s="89"/>
      <c r="EI1605" s="90"/>
    </row>
    <row r="1606" spans="38:139">
      <c r="AL1606" s="13"/>
      <c r="AM1606" s="13"/>
      <c r="AN1606" s="3"/>
      <c r="AO1606" s="126"/>
      <c r="AP1606" s="126"/>
      <c r="AQ1606" s="127"/>
      <c r="AR1606" s="128"/>
      <c r="AS1606" s="13"/>
      <c r="AW1606" s="128"/>
      <c r="AX1606" s="128"/>
      <c r="AY1606" s="128"/>
      <c r="BH1606" s="89"/>
      <c r="BI1606" s="90"/>
      <c r="DL1606" s="13"/>
      <c r="DM1606" s="13"/>
      <c r="DN1606" s="3"/>
      <c r="DO1606" s="126"/>
      <c r="DP1606" s="126"/>
      <c r="DQ1606" s="127"/>
      <c r="DR1606" s="128"/>
      <c r="DS1606" s="13"/>
      <c r="DW1606" s="128"/>
      <c r="DX1606" s="128"/>
      <c r="DY1606" s="128"/>
      <c r="EH1606" s="89"/>
      <c r="EI1606" s="90"/>
    </row>
    <row r="1607" spans="38:139">
      <c r="AL1607" s="13"/>
      <c r="AM1607" s="13"/>
      <c r="AN1607" s="3"/>
      <c r="AO1607" s="126"/>
      <c r="AP1607" s="126"/>
      <c r="AQ1607" s="127"/>
      <c r="AR1607" s="128"/>
      <c r="AS1607" s="13"/>
      <c r="AW1607" s="128"/>
      <c r="AX1607" s="128"/>
      <c r="AY1607" s="128"/>
      <c r="BH1607" s="89"/>
      <c r="BI1607" s="90"/>
      <c r="DL1607" s="13"/>
      <c r="DM1607" s="13"/>
      <c r="DN1607" s="3"/>
      <c r="DO1607" s="126"/>
      <c r="DP1607" s="126"/>
      <c r="DQ1607" s="127"/>
      <c r="DR1607" s="128"/>
      <c r="DS1607" s="13"/>
      <c r="DW1607" s="128"/>
      <c r="DX1607" s="128"/>
      <c r="DY1607" s="128"/>
      <c r="EH1607" s="89"/>
      <c r="EI1607" s="90"/>
    </row>
    <row r="1608" spans="38:139">
      <c r="AL1608" s="13"/>
      <c r="AM1608" s="13"/>
      <c r="AN1608" s="3"/>
      <c r="AO1608" s="126"/>
      <c r="AP1608" s="126"/>
      <c r="AQ1608" s="127"/>
      <c r="AR1608" s="128"/>
      <c r="AS1608" s="13"/>
      <c r="AW1608" s="128"/>
      <c r="AX1608" s="128"/>
      <c r="AY1608" s="128"/>
      <c r="BH1608" s="89"/>
      <c r="BI1608" s="90"/>
      <c r="DL1608" s="13"/>
      <c r="DM1608" s="13"/>
      <c r="DN1608" s="3"/>
      <c r="DO1608" s="126"/>
      <c r="DP1608" s="126"/>
      <c r="DQ1608" s="127"/>
      <c r="DR1608" s="128"/>
      <c r="DS1608" s="13"/>
      <c r="DW1608" s="128"/>
      <c r="DX1608" s="128"/>
      <c r="DY1608" s="128"/>
      <c r="EH1608" s="89"/>
      <c r="EI1608" s="90"/>
    </row>
    <row r="1609" spans="38:139">
      <c r="AL1609" s="13"/>
      <c r="AM1609" s="13"/>
      <c r="AN1609" s="3"/>
      <c r="AO1609" s="126"/>
      <c r="AP1609" s="126"/>
      <c r="AQ1609" s="127"/>
      <c r="AR1609" s="128"/>
      <c r="AS1609" s="13"/>
      <c r="AW1609" s="128"/>
      <c r="AX1609" s="128"/>
      <c r="AY1609" s="128"/>
      <c r="BH1609" s="89"/>
      <c r="BI1609" s="90"/>
      <c r="DL1609" s="13"/>
      <c r="DM1609" s="13"/>
      <c r="DN1609" s="3"/>
      <c r="DO1609" s="126"/>
      <c r="DP1609" s="126"/>
      <c r="DQ1609" s="127"/>
      <c r="DR1609" s="128"/>
      <c r="DS1609" s="13"/>
      <c r="DW1609" s="128"/>
      <c r="DX1609" s="128"/>
      <c r="DY1609" s="128"/>
      <c r="EH1609" s="89"/>
      <c r="EI1609" s="90"/>
    </row>
    <row r="1610" spans="38:139">
      <c r="AL1610" s="13"/>
      <c r="AM1610" s="13"/>
      <c r="AN1610" s="3"/>
      <c r="AO1610" s="126"/>
      <c r="AP1610" s="126"/>
      <c r="AQ1610" s="127"/>
      <c r="AR1610" s="128"/>
      <c r="AS1610" s="13"/>
      <c r="AW1610" s="128"/>
      <c r="AX1610" s="128"/>
      <c r="AY1610" s="128"/>
      <c r="BH1610" s="89"/>
      <c r="BI1610" s="90"/>
      <c r="DL1610" s="13"/>
      <c r="DM1610" s="13"/>
      <c r="DN1610" s="3"/>
      <c r="DO1610" s="126"/>
      <c r="DP1610" s="126"/>
      <c r="DQ1610" s="127"/>
      <c r="DR1610" s="128"/>
      <c r="DS1610" s="13"/>
      <c r="DW1610" s="128"/>
      <c r="DX1610" s="128"/>
      <c r="DY1610" s="128"/>
      <c r="EH1610" s="89"/>
      <c r="EI1610" s="90"/>
    </row>
    <row r="1611" spans="38:139">
      <c r="AL1611" s="13"/>
      <c r="AM1611" s="13"/>
      <c r="AN1611" s="3"/>
      <c r="AO1611" s="126"/>
      <c r="AP1611" s="126"/>
      <c r="AQ1611" s="127"/>
      <c r="AR1611" s="128"/>
      <c r="AS1611" s="13"/>
      <c r="AW1611" s="128"/>
      <c r="AX1611" s="128"/>
      <c r="AY1611" s="128"/>
      <c r="BH1611" s="89"/>
      <c r="BI1611" s="90"/>
      <c r="DL1611" s="13"/>
      <c r="DM1611" s="13"/>
      <c r="DN1611" s="3"/>
      <c r="DO1611" s="126"/>
      <c r="DP1611" s="126"/>
      <c r="DQ1611" s="127"/>
      <c r="DR1611" s="128"/>
      <c r="DS1611" s="13"/>
      <c r="DW1611" s="128"/>
      <c r="DX1611" s="128"/>
      <c r="DY1611" s="128"/>
      <c r="EH1611" s="89"/>
      <c r="EI1611" s="90"/>
    </row>
    <row r="1612" spans="38:139">
      <c r="AL1612" s="13"/>
      <c r="AM1612" s="13"/>
      <c r="AN1612" s="3"/>
      <c r="AO1612" s="126"/>
      <c r="AP1612" s="126"/>
      <c r="AQ1612" s="127"/>
      <c r="AR1612" s="128"/>
      <c r="AS1612" s="13"/>
      <c r="AW1612" s="128"/>
      <c r="AX1612" s="128"/>
      <c r="AY1612" s="128"/>
      <c r="BH1612" s="89"/>
      <c r="BI1612" s="90"/>
      <c r="DL1612" s="13"/>
      <c r="DM1612" s="13"/>
      <c r="DN1612" s="3"/>
      <c r="DO1612" s="126"/>
      <c r="DP1612" s="126"/>
      <c r="DQ1612" s="127"/>
      <c r="DR1612" s="128"/>
      <c r="DS1612" s="13"/>
      <c r="DW1612" s="128"/>
      <c r="DX1612" s="128"/>
      <c r="DY1612" s="128"/>
      <c r="EH1612" s="89"/>
      <c r="EI1612" s="90"/>
    </row>
    <row r="1613" spans="38:139">
      <c r="AL1613" s="13"/>
      <c r="AM1613" s="13"/>
      <c r="AN1613" s="3"/>
      <c r="AO1613" s="126"/>
      <c r="AP1613" s="126"/>
      <c r="AQ1613" s="127"/>
      <c r="AR1613" s="128"/>
      <c r="AS1613" s="13"/>
      <c r="AW1613" s="128"/>
      <c r="AX1613" s="128"/>
      <c r="AY1613" s="128"/>
      <c r="BH1613" s="89"/>
      <c r="BI1613" s="90"/>
      <c r="DL1613" s="13"/>
      <c r="DM1613" s="13"/>
      <c r="DN1613" s="3"/>
      <c r="DO1613" s="126"/>
      <c r="DP1613" s="126"/>
      <c r="DQ1613" s="127"/>
      <c r="DR1613" s="128"/>
      <c r="DS1613" s="13"/>
      <c r="DW1613" s="128"/>
      <c r="DX1613" s="128"/>
      <c r="DY1613" s="128"/>
      <c r="EH1613" s="89"/>
      <c r="EI1613" s="90"/>
    </row>
    <row r="1614" spans="38:139">
      <c r="AL1614" s="13"/>
      <c r="AM1614" s="13"/>
      <c r="AN1614" s="3"/>
      <c r="AO1614" s="126"/>
      <c r="AP1614" s="126"/>
      <c r="AQ1614" s="127"/>
      <c r="AR1614" s="128"/>
      <c r="AS1614" s="13"/>
      <c r="AW1614" s="128"/>
      <c r="AX1614" s="128"/>
      <c r="AY1614" s="128"/>
      <c r="BH1614" s="89"/>
      <c r="BI1614" s="90"/>
      <c r="DL1614" s="13"/>
      <c r="DM1614" s="13"/>
      <c r="DN1614" s="3"/>
      <c r="DO1614" s="126"/>
      <c r="DP1614" s="126"/>
      <c r="DQ1614" s="127"/>
      <c r="DR1614" s="128"/>
      <c r="DS1614" s="13"/>
      <c r="DW1614" s="128"/>
      <c r="DX1614" s="128"/>
      <c r="DY1614" s="128"/>
      <c r="EH1614" s="89"/>
      <c r="EI1614" s="90"/>
    </row>
    <row r="1615" spans="38:139">
      <c r="AL1615" s="13"/>
      <c r="AM1615" s="13"/>
      <c r="AN1615" s="3"/>
      <c r="AO1615" s="126"/>
      <c r="AP1615" s="126"/>
      <c r="AQ1615" s="127"/>
      <c r="AR1615" s="128"/>
      <c r="AS1615" s="13"/>
      <c r="AW1615" s="128"/>
      <c r="AX1615" s="128"/>
      <c r="AY1615" s="128"/>
      <c r="BH1615" s="89"/>
      <c r="BI1615" s="90"/>
      <c r="DL1615" s="13"/>
      <c r="DM1615" s="13"/>
      <c r="DN1615" s="3"/>
      <c r="DO1615" s="126"/>
      <c r="DP1615" s="126"/>
      <c r="DQ1615" s="127"/>
      <c r="DR1615" s="128"/>
      <c r="DS1615" s="13"/>
      <c r="DW1615" s="128"/>
      <c r="DX1615" s="128"/>
      <c r="DY1615" s="128"/>
      <c r="EH1615" s="89"/>
      <c r="EI1615" s="90"/>
    </row>
    <row r="1616" spans="38:139">
      <c r="AL1616" s="13"/>
      <c r="AM1616" s="13"/>
      <c r="AN1616" s="3"/>
      <c r="AO1616" s="126"/>
      <c r="AP1616" s="126"/>
      <c r="AQ1616" s="127"/>
      <c r="AR1616" s="128"/>
      <c r="AS1616" s="13"/>
      <c r="AW1616" s="128"/>
      <c r="AX1616" s="128"/>
      <c r="AY1616" s="128"/>
      <c r="BH1616" s="89"/>
      <c r="BI1616" s="90"/>
      <c r="DL1616" s="13"/>
      <c r="DM1616" s="13"/>
      <c r="DN1616" s="3"/>
      <c r="DO1616" s="126"/>
      <c r="DP1616" s="126"/>
      <c r="DQ1616" s="127"/>
      <c r="DR1616" s="128"/>
      <c r="DS1616" s="13"/>
      <c r="DW1616" s="128"/>
      <c r="DX1616" s="128"/>
      <c r="DY1616" s="128"/>
      <c r="EH1616" s="89"/>
      <c r="EI1616" s="90"/>
    </row>
    <row r="1617" spans="38:139">
      <c r="AL1617" s="13"/>
      <c r="AM1617" s="13"/>
      <c r="AN1617" s="3"/>
      <c r="AO1617" s="126"/>
      <c r="AP1617" s="126"/>
      <c r="AQ1617" s="127"/>
      <c r="AR1617" s="128"/>
      <c r="AS1617" s="13"/>
      <c r="AW1617" s="128"/>
      <c r="AX1617" s="128"/>
      <c r="AY1617" s="128"/>
      <c r="BH1617" s="89"/>
      <c r="BI1617" s="90"/>
      <c r="DL1617" s="13"/>
      <c r="DM1617" s="13"/>
      <c r="DN1617" s="3"/>
      <c r="DO1617" s="126"/>
      <c r="DP1617" s="126"/>
      <c r="DQ1617" s="127"/>
      <c r="DR1617" s="128"/>
      <c r="DS1617" s="13"/>
      <c r="DW1617" s="128"/>
      <c r="DX1617" s="128"/>
      <c r="DY1617" s="128"/>
      <c r="EH1617" s="89"/>
      <c r="EI1617" s="90"/>
    </row>
    <row r="1618" spans="38:139">
      <c r="AL1618" s="13"/>
      <c r="AM1618" s="13"/>
      <c r="AN1618" s="3"/>
      <c r="AO1618" s="126"/>
      <c r="AP1618" s="126"/>
      <c r="AQ1618" s="127"/>
      <c r="AR1618" s="128"/>
      <c r="AS1618" s="13"/>
      <c r="AW1618" s="128"/>
      <c r="AX1618" s="128"/>
      <c r="AY1618" s="128"/>
      <c r="BH1618" s="89"/>
      <c r="BI1618" s="90"/>
      <c r="DL1618" s="13"/>
      <c r="DM1618" s="13"/>
      <c r="DN1618" s="3"/>
      <c r="DO1618" s="126"/>
      <c r="DP1618" s="126"/>
      <c r="DQ1618" s="127"/>
      <c r="DR1618" s="128"/>
      <c r="DS1618" s="13"/>
      <c r="DW1618" s="128"/>
      <c r="DX1618" s="128"/>
      <c r="DY1618" s="128"/>
      <c r="EH1618" s="89"/>
      <c r="EI1618" s="90"/>
    </row>
    <row r="1619" spans="38:139">
      <c r="AL1619" s="13"/>
      <c r="AM1619" s="13"/>
      <c r="AN1619" s="3"/>
      <c r="AO1619" s="126"/>
      <c r="AP1619" s="126"/>
      <c r="AQ1619" s="127"/>
      <c r="AR1619" s="128"/>
      <c r="AS1619" s="13"/>
      <c r="AW1619" s="128"/>
      <c r="AX1619" s="128"/>
      <c r="AY1619" s="128"/>
      <c r="BH1619" s="89"/>
      <c r="BI1619" s="90"/>
      <c r="DL1619" s="13"/>
      <c r="DM1619" s="13"/>
      <c r="DN1619" s="3"/>
      <c r="DO1619" s="126"/>
      <c r="DP1619" s="126"/>
      <c r="DQ1619" s="127"/>
      <c r="DR1619" s="128"/>
      <c r="DS1619" s="13"/>
      <c r="DW1619" s="128"/>
      <c r="DX1619" s="128"/>
      <c r="DY1619" s="128"/>
      <c r="EH1619" s="89"/>
      <c r="EI1619" s="90"/>
    </row>
    <row r="1620" spans="38:139">
      <c r="AL1620" s="13"/>
      <c r="AM1620" s="13"/>
      <c r="AN1620" s="3"/>
      <c r="AO1620" s="126"/>
      <c r="AP1620" s="126"/>
      <c r="AQ1620" s="127"/>
      <c r="AR1620" s="128"/>
      <c r="AS1620" s="13"/>
      <c r="AW1620" s="128"/>
      <c r="AX1620" s="128"/>
      <c r="AY1620" s="128"/>
      <c r="BH1620" s="89"/>
      <c r="BI1620" s="90"/>
      <c r="DL1620" s="13"/>
      <c r="DM1620" s="13"/>
      <c r="DN1620" s="3"/>
      <c r="DO1620" s="126"/>
      <c r="DP1620" s="126"/>
      <c r="DQ1620" s="127"/>
      <c r="DR1620" s="128"/>
      <c r="DS1620" s="13"/>
      <c r="DW1620" s="128"/>
      <c r="DX1620" s="128"/>
      <c r="DY1620" s="128"/>
      <c r="EH1620" s="89"/>
      <c r="EI1620" s="90"/>
    </row>
    <row r="1621" spans="38:139">
      <c r="AL1621" s="13"/>
      <c r="AM1621" s="13"/>
      <c r="AN1621" s="3"/>
      <c r="AO1621" s="126"/>
      <c r="AP1621" s="126"/>
      <c r="AQ1621" s="127"/>
      <c r="AR1621" s="128"/>
      <c r="AS1621" s="13"/>
      <c r="AW1621" s="128"/>
      <c r="AX1621" s="128"/>
      <c r="AY1621" s="128"/>
      <c r="BH1621" s="89"/>
      <c r="BI1621" s="90"/>
      <c r="DL1621" s="13"/>
      <c r="DM1621" s="13"/>
      <c r="DN1621" s="3"/>
      <c r="DO1621" s="126"/>
      <c r="DP1621" s="126"/>
      <c r="DQ1621" s="127"/>
      <c r="DR1621" s="128"/>
      <c r="DS1621" s="13"/>
      <c r="DW1621" s="128"/>
      <c r="DX1621" s="128"/>
      <c r="DY1621" s="128"/>
      <c r="EH1621" s="89"/>
      <c r="EI1621" s="90"/>
    </row>
    <row r="1622" spans="38:139">
      <c r="AL1622" s="13"/>
      <c r="AM1622" s="13"/>
      <c r="AN1622" s="3"/>
      <c r="AO1622" s="126"/>
      <c r="AP1622" s="126"/>
      <c r="AQ1622" s="127"/>
      <c r="AR1622" s="128"/>
      <c r="AS1622" s="13"/>
      <c r="AW1622" s="128"/>
      <c r="AX1622" s="128"/>
      <c r="AY1622" s="128"/>
      <c r="BH1622" s="89"/>
      <c r="BI1622" s="90"/>
      <c r="DL1622" s="13"/>
      <c r="DM1622" s="13"/>
      <c r="DN1622" s="3"/>
      <c r="DO1622" s="126"/>
      <c r="DP1622" s="126"/>
      <c r="DQ1622" s="127"/>
      <c r="DR1622" s="128"/>
      <c r="DS1622" s="13"/>
      <c r="DW1622" s="128"/>
      <c r="DX1622" s="128"/>
      <c r="DY1622" s="128"/>
      <c r="EH1622" s="89"/>
      <c r="EI1622" s="90"/>
    </row>
    <row r="1623" spans="38:139">
      <c r="AL1623" s="13"/>
      <c r="AM1623" s="13"/>
      <c r="AN1623" s="3"/>
      <c r="AO1623" s="126"/>
      <c r="AP1623" s="126"/>
      <c r="AQ1623" s="127"/>
      <c r="AR1623" s="128"/>
      <c r="AS1623" s="13"/>
      <c r="AW1623" s="128"/>
      <c r="AX1623" s="128"/>
      <c r="AY1623" s="128"/>
      <c r="BH1623" s="89"/>
      <c r="BI1623" s="90"/>
      <c r="DL1623" s="13"/>
      <c r="DM1623" s="13"/>
      <c r="DN1623" s="3"/>
      <c r="DO1623" s="126"/>
      <c r="DP1623" s="126"/>
      <c r="DQ1623" s="127"/>
      <c r="DR1623" s="128"/>
      <c r="DS1623" s="13"/>
      <c r="DW1623" s="128"/>
      <c r="DX1623" s="128"/>
      <c r="DY1623" s="128"/>
      <c r="EH1623" s="89"/>
      <c r="EI1623" s="90"/>
    </row>
    <row r="1624" spans="38:139">
      <c r="AL1624" s="13"/>
      <c r="AM1624" s="13"/>
      <c r="AN1624" s="3"/>
      <c r="AO1624" s="126"/>
      <c r="AP1624" s="126"/>
      <c r="AQ1624" s="127"/>
      <c r="AR1624" s="128"/>
      <c r="AS1624" s="13"/>
      <c r="AW1624" s="128"/>
      <c r="AX1624" s="128"/>
      <c r="AY1624" s="128"/>
      <c r="BH1624" s="89"/>
      <c r="BI1624" s="90"/>
      <c r="DL1624" s="13"/>
      <c r="DM1624" s="13"/>
      <c r="DN1624" s="3"/>
      <c r="DO1624" s="126"/>
      <c r="DP1624" s="126"/>
      <c r="DQ1624" s="127"/>
      <c r="DR1624" s="128"/>
      <c r="DS1624" s="13"/>
      <c r="DW1624" s="128"/>
      <c r="DX1624" s="128"/>
      <c r="DY1624" s="128"/>
      <c r="EH1624" s="89"/>
      <c r="EI1624" s="90"/>
    </row>
    <row r="1625" spans="38:139">
      <c r="AL1625" s="13"/>
      <c r="AM1625" s="13"/>
      <c r="AN1625" s="3"/>
      <c r="AO1625" s="126"/>
      <c r="AP1625" s="126"/>
      <c r="AQ1625" s="127"/>
      <c r="AR1625" s="128"/>
      <c r="AS1625" s="13"/>
      <c r="AW1625" s="128"/>
      <c r="AX1625" s="128"/>
      <c r="AY1625" s="128"/>
      <c r="BH1625" s="89"/>
      <c r="BI1625" s="90"/>
      <c r="DL1625" s="13"/>
      <c r="DM1625" s="13"/>
      <c r="DN1625" s="3"/>
      <c r="DO1625" s="126"/>
      <c r="DP1625" s="126"/>
      <c r="DQ1625" s="127"/>
      <c r="DR1625" s="128"/>
      <c r="DS1625" s="13"/>
      <c r="DW1625" s="128"/>
      <c r="DX1625" s="128"/>
      <c r="DY1625" s="128"/>
      <c r="EH1625" s="89"/>
      <c r="EI1625" s="90"/>
    </row>
    <row r="1626" spans="38:139">
      <c r="AL1626" s="13"/>
      <c r="AM1626" s="13"/>
      <c r="AN1626" s="3"/>
      <c r="AO1626" s="126"/>
      <c r="AP1626" s="126"/>
      <c r="AQ1626" s="127"/>
      <c r="AR1626" s="128"/>
      <c r="AS1626" s="13"/>
      <c r="AW1626" s="128"/>
      <c r="AX1626" s="128"/>
      <c r="AY1626" s="128"/>
      <c r="BH1626" s="89"/>
      <c r="BI1626" s="90"/>
      <c r="DL1626" s="13"/>
      <c r="DM1626" s="13"/>
      <c r="DN1626" s="3"/>
      <c r="DO1626" s="126"/>
      <c r="DP1626" s="126"/>
      <c r="DQ1626" s="127"/>
      <c r="DR1626" s="128"/>
      <c r="DS1626" s="13"/>
      <c r="DW1626" s="128"/>
      <c r="DX1626" s="128"/>
      <c r="DY1626" s="128"/>
      <c r="EH1626" s="89"/>
      <c r="EI1626" s="90"/>
    </row>
    <row r="1627" spans="38:139">
      <c r="AL1627" s="13"/>
      <c r="AM1627" s="13"/>
      <c r="AN1627" s="3"/>
      <c r="AO1627" s="126"/>
      <c r="AP1627" s="126"/>
      <c r="AQ1627" s="127"/>
      <c r="AR1627" s="128"/>
      <c r="AS1627" s="13"/>
      <c r="AW1627" s="128"/>
      <c r="AX1627" s="128"/>
      <c r="AY1627" s="128"/>
      <c r="BH1627" s="89"/>
      <c r="BI1627" s="90"/>
      <c r="DL1627" s="13"/>
      <c r="DM1627" s="13"/>
      <c r="DN1627" s="3"/>
      <c r="DO1627" s="126"/>
      <c r="DP1627" s="126"/>
      <c r="DQ1627" s="127"/>
      <c r="DR1627" s="128"/>
      <c r="DS1627" s="13"/>
      <c r="DW1627" s="128"/>
      <c r="DX1627" s="128"/>
      <c r="DY1627" s="128"/>
      <c r="EH1627" s="89"/>
      <c r="EI1627" s="90"/>
    </row>
    <row r="1628" spans="38:139">
      <c r="AL1628" s="13"/>
      <c r="AM1628" s="13"/>
      <c r="AN1628" s="3"/>
      <c r="AO1628" s="126"/>
      <c r="AP1628" s="126"/>
      <c r="AQ1628" s="127"/>
      <c r="AR1628" s="128"/>
      <c r="AS1628" s="13"/>
      <c r="AW1628" s="128"/>
      <c r="AX1628" s="128"/>
      <c r="AY1628" s="128"/>
      <c r="BH1628" s="89"/>
      <c r="BI1628" s="90"/>
      <c r="DL1628" s="13"/>
      <c r="DM1628" s="13"/>
      <c r="DN1628" s="3"/>
      <c r="DO1628" s="126"/>
      <c r="DP1628" s="126"/>
      <c r="DQ1628" s="127"/>
      <c r="DR1628" s="128"/>
      <c r="DS1628" s="13"/>
      <c r="DW1628" s="128"/>
      <c r="DX1628" s="128"/>
      <c r="DY1628" s="128"/>
      <c r="EH1628" s="89"/>
      <c r="EI1628" s="90"/>
    </row>
    <row r="1629" spans="38:139">
      <c r="AL1629" s="13"/>
      <c r="AM1629" s="13"/>
      <c r="AN1629" s="3"/>
      <c r="AO1629" s="126"/>
      <c r="AP1629" s="126"/>
      <c r="AQ1629" s="127"/>
      <c r="AR1629" s="128"/>
      <c r="AS1629" s="13"/>
      <c r="AW1629" s="128"/>
      <c r="AX1629" s="128"/>
      <c r="AY1629" s="128"/>
      <c r="BH1629" s="89"/>
      <c r="BI1629" s="90"/>
      <c r="DL1629" s="13"/>
      <c r="DM1629" s="13"/>
      <c r="DN1629" s="3"/>
      <c r="DO1629" s="126"/>
      <c r="DP1629" s="126"/>
      <c r="DQ1629" s="127"/>
      <c r="DR1629" s="128"/>
      <c r="DS1629" s="13"/>
      <c r="DW1629" s="128"/>
      <c r="DX1629" s="128"/>
      <c r="DY1629" s="128"/>
      <c r="EH1629" s="89"/>
      <c r="EI1629" s="90"/>
    </row>
    <row r="1630" spans="38:139">
      <c r="AL1630" s="13"/>
      <c r="AM1630" s="13"/>
      <c r="AN1630" s="3"/>
      <c r="AO1630" s="126"/>
      <c r="AP1630" s="126"/>
      <c r="AQ1630" s="127"/>
      <c r="AR1630" s="128"/>
      <c r="AS1630" s="13"/>
      <c r="AW1630" s="128"/>
      <c r="AX1630" s="128"/>
      <c r="AY1630" s="128"/>
      <c r="BH1630" s="89"/>
      <c r="BI1630" s="90"/>
      <c r="DL1630" s="13"/>
      <c r="DM1630" s="13"/>
      <c r="DN1630" s="3"/>
      <c r="DO1630" s="126"/>
      <c r="DP1630" s="126"/>
      <c r="DQ1630" s="127"/>
      <c r="DR1630" s="128"/>
      <c r="DS1630" s="13"/>
      <c r="DW1630" s="128"/>
      <c r="DX1630" s="128"/>
      <c r="DY1630" s="128"/>
      <c r="EH1630" s="89"/>
      <c r="EI1630" s="90"/>
    </row>
    <row r="1631" spans="38:139">
      <c r="AL1631" s="13"/>
      <c r="AM1631" s="13"/>
      <c r="AN1631" s="3"/>
      <c r="AO1631" s="126"/>
      <c r="AP1631" s="126"/>
      <c r="AQ1631" s="127"/>
      <c r="AR1631" s="128"/>
      <c r="AS1631" s="13"/>
      <c r="AW1631" s="128"/>
      <c r="AX1631" s="128"/>
      <c r="AY1631" s="128"/>
      <c r="BH1631" s="89"/>
      <c r="BI1631" s="90"/>
      <c r="DL1631" s="13"/>
      <c r="DM1631" s="13"/>
      <c r="DN1631" s="3"/>
      <c r="DO1631" s="126"/>
      <c r="DP1631" s="126"/>
      <c r="DQ1631" s="127"/>
      <c r="DR1631" s="128"/>
      <c r="DS1631" s="13"/>
      <c r="DW1631" s="128"/>
      <c r="DX1631" s="128"/>
      <c r="DY1631" s="128"/>
      <c r="EH1631" s="89"/>
      <c r="EI1631" s="90"/>
    </row>
    <row r="1632" spans="38:139">
      <c r="AL1632" s="13"/>
      <c r="AM1632" s="13"/>
      <c r="AN1632" s="3"/>
      <c r="AO1632" s="126"/>
      <c r="AP1632" s="126"/>
      <c r="AQ1632" s="127"/>
      <c r="AR1632" s="128"/>
      <c r="AS1632" s="13"/>
      <c r="AW1632" s="128"/>
      <c r="AX1632" s="128"/>
      <c r="AY1632" s="128"/>
      <c r="BH1632" s="89"/>
      <c r="BI1632" s="90"/>
      <c r="DL1632" s="13"/>
      <c r="DM1632" s="13"/>
      <c r="DN1632" s="3"/>
      <c r="DO1632" s="126"/>
      <c r="DP1632" s="126"/>
      <c r="DQ1632" s="127"/>
      <c r="DR1632" s="128"/>
      <c r="DS1632" s="13"/>
      <c r="DW1632" s="128"/>
      <c r="DX1632" s="128"/>
      <c r="DY1632" s="128"/>
      <c r="EH1632" s="89"/>
      <c r="EI1632" s="90"/>
    </row>
    <row r="1633" spans="38:139">
      <c r="AL1633" s="13"/>
      <c r="AM1633" s="13"/>
      <c r="AN1633" s="3"/>
      <c r="AO1633" s="126"/>
      <c r="AP1633" s="126"/>
      <c r="AQ1633" s="127"/>
      <c r="AR1633" s="128"/>
      <c r="AS1633" s="13"/>
      <c r="AW1633" s="128"/>
      <c r="AX1633" s="128"/>
      <c r="AY1633" s="128"/>
      <c r="BH1633" s="89"/>
      <c r="BI1633" s="90"/>
      <c r="DL1633" s="13"/>
      <c r="DM1633" s="13"/>
      <c r="DN1633" s="3"/>
      <c r="DO1633" s="126"/>
      <c r="DP1633" s="126"/>
      <c r="DQ1633" s="127"/>
      <c r="DR1633" s="128"/>
      <c r="DS1633" s="13"/>
      <c r="DW1633" s="128"/>
      <c r="DX1633" s="128"/>
      <c r="DY1633" s="128"/>
      <c r="EH1633" s="89"/>
      <c r="EI1633" s="90"/>
    </row>
    <row r="1634" spans="38:139">
      <c r="AL1634" s="13"/>
      <c r="AM1634" s="13"/>
      <c r="AN1634" s="3"/>
      <c r="AO1634" s="126"/>
      <c r="AP1634" s="126"/>
      <c r="AQ1634" s="127"/>
      <c r="AR1634" s="128"/>
      <c r="AS1634" s="13"/>
      <c r="AW1634" s="128"/>
      <c r="AX1634" s="128"/>
      <c r="AY1634" s="128"/>
      <c r="BH1634" s="89"/>
      <c r="BI1634" s="90"/>
      <c r="DL1634" s="13"/>
      <c r="DM1634" s="13"/>
      <c r="DN1634" s="3"/>
      <c r="DO1634" s="126"/>
      <c r="DP1634" s="126"/>
      <c r="DQ1634" s="127"/>
      <c r="DR1634" s="128"/>
      <c r="DS1634" s="13"/>
      <c r="DW1634" s="128"/>
      <c r="DX1634" s="128"/>
      <c r="DY1634" s="128"/>
      <c r="EH1634" s="89"/>
      <c r="EI1634" s="90"/>
    </row>
    <row r="1635" spans="38:139">
      <c r="AL1635" s="13"/>
      <c r="AM1635" s="13"/>
      <c r="AN1635" s="3"/>
      <c r="AO1635" s="126"/>
      <c r="AP1635" s="126"/>
      <c r="AQ1635" s="127"/>
      <c r="AR1635" s="128"/>
      <c r="AS1635" s="13"/>
      <c r="AW1635" s="128"/>
      <c r="AX1635" s="128"/>
      <c r="AY1635" s="128"/>
      <c r="BH1635" s="89"/>
      <c r="BI1635" s="90"/>
      <c r="DL1635" s="13"/>
      <c r="DM1635" s="13"/>
      <c r="DN1635" s="3"/>
      <c r="DO1635" s="126"/>
      <c r="DP1635" s="126"/>
      <c r="DQ1635" s="127"/>
      <c r="DR1635" s="128"/>
      <c r="DS1635" s="13"/>
      <c r="DW1635" s="128"/>
      <c r="DX1635" s="128"/>
      <c r="DY1635" s="128"/>
      <c r="EH1635" s="89"/>
      <c r="EI1635" s="90"/>
    </row>
    <row r="1636" spans="38:139">
      <c r="AL1636" s="13"/>
      <c r="AM1636" s="13"/>
      <c r="AN1636" s="3"/>
      <c r="AO1636" s="126"/>
      <c r="AP1636" s="126"/>
      <c r="AQ1636" s="127"/>
      <c r="AR1636" s="128"/>
      <c r="AS1636" s="13"/>
      <c r="AW1636" s="128"/>
      <c r="AX1636" s="128"/>
      <c r="AY1636" s="128"/>
      <c r="BH1636" s="89"/>
      <c r="BI1636" s="90"/>
      <c r="DL1636" s="13"/>
      <c r="DM1636" s="13"/>
      <c r="DN1636" s="3"/>
      <c r="DO1636" s="126"/>
      <c r="DP1636" s="126"/>
      <c r="DQ1636" s="127"/>
      <c r="DR1636" s="128"/>
      <c r="DS1636" s="13"/>
      <c r="DW1636" s="128"/>
      <c r="DX1636" s="128"/>
      <c r="DY1636" s="128"/>
      <c r="EH1636" s="89"/>
      <c r="EI1636" s="90"/>
    </row>
    <row r="1637" spans="38:139">
      <c r="AL1637" s="13"/>
      <c r="AM1637" s="13"/>
      <c r="AN1637" s="3"/>
      <c r="AO1637" s="126"/>
      <c r="AP1637" s="126"/>
      <c r="AQ1637" s="127"/>
      <c r="AR1637" s="128"/>
      <c r="AS1637" s="13"/>
      <c r="AW1637" s="128"/>
      <c r="AX1637" s="128"/>
      <c r="AY1637" s="128"/>
      <c r="BH1637" s="89"/>
      <c r="BI1637" s="90"/>
      <c r="DL1637" s="13"/>
      <c r="DM1637" s="13"/>
      <c r="DN1637" s="3"/>
      <c r="DO1637" s="126"/>
      <c r="DP1637" s="126"/>
      <c r="DQ1637" s="127"/>
      <c r="DR1637" s="128"/>
      <c r="DS1637" s="13"/>
      <c r="DW1637" s="128"/>
      <c r="DX1637" s="128"/>
      <c r="DY1637" s="128"/>
      <c r="EH1637" s="89"/>
      <c r="EI1637" s="90"/>
    </row>
    <row r="1638" spans="38:139">
      <c r="AL1638" s="13"/>
      <c r="AM1638" s="13"/>
      <c r="AN1638" s="3"/>
      <c r="AO1638" s="126"/>
      <c r="AP1638" s="126"/>
      <c r="AQ1638" s="127"/>
      <c r="AR1638" s="128"/>
      <c r="AS1638" s="13"/>
      <c r="AW1638" s="128"/>
      <c r="AX1638" s="128"/>
      <c r="AY1638" s="128"/>
      <c r="BH1638" s="89"/>
      <c r="BI1638" s="90"/>
      <c r="DL1638" s="13"/>
      <c r="DM1638" s="13"/>
      <c r="DN1638" s="3"/>
      <c r="DO1638" s="126"/>
      <c r="DP1638" s="126"/>
      <c r="DQ1638" s="127"/>
      <c r="DR1638" s="128"/>
      <c r="DS1638" s="13"/>
      <c r="DW1638" s="128"/>
      <c r="DX1638" s="128"/>
      <c r="DY1638" s="128"/>
      <c r="EH1638" s="89"/>
      <c r="EI1638" s="90"/>
    </row>
    <row r="1639" spans="38:139">
      <c r="AL1639" s="13"/>
      <c r="AM1639" s="13"/>
      <c r="AN1639" s="3"/>
      <c r="AO1639" s="126"/>
      <c r="AP1639" s="126"/>
      <c r="AQ1639" s="127"/>
      <c r="AR1639" s="128"/>
      <c r="AS1639" s="13"/>
      <c r="AW1639" s="128"/>
      <c r="AX1639" s="128"/>
      <c r="AY1639" s="128"/>
      <c r="BH1639" s="89"/>
      <c r="BI1639" s="90"/>
      <c r="DL1639" s="13"/>
      <c r="DM1639" s="13"/>
      <c r="DN1639" s="3"/>
      <c r="DO1639" s="126"/>
      <c r="DP1639" s="126"/>
      <c r="DQ1639" s="127"/>
      <c r="DR1639" s="128"/>
      <c r="DS1639" s="13"/>
      <c r="DW1639" s="128"/>
      <c r="DX1639" s="128"/>
      <c r="DY1639" s="128"/>
      <c r="EH1639" s="89"/>
      <c r="EI1639" s="90"/>
    </row>
    <row r="1640" spans="38:139">
      <c r="AL1640" s="13"/>
      <c r="AM1640" s="13"/>
      <c r="AN1640" s="3"/>
      <c r="AO1640" s="126"/>
      <c r="AP1640" s="126"/>
      <c r="AQ1640" s="127"/>
      <c r="AR1640" s="128"/>
      <c r="AS1640" s="13"/>
      <c r="AW1640" s="128"/>
      <c r="AX1640" s="128"/>
      <c r="AY1640" s="128"/>
      <c r="BH1640" s="89"/>
      <c r="BI1640" s="90"/>
      <c r="DL1640" s="13"/>
      <c r="DM1640" s="13"/>
      <c r="DN1640" s="3"/>
      <c r="DO1640" s="126"/>
      <c r="DP1640" s="126"/>
      <c r="DQ1640" s="127"/>
      <c r="DR1640" s="128"/>
      <c r="DS1640" s="13"/>
      <c r="DW1640" s="128"/>
      <c r="DX1640" s="128"/>
      <c r="DY1640" s="128"/>
      <c r="EH1640" s="89"/>
      <c r="EI1640" s="90"/>
    </row>
    <row r="1641" spans="38:139">
      <c r="AL1641" s="13"/>
      <c r="AM1641" s="13"/>
      <c r="AN1641" s="3"/>
      <c r="AO1641" s="126"/>
      <c r="AP1641" s="126"/>
      <c r="AQ1641" s="127"/>
      <c r="AR1641" s="128"/>
      <c r="AS1641" s="13"/>
      <c r="AW1641" s="128"/>
      <c r="AX1641" s="128"/>
      <c r="AY1641" s="128"/>
      <c r="BH1641" s="89"/>
      <c r="BI1641" s="90"/>
      <c r="DL1641" s="13"/>
      <c r="DM1641" s="13"/>
      <c r="DN1641" s="3"/>
      <c r="DO1641" s="126"/>
      <c r="DP1641" s="126"/>
      <c r="DQ1641" s="127"/>
      <c r="DR1641" s="128"/>
      <c r="DS1641" s="13"/>
      <c r="DW1641" s="128"/>
      <c r="DX1641" s="128"/>
      <c r="DY1641" s="128"/>
      <c r="EH1641" s="89"/>
      <c r="EI1641" s="90"/>
    </row>
    <row r="1642" spans="38:139">
      <c r="AL1642" s="13"/>
      <c r="AM1642" s="13"/>
      <c r="AN1642" s="3"/>
      <c r="AO1642" s="126"/>
      <c r="AP1642" s="126"/>
      <c r="AQ1642" s="127"/>
      <c r="AR1642" s="128"/>
      <c r="AS1642" s="13"/>
      <c r="AW1642" s="128"/>
      <c r="AX1642" s="128"/>
      <c r="AY1642" s="128"/>
      <c r="BH1642" s="89"/>
      <c r="BI1642" s="90"/>
      <c r="DL1642" s="13"/>
      <c r="DM1642" s="13"/>
      <c r="DN1642" s="3"/>
      <c r="DO1642" s="126"/>
      <c r="DP1642" s="126"/>
      <c r="DQ1642" s="127"/>
      <c r="DR1642" s="128"/>
      <c r="DS1642" s="13"/>
      <c r="DW1642" s="128"/>
      <c r="DX1642" s="128"/>
      <c r="DY1642" s="128"/>
      <c r="EH1642" s="89"/>
      <c r="EI1642" s="90"/>
    </row>
    <row r="1643" spans="38:139">
      <c r="AL1643" s="13"/>
      <c r="AM1643" s="13"/>
      <c r="AN1643" s="3"/>
      <c r="AO1643" s="126"/>
      <c r="AP1643" s="126"/>
      <c r="AQ1643" s="127"/>
      <c r="AR1643" s="128"/>
      <c r="AS1643" s="13"/>
      <c r="AW1643" s="128"/>
      <c r="AX1643" s="128"/>
      <c r="AY1643" s="128"/>
      <c r="BH1643" s="89"/>
      <c r="BI1643" s="90"/>
      <c r="DL1643" s="13"/>
      <c r="DM1643" s="13"/>
      <c r="DN1643" s="3"/>
      <c r="DO1643" s="126"/>
      <c r="DP1643" s="126"/>
      <c r="DQ1643" s="127"/>
      <c r="DR1643" s="128"/>
      <c r="DS1643" s="13"/>
      <c r="DW1643" s="128"/>
      <c r="DX1643" s="128"/>
      <c r="DY1643" s="128"/>
      <c r="EH1643" s="89"/>
      <c r="EI1643" s="90"/>
    </row>
    <row r="1644" spans="38:139">
      <c r="AL1644" s="13"/>
      <c r="AM1644" s="13"/>
      <c r="AN1644" s="3"/>
      <c r="AO1644" s="126"/>
      <c r="AP1644" s="126"/>
      <c r="AQ1644" s="127"/>
      <c r="AR1644" s="128"/>
      <c r="AS1644" s="13"/>
      <c r="AW1644" s="128"/>
      <c r="AX1644" s="128"/>
      <c r="AY1644" s="128"/>
      <c r="BH1644" s="89"/>
      <c r="BI1644" s="90"/>
      <c r="DL1644" s="13"/>
      <c r="DM1644" s="13"/>
      <c r="DN1644" s="3"/>
      <c r="DO1644" s="126"/>
      <c r="DP1644" s="126"/>
      <c r="DQ1644" s="127"/>
      <c r="DR1644" s="128"/>
      <c r="DS1644" s="13"/>
      <c r="DW1644" s="128"/>
      <c r="DX1644" s="128"/>
      <c r="DY1644" s="128"/>
      <c r="EH1644" s="89"/>
      <c r="EI1644" s="90"/>
    </row>
    <row r="1645" spans="38:139">
      <c r="AL1645" s="13"/>
      <c r="AM1645" s="13"/>
      <c r="AN1645" s="3"/>
      <c r="AO1645" s="126"/>
      <c r="AP1645" s="126"/>
      <c r="AQ1645" s="127"/>
      <c r="AR1645" s="128"/>
      <c r="AS1645" s="13"/>
      <c r="AW1645" s="128"/>
      <c r="AX1645" s="128"/>
      <c r="AY1645" s="128"/>
      <c r="BH1645" s="89"/>
      <c r="BI1645" s="90"/>
      <c r="DL1645" s="13"/>
      <c r="DM1645" s="13"/>
      <c r="DN1645" s="3"/>
      <c r="DO1645" s="126"/>
      <c r="DP1645" s="126"/>
      <c r="DQ1645" s="127"/>
      <c r="DR1645" s="128"/>
      <c r="DS1645" s="13"/>
      <c r="DW1645" s="128"/>
      <c r="DX1645" s="128"/>
      <c r="DY1645" s="128"/>
      <c r="EH1645" s="89"/>
      <c r="EI1645" s="90"/>
    </row>
    <row r="1646" spans="38:139">
      <c r="AL1646" s="13"/>
      <c r="AM1646" s="13"/>
      <c r="AN1646" s="3"/>
      <c r="AO1646" s="126"/>
      <c r="AP1646" s="126"/>
      <c r="AQ1646" s="127"/>
      <c r="AR1646" s="128"/>
      <c r="AS1646" s="13"/>
      <c r="AW1646" s="128"/>
      <c r="AX1646" s="128"/>
      <c r="AY1646" s="128"/>
      <c r="BH1646" s="89"/>
      <c r="BI1646" s="90"/>
      <c r="DL1646" s="13"/>
      <c r="DM1646" s="13"/>
      <c r="DN1646" s="3"/>
      <c r="DO1646" s="126"/>
      <c r="DP1646" s="126"/>
      <c r="DQ1646" s="127"/>
      <c r="DR1646" s="128"/>
      <c r="DS1646" s="13"/>
      <c r="DW1646" s="128"/>
      <c r="DX1646" s="128"/>
      <c r="DY1646" s="128"/>
      <c r="EH1646" s="89"/>
      <c r="EI1646" s="90"/>
    </row>
    <row r="1647" spans="38:139">
      <c r="AL1647" s="13"/>
      <c r="AM1647" s="13"/>
      <c r="AN1647" s="3"/>
      <c r="AO1647" s="126"/>
      <c r="AP1647" s="126"/>
      <c r="AQ1647" s="127"/>
      <c r="AR1647" s="128"/>
      <c r="AS1647" s="13"/>
      <c r="AW1647" s="128"/>
      <c r="AX1647" s="128"/>
      <c r="AY1647" s="128"/>
      <c r="BH1647" s="89"/>
      <c r="BI1647" s="90"/>
      <c r="DL1647" s="13"/>
      <c r="DM1647" s="13"/>
      <c r="DN1647" s="3"/>
      <c r="DO1647" s="126"/>
      <c r="DP1647" s="126"/>
      <c r="DQ1647" s="127"/>
      <c r="DR1647" s="128"/>
      <c r="DS1647" s="13"/>
      <c r="DW1647" s="128"/>
      <c r="DX1647" s="128"/>
      <c r="DY1647" s="128"/>
      <c r="EH1647" s="89"/>
      <c r="EI1647" s="90"/>
    </row>
    <row r="1648" spans="38:139">
      <c r="AL1648" s="13"/>
      <c r="AM1648" s="13"/>
      <c r="AN1648" s="3"/>
      <c r="AO1648" s="126"/>
      <c r="AP1648" s="126"/>
      <c r="AQ1648" s="127"/>
      <c r="AR1648" s="128"/>
      <c r="AS1648" s="13"/>
      <c r="AW1648" s="128"/>
      <c r="AX1648" s="128"/>
      <c r="AY1648" s="128"/>
      <c r="BH1648" s="89"/>
      <c r="BI1648" s="90"/>
      <c r="DL1648" s="13"/>
      <c r="DM1648" s="13"/>
      <c r="DN1648" s="3"/>
      <c r="DO1648" s="126"/>
      <c r="DP1648" s="126"/>
      <c r="DQ1648" s="127"/>
      <c r="DR1648" s="128"/>
      <c r="DS1648" s="13"/>
      <c r="DW1648" s="128"/>
      <c r="DX1648" s="128"/>
      <c r="DY1648" s="128"/>
      <c r="EH1648" s="89"/>
      <c r="EI1648" s="90"/>
    </row>
    <row r="1649" spans="38:139">
      <c r="AL1649" s="13"/>
      <c r="AM1649" s="13"/>
      <c r="AN1649" s="3"/>
      <c r="AO1649" s="126"/>
      <c r="AP1649" s="126"/>
      <c r="AQ1649" s="127"/>
      <c r="AR1649" s="128"/>
      <c r="AS1649" s="13"/>
      <c r="AW1649" s="128"/>
      <c r="AX1649" s="128"/>
      <c r="AY1649" s="128"/>
      <c r="BH1649" s="89"/>
      <c r="BI1649" s="90"/>
      <c r="DL1649" s="13"/>
      <c r="DM1649" s="13"/>
      <c r="DN1649" s="3"/>
      <c r="DO1649" s="126"/>
      <c r="DP1649" s="126"/>
      <c r="DQ1649" s="127"/>
      <c r="DR1649" s="128"/>
      <c r="DS1649" s="13"/>
      <c r="DW1649" s="128"/>
      <c r="DX1649" s="128"/>
      <c r="DY1649" s="128"/>
      <c r="EH1649" s="89"/>
      <c r="EI1649" s="90"/>
    </row>
    <row r="1650" spans="38:139">
      <c r="AL1650" s="13"/>
      <c r="AM1650" s="13"/>
      <c r="AN1650" s="3"/>
      <c r="AO1650" s="126"/>
      <c r="AP1650" s="126"/>
      <c r="AQ1650" s="127"/>
      <c r="AR1650" s="128"/>
      <c r="AS1650" s="13"/>
      <c r="AW1650" s="128"/>
      <c r="AX1650" s="128"/>
      <c r="AY1650" s="128"/>
      <c r="BH1650" s="89"/>
      <c r="BI1650" s="90"/>
      <c r="DL1650" s="13"/>
      <c r="DM1650" s="13"/>
      <c r="DN1650" s="3"/>
      <c r="DO1650" s="126"/>
      <c r="DP1650" s="126"/>
      <c r="DQ1650" s="127"/>
      <c r="DR1650" s="128"/>
      <c r="DS1650" s="13"/>
      <c r="DW1650" s="128"/>
      <c r="DX1650" s="128"/>
      <c r="DY1650" s="128"/>
      <c r="EH1650" s="89"/>
      <c r="EI1650" s="90"/>
    </row>
    <row r="1651" spans="38:139">
      <c r="AL1651" s="13"/>
      <c r="AM1651" s="13"/>
      <c r="AN1651" s="3"/>
      <c r="AO1651" s="126"/>
      <c r="AP1651" s="126"/>
      <c r="AQ1651" s="127"/>
      <c r="AR1651" s="128"/>
      <c r="AS1651" s="13"/>
      <c r="AW1651" s="128"/>
      <c r="AX1651" s="128"/>
      <c r="AY1651" s="128"/>
      <c r="BH1651" s="89"/>
      <c r="BI1651" s="90"/>
      <c r="DL1651" s="13"/>
      <c r="DM1651" s="13"/>
      <c r="DN1651" s="3"/>
      <c r="DO1651" s="126"/>
      <c r="DP1651" s="126"/>
      <c r="DQ1651" s="127"/>
      <c r="DR1651" s="128"/>
      <c r="DS1651" s="13"/>
      <c r="DW1651" s="128"/>
      <c r="DX1651" s="128"/>
      <c r="DY1651" s="128"/>
      <c r="EH1651" s="89"/>
      <c r="EI1651" s="90"/>
    </row>
    <row r="1652" spans="38:139">
      <c r="AL1652" s="13"/>
      <c r="AM1652" s="13"/>
      <c r="AN1652" s="3"/>
      <c r="AO1652" s="126"/>
      <c r="AP1652" s="126"/>
      <c r="AQ1652" s="127"/>
      <c r="AR1652" s="128"/>
      <c r="AS1652" s="13"/>
      <c r="AW1652" s="128"/>
      <c r="AX1652" s="128"/>
      <c r="AY1652" s="128"/>
      <c r="BH1652" s="89"/>
      <c r="BI1652" s="90"/>
      <c r="DL1652" s="13"/>
      <c r="DM1652" s="13"/>
      <c r="DN1652" s="3"/>
      <c r="DO1652" s="126"/>
      <c r="DP1652" s="126"/>
      <c r="DQ1652" s="127"/>
      <c r="DR1652" s="128"/>
      <c r="DS1652" s="13"/>
      <c r="DW1652" s="128"/>
      <c r="DX1652" s="128"/>
      <c r="DY1652" s="128"/>
      <c r="EH1652" s="89"/>
      <c r="EI1652" s="90"/>
    </row>
    <row r="1653" spans="38:139">
      <c r="AL1653" s="13"/>
      <c r="AM1653" s="13"/>
      <c r="AN1653" s="3"/>
      <c r="AO1653" s="126"/>
      <c r="AP1653" s="126"/>
      <c r="AQ1653" s="127"/>
      <c r="AR1653" s="128"/>
      <c r="AS1653" s="13"/>
      <c r="AW1653" s="128"/>
      <c r="AX1653" s="128"/>
      <c r="AY1653" s="128"/>
      <c r="BH1653" s="89"/>
      <c r="BI1653" s="90"/>
      <c r="DL1653" s="13"/>
      <c r="DM1653" s="13"/>
      <c r="DN1653" s="3"/>
      <c r="DO1653" s="126"/>
      <c r="DP1653" s="126"/>
      <c r="DQ1653" s="127"/>
      <c r="DR1653" s="128"/>
      <c r="DS1653" s="13"/>
      <c r="DW1653" s="128"/>
      <c r="DX1653" s="128"/>
      <c r="DY1653" s="128"/>
      <c r="EH1653" s="89"/>
      <c r="EI1653" s="90"/>
    </row>
    <row r="1654" spans="38:139">
      <c r="AL1654" s="13"/>
      <c r="AM1654" s="13"/>
      <c r="AN1654" s="3"/>
      <c r="AO1654" s="126"/>
      <c r="AP1654" s="126"/>
      <c r="AQ1654" s="127"/>
      <c r="AR1654" s="128"/>
      <c r="AS1654" s="13"/>
      <c r="AW1654" s="128"/>
      <c r="AX1654" s="128"/>
      <c r="AY1654" s="128"/>
      <c r="BH1654" s="89"/>
      <c r="BI1654" s="90"/>
      <c r="DL1654" s="13"/>
      <c r="DM1654" s="13"/>
      <c r="DN1654" s="3"/>
      <c r="DO1654" s="126"/>
      <c r="DP1654" s="126"/>
      <c r="DQ1654" s="127"/>
      <c r="DR1654" s="128"/>
      <c r="DS1654" s="13"/>
      <c r="DW1654" s="128"/>
      <c r="DX1654" s="128"/>
      <c r="DY1654" s="128"/>
      <c r="EH1654" s="89"/>
      <c r="EI1654" s="90"/>
    </row>
    <row r="1655" spans="38:139">
      <c r="AL1655" s="13"/>
      <c r="AM1655" s="13"/>
      <c r="AN1655" s="3"/>
      <c r="AO1655" s="126"/>
      <c r="AP1655" s="126"/>
      <c r="AQ1655" s="127"/>
      <c r="AR1655" s="128"/>
      <c r="AS1655" s="13"/>
      <c r="AW1655" s="128"/>
      <c r="AX1655" s="128"/>
      <c r="AY1655" s="128"/>
      <c r="BH1655" s="89"/>
      <c r="BI1655" s="90"/>
      <c r="DL1655" s="13"/>
      <c r="DM1655" s="13"/>
      <c r="DN1655" s="3"/>
      <c r="DO1655" s="126"/>
      <c r="DP1655" s="126"/>
      <c r="DQ1655" s="127"/>
      <c r="DR1655" s="128"/>
      <c r="DS1655" s="13"/>
      <c r="DW1655" s="128"/>
      <c r="DX1655" s="128"/>
      <c r="DY1655" s="128"/>
      <c r="EH1655" s="89"/>
      <c r="EI1655" s="90"/>
    </row>
    <row r="1656" spans="38:139">
      <c r="AL1656" s="13"/>
      <c r="AM1656" s="13"/>
      <c r="AN1656" s="3"/>
      <c r="AO1656" s="126"/>
      <c r="AP1656" s="126"/>
      <c r="AQ1656" s="127"/>
      <c r="AR1656" s="128"/>
      <c r="AS1656" s="13"/>
      <c r="AW1656" s="128"/>
      <c r="AX1656" s="128"/>
      <c r="AY1656" s="128"/>
      <c r="BH1656" s="89"/>
      <c r="BI1656" s="90"/>
      <c r="DL1656" s="13"/>
      <c r="DM1656" s="13"/>
      <c r="DN1656" s="3"/>
      <c r="DO1656" s="126"/>
      <c r="DP1656" s="126"/>
      <c r="DQ1656" s="127"/>
      <c r="DR1656" s="128"/>
      <c r="DS1656" s="13"/>
      <c r="DW1656" s="128"/>
      <c r="DX1656" s="128"/>
      <c r="DY1656" s="128"/>
      <c r="EH1656" s="89"/>
      <c r="EI1656" s="90"/>
    </row>
    <row r="1657" spans="38:139">
      <c r="AL1657" s="13"/>
      <c r="AM1657" s="13"/>
      <c r="AN1657" s="3"/>
      <c r="AO1657" s="126"/>
      <c r="AP1657" s="126"/>
      <c r="AQ1657" s="127"/>
      <c r="AR1657" s="128"/>
      <c r="AS1657" s="13"/>
      <c r="AW1657" s="128"/>
      <c r="AX1657" s="128"/>
      <c r="AY1657" s="128"/>
      <c r="BH1657" s="89"/>
      <c r="BI1657" s="90"/>
      <c r="DL1657" s="13"/>
      <c r="DM1657" s="13"/>
      <c r="DN1657" s="3"/>
      <c r="DO1657" s="126"/>
      <c r="DP1657" s="126"/>
      <c r="DQ1657" s="127"/>
      <c r="DR1657" s="128"/>
      <c r="DS1657" s="13"/>
      <c r="DW1657" s="128"/>
      <c r="DX1657" s="128"/>
      <c r="DY1657" s="128"/>
      <c r="EH1657" s="89"/>
      <c r="EI1657" s="90"/>
    </row>
    <row r="1658" spans="38:139">
      <c r="AL1658" s="13"/>
      <c r="AM1658" s="13"/>
      <c r="AN1658" s="3"/>
      <c r="AO1658" s="126"/>
      <c r="AP1658" s="126"/>
      <c r="AQ1658" s="127"/>
      <c r="AR1658" s="128"/>
      <c r="AS1658" s="13"/>
      <c r="AW1658" s="128"/>
      <c r="AX1658" s="128"/>
      <c r="AY1658" s="128"/>
      <c r="BH1658" s="89"/>
      <c r="BI1658" s="90"/>
      <c r="DL1658" s="13"/>
      <c r="DM1658" s="13"/>
      <c r="DN1658" s="3"/>
      <c r="DO1658" s="126"/>
      <c r="DP1658" s="126"/>
      <c r="DQ1658" s="127"/>
      <c r="DR1658" s="128"/>
      <c r="DS1658" s="13"/>
      <c r="DW1658" s="128"/>
      <c r="DX1658" s="128"/>
      <c r="DY1658" s="128"/>
      <c r="EH1658" s="89"/>
      <c r="EI1658" s="90"/>
    </row>
    <row r="1659" spans="38:139">
      <c r="AL1659" s="13"/>
      <c r="AM1659" s="13"/>
      <c r="AN1659" s="3"/>
      <c r="AO1659" s="126"/>
      <c r="AP1659" s="126"/>
      <c r="AQ1659" s="127"/>
      <c r="AR1659" s="128"/>
      <c r="AS1659" s="13"/>
      <c r="AW1659" s="128"/>
      <c r="AX1659" s="128"/>
      <c r="AY1659" s="128"/>
      <c r="BH1659" s="89"/>
      <c r="BI1659" s="90"/>
      <c r="DL1659" s="13"/>
      <c r="DM1659" s="13"/>
      <c r="DN1659" s="3"/>
      <c r="DO1659" s="126"/>
      <c r="DP1659" s="126"/>
      <c r="DQ1659" s="127"/>
      <c r="DR1659" s="128"/>
      <c r="DS1659" s="13"/>
      <c r="DW1659" s="128"/>
      <c r="DX1659" s="128"/>
      <c r="DY1659" s="128"/>
      <c r="EH1659" s="89"/>
      <c r="EI1659" s="90"/>
    </row>
    <row r="1660" spans="38:139">
      <c r="AL1660" s="13"/>
      <c r="AM1660" s="13"/>
      <c r="AN1660" s="3"/>
      <c r="AO1660" s="126"/>
      <c r="AP1660" s="126"/>
      <c r="AQ1660" s="127"/>
      <c r="AR1660" s="128"/>
      <c r="AS1660" s="13"/>
      <c r="AW1660" s="128"/>
      <c r="AX1660" s="128"/>
      <c r="AY1660" s="128"/>
      <c r="BH1660" s="89"/>
      <c r="BI1660" s="90"/>
      <c r="DL1660" s="13"/>
      <c r="DM1660" s="13"/>
      <c r="DN1660" s="3"/>
      <c r="DO1660" s="126"/>
      <c r="DP1660" s="126"/>
      <c r="DQ1660" s="127"/>
      <c r="DR1660" s="128"/>
      <c r="DS1660" s="13"/>
      <c r="DW1660" s="128"/>
      <c r="DX1660" s="128"/>
      <c r="DY1660" s="128"/>
      <c r="EH1660" s="89"/>
      <c r="EI1660" s="90"/>
    </row>
    <row r="1661" spans="38:139">
      <c r="AL1661" s="13"/>
      <c r="AM1661" s="13"/>
      <c r="AN1661" s="3"/>
      <c r="AO1661" s="126"/>
      <c r="AP1661" s="126"/>
      <c r="AQ1661" s="127"/>
      <c r="AR1661" s="128"/>
      <c r="AS1661" s="13"/>
      <c r="AW1661" s="128"/>
      <c r="AX1661" s="128"/>
      <c r="AY1661" s="128"/>
      <c r="BH1661" s="89"/>
      <c r="BI1661" s="90"/>
      <c r="DL1661" s="13"/>
      <c r="DM1661" s="13"/>
      <c r="DN1661" s="3"/>
      <c r="DO1661" s="126"/>
      <c r="DP1661" s="126"/>
      <c r="DQ1661" s="127"/>
      <c r="DR1661" s="128"/>
      <c r="DS1661" s="13"/>
      <c r="DW1661" s="128"/>
      <c r="DX1661" s="128"/>
      <c r="DY1661" s="128"/>
      <c r="EH1661" s="89"/>
      <c r="EI1661" s="90"/>
    </row>
    <row r="1662" spans="38:139">
      <c r="AL1662" s="13"/>
      <c r="AM1662" s="13"/>
      <c r="AN1662" s="3"/>
      <c r="AO1662" s="126"/>
      <c r="AP1662" s="126"/>
      <c r="AQ1662" s="127"/>
      <c r="AR1662" s="128"/>
      <c r="AS1662" s="13"/>
      <c r="AW1662" s="128"/>
      <c r="AX1662" s="128"/>
      <c r="AY1662" s="128"/>
      <c r="BH1662" s="89"/>
      <c r="BI1662" s="90"/>
      <c r="DL1662" s="13"/>
      <c r="DM1662" s="13"/>
      <c r="DN1662" s="3"/>
      <c r="DO1662" s="126"/>
      <c r="DP1662" s="126"/>
      <c r="DQ1662" s="127"/>
      <c r="DR1662" s="128"/>
      <c r="DS1662" s="13"/>
      <c r="DW1662" s="128"/>
      <c r="DX1662" s="128"/>
      <c r="DY1662" s="128"/>
      <c r="EH1662" s="89"/>
      <c r="EI1662" s="90"/>
    </row>
    <row r="1663" spans="38:139">
      <c r="AL1663" s="13"/>
      <c r="AM1663" s="13"/>
      <c r="AN1663" s="3"/>
      <c r="AO1663" s="126"/>
      <c r="AP1663" s="126"/>
      <c r="AQ1663" s="127"/>
      <c r="AR1663" s="128"/>
      <c r="AS1663" s="13"/>
      <c r="AW1663" s="128"/>
      <c r="AX1663" s="128"/>
      <c r="AY1663" s="128"/>
      <c r="BH1663" s="89"/>
      <c r="BI1663" s="90"/>
      <c r="DL1663" s="13"/>
      <c r="DM1663" s="13"/>
      <c r="DN1663" s="3"/>
      <c r="DO1663" s="126"/>
      <c r="DP1663" s="126"/>
      <c r="DQ1663" s="127"/>
      <c r="DR1663" s="128"/>
      <c r="DS1663" s="13"/>
      <c r="DW1663" s="128"/>
      <c r="DX1663" s="128"/>
      <c r="DY1663" s="128"/>
      <c r="EH1663" s="89"/>
      <c r="EI1663" s="90"/>
    </row>
    <row r="1664" spans="38:139">
      <c r="AL1664" s="13"/>
      <c r="AM1664" s="13"/>
      <c r="AN1664" s="3"/>
      <c r="AO1664" s="126"/>
      <c r="AP1664" s="126"/>
      <c r="AQ1664" s="127"/>
      <c r="AR1664" s="128"/>
      <c r="AS1664" s="13"/>
      <c r="AW1664" s="128"/>
      <c r="AX1664" s="128"/>
      <c r="AY1664" s="128"/>
      <c r="BH1664" s="89"/>
      <c r="BI1664" s="90"/>
      <c r="DL1664" s="13"/>
      <c r="DM1664" s="13"/>
      <c r="DN1664" s="3"/>
      <c r="DO1664" s="126"/>
      <c r="DP1664" s="126"/>
      <c r="DQ1664" s="127"/>
      <c r="DR1664" s="128"/>
      <c r="DS1664" s="13"/>
      <c r="DW1664" s="128"/>
      <c r="DX1664" s="128"/>
      <c r="DY1664" s="128"/>
      <c r="EH1664" s="89"/>
      <c r="EI1664" s="90"/>
    </row>
    <row r="1665" spans="38:139">
      <c r="AL1665" s="13"/>
      <c r="AM1665" s="13"/>
      <c r="AN1665" s="3"/>
      <c r="AO1665" s="126"/>
      <c r="AP1665" s="126"/>
      <c r="AQ1665" s="127"/>
      <c r="AR1665" s="128"/>
      <c r="AS1665" s="13"/>
      <c r="AW1665" s="128"/>
      <c r="AX1665" s="128"/>
      <c r="AY1665" s="128"/>
      <c r="BH1665" s="89"/>
      <c r="BI1665" s="90"/>
      <c r="DL1665" s="13"/>
      <c r="DM1665" s="13"/>
      <c r="DN1665" s="3"/>
      <c r="DO1665" s="126"/>
      <c r="DP1665" s="126"/>
      <c r="DQ1665" s="127"/>
      <c r="DR1665" s="128"/>
      <c r="DS1665" s="13"/>
      <c r="DW1665" s="128"/>
      <c r="DX1665" s="128"/>
      <c r="DY1665" s="128"/>
      <c r="EH1665" s="89"/>
      <c r="EI1665" s="90"/>
    </row>
    <row r="1666" spans="38:139">
      <c r="AL1666" s="13"/>
      <c r="AM1666" s="13"/>
      <c r="AN1666" s="3"/>
      <c r="AO1666" s="126"/>
      <c r="AP1666" s="126"/>
      <c r="AQ1666" s="127"/>
      <c r="AR1666" s="128"/>
      <c r="AS1666" s="13"/>
      <c r="AW1666" s="128"/>
      <c r="AX1666" s="128"/>
      <c r="AY1666" s="128"/>
      <c r="BH1666" s="89"/>
      <c r="BI1666" s="90"/>
      <c r="DL1666" s="13"/>
      <c r="DM1666" s="13"/>
      <c r="DN1666" s="3"/>
      <c r="DO1666" s="126"/>
      <c r="DP1666" s="126"/>
      <c r="DQ1666" s="127"/>
      <c r="DR1666" s="128"/>
      <c r="DS1666" s="13"/>
      <c r="DW1666" s="128"/>
      <c r="DX1666" s="128"/>
      <c r="DY1666" s="128"/>
      <c r="EH1666" s="89"/>
      <c r="EI1666" s="90"/>
    </row>
    <row r="1667" spans="38:139">
      <c r="AL1667" s="13"/>
      <c r="AM1667" s="13"/>
      <c r="AN1667" s="3"/>
      <c r="AO1667" s="126"/>
      <c r="AP1667" s="126"/>
      <c r="AQ1667" s="127"/>
      <c r="AR1667" s="128"/>
      <c r="AS1667" s="13"/>
      <c r="AW1667" s="128"/>
      <c r="AX1667" s="128"/>
      <c r="AY1667" s="128"/>
      <c r="BH1667" s="89"/>
      <c r="BI1667" s="90"/>
      <c r="DL1667" s="13"/>
      <c r="DM1667" s="13"/>
      <c r="DN1667" s="3"/>
      <c r="DO1667" s="126"/>
      <c r="DP1667" s="126"/>
      <c r="DQ1667" s="127"/>
      <c r="DR1667" s="128"/>
      <c r="DS1667" s="13"/>
      <c r="DW1667" s="128"/>
      <c r="DX1667" s="128"/>
      <c r="DY1667" s="128"/>
      <c r="EH1667" s="89"/>
      <c r="EI1667" s="90"/>
    </row>
    <row r="1668" spans="38:139">
      <c r="AL1668" s="13"/>
      <c r="AM1668" s="13"/>
      <c r="AN1668" s="3"/>
      <c r="AO1668" s="126"/>
      <c r="AP1668" s="126"/>
      <c r="AQ1668" s="127"/>
      <c r="AR1668" s="128"/>
      <c r="AS1668" s="13"/>
      <c r="AW1668" s="128"/>
      <c r="AX1668" s="128"/>
      <c r="AY1668" s="128"/>
      <c r="BH1668" s="89"/>
      <c r="BI1668" s="90"/>
      <c r="DL1668" s="13"/>
      <c r="DM1668" s="13"/>
      <c r="DN1668" s="3"/>
      <c r="DO1668" s="126"/>
      <c r="DP1668" s="126"/>
      <c r="DQ1668" s="127"/>
      <c r="DR1668" s="128"/>
      <c r="DS1668" s="13"/>
      <c r="DW1668" s="128"/>
      <c r="DX1668" s="128"/>
      <c r="DY1668" s="128"/>
      <c r="EH1668" s="89"/>
      <c r="EI1668" s="90"/>
    </row>
    <row r="1669" spans="38:139">
      <c r="AL1669" s="13"/>
      <c r="AM1669" s="13"/>
      <c r="AN1669" s="3"/>
      <c r="AO1669" s="126"/>
      <c r="AP1669" s="126"/>
      <c r="AQ1669" s="127"/>
      <c r="AR1669" s="128"/>
      <c r="AS1669" s="13"/>
      <c r="AW1669" s="128"/>
      <c r="AX1669" s="128"/>
      <c r="AY1669" s="128"/>
      <c r="BH1669" s="89"/>
      <c r="BI1669" s="90"/>
      <c r="DL1669" s="13"/>
      <c r="DM1669" s="13"/>
      <c r="DN1669" s="3"/>
      <c r="DO1669" s="126"/>
      <c r="DP1669" s="126"/>
      <c r="DQ1669" s="127"/>
      <c r="DR1669" s="128"/>
      <c r="DS1669" s="13"/>
      <c r="DW1669" s="128"/>
      <c r="DX1669" s="128"/>
      <c r="DY1669" s="128"/>
      <c r="EH1669" s="89"/>
      <c r="EI1669" s="90"/>
    </row>
    <row r="1670" spans="38:139">
      <c r="AL1670" s="13"/>
      <c r="AM1670" s="13"/>
      <c r="AN1670" s="3"/>
      <c r="AO1670" s="126"/>
      <c r="AP1670" s="126"/>
      <c r="AQ1670" s="127"/>
      <c r="AR1670" s="128"/>
      <c r="AS1670" s="13"/>
      <c r="AW1670" s="128"/>
      <c r="AX1670" s="128"/>
      <c r="AY1670" s="128"/>
      <c r="BH1670" s="89"/>
      <c r="BI1670" s="90"/>
      <c r="DL1670" s="13"/>
      <c r="DM1670" s="13"/>
      <c r="DN1670" s="3"/>
      <c r="DO1670" s="126"/>
      <c r="DP1670" s="126"/>
      <c r="DQ1670" s="127"/>
      <c r="DR1670" s="128"/>
      <c r="DS1670" s="13"/>
      <c r="DW1670" s="128"/>
      <c r="DX1670" s="128"/>
      <c r="DY1670" s="128"/>
      <c r="EH1670" s="89"/>
      <c r="EI1670" s="90"/>
    </row>
    <row r="1671" spans="38:139">
      <c r="AL1671" s="13"/>
      <c r="AM1671" s="13"/>
      <c r="AN1671" s="3"/>
      <c r="AO1671" s="126"/>
      <c r="AP1671" s="126"/>
      <c r="AQ1671" s="127"/>
      <c r="AR1671" s="128"/>
      <c r="AS1671" s="13"/>
      <c r="AW1671" s="128"/>
      <c r="AX1671" s="128"/>
      <c r="AY1671" s="128"/>
      <c r="BH1671" s="89"/>
      <c r="BI1671" s="90"/>
      <c r="DL1671" s="13"/>
      <c r="DM1671" s="13"/>
      <c r="DN1671" s="3"/>
      <c r="DO1671" s="126"/>
      <c r="DP1671" s="126"/>
      <c r="DQ1671" s="127"/>
      <c r="DR1671" s="128"/>
      <c r="DS1671" s="13"/>
      <c r="DW1671" s="128"/>
      <c r="DX1671" s="128"/>
      <c r="DY1671" s="128"/>
      <c r="EH1671" s="89"/>
      <c r="EI1671" s="90"/>
    </row>
    <row r="1672" spans="38:139">
      <c r="AL1672" s="13"/>
      <c r="AM1672" s="13"/>
      <c r="AN1672" s="3"/>
      <c r="AO1672" s="126"/>
      <c r="AP1672" s="126"/>
      <c r="AQ1672" s="127"/>
      <c r="AR1672" s="128"/>
      <c r="AS1672" s="13"/>
      <c r="AW1672" s="128"/>
      <c r="AX1672" s="128"/>
      <c r="AY1672" s="128"/>
      <c r="BH1672" s="89"/>
      <c r="BI1672" s="90"/>
      <c r="DL1672" s="13"/>
      <c r="DM1672" s="13"/>
      <c r="DN1672" s="3"/>
      <c r="DO1672" s="126"/>
      <c r="DP1672" s="126"/>
      <c r="DQ1672" s="127"/>
      <c r="DR1672" s="128"/>
      <c r="DS1672" s="13"/>
      <c r="DW1672" s="128"/>
      <c r="DX1672" s="128"/>
      <c r="DY1672" s="128"/>
      <c r="EH1672" s="89"/>
      <c r="EI1672" s="90"/>
    </row>
    <row r="1673" spans="38:139">
      <c r="AL1673" s="13"/>
      <c r="AM1673" s="13"/>
      <c r="AN1673" s="3"/>
      <c r="AO1673" s="126"/>
      <c r="AP1673" s="126"/>
      <c r="AQ1673" s="127"/>
      <c r="AR1673" s="128"/>
      <c r="AS1673" s="13"/>
      <c r="AW1673" s="128"/>
      <c r="AX1673" s="128"/>
      <c r="AY1673" s="128"/>
      <c r="BH1673" s="89"/>
      <c r="BI1673" s="90"/>
      <c r="DL1673" s="13"/>
      <c r="DM1673" s="13"/>
      <c r="DN1673" s="3"/>
      <c r="DO1673" s="126"/>
      <c r="DP1673" s="126"/>
      <c r="DQ1673" s="127"/>
      <c r="DR1673" s="128"/>
      <c r="DS1673" s="13"/>
      <c r="DW1673" s="128"/>
      <c r="DX1673" s="128"/>
      <c r="DY1673" s="128"/>
      <c r="EH1673" s="89"/>
      <c r="EI1673" s="90"/>
    </row>
    <row r="1674" spans="38:139">
      <c r="AL1674" s="13"/>
      <c r="AM1674" s="13"/>
      <c r="AN1674" s="3"/>
      <c r="AO1674" s="126"/>
      <c r="AP1674" s="126"/>
      <c r="AQ1674" s="127"/>
      <c r="AR1674" s="128"/>
      <c r="AS1674" s="13"/>
      <c r="AW1674" s="128"/>
      <c r="AX1674" s="128"/>
      <c r="AY1674" s="128"/>
      <c r="BH1674" s="89"/>
      <c r="BI1674" s="90"/>
      <c r="DL1674" s="13"/>
      <c r="DM1674" s="13"/>
      <c r="DN1674" s="3"/>
      <c r="DO1674" s="126"/>
      <c r="DP1674" s="126"/>
      <c r="DQ1674" s="127"/>
      <c r="DR1674" s="128"/>
      <c r="DS1674" s="13"/>
      <c r="DW1674" s="128"/>
      <c r="DX1674" s="128"/>
      <c r="DY1674" s="128"/>
      <c r="EH1674" s="89"/>
      <c r="EI1674" s="90"/>
    </row>
    <row r="1675" spans="38:139">
      <c r="AL1675" s="13"/>
      <c r="AM1675" s="13"/>
      <c r="AN1675" s="3"/>
      <c r="AO1675" s="126"/>
      <c r="AP1675" s="126"/>
      <c r="AQ1675" s="127"/>
      <c r="AR1675" s="128"/>
      <c r="AS1675" s="13"/>
      <c r="AW1675" s="128"/>
      <c r="AX1675" s="128"/>
      <c r="AY1675" s="128"/>
      <c r="BH1675" s="89"/>
      <c r="BI1675" s="90"/>
      <c r="DL1675" s="13"/>
      <c r="DM1675" s="13"/>
      <c r="DN1675" s="3"/>
      <c r="DO1675" s="126"/>
      <c r="DP1675" s="126"/>
      <c r="DQ1675" s="127"/>
      <c r="DR1675" s="128"/>
      <c r="DS1675" s="13"/>
      <c r="DW1675" s="128"/>
      <c r="DX1675" s="128"/>
      <c r="DY1675" s="128"/>
      <c r="EH1675" s="89"/>
      <c r="EI1675" s="90"/>
    </row>
    <row r="1676" spans="38:139">
      <c r="AL1676" s="13"/>
      <c r="AM1676" s="13"/>
      <c r="AN1676" s="3"/>
      <c r="AO1676" s="126"/>
      <c r="AP1676" s="126"/>
      <c r="AQ1676" s="127"/>
      <c r="AR1676" s="128"/>
      <c r="AS1676" s="13"/>
      <c r="AW1676" s="128"/>
      <c r="AX1676" s="128"/>
      <c r="AY1676" s="128"/>
      <c r="BH1676" s="89"/>
      <c r="BI1676" s="90"/>
      <c r="DL1676" s="13"/>
      <c r="DM1676" s="13"/>
      <c r="DN1676" s="3"/>
      <c r="DO1676" s="126"/>
      <c r="DP1676" s="126"/>
      <c r="DQ1676" s="127"/>
      <c r="DR1676" s="128"/>
      <c r="DS1676" s="13"/>
      <c r="DW1676" s="128"/>
      <c r="DX1676" s="128"/>
      <c r="DY1676" s="128"/>
      <c r="EH1676" s="89"/>
      <c r="EI1676" s="90"/>
    </row>
    <row r="1677" spans="38:139">
      <c r="AL1677" s="13"/>
      <c r="AM1677" s="13"/>
      <c r="AN1677" s="3"/>
      <c r="AO1677" s="126"/>
      <c r="AP1677" s="126"/>
      <c r="AQ1677" s="127"/>
      <c r="AR1677" s="128"/>
      <c r="AS1677" s="13"/>
      <c r="AW1677" s="128"/>
      <c r="AX1677" s="128"/>
      <c r="AY1677" s="128"/>
      <c r="BH1677" s="89"/>
      <c r="BI1677" s="90"/>
      <c r="DL1677" s="13"/>
      <c r="DM1677" s="13"/>
      <c r="DN1677" s="3"/>
      <c r="DO1677" s="126"/>
      <c r="DP1677" s="126"/>
      <c r="DQ1677" s="127"/>
      <c r="DR1677" s="128"/>
      <c r="DS1677" s="13"/>
      <c r="DW1677" s="128"/>
      <c r="DX1677" s="128"/>
      <c r="DY1677" s="128"/>
      <c r="EH1677" s="89"/>
      <c r="EI1677" s="90"/>
    </row>
    <row r="1678" spans="38:139">
      <c r="AL1678" s="13"/>
      <c r="AM1678" s="13"/>
      <c r="AN1678" s="3"/>
      <c r="AO1678" s="126"/>
      <c r="AP1678" s="126"/>
      <c r="AQ1678" s="127"/>
      <c r="AR1678" s="128"/>
      <c r="AS1678" s="13"/>
      <c r="AW1678" s="128"/>
      <c r="AX1678" s="128"/>
      <c r="AY1678" s="128"/>
      <c r="BH1678" s="89"/>
      <c r="BI1678" s="90"/>
      <c r="DL1678" s="13"/>
      <c r="DM1678" s="13"/>
      <c r="DN1678" s="3"/>
      <c r="DO1678" s="126"/>
      <c r="DP1678" s="126"/>
      <c r="DQ1678" s="127"/>
      <c r="DR1678" s="128"/>
      <c r="DS1678" s="13"/>
      <c r="DW1678" s="128"/>
      <c r="DX1678" s="128"/>
      <c r="DY1678" s="128"/>
      <c r="EH1678" s="89"/>
      <c r="EI1678" s="90"/>
    </row>
    <row r="1679" spans="38:139">
      <c r="AL1679" s="13"/>
      <c r="AM1679" s="13"/>
      <c r="AN1679" s="3"/>
      <c r="AO1679" s="126"/>
      <c r="AP1679" s="126"/>
      <c r="AQ1679" s="127"/>
      <c r="AR1679" s="128"/>
      <c r="AS1679" s="13"/>
      <c r="AW1679" s="128"/>
      <c r="AX1679" s="128"/>
      <c r="AY1679" s="128"/>
      <c r="BH1679" s="89"/>
      <c r="BI1679" s="90"/>
      <c r="DL1679" s="13"/>
      <c r="DM1679" s="13"/>
      <c r="DN1679" s="3"/>
      <c r="DO1679" s="126"/>
      <c r="DP1679" s="126"/>
      <c r="DQ1679" s="127"/>
      <c r="DR1679" s="128"/>
      <c r="DS1679" s="13"/>
      <c r="DW1679" s="128"/>
      <c r="DX1679" s="128"/>
      <c r="DY1679" s="128"/>
      <c r="EH1679" s="89"/>
      <c r="EI1679" s="90"/>
    </row>
    <row r="1680" spans="38:139">
      <c r="AL1680" s="13"/>
      <c r="AM1680" s="13"/>
      <c r="AN1680" s="3"/>
      <c r="AO1680" s="126"/>
      <c r="AP1680" s="126"/>
      <c r="AQ1680" s="127"/>
      <c r="AR1680" s="128"/>
      <c r="AS1680" s="13"/>
      <c r="AW1680" s="128"/>
      <c r="AX1680" s="128"/>
      <c r="AY1680" s="128"/>
      <c r="BH1680" s="89"/>
      <c r="BI1680" s="90"/>
      <c r="DL1680" s="13"/>
      <c r="DM1680" s="13"/>
      <c r="DN1680" s="3"/>
      <c r="DO1680" s="126"/>
      <c r="DP1680" s="126"/>
      <c r="DQ1680" s="127"/>
      <c r="DR1680" s="128"/>
      <c r="DS1680" s="13"/>
      <c r="DW1680" s="128"/>
      <c r="DX1680" s="128"/>
      <c r="DY1680" s="128"/>
      <c r="EH1680" s="89"/>
      <c r="EI1680" s="90"/>
    </row>
    <row r="1681" spans="38:139">
      <c r="AL1681" s="13"/>
      <c r="AM1681" s="13"/>
      <c r="AN1681" s="3"/>
      <c r="AO1681" s="126"/>
      <c r="AP1681" s="126"/>
      <c r="AQ1681" s="127"/>
      <c r="AR1681" s="128"/>
      <c r="AS1681" s="13"/>
      <c r="AW1681" s="128"/>
      <c r="AX1681" s="128"/>
      <c r="AY1681" s="128"/>
      <c r="BH1681" s="89"/>
      <c r="BI1681" s="90"/>
      <c r="DL1681" s="13"/>
      <c r="DM1681" s="13"/>
      <c r="DN1681" s="3"/>
      <c r="DO1681" s="126"/>
      <c r="DP1681" s="126"/>
      <c r="DQ1681" s="127"/>
      <c r="DR1681" s="128"/>
      <c r="DS1681" s="13"/>
      <c r="DW1681" s="128"/>
      <c r="DX1681" s="128"/>
      <c r="DY1681" s="128"/>
      <c r="EH1681" s="89"/>
      <c r="EI1681" s="90"/>
    </row>
    <row r="1682" spans="38:139">
      <c r="AL1682" s="13"/>
      <c r="AM1682" s="13"/>
      <c r="AN1682" s="3"/>
      <c r="AO1682" s="126"/>
      <c r="AP1682" s="126"/>
      <c r="AQ1682" s="127"/>
      <c r="AR1682" s="128"/>
      <c r="AS1682" s="13"/>
      <c r="AW1682" s="128"/>
      <c r="AX1682" s="128"/>
      <c r="AY1682" s="128"/>
      <c r="BH1682" s="89"/>
      <c r="BI1682" s="90"/>
      <c r="DL1682" s="13"/>
      <c r="DM1682" s="13"/>
      <c r="DN1682" s="3"/>
      <c r="DO1682" s="126"/>
      <c r="DP1682" s="126"/>
      <c r="DQ1682" s="127"/>
      <c r="DR1682" s="128"/>
      <c r="DS1682" s="13"/>
      <c r="DW1682" s="128"/>
      <c r="DX1682" s="128"/>
      <c r="DY1682" s="128"/>
      <c r="EH1682" s="89"/>
      <c r="EI1682" s="90"/>
    </row>
    <row r="1683" spans="38:139">
      <c r="AL1683" s="13"/>
      <c r="AM1683" s="13"/>
      <c r="AN1683" s="3"/>
      <c r="AO1683" s="126"/>
      <c r="AP1683" s="126"/>
      <c r="AQ1683" s="127"/>
      <c r="AR1683" s="128"/>
      <c r="AS1683" s="13"/>
      <c r="AW1683" s="128"/>
      <c r="AX1683" s="128"/>
      <c r="AY1683" s="128"/>
      <c r="BH1683" s="89"/>
      <c r="BI1683" s="90"/>
      <c r="DL1683" s="13"/>
      <c r="DM1683" s="13"/>
      <c r="DN1683" s="3"/>
      <c r="DO1683" s="126"/>
      <c r="DP1683" s="126"/>
      <c r="DQ1683" s="127"/>
      <c r="DR1683" s="128"/>
      <c r="DS1683" s="13"/>
      <c r="DW1683" s="128"/>
      <c r="DX1683" s="128"/>
      <c r="DY1683" s="128"/>
      <c r="EH1683" s="89"/>
      <c r="EI1683" s="90"/>
    </row>
    <row r="1684" spans="38:139">
      <c r="AL1684" s="13"/>
      <c r="AM1684" s="13"/>
      <c r="AN1684" s="3"/>
      <c r="AO1684" s="126"/>
      <c r="AP1684" s="126"/>
      <c r="AQ1684" s="127"/>
      <c r="AR1684" s="128"/>
      <c r="AS1684" s="13"/>
      <c r="AW1684" s="128"/>
      <c r="AX1684" s="128"/>
      <c r="AY1684" s="128"/>
      <c r="BH1684" s="89"/>
      <c r="BI1684" s="90"/>
      <c r="DL1684" s="13"/>
      <c r="DM1684" s="13"/>
      <c r="DN1684" s="3"/>
      <c r="DO1684" s="126"/>
      <c r="DP1684" s="126"/>
      <c r="DQ1684" s="127"/>
      <c r="DR1684" s="128"/>
      <c r="DS1684" s="13"/>
      <c r="DW1684" s="128"/>
      <c r="DX1684" s="128"/>
      <c r="DY1684" s="128"/>
      <c r="EH1684" s="89"/>
      <c r="EI1684" s="90"/>
    </row>
    <row r="1685" spans="38:139">
      <c r="AL1685" s="13"/>
      <c r="AM1685" s="13"/>
      <c r="AN1685" s="3"/>
      <c r="AO1685" s="126"/>
      <c r="AP1685" s="126"/>
      <c r="AQ1685" s="127"/>
      <c r="AR1685" s="128"/>
      <c r="AS1685" s="13"/>
      <c r="AW1685" s="128"/>
      <c r="AX1685" s="128"/>
      <c r="AY1685" s="128"/>
      <c r="BH1685" s="89"/>
      <c r="BI1685" s="90"/>
      <c r="DL1685" s="13"/>
      <c r="DM1685" s="13"/>
      <c r="DN1685" s="3"/>
      <c r="DO1685" s="126"/>
      <c r="DP1685" s="126"/>
      <c r="DQ1685" s="127"/>
      <c r="DR1685" s="128"/>
      <c r="DS1685" s="13"/>
      <c r="DW1685" s="128"/>
      <c r="DX1685" s="128"/>
      <c r="DY1685" s="128"/>
      <c r="EH1685" s="89"/>
      <c r="EI1685" s="90"/>
    </row>
    <row r="1686" spans="38:139">
      <c r="AL1686" s="13"/>
      <c r="AM1686" s="13"/>
      <c r="AN1686" s="3"/>
      <c r="AO1686" s="126"/>
      <c r="AP1686" s="126"/>
      <c r="AQ1686" s="127"/>
      <c r="AR1686" s="128"/>
      <c r="AS1686" s="13"/>
      <c r="AW1686" s="128"/>
      <c r="AX1686" s="128"/>
      <c r="AY1686" s="128"/>
      <c r="BH1686" s="89"/>
      <c r="BI1686" s="90"/>
      <c r="DL1686" s="13"/>
      <c r="DM1686" s="13"/>
      <c r="DN1686" s="3"/>
      <c r="DO1686" s="126"/>
      <c r="DP1686" s="126"/>
      <c r="DQ1686" s="127"/>
      <c r="DR1686" s="128"/>
      <c r="DS1686" s="13"/>
      <c r="DW1686" s="128"/>
      <c r="DX1686" s="128"/>
      <c r="DY1686" s="128"/>
      <c r="EH1686" s="89"/>
      <c r="EI1686" s="90"/>
    </row>
    <row r="1687" spans="38:139">
      <c r="AL1687" s="13"/>
      <c r="AM1687" s="13"/>
      <c r="AN1687" s="3"/>
      <c r="AO1687" s="126"/>
      <c r="AP1687" s="126"/>
      <c r="AQ1687" s="127"/>
      <c r="AR1687" s="128"/>
      <c r="AS1687" s="13"/>
      <c r="AW1687" s="128"/>
      <c r="AX1687" s="128"/>
      <c r="AY1687" s="128"/>
      <c r="BH1687" s="89"/>
      <c r="BI1687" s="90"/>
      <c r="DL1687" s="13"/>
      <c r="DM1687" s="13"/>
      <c r="DN1687" s="3"/>
      <c r="DO1687" s="126"/>
      <c r="DP1687" s="126"/>
      <c r="DQ1687" s="127"/>
      <c r="DR1687" s="128"/>
      <c r="DS1687" s="13"/>
      <c r="DW1687" s="128"/>
      <c r="DX1687" s="128"/>
      <c r="DY1687" s="128"/>
      <c r="EH1687" s="89"/>
      <c r="EI1687" s="90"/>
    </row>
    <row r="1688" spans="38:139">
      <c r="AL1688" s="13"/>
      <c r="AM1688" s="13"/>
      <c r="AN1688" s="3"/>
      <c r="AO1688" s="126"/>
      <c r="AP1688" s="126"/>
      <c r="AQ1688" s="127"/>
      <c r="AR1688" s="128"/>
      <c r="AS1688" s="13"/>
      <c r="AW1688" s="128"/>
      <c r="AX1688" s="128"/>
      <c r="AY1688" s="128"/>
      <c r="BH1688" s="89"/>
      <c r="BI1688" s="90"/>
      <c r="DL1688" s="13"/>
      <c r="DM1688" s="13"/>
      <c r="DN1688" s="3"/>
      <c r="DO1688" s="126"/>
      <c r="DP1688" s="126"/>
      <c r="DQ1688" s="127"/>
      <c r="DR1688" s="128"/>
      <c r="DS1688" s="13"/>
      <c r="DW1688" s="128"/>
      <c r="DX1688" s="128"/>
      <c r="DY1688" s="128"/>
      <c r="EH1688" s="89"/>
      <c r="EI1688" s="90"/>
    </row>
    <row r="1689" spans="38:139">
      <c r="AL1689" s="13"/>
      <c r="AM1689" s="13"/>
      <c r="AN1689" s="3"/>
      <c r="AO1689" s="126"/>
      <c r="AP1689" s="126"/>
      <c r="AQ1689" s="127"/>
      <c r="AR1689" s="128"/>
      <c r="AS1689" s="13"/>
      <c r="AW1689" s="128"/>
      <c r="AX1689" s="128"/>
      <c r="AY1689" s="128"/>
      <c r="BH1689" s="89"/>
      <c r="BI1689" s="90"/>
      <c r="DL1689" s="13"/>
      <c r="DM1689" s="13"/>
      <c r="DN1689" s="3"/>
      <c r="DO1689" s="126"/>
      <c r="DP1689" s="126"/>
      <c r="DQ1689" s="127"/>
      <c r="DR1689" s="128"/>
      <c r="DS1689" s="13"/>
      <c r="DW1689" s="128"/>
      <c r="DX1689" s="128"/>
      <c r="DY1689" s="128"/>
      <c r="EH1689" s="89"/>
      <c r="EI1689" s="90"/>
    </row>
    <row r="1690" spans="38:139">
      <c r="AL1690" s="13"/>
      <c r="AM1690" s="13"/>
      <c r="AN1690" s="3"/>
      <c r="AO1690" s="126"/>
      <c r="AP1690" s="126"/>
      <c r="AQ1690" s="127"/>
      <c r="AR1690" s="128"/>
      <c r="AS1690" s="13"/>
      <c r="AW1690" s="128"/>
      <c r="AX1690" s="128"/>
      <c r="AY1690" s="128"/>
      <c r="BH1690" s="89"/>
      <c r="BI1690" s="90"/>
      <c r="DL1690" s="13"/>
      <c r="DM1690" s="13"/>
      <c r="DN1690" s="3"/>
      <c r="DO1690" s="126"/>
      <c r="DP1690" s="126"/>
      <c r="DQ1690" s="127"/>
      <c r="DR1690" s="128"/>
      <c r="DS1690" s="13"/>
      <c r="DW1690" s="128"/>
      <c r="DX1690" s="128"/>
      <c r="DY1690" s="128"/>
      <c r="EH1690" s="89"/>
      <c r="EI1690" s="90"/>
    </row>
    <row r="1691" spans="38:139">
      <c r="AL1691" s="13"/>
      <c r="AM1691" s="13"/>
      <c r="AN1691" s="3"/>
      <c r="AO1691" s="126"/>
      <c r="AP1691" s="126"/>
      <c r="AQ1691" s="127"/>
      <c r="AR1691" s="128"/>
      <c r="AS1691" s="13"/>
      <c r="AW1691" s="128"/>
      <c r="AX1691" s="128"/>
      <c r="AY1691" s="128"/>
      <c r="BH1691" s="89"/>
      <c r="BI1691" s="90"/>
      <c r="DL1691" s="13"/>
      <c r="DM1691" s="13"/>
      <c r="DN1691" s="3"/>
      <c r="DO1691" s="126"/>
      <c r="DP1691" s="126"/>
      <c r="DQ1691" s="127"/>
      <c r="DR1691" s="128"/>
      <c r="DS1691" s="13"/>
      <c r="DW1691" s="128"/>
      <c r="DX1691" s="128"/>
      <c r="DY1691" s="128"/>
      <c r="EH1691" s="89"/>
      <c r="EI1691" s="90"/>
    </row>
    <row r="1692" spans="38:139">
      <c r="AL1692" s="13"/>
      <c r="AM1692" s="13"/>
      <c r="AN1692" s="3"/>
      <c r="AO1692" s="126"/>
      <c r="AP1692" s="126"/>
      <c r="AQ1692" s="127"/>
      <c r="AR1692" s="128"/>
      <c r="AS1692" s="13"/>
      <c r="AW1692" s="128"/>
      <c r="AX1692" s="128"/>
      <c r="AY1692" s="128"/>
      <c r="BH1692" s="89"/>
      <c r="BI1692" s="90"/>
      <c r="DL1692" s="13"/>
      <c r="DM1692" s="13"/>
      <c r="DN1692" s="3"/>
      <c r="DO1692" s="126"/>
      <c r="DP1692" s="126"/>
      <c r="DQ1692" s="127"/>
      <c r="DR1692" s="128"/>
      <c r="DS1692" s="13"/>
      <c r="DW1692" s="128"/>
      <c r="DX1692" s="128"/>
      <c r="DY1692" s="128"/>
      <c r="EH1692" s="89"/>
      <c r="EI1692" s="90"/>
    </row>
    <row r="1693" spans="38:139">
      <c r="AL1693" s="13"/>
      <c r="AM1693" s="13"/>
      <c r="AN1693" s="3"/>
      <c r="AO1693" s="126"/>
      <c r="AP1693" s="126"/>
      <c r="AQ1693" s="127"/>
      <c r="AR1693" s="128"/>
      <c r="AS1693" s="13"/>
      <c r="AW1693" s="128"/>
      <c r="AX1693" s="128"/>
      <c r="AY1693" s="128"/>
      <c r="BH1693" s="89"/>
      <c r="BI1693" s="90"/>
      <c r="DL1693" s="13"/>
      <c r="DM1693" s="13"/>
      <c r="DN1693" s="3"/>
      <c r="DO1693" s="126"/>
      <c r="DP1693" s="126"/>
      <c r="DQ1693" s="127"/>
      <c r="DR1693" s="128"/>
      <c r="DS1693" s="13"/>
      <c r="DW1693" s="128"/>
      <c r="DX1693" s="128"/>
      <c r="DY1693" s="128"/>
      <c r="EH1693" s="89"/>
      <c r="EI1693" s="90"/>
    </row>
    <row r="1694" spans="38:139">
      <c r="AL1694" s="13"/>
      <c r="AM1694" s="13"/>
      <c r="AN1694" s="3"/>
      <c r="AO1694" s="126"/>
      <c r="AP1694" s="126"/>
      <c r="AQ1694" s="127"/>
      <c r="AR1694" s="128"/>
      <c r="AS1694" s="13"/>
      <c r="AW1694" s="128"/>
      <c r="AX1694" s="128"/>
      <c r="AY1694" s="128"/>
      <c r="BH1694" s="89"/>
      <c r="BI1694" s="90"/>
      <c r="DL1694" s="13"/>
      <c r="DM1694" s="13"/>
      <c r="DN1694" s="3"/>
      <c r="DO1694" s="126"/>
      <c r="DP1694" s="126"/>
      <c r="DQ1694" s="127"/>
      <c r="DR1694" s="128"/>
      <c r="DS1694" s="13"/>
      <c r="DW1694" s="128"/>
      <c r="DX1694" s="128"/>
      <c r="DY1694" s="128"/>
      <c r="EH1694" s="89"/>
      <c r="EI1694" s="90"/>
    </row>
    <row r="1695" spans="38:139">
      <c r="AL1695" s="13"/>
      <c r="AM1695" s="13"/>
      <c r="AN1695" s="3"/>
      <c r="AO1695" s="126"/>
      <c r="AP1695" s="126"/>
      <c r="AQ1695" s="127"/>
      <c r="AR1695" s="128"/>
      <c r="AS1695" s="13"/>
      <c r="AW1695" s="128"/>
      <c r="AX1695" s="128"/>
      <c r="AY1695" s="128"/>
      <c r="BH1695" s="89"/>
      <c r="BI1695" s="90"/>
      <c r="DL1695" s="13"/>
      <c r="DM1695" s="13"/>
      <c r="DN1695" s="3"/>
      <c r="DO1695" s="126"/>
      <c r="DP1695" s="126"/>
      <c r="DQ1695" s="127"/>
      <c r="DR1695" s="128"/>
      <c r="DS1695" s="13"/>
      <c r="DW1695" s="128"/>
      <c r="DX1695" s="128"/>
      <c r="DY1695" s="128"/>
      <c r="EH1695" s="89"/>
      <c r="EI1695" s="90"/>
    </row>
    <row r="1696" spans="38:139">
      <c r="AL1696" s="13"/>
      <c r="AM1696" s="13"/>
      <c r="AN1696" s="3"/>
      <c r="AO1696" s="126"/>
      <c r="AP1696" s="126"/>
      <c r="AQ1696" s="127"/>
      <c r="AR1696" s="128"/>
      <c r="AS1696" s="13"/>
      <c r="AW1696" s="128"/>
      <c r="AX1696" s="128"/>
      <c r="AY1696" s="128"/>
      <c r="BH1696" s="89"/>
      <c r="BI1696" s="90"/>
      <c r="DL1696" s="13"/>
      <c r="DM1696" s="13"/>
      <c r="DN1696" s="3"/>
      <c r="DO1696" s="126"/>
      <c r="DP1696" s="126"/>
      <c r="DQ1696" s="127"/>
      <c r="DR1696" s="128"/>
      <c r="DS1696" s="13"/>
      <c r="DW1696" s="128"/>
      <c r="DX1696" s="128"/>
      <c r="DY1696" s="128"/>
      <c r="EH1696" s="89"/>
      <c r="EI1696" s="90"/>
    </row>
    <row r="1697" spans="38:139">
      <c r="AL1697" s="13"/>
      <c r="AM1697" s="13"/>
      <c r="AN1697" s="3"/>
      <c r="AO1697" s="126"/>
      <c r="AP1697" s="126"/>
      <c r="AQ1697" s="127"/>
      <c r="AR1697" s="128"/>
      <c r="AS1697" s="13"/>
      <c r="AW1697" s="128"/>
      <c r="AX1697" s="128"/>
      <c r="AY1697" s="128"/>
      <c r="BH1697" s="89"/>
      <c r="BI1697" s="90"/>
      <c r="DL1697" s="13"/>
      <c r="DM1697" s="13"/>
      <c r="DN1697" s="3"/>
      <c r="DO1697" s="126"/>
      <c r="DP1697" s="126"/>
      <c r="DQ1697" s="127"/>
      <c r="DR1697" s="128"/>
      <c r="DS1697" s="13"/>
      <c r="DW1697" s="128"/>
      <c r="DX1697" s="128"/>
      <c r="DY1697" s="128"/>
      <c r="EH1697" s="89"/>
      <c r="EI1697" s="90"/>
    </row>
    <row r="1698" spans="38:139">
      <c r="AL1698" s="13"/>
      <c r="AM1698" s="13"/>
      <c r="AN1698" s="3"/>
      <c r="AO1698" s="126"/>
      <c r="AP1698" s="126"/>
      <c r="AQ1698" s="127"/>
      <c r="AR1698" s="128"/>
      <c r="AS1698" s="13"/>
      <c r="AW1698" s="128"/>
      <c r="AX1698" s="128"/>
      <c r="AY1698" s="128"/>
      <c r="BH1698" s="89"/>
      <c r="BI1698" s="90"/>
      <c r="DL1698" s="13"/>
      <c r="DM1698" s="13"/>
      <c r="DN1698" s="3"/>
      <c r="DO1698" s="126"/>
      <c r="DP1698" s="126"/>
      <c r="DQ1698" s="127"/>
      <c r="DR1698" s="128"/>
      <c r="DS1698" s="13"/>
      <c r="DW1698" s="128"/>
      <c r="DX1698" s="128"/>
      <c r="DY1698" s="128"/>
      <c r="EH1698" s="89"/>
      <c r="EI1698" s="90"/>
    </row>
    <row r="1699" spans="38:139">
      <c r="AL1699" s="13"/>
      <c r="AM1699" s="13"/>
      <c r="AN1699" s="3"/>
      <c r="AO1699" s="126"/>
      <c r="AP1699" s="126"/>
      <c r="AQ1699" s="127"/>
      <c r="AR1699" s="128"/>
      <c r="AS1699" s="13"/>
      <c r="AW1699" s="128"/>
      <c r="AX1699" s="128"/>
      <c r="AY1699" s="128"/>
      <c r="BH1699" s="89"/>
      <c r="BI1699" s="90"/>
      <c r="DL1699" s="13"/>
      <c r="DM1699" s="13"/>
      <c r="DN1699" s="3"/>
      <c r="DO1699" s="126"/>
      <c r="DP1699" s="126"/>
      <c r="DQ1699" s="127"/>
      <c r="DR1699" s="128"/>
      <c r="DS1699" s="13"/>
      <c r="DW1699" s="128"/>
      <c r="DX1699" s="128"/>
      <c r="DY1699" s="128"/>
      <c r="EH1699" s="89"/>
      <c r="EI1699" s="90"/>
    </row>
    <row r="1700" spans="38:139">
      <c r="AL1700" s="13"/>
      <c r="AM1700" s="13"/>
      <c r="AN1700" s="3"/>
      <c r="AO1700" s="126"/>
      <c r="AP1700" s="126"/>
      <c r="AQ1700" s="127"/>
      <c r="AR1700" s="128"/>
      <c r="AS1700" s="13"/>
      <c r="AW1700" s="128"/>
      <c r="AX1700" s="128"/>
      <c r="AY1700" s="128"/>
      <c r="BH1700" s="89"/>
      <c r="BI1700" s="90"/>
      <c r="DL1700" s="13"/>
      <c r="DM1700" s="13"/>
      <c r="DN1700" s="3"/>
      <c r="DO1700" s="126"/>
      <c r="DP1700" s="126"/>
      <c r="DQ1700" s="127"/>
      <c r="DR1700" s="128"/>
      <c r="DS1700" s="13"/>
      <c r="DW1700" s="128"/>
      <c r="DX1700" s="128"/>
      <c r="DY1700" s="128"/>
      <c r="EH1700" s="89"/>
      <c r="EI1700" s="90"/>
    </row>
    <row r="1701" spans="38:139">
      <c r="AL1701" s="13"/>
      <c r="AM1701" s="13"/>
      <c r="AN1701" s="3"/>
      <c r="AO1701" s="126"/>
      <c r="AP1701" s="126"/>
      <c r="AQ1701" s="127"/>
      <c r="AR1701" s="128"/>
      <c r="AS1701" s="13"/>
      <c r="AW1701" s="128"/>
      <c r="AX1701" s="128"/>
      <c r="AY1701" s="128"/>
      <c r="BH1701" s="89"/>
      <c r="BI1701" s="90"/>
      <c r="DL1701" s="13"/>
      <c r="DM1701" s="13"/>
      <c r="DN1701" s="3"/>
      <c r="DO1701" s="126"/>
      <c r="DP1701" s="126"/>
      <c r="DQ1701" s="127"/>
      <c r="DR1701" s="128"/>
      <c r="DS1701" s="13"/>
      <c r="DW1701" s="128"/>
      <c r="DX1701" s="128"/>
      <c r="DY1701" s="128"/>
      <c r="EH1701" s="89"/>
      <c r="EI1701" s="90"/>
    </row>
    <row r="1702" spans="38:139">
      <c r="AL1702" s="13"/>
      <c r="AM1702" s="13"/>
      <c r="AN1702" s="3"/>
      <c r="AO1702" s="126"/>
      <c r="AP1702" s="126"/>
      <c r="AQ1702" s="127"/>
      <c r="AR1702" s="128"/>
      <c r="AS1702" s="13"/>
      <c r="AW1702" s="128"/>
      <c r="AX1702" s="128"/>
      <c r="AY1702" s="128"/>
      <c r="BH1702" s="89"/>
      <c r="BI1702" s="90"/>
      <c r="DL1702" s="13"/>
      <c r="DM1702" s="13"/>
      <c r="DN1702" s="3"/>
      <c r="DO1702" s="126"/>
      <c r="DP1702" s="126"/>
      <c r="DQ1702" s="127"/>
      <c r="DR1702" s="128"/>
      <c r="DS1702" s="13"/>
      <c r="DW1702" s="128"/>
      <c r="DX1702" s="128"/>
      <c r="DY1702" s="128"/>
      <c r="EH1702" s="89"/>
      <c r="EI1702" s="90"/>
    </row>
    <row r="1703" spans="38:139">
      <c r="AL1703" s="13"/>
      <c r="AM1703" s="13"/>
      <c r="AN1703" s="3"/>
      <c r="AO1703" s="126"/>
      <c r="AP1703" s="126"/>
      <c r="AQ1703" s="127"/>
      <c r="AR1703" s="128"/>
      <c r="AS1703" s="13"/>
      <c r="AW1703" s="128"/>
      <c r="AX1703" s="128"/>
      <c r="AY1703" s="128"/>
      <c r="BH1703" s="89"/>
      <c r="BI1703" s="90"/>
      <c r="DL1703" s="13"/>
      <c r="DM1703" s="13"/>
      <c r="DN1703" s="3"/>
      <c r="DO1703" s="126"/>
      <c r="DP1703" s="126"/>
      <c r="DQ1703" s="127"/>
      <c r="DR1703" s="128"/>
      <c r="DS1703" s="13"/>
      <c r="DW1703" s="128"/>
      <c r="DX1703" s="128"/>
      <c r="DY1703" s="128"/>
      <c r="EH1703" s="89"/>
      <c r="EI1703" s="90"/>
    </row>
    <row r="1704" spans="38:139">
      <c r="AL1704" s="13"/>
      <c r="AM1704" s="13"/>
      <c r="AN1704" s="3"/>
      <c r="AO1704" s="126"/>
      <c r="AP1704" s="126"/>
      <c r="AQ1704" s="127"/>
      <c r="AR1704" s="128"/>
      <c r="AS1704" s="13"/>
      <c r="AW1704" s="128"/>
      <c r="AX1704" s="128"/>
      <c r="AY1704" s="128"/>
      <c r="BH1704" s="89"/>
      <c r="BI1704" s="90"/>
      <c r="DL1704" s="13"/>
      <c r="DM1704" s="13"/>
      <c r="DN1704" s="3"/>
      <c r="DO1704" s="126"/>
      <c r="DP1704" s="126"/>
      <c r="DQ1704" s="127"/>
      <c r="DR1704" s="128"/>
      <c r="DS1704" s="13"/>
      <c r="DW1704" s="128"/>
      <c r="DX1704" s="128"/>
      <c r="DY1704" s="128"/>
      <c r="EH1704" s="89"/>
      <c r="EI1704" s="90"/>
    </row>
    <row r="1705" spans="38:139">
      <c r="AL1705" s="13"/>
      <c r="AM1705" s="13"/>
      <c r="AN1705" s="3"/>
      <c r="AO1705" s="126"/>
      <c r="AP1705" s="126"/>
      <c r="AQ1705" s="127"/>
      <c r="AR1705" s="128"/>
      <c r="AS1705" s="13"/>
      <c r="AW1705" s="128"/>
      <c r="AX1705" s="128"/>
      <c r="AY1705" s="128"/>
      <c r="BH1705" s="89"/>
      <c r="BI1705" s="90"/>
      <c r="DL1705" s="13"/>
      <c r="DM1705" s="13"/>
      <c r="DN1705" s="3"/>
      <c r="DO1705" s="126"/>
      <c r="DP1705" s="126"/>
      <c r="DQ1705" s="127"/>
      <c r="DR1705" s="128"/>
      <c r="DS1705" s="13"/>
      <c r="DW1705" s="128"/>
      <c r="DX1705" s="128"/>
      <c r="DY1705" s="128"/>
      <c r="EH1705" s="89"/>
      <c r="EI1705" s="90"/>
    </row>
    <row r="1706" spans="38:139">
      <c r="AL1706" s="13"/>
      <c r="AM1706" s="13"/>
      <c r="AN1706" s="3"/>
      <c r="AO1706" s="126"/>
      <c r="AP1706" s="126"/>
      <c r="AQ1706" s="127"/>
      <c r="AR1706" s="128"/>
      <c r="AS1706" s="13"/>
      <c r="AW1706" s="128"/>
      <c r="AX1706" s="128"/>
      <c r="AY1706" s="128"/>
      <c r="BH1706" s="89"/>
      <c r="BI1706" s="90"/>
      <c r="DL1706" s="13"/>
      <c r="DM1706" s="13"/>
      <c r="DN1706" s="3"/>
      <c r="DO1706" s="126"/>
      <c r="DP1706" s="126"/>
      <c r="DQ1706" s="127"/>
      <c r="DR1706" s="128"/>
      <c r="DS1706" s="13"/>
      <c r="DW1706" s="128"/>
      <c r="DX1706" s="128"/>
      <c r="DY1706" s="128"/>
      <c r="EH1706" s="89"/>
      <c r="EI1706" s="90"/>
    </row>
    <row r="1707" spans="38:139">
      <c r="AL1707" s="13"/>
      <c r="AM1707" s="13"/>
      <c r="AN1707" s="3"/>
      <c r="AO1707" s="126"/>
      <c r="AP1707" s="126"/>
      <c r="AQ1707" s="127"/>
      <c r="AR1707" s="128"/>
      <c r="AS1707" s="13"/>
      <c r="AW1707" s="128"/>
      <c r="AX1707" s="128"/>
      <c r="AY1707" s="128"/>
      <c r="BH1707" s="89"/>
      <c r="BI1707" s="90"/>
      <c r="DL1707" s="13"/>
      <c r="DM1707" s="13"/>
      <c r="DN1707" s="3"/>
      <c r="DO1707" s="126"/>
      <c r="DP1707" s="126"/>
      <c r="DQ1707" s="127"/>
      <c r="DR1707" s="128"/>
      <c r="DS1707" s="13"/>
      <c r="DW1707" s="128"/>
      <c r="DX1707" s="128"/>
      <c r="DY1707" s="128"/>
      <c r="EH1707" s="89"/>
      <c r="EI1707" s="90"/>
    </row>
    <row r="1708" spans="38:139">
      <c r="AL1708" s="13"/>
      <c r="AM1708" s="13"/>
      <c r="AN1708" s="3"/>
      <c r="AO1708" s="126"/>
      <c r="AP1708" s="126"/>
      <c r="AQ1708" s="127"/>
      <c r="AR1708" s="128"/>
      <c r="AS1708" s="13"/>
      <c r="AW1708" s="128"/>
      <c r="AX1708" s="128"/>
      <c r="AY1708" s="128"/>
      <c r="BH1708" s="89"/>
      <c r="BI1708" s="90"/>
      <c r="DL1708" s="13"/>
      <c r="DM1708" s="13"/>
      <c r="DN1708" s="3"/>
      <c r="DO1708" s="126"/>
      <c r="DP1708" s="126"/>
      <c r="DQ1708" s="127"/>
      <c r="DR1708" s="128"/>
      <c r="DS1708" s="13"/>
      <c r="DW1708" s="128"/>
      <c r="DX1708" s="128"/>
      <c r="DY1708" s="128"/>
      <c r="EH1708" s="89"/>
      <c r="EI1708" s="90"/>
    </row>
    <row r="1709" spans="38:139">
      <c r="AL1709" s="13"/>
      <c r="AM1709" s="13"/>
      <c r="AN1709" s="3"/>
      <c r="AO1709" s="126"/>
      <c r="AP1709" s="126"/>
      <c r="AQ1709" s="127"/>
      <c r="AR1709" s="128"/>
      <c r="AS1709" s="13"/>
      <c r="AW1709" s="128"/>
      <c r="AX1709" s="128"/>
      <c r="AY1709" s="128"/>
      <c r="BH1709" s="89"/>
      <c r="BI1709" s="90"/>
      <c r="DL1709" s="13"/>
      <c r="DM1709" s="13"/>
      <c r="DN1709" s="3"/>
      <c r="DO1709" s="126"/>
      <c r="DP1709" s="126"/>
      <c r="DQ1709" s="127"/>
      <c r="DR1709" s="128"/>
      <c r="DS1709" s="13"/>
      <c r="DW1709" s="128"/>
      <c r="DX1709" s="128"/>
      <c r="DY1709" s="128"/>
      <c r="EH1709" s="89"/>
      <c r="EI1709" s="90"/>
    </row>
    <row r="1710" spans="38:139">
      <c r="AL1710" s="13"/>
      <c r="AM1710" s="13"/>
      <c r="AN1710" s="3"/>
      <c r="AO1710" s="126"/>
      <c r="AP1710" s="126"/>
      <c r="AQ1710" s="127"/>
      <c r="AR1710" s="128"/>
      <c r="AS1710" s="13"/>
      <c r="AW1710" s="128"/>
      <c r="AX1710" s="128"/>
      <c r="AY1710" s="128"/>
      <c r="BH1710" s="89"/>
      <c r="BI1710" s="90"/>
      <c r="DL1710" s="13"/>
      <c r="DM1710" s="13"/>
      <c r="DN1710" s="3"/>
      <c r="DO1710" s="126"/>
      <c r="DP1710" s="126"/>
      <c r="DQ1710" s="127"/>
      <c r="DR1710" s="128"/>
      <c r="DS1710" s="13"/>
      <c r="DW1710" s="128"/>
      <c r="DX1710" s="128"/>
      <c r="DY1710" s="128"/>
      <c r="EH1710" s="89"/>
      <c r="EI1710" s="90"/>
    </row>
    <row r="1711" spans="38:139">
      <c r="AL1711" s="13"/>
      <c r="AM1711" s="13"/>
      <c r="AN1711" s="3"/>
      <c r="AO1711" s="126"/>
      <c r="AP1711" s="126"/>
      <c r="AQ1711" s="127"/>
      <c r="AR1711" s="128"/>
      <c r="AS1711" s="13"/>
      <c r="AW1711" s="128"/>
      <c r="AX1711" s="128"/>
      <c r="AY1711" s="128"/>
      <c r="BH1711" s="89"/>
      <c r="BI1711" s="90"/>
      <c r="DL1711" s="13"/>
      <c r="DM1711" s="13"/>
      <c r="DN1711" s="3"/>
      <c r="DO1711" s="126"/>
      <c r="DP1711" s="126"/>
      <c r="DQ1711" s="127"/>
      <c r="DR1711" s="128"/>
      <c r="DS1711" s="13"/>
      <c r="DW1711" s="128"/>
      <c r="DX1711" s="128"/>
      <c r="DY1711" s="128"/>
      <c r="EH1711" s="89"/>
      <c r="EI1711" s="90"/>
    </row>
    <row r="1712" spans="38:139">
      <c r="AL1712" s="13"/>
      <c r="AM1712" s="13"/>
      <c r="AN1712" s="3"/>
      <c r="AO1712" s="126"/>
      <c r="AP1712" s="126"/>
      <c r="AQ1712" s="127"/>
      <c r="AR1712" s="128"/>
      <c r="AS1712" s="13"/>
      <c r="AW1712" s="128"/>
      <c r="AX1712" s="128"/>
      <c r="AY1712" s="128"/>
      <c r="BH1712" s="89"/>
      <c r="BI1712" s="90"/>
      <c r="DL1712" s="13"/>
      <c r="DM1712" s="13"/>
      <c r="DN1712" s="3"/>
      <c r="DO1712" s="126"/>
      <c r="DP1712" s="126"/>
      <c r="DQ1712" s="127"/>
      <c r="DR1712" s="128"/>
      <c r="DS1712" s="13"/>
      <c r="DW1712" s="128"/>
      <c r="DX1712" s="128"/>
      <c r="DY1712" s="128"/>
      <c r="EH1712" s="89"/>
      <c r="EI1712" s="90"/>
    </row>
    <row r="1713" spans="38:139">
      <c r="AL1713" s="13"/>
      <c r="AM1713" s="13"/>
      <c r="AN1713" s="3"/>
      <c r="AO1713" s="126"/>
      <c r="AP1713" s="126"/>
      <c r="AQ1713" s="127"/>
      <c r="AR1713" s="128"/>
      <c r="AS1713" s="13"/>
      <c r="AW1713" s="128"/>
      <c r="AX1713" s="128"/>
      <c r="AY1713" s="128"/>
      <c r="BH1713" s="89"/>
      <c r="BI1713" s="90"/>
      <c r="DL1713" s="13"/>
      <c r="DM1713" s="13"/>
      <c r="DN1713" s="3"/>
      <c r="DO1713" s="126"/>
      <c r="DP1713" s="126"/>
      <c r="DQ1713" s="127"/>
      <c r="DR1713" s="128"/>
      <c r="DS1713" s="13"/>
      <c r="DW1713" s="128"/>
      <c r="DX1713" s="128"/>
      <c r="DY1713" s="128"/>
      <c r="EH1713" s="89"/>
      <c r="EI1713" s="90"/>
    </row>
    <row r="1714" spans="38:139">
      <c r="AL1714" s="13"/>
      <c r="AM1714" s="13"/>
      <c r="AN1714" s="3"/>
      <c r="AO1714" s="126"/>
      <c r="AP1714" s="126"/>
      <c r="AQ1714" s="127"/>
      <c r="AR1714" s="128"/>
      <c r="AS1714" s="13"/>
      <c r="AW1714" s="128"/>
      <c r="AX1714" s="128"/>
      <c r="AY1714" s="128"/>
      <c r="BH1714" s="89"/>
      <c r="BI1714" s="90"/>
      <c r="DL1714" s="13"/>
      <c r="DM1714" s="13"/>
      <c r="DN1714" s="3"/>
      <c r="DO1714" s="126"/>
      <c r="DP1714" s="126"/>
      <c r="DQ1714" s="127"/>
      <c r="DR1714" s="128"/>
      <c r="DS1714" s="13"/>
      <c r="DW1714" s="128"/>
      <c r="DX1714" s="128"/>
      <c r="DY1714" s="128"/>
      <c r="EH1714" s="89"/>
      <c r="EI1714" s="90"/>
    </row>
    <row r="1715" spans="38:139">
      <c r="AL1715" s="13"/>
      <c r="AM1715" s="13"/>
      <c r="AN1715" s="3"/>
      <c r="AO1715" s="126"/>
      <c r="AP1715" s="126"/>
      <c r="AQ1715" s="127"/>
      <c r="AR1715" s="128"/>
      <c r="AS1715" s="13"/>
      <c r="AW1715" s="128"/>
      <c r="AX1715" s="128"/>
      <c r="AY1715" s="128"/>
      <c r="BH1715" s="89"/>
      <c r="BI1715" s="90"/>
      <c r="DL1715" s="13"/>
      <c r="DM1715" s="13"/>
      <c r="DN1715" s="3"/>
      <c r="DO1715" s="126"/>
      <c r="DP1715" s="126"/>
      <c r="DQ1715" s="127"/>
      <c r="DR1715" s="128"/>
      <c r="DS1715" s="13"/>
      <c r="DW1715" s="128"/>
      <c r="DX1715" s="128"/>
      <c r="DY1715" s="128"/>
      <c r="EH1715" s="89"/>
      <c r="EI1715" s="90"/>
    </row>
    <row r="1716" spans="38:139">
      <c r="AL1716" s="13"/>
      <c r="AM1716" s="13"/>
      <c r="AN1716" s="3"/>
      <c r="AO1716" s="126"/>
      <c r="AP1716" s="126"/>
      <c r="AQ1716" s="127"/>
      <c r="AR1716" s="128"/>
      <c r="AS1716" s="13"/>
      <c r="AW1716" s="128"/>
      <c r="AX1716" s="128"/>
      <c r="AY1716" s="128"/>
      <c r="BH1716" s="89"/>
      <c r="BI1716" s="90"/>
      <c r="DL1716" s="13"/>
      <c r="DM1716" s="13"/>
      <c r="DN1716" s="3"/>
      <c r="DO1716" s="126"/>
      <c r="DP1716" s="126"/>
      <c r="DQ1716" s="127"/>
      <c r="DR1716" s="128"/>
      <c r="DS1716" s="13"/>
      <c r="DW1716" s="128"/>
      <c r="DX1716" s="128"/>
      <c r="DY1716" s="128"/>
      <c r="EH1716" s="89"/>
      <c r="EI1716" s="90"/>
    </row>
    <row r="1717" spans="38:139">
      <c r="AL1717" s="13"/>
      <c r="AM1717" s="13"/>
      <c r="AN1717" s="3"/>
      <c r="AO1717" s="126"/>
      <c r="AP1717" s="126"/>
      <c r="AQ1717" s="127"/>
      <c r="AR1717" s="128"/>
      <c r="AS1717" s="13"/>
      <c r="AW1717" s="128"/>
      <c r="AX1717" s="128"/>
      <c r="AY1717" s="128"/>
      <c r="BH1717" s="89"/>
      <c r="BI1717" s="90"/>
      <c r="DL1717" s="13"/>
      <c r="DM1717" s="13"/>
      <c r="DN1717" s="3"/>
      <c r="DO1717" s="126"/>
      <c r="DP1717" s="126"/>
      <c r="DQ1717" s="127"/>
      <c r="DR1717" s="128"/>
      <c r="DS1717" s="13"/>
      <c r="DW1717" s="128"/>
      <c r="DX1717" s="128"/>
      <c r="DY1717" s="128"/>
      <c r="EH1717" s="89"/>
      <c r="EI1717" s="90"/>
    </row>
    <row r="1718" spans="38:139">
      <c r="AL1718" s="13"/>
      <c r="AM1718" s="13"/>
      <c r="AN1718" s="3"/>
      <c r="AO1718" s="126"/>
      <c r="AP1718" s="126"/>
      <c r="AQ1718" s="127"/>
      <c r="AR1718" s="128"/>
      <c r="AS1718" s="13"/>
      <c r="AW1718" s="128"/>
      <c r="AX1718" s="128"/>
      <c r="AY1718" s="128"/>
      <c r="BH1718" s="89"/>
      <c r="BI1718" s="90"/>
      <c r="DL1718" s="13"/>
      <c r="DM1718" s="13"/>
      <c r="DN1718" s="3"/>
      <c r="DO1718" s="126"/>
      <c r="DP1718" s="126"/>
      <c r="DQ1718" s="127"/>
      <c r="DR1718" s="128"/>
      <c r="DS1718" s="13"/>
      <c r="DW1718" s="128"/>
      <c r="DX1718" s="128"/>
      <c r="DY1718" s="128"/>
      <c r="EH1718" s="89"/>
      <c r="EI1718" s="90"/>
    </row>
    <row r="1719" spans="38:139">
      <c r="AL1719" s="13"/>
      <c r="AM1719" s="13"/>
      <c r="AN1719" s="3"/>
      <c r="AO1719" s="126"/>
      <c r="AP1719" s="126"/>
      <c r="AQ1719" s="127"/>
      <c r="AR1719" s="128"/>
      <c r="AS1719" s="13"/>
      <c r="AW1719" s="128"/>
      <c r="AX1719" s="128"/>
      <c r="AY1719" s="128"/>
      <c r="BH1719" s="89"/>
      <c r="BI1719" s="90"/>
      <c r="DL1719" s="13"/>
      <c r="DM1719" s="13"/>
      <c r="DN1719" s="3"/>
      <c r="DO1719" s="126"/>
      <c r="DP1719" s="126"/>
      <c r="DQ1719" s="127"/>
      <c r="DR1719" s="128"/>
      <c r="DS1719" s="13"/>
      <c r="DW1719" s="128"/>
      <c r="DX1719" s="128"/>
      <c r="DY1719" s="128"/>
      <c r="EH1719" s="89"/>
      <c r="EI1719" s="90"/>
    </row>
    <row r="1720" spans="38:139">
      <c r="AL1720" s="13"/>
      <c r="AM1720" s="13"/>
      <c r="AN1720" s="3"/>
      <c r="AO1720" s="126"/>
      <c r="AP1720" s="126"/>
      <c r="AQ1720" s="127"/>
      <c r="AR1720" s="128"/>
      <c r="AS1720" s="13"/>
      <c r="AW1720" s="128"/>
      <c r="AX1720" s="128"/>
      <c r="AY1720" s="128"/>
      <c r="BH1720" s="89"/>
      <c r="BI1720" s="90"/>
      <c r="DL1720" s="13"/>
      <c r="DM1720" s="13"/>
      <c r="DN1720" s="3"/>
      <c r="DO1720" s="126"/>
      <c r="DP1720" s="126"/>
      <c r="DQ1720" s="127"/>
      <c r="DR1720" s="128"/>
      <c r="DS1720" s="13"/>
      <c r="DW1720" s="128"/>
      <c r="DX1720" s="128"/>
      <c r="DY1720" s="128"/>
      <c r="EH1720" s="89"/>
      <c r="EI1720" s="90"/>
    </row>
    <row r="1721" spans="38:139">
      <c r="AL1721" s="13"/>
      <c r="AM1721" s="13"/>
      <c r="AN1721" s="3"/>
      <c r="AO1721" s="126"/>
      <c r="AP1721" s="126"/>
      <c r="AQ1721" s="127"/>
      <c r="AR1721" s="128"/>
      <c r="AS1721" s="13"/>
      <c r="AW1721" s="128"/>
      <c r="AX1721" s="128"/>
      <c r="AY1721" s="128"/>
      <c r="BH1721" s="89"/>
      <c r="BI1721" s="90"/>
      <c r="DL1721" s="13"/>
      <c r="DM1721" s="13"/>
      <c r="DN1721" s="3"/>
      <c r="DO1721" s="126"/>
      <c r="DP1721" s="126"/>
      <c r="DQ1721" s="127"/>
      <c r="DR1721" s="128"/>
      <c r="DS1721" s="13"/>
      <c r="DW1721" s="128"/>
      <c r="DX1721" s="128"/>
      <c r="DY1721" s="128"/>
      <c r="EH1721" s="89"/>
      <c r="EI1721" s="90"/>
    </row>
    <row r="1722" spans="38:139">
      <c r="AL1722" s="13"/>
      <c r="AM1722" s="13"/>
      <c r="AN1722" s="3"/>
      <c r="AO1722" s="126"/>
      <c r="AP1722" s="126"/>
      <c r="AQ1722" s="127"/>
      <c r="AR1722" s="128"/>
      <c r="AS1722" s="13"/>
      <c r="AW1722" s="128"/>
      <c r="AX1722" s="128"/>
      <c r="AY1722" s="128"/>
      <c r="BH1722" s="89"/>
      <c r="BI1722" s="90"/>
      <c r="DL1722" s="13"/>
      <c r="DM1722" s="13"/>
      <c r="DN1722" s="3"/>
      <c r="DO1722" s="126"/>
      <c r="DP1722" s="126"/>
      <c r="DQ1722" s="127"/>
      <c r="DR1722" s="128"/>
      <c r="DS1722" s="13"/>
      <c r="DW1722" s="128"/>
      <c r="DX1722" s="128"/>
      <c r="DY1722" s="128"/>
      <c r="EH1722" s="89"/>
      <c r="EI1722" s="90"/>
    </row>
    <row r="1723" spans="38:139">
      <c r="AL1723" s="13"/>
      <c r="AM1723" s="13"/>
      <c r="AN1723" s="3"/>
      <c r="AO1723" s="126"/>
      <c r="AP1723" s="126"/>
      <c r="AQ1723" s="127"/>
      <c r="AR1723" s="128"/>
      <c r="AS1723" s="13"/>
      <c r="AW1723" s="128"/>
      <c r="AX1723" s="128"/>
      <c r="AY1723" s="128"/>
      <c r="BH1723" s="89"/>
      <c r="BI1723" s="90"/>
      <c r="DL1723" s="13"/>
      <c r="DM1723" s="13"/>
      <c r="DN1723" s="3"/>
      <c r="DO1723" s="126"/>
      <c r="DP1723" s="126"/>
      <c r="DQ1723" s="127"/>
      <c r="DR1723" s="128"/>
      <c r="DS1723" s="13"/>
      <c r="DW1723" s="128"/>
      <c r="DX1723" s="128"/>
      <c r="DY1723" s="128"/>
      <c r="EH1723" s="89"/>
      <c r="EI1723" s="90"/>
    </row>
    <row r="1724" spans="38:139">
      <c r="AL1724" s="13"/>
      <c r="AM1724" s="13"/>
      <c r="AN1724" s="3"/>
      <c r="AO1724" s="126"/>
      <c r="AP1724" s="126"/>
      <c r="AQ1724" s="127"/>
      <c r="AR1724" s="128"/>
      <c r="AS1724" s="13"/>
      <c r="AW1724" s="128"/>
      <c r="AX1724" s="128"/>
      <c r="AY1724" s="128"/>
      <c r="BH1724" s="89"/>
      <c r="BI1724" s="90"/>
      <c r="DL1724" s="13"/>
      <c r="DM1724" s="13"/>
      <c r="DN1724" s="3"/>
      <c r="DO1724" s="126"/>
      <c r="DP1724" s="126"/>
      <c r="DQ1724" s="127"/>
      <c r="DR1724" s="128"/>
      <c r="DS1724" s="13"/>
      <c r="DW1724" s="128"/>
      <c r="DX1724" s="128"/>
      <c r="DY1724" s="128"/>
      <c r="EH1724" s="89"/>
      <c r="EI1724" s="90"/>
    </row>
    <row r="1725" spans="38:139">
      <c r="AL1725" s="13"/>
      <c r="AM1725" s="13"/>
      <c r="AN1725" s="3"/>
      <c r="AO1725" s="126"/>
      <c r="AP1725" s="126"/>
      <c r="AQ1725" s="127"/>
      <c r="AR1725" s="128"/>
      <c r="AS1725" s="13"/>
      <c r="AW1725" s="128"/>
      <c r="AX1725" s="128"/>
      <c r="AY1725" s="128"/>
      <c r="BH1725" s="89"/>
      <c r="BI1725" s="90"/>
      <c r="DL1725" s="13"/>
      <c r="DM1725" s="13"/>
      <c r="DN1725" s="3"/>
      <c r="DO1725" s="126"/>
      <c r="DP1725" s="126"/>
      <c r="DQ1725" s="127"/>
      <c r="DR1725" s="128"/>
      <c r="DS1725" s="13"/>
      <c r="DW1725" s="128"/>
      <c r="DX1725" s="128"/>
      <c r="DY1725" s="128"/>
      <c r="EH1725" s="89"/>
      <c r="EI1725" s="90"/>
    </row>
    <row r="1726" spans="38:139">
      <c r="AL1726" s="13"/>
      <c r="AM1726" s="13"/>
      <c r="AN1726" s="3"/>
      <c r="AO1726" s="126"/>
      <c r="AP1726" s="126"/>
      <c r="AQ1726" s="127"/>
      <c r="AR1726" s="128"/>
      <c r="AS1726" s="13"/>
      <c r="AW1726" s="128"/>
      <c r="AX1726" s="128"/>
      <c r="AY1726" s="128"/>
      <c r="BH1726" s="89"/>
      <c r="BI1726" s="90"/>
      <c r="DL1726" s="13"/>
      <c r="DM1726" s="13"/>
      <c r="DN1726" s="3"/>
      <c r="DO1726" s="126"/>
      <c r="DP1726" s="126"/>
      <c r="DQ1726" s="127"/>
      <c r="DR1726" s="128"/>
      <c r="DS1726" s="13"/>
      <c r="DW1726" s="128"/>
      <c r="DX1726" s="128"/>
      <c r="DY1726" s="128"/>
      <c r="EH1726" s="89"/>
      <c r="EI1726" s="90"/>
    </row>
    <row r="1727" spans="38:139">
      <c r="AL1727" s="13"/>
      <c r="AM1727" s="13"/>
      <c r="AN1727" s="3"/>
      <c r="AO1727" s="126"/>
      <c r="AP1727" s="126"/>
      <c r="AQ1727" s="127"/>
      <c r="AR1727" s="128"/>
      <c r="AS1727" s="13"/>
      <c r="AW1727" s="128"/>
      <c r="AX1727" s="128"/>
      <c r="AY1727" s="128"/>
      <c r="BH1727" s="89"/>
      <c r="BI1727" s="90"/>
      <c r="DL1727" s="13"/>
      <c r="DM1727" s="13"/>
      <c r="DN1727" s="3"/>
      <c r="DO1727" s="126"/>
      <c r="DP1727" s="126"/>
      <c r="DQ1727" s="127"/>
      <c r="DR1727" s="128"/>
      <c r="DS1727" s="13"/>
      <c r="DW1727" s="128"/>
      <c r="DX1727" s="128"/>
      <c r="DY1727" s="128"/>
      <c r="EH1727" s="89"/>
      <c r="EI1727" s="90"/>
    </row>
    <row r="1728" spans="38:139">
      <c r="AL1728" s="13"/>
      <c r="AM1728" s="13"/>
      <c r="AN1728" s="3"/>
      <c r="AO1728" s="126"/>
      <c r="AP1728" s="126"/>
      <c r="AQ1728" s="127"/>
      <c r="AR1728" s="128"/>
      <c r="AS1728" s="13"/>
      <c r="AW1728" s="128"/>
      <c r="AX1728" s="128"/>
      <c r="AY1728" s="128"/>
      <c r="BH1728" s="89"/>
      <c r="BI1728" s="90"/>
      <c r="DL1728" s="13"/>
      <c r="DM1728" s="13"/>
      <c r="DN1728" s="3"/>
      <c r="DO1728" s="126"/>
      <c r="DP1728" s="126"/>
      <c r="DQ1728" s="127"/>
      <c r="DR1728" s="128"/>
      <c r="DS1728" s="13"/>
      <c r="DW1728" s="128"/>
      <c r="DX1728" s="128"/>
      <c r="DY1728" s="128"/>
      <c r="EH1728" s="89"/>
      <c r="EI1728" s="90"/>
    </row>
    <row r="1729" spans="38:139">
      <c r="AL1729" s="13"/>
      <c r="AM1729" s="13"/>
      <c r="AN1729" s="3"/>
      <c r="AO1729" s="126"/>
      <c r="AP1729" s="126"/>
      <c r="AQ1729" s="127"/>
      <c r="AR1729" s="128"/>
      <c r="AS1729" s="13"/>
      <c r="AW1729" s="128"/>
      <c r="AX1729" s="128"/>
      <c r="AY1729" s="128"/>
      <c r="BH1729" s="89"/>
      <c r="BI1729" s="90"/>
      <c r="DL1729" s="13"/>
      <c r="DM1729" s="13"/>
      <c r="DN1729" s="3"/>
      <c r="DO1729" s="126"/>
      <c r="DP1729" s="126"/>
      <c r="DQ1729" s="127"/>
      <c r="DR1729" s="128"/>
      <c r="DS1729" s="13"/>
      <c r="DW1729" s="128"/>
      <c r="DX1729" s="128"/>
      <c r="DY1729" s="128"/>
      <c r="EH1729" s="89"/>
      <c r="EI1729" s="90"/>
    </row>
    <row r="1730" spans="38:139">
      <c r="AL1730" s="13"/>
      <c r="AM1730" s="13"/>
      <c r="AN1730" s="3"/>
      <c r="AO1730" s="126"/>
      <c r="AP1730" s="126"/>
      <c r="AQ1730" s="127"/>
      <c r="AR1730" s="128"/>
      <c r="AS1730" s="13"/>
      <c r="AW1730" s="128"/>
      <c r="AX1730" s="128"/>
      <c r="AY1730" s="128"/>
      <c r="BH1730" s="89"/>
      <c r="BI1730" s="90"/>
      <c r="DL1730" s="13"/>
      <c r="DM1730" s="13"/>
      <c r="DN1730" s="3"/>
      <c r="DO1730" s="126"/>
      <c r="DP1730" s="126"/>
      <c r="DQ1730" s="127"/>
      <c r="DR1730" s="128"/>
      <c r="DS1730" s="13"/>
      <c r="DW1730" s="128"/>
      <c r="DX1730" s="128"/>
      <c r="DY1730" s="128"/>
      <c r="EH1730" s="89"/>
      <c r="EI1730" s="90"/>
    </row>
    <row r="1731" spans="38:139">
      <c r="AL1731" s="13"/>
      <c r="AM1731" s="13"/>
      <c r="AN1731" s="3"/>
      <c r="AO1731" s="126"/>
      <c r="AP1731" s="126"/>
      <c r="AQ1731" s="127"/>
      <c r="AR1731" s="128"/>
      <c r="AS1731" s="13"/>
      <c r="AW1731" s="128"/>
      <c r="AX1731" s="128"/>
      <c r="AY1731" s="128"/>
      <c r="BH1731" s="89"/>
      <c r="BI1731" s="90"/>
      <c r="DL1731" s="13"/>
      <c r="DM1731" s="13"/>
      <c r="DN1731" s="3"/>
      <c r="DO1731" s="126"/>
      <c r="DP1731" s="126"/>
      <c r="DQ1731" s="127"/>
      <c r="DR1731" s="128"/>
      <c r="DS1731" s="13"/>
      <c r="DW1731" s="128"/>
      <c r="DX1731" s="128"/>
      <c r="DY1731" s="128"/>
      <c r="EH1731" s="89"/>
      <c r="EI1731" s="90"/>
    </row>
    <row r="1732" spans="38:139">
      <c r="AL1732" s="13"/>
      <c r="AM1732" s="13"/>
      <c r="AN1732" s="3"/>
      <c r="AO1732" s="126"/>
      <c r="AP1732" s="126"/>
      <c r="AQ1732" s="127"/>
      <c r="AR1732" s="128"/>
      <c r="AS1732" s="13"/>
      <c r="AW1732" s="128"/>
      <c r="AX1732" s="128"/>
      <c r="AY1732" s="128"/>
      <c r="BH1732" s="89"/>
      <c r="BI1732" s="90"/>
      <c r="DL1732" s="13"/>
      <c r="DM1732" s="13"/>
      <c r="DN1732" s="3"/>
      <c r="DO1732" s="126"/>
      <c r="DP1732" s="126"/>
      <c r="DQ1732" s="127"/>
      <c r="DR1732" s="128"/>
      <c r="DS1732" s="13"/>
      <c r="DW1732" s="128"/>
      <c r="DX1732" s="128"/>
      <c r="DY1732" s="128"/>
      <c r="EH1732" s="89"/>
      <c r="EI1732" s="90"/>
    </row>
    <row r="1733" spans="38:139">
      <c r="AL1733" s="13"/>
      <c r="AM1733" s="13"/>
      <c r="AN1733" s="3"/>
      <c r="AO1733" s="126"/>
      <c r="AP1733" s="126"/>
      <c r="AQ1733" s="127"/>
      <c r="AR1733" s="128"/>
      <c r="AS1733" s="13"/>
      <c r="AW1733" s="128"/>
      <c r="AX1733" s="128"/>
      <c r="AY1733" s="128"/>
      <c r="BH1733" s="89"/>
      <c r="BI1733" s="90"/>
      <c r="DL1733" s="13"/>
      <c r="DM1733" s="13"/>
      <c r="DN1733" s="3"/>
      <c r="DO1733" s="126"/>
      <c r="DP1733" s="126"/>
      <c r="DQ1733" s="127"/>
      <c r="DR1733" s="128"/>
      <c r="DS1733" s="13"/>
      <c r="DW1733" s="128"/>
      <c r="DX1733" s="128"/>
      <c r="DY1733" s="128"/>
      <c r="EH1733" s="89"/>
      <c r="EI1733" s="90"/>
    </row>
    <row r="1734" spans="38:139">
      <c r="AL1734" s="13"/>
      <c r="AM1734" s="13"/>
      <c r="AN1734" s="3"/>
      <c r="AO1734" s="126"/>
      <c r="AP1734" s="126"/>
      <c r="AQ1734" s="127"/>
      <c r="AR1734" s="128"/>
      <c r="AS1734" s="13"/>
      <c r="AW1734" s="128"/>
      <c r="AX1734" s="128"/>
      <c r="AY1734" s="128"/>
      <c r="BH1734" s="89"/>
      <c r="BI1734" s="90"/>
      <c r="DL1734" s="13"/>
      <c r="DM1734" s="13"/>
      <c r="DN1734" s="3"/>
      <c r="DO1734" s="126"/>
      <c r="DP1734" s="126"/>
      <c r="DQ1734" s="127"/>
      <c r="DR1734" s="128"/>
      <c r="DS1734" s="13"/>
      <c r="DW1734" s="128"/>
      <c r="DX1734" s="128"/>
      <c r="DY1734" s="128"/>
      <c r="EH1734" s="89"/>
      <c r="EI1734" s="90"/>
    </row>
    <row r="1735" spans="38:139">
      <c r="AL1735" s="13"/>
      <c r="AM1735" s="13"/>
      <c r="AN1735" s="3"/>
      <c r="AO1735" s="126"/>
      <c r="AP1735" s="126"/>
      <c r="AQ1735" s="127"/>
      <c r="AR1735" s="128"/>
      <c r="AS1735" s="13"/>
      <c r="AW1735" s="128"/>
      <c r="AX1735" s="128"/>
      <c r="AY1735" s="128"/>
      <c r="BH1735" s="89"/>
      <c r="BI1735" s="90"/>
      <c r="DL1735" s="13"/>
      <c r="DM1735" s="13"/>
      <c r="DN1735" s="3"/>
      <c r="DO1735" s="126"/>
      <c r="DP1735" s="126"/>
      <c r="DQ1735" s="127"/>
      <c r="DR1735" s="128"/>
      <c r="DS1735" s="13"/>
      <c r="DW1735" s="128"/>
      <c r="DX1735" s="128"/>
      <c r="DY1735" s="128"/>
      <c r="EH1735" s="89"/>
      <c r="EI1735" s="90"/>
    </row>
    <row r="1736" spans="38:139">
      <c r="AL1736" s="13"/>
      <c r="AM1736" s="13"/>
      <c r="AN1736" s="3"/>
      <c r="AO1736" s="126"/>
      <c r="AP1736" s="126"/>
      <c r="AQ1736" s="127"/>
      <c r="AR1736" s="128"/>
      <c r="AS1736" s="13"/>
      <c r="AW1736" s="128"/>
      <c r="AX1736" s="128"/>
      <c r="AY1736" s="128"/>
      <c r="BH1736" s="89"/>
      <c r="BI1736" s="90"/>
      <c r="DL1736" s="13"/>
      <c r="DM1736" s="13"/>
      <c r="DN1736" s="3"/>
      <c r="DO1736" s="126"/>
      <c r="DP1736" s="126"/>
      <c r="DQ1736" s="127"/>
      <c r="DR1736" s="128"/>
      <c r="DS1736" s="13"/>
      <c r="DW1736" s="128"/>
      <c r="DX1736" s="128"/>
      <c r="DY1736" s="128"/>
      <c r="EH1736" s="89"/>
      <c r="EI1736" s="90"/>
    </row>
    <row r="1737" spans="38:139">
      <c r="AL1737" s="13"/>
      <c r="AM1737" s="13"/>
      <c r="AN1737" s="3"/>
      <c r="AO1737" s="126"/>
      <c r="AP1737" s="126"/>
      <c r="AQ1737" s="127"/>
      <c r="AR1737" s="128"/>
      <c r="AS1737" s="13"/>
      <c r="AW1737" s="128"/>
      <c r="AX1737" s="128"/>
      <c r="AY1737" s="128"/>
      <c r="BH1737" s="89"/>
      <c r="BI1737" s="90"/>
      <c r="DL1737" s="13"/>
      <c r="DM1737" s="13"/>
      <c r="DN1737" s="3"/>
      <c r="DO1737" s="126"/>
      <c r="DP1737" s="126"/>
      <c r="DQ1737" s="127"/>
      <c r="DR1737" s="128"/>
      <c r="DS1737" s="13"/>
      <c r="DW1737" s="128"/>
      <c r="DX1737" s="128"/>
      <c r="DY1737" s="128"/>
      <c r="EH1737" s="89"/>
      <c r="EI1737" s="90"/>
    </row>
    <row r="1738" spans="38:139">
      <c r="AL1738" s="13"/>
      <c r="AM1738" s="13"/>
      <c r="AN1738" s="3"/>
      <c r="AO1738" s="126"/>
      <c r="AP1738" s="126"/>
      <c r="AQ1738" s="127"/>
      <c r="AR1738" s="128"/>
      <c r="AS1738" s="13"/>
      <c r="AW1738" s="128"/>
      <c r="AX1738" s="128"/>
      <c r="AY1738" s="128"/>
      <c r="BH1738" s="89"/>
      <c r="BI1738" s="90"/>
      <c r="DL1738" s="13"/>
      <c r="DM1738" s="13"/>
      <c r="DN1738" s="3"/>
      <c r="DO1738" s="126"/>
      <c r="DP1738" s="126"/>
      <c r="DQ1738" s="127"/>
      <c r="DR1738" s="128"/>
      <c r="DS1738" s="13"/>
      <c r="DW1738" s="128"/>
      <c r="DX1738" s="128"/>
      <c r="DY1738" s="128"/>
      <c r="EH1738" s="89"/>
      <c r="EI1738" s="90"/>
    </row>
    <row r="1739" spans="38:139">
      <c r="AL1739" s="13"/>
      <c r="AM1739" s="13"/>
      <c r="AN1739" s="3"/>
      <c r="AO1739" s="126"/>
      <c r="AP1739" s="126"/>
      <c r="AQ1739" s="127"/>
      <c r="AR1739" s="128"/>
      <c r="AS1739" s="13"/>
      <c r="AW1739" s="128"/>
      <c r="AX1739" s="128"/>
      <c r="AY1739" s="128"/>
      <c r="BH1739" s="89"/>
      <c r="BI1739" s="90"/>
      <c r="DL1739" s="13"/>
      <c r="DM1739" s="13"/>
      <c r="DN1739" s="3"/>
      <c r="DO1739" s="126"/>
      <c r="DP1739" s="126"/>
      <c r="DQ1739" s="127"/>
      <c r="DR1739" s="128"/>
      <c r="DS1739" s="13"/>
      <c r="DW1739" s="128"/>
      <c r="DX1739" s="128"/>
      <c r="DY1739" s="128"/>
      <c r="EH1739" s="89"/>
      <c r="EI1739" s="90"/>
    </row>
    <row r="1740" spans="38:139">
      <c r="AL1740" s="13"/>
      <c r="AM1740" s="13"/>
      <c r="AN1740" s="3"/>
      <c r="AO1740" s="126"/>
      <c r="AP1740" s="126"/>
      <c r="AQ1740" s="127"/>
      <c r="AR1740" s="128"/>
      <c r="AS1740" s="13"/>
      <c r="AW1740" s="128"/>
      <c r="AX1740" s="128"/>
      <c r="AY1740" s="128"/>
      <c r="BH1740" s="89"/>
      <c r="BI1740" s="90"/>
      <c r="DL1740" s="13"/>
      <c r="DM1740" s="13"/>
      <c r="DN1740" s="3"/>
      <c r="DO1740" s="126"/>
      <c r="DP1740" s="126"/>
      <c r="DQ1740" s="127"/>
      <c r="DR1740" s="128"/>
      <c r="DS1740" s="13"/>
      <c r="DW1740" s="128"/>
      <c r="DX1740" s="128"/>
      <c r="DY1740" s="128"/>
      <c r="EH1740" s="89"/>
      <c r="EI1740" s="90"/>
    </row>
    <row r="1741" spans="38:139">
      <c r="AL1741" s="13"/>
      <c r="AM1741" s="13"/>
      <c r="AN1741" s="3"/>
      <c r="AO1741" s="126"/>
      <c r="AP1741" s="126"/>
      <c r="AQ1741" s="127"/>
      <c r="AR1741" s="128"/>
      <c r="AS1741" s="13"/>
      <c r="AW1741" s="128"/>
      <c r="AX1741" s="128"/>
      <c r="AY1741" s="128"/>
      <c r="BH1741" s="89"/>
      <c r="BI1741" s="90"/>
      <c r="DL1741" s="13"/>
      <c r="DM1741" s="13"/>
      <c r="DN1741" s="3"/>
      <c r="DO1741" s="126"/>
      <c r="DP1741" s="126"/>
      <c r="DQ1741" s="127"/>
      <c r="DR1741" s="128"/>
      <c r="DS1741" s="13"/>
      <c r="DW1741" s="128"/>
      <c r="DX1741" s="128"/>
      <c r="DY1741" s="128"/>
      <c r="EH1741" s="89"/>
      <c r="EI1741" s="90"/>
    </row>
    <row r="1742" spans="38:139">
      <c r="AL1742" s="13"/>
      <c r="AM1742" s="13"/>
      <c r="AN1742" s="3"/>
      <c r="AO1742" s="126"/>
      <c r="AP1742" s="126"/>
      <c r="AQ1742" s="127"/>
      <c r="AR1742" s="128"/>
      <c r="AS1742" s="13"/>
      <c r="AW1742" s="128"/>
      <c r="AX1742" s="128"/>
      <c r="AY1742" s="128"/>
      <c r="BH1742" s="89"/>
      <c r="BI1742" s="90"/>
      <c r="DL1742" s="13"/>
      <c r="DM1742" s="13"/>
      <c r="DN1742" s="3"/>
      <c r="DO1742" s="126"/>
      <c r="DP1742" s="126"/>
      <c r="DQ1742" s="127"/>
      <c r="DR1742" s="128"/>
      <c r="DS1742" s="13"/>
      <c r="DW1742" s="128"/>
      <c r="DX1742" s="128"/>
      <c r="DY1742" s="128"/>
      <c r="EH1742" s="89"/>
      <c r="EI1742" s="90"/>
    </row>
    <row r="1743" spans="38:139">
      <c r="AL1743" s="13"/>
      <c r="AM1743" s="13"/>
      <c r="AN1743" s="3"/>
      <c r="AO1743" s="126"/>
      <c r="AP1743" s="126"/>
      <c r="AQ1743" s="127"/>
      <c r="AR1743" s="128"/>
      <c r="AS1743" s="13"/>
      <c r="AW1743" s="128"/>
      <c r="AX1743" s="128"/>
      <c r="AY1743" s="128"/>
      <c r="BH1743" s="89"/>
      <c r="BI1743" s="90"/>
      <c r="DL1743" s="13"/>
      <c r="DM1743" s="13"/>
      <c r="DN1743" s="3"/>
      <c r="DO1743" s="126"/>
      <c r="DP1743" s="126"/>
      <c r="DQ1743" s="127"/>
      <c r="DR1743" s="128"/>
      <c r="DS1743" s="13"/>
      <c r="DW1743" s="128"/>
      <c r="DX1743" s="128"/>
      <c r="DY1743" s="128"/>
      <c r="EH1743" s="89"/>
      <c r="EI1743" s="90"/>
    </row>
    <row r="1744" spans="38:139">
      <c r="AL1744" s="13"/>
      <c r="AM1744" s="13"/>
      <c r="AN1744" s="3"/>
      <c r="AO1744" s="126"/>
      <c r="AP1744" s="126"/>
      <c r="AQ1744" s="127"/>
      <c r="AR1744" s="128"/>
      <c r="AS1744" s="13"/>
      <c r="AW1744" s="128"/>
      <c r="AX1744" s="128"/>
      <c r="AY1744" s="128"/>
      <c r="BH1744" s="89"/>
      <c r="BI1744" s="90"/>
      <c r="DL1744" s="13"/>
      <c r="DM1744" s="13"/>
      <c r="DN1744" s="3"/>
      <c r="DO1744" s="126"/>
      <c r="DP1744" s="126"/>
      <c r="DQ1744" s="127"/>
      <c r="DR1744" s="128"/>
      <c r="DS1744" s="13"/>
      <c r="DW1744" s="128"/>
      <c r="DX1744" s="128"/>
      <c r="DY1744" s="128"/>
      <c r="EH1744" s="89"/>
      <c r="EI1744" s="90"/>
    </row>
    <row r="1745" spans="38:139">
      <c r="AL1745" s="13"/>
      <c r="AM1745" s="13"/>
      <c r="AN1745" s="3"/>
      <c r="AO1745" s="126"/>
      <c r="AP1745" s="126"/>
      <c r="AQ1745" s="127"/>
      <c r="AR1745" s="128"/>
      <c r="AS1745" s="13"/>
      <c r="AW1745" s="128"/>
      <c r="AX1745" s="128"/>
      <c r="AY1745" s="128"/>
      <c r="BH1745" s="89"/>
      <c r="BI1745" s="90"/>
      <c r="DL1745" s="13"/>
      <c r="DM1745" s="13"/>
      <c r="DN1745" s="3"/>
      <c r="DO1745" s="126"/>
      <c r="DP1745" s="126"/>
      <c r="DQ1745" s="127"/>
      <c r="DR1745" s="128"/>
      <c r="DS1745" s="13"/>
      <c r="DW1745" s="128"/>
      <c r="DX1745" s="128"/>
      <c r="DY1745" s="128"/>
      <c r="EH1745" s="89"/>
      <c r="EI1745" s="90"/>
    </row>
    <row r="1746" spans="38:139">
      <c r="AL1746" s="13"/>
      <c r="AM1746" s="13"/>
      <c r="AN1746" s="3"/>
      <c r="AO1746" s="126"/>
      <c r="AP1746" s="126"/>
      <c r="AQ1746" s="127"/>
      <c r="AR1746" s="128"/>
      <c r="AS1746" s="13"/>
      <c r="AW1746" s="128"/>
      <c r="AX1746" s="128"/>
      <c r="AY1746" s="128"/>
      <c r="BH1746" s="89"/>
      <c r="BI1746" s="90"/>
      <c r="DL1746" s="13"/>
      <c r="DM1746" s="13"/>
      <c r="DN1746" s="3"/>
      <c r="DO1746" s="126"/>
      <c r="DP1746" s="126"/>
      <c r="DQ1746" s="127"/>
      <c r="DR1746" s="128"/>
      <c r="DS1746" s="13"/>
      <c r="DW1746" s="128"/>
      <c r="DX1746" s="128"/>
      <c r="DY1746" s="128"/>
      <c r="EH1746" s="89"/>
      <c r="EI1746" s="90"/>
    </row>
    <row r="1747" spans="38:139">
      <c r="AL1747" s="13"/>
      <c r="AM1747" s="13"/>
      <c r="AN1747" s="3"/>
      <c r="AO1747" s="126"/>
      <c r="AP1747" s="126"/>
      <c r="AQ1747" s="127"/>
      <c r="AR1747" s="128"/>
      <c r="AS1747" s="13"/>
      <c r="AW1747" s="128"/>
      <c r="AX1747" s="128"/>
      <c r="AY1747" s="128"/>
      <c r="BH1747" s="89"/>
      <c r="BI1747" s="90"/>
      <c r="DL1747" s="13"/>
      <c r="DM1747" s="13"/>
      <c r="DN1747" s="3"/>
      <c r="DO1747" s="126"/>
      <c r="DP1747" s="126"/>
      <c r="DQ1747" s="127"/>
      <c r="DR1747" s="128"/>
      <c r="DS1747" s="13"/>
      <c r="DW1747" s="128"/>
      <c r="DX1747" s="128"/>
      <c r="DY1747" s="128"/>
      <c r="EH1747" s="89"/>
      <c r="EI1747" s="90"/>
    </row>
    <row r="1748" spans="38:139">
      <c r="AL1748" s="13"/>
      <c r="AM1748" s="13"/>
      <c r="AN1748" s="3"/>
      <c r="AO1748" s="126"/>
      <c r="AP1748" s="126"/>
      <c r="AQ1748" s="127"/>
      <c r="AR1748" s="128"/>
      <c r="AS1748" s="13"/>
      <c r="AW1748" s="128"/>
      <c r="AX1748" s="128"/>
      <c r="AY1748" s="128"/>
      <c r="BH1748" s="89"/>
      <c r="BI1748" s="90"/>
      <c r="DL1748" s="13"/>
      <c r="DM1748" s="13"/>
      <c r="DN1748" s="3"/>
      <c r="DO1748" s="126"/>
      <c r="DP1748" s="126"/>
      <c r="DQ1748" s="127"/>
      <c r="DR1748" s="128"/>
      <c r="DS1748" s="13"/>
      <c r="DW1748" s="128"/>
      <c r="DX1748" s="128"/>
      <c r="DY1748" s="128"/>
      <c r="EH1748" s="89"/>
      <c r="EI1748" s="90"/>
    </row>
    <row r="1749" spans="38:139">
      <c r="AL1749" s="13"/>
      <c r="AM1749" s="13"/>
      <c r="AN1749" s="3"/>
      <c r="AO1749" s="126"/>
      <c r="AP1749" s="126"/>
      <c r="AQ1749" s="127"/>
      <c r="AR1749" s="128"/>
      <c r="AS1749" s="13"/>
      <c r="AW1749" s="128"/>
      <c r="AX1749" s="128"/>
      <c r="AY1749" s="128"/>
      <c r="BH1749" s="89"/>
      <c r="BI1749" s="90"/>
      <c r="DL1749" s="13"/>
      <c r="DM1749" s="13"/>
      <c r="DN1749" s="3"/>
      <c r="DO1749" s="126"/>
      <c r="DP1749" s="126"/>
      <c r="DQ1749" s="127"/>
      <c r="DR1749" s="128"/>
      <c r="DS1749" s="13"/>
      <c r="DW1749" s="128"/>
      <c r="DX1749" s="128"/>
      <c r="DY1749" s="128"/>
      <c r="EH1749" s="89"/>
      <c r="EI1749" s="90"/>
    </row>
    <row r="1750" spans="38:139">
      <c r="AL1750" s="13"/>
      <c r="AM1750" s="13"/>
      <c r="AN1750" s="3"/>
      <c r="AO1750" s="126"/>
      <c r="AP1750" s="126"/>
      <c r="AQ1750" s="127"/>
      <c r="AR1750" s="128"/>
      <c r="AS1750" s="13"/>
      <c r="AW1750" s="128"/>
      <c r="AX1750" s="128"/>
      <c r="AY1750" s="128"/>
      <c r="BH1750" s="89"/>
      <c r="BI1750" s="90"/>
      <c r="DL1750" s="13"/>
      <c r="DM1750" s="13"/>
      <c r="DN1750" s="3"/>
      <c r="DO1750" s="126"/>
      <c r="DP1750" s="126"/>
      <c r="DQ1750" s="127"/>
      <c r="DR1750" s="128"/>
      <c r="DS1750" s="13"/>
      <c r="DW1750" s="128"/>
      <c r="DX1750" s="128"/>
      <c r="DY1750" s="128"/>
      <c r="EH1750" s="89"/>
      <c r="EI1750" s="90"/>
    </row>
    <row r="1751" spans="38:139">
      <c r="AL1751" s="13"/>
      <c r="AM1751" s="13"/>
      <c r="AN1751" s="3"/>
      <c r="AO1751" s="126"/>
      <c r="AP1751" s="126"/>
      <c r="AQ1751" s="127"/>
      <c r="AR1751" s="128"/>
      <c r="AS1751" s="13"/>
      <c r="AW1751" s="128"/>
      <c r="AX1751" s="128"/>
      <c r="AY1751" s="128"/>
      <c r="BH1751" s="89"/>
      <c r="BI1751" s="90"/>
      <c r="DL1751" s="13"/>
      <c r="DM1751" s="13"/>
      <c r="DN1751" s="3"/>
      <c r="DO1751" s="126"/>
      <c r="DP1751" s="126"/>
      <c r="DQ1751" s="127"/>
      <c r="DR1751" s="128"/>
      <c r="DS1751" s="13"/>
      <c r="DW1751" s="128"/>
      <c r="DX1751" s="128"/>
      <c r="DY1751" s="128"/>
      <c r="EH1751" s="89"/>
      <c r="EI1751" s="90"/>
    </row>
    <row r="1752" spans="38:139">
      <c r="AL1752" s="13"/>
      <c r="AM1752" s="13"/>
      <c r="AN1752" s="3"/>
      <c r="AO1752" s="126"/>
      <c r="AP1752" s="126"/>
      <c r="AQ1752" s="127"/>
      <c r="AR1752" s="128"/>
      <c r="AS1752" s="13"/>
      <c r="AW1752" s="128"/>
      <c r="AX1752" s="128"/>
      <c r="AY1752" s="128"/>
      <c r="BH1752" s="89"/>
      <c r="BI1752" s="90"/>
      <c r="DL1752" s="13"/>
      <c r="DM1752" s="13"/>
      <c r="DN1752" s="3"/>
      <c r="DO1752" s="126"/>
      <c r="DP1752" s="126"/>
      <c r="DQ1752" s="127"/>
      <c r="DR1752" s="128"/>
      <c r="DS1752" s="13"/>
      <c r="DW1752" s="128"/>
      <c r="DX1752" s="128"/>
      <c r="DY1752" s="128"/>
      <c r="EH1752" s="89"/>
      <c r="EI1752" s="90"/>
    </row>
    <row r="1753" spans="38:139">
      <c r="AL1753" s="13"/>
      <c r="AM1753" s="13"/>
      <c r="AN1753" s="3"/>
      <c r="AO1753" s="126"/>
      <c r="AP1753" s="126"/>
      <c r="AQ1753" s="127"/>
      <c r="AR1753" s="128"/>
      <c r="AS1753" s="13"/>
      <c r="AW1753" s="128"/>
      <c r="AX1753" s="128"/>
      <c r="AY1753" s="128"/>
      <c r="BH1753" s="89"/>
      <c r="BI1753" s="90"/>
      <c r="DL1753" s="13"/>
      <c r="DM1753" s="13"/>
      <c r="DN1753" s="3"/>
      <c r="DO1753" s="126"/>
      <c r="DP1753" s="126"/>
      <c r="DQ1753" s="127"/>
      <c r="DR1753" s="128"/>
      <c r="DS1753" s="13"/>
      <c r="DW1753" s="128"/>
      <c r="DX1753" s="128"/>
      <c r="DY1753" s="128"/>
      <c r="EH1753" s="89"/>
      <c r="EI1753" s="90"/>
    </row>
    <row r="1754" spans="38:139">
      <c r="AL1754" s="13"/>
      <c r="AM1754" s="13"/>
      <c r="AN1754" s="3"/>
      <c r="AO1754" s="126"/>
      <c r="AP1754" s="126"/>
      <c r="AQ1754" s="127"/>
      <c r="AR1754" s="128"/>
      <c r="AS1754" s="13"/>
      <c r="AW1754" s="128"/>
      <c r="AX1754" s="128"/>
      <c r="AY1754" s="128"/>
      <c r="BH1754" s="89"/>
      <c r="BI1754" s="90"/>
      <c r="DL1754" s="13"/>
      <c r="DM1754" s="13"/>
      <c r="DN1754" s="3"/>
      <c r="DO1754" s="126"/>
      <c r="DP1754" s="126"/>
      <c r="DQ1754" s="127"/>
      <c r="DR1754" s="128"/>
      <c r="DS1754" s="13"/>
      <c r="DW1754" s="128"/>
      <c r="DX1754" s="128"/>
      <c r="DY1754" s="128"/>
      <c r="EH1754" s="89"/>
      <c r="EI1754" s="90"/>
    </row>
    <row r="1755" spans="38:139">
      <c r="AL1755" s="13"/>
      <c r="AM1755" s="13"/>
      <c r="AN1755" s="3"/>
      <c r="AO1755" s="126"/>
      <c r="AP1755" s="126"/>
      <c r="AQ1755" s="127"/>
      <c r="AR1755" s="128"/>
      <c r="AS1755" s="13"/>
      <c r="AW1755" s="128"/>
      <c r="AX1755" s="128"/>
      <c r="AY1755" s="128"/>
      <c r="BH1755" s="89"/>
      <c r="BI1755" s="90"/>
      <c r="DL1755" s="13"/>
      <c r="DM1755" s="13"/>
      <c r="DN1755" s="3"/>
      <c r="DO1755" s="126"/>
      <c r="DP1755" s="126"/>
      <c r="DQ1755" s="127"/>
      <c r="DR1755" s="128"/>
      <c r="DS1755" s="13"/>
      <c r="DW1755" s="128"/>
      <c r="DX1755" s="128"/>
      <c r="DY1755" s="128"/>
      <c r="EH1755" s="89"/>
      <c r="EI1755" s="90"/>
    </row>
    <row r="1756" spans="38:139">
      <c r="AL1756" s="13"/>
      <c r="AM1756" s="13"/>
      <c r="AN1756" s="3"/>
      <c r="AO1756" s="126"/>
      <c r="AP1756" s="126"/>
      <c r="AQ1756" s="127"/>
      <c r="AR1756" s="128"/>
      <c r="AS1756" s="13"/>
      <c r="AW1756" s="128"/>
      <c r="AX1756" s="128"/>
      <c r="AY1756" s="128"/>
      <c r="BH1756" s="89"/>
      <c r="BI1756" s="90"/>
      <c r="DL1756" s="13"/>
      <c r="DM1756" s="13"/>
      <c r="DN1756" s="3"/>
      <c r="DO1756" s="126"/>
      <c r="DP1756" s="126"/>
      <c r="DQ1756" s="127"/>
      <c r="DR1756" s="128"/>
      <c r="DS1756" s="13"/>
      <c r="DW1756" s="128"/>
      <c r="DX1756" s="128"/>
      <c r="DY1756" s="128"/>
      <c r="EH1756" s="89"/>
      <c r="EI1756" s="90"/>
    </row>
    <row r="1757" spans="38:139">
      <c r="AL1757" s="13"/>
      <c r="AM1757" s="13"/>
      <c r="AN1757" s="3"/>
      <c r="AO1757" s="126"/>
      <c r="AP1757" s="126"/>
      <c r="AQ1757" s="127"/>
      <c r="AR1757" s="128"/>
      <c r="AS1757" s="13"/>
      <c r="AW1757" s="128"/>
      <c r="AX1757" s="128"/>
      <c r="AY1757" s="128"/>
      <c r="BH1757" s="89"/>
      <c r="BI1757" s="90"/>
      <c r="DL1757" s="13"/>
      <c r="DM1757" s="13"/>
      <c r="DN1757" s="3"/>
      <c r="DO1757" s="126"/>
      <c r="DP1757" s="126"/>
      <c r="DQ1757" s="127"/>
      <c r="DR1757" s="128"/>
      <c r="DS1757" s="13"/>
      <c r="DW1757" s="128"/>
      <c r="DX1757" s="128"/>
      <c r="DY1757" s="128"/>
      <c r="EH1757" s="89"/>
      <c r="EI1757" s="90"/>
    </row>
    <row r="1758" spans="38:139">
      <c r="AL1758" s="13"/>
      <c r="AM1758" s="13"/>
      <c r="AN1758" s="3"/>
      <c r="AO1758" s="126"/>
      <c r="AP1758" s="126"/>
      <c r="AQ1758" s="127"/>
      <c r="AR1758" s="128"/>
      <c r="AS1758" s="13"/>
      <c r="AW1758" s="128"/>
      <c r="AX1758" s="128"/>
      <c r="AY1758" s="128"/>
      <c r="BH1758" s="89"/>
      <c r="BI1758" s="90"/>
      <c r="DL1758" s="13"/>
      <c r="DM1758" s="13"/>
      <c r="DN1758" s="3"/>
      <c r="DO1758" s="126"/>
      <c r="DP1758" s="126"/>
      <c r="DQ1758" s="127"/>
      <c r="DR1758" s="128"/>
      <c r="DS1758" s="13"/>
      <c r="DW1758" s="128"/>
      <c r="DX1758" s="128"/>
      <c r="DY1758" s="128"/>
      <c r="EH1758" s="89"/>
      <c r="EI1758" s="90"/>
    </row>
    <row r="1759" spans="38:139">
      <c r="AL1759" s="13"/>
      <c r="AM1759" s="13"/>
      <c r="AN1759" s="3"/>
      <c r="AO1759" s="126"/>
      <c r="AP1759" s="126"/>
      <c r="AQ1759" s="127"/>
      <c r="AR1759" s="128"/>
      <c r="AS1759" s="13"/>
      <c r="AW1759" s="128"/>
      <c r="AX1759" s="128"/>
      <c r="AY1759" s="128"/>
      <c r="BH1759" s="89"/>
      <c r="BI1759" s="90"/>
      <c r="DL1759" s="13"/>
      <c r="DM1759" s="13"/>
      <c r="DN1759" s="3"/>
      <c r="DO1759" s="126"/>
      <c r="DP1759" s="126"/>
      <c r="DQ1759" s="127"/>
      <c r="DR1759" s="128"/>
      <c r="DS1759" s="13"/>
      <c r="DW1759" s="128"/>
      <c r="DX1759" s="128"/>
      <c r="DY1759" s="128"/>
      <c r="EH1759" s="89"/>
      <c r="EI1759" s="90"/>
    </row>
    <row r="1760" spans="38:139">
      <c r="AL1760" s="13"/>
      <c r="AM1760" s="13"/>
      <c r="AN1760" s="3"/>
      <c r="AO1760" s="126"/>
      <c r="AP1760" s="126"/>
      <c r="AQ1760" s="127"/>
      <c r="AR1760" s="128"/>
      <c r="AS1760" s="13"/>
      <c r="AW1760" s="128"/>
      <c r="AX1760" s="128"/>
      <c r="AY1760" s="128"/>
      <c r="BH1760" s="89"/>
      <c r="BI1760" s="90"/>
      <c r="DL1760" s="13"/>
      <c r="DM1760" s="13"/>
      <c r="DN1760" s="3"/>
      <c r="DO1760" s="126"/>
      <c r="DP1760" s="126"/>
      <c r="DQ1760" s="127"/>
      <c r="DR1760" s="128"/>
      <c r="DS1760" s="13"/>
      <c r="DW1760" s="128"/>
      <c r="DX1760" s="128"/>
      <c r="DY1760" s="128"/>
      <c r="EH1760" s="89"/>
      <c r="EI1760" s="90"/>
    </row>
    <row r="1761" spans="38:139">
      <c r="AL1761" s="13"/>
      <c r="AM1761" s="13"/>
      <c r="AN1761" s="3"/>
      <c r="AO1761" s="126"/>
      <c r="AP1761" s="126"/>
      <c r="AQ1761" s="127"/>
      <c r="AR1761" s="128"/>
      <c r="AS1761" s="13"/>
      <c r="AW1761" s="128"/>
      <c r="AX1761" s="128"/>
      <c r="AY1761" s="128"/>
      <c r="BH1761" s="89"/>
      <c r="BI1761" s="90"/>
      <c r="DL1761" s="13"/>
      <c r="DM1761" s="13"/>
      <c r="DN1761" s="3"/>
      <c r="DO1761" s="126"/>
      <c r="DP1761" s="126"/>
      <c r="DQ1761" s="127"/>
      <c r="DR1761" s="128"/>
      <c r="DS1761" s="13"/>
      <c r="DW1761" s="128"/>
      <c r="DX1761" s="128"/>
      <c r="DY1761" s="128"/>
      <c r="EH1761" s="89"/>
      <c r="EI1761" s="90"/>
    </row>
    <row r="1762" spans="38:139">
      <c r="AL1762" s="13"/>
      <c r="AM1762" s="13"/>
      <c r="AN1762" s="3"/>
      <c r="AO1762" s="126"/>
      <c r="AP1762" s="126"/>
      <c r="AQ1762" s="127"/>
      <c r="AR1762" s="128"/>
      <c r="AS1762" s="13"/>
      <c r="AW1762" s="128"/>
      <c r="AX1762" s="128"/>
      <c r="AY1762" s="128"/>
      <c r="BH1762" s="89"/>
      <c r="BI1762" s="90"/>
      <c r="DL1762" s="13"/>
      <c r="DM1762" s="13"/>
      <c r="DN1762" s="3"/>
      <c r="DO1762" s="126"/>
      <c r="DP1762" s="126"/>
      <c r="DQ1762" s="127"/>
      <c r="DR1762" s="128"/>
      <c r="DS1762" s="13"/>
      <c r="DW1762" s="128"/>
      <c r="DX1762" s="128"/>
      <c r="DY1762" s="128"/>
      <c r="EH1762" s="89"/>
      <c r="EI1762" s="90"/>
    </row>
    <row r="1763" spans="38:139">
      <c r="AL1763" s="13"/>
      <c r="AM1763" s="13"/>
      <c r="AN1763" s="3"/>
      <c r="AO1763" s="126"/>
      <c r="AP1763" s="126"/>
      <c r="AQ1763" s="127"/>
      <c r="AR1763" s="128"/>
      <c r="AS1763" s="13"/>
      <c r="AW1763" s="128"/>
      <c r="AX1763" s="128"/>
      <c r="AY1763" s="128"/>
      <c r="BH1763" s="89"/>
      <c r="BI1763" s="90"/>
      <c r="DL1763" s="13"/>
      <c r="DM1763" s="13"/>
      <c r="DN1763" s="3"/>
      <c r="DO1763" s="126"/>
      <c r="DP1763" s="126"/>
      <c r="DQ1763" s="127"/>
      <c r="DR1763" s="128"/>
      <c r="DS1763" s="13"/>
      <c r="DW1763" s="128"/>
      <c r="DX1763" s="128"/>
      <c r="DY1763" s="128"/>
      <c r="EH1763" s="89"/>
      <c r="EI1763" s="90"/>
    </row>
    <row r="1764" spans="38:139">
      <c r="AL1764" s="13"/>
      <c r="AM1764" s="13"/>
      <c r="AN1764" s="3"/>
      <c r="AO1764" s="126"/>
      <c r="AP1764" s="126"/>
      <c r="AQ1764" s="127"/>
      <c r="AR1764" s="128"/>
      <c r="AS1764" s="13"/>
      <c r="AW1764" s="128"/>
      <c r="AX1764" s="128"/>
      <c r="AY1764" s="128"/>
      <c r="BH1764" s="89"/>
      <c r="BI1764" s="90"/>
      <c r="DL1764" s="13"/>
      <c r="DM1764" s="13"/>
      <c r="DN1764" s="3"/>
      <c r="DO1764" s="126"/>
      <c r="DP1764" s="126"/>
      <c r="DQ1764" s="127"/>
      <c r="DR1764" s="128"/>
      <c r="DS1764" s="13"/>
      <c r="DW1764" s="128"/>
      <c r="DX1764" s="128"/>
      <c r="DY1764" s="128"/>
      <c r="EH1764" s="89"/>
      <c r="EI1764" s="90"/>
    </row>
    <row r="1765" spans="38:139">
      <c r="AL1765" s="13"/>
      <c r="AM1765" s="13"/>
      <c r="AN1765" s="3"/>
      <c r="AO1765" s="126"/>
      <c r="AP1765" s="126"/>
      <c r="AQ1765" s="127"/>
      <c r="AR1765" s="128"/>
      <c r="AS1765" s="13"/>
      <c r="AW1765" s="128"/>
      <c r="AX1765" s="128"/>
      <c r="AY1765" s="128"/>
      <c r="BH1765" s="89"/>
      <c r="BI1765" s="90"/>
      <c r="DL1765" s="13"/>
      <c r="DM1765" s="13"/>
      <c r="DN1765" s="3"/>
      <c r="DO1765" s="126"/>
      <c r="DP1765" s="126"/>
      <c r="DQ1765" s="127"/>
      <c r="DR1765" s="128"/>
      <c r="DS1765" s="13"/>
      <c r="DW1765" s="128"/>
      <c r="DX1765" s="128"/>
      <c r="DY1765" s="128"/>
      <c r="EH1765" s="89"/>
      <c r="EI1765" s="90"/>
    </row>
    <row r="1766" spans="38:139">
      <c r="AL1766" s="13"/>
      <c r="AM1766" s="13"/>
      <c r="AN1766" s="3"/>
      <c r="AO1766" s="126"/>
      <c r="AP1766" s="126"/>
      <c r="AQ1766" s="127"/>
      <c r="AR1766" s="128"/>
      <c r="AS1766" s="13"/>
      <c r="AW1766" s="128"/>
      <c r="AX1766" s="128"/>
      <c r="AY1766" s="128"/>
      <c r="BH1766" s="89"/>
      <c r="BI1766" s="90"/>
      <c r="DL1766" s="13"/>
      <c r="DM1766" s="13"/>
      <c r="DN1766" s="3"/>
      <c r="DO1766" s="126"/>
      <c r="DP1766" s="126"/>
      <c r="DQ1766" s="127"/>
      <c r="DR1766" s="128"/>
      <c r="DS1766" s="13"/>
      <c r="DW1766" s="128"/>
      <c r="DX1766" s="128"/>
      <c r="DY1766" s="128"/>
      <c r="EH1766" s="89"/>
      <c r="EI1766" s="90"/>
    </row>
    <row r="1767" spans="38:139">
      <c r="AL1767" s="13"/>
      <c r="AM1767" s="13"/>
      <c r="AN1767" s="3"/>
      <c r="AO1767" s="126"/>
      <c r="AP1767" s="126"/>
      <c r="AQ1767" s="127"/>
      <c r="AR1767" s="128"/>
      <c r="AS1767" s="13"/>
      <c r="AW1767" s="128"/>
      <c r="AX1767" s="128"/>
      <c r="AY1767" s="128"/>
      <c r="BH1767" s="89"/>
      <c r="BI1767" s="90"/>
      <c r="DL1767" s="13"/>
      <c r="DM1767" s="13"/>
      <c r="DN1767" s="3"/>
      <c r="DO1767" s="126"/>
      <c r="DP1767" s="126"/>
      <c r="DQ1767" s="127"/>
      <c r="DR1767" s="128"/>
      <c r="DS1767" s="13"/>
      <c r="DW1767" s="128"/>
      <c r="DX1767" s="128"/>
      <c r="DY1767" s="128"/>
      <c r="EH1767" s="89"/>
      <c r="EI1767" s="90"/>
    </row>
    <row r="1768" spans="38:139">
      <c r="AL1768" s="13"/>
      <c r="AM1768" s="13"/>
      <c r="AN1768" s="3"/>
      <c r="AO1768" s="126"/>
      <c r="AP1768" s="126"/>
      <c r="AQ1768" s="127"/>
      <c r="AR1768" s="128"/>
      <c r="AS1768" s="13"/>
      <c r="AW1768" s="128"/>
      <c r="AX1768" s="128"/>
      <c r="AY1768" s="128"/>
      <c r="BH1768" s="89"/>
      <c r="BI1768" s="90"/>
      <c r="DL1768" s="13"/>
      <c r="DM1768" s="13"/>
      <c r="DN1768" s="3"/>
      <c r="DO1768" s="126"/>
      <c r="DP1768" s="126"/>
      <c r="DQ1768" s="127"/>
      <c r="DR1768" s="128"/>
      <c r="DS1768" s="13"/>
      <c r="DW1768" s="128"/>
      <c r="DX1768" s="128"/>
      <c r="DY1768" s="128"/>
      <c r="EH1768" s="89"/>
      <c r="EI1768" s="90"/>
    </row>
    <row r="1769" spans="38:139">
      <c r="AL1769" s="13"/>
      <c r="AM1769" s="13"/>
      <c r="AN1769" s="3"/>
      <c r="AO1769" s="126"/>
      <c r="AP1769" s="126"/>
      <c r="AQ1769" s="127"/>
      <c r="AR1769" s="128"/>
      <c r="AS1769" s="13"/>
      <c r="AW1769" s="128"/>
      <c r="AX1769" s="128"/>
      <c r="AY1769" s="128"/>
      <c r="BH1769" s="89"/>
      <c r="BI1769" s="90"/>
      <c r="DL1769" s="13"/>
      <c r="DM1769" s="13"/>
      <c r="DN1769" s="3"/>
      <c r="DO1769" s="126"/>
      <c r="DP1769" s="126"/>
      <c r="DQ1769" s="127"/>
      <c r="DR1769" s="128"/>
      <c r="DS1769" s="13"/>
      <c r="DW1769" s="128"/>
      <c r="DX1769" s="128"/>
      <c r="DY1769" s="128"/>
      <c r="EH1769" s="89"/>
      <c r="EI1769" s="90"/>
    </row>
    <row r="1770" spans="38:139">
      <c r="AL1770" s="13"/>
      <c r="AM1770" s="13"/>
      <c r="AN1770" s="3"/>
      <c r="AO1770" s="126"/>
      <c r="AP1770" s="126"/>
      <c r="AQ1770" s="127"/>
      <c r="AR1770" s="128"/>
      <c r="AS1770" s="13"/>
      <c r="AW1770" s="128"/>
      <c r="AX1770" s="128"/>
      <c r="AY1770" s="128"/>
      <c r="BH1770" s="89"/>
      <c r="BI1770" s="90"/>
      <c r="DL1770" s="13"/>
      <c r="DM1770" s="13"/>
      <c r="DN1770" s="3"/>
      <c r="DO1770" s="126"/>
      <c r="DP1770" s="126"/>
      <c r="DQ1770" s="127"/>
      <c r="DR1770" s="128"/>
      <c r="DS1770" s="13"/>
      <c r="DW1770" s="128"/>
      <c r="DX1770" s="128"/>
      <c r="DY1770" s="128"/>
      <c r="EH1770" s="89"/>
      <c r="EI1770" s="90"/>
    </row>
    <row r="1771" spans="38:139">
      <c r="AL1771" s="13"/>
      <c r="AM1771" s="13"/>
      <c r="AN1771" s="3"/>
      <c r="AO1771" s="126"/>
      <c r="AP1771" s="126"/>
      <c r="AQ1771" s="127"/>
      <c r="AR1771" s="128"/>
      <c r="AS1771" s="13"/>
      <c r="AW1771" s="128"/>
      <c r="AX1771" s="128"/>
      <c r="AY1771" s="128"/>
      <c r="BH1771" s="89"/>
      <c r="BI1771" s="90"/>
      <c r="DL1771" s="13"/>
      <c r="DM1771" s="13"/>
      <c r="DN1771" s="3"/>
      <c r="DO1771" s="126"/>
      <c r="DP1771" s="126"/>
      <c r="DQ1771" s="127"/>
      <c r="DR1771" s="128"/>
      <c r="DS1771" s="13"/>
      <c r="DW1771" s="128"/>
      <c r="DX1771" s="128"/>
      <c r="DY1771" s="128"/>
      <c r="EH1771" s="89"/>
      <c r="EI1771" s="90"/>
    </row>
    <row r="1772" spans="38:139">
      <c r="AL1772" s="13"/>
      <c r="AM1772" s="13"/>
      <c r="AN1772" s="3"/>
      <c r="AO1772" s="126"/>
      <c r="AP1772" s="126"/>
      <c r="AQ1772" s="127"/>
      <c r="AR1772" s="128"/>
      <c r="AS1772" s="13"/>
      <c r="AW1772" s="128"/>
      <c r="AX1772" s="128"/>
      <c r="AY1772" s="128"/>
      <c r="BH1772" s="89"/>
      <c r="BI1772" s="90"/>
      <c r="DL1772" s="13"/>
      <c r="DM1772" s="13"/>
      <c r="DN1772" s="3"/>
      <c r="DO1772" s="126"/>
      <c r="DP1772" s="126"/>
      <c r="DQ1772" s="127"/>
      <c r="DR1772" s="128"/>
      <c r="DS1772" s="13"/>
      <c r="DW1772" s="128"/>
      <c r="DX1772" s="128"/>
      <c r="DY1772" s="128"/>
      <c r="EH1772" s="89"/>
      <c r="EI1772" s="90"/>
    </row>
    <row r="1773" spans="38:139">
      <c r="AL1773" s="13"/>
      <c r="AM1773" s="13"/>
      <c r="AN1773" s="3"/>
      <c r="AO1773" s="126"/>
      <c r="AP1773" s="126"/>
      <c r="AQ1773" s="127"/>
      <c r="AR1773" s="128"/>
      <c r="AS1773" s="13"/>
      <c r="AW1773" s="128"/>
      <c r="AX1773" s="128"/>
      <c r="AY1773" s="128"/>
      <c r="BH1773" s="89"/>
      <c r="BI1773" s="90"/>
      <c r="DL1773" s="13"/>
      <c r="DM1773" s="13"/>
      <c r="DN1773" s="3"/>
      <c r="DO1773" s="126"/>
      <c r="DP1773" s="126"/>
      <c r="DQ1773" s="127"/>
      <c r="DR1773" s="128"/>
      <c r="DS1773" s="13"/>
      <c r="DW1773" s="128"/>
      <c r="DX1773" s="128"/>
      <c r="DY1773" s="128"/>
      <c r="EH1773" s="89"/>
      <c r="EI1773" s="90"/>
    </row>
    <row r="1774" spans="38:139">
      <c r="AL1774" s="13"/>
      <c r="AM1774" s="13"/>
      <c r="AN1774" s="3"/>
      <c r="AO1774" s="126"/>
      <c r="AP1774" s="126"/>
      <c r="AQ1774" s="127"/>
      <c r="AR1774" s="128"/>
      <c r="AS1774" s="13"/>
      <c r="AW1774" s="128"/>
      <c r="AX1774" s="128"/>
      <c r="AY1774" s="128"/>
      <c r="BH1774" s="89"/>
      <c r="BI1774" s="90"/>
      <c r="DL1774" s="13"/>
      <c r="DM1774" s="13"/>
      <c r="DN1774" s="3"/>
      <c r="DO1774" s="126"/>
      <c r="DP1774" s="126"/>
      <c r="DQ1774" s="127"/>
      <c r="DR1774" s="128"/>
      <c r="DS1774" s="13"/>
      <c r="DW1774" s="128"/>
      <c r="DX1774" s="128"/>
      <c r="DY1774" s="128"/>
      <c r="EH1774" s="89"/>
      <c r="EI1774" s="90"/>
    </row>
    <row r="1775" spans="38:139">
      <c r="AL1775" s="13"/>
      <c r="AM1775" s="13"/>
      <c r="AN1775" s="3"/>
      <c r="AO1775" s="126"/>
      <c r="AP1775" s="126"/>
      <c r="AQ1775" s="127"/>
      <c r="AR1775" s="128"/>
      <c r="AS1775" s="13"/>
      <c r="AW1775" s="128"/>
      <c r="AX1775" s="128"/>
      <c r="AY1775" s="128"/>
      <c r="BH1775" s="89"/>
      <c r="BI1775" s="90"/>
      <c r="DL1775" s="13"/>
      <c r="DM1775" s="13"/>
      <c r="DN1775" s="3"/>
      <c r="DO1775" s="126"/>
      <c r="DP1775" s="126"/>
      <c r="DQ1775" s="127"/>
      <c r="DR1775" s="128"/>
      <c r="DS1775" s="13"/>
      <c r="DW1775" s="128"/>
      <c r="DX1775" s="128"/>
      <c r="DY1775" s="128"/>
      <c r="EH1775" s="89"/>
      <c r="EI1775" s="90"/>
    </row>
    <row r="1776" spans="38:139">
      <c r="AL1776" s="13"/>
      <c r="AM1776" s="13"/>
      <c r="AN1776" s="3"/>
      <c r="AO1776" s="126"/>
      <c r="AP1776" s="126"/>
      <c r="AQ1776" s="127"/>
      <c r="AR1776" s="128"/>
      <c r="AS1776" s="13"/>
      <c r="AW1776" s="128"/>
      <c r="AX1776" s="128"/>
      <c r="AY1776" s="128"/>
      <c r="BH1776" s="89"/>
      <c r="BI1776" s="90"/>
      <c r="DL1776" s="13"/>
      <c r="DM1776" s="13"/>
      <c r="DN1776" s="3"/>
      <c r="DO1776" s="126"/>
      <c r="DP1776" s="126"/>
      <c r="DQ1776" s="127"/>
      <c r="DR1776" s="128"/>
      <c r="DS1776" s="13"/>
      <c r="DW1776" s="128"/>
      <c r="DX1776" s="128"/>
      <c r="DY1776" s="128"/>
      <c r="EH1776" s="89"/>
      <c r="EI1776" s="90"/>
    </row>
    <row r="1777" spans="38:139">
      <c r="AL1777" s="13"/>
      <c r="AM1777" s="13"/>
      <c r="AN1777" s="3"/>
      <c r="AO1777" s="126"/>
      <c r="AP1777" s="126"/>
      <c r="AQ1777" s="127"/>
      <c r="AR1777" s="128"/>
      <c r="AS1777" s="13"/>
      <c r="AW1777" s="128"/>
      <c r="AX1777" s="128"/>
      <c r="AY1777" s="128"/>
      <c r="BH1777" s="89"/>
      <c r="BI1777" s="90"/>
      <c r="DL1777" s="13"/>
      <c r="DM1777" s="13"/>
      <c r="DN1777" s="3"/>
      <c r="DO1777" s="126"/>
      <c r="DP1777" s="126"/>
      <c r="DQ1777" s="127"/>
      <c r="DR1777" s="128"/>
      <c r="DS1777" s="13"/>
      <c r="DW1777" s="128"/>
      <c r="DX1777" s="128"/>
      <c r="DY1777" s="128"/>
      <c r="EH1777" s="89"/>
      <c r="EI1777" s="90"/>
    </row>
    <row r="1778" spans="38:139">
      <c r="AL1778" s="13"/>
      <c r="AM1778" s="13"/>
      <c r="AN1778" s="3"/>
      <c r="AO1778" s="126"/>
      <c r="AP1778" s="126"/>
      <c r="AQ1778" s="127"/>
      <c r="AR1778" s="128"/>
      <c r="AS1778" s="13"/>
      <c r="AW1778" s="128"/>
      <c r="AX1778" s="128"/>
      <c r="AY1778" s="128"/>
      <c r="BH1778" s="89"/>
      <c r="BI1778" s="90"/>
      <c r="DL1778" s="13"/>
      <c r="DM1778" s="13"/>
      <c r="DN1778" s="3"/>
      <c r="DO1778" s="126"/>
      <c r="DP1778" s="126"/>
      <c r="DQ1778" s="127"/>
      <c r="DR1778" s="128"/>
      <c r="DS1778" s="13"/>
      <c r="DW1778" s="128"/>
      <c r="DX1778" s="128"/>
      <c r="DY1778" s="128"/>
      <c r="EH1778" s="89"/>
      <c r="EI1778" s="90"/>
    </row>
    <row r="1779" spans="38:139">
      <c r="AL1779" s="13"/>
      <c r="AM1779" s="13"/>
      <c r="AN1779" s="3"/>
      <c r="AO1779" s="126"/>
      <c r="AP1779" s="126"/>
      <c r="AQ1779" s="127"/>
      <c r="AR1779" s="128"/>
      <c r="AS1779" s="13"/>
      <c r="AW1779" s="128"/>
      <c r="AX1779" s="128"/>
      <c r="AY1779" s="128"/>
      <c r="BH1779" s="89"/>
      <c r="BI1779" s="90"/>
      <c r="DL1779" s="13"/>
      <c r="DM1779" s="13"/>
      <c r="DN1779" s="3"/>
      <c r="DO1779" s="126"/>
      <c r="DP1779" s="126"/>
      <c r="DQ1779" s="127"/>
      <c r="DR1779" s="128"/>
      <c r="DS1779" s="13"/>
      <c r="DW1779" s="128"/>
      <c r="DX1779" s="128"/>
      <c r="DY1779" s="128"/>
      <c r="EH1779" s="89"/>
      <c r="EI1779" s="90"/>
    </row>
    <row r="1780" spans="38:139">
      <c r="AL1780" s="13"/>
      <c r="AM1780" s="13"/>
      <c r="AN1780" s="3"/>
      <c r="AO1780" s="126"/>
      <c r="AP1780" s="126"/>
      <c r="AQ1780" s="127"/>
      <c r="AR1780" s="128"/>
      <c r="AS1780" s="13"/>
      <c r="AW1780" s="128"/>
      <c r="AX1780" s="128"/>
      <c r="AY1780" s="128"/>
      <c r="BH1780" s="89"/>
      <c r="BI1780" s="90"/>
      <c r="DL1780" s="13"/>
      <c r="DM1780" s="13"/>
      <c r="DN1780" s="3"/>
      <c r="DO1780" s="126"/>
      <c r="DP1780" s="126"/>
      <c r="DQ1780" s="127"/>
      <c r="DR1780" s="128"/>
      <c r="DS1780" s="13"/>
      <c r="DW1780" s="128"/>
      <c r="DX1780" s="128"/>
      <c r="DY1780" s="128"/>
      <c r="EH1780" s="89"/>
      <c r="EI1780" s="90"/>
    </row>
    <row r="1781" spans="38:139">
      <c r="AL1781" s="13"/>
      <c r="AM1781" s="13"/>
      <c r="AN1781" s="3"/>
      <c r="AO1781" s="126"/>
      <c r="AP1781" s="126"/>
      <c r="AQ1781" s="127"/>
      <c r="AR1781" s="128"/>
      <c r="AS1781" s="13"/>
      <c r="AW1781" s="128"/>
      <c r="AX1781" s="128"/>
      <c r="AY1781" s="128"/>
      <c r="BH1781" s="89"/>
      <c r="BI1781" s="90"/>
      <c r="DL1781" s="13"/>
      <c r="DM1781" s="13"/>
      <c r="DN1781" s="3"/>
      <c r="DO1781" s="126"/>
      <c r="DP1781" s="126"/>
      <c r="DQ1781" s="127"/>
      <c r="DR1781" s="128"/>
      <c r="DS1781" s="13"/>
      <c r="DW1781" s="128"/>
      <c r="DX1781" s="128"/>
      <c r="DY1781" s="128"/>
      <c r="EH1781" s="89"/>
      <c r="EI1781" s="90"/>
    </row>
    <row r="1782" spans="38:139">
      <c r="AL1782" s="13"/>
      <c r="AM1782" s="13"/>
      <c r="AN1782" s="3"/>
      <c r="AO1782" s="126"/>
      <c r="AP1782" s="126"/>
      <c r="AQ1782" s="127"/>
      <c r="AR1782" s="128"/>
      <c r="AS1782" s="13"/>
      <c r="AW1782" s="128"/>
      <c r="AX1782" s="128"/>
      <c r="AY1782" s="128"/>
      <c r="BH1782" s="89"/>
      <c r="BI1782" s="90"/>
      <c r="DL1782" s="13"/>
      <c r="DM1782" s="13"/>
      <c r="DN1782" s="3"/>
      <c r="DO1782" s="126"/>
      <c r="DP1782" s="126"/>
      <c r="DQ1782" s="127"/>
      <c r="DR1782" s="128"/>
      <c r="DS1782" s="13"/>
      <c r="DW1782" s="128"/>
      <c r="DX1782" s="128"/>
      <c r="DY1782" s="128"/>
      <c r="EH1782" s="89"/>
      <c r="EI1782" s="90"/>
    </row>
    <row r="1783" spans="38:139">
      <c r="AL1783" s="13"/>
      <c r="AM1783" s="13"/>
      <c r="AN1783" s="3"/>
      <c r="AO1783" s="126"/>
      <c r="AP1783" s="126"/>
      <c r="AQ1783" s="127"/>
      <c r="AR1783" s="128"/>
      <c r="AS1783" s="13"/>
      <c r="AW1783" s="128"/>
      <c r="AX1783" s="128"/>
      <c r="AY1783" s="128"/>
      <c r="BH1783" s="89"/>
      <c r="BI1783" s="90"/>
      <c r="DL1783" s="13"/>
      <c r="DM1783" s="13"/>
      <c r="DN1783" s="3"/>
      <c r="DO1783" s="126"/>
      <c r="DP1783" s="126"/>
      <c r="DQ1783" s="127"/>
      <c r="DR1783" s="128"/>
      <c r="DS1783" s="13"/>
      <c r="DW1783" s="128"/>
      <c r="DX1783" s="128"/>
      <c r="DY1783" s="128"/>
      <c r="EH1783" s="89"/>
      <c r="EI1783" s="90"/>
    </row>
    <row r="1784" spans="38:139">
      <c r="AL1784" s="13"/>
      <c r="AM1784" s="13"/>
      <c r="AN1784" s="3"/>
      <c r="AO1784" s="126"/>
      <c r="AP1784" s="126"/>
      <c r="AQ1784" s="127"/>
      <c r="AR1784" s="128"/>
      <c r="AS1784" s="13"/>
      <c r="AW1784" s="128"/>
      <c r="AX1784" s="128"/>
      <c r="AY1784" s="128"/>
      <c r="BH1784" s="89"/>
      <c r="BI1784" s="90"/>
      <c r="DL1784" s="13"/>
      <c r="DM1784" s="13"/>
      <c r="DN1784" s="3"/>
      <c r="DO1784" s="126"/>
      <c r="DP1784" s="126"/>
      <c r="DQ1784" s="127"/>
      <c r="DR1784" s="128"/>
      <c r="DS1784" s="13"/>
      <c r="DW1784" s="128"/>
      <c r="DX1784" s="128"/>
      <c r="DY1784" s="128"/>
      <c r="EH1784" s="89"/>
      <c r="EI1784" s="90"/>
    </row>
    <row r="1785" spans="38:139">
      <c r="AL1785" s="13"/>
      <c r="AM1785" s="13"/>
      <c r="AN1785" s="3"/>
      <c r="AO1785" s="126"/>
      <c r="AP1785" s="126"/>
      <c r="AQ1785" s="127"/>
      <c r="AR1785" s="128"/>
      <c r="AS1785" s="13"/>
      <c r="AW1785" s="128"/>
      <c r="AX1785" s="128"/>
      <c r="AY1785" s="128"/>
      <c r="BH1785" s="89"/>
      <c r="BI1785" s="90"/>
      <c r="DL1785" s="13"/>
      <c r="DM1785" s="13"/>
      <c r="DN1785" s="3"/>
      <c r="DO1785" s="126"/>
      <c r="DP1785" s="126"/>
      <c r="DQ1785" s="127"/>
      <c r="DR1785" s="128"/>
      <c r="DS1785" s="13"/>
      <c r="DW1785" s="128"/>
      <c r="DX1785" s="128"/>
      <c r="DY1785" s="128"/>
      <c r="EH1785" s="89"/>
      <c r="EI1785" s="90"/>
    </row>
    <row r="1786" spans="38:139">
      <c r="AL1786" s="13"/>
      <c r="AM1786" s="13"/>
      <c r="AN1786" s="3"/>
      <c r="AO1786" s="126"/>
      <c r="AP1786" s="126"/>
      <c r="AQ1786" s="127"/>
      <c r="AR1786" s="128"/>
      <c r="AS1786" s="13"/>
      <c r="AW1786" s="128"/>
      <c r="AX1786" s="128"/>
      <c r="AY1786" s="128"/>
      <c r="BH1786" s="89"/>
      <c r="BI1786" s="90"/>
      <c r="DL1786" s="13"/>
      <c r="DM1786" s="13"/>
      <c r="DN1786" s="3"/>
      <c r="DO1786" s="126"/>
      <c r="DP1786" s="126"/>
      <c r="DQ1786" s="127"/>
      <c r="DR1786" s="128"/>
      <c r="DS1786" s="13"/>
      <c r="DW1786" s="128"/>
      <c r="DX1786" s="128"/>
      <c r="DY1786" s="128"/>
      <c r="EH1786" s="89"/>
      <c r="EI1786" s="90"/>
    </row>
    <row r="1787" spans="38:139">
      <c r="AL1787" s="13"/>
      <c r="AM1787" s="13"/>
      <c r="AN1787" s="3"/>
      <c r="AO1787" s="126"/>
      <c r="AP1787" s="126"/>
      <c r="AQ1787" s="127"/>
      <c r="AR1787" s="128"/>
      <c r="AS1787" s="13"/>
      <c r="AW1787" s="128"/>
      <c r="AX1787" s="128"/>
      <c r="AY1787" s="128"/>
      <c r="BH1787" s="89"/>
      <c r="BI1787" s="90"/>
      <c r="DL1787" s="13"/>
      <c r="DM1787" s="13"/>
      <c r="DN1787" s="3"/>
      <c r="DO1787" s="126"/>
      <c r="DP1787" s="126"/>
      <c r="DQ1787" s="127"/>
      <c r="DR1787" s="128"/>
      <c r="DS1787" s="13"/>
      <c r="DW1787" s="128"/>
      <c r="DX1787" s="128"/>
      <c r="DY1787" s="128"/>
      <c r="EH1787" s="89"/>
      <c r="EI1787" s="90"/>
    </row>
    <row r="1788" spans="38:139">
      <c r="AL1788" s="13"/>
      <c r="AM1788" s="13"/>
      <c r="AN1788" s="3"/>
      <c r="AO1788" s="126"/>
      <c r="AP1788" s="126"/>
      <c r="AQ1788" s="127"/>
      <c r="AR1788" s="128"/>
      <c r="AS1788" s="13"/>
      <c r="AW1788" s="128"/>
      <c r="AX1788" s="128"/>
      <c r="AY1788" s="128"/>
      <c r="BH1788" s="89"/>
      <c r="BI1788" s="90"/>
      <c r="DL1788" s="13"/>
      <c r="DM1788" s="13"/>
      <c r="DN1788" s="3"/>
      <c r="DO1788" s="126"/>
      <c r="DP1788" s="126"/>
      <c r="DQ1788" s="127"/>
      <c r="DR1788" s="128"/>
      <c r="DS1788" s="13"/>
      <c r="DW1788" s="128"/>
      <c r="DX1788" s="128"/>
      <c r="DY1788" s="128"/>
      <c r="EH1788" s="89"/>
      <c r="EI1788" s="90"/>
    </row>
    <row r="1789" spans="38:139">
      <c r="AL1789" s="13"/>
      <c r="AM1789" s="13"/>
      <c r="AN1789" s="3"/>
      <c r="AO1789" s="126"/>
      <c r="AP1789" s="126"/>
      <c r="AQ1789" s="127"/>
      <c r="AR1789" s="128"/>
      <c r="AS1789" s="13"/>
      <c r="AW1789" s="128"/>
      <c r="AX1789" s="128"/>
      <c r="AY1789" s="128"/>
      <c r="BH1789" s="89"/>
      <c r="BI1789" s="90"/>
      <c r="DL1789" s="13"/>
      <c r="DM1789" s="13"/>
      <c r="DN1789" s="3"/>
      <c r="DO1789" s="126"/>
      <c r="DP1789" s="126"/>
      <c r="DQ1789" s="127"/>
      <c r="DR1789" s="128"/>
      <c r="DS1789" s="13"/>
      <c r="DW1789" s="128"/>
      <c r="DX1789" s="128"/>
      <c r="DY1789" s="128"/>
      <c r="EH1789" s="89"/>
      <c r="EI1789" s="90"/>
    </row>
    <row r="1790" spans="38:139">
      <c r="AL1790" s="13"/>
      <c r="AM1790" s="13"/>
      <c r="AN1790" s="3"/>
      <c r="AO1790" s="126"/>
      <c r="AP1790" s="126"/>
      <c r="AQ1790" s="127"/>
      <c r="AR1790" s="128"/>
      <c r="AS1790" s="13"/>
      <c r="AW1790" s="128"/>
      <c r="AX1790" s="128"/>
      <c r="AY1790" s="128"/>
      <c r="BH1790" s="89"/>
      <c r="BI1790" s="90"/>
      <c r="DL1790" s="13"/>
      <c r="DM1790" s="13"/>
      <c r="DN1790" s="3"/>
      <c r="DO1790" s="126"/>
      <c r="DP1790" s="126"/>
      <c r="DQ1790" s="127"/>
      <c r="DR1790" s="128"/>
      <c r="DS1790" s="13"/>
      <c r="DW1790" s="128"/>
      <c r="DX1790" s="128"/>
      <c r="DY1790" s="128"/>
      <c r="EH1790" s="89"/>
      <c r="EI1790" s="90"/>
    </row>
    <row r="1791" spans="38:139">
      <c r="AL1791" s="13"/>
      <c r="AM1791" s="13"/>
      <c r="AN1791" s="3"/>
      <c r="AO1791" s="126"/>
      <c r="AP1791" s="126"/>
      <c r="AQ1791" s="127"/>
      <c r="AR1791" s="128"/>
      <c r="AS1791" s="13"/>
      <c r="AW1791" s="128"/>
      <c r="AX1791" s="128"/>
      <c r="AY1791" s="128"/>
      <c r="BH1791" s="89"/>
      <c r="BI1791" s="90"/>
      <c r="DL1791" s="13"/>
      <c r="DM1791" s="13"/>
      <c r="DN1791" s="3"/>
      <c r="DO1791" s="126"/>
      <c r="DP1791" s="126"/>
      <c r="DQ1791" s="127"/>
      <c r="DR1791" s="128"/>
      <c r="DS1791" s="13"/>
      <c r="DW1791" s="128"/>
      <c r="DX1791" s="128"/>
      <c r="DY1791" s="128"/>
      <c r="EH1791" s="89"/>
      <c r="EI1791" s="90"/>
    </row>
    <row r="1792" spans="38:139">
      <c r="AL1792" s="13"/>
      <c r="AM1792" s="13"/>
      <c r="AN1792" s="3"/>
      <c r="AO1792" s="126"/>
      <c r="AP1792" s="126"/>
      <c r="AQ1792" s="127"/>
      <c r="AR1792" s="128"/>
      <c r="AS1792" s="13"/>
      <c r="AW1792" s="128"/>
      <c r="AX1792" s="128"/>
      <c r="AY1792" s="128"/>
      <c r="BH1792" s="89"/>
      <c r="BI1792" s="90"/>
      <c r="DL1792" s="13"/>
      <c r="DM1792" s="13"/>
      <c r="DN1792" s="3"/>
      <c r="DO1792" s="126"/>
      <c r="DP1792" s="126"/>
      <c r="DQ1792" s="127"/>
      <c r="DR1792" s="128"/>
      <c r="DS1792" s="13"/>
      <c r="DW1792" s="128"/>
      <c r="DX1792" s="128"/>
      <c r="DY1792" s="128"/>
      <c r="EH1792" s="89"/>
      <c r="EI1792" s="90"/>
    </row>
    <row r="1793" spans="38:139">
      <c r="AL1793" s="13"/>
      <c r="AM1793" s="13"/>
      <c r="AN1793" s="3"/>
      <c r="AO1793" s="126"/>
      <c r="AP1793" s="126"/>
      <c r="AQ1793" s="127"/>
      <c r="AR1793" s="128"/>
      <c r="AS1793" s="13"/>
      <c r="AW1793" s="128"/>
      <c r="AX1793" s="128"/>
      <c r="AY1793" s="128"/>
      <c r="BH1793" s="89"/>
      <c r="BI1793" s="90"/>
      <c r="DL1793" s="13"/>
      <c r="DM1793" s="13"/>
      <c r="DN1793" s="3"/>
      <c r="DO1793" s="126"/>
      <c r="DP1793" s="126"/>
      <c r="DQ1793" s="127"/>
      <c r="DR1793" s="128"/>
      <c r="DS1793" s="13"/>
      <c r="DW1793" s="128"/>
      <c r="DX1793" s="128"/>
      <c r="DY1793" s="128"/>
      <c r="EH1793" s="89"/>
      <c r="EI1793" s="90"/>
    </row>
    <row r="1794" spans="38:139">
      <c r="AL1794" s="13"/>
      <c r="AM1794" s="13"/>
      <c r="AN1794" s="3"/>
      <c r="AO1794" s="126"/>
      <c r="AP1794" s="126"/>
      <c r="AQ1794" s="127"/>
      <c r="AR1794" s="128"/>
      <c r="AS1794" s="13"/>
      <c r="AW1794" s="128"/>
      <c r="AX1794" s="128"/>
      <c r="AY1794" s="128"/>
      <c r="BH1794" s="89"/>
      <c r="BI1794" s="90"/>
      <c r="DL1794" s="13"/>
      <c r="DM1794" s="13"/>
      <c r="DN1794" s="3"/>
      <c r="DO1794" s="126"/>
      <c r="DP1794" s="126"/>
      <c r="DQ1794" s="127"/>
      <c r="DR1794" s="128"/>
      <c r="DS1794" s="13"/>
      <c r="DW1794" s="128"/>
      <c r="DX1794" s="128"/>
      <c r="DY1794" s="128"/>
      <c r="EH1794" s="89"/>
      <c r="EI1794" s="90"/>
    </row>
    <row r="1795" spans="38:139">
      <c r="AL1795" s="13"/>
      <c r="AM1795" s="13"/>
      <c r="AN1795" s="3"/>
      <c r="AO1795" s="126"/>
      <c r="AP1795" s="126"/>
      <c r="AQ1795" s="127"/>
      <c r="AR1795" s="128"/>
      <c r="AS1795" s="13"/>
      <c r="AW1795" s="128"/>
      <c r="AX1795" s="128"/>
      <c r="AY1795" s="128"/>
      <c r="BH1795" s="89"/>
      <c r="BI1795" s="90"/>
      <c r="DL1795" s="13"/>
      <c r="DM1795" s="13"/>
      <c r="DN1795" s="3"/>
      <c r="DO1795" s="126"/>
      <c r="DP1795" s="126"/>
      <c r="DQ1795" s="127"/>
      <c r="DR1795" s="128"/>
      <c r="DS1795" s="13"/>
      <c r="DW1795" s="128"/>
      <c r="DX1795" s="128"/>
      <c r="DY1795" s="128"/>
      <c r="EH1795" s="89"/>
      <c r="EI1795" s="90"/>
    </row>
    <row r="1796" spans="38:139">
      <c r="AL1796" s="13"/>
      <c r="AM1796" s="13"/>
      <c r="AN1796" s="3"/>
      <c r="AO1796" s="126"/>
      <c r="AP1796" s="126"/>
      <c r="AQ1796" s="127"/>
      <c r="AR1796" s="128"/>
      <c r="AS1796" s="13"/>
      <c r="AW1796" s="128"/>
      <c r="AX1796" s="128"/>
      <c r="AY1796" s="128"/>
      <c r="BH1796" s="89"/>
      <c r="BI1796" s="90"/>
      <c r="DL1796" s="13"/>
      <c r="DM1796" s="13"/>
      <c r="DN1796" s="3"/>
      <c r="DO1796" s="126"/>
      <c r="DP1796" s="126"/>
      <c r="DQ1796" s="127"/>
      <c r="DR1796" s="128"/>
      <c r="DS1796" s="13"/>
      <c r="DW1796" s="128"/>
      <c r="DX1796" s="128"/>
      <c r="DY1796" s="128"/>
      <c r="EH1796" s="89"/>
      <c r="EI1796" s="90"/>
    </row>
    <row r="1797" spans="38:139">
      <c r="AL1797" s="13"/>
      <c r="AM1797" s="13"/>
      <c r="AN1797" s="3"/>
      <c r="AO1797" s="126"/>
      <c r="AP1797" s="126"/>
      <c r="AQ1797" s="127"/>
      <c r="AR1797" s="128"/>
      <c r="AS1797" s="13"/>
      <c r="AW1797" s="128"/>
      <c r="AX1797" s="128"/>
      <c r="AY1797" s="128"/>
      <c r="BH1797" s="89"/>
      <c r="BI1797" s="90"/>
      <c r="DL1797" s="13"/>
      <c r="DM1797" s="13"/>
      <c r="DN1797" s="3"/>
      <c r="DO1797" s="126"/>
      <c r="DP1797" s="126"/>
      <c r="DQ1797" s="127"/>
      <c r="DR1797" s="128"/>
      <c r="DS1797" s="13"/>
      <c r="DW1797" s="128"/>
      <c r="DX1797" s="128"/>
      <c r="DY1797" s="128"/>
      <c r="EH1797" s="89"/>
      <c r="EI1797" s="90"/>
    </row>
    <row r="1798" spans="38:139">
      <c r="AL1798" s="13"/>
      <c r="AM1798" s="13"/>
      <c r="AN1798" s="3"/>
      <c r="AO1798" s="126"/>
      <c r="AP1798" s="126"/>
      <c r="AQ1798" s="127"/>
      <c r="AR1798" s="128"/>
      <c r="AS1798" s="13"/>
      <c r="AW1798" s="128"/>
      <c r="AX1798" s="128"/>
      <c r="AY1798" s="128"/>
      <c r="BH1798" s="89"/>
      <c r="BI1798" s="90"/>
      <c r="DL1798" s="13"/>
      <c r="DM1798" s="13"/>
      <c r="DN1798" s="3"/>
      <c r="DO1798" s="126"/>
      <c r="DP1798" s="126"/>
      <c r="DQ1798" s="127"/>
      <c r="DR1798" s="128"/>
      <c r="DS1798" s="13"/>
      <c r="DW1798" s="128"/>
      <c r="DX1798" s="128"/>
      <c r="DY1798" s="128"/>
      <c r="EH1798" s="89"/>
      <c r="EI1798" s="90"/>
    </row>
    <row r="1799" spans="38:139">
      <c r="AL1799" s="13"/>
      <c r="AM1799" s="13"/>
      <c r="AN1799" s="3"/>
      <c r="AO1799" s="126"/>
      <c r="AP1799" s="126"/>
      <c r="AQ1799" s="127"/>
      <c r="AR1799" s="128"/>
      <c r="AS1799" s="13"/>
      <c r="AW1799" s="128"/>
      <c r="AX1799" s="128"/>
      <c r="AY1799" s="128"/>
      <c r="BH1799" s="89"/>
      <c r="BI1799" s="90"/>
      <c r="DL1799" s="13"/>
      <c r="DM1799" s="13"/>
      <c r="DN1799" s="3"/>
      <c r="DO1799" s="126"/>
      <c r="DP1799" s="126"/>
      <c r="DQ1799" s="127"/>
      <c r="DR1799" s="128"/>
      <c r="DS1799" s="13"/>
      <c r="DW1799" s="128"/>
      <c r="DX1799" s="128"/>
      <c r="DY1799" s="128"/>
      <c r="EH1799" s="89"/>
      <c r="EI1799" s="90"/>
    </row>
    <row r="1800" spans="38:139">
      <c r="AL1800" s="13"/>
      <c r="AM1800" s="13"/>
      <c r="AN1800" s="3"/>
      <c r="AO1800" s="126"/>
      <c r="AP1800" s="126"/>
      <c r="AQ1800" s="127"/>
      <c r="AR1800" s="128"/>
      <c r="AS1800" s="13"/>
      <c r="AW1800" s="128"/>
      <c r="AX1800" s="128"/>
      <c r="AY1800" s="128"/>
      <c r="BH1800" s="89"/>
      <c r="BI1800" s="90"/>
      <c r="DL1800" s="13"/>
      <c r="DM1800" s="13"/>
      <c r="DN1800" s="3"/>
      <c r="DO1800" s="126"/>
      <c r="DP1800" s="126"/>
      <c r="DQ1800" s="127"/>
      <c r="DR1800" s="128"/>
      <c r="DS1800" s="13"/>
      <c r="DW1800" s="128"/>
      <c r="DX1800" s="128"/>
      <c r="DY1800" s="128"/>
      <c r="EH1800" s="89"/>
      <c r="EI1800" s="90"/>
    </row>
    <row r="1801" spans="38:139">
      <c r="AL1801" s="13"/>
      <c r="AM1801" s="13"/>
      <c r="AN1801" s="3"/>
      <c r="AO1801" s="126"/>
      <c r="AP1801" s="126"/>
      <c r="AQ1801" s="127"/>
      <c r="AR1801" s="128"/>
      <c r="AS1801" s="13"/>
      <c r="AW1801" s="128"/>
      <c r="AX1801" s="128"/>
      <c r="AY1801" s="128"/>
      <c r="BH1801" s="89"/>
      <c r="BI1801" s="90"/>
      <c r="DL1801" s="13"/>
      <c r="DM1801" s="13"/>
      <c r="DN1801" s="3"/>
      <c r="DO1801" s="126"/>
      <c r="DP1801" s="126"/>
      <c r="DQ1801" s="127"/>
      <c r="DR1801" s="128"/>
      <c r="DS1801" s="13"/>
      <c r="DW1801" s="128"/>
      <c r="DX1801" s="128"/>
      <c r="DY1801" s="128"/>
      <c r="EH1801" s="89"/>
      <c r="EI1801" s="90"/>
    </row>
    <row r="1802" spans="38:139">
      <c r="AL1802" s="13"/>
      <c r="AM1802" s="13"/>
      <c r="AN1802" s="3"/>
      <c r="AO1802" s="126"/>
      <c r="AP1802" s="126"/>
      <c r="AQ1802" s="127"/>
      <c r="AR1802" s="128"/>
      <c r="AS1802" s="13"/>
      <c r="AW1802" s="128"/>
      <c r="AX1802" s="128"/>
      <c r="AY1802" s="128"/>
      <c r="BH1802" s="89"/>
      <c r="BI1802" s="90"/>
      <c r="DL1802" s="13"/>
      <c r="DM1802" s="13"/>
      <c r="DN1802" s="3"/>
      <c r="DO1802" s="126"/>
      <c r="DP1802" s="126"/>
      <c r="DQ1802" s="127"/>
      <c r="DR1802" s="128"/>
      <c r="DS1802" s="13"/>
      <c r="DW1802" s="128"/>
      <c r="DX1802" s="128"/>
      <c r="DY1802" s="128"/>
      <c r="EH1802" s="89"/>
      <c r="EI1802" s="90"/>
    </row>
    <row r="1803" spans="38:139">
      <c r="AL1803" s="13"/>
      <c r="AM1803" s="13"/>
      <c r="AN1803" s="3"/>
      <c r="AO1803" s="126"/>
      <c r="AP1803" s="126"/>
      <c r="AQ1803" s="127"/>
      <c r="AR1803" s="128"/>
      <c r="AS1803" s="13"/>
      <c r="AW1803" s="128"/>
      <c r="AX1803" s="128"/>
      <c r="AY1803" s="128"/>
      <c r="BH1803" s="89"/>
      <c r="BI1803" s="90"/>
      <c r="DL1803" s="13"/>
      <c r="DM1803" s="13"/>
      <c r="DN1803" s="3"/>
      <c r="DO1803" s="126"/>
      <c r="DP1803" s="126"/>
      <c r="DQ1803" s="127"/>
      <c r="DR1803" s="128"/>
      <c r="DS1803" s="13"/>
      <c r="DW1803" s="128"/>
      <c r="DX1803" s="128"/>
      <c r="DY1803" s="128"/>
      <c r="EH1803" s="89"/>
      <c r="EI1803" s="90"/>
    </row>
    <row r="1804" spans="38:139">
      <c r="AL1804" s="13"/>
      <c r="AM1804" s="13"/>
      <c r="AN1804" s="3"/>
      <c r="AO1804" s="126"/>
      <c r="AP1804" s="126"/>
      <c r="AQ1804" s="127"/>
      <c r="AR1804" s="128"/>
      <c r="AS1804" s="13"/>
      <c r="AW1804" s="128"/>
      <c r="AX1804" s="128"/>
      <c r="AY1804" s="128"/>
      <c r="BH1804" s="89"/>
      <c r="BI1804" s="90"/>
      <c r="DL1804" s="13"/>
      <c r="DM1804" s="13"/>
      <c r="DN1804" s="3"/>
      <c r="DO1804" s="126"/>
      <c r="DP1804" s="126"/>
      <c r="DQ1804" s="127"/>
      <c r="DR1804" s="128"/>
      <c r="DS1804" s="13"/>
      <c r="DW1804" s="128"/>
      <c r="DX1804" s="128"/>
      <c r="DY1804" s="128"/>
      <c r="EH1804" s="89"/>
      <c r="EI1804" s="90"/>
    </row>
    <row r="1805" spans="38:139">
      <c r="AL1805" s="13"/>
      <c r="AM1805" s="13"/>
      <c r="AN1805" s="3"/>
      <c r="AO1805" s="126"/>
      <c r="AP1805" s="126"/>
      <c r="AQ1805" s="127"/>
      <c r="AR1805" s="128"/>
      <c r="AS1805" s="13"/>
      <c r="AW1805" s="128"/>
      <c r="AX1805" s="128"/>
      <c r="AY1805" s="128"/>
      <c r="BH1805" s="89"/>
      <c r="BI1805" s="90"/>
      <c r="DL1805" s="13"/>
      <c r="DM1805" s="13"/>
      <c r="DN1805" s="3"/>
      <c r="DO1805" s="126"/>
      <c r="DP1805" s="126"/>
      <c r="DQ1805" s="127"/>
      <c r="DR1805" s="128"/>
      <c r="DS1805" s="13"/>
      <c r="DW1805" s="128"/>
      <c r="DX1805" s="128"/>
      <c r="DY1805" s="128"/>
      <c r="EH1805" s="89"/>
      <c r="EI1805" s="90"/>
    </row>
    <row r="1806" spans="38:139">
      <c r="AL1806" s="13"/>
      <c r="AM1806" s="13"/>
      <c r="AN1806" s="3"/>
      <c r="AO1806" s="126"/>
      <c r="AP1806" s="126"/>
      <c r="AQ1806" s="127"/>
      <c r="AR1806" s="128"/>
      <c r="AS1806" s="13"/>
      <c r="AW1806" s="128"/>
      <c r="AX1806" s="128"/>
      <c r="AY1806" s="128"/>
      <c r="BH1806" s="89"/>
      <c r="BI1806" s="90"/>
      <c r="DL1806" s="13"/>
      <c r="DM1806" s="13"/>
      <c r="DN1806" s="3"/>
      <c r="DO1806" s="126"/>
      <c r="DP1806" s="126"/>
      <c r="DQ1806" s="127"/>
      <c r="DR1806" s="128"/>
      <c r="DS1806" s="13"/>
      <c r="DW1806" s="128"/>
      <c r="DX1806" s="128"/>
      <c r="DY1806" s="128"/>
      <c r="EH1806" s="89"/>
      <c r="EI1806" s="90"/>
    </row>
    <row r="1807" spans="38:139">
      <c r="AL1807" s="13"/>
      <c r="AM1807" s="13"/>
      <c r="AN1807" s="3"/>
      <c r="AO1807" s="126"/>
      <c r="AP1807" s="126"/>
      <c r="AQ1807" s="127"/>
      <c r="AR1807" s="128"/>
      <c r="AS1807" s="13"/>
      <c r="AW1807" s="128"/>
      <c r="AX1807" s="128"/>
      <c r="AY1807" s="128"/>
      <c r="BH1807" s="89"/>
      <c r="BI1807" s="90"/>
      <c r="DL1807" s="13"/>
      <c r="DM1807" s="13"/>
      <c r="DN1807" s="3"/>
      <c r="DO1807" s="126"/>
      <c r="DP1807" s="126"/>
      <c r="DQ1807" s="127"/>
      <c r="DR1807" s="128"/>
      <c r="DS1807" s="13"/>
      <c r="DW1807" s="128"/>
      <c r="DX1807" s="128"/>
      <c r="DY1807" s="128"/>
      <c r="EH1807" s="89"/>
      <c r="EI1807" s="90"/>
    </row>
    <row r="1808" spans="38:139">
      <c r="AL1808" s="13"/>
      <c r="AM1808" s="13"/>
      <c r="AN1808" s="3"/>
      <c r="AO1808" s="126"/>
      <c r="AP1808" s="126"/>
      <c r="AQ1808" s="127"/>
      <c r="AR1808" s="128"/>
      <c r="AS1808" s="13"/>
      <c r="AW1808" s="128"/>
      <c r="AX1808" s="128"/>
      <c r="AY1808" s="128"/>
      <c r="BH1808" s="89"/>
      <c r="BI1808" s="90"/>
      <c r="DL1808" s="13"/>
      <c r="DM1808" s="13"/>
      <c r="DN1808" s="3"/>
      <c r="DO1808" s="126"/>
      <c r="DP1808" s="126"/>
      <c r="DQ1808" s="127"/>
      <c r="DR1808" s="128"/>
      <c r="DS1808" s="13"/>
      <c r="DW1808" s="128"/>
      <c r="DX1808" s="128"/>
      <c r="DY1808" s="128"/>
      <c r="EH1808" s="89"/>
      <c r="EI1808" s="90"/>
    </row>
    <row r="1809" spans="38:139">
      <c r="AL1809" s="13"/>
      <c r="AM1809" s="13"/>
      <c r="AN1809" s="3"/>
      <c r="AO1809" s="126"/>
      <c r="AP1809" s="126"/>
      <c r="AQ1809" s="127"/>
      <c r="AR1809" s="128"/>
      <c r="AS1809" s="13"/>
      <c r="AW1809" s="128"/>
      <c r="AX1809" s="128"/>
      <c r="AY1809" s="128"/>
      <c r="BH1809" s="89"/>
      <c r="BI1809" s="90"/>
      <c r="DL1809" s="13"/>
      <c r="DM1809" s="13"/>
      <c r="DN1809" s="3"/>
      <c r="DO1809" s="126"/>
      <c r="DP1809" s="126"/>
      <c r="DQ1809" s="127"/>
      <c r="DR1809" s="128"/>
      <c r="DS1809" s="13"/>
      <c r="DW1809" s="128"/>
      <c r="DX1809" s="128"/>
      <c r="DY1809" s="128"/>
      <c r="EH1809" s="89"/>
      <c r="EI1809" s="90"/>
    </row>
    <row r="1810" spans="38:139">
      <c r="AL1810" s="13"/>
      <c r="AM1810" s="13"/>
      <c r="AN1810" s="3"/>
      <c r="AO1810" s="126"/>
      <c r="AP1810" s="126"/>
      <c r="AQ1810" s="127"/>
      <c r="AR1810" s="128"/>
      <c r="AS1810" s="13"/>
      <c r="AW1810" s="128"/>
      <c r="AX1810" s="128"/>
      <c r="AY1810" s="128"/>
      <c r="BH1810" s="89"/>
      <c r="BI1810" s="90"/>
      <c r="DL1810" s="13"/>
      <c r="DM1810" s="13"/>
      <c r="DN1810" s="3"/>
      <c r="DO1810" s="126"/>
      <c r="DP1810" s="126"/>
      <c r="DQ1810" s="127"/>
      <c r="DR1810" s="128"/>
      <c r="DS1810" s="13"/>
      <c r="DW1810" s="128"/>
      <c r="DX1810" s="128"/>
      <c r="DY1810" s="128"/>
      <c r="EH1810" s="89"/>
      <c r="EI1810" s="90"/>
    </row>
    <row r="1811" spans="38:139">
      <c r="AL1811" s="13"/>
      <c r="AM1811" s="13"/>
      <c r="AN1811" s="3"/>
      <c r="AO1811" s="126"/>
      <c r="AP1811" s="126"/>
      <c r="AQ1811" s="127"/>
      <c r="AR1811" s="128"/>
      <c r="AS1811" s="13"/>
      <c r="AW1811" s="128"/>
      <c r="AX1811" s="128"/>
      <c r="AY1811" s="128"/>
      <c r="BH1811" s="89"/>
      <c r="BI1811" s="90"/>
      <c r="DL1811" s="13"/>
      <c r="DM1811" s="13"/>
      <c r="DN1811" s="3"/>
      <c r="DO1811" s="126"/>
      <c r="DP1811" s="126"/>
      <c r="DQ1811" s="127"/>
      <c r="DR1811" s="128"/>
      <c r="DS1811" s="13"/>
      <c r="DW1811" s="128"/>
      <c r="DX1811" s="128"/>
      <c r="DY1811" s="128"/>
      <c r="EH1811" s="89"/>
      <c r="EI1811" s="90"/>
    </row>
    <row r="1812" spans="38:139">
      <c r="AL1812" s="13"/>
      <c r="AM1812" s="13"/>
      <c r="AN1812" s="3"/>
      <c r="AO1812" s="126"/>
      <c r="AP1812" s="126"/>
      <c r="AQ1812" s="127"/>
      <c r="AR1812" s="128"/>
      <c r="AS1812" s="13"/>
      <c r="AW1812" s="128"/>
      <c r="AX1812" s="128"/>
      <c r="AY1812" s="128"/>
      <c r="BH1812" s="89"/>
      <c r="BI1812" s="90"/>
      <c r="DL1812" s="13"/>
      <c r="DM1812" s="13"/>
      <c r="DN1812" s="3"/>
      <c r="DO1812" s="126"/>
      <c r="DP1812" s="126"/>
      <c r="DQ1812" s="127"/>
      <c r="DR1812" s="128"/>
      <c r="DS1812" s="13"/>
      <c r="DW1812" s="128"/>
      <c r="DX1812" s="128"/>
      <c r="DY1812" s="128"/>
      <c r="EH1812" s="89"/>
      <c r="EI1812" s="90"/>
    </row>
    <row r="1813" spans="38:139">
      <c r="AL1813" s="13"/>
      <c r="AM1813" s="13"/>
      <c r="AN1813" s="3"/>
      <c r="AO1813" s="126"/>
      <c r="AP1813" s="126"/>
      <c r="AQ1813" s="127"/>
      <c r="AR1813" s="128"/>
      <c r="AS1813" s="13"/>
      <c r="AW1813" s="128"/>
      <c r="AX1813" s="128"/>
      <c r="AY1813" s="128"/>
      <c r="BH1813" s="89"/>
      <c r="BI1813" s="90"/>
      <c r="DL1813" s="13"/>
      <c r="DM1813" s="13"/>
      <c r="DN1813" s="3"/>
      <c r="DO1813" s="126"/>
      <c r="DP1813" s="126"/>
      <c r="DQ1813" s="127"/>
      <c r="DR1813" s="128"/>
      <c r="DS1813" s="13"/>
      <c r="DW1813" s="128"/>
      <c r="DX1813" s="128"/>
      <c r="DY1813" s="128"/>
      <c r="EH1813" s="89"/>
      <c r="EI1813" s="90"/>
    </row>
    <row r="1814" spans="38:139">
      <c r="AL1814" s="13"/>
      <c r="AM1814" s="13"/>
      <c r="AN1814" s="3"/>
      <c r="AO1814" s="126"/>
      <c r="AP1814" s="126"/>
      <c r="AQ1814" s="127"/>
      <c r="AR1814" s="128"/>
      <c r="AS1814" s="13"/>
      <c r="AW1814" s="128"/>
      <c r="AX1814" s="128"/>
      <c r="AY1814" s="128"/>
      <c r="BH1814" s="89"/>
      <c r="BI1814" s="90"/>
      <c r="DL1814" s="13"/>
      <c r="DM1814" s="13"/>
      <c r="DN1814" s="3"/>
      <c r="DO1814" s="126"/>
      <c r="DP1814" s="126"/>
      <c r="DQ1814" s="127"/>
      <c r="DR1814" s="128"/>
      <c r="DS1814" s="13"/>
      <c r="DW1814" s="128"/>
      <c r="DX1814" s="128"/>
      <c r="DY1814" s="128"/>
      <c r="EH1814" s="89"/>
      <c r="EI1814" s="90"/>
    </row>
    <row r="1815" spans="38:139">
      <c r="AL1815" s="13"/>
      <c r="AM1815" s="13"/>
      <c r="AN1815" s="3"/>
      <c r="AO1815" s="126"/>
      <c r="AP1815" s="126"/>
      <c r="AQ1815" s="127"/>
      <c r="AR1815" s="128"/>
      <c r="AS1815" s="13"/>
      <c r="AW1815" s="128"/>
      <c r="AX1815" s="128"/>
      <c r="AY1815" s="128"/>
      <c r="BH1815" s="89"/>
      <c r="BI1815" s="90"/>
      <c r="DL1815" s="13"/>
      <c r="DM1815" s="13"/>
      <c r="DN1815" s="3"/>
      <c r="DO1815" s="126"/>
      <c r="DP1815" s="126"/>
      <c r="DQ1815" s="127"/>
      <c r="DR1815" s="128"/>
      <c r="DS1815" s="13"/>
      <c r="DW1815" s="128"/>
      <c r="DX1815" s="128"/>
      <c r="DY1815" s="128"/>
      <c r="EH1815" s="89"/>
      <c r="EI1815" s="90"/>
    </row>
    <row r="1816" spans="38:139">
      <c r="AL1816" s="13"/>
      <c r="AM1816" s="13"/>
      <c r="AN1816" s="3"/>
      <c r="AO1816" s="126"/>
      <c r="AP1816" s="126"/>
      <c r="AQ1816" s="127"/>
      <c r="AR1816" s="128"/>
      <c r="AS1816" s="13"/>
      <c r="AW1816" s="128"/>
      <c r="AX1816" s="128"/>
      <c r="AY1816" s="128"/>
      <c r="BH1816" s="89"/>
      <c r="BI1816" s="90"/>
      <c r="DL1816" s="13"/>
      <c r="DM1816" s="13"/>
      <c r="DN1816" s="3"/>
      <c r="DO1816" s="126"/>
      <c r="DP1816" s="126"/>
      <c r="DQ1816" s="127"/>
      <c r="DR1816" s="128"/>
      <c r="DS1816" s="13"/>
      <c r="DW1816" s="128"/>
      <c r="DX1816" s="128"/>
      <c r="DY1816" s="128"/>
      <c r="EH1816" s="89"/>
      <c r="EI1816" s="90"/>
    </row>
    <row r="1817" spans="38:139">
      <c r="AL1817" s="13"/>
      <c r="AM1817" s="13"/>
      <c r="AN1817" s="3"/>
      <c r="AO1817" s="126"/>
      <c r="AP1817" s="126"/>
      <c r="AQ1817" s="127"/>
      <c r="AR1817" s="128"/>
      <c r="AS1817" s="13"/>
      <c r="AW1817" s="128"/>
      <c r="AX1817" s="128"/>
      <c r="AY1817" s="128"/>
      <c r="BH1817" s="89"/>
      <c r="BI1817" s="90"/>
      <c r="DL1817" s="13"/>
      <c r="DM1817" s="13"/>
      <c r="DN1817" s="3"/>
      <c r="DO1817" s="126"/>
      <c r="DP1817" s="126"/>
      <c r="DQ1817" s="127"/>
      <c r="DR1817" s="128"/>
      <c r="DS1817" s="13"/>
      <c r="DW1817" s="128"/>
      <c r="DX1817" s="128"/>
      <c r="DY1817" s="128"/>
      <c r="EH1817" s="89"/>
      <c r="EI1817" s="90"/>
    </row>
    <row r="1818" spans="38:139">
      <c r="AL1818" s="13"/>
      <c r="AM1818" s="13"/>
      <c r="AN1818" s="3"/>
      <c r="AO1818" s="126"/>
      <c r="AP1818" s="126"/>
      <c r="AQ1818" s="127"/>
      <c r="AR1818" s="128"/>
      <c r="AS1818" s="13"/>
      <c r="AW1818" s="128"/>
      <c r="AX1818" s="128"/>
      <c r="AY1818" s="128"/>
      <c r="BH1818" s="89"/>
      <c r="BI1818" s="90"/>
      <c r="DL1818" s="13"/>
      <c r="DM1818" s="13"/>
      <c r="DN1818" s="3"/>
      <c r="DO1818" s="126"/>
      <c r="DP1818" s="126"/>
      <c r="DQ1818" s="127"/>
      <c r="DR1818" s="128"/>
      <c r="DS1818" s="13"/>
      <c r="DW1818" s="128"/>
      <c r="DX1818" s="128"/>
      <c r="DY1818" s="128"/>
      <c r="EH1818" s="89"/>
      <c r="EI1818" s="90"/>
    </row>
    <row r="1819" spans="38:139">
      <c r="AL1819" s="13"/>
      <c r="AM1819" s="13"/>
      <c r="AN1819" s="3"/>
      <c r="AO1819" s="126"/>
      <c r="AP1819" s="126"/>
      <c r="AQ1819" s="127"/>
      <c r="AR1819" s="128"/>
      <c r="AS1819" s="13"/>
      <c r="AW1819" s="128"/>
      <c r="AX1819" s="128"/>
      <c r="AY1819" s="128"/>
      <c r="BH1819" s="89"/>
      <c r="BI1819" s="90"/>
      <c r="DL1819" s="13"/>
      <c r="DM1819" s="13"/>
      <c r="DN1819" s="3"/>
      <c r="DO1819" s="126"/>
      <c r="DP1819" s="126"/>
      <c r="DQ1819" s="127"/>
      <c r="DR1819" s="128"/>
      <c r="DS1819" s="13"/>
      <c r="DW1819" s="128"/>
      <c r="DX1819" s="128"/>
      <c r="DY1819" s="128"/>
      <c r="EH1819" s="89"/>
      <c r="EI1819" s="90"/>
    </row>
    <row r="1820" spans="38:139">
      <c r="AL1820" s="13"/>
      <c r="AM1820" s="13"/>
      <c r="AN1820" s="3"/>
      <c r="AO1820" s="126"/>
      <c r="AP1820" s="126"/>
      <c r="AQ1820" s="127"/>
      <c r="AR1820" s="128"/>
      <c r="AS1820" s="13"/>
      <c r="AW1820" s="128"/>
      <c r="AX1820" s="128"/>
      <c r="AY1820" s="128"/>
      <c r="BH1820" s="89"/>
      <c r="BI1820" s="90"/>
      <c r="DL1820" s="13"/>
      <c r="DM1820" s="13"/>
      <c r="DN1820" s="3"/>
      <c r="DO1820" s="126"/>
      <c r="DP1820" s="126"/>
      <c r="DQ1820" s="127"/>
      <c r="DR1820" s="128"/>
      <c r="DS1820" s="13"/>
      <c r="DW1820" s="128"/>
      <c r="DX1820" s="128"/>
      <c r="DY1820" s="128"/>
      <c r="EH1820" s="89"/>
      <c r="EI1820" s="90"/>
    </row>
    <row r="1821" spans="38:139">
      <c r="AL1821" s="13"/>
      <c r="AM1821" s="13"/>
      <c r="AN1821" s="3"/>
      <c r="AO1821" s="126"/>
      <c r="AP1821" s="126"/>
      <c r="AQ1821" s="127"/>
      <c r="AR1821" s="128"/>
      <c r="AS1821" s="13"/>
      <c r="AW1821" s="128"/>
      <c r="AX1821" s="128"/>
      <c r="AY1821" s="128"/>
      <c r="BH1821" s="89"/>
      <c r="BI1821" s="90"/>
      <c r="DL1821" s="13"/>
      <c r="DM1821" s="13"/>
      <c r="DN1821" s="3"/>
      <c r="DO1821" s="126"/>
      <c r="DP1821" s="126"/>
      <c r="DQ1821" s="127"/>
      <c r="DR1821" s="128"/>
      <c r="DS1821" s="13"/>
      <c r="DW1821" s="128"/>
      <c r="DX1821" s="128"/>
      <c r="DY1821" s="128"/>
      <c r="EH1821" s="89"/>
      <c r="EI1821" s="90"/>
    </row>
    <row r="1822" spans="38:139">
      <c r="AL1822" s="13"/>
      <c r="AM1822" s="13"/>
      <c r="AN1822" s="3"/>
      <c r="AO1822" s="126"/>
      <c r="AP1822" s="126"/>
      <c r="AQ1822" s="127"/>
      <c r="AR1822" s="128"/>
      <c r="AS1822" s="13"/>
      <c r="AW1822" s="128"/>
      <c r="AX1822" s="128"/>
      <c r="AY1822" s="128"/>
      <c r="BH1822" s="89"/>
      <c r="BI1822" s="90"/>
      <c r="DL1822" s="13"/>
      <c r="DM1822" s="13"/>
      <c r="DN1822" s="3"/>
      <c r="DO1822" s="126"/>
      <c r="DP1822" s="126"/>
      <c r="DQ1822" s="127"/>
      <c r="DR1822" s="128"/>
      <c r="DS1822" s="13"/>
      <c r="DW1822" s="128"/>
      <c r="DX1822" s="128"/>
      <c r="DY1822" s="128"/>
      <c r="EH1822" s="89"/>
      <c r="EI1822" s="90"/>
    </row>
    <row r="1823" spans="38:139">
      <c r="AL1823" s="13"/>
      <c r="AM1823" s="13"/>
      <c r="AN1823" s="3"/>
      <c r="AO1823" s="126"/>
      <c r="AP1823" s="126"/>
      <c r="AQ1823" s="127"/>
      <c r="AR1823" s="128"/>
      <c r="AS1823" s="13"/>
      <c r="AW1823" s="128"/>
      <c r="AX1823" s="128"/>
      <c r="AY1823" s="128"/>
      <c r="BH1823" s="89"/>
      <c r="BI1823" s="90"/>
      <c r="DL1823" s="13"/>
      <c r="DM1823" s="13"/>
      <c r="DN1823" s="3"/>
      <c r="DO1823" s="126"/>
      <c r="DP1823" s="126"/>
      <c r="DQ1823" s="127"/>
      <c r="DR1823" s="128"/>
      <c r="DS1823" s="13"/>
      <c r="DW1823" s="128"/>
      <c r="DX1823" s="128"/>
      <c r="DY1823" s="128"/>
      <c r="EH1823" s="89"/>
      <c r="EI1823" s="90"/>
    </row>
    <row r="1824" spans="38:139">
      <c r="AL1824" s="13"/>
      <c r="AM1824" s="13"/>
      <c r="AN1824" s="3"/>
      <c r="AO1824" s="126"/>
      <c r="AP1824" s="126"/>
      <c r="AQ1824" s="127"/>
      <c r="AR1824" s="128"/>
      <c r="AS1824" s="13"/>
      <c r="AW1824" s="128"/>
      <c r="AX1824" s="128"/>
      <c r="AY1824" s="128"/>
      <c r="BH1824" s="89"/>
      <c r="BI1824" s="90"/>
      <c r="DL1824" s="13"/>
      <c r="DM1824" s="13"/>
      <c r="DN1824" s="3"/>
      <c r="DO1824" s="126"/>
      <c r="DP1824" s="126"/>
      <c r="DQ1824" s="127"/>
      <c r="DR1824" s="128"/>
      <c r="DS1824" s="13"/>
      <c r="DW1824" s="128"/>
      <c r="DX1824" s="128"/>
      <c r="DY1824" s="128"/>
      <c r="EH1824" s="89"/>
      <c r="EI1824" s="90"/>
    </row>
    <row r="1825" spans="38:139">
      <c r="AL1825" s="13"/>
      <c r="AM1825" s="13"/>
      <c r="AN1825" s="3"/>
      <c r="AO1825" s="126"/>
      <c r="AP1825" s="126"/>
      <c r="AQ1825" s="127"/>
      <c r="AR1825" s="128"/>
      <c r="AS1825" s="13"/>
      <c r="AW1825" s="128"/>
      <c r="AX1825" s="128"/>
      <c r="AY1825" s="128"/>
      <c r="BH1825" s="89"/>
      <c r="BI1825" s="90"/>
      <c r="DL1825" s="13"/>
      <c r="DM1825" s="13"/>
      <c r="DN1825" s="3"/>
      <c r="DO1825" s="126"/>
      <c r="DP1825" s="126"/>
      <c r="DQ1825" s="127"/>
      <c r="DR1825" s="128"/>
      <c r="DS1825" s="13"/>
      <c r="DW1825" s="128"/>
      <c r="DX1825" s="128"/>
      <c r="DY1825" s="128"/>
      <c r="EH1825" s="89"/>
      <c r="EI1825" s="90"/>
    </row>
    <row r="1826" spans="38:139">
      <c r="AL1826" s="13"/>
      <c r="AM1826" s="13"/>
      <c r="AN1826" s="3"/>
      <c r="AO1826" s="126"/>
      <c r="AP1826" s="126"/>
      <c r="AQ1826" s="127"/>
      <c r="AR1826" s="128"/>
      <c r="AS1826" s="13"/>
      <c r="AW1826" s="128"/>
      <c r="AX1826" s="128"/>
      <c r="AY1826" s="128"/>
      <c r="BH1826" s="89"/>
      <c r="BI1826" s="90"/>
      <c r="DL1826" s="13"/>
      <c r="DM1826" s="13"/>
      <c r="DN1826" s="3"/>
      <c r="DO1826" s="126"/>
      <c r="DP1826" s="126"/>
      <c r="DQ1826" s="127"/>
      <c r="DR1826" s="128"/>
      <c r="DS1826" s="13"/>
      <c r="DW1826" s="128"/>
      <c r="DX1826" s="128"/>
      <c r="DY1826" s="128"/>
      <c r="EH1826" s="89"/>
      <c r="EI1826" s="90"/>
    </row>
    <row r="1827" spans="38:139">
      <c r="AL1827" s="13"/>
      <c r="AM1827" s="13"/>
      <c r="AN1827" s="3"/>
      <c r="AO1827" s="126"/>
      <c r="AP1827" s="126"/>
      <c r="AQ1827" s="127"/>
      <c r="AR1827" s="128"/>
      <c r="AS1827" s="13"/>
      <c r="AW1827" s="128"/>
      <c r="AX1827" s="128"/>
      <c r="AY1827" s="128"/>
      <c r="BH1827" s="89"/>
      <c r="BI1827" s="90"/>
      <c r="DL1827" s="13"/>
      <c r="DM1827" s="13"/>
      <c r="DN1827" s="3"/>
      <c r="DO1827" s="126"/>
      <c r="DP1827" s="126"/>
      <c r="DQ1827" s="127"/>
      <c r="DR1827" s="128"/>
      <c r="DS1827" s="13"/>
      <c r="DW1827" s="128"/>
      <c r="DX1827" s="128"/>
      <c r="DY1827" s="128"/>
      <c r="EH1827" s="89"/>
      <c r="EI1827" s="90"/>
    </row>
    <row r="1828" spans="38:139">
      <c r="AL1828" s="13"/>
      <c r="AM1828" s="13"/>
      <c r="AN1828" s="3"/>
      <c r="AO1828" s="126"/>
      <c r="AP1828" s="126"/>
      <c r="AQ1828" s="127"/>
      <c r="AR1828" s="128"/>
      <c r="AS1828" s="13"/>
      <c r="AW1828" s="128"/>
      <c r="AX1828" s="128"/>
      <c r="AY1828" s="128"/>
      <c r="BH1828" s="89"/>
      <c r="BI1828" s="90"/>
      <c r="DL1828" s="13"/>
      <c r="DM1828" s="13"/>
      <c r="DN1828" s="3"/>
      <c r="DO1828" s="126"/>
      <c r="DP1828" s="126"/>
      <c r="DQ1828" s="127"/>
      <c r="DR1828" s="128"/>
      <c r="DS1828" s="13"/>
      <c r="DW1828" s="128"/>
      <c r="DX1828" s="128"/>
      <c r="DY1828" s="128"/>
      <c r="EH1828" s="89"/>
      <c r="EI1828" s="90"/>
    </row>
    <row r="1829" spans="38:139">
      <c r="AL1829" s="13"/>
      <c r="AM1829" s="13"/>
      <c r="AN1829" s="3"/>
      <c r="AO1829" s="126"/>
      <c r="AP1829" s="126"/>
      <c r="AQ1829" s="127"/>
      <c r="AR1829" s="128"/>
      <c r="AS1829" s="13"/>
      <c r="AW1829" s="128"/>
      <c r="AX1829" s="128"/>
      <c r="AY1829" s="128"/>
      <c r="BH1829" s="89"/>
      <c r="BI1829" s="90"/>
      <c r="DL1829" s="13"/>
      <c r="DM1829" s="13"/>
      <c r="DN1829" s="3"/>
      <c r="DO1829" s="126"/>
      <c r="DP1829" s="126"/>
      <c r="DQ1829" s="127"/>
      <c r="DR1829" s="128"/>
      <c r="DS1829" s="13"/>
      <c r="DW1829" s="128"/>
      <c r="DX1829" s="128"/>
      <c r="DY1829" s="128"/>
      <c r="EH1829" s="89"/>
      <c r="EI1829" s="90"/>
    </row>
    <row r="1830" spans="38:139">
      <c r="AL1830" s="13"/>
      <c r="AM1830" s="13"/>
      <c r="AN1830" s="3"/>
      <c r="AO1830" s="126"/>
      <c r="AP1830" s="126"/>
      <c r="AQ1830" s="127"/>
      <c r="AR1830" s="128"/>
      <c r="AS1830" s="13"/>
      <c r="AW1830" s="128"/>
      <c r="AX1830" s="128"/>
      <c r="AY1830" s="128"/>
      <c r="BH1830" s="89"/>
      <c r="BI1830" s="90"/>
      <c r="DL1830" s="13"/>
      <c r="DM1830" s="13"/>
      <c r="DN1830" s="3"/>
      <c r="DO1830" s="126"/>
      <c r="DP1830" s="126"/>
      <c r="DQ1830" s="127"/>
      <c r="DR1830" s="128"/>
      <c r="DS1830" s="13"/>
      <c r="DW1830" s="128"/>
      <c r="DX1830" s="128"/>
      <c r="DY1830" s="128"/>
      <c r="EH1830" s="89"/>
      <c r="EI1830" s="90"/>
    </row>
    <row r="1831" spans="38:139">
      <c r="AL1831" s="13"/>
      <c r="AM1831" s="13"/>
      <c r="AN1831" s="3"/>
      <c r="AO1831" s="126"/>
      <c r="AP1831" s="126"/>
      <c r="AQ1831" s="127"/>
      <c r="AR1831" s="128"/>
      <c r="AS1831" s="13"/>
      <c r="AW1831" s="128"/>
      <c r="AX1831" s="128"/>
      <c r="AY1831" s="128"/>
      <c r="BH1831" s="89"/>
      <c r="BI1831" s="90"/>
      <c r="DL1831" s="13"/>
      <c r="DM1831" s="13"/>
      <c r="DN1831" s="3"/>
      <c r="DO1831" s="126"/>
      <c r="DP1831" s="126"/>
      <c r="DQ1831" s="127"/>
      <c r="DR1831" s="128"/>
      <c r="DS1831" s="13"/>
      <c r="DW1831" s="128"/>
      <c r="DX1831" s="128"/>
      <c r="DY1831" s="128"/>
      <c r="EH1831" s="89"/>
      <c r="EI1831" s="90"/>
    </row>
    <row r="1832" spans="38:139">
      <c r="AL1832" s="13"/>
      <c r="AM1832" s="13"/>
      <c r="AN1832" s="3"/>
      <c r="AO1832" s="126"/>
      <c r="AP1832" s="126"/>
      <c r="AQ1832" s="127"/>
      <c r="AR1832" s="128"/>
      <c r="AS1832" s="13"/>
      <c r="AW1832" s="128"/>
      <c r="AX1832" s="128"/>
      <c r="AY1832" s="128"/>
      <c r="BH1832" s="89"/>
      <c r="BI1832" s="90"/>
      <c r="DL1832" s="13"/>
      <c r="DM1832" s="13"/>
      <c r="DN1832" s="3"/>
      <c r="DO1832" s="126"/>
      <c r="DP1832" s="126"/>
      <c r="DQ1832" s="127"/>
      <c r="DR1832" s="128"/>
      <c r="DS1832" s="13"/>
      <c r="DW1832" s="128"/>
      <c r="DX1832" s="128"/>
      <c r="DY1832" s="128"/>
      <c r="EH1832" s="89"/>
      <c r="EI1832" s="90"/>
    </row>
    <row r="1833" spans="38:139">
      <c r="AL1833" s="13"/>
      <c r="AM1833" s="13"/>
      <c r="AN1833" s="3"/>
      <c r="AO1833" s="126"/>
      <c r="AP1833" s="126"/>
      <c r="AQ1833" s="127"/>
      <c r="AR1833" s="128"/>
      <c r="AS1833" s="13"/>
      <c r="AW1833" s="128"/>
      <c r="AX1833" s="128"/>
      <c r="AY1833" s="128"/>
      <c r="BH1833" s="89"/>
      <c r="BI1833" s="90"/>
      <c r="DL1833" s="13"/>
      <c r="DM1833" s="13"/>
      <c r="DN1833" s="3"/>
      <c r="DO1833" s="126"/>
      <c r="DP1833" s="126"/>
      <c r="DQ1833" s="127"/>
      <c r="DR1833" s="128"/>
      <c r="DS1833" s="13"/>
      <c r="DW1833" s="128"/>
      <c r="DX1833" s="128"/>
      <c r="DY1833" s="128"/>
      <c r="EH1833" s="89"/>
      <c r="EI1833" s="90"/>
    </row>
    <row r="1834" spans="38:139">
      <c r="AL1834" s="13"/>
      <c r="AM1834" s="13"/>
      <c r="AN1834" s="3"/>
      <c r="AO1834" s="126"/>
      <c r="AP1834" s="126"/>
      <c r="AQ1834" s="127"/>
      <c r="AR1834" s="128"/>
      <c r="AS1834" s="13"/>
      <c r="AW1834" s="128"/>
      <c r="AX1834" s="128"/>
      <c r="AY1834" s="128"/>
      <c r="BH1834" s="89"/>
      <c r="BI1834" s="90"/>
      <c r="DL1834" s="13"/>
      <c r="DM1834" s="13"/>
      <c r="DN1834" s="3"/>
      <c r="DO1834" s="126"/>
      <c r="DP1834" s="126"/>
      <c r="DQ1834" s="127"/>
      <c r="DR1834" s="128"/>
      <c r="DS1834" s="13"/>
      <c r="DW1834" s="128"/>
      <c r="DX1834" s="128"/>
      <c r="DY1834" s="128"/>
      <c r="EH1834" s="89"/>
      <c r="EI1834" s="90"/>
    </row>
    <row r="1835" spans="38:139">
      <c r="AL1835" s="13"/>
      <c r="AM1835" s="13"/>
      <c r="AN1835" s="3"/>
      <c r="AO1835" s="126"/>
      <c r="AP1835" s="126"/>
      <c r="AQ1835" s="127"/>
      <c r="AR1835" s="128"/>
      <c r="AS1835" s="13"/>
      <c r="AW1835" s="128"/>
      <c r="AX1835" s="128"/>
      <c r="AY1835" s="128"/>
      <c r="BH1835" s="89"/>
      <c r="BI1835" s="90"/>
      <c r="DL1835" s="13"/>
      <c r="DM1835" s="13"/>
      <c r="DN1835" s="3"/>
      <c r="DO1835" s="126"/>
      <c r="DP1835" s="126"/>
      <c r="DQ1835" s="127"/>
      <c r="DR1835" s="128"/>
      <c r="DS1835" s="13"/>
      <c r="DW1835" s="128"/>
      <c r="DX1835" s="128"/>
      <c r="DY1835" s="128"/>
      <c r="EH1835" s="89"/>
      <c r="EI1835" s="90"/>
    </row>
    <row r="1836" spans="38:139">
      <c r="AL1836" s="13"/>
      <c r="AM1836" s="13"/>
      <c r="AN1836" s="3"/>
      <c r="AO1836" s="126"/>
      <c r="AP1836" s="126"/>
      <c r="AQ1836" s="127"/>
      <c r="AR1836" s="128"/>
      <c r="AS1836" s="13"/>
      <c r="AW1836" s="128"/>
      <c r="AX1836" s="128"/>
      <c r="AY1836" s="128"/>
      <c r="BH1836" s="89"/>
      <c r="BI1836" s="90"/>
      <c r="DL1836" s="13"/>
      <c r="DM1836" s="13"/>
      <c r="DN1836" s="3"/>
      <c r="DO1836" s="126"/>
      <c r="DP1836" s="126"/>
      <c r="DQ1836" s="127"/>
      <c r="DR1836" s="128"/>
      <c r="DS1836" s="13"/>
      <c r="DW1836" s="128"/>
      <c r="DX1836" s="128"/>
      <c r="DY1836" s="128"/>
      <c r="EH1836" s="89"/>
      <c r="EI1836" s="90"/>
    </row>
    <row r="1837" spans="38:139">
      <c r="AL1837" s="13"/>
      <c r="AM1837" s="13"/>
      <c r="AN1837" s="3"/>
      <c r="AO1837" s="126"/>
      <c r="AP1837" s="126"/>
      <c r="AQ1837" s="127"/>
      <c r="AR1837" s="128"/>
      <c r="AS1837" s="13"/>
      <c r="AW1837" s="128"/>
      <c r="AX1837" s="128"/>
      <c r="AY1837" s="128"/>
      <c r="BH1837" s="89"/>
      <c r="BI1837" s="90"/>
      <c r="DL1837" s="13"/>
      <c r="DM1837" s="13"/>
      <c r="DN1837" s="3"/>
      <c r="DO1837" s="126"/>
      <c r="DP1837" s="126"/>
      <c r="DQ1837" s="127"/>
      <c r="DR1837" s="128"/>
      <c r="DS1837" s="13"/>
      <c r="DW1837" s="128"/>
      <c r="DX1837" s="128"/>
      <c r="DY1837" s="128"/>
      <c r="EH1837" s="89"/>
      <c r="EI1837" s="90"/>
    </row>
    <row r="1838" spans="38:139">
      <c r="AL1838" s="13"/>
      <c r="AM1838" s="13"/>
      <c r="AN1838" s="3"/>
      <c r="AO1838" s="126"/>
      <c r="AP1838" s="126"/>
      <c r="AQ1838" s="127"/>
      <c r="AR1838" s="128"/>
      <c r="AS1838" s="13"/>
      <c r="AW1838" s="128"/>
      <c r="AX1838" s="128"/>
      <c r="AY1838" s="128"/>
      <c r="BH1838" s="89"/>
      <c r="BI1838" s="90"/>
      <c r="DL1838" s="13"/>
      <c r="DM1838" s="13"/>
      <c r="DN1838" s="3"/>
      <c r="DO1838" s="126"/>
      <c r="DP1838" s="126"/>
      <c r="DQ1838" s="127"/>
      <c r="DR1838" s="128"/>
      <c r="DS1838" s="13"/>
      <c r="DW1838" s="128"/>
      <c r="DX1838" s="128"/>
      <c r="DY1838" s="128"/>
      <c r="EH1838" s="89"/>
      <c r="EI1838" s="90"/>
    </row>
    <row r="1839" spans="38:139">
      <c r="AL1839" s="13"/>
      <c r="AM1839" s="13"/>
      <c r="AN1839" s="3"/>
      <c r="AO1839" s="126"/>
      <c r="AP1839" s="126"/>
      <c r="AQ1839" s="127"/>
      <c r="AR1839" s="128"/>
      <c r="AS1839" s="13"/>
      <c r="AW1839" s="128"/>
      <c r="AX1839" s="128"/>
      <c r="AY1839" s="128"/>
      <c r="BH1839" s="89"/>
      <c r="BI1839" s="90"/>
      <c r="DL1839" s="13"/>
      <c r="DM1839" s="13"/>
      <c r="DN1839" s="3"/>
      <c r="DO1839" s="126"/>
      <c r="DP1839" s="126"/>
      <c r="DQ1839" s="127"/>
      <c r="DR1839" s="128"/>
      <c r="DS1839" s="13"/>
      <c r="DW1839" s="128"/>
      <c r="DX1839" s="128"/>
      <c r="DY1839" s="128"/>
      <c r="EH1839" s="89"/>
      <c r="EI1839" s="90"/>
    </row>
    <row r="1840" spans="38:139">
      <c r="AL1840" s="13"/>
      <c r="AM1840" s="13"/>
      <c r="AN1840" s="3"/>
      <c r="AO1840" s="126"/>
      <c r="AP1840" s="126"/>
      <c r="AQ1840" s="127"/>
      <c r="AR1840" s="128"/>
      <c r="AS1840" s="13"/>
      <c r="AW1840" s="128"/>
      <c r="AX1840" s="128"/>
      <c r="AY1840" s="128"/>
      <c r="BH1840" s="89"/>
      <c r="BI1840" s="90"/>
      <c r="DL1840" s="13"/>
      <c r="DM1840" s="13"/>
      <c r="DN1840" s="3"/>
      <c r="DO1840" s="126"/>
      <c r="DP1840" s="126"/>
      <c r="DQ1840" s="127"/>
      <c r="DR1840" s="128"/>
      <c r="DS1840" s="13"/>
      <c r="DW1840" s="128"/>
      <c r="DX1840" s="128"/>
      <c r="DY1840" s="128"/>
      <c r="EH1840" s="89"/>
      <c r="EI1840" s="90"/>
    </row>
    <row r="1841" spans="38:139">
      <c r="AL1841" s="13"/>
      <c r="AM1841" s="13"/>
      <c r="AN1841" s="3"/>
      <c r="AO1841" s="126"/>
      <c r="AP1841" s="126"/>
      <c r="AQ1841" s="127"/>
      <c r="AR1841" s="128"/>
      <c r="AS1841" s="13"/>
      <c r="AW1841" s="128"/>
      <c r="AX1841" s="128"/>
      <c r="AY1841" s="128"/>
      <c r="BH1841" s="89"/>
      <c r="BI1841" s="90"/>
      <c r="DL1841" s="13"/>
      <c r="DM1841" s="13"/>
      <c r="DN1841" s="3"/>
      <c r="DO1841" s="126"/>
      <c r="DP1841" s="126"/>
      <c r="DQ1841" s="127"/>
      <c r="DR1841" s="128"/>
      <c r="DS1841" s="13"/>
      <c r="DW1841" s="128"/>
      <c r="DX1841" s="128"/>
      <c r="DY1841" s="128"/>
      <c r="EH1841" s="89"/>
      <c r="EI1841" s="90"/>
    </row>
    <row r="1842" spans="38:139">
      <c r="AL1842" s="13"/>
      <c r="AM1842" s="13"/>
      <c r="AN1842" s="3"/>
      <c r="AO1842" s="126"/>
      <c r="AP1842" s="126"/>
      <c r="AQ1842" s="127"/>
      <c r="AR1842" s="128"/>
      <c r="AS1842" s="13"/>
      <c r="AW1842" s="128"/>
      <c r="AX1842" s="128"/>
      <c r="AY1842" s="128"/>
      <c r="BH1842" s="89"/>
      <c r="BI1842" s="90"/>
      <c r="DL1842" s="13"/>
      <c r="DM1842" s="13"/>
      <c r="DN1842" s="3"/>
      <c r="DO1842" s="126"/>
      <c r="DP1842" s="126"/>
      <c r="DQ1842" s="127"/>
      <c r="DR1842" s="128"/>
      <c r="DS1842" s="13"/>
      <c r="DW1842" s="128"/>
      <c r="DX1842" s="128"/>
      <c r="DY1842" s="128"/>
      <c r="EH1842" s="89"/>
      <c r="EI1842" s="90"/>
    </row>
    <row r="1843" spans="38:139">
      <c r="AL1843" s="13"/>
      <c r="AM1843" s="13"/>
      <c r="AN1843" s="3"/>
      <c r="AO1843" s="126"/>
      <c r="AP1843" s="126"/>
      <c r="AQ1843" s="127"/>
      <c r="AR1843" s="128"/>
      <c r="AS1843" s="13"/>
      <c r="AW1843" s="128"/>
      <c r="AX1843" s="128"/>
      <c r="AY1843" s="128"/>
      <c r="BH1843" s="89"/>
      <c r="BI1843" s="90"/>
      <c r="DL1843" s="13"/>
      <c r="DM1843" s="13"/>
      <c r="DN1843" s="3"/>
      <c r="DO1843" s="126"/>
      <c r="DP1843" s="126"/>
      <c r="DQ1843" s="127"/>
      <c r="DR1843" s="128"/>
      <c r="DS1843" s="13"/>
      <c r="DW1843" s="128"/>
      <c r="DX1843" s="128"/>
      <c r="DY1843" s="128"/>
      <c r="EH1843" s="89"/>
      <c r="EI1843" s="90"/>
    </row>
    <row r="1844" spans="38:139">
      <c r="AL1844" s="13"/>
      <c r="AM1844" s="13"/>
      <c r="AN1844" s="3"/>
      <c r="AO1844" s="126"/>
      <c r="AP1844" s="126"/>
      <c r="AQ1844" s="127"/>
      <c r="AR1844" s="128"/>
      <c r="AS1844" s="13"/>
      <c r="AW1844" s="128"/>
      <c r="AX1844" s="128"/>
      <c r="AY1844" s="128"/>
      <c r="BH1844" s="89"/>
      <c r="BI1844" s="90"/>
      <c r="DL1844" s="13"/>
      <c r="DM1844" s="13"/>
      <c r="DN1844" s="3"/>
      <c r="DO1844" s="126"/>
      <c r="DP1844" s="126"/>
      <c r="DQ1844" s="127"/>
      <c r="DR1844" s="128"/>
      <c r="DS1844" s="13"/>
      <c r="DW1844" s="128"/>
      <c r="DX1844" s="128"/>
      <c r="DY1844" s="128"/>
      <c r="EH1844" s="89"/>
      <c r="EI1844" s="90"/>
    </row>
    <row r="1845" spans="38:139">
      <c r="AL1845" s="13"/>
      <c r="AM1845" s="13"/>
      <c r="AN1845" s="3"/>
      <c r="AO1845" s="126"/>
      <c r="AP1845" s="126"/>
      <c r="AQ1845" s="127"/>
      <c r="AR1845" s="128"/>
      <c r="AS1845" s="13"/>
      <c r="AW1845" s="128"/>
      <c r="AX1845" s="128"/>
      <c r="AY1845" s="128"/>
      <c r="BH1845" s="89"/>
      <c r="BI1845" s="90"/>
      <c r="DL1845" s="13"/>
      <c r="DM1845" s="13"/>
      <c r="DN1845" s="3"/>
      <c r="DO1845" s="126"/>
      <c r="DP1845" s="126"/>
      <c r="DQ1845" s="127"/>
      <c r="DR1845" s="128"/>
      <c r="DS1845" s="13"/>
      <c r="DW1845" s="128"/>
      <c r="DX1845" s="128"/>
      <c r="DY1845" s="128"/>
      <c r="EH1845" s="89"/>
      <c r="EI1845" s="90"/>
    </row>
    <row r="1846" spans="38:139">
      <c r="AL1846" s="13"/>
      <c r="AM1846" s="13"/>
      <c r="AN1846" s="3"/>
      <c r="AO1846" s="126"/>
      <c r="AP1846" s="126"/>
      <c r="AQ1846" s="127"/>
      <c r="AR1846" s="128"/>
      <c r="AS1846" s="13"/>
      <c r="AW1846" s="128"/>
      <c r="AX1846" s="128"/>
      <c r="AY1846" s="128"/>
      <c r="BH1846" s="89"/>
      <c r="BI1846" s="90"/>
      <c r="DL1846" s="13"/>
      <c r="DM1846" s="13"/>
      <c r="DN1846" s="3"/>
      <c r="DO1846" s="126"/>
      <c r="DP1846" s="126"/>
      <c r="DQ1846" s="127"/>
      <c r="DR1846" s="128"/>
      <c r="DS1846" s="13"/>
      <c r="DW1846" s="128"/>
      <c r="DX1846" s="128"/>
      <c r="DY1846" s="128"/>
      <c r="EH1846" s="89"/>
      <c r="EI1846" s="90"/>
    </row>
    <row r="1847" spans="38:139">
      <c r="AL1847" s="13"/>
      <c r="AM1847" s="13"/>
      <c r="AN1847" s="3"/>
      <c r="AO1847" s="126"/>
      <c r="AP1847" s="126"/>
      <c r="AQ1847" s="127"/>
      <c r="AR1847" s="128"/>
      <c r="AS1847" s="13"/>
      <c r="AW1847" s="128"/>
      <c r="AX1847" s="128"/>
      <c r="AY1847" s="128"/>
      <c r="BH1847" s="89"/>
      <c r="BI1847" s="90"/>
      <c r="DL1847" s="13"/>
      <c r="DM1847" s="13"/>
      <c r="DN1847" s="3"/>
      <c r="DO1847" s="126"/>
      <c r="DP1847" s="126"/>
      <c r="DQ1847" s="127"/>
      <c r="DR1847" s="128"/>
      <c r="DS1847" s="13"/>
      <c r="DW1847" s="128"/>
      <c r="DX1847" s="128"/>
      <c r="DY1847" s="128"/>
      <c r="EH1847" s="89"/>
      <c r="EI1847" s="90"/>
    </row>
    <row r="1848" spans="38:139">
      <c r="AL1848" s="13"/>
      <c r="AM1848" s="13"/>
      <c r="AN1848" s="3"/>
      <c r="AO1848" s="126"/>
      <c r="AP1848" s="126"/>
      <c r="AQ1848" s="127"/>
      <c r="AR1848" s="128"/>
      <c r="AS1848" s="13"/>
      <c r="AW1848" s="128"/>
      <c r="AX1848" s="128"/>
      <c r="AY1848" s="128"/>
      <c r="BH1848" s="89"/>
      <c r="BI1848" s="90"/>
      <c r="DL1848" s="13"/>
      <c r="DM1848" s="13"/>
      <c r="DN1848" s="3"/>
      <c r="DO1848" s="126"/>
      <c r="DP1848" s="126"/>
      <c r="DQ1848" s="127"/>
      <c r="DR1848" s="128"/>
      <c r="DS1848" s="13"/>
      <c r="DW1848" s="128"/>
      <c r="DX1848" s="128"/>
      <c r="DY1848" s="128"/>
      <c r="EH1848" s="89"/>
      <c r="EI1848" s="90"/>
    </row>
    <row r="1849" spans="38:139">
      <c r="AL1849" s="13"/>
      <c r="AM1849" s="13"/>
      <c r="AN1849" s="3"/>
      <c r="AO1849" s="126"/>
      <c r="AP1849" s="126"/>
      <c r="AQ1849" s="127"/>
      <c r="AR1849" s="128"/>
      <c r="AS1849" s="13"/>
      <c r="AW1849" s="128"/>
      <c r="AX1849" s="128"/>
      <c r="AY1849" s="128"/>
      <c r="BH1849" s="89"/>
      <c r="BI1849" s="90"/>
      <c r="DL1849" s="13"/>
      <c r="DM1849" s="13"/>
      <c r="DN1849" s="3"/>
      <c r="DO1849" s="126"/>
      <c r="DP1849" s="126"/>
      <c r="DQ1849" s="127"/>
      <c r="DR1849" s="128"/>
      <c r="DS1849" s="13"/>
      <c r="DW1849" s="128"/>
      <c r="DX1849" s="128"/>
      <c r="DY1849" s="128"/>
      <c r="EH1849" s="89"/>
      <c r="EI1849" s="90"/>
    </row>
    <row r="1850" spans="38:139">
      <c r="AL1850" s="13"/>
      <c r="AM1850" s="13"/>
      <c r="AN1850" s="3"/>
      <c r="AO1850" s="126"/>
      <c r="AP1850" s="126"/>
      <c r="AQ1850" s="127"/>
      <c r="AR1850" s="128"/>
      <c r="AS1850" s="13"/>
      <c r="AW1850" s="128"/>
      <c r="AX1850" s="128"/>
      <c r="AY1850" s="128"/>
      <c r="BH1850" s="89"/>
      <c r="BI1850" s="90"/>
      <c r="DL1850" s="13"/>
      <c r="DM1850" s="13"/>
      <c r="DN1850" s="3"/>
      <c r="DO1850" s="126"/>
      <c r="DP1850" s="126"/>
      <c r="DQ1850" s="127"/>
      <c r="DR1850" s="128"/>
      <c r="DS1850" s="13"/>
      <c r="DW1850" s="128"/>
      <c r="DX1850" s="128"/>
      <c r="DY1850" s="128"/>
      <c r="EH1850" s="89"/>
      <c r="EI1850" s="90"/>
    </row>
    <row r="1851" spans="38:139">
      <c r="AL1851" s="13"/>
      <c r="AM1851" s="13"/>
      <c r="AN1851" s="3"/>
      <c r="AO1851" s="126"/>
      <c r="AP1851" s="126"/>
      <c r="AQ1851" s="127"/>
      <c r="AR1851" s="128"/>
      <c r="AS1851" s="13"/>
      <c r="AW1851" s="128"/>
      <c r="AX1851" s="128"/>
      <c r="AY1851" s="128"/>
      <c r="BH1851" s="89"/>
      <c r="BI1851" s="90"/>
      <c r="DL1851" s="13"/>
      <c r="DM1851" s="13"/>
      <c r="DN1851" s="3"/>
      <c r="DO1851" s="126"/>
      <c r="DP1851" s="126"/>
      <c r="DQ1851" s="127"/>
      <c r="DR1851" s="128"/>
      <c r="DS1851" s="13"/>
      <c r="DW1851" s="128"/>
      <c r="DX1851" s="128"/>
      <c r="DY1851" s="128"/>
      <c r="EH1851" s="89"/>
      <c r="EI1851" s="90"/>
    </row>
    <row r="1852" spans="38:139">
      <c r="AL1852" s="13"/>
      <c r="AM1852" s="13"/>
      <c r="AN1852" s="3"/>
      <c r="AO1852" s="126"/>
      <c r="AP1852" s="126"/>
      <c r="AQ1852" s="127"/>
      <c r="AR1852" s="128"/>
      <c r="AS1852" s="13"/>
      <c r="AW1852" s="128"/>
      <c r="AX1852" s="128"/>
      <c r="AY1852" s="128"/>
      <c r="BH1852" s="89"/>
      <c r="BI1852" s="90"/>
      <c r="DL1852" s="13"/>
      <c r="DM1852" s="13"/>
      <c r="DN1852" s="3"/>
      <c r="DO1852" s="126"/>
      <c r="DP1852" s="126"/>
      <c r="DQ1852" s="127"/>
      <c r="DR1852" s="128"/>
      <c r="DS1852" s="13"/>
      <c r="DW1852" s="128"/>
      <c r="DX1852" s="128"/>
      <c r="DY1852" s="128"/>
      <c r="EH1852" s="89"/>
      <c r="EI1852" s="90"/>
    </row>
    <row r="1853" spans="38:139">
      <c r="AL1853" s="13"/>
      <c r="AM1853" s="13"/>
      <c r="AN1853" s="3"/>
      <c r="AO1853" s="126"/>
      <c r="AP1853" s="126"/>
      <c r="AQ1853" s="127"/>
      <c r="AR1853" s="128"/>
      <c r="AS1853" s="13"/>
      <c r="AW1853" s="128"/>
      <c r="AX1853" s="128"/>
      <c r="AY1853" s="128"/>
      <c r="BH1853" s="89"/>
      <c r="BI1853" s="90"/>
      <c r="DL1853" s="13"/>
      <c r="DM1853" s="13"/>
      <c r="DN1853" s="3"/>
      <c r="DO1853" s="126"/>
      <c r="DP1853" s="126"/>
      <c r="DQ1853" s="127"/>
      <c r="DR1853" s="128"/>
      <c r="DS1853" s="13"/>
      <c r="DW1853" s="128"/>
      <c r="DX1853" s="128"/>
      <c r="DY1853" s="128"/>
      <c r="EH1853" s="89"/>
      <c r="EI1853" s="90"/>
    </row>
    <row r="1854" spans="38:139">
      <c r="AL1854" s="13"/>
      <c r="AM1854" s="13"/>
      <c r="AN1854" s="3"/>
      <c r="AO1854" s="126"/>
      <c r="AP1854" s="126"/>
      <c r="AQ1854" s="127"/>
      <c r="AR1854" s="128"/>
      <c r="AS1854" s="13"/>
      <c r="AW1854" s="128"/>
      <c r="AX1854" s="128"/>
      <c r="AY1854" s="128"/>
      <c r="BH1854" s="89"/>
      <c r="BI1854" s="90"/>
      <c r="DL1854" s="13"/>
      <c r="DM1854" s="13"/>
      <c r="DN1854" s="3"/>
      <c r="DO1854" s="126"/>
      <c r="DP1854" s="126"/>
      <c r="DQ1854" s="127"/>
      <c r="DR1854" s="128"/>
      <c r="DS1854" s="13"/>
      <c r="DW1854" s="128"/>
      <c r="DX1854" s="128"/>
      <c r="DY1854" s="128"/>
      <c r="EH1854" s="89"/>
      <c r="EI1854" s="90"/>
    </row>
    <row r="1855" spans="38:139">
      <c r="AL1855" s="13"/>
      <c r="AM1855" s="13"/>
      <c r="AN1855" s="3"/>
      <c r="AO1855" s="126"/>
      <c r="AP1855" s="126"/>
      <c r="AQ1855" s="127"/>
      <c r="AR1855" s="128"/>
      <c r="AS1855" s="13"/>
      <c r="AW1855" s="128"/>
      <c r="AX1855" s="128"/>
      <c r="AY1855" s="128"/>
      <c r="BH1855" s="89"/>
      <c r="BI1855" s="90"/>
      <c r="DL1855" s="13"/>
      <c r="DM1855" s="13"/>
      <c r="DN1855" s="3"/>
      <c r="DO1855" s="126"/>
      <c r="DP1855" s="126"/>
      <c r="DQ1855" s="127"/>
      <c r="DR1855" s="128"/>
      <c r="DS1855" s="13"/>
      <c r="DW1855" s="128"/>
      <c r="DX1855" s="128"/>
      <c r="DY1855" s="128"/>
      <c r="EH1855" s="89"/>
      <c r="EI1855" s="90"/>
    </row>
    <row r="1856" spans="38:139">
      <c r="AL1856" s="13"/>
      <c r="AM1856" s="13"/>
      <c r="AN1856" s="3"/>
      <c r="AO1856" s="126"/>
      <c r="AP1856" s="126"/>
      <c r="AQ1856" s="127"/>
      <c r="AR1856" s="128"/>
      <c r="AS1856" s="13"/>
      <c r="AW1856" s="128"/>
      <c r="AX1856" s="128"/>
      <c r="AY1856" s="128"/>
      <c r="BH1856" s="89"/>
      <c r="BI1856" s="90"/>
      <c r="DL1856" s="13"/>
      <c r="DM1856" s="13"/>
      <c r="DN1856" s="3"/>
      <c r="DO1856" s="126"/>
      <c r="DP1856" s="126"/>
      <c r="DQ1856" s="127"/>
      <c r="DR1856" s="128"/>
      <c r="DS1856" s="13"/>
      <c r="DW1856" s="128"/>
      <c r="DX1856" s="128"/>
      <c r="DY1856" s="128"/>
      <c r="EH1856" s="89"/>
      <c r="EI1856" s="90"/>
    </row>
    <row r="1857" spans="38:139">
      <c r="AL1857" s="13"/>
      <c r="AM1857" s="13"/>
      <c r="AN1857" s="3"/>
      <c r="AO1857" s="126"/>
      <c r="AP1857" s="126"/>
      <c r="AQ1857" s="127"/>
      <c r="AR1857" s="128"/>
      <c r="AS1857" s="13"/>
      <c r="AW1857" s="128"/>
      <c r="AX1857" s="128"/>
      <c r="AY1857" s="128"/>
      <c r="BH1857" s="89"/>
      <c r="BI1857" s="90"/>
      <c r="DL1857" s="13"/>
      <c r="DM1857" s="13"/>
      <c r="DN1857" s="3"/>
      <c r="DO1857" s="126"/>
      <c r="DP1857" s="126"/>
      <c r="DQ1857" s="127"/>
      <c r="DR1857" s="128"/>
      <c r="DS1857" s="13"/>
      <c r="DW1857" s="128"/>
      <c r="DX1857" s="128"/>
      <c r="DY1857" s="128"/>
      <c r="EH1857" s="89"/>
      <c r="EI1857" s="90"/>
    </row>
    <row r="1858" spans="38:139">
      <c r="AL1858" s="13"/>
      <c r="AM1858" s="13"/>
      <c r="AN1858" s="3"/>
      <c r="AO1858" s="126"/>
      <c r="AP1858" s="126"/>
      <c r="AQ1858" s="127"/>
      <c r="AR1858" s="128"/>
      <c r="AS1858" s="13"/>
      <c r="AW1858" s="128"/>
      <c r="AX1858" s="128"/>
      <c r="AY1858" s="128"/>
      <c r="BH1858" s="89"/>
      <c r="BI1858" s="90"/>
      <c r="DL1858" s="13"/>
      <c r="DM1858" s="13"/>
      <c r="DN1858" s="3"/>
      <c r="DO1858" s="126"/>
      <c r="DP1858" s="126"/>
      <c r="DQ1858" s="127"/>
      <c r="DR1858" s="128"/>
      <c r="DS1858" s="13"/>
      <c r="DW1858" s="128"/>
      <c r="DX1858" s="128"/>
      <c r="DY1858" s="128"/>
      <c r="EH1858" s="89"/>
      <c r="EI1858" s="90"/>
    </row>
    <row r="1859" spans="38:139">
      <c r="AL1859" s="13"/>
      <c r="AM1859" s="13"/>
      <c r="AN1859" s="3"/>
      <c r="AO1859" s="126"/>
      <c r="AP1859" s="126"/>
      <c r="AQ1859" s="127"/>
      <c r="AR1859" s="128"/>
      <c r="AS1859" s="13"/>
      <c r="AW1859" s="128"/>
      <c r="AX1859" s="128"/>
      <c r="AY1859" s="128"/>
      <c r="BH1859" s="89"/>
      <c r="BI1859" s="90"/>
      <c r="DL1859" s="13"/>
      <c r="DM1859" s="13"/>
      <c r="DN1859" s="3"/>
      <c r="DO1859" s="126"/>
      <c r="DP1859" s="126"/>
      <c r="DQ1859" s="127"/>
      <c r="DR1859" s="128"/>
      <c r="DS1859" s="13"/>
      <c r="DW1859" s="128"/>
      <c r="DX1859" s="128"/>
      <c r="DY1859" s="128"/>
      <c r="EH1859" s="89"/>
      <c r="EI1859" s="90"/>
    </row>
    <row r="1860" spans="38:139">
      <c r="AL1860" s="13"/>
      <c r="AM1860" s="13"/>
      <c r="AN1860" s="3"/>
      <c r="AO1860" s="126"/>
      <c r="AP1860" s="126"/>
      <c r="AQ1860" s="127"/>
      <c r="AR1860" s="128"/>
      <c r="AS1860" s="13"/>
      <c r="AW1860" s="128"/>
      <c r="AX1860" s="128"/>
      <c r="AY1860" s="128"/>
      <c r="BH1860" s="89"/>
      <c r="BI1860" s="90"/>
      <c r="DL1860" s="13"/>
      <c r="DM1860" s="13"/>
      <c r="DN1860" s="3"/>
      <c r="DO1860" s="126"/>
      <c r="DP1860" s="126"/>
      <c r="DQ1860" s="127"/>
      <c r="DR1860" s="128"/>
      <c r="DS1860" s="13"/>
      <c r="DW1860" s="128"/>
      <c r="DX1860" s="128"/>
      <c r="DY1860" s="128"/>
      <c r="EH1860" s="89"/>
      <c r="EI1860" s="90"/>
    </row>
    <row r="1861" spans="38:139">
      <c r="AL1861" s="13"/>
      <c r="AM1861" s="13"/>
      <c r="AN1861" s="3"/>
      <c r="AO1861" s="126"/>
      <c r="AP1861" s="126"/>
      <c r="AQ1861" s="127"/>
      <c r="AR1861" s="128"/>
      <c r="AS1861" s="13"/>
      <c r="AW1861" s="128"/>
      <c r="AX1861" s="128"/>
      <c r="AY1861" s="128"/>
      <c r="BH1861" s="89"/>
      <c r="BI1861" s="90"/>
      <c r="DL1861" s="13"/>
      <c r="DM1861" s="13"/>
      <c r="DN1861" s="3"/>
      <c r="DO1861" s="126"/>
      <c r="DP1861" s="126"/>
      <c r="DQ1861" s="127"/>
      <c r="DR1861" s="128"/>
      <c r="DS1861" s="13"/>
      <c r="DW1861" s="128"/>
      <c r="DX1861" s="128"/>
      <c r="DY1861" s="128"/>
      <c r="EH1861" s="89"/>
      <c r="EI1861" s="90"/>
    </row>
    <row r="1862" spans="38:139">
      <c r="AL1862" s="13"/>
      <c r="AM1862" s="13"/>
      <c r="AN1862" s="3"/>
      <c r="AO1862" s="126"/>
      <c r="AP1862" s="126"/>
      <c r="AQ1862" s="127"/>
      <c r="AR1862" s="128"/>
      <c r="AS1862" s="13"/>
      <c r="AW1862" s="128"/>
      <c r="AX1862" s="128"/>
      <c r="AY1862" s="128"/>
      <c r="BH1862" s="89"/>
      <c r="BI1862" s="90"/>
      <c r="DL1862" s="13"/>
      <c r="DM1862" s="13"/>
      <c r="DN1862" s="3"/>
      <c r="DO1862" s="126"/>
      <c r="DP1862" s="126"/>
      <c r="DQ1862" s="127"/>
      <c r="DR1862" s="128"/>
      <c r="DS1862" s="13"/>
      <c r="DW1862" s="128"/>
      <c r="DX1862" s="128"/>
      <c r="DY1862" s="128"/>
      <c r="EH1862" s="89"/>
      <c r="EI1862" s="90"/>
    </row>
    <row r="1863" spans="38:139">
      <c r="AL1863" s="13"/>
      <c r="AM1863" s="13"/>
      <c r="AN1863" s="3"/>
      <c r="AO1863" s="126"/>
      <c r="AP1863" s="126"/>
      <c r="AQ1863" s="127"/>
      <c r="AR1863" s="128"/>
      <c r="AS1863" s="13"/>
      <c r="AW1863" s="128"/>
      <c r="AX1863" s="128"/>
      <c r="AY1863" s="128"/>
      <c r="BH1863" s="89"/>
      <c r="BI1863" s="90"/>
      <c r="DL1863" s="13"/>
      <c r="DM1863" s="13"/>
      <c r="DN1863" s="3"/>
      <c r="DO1863" s="126"/>
      <c r="DP1863" s="126"/>
      <c r="DQ1863" s="127"/>
      <c r="DR1863" s="128"/>
      <c r="DS1863" s="13"/>
      <c r="DW1863" s="128"/>
      <c r="DX1863" s="128"/>
      <c r="DY1863" s="128"/>
      <c r="EH1863" s="89"/>
      <c r="EI1863" s="90"/>
    </row>
    <row r="1864" spans="38:139">
      <c r="AL1864" s="13"/>
      <c r="AM1864" s="13"/>
      <c r="AN1864" s="3"/>
      <c r="AO1864" s="126"/>
      <c r="AP1864" s="126"/>
      <c r="AQ1864" s="127"/>
      <c r="AR1864" s="128"/>
      <c r="AS1864" s="13"/>
      <c r="AW1864" s="128"/>
      <c r="AX1864" s="128"/>
      <c r="AY1864" s="128"/>
      <c r="BH1864" s="89"/>
      <c r="BI1864" s="90"/>
      <c r="DL1864" s="13"/>
      <c r="DM1864" s="13"/>
      <c r="DN1864" s="3"/>
      <c r="DO1864" s="126"/>
      <c r="DP1864" s="126"/>
      <c r="DQ1864" s="127"/>
      <c r="DR1864" s="128"/>
      <c r="DS1864" s="13"/>
      <c r="DW1864" s="128"/>
      <c r="DX1864" s="128"/>
      <c r="DY1864" s="128"/>
      <c r="EH1864" s="89"/>
      <c r="EI1864" s="90"/>
    </row>
    <row r="1865" spans="38:139">
      <c r="AL1865" s="13"/>
      <c r="AM1865" s="13"/>
      <c r="AN1865" s="3"/>
      <c r="AO1865" s="126"/>
      <c r="AP1865" s="126"/>
      <c r="AQ1865" s="127"/>
      <c r="AR1865" s="128"/>
      <c r="AS1865" s="13"/>
      <c r="AW1865" s="128"/>
      <c r="AX1865" s="128"/>
      <c r="AY1865" s="128"/>
      <c r="BH1865" s="89"/>
      <c r="BI1865" s="90"/>
      <c r="DL1865" s="13"/>
      <c r="DM1865" s="13"/>
      <c r="DN1865" s="3"/>
      <c r="DO1865" s="126"/>
      <c r="DP1865" s="126"/>
      <c r="DQ1865" s="127"/>
      <c r="DR1865" s="128"/>
      <c r="DS1865" s="13"/>
      <c r="DW1865" s="128"/>
      <c r="DX1865" s="128"/>
      <c r="DY1865" s="128"/>
      <c r="EH1865" s="89"/>
      <c r="EI1865" s="90"/>
    </row>
    <row r="1866" spans="38:139">
      <c r="AL1866" s="13"/>
      <c r="AM1866" s="13"/>
      <c r="AN1866" s="3"/>
      <c r="AO1866" s="126"/>
      <c r="AP1866" s="126"/>
      <c r="AQ1866" s="127"/>
      <c r="AR1866" s="128"/>
      <c r="AS1866" s="13"/>
      <c r="AW1866" s="128"/>
      <c r="AX1866" s="128"/>
      <c r="AY1866" s="128"/>
      <c r="BH1866" s="89"/>
      <c r="BI1866" s="90"/>
      <c r="DL1866" s="13"/>
      <c r="DM1866" s="13"/>
      <c r="DN1866" s="3"/>
      <c r="DO1866" s="126"/>
      <c r="DP1866" s="126"/>
      <c r="DQ1866" s="127"/>
      <c r="DR1866" s="128"/>
      <c r="DS1866" s="13"/>
      <c r="DW1866" s="128"/>
      <c r="DX1866" s="128"/>
      <c r="DY1866" s="128"/>
      <c r="EH1866" s="89"/>
      <c r="EI1866" s="90"/>
    </row>
    <row r="1867" spans="38:139">
      <c r="AL1867" s="13"/>
      <c r="AM1867" s="13"/>
      <c r="AN1867" s="3"/>
      <c r="AO1867" s="126"/>
      <c r="AP1867" s="126"/>
      <c r="AQ1867" s="127"/>
      <c r="AR1867" s="128"/>
      <c r="AS1867" s="13"/>
      <c r="AW1867" s="128"/>
      <c r="AX1867" s="128"/>
      <c r="AY1867" s="128"/>
      <c r="BH1867" s="89"/>
      <c r="BI1867" s="90"/>
      <c r="DL1867" s="13"/>
      <c r="DM1867" s="13"/>
      <c r="DN1867" s="3"/>
      <c r="DO1867" s="126"/>
      <c r="DP1867" s="126"/>
      <c r="DQ1867" s="127"/>
      <c r="DR1867" s="128"/>
      <c r="DS1867" s="13"/>
      <c r="DW1867" s="128"/>
      <c r="DX1867" s="128"/>
      <c r="DY1867" s="128"/>
      <c r="EH1867" s="89"/>
      <c r="EI1867" s="90"/>
    </row>
    <row r="1868" spans="38:139">
      <c r="AL1868" s="13"/>
      <c r="AM1868" s="13"/>
      <c r="AN1868" s="3"/>
      <c r="AO1868" s="126"/>
      <c r="AP1868" s="126"/>
      <c r="AQ1868" s="127"/>
      <c r="AR1868" s="128"/>
      <c r="AS1868" s="13"/>
      <c r="AW1868" s="128"/>
      <c r="AX1868" s="128"/>
      <c r="AY1868" s="128"/>
      <c r="BH1868" s="89"/>
      <c r="BI1868" s="90"/>
      <c r="DL1868" s="13"/>
      <c r="DM1868" s="13"/>
      <c r="DN1868" s="3"/>
      <c r="DO1868" s="126"/>
      <c r="DP1868" s="126"/>
      <c r="DQ1868" s="127"/>
      <c r="DR1868" s="128"/>
      <c r="DS1868" s="13"/>
      <c r="DW1868" s="128"/>
      <c r="DX1868" s="128"/>
      <c r="DY1868" s="128"/>
      <c r="EH1868" s="89"/>
      <c r="EI1868" s="90"/>
    </row>
    <row r="1869" spans="38:139">
      <c r="AL1869" s="13"/>
      <c r="AM1869" s="13"/>
      <c r="AN1869" s="3"/>
      <c r="AO1869" s="126"/>
      <c r="AP1869" s="126"/>
      <c r="AQ1869" s="127"/>
      <c r="AR1869" s="128"/>
      <c r="AS1869" s="13"/>
      <c r="AW1869" s="128"/>
      <c r="AX1869" s="128"/>
      <c r="AY1869" s="128"/>
      <c r="BH1869" s="89"/>
      <c r="BI1869" s="90"/>
      <c r="DL1869" s="13"/>
      <c r="DM1869" s="13"/>
      <c r="DN1869" s="3"/>
      <c r="DO1869" s="126"/>
      <c r="DP1869" s="126"/>
      <c r="DQ1869" s="127"/>
      <c r="DR1869" s="128"/>
      <c r="DS1869" s="13"/>
      <c r="DW1869" s="128"/>
      <c r="DX1869" s="128"/>
      <c r="DY1869" s="128"/>
      <c r="EH1869" s="89"/>
      <c r="EI1869" s="90"/>
    </row>
    <row r="1870" spans="38:139">
      <c r="AL1870" s="13"/>
      <c r="AM1870" s="13"/>
      <c r="AN1870" s="3"/>
      <c r="AO1870" s="126"/>
      <c r="AP1870" s="126"/>
      <c r="AQ1870" s="127"/>
      <c r="AR1870" s="128"/>
      <c r="AS1870" s="13"/>
      <c r="AW1870" s="128"/>
      <c r="AX1870" s="128"/>
      <c r="AY1870" s="128"/>
      <c r="BH1870" s="89"/>
      <c r="BI1870" s="90"/>
      <c r="DL1870" s="13"/>
      <c r="DM1870" s="13"/>
      <c r="DN1870" s="3"/>
      <c r="DO1870" s="126"/>
      <c r="DP1870" s="126"/>
      <c r="DQ1870" s="127"/>
      <c r="DR1870" s="128"/>
      <c r="DS1870" s="13"/>
      <c r="DW1870" s="128"/>
      <c r="DX1870" s="128"/>
      <c r="DY1870" s="128"/>
      <c r="EH1870" s="89"/>
      <c r="EI1870" s="90"/>
    </row>
    <row r="1871" spans="38:139">
      <c r="AL1871" s="13"/>
      <c r="AM1871" s="13"/>
      <c r="AN1871" s="3"/>
      <c r="AO1871" s="126"/>
      <c r="AP1871" s="126"/>
      <c r="AQ1871" s="127"/>
      <c r="AR1871" s="128"/>
      <c r="AS1871" s="13"/>
      <c r="AW1871" s="128"/>
      <c r="AX1871" s="128"/>
      <c r="AY1871" s="128"/>
      <c r="BH1871" s="89"/>
      <c r="BI1871" s="90"/>
      <c r="DL1871" s="13"/>
      <c r="DM1871" s="13"/>
      <c r="DN1871" s="3"/>
      <c r="DO1871" s="126"/>
      <c r="DP1871" s="126"/>
      <c r="DQ1871" s="127"/>
      <c r="DR1871" s="128"/>
      <c r="DS1871" s="13"/>
      <c r="DW1871" s="128"/>
      <c r="DX1871" s="128"/>
      <c r="DY1871" s="128"/>
      <c r="EH1871" s="89"/>
      <c r="EI1871" s="90"/>
    </row>
    <row r="1872" spans="38:139">
      <c r="AL1872" s="13"/>
      <c r="AM1872" s="13"/>
      <c r="AN1872" s="3"/>
      <c r="AO1872" s="126"/>
      <c r="AP1872" s="126"/>
      <c r="AQ1872" s="127"/>
      <c r="AR1872" s="128"/>
      <c r="AS1872" s="13"/>
      <c r="AW1872" s="128"/>
      <c r="AX1872" s="128"/>
      <c r="AY1872" s="128"/>
      <c r="BH1872" s="89"/>
      <c r="BI1872" s="90"/>
      <c r="DL1872" s="13"/>
      <c r="DM1872" s="13"/>
      <c r="DN1872" s="3"/>
      <c r="DO1872" s="126"/>
      <c r="DP1872" s="126"/>
      <c r="DQ1872" s="127"/>
      <c r="DR1872" s="128"/>
      <c r="DS1872" s="13"/>
      <c r="DW1872" s="128"/>
      <c r="DX1872" s="128"/>
      <c r="DY1872" s="128"/>
      <c r="EH1872" s="89"/>
      <c r="EI1872" s="90"/>
    </row>
    <row r="1873" spans="38:139">
      <c r="AL1873" s="13"/>
      <c r="AM1873" s="13"/>
      <c r="AN1873" s="3"/>
      <c r="AO1873" s="126"/>
      <c r="AP1873" s="126"/>
      <c r="AQ1873" s="127"/>
      <c r="AR1873" s="128"/>
      <c r="AS1873" s="13"/>
      <c r="AW1873" s="128"/>
      <c r="AX1873" s="128"/>
      <c r="AY1873" s="128"/>
      <c r="BH1873" s="89"/>
      <c r="BI1873" s="90"/>
      <c r="DL1873" s="13"/>
      <c r="DM1873" s="13"/>
      <c r="DN1873" s="3"/>
      <c r="DO1873" s="126"/>
      <c r="DP1873" s="126"/>
      <c r="DQ1873" s="127"/>
      <c r="DR1873" s="128"/>
      <c r="DS1873" s="13"/>
      <c r="DW1873" s="128"/>
      <c r="DX1873" s="128"/>
      <c r="DY1873" s="128"/>
      <c r="EH1873" s="89"/>
      <c r="EI1873" s="90"/>
    </row>
    <row r="1874" spans="38:139">
      <c r="AL1874" s="13"/>
      <c r="AM1874" s="13"/>
      <c r="AN1874" s="3"/>
      <c r="AO1874" s="126"/>
      <c r="AP1874" s="126"/>
      <c r="AQ1874" s="127"/>
      <c r="AR1874" s="128"/>
      <c r="AS1874" s="13"/>
      <c r="AW1874" s="128"/>
      <c r="AX1874" s="128"/>
      <c r="AY1874" s="128"/>
      <c r="BH1874" s="89"/>
      <c r="BI1874" s="90"/>
      <c r="DL1874" s="13"/>
      <c r="DM1874" s="13"/>
      <c r="DN1874" s="3"/>
      <c r="DO1874" s="126"/>
      <c r="DP1874" s="126"/>
      <c r="DQ1874" s="127"/>
      <c r="DR1874" s="128"/>
      <c r="DS1874" s="13"/>
      <c r="DW1874" s="128"/>
      <c r="DX1874" s="128"/>
      <c r="DY1874" s="128"/>
      <c r="EH1874" s="89"/>
      <c r="EI1874" s="90"/>
    </row>
    <row r="1875" spans="38:139">
      <c r="AL1875" s="13"/>
      <c r="AM1875" s="13"/>
      <c r="AN1875" s="3"/>
      <c r="AO1875" s="126"/>
      <c r="AP1875" s="126"/>
      <c r="AQ1875" s="127"/>
      <c r="AR1875" s="128"/>
      <c r="AS1875" s="13"/>
      <c r="AW1875" s="128"/>
      <c r="AX1875" s="128"/>
      <c r="AY1875" s="128"/>
      <c r="BH1875" s="89"/>
      <c r="BI1875" s="90"/>
      <c r="DL1875" s="13"/>
      <c r="DM1875" s="13"/>
      <c r="DN1875" s="3"/>
      <c r="DO1875" s="126"/>
      <c r="DP1875" s="126"/>
      <c r="DQ1875" s="127"/>
      <c r="DR1875" s="128"/>
      <c r="DS1875" s="13"/>
      <c r="DW1875" s="128"/>
      <c r="DX1875" s="128"/>
      <c r="DY1875" s="128"/>
      <c r="EH1875" s="89"/>
      <c r="EI1875" s="90"/>
    </row>
    <row r="1876" spans="38:139">
      <c r="AL1876" s="13"/>
      <c r="AM1876" s="13"/>
      <c r="AN1876" s="3"/>
      <c r="AO1876" s="126"/>
      <c r="AP1876" s="126"/>
      <c r="AQ1876" s="127"/>
      <c r="AR1876" s="128"/>
      <c r="AS1876" s="13"/>
      <c r="AW1876" s="128"/>
      <c r="AX1876" s="128"/>
      <c r="AY1876" s="128"/>
      <c r="BH1876" s="89"/>
      <c r="BI1876" s="90"/>
      <c r="DL1876" s="13"/>
      <c r="DM1876" s="13"/>
      <c r="DN1876" s="3"/>
      <c r="DO1876" s="126"/>
      <c r="DP1876" s="126"/>
      <c r="DQ1876" s="127"/>
      <c r="DR1876" s="128"/>
      <c r="DS1876" s="13"/>
      <c r="DW1876" s="128"/>
      <c r="DX1876" s="128"/>
      <c r="DY1876" s="128"/>
      <c r="EH1876" s="89"/>
      <c r="EI1876" s="90"/>
    </row>
    <row r="1877" spans="38:139">
      <c r="AL1877" s="13"/>
      <c r="AM1877" s="13"/>
      <c r="AN1877" s="3"/>
      <c r="AO1877" s="126"/>
      <c r="AP1877" s="126"/>
      <c r="AQ1877" s="127"/>
      <c r="AR1877" s="128"/>
      <c r="AS1877" s="13"/>
      <c r="AW1877" s="128"/>
      <c r="AX1877" s="128"/>
      <c r="AY1877" s="128"/>
      <c r="BH1877" s="89"/>
      <c r="BI1877" s="90"/>
      <c r="DL1877" s="13"/>
      <c r="DM1877" s="13"/>
      <c r="DN1877" s="3"/>
      <c r="DO1877" s="126"/>
      <c r="DP1877" s="126"/>
      <c r="DQ1877" s="127"/>
      <c r="DR1877" s="128"/>
      <c r="DS1877" s="13"/>
      <c r="DW1877" s="128"/>
      <c r="DX1877" s="128"/>
      <c r="DY1877" s="128"/>
      <c r="EH1877" s="89"/>
      <c r="EI1877" s="90"/>
    </row>
    <row r="1878" spans="38:139">
      <c r="AL1878" s="13"/>
      <c r="AM1878" s="13"/>
      <c r="AN1878" s="3"/>
      <c r="AO1878" s="126"/>
      <c r="AP1878" s="126"/>
      <c r="AQ1878" s="127"/>
      <c r="AR1878" s="128"/>
      <c r="AS1878" s="13"/>
      <c r="AW1878" s="128"/>
      <c r="AX1878" s="128"/>
      <c r="AY1878" s="128"/>
      <c r="BH1878" s="89"/>
      <c r="BI1878" s="90"/>
      <c r="DL1878" s="13"/>
      <c r="DM1878" s="13"/>
      <c r="DN1878" s="3"/>
      <c r="DO1878" s="126"/>
      <c r="DP1878" s="126"/>
      <c r="DQ1878" s="127"/>
      <c r="DR1878" s="128"/>
      <c r="DS1878" s="13"/>
      <c r="DW1878" s="128"/>
      <c r="DX1878" s="128"/>
      <c r="DY1878" s="128"/>
      <c r="EH1878" s="89"/>
      <c r="EI1878" s="90"/>
    </row>
    <row r="1879" spans="38:139">
      <c r="AL1879" s="13"/>
      <c r="AM1879" s="13"/>
      <c r="AN1879" s="3"/>
      <c r="AO1879" s="126"/>
      <c r="AP1879" s="126"/>
      <c r="AQ1879" s="127"/>
      <c r="AR1879" s="128"/>
      <c r="AS1879" s="13"/>
      <c r="AW1879" s="128"/>
      <c r="AX1879" s="128"/>
      <c r="AY1879" s="128"/>
      <c r="BH1879" s="89"/>
      <c r="BI1879" s="90"/>
      <c r="DL1879" s="13"/>
      <c r="DM1879" s="13"/>
      <c r="DN1879" s="3"/>
      <c r="DO1879" s="126"/>
      <c r="DP1879" s="126"/>
      <c r="DQ1879" s="127"/>
      <c r="DR1879" s="128"/>
      <c r="DS1879" s="13"/>
      <c r="DW1879" s="128"/>
      <c r="DX1879" s="128"/>
      <c r="DY1879" s="128"/>
      <c r="EH1879" s="89"/>
      <c r="EI1879" s="90"/>
    </row>
    <row r="1880" spans="38:139">
      <c r="AL1880" s="13"/>
      <c r="AM1880" s="13"/>
      <c r="AN1880" s="3"/>
      <c r="AO1880" s="126"/>
      <c r="AP1880" s="126"/>
      <c r="AQ1880" s="127"/>
      <c r="AR1880" s="128"/>
      <c r="AS1880" s="13"/>
      <c r="AW1880" s="128"/>
      <c r="AX1880" s="128"/>
      <c r="AY1880" s="128"/>
      <c r="BH1880" s="89"/>
      <c r="BI1880" s="90"/>
      <c r="DL1880" s="13"/>
      <c r="DM1880" s="13"/>
      <c r="DN1880" s="3"/>
      <c r="DO1880" s="126"/>
      <c r="DP1880" s="126"/>
      <c r="DQ1880" s="127"/>
      <c r="DR1880" s="128"/>
      <c r="DS1880" s="13"/>
      <c r="DW1880" s="128"/>
      <c r="DX1880" s="128"/>
      <c r="DY1880" s="128"/>
      <c r="EH1880" s="89"/>
      <c r="EI1880" s="90"/>
    </row>
    <row r="1881" spans="38:139">
      <c r="AL1881" s="13"/>
      <c r="AM1881" s="13"/>
      <c r="AN1881" s="3"/>
      <c r="AO1881" s="126"/>
      <c r="AP1881" s="126"/>
      <c r="AQ1881" s="127"/>
      <c r="AR1881" s="128"/>
      <c r="AS1881" s="13"/>
      <c r="AW1881" s="128"/>
      <c r="AX1881" s="128"/>
      <c r="AY1881" s="128"/>
      <c r="BH1881" s="89"/>
      <c r="BI1881" s="90"/>
      <c r="DL1881" s="13"/>
      <c r="DM1881" s="13"/>
      <c r="DN1881" s="3"/>
      <c r="DO1881" s="126"/>
      <c r="DP1881" s="126"/>
      <c r="DQ1881" s="127"/>
      <c r="DR1881" s="128"/>
      <c r="DS1881" s="13"/>
      <c r="DW1881" s="128"/>
      <c r="DX1881" s="128"/>
      <c r="DY1881" s="128"/>
      <c r="EH1881" s="89"/>
      <c r="EI1881" s="90"/>
    </row>
    <row r="1882" spans="38:139">
      <c r="AL1882" s="13"/>
      <c r="AM1882" s="13"/>
      <c r="AN1882" s="3"/>
      <c r="AO1882" s="126"/>
      <c r="AP1882" s="126"/>
      <c r="AQ1882" s="127"/>
      <c r="AR1882" s="128"/>
      <c r="AS1882" s="13"/>
      <c r="AW1882" s="128"/>
      <c r="AX1882" s="128"/>
      <c r="AY1882" s="128"/>
      <c r="BH1882" s="89"/>
      <c r="BI1882" s="90"/>
      <c r="DL1882" s="13"/>
      <c r="DM1882" s="13"/>
      <c r="DN1882" s="3"/>
      <c r="DO1882" s="126"/>
      <c r="DP1882" s="126"/>
      <c r="DQ1882" s="127"/>
      <c r="DR1882" s="128"/>
      <c r="DS1882" s="13"/>
      <c r="DW1882" s="128"/>
      <c r="DX1882" s="128"/>
      <c r="DY1882" s="128"/>
      <c r="EH1882" s="89"/>
      <c r="EI1882" s="90"/>
    </row>
    <row r="1883" spans="38:139">
      <c r="AL1883" s="13"/>
      <c r="AM1883" s="13"/>
      <c r="AN1883" s="3"/>
      <c r="AO1883" s="126"/>
      <c r="AP1883" s="126"/>
      <c r="AQ1883" s="127"/>
      <c r="AR1883" s="128"/>
      <c r="AS1883" s="13"/>
      <c r="AW1883" s="128"/>
      <c r="AX1883" s="128"/>
      <c r="AY1883" s="128"/>
      <c r="BH1883" s="89"/>
      <c r="BI1883" s="90"/>
      <c r="DL1883" s="13"/>
      <c r="DM1883" s="13"/>
      <c r="DN1883" s="3"/>
      <c r="DO1883" s="126"/>
      <c r="DP1883" s="126"/>
      <c r="DQ1883" s="127"/>
      <c r="DR1883" s="128"/>
      <c r="DS1883" s="13"/>
      <c r="DW1883" s="128"/>
      <c r="DX1883" s="128"/>
      <c r="DY1883" s="128"/>
      <c r="EH1883" s="89"/>
      <c r="EI1883" s="90"/>
    </row>
    <row r="1884" spans="38:139">
      <c r="AL1884" s="13"/>
      <c r="AM1884" s="13"/>
      <c r="AN1884" s="3"/>
      <c r="AO1884" s="126"/>
      <c r="AP1884" s="126"/>
      <c r="AQ1884" s="127"/>
      <c r="AR1884" s="128"/>
      <c r="AS1884" s="13"/>
      <c r="AW1884" s="128"/>
      <c r="AX1884" s="128"/>
      <c r="AY1884" s="128"/>
      <c r="BH1884" s="89"/>
      <c r="BI1884" s="90"/>
      <c r="DL1884" s="13"/>
      <c r="DM1884" s="13"/>
      <c r="DN1884" s="3"/>
      <c r="DO1884" s="126"/>
      <c r="DP1884" s="126"/>
      <c r="DQ1884" s="127"/>
      <c r="DR1884" s="128"/>
      <c r="DS1884" s="13"/>
      <c r="DW1884" s="128"/>
      <c r="DX1884" s="128"/>
      <c r="DY1884" s="128"/>
      <c r="EH1884" s="89"/>
      <c r="EI1884" s="90"/>
    </row>
    <row r="1885" spans="38:139">
      <c r="AL1885" s="13"/>
      <c r="AM1885" s="13"/>
      <c r="AN1885" s="3"/>
      <c r="AO1885" s="126"/>
      <c r="AP1885" s="126"/>
      <c r="AQ1885" s="127"/>
      <c r="AR1885" s="128"/>
      <c r="AS1885" s="13"/>
      <c r="AW1885" s="128"/>
      <c r="AX1885" s="128"/>
      <c r="AY1885" s="128"/>
      <c r="BH1885" s="89"/>
      <c r="BI1885" s="90"/>
      <c r="DL1885" s="13"/>
      <c r="DM1885" s="13"/>
      <c r="DN1885" s="3"/>
      <c r="DO1885" s="126"/>
      <c r="DP1885" s="126"/>
      <c r="DQ1885" s="127"/>
      <c r="DR1885" s="128"/>
      <c r="DS1885" s="13"/>
      <c r="DW1885" s="128"/>
      <c r="DX1885" s="128"/>
      <c r="DY1885" s="128"/>
      <c r="EH1885" s="89"/>
      <c r="EI1885" s="90"/>
    </row>
    <row r="1886" spans="38:139">
      <c r="AL1886" s="13"/>
      <c r="AM1886" s="13"/>
      <c r="AN1886" s="3"/>
      <c r="AO1886" s="126"/>
      <c r="AP1886" s="126"/>
      <c r="AQ1886" s="127"/>
      <c r="AR1886" s="128"/>
      <c r="AS1886" s="13"/>
      <c r="AW1886" s="128"/>
      <c r="AX1886" s="128"/>
      <c r="AY1886" s="128"/>
      <c r="BH1886" s="89"/>
      <c r="BI1886" s="90"/>
      <c r="DL1886" s="13"/>
      <c r="DM1886" s="13"/>
      <c r="DN1886" s="3"/>
      <c r="DO1886" s="126"/>
      <c r="DP1886" s="126"/>
      <c r="DQ1886" s="127"/>
      <c r="DR1886" s="128"/>
      <c r="DS1886" s="13"/>
      <c r="DW1886" s="128"/>
      <c r="DX1886" s="128"/>
      <c r="DY1886" s="128"/>
      <c r="EH1886" s="89"/>
      <c r="EI1886" s="90"/>
    </row>
    <row r="1887" spans="38:139">
      <c r="AL1887" s="13"/>
      <c r="AM1887" s="13"/>
      <c r="AN1887" s="3"/>
      <c r="AO1887" s="126"/>
      <c r="AP1887" s="126"/>
      <c r="AQ1887" s="127"/>
      <c r="AR1887" s="128"/>
      <c r="AS1887" s="13"/>
      <c r="AW1887" s="128"/>
      <c r="AX1887" s="128"/>
      <c r="AY1887" s="128"/>
      <c r="BH1887" s="89"/>
      <c r="BI1887" s="90"/>
      <c r="DL1887" s="13"/>
      <c r="DM1887" s="13"/>
      <c r="DN1887" s="3"/>
      <c r="DO1887" s="126"/>
      <c r="DP1887" s="126"/>
      <c r="DQ1887" s="127"/>
      <c r="DR1887" s="128"/>
      <c r="DS1887" s="13"/>
      <c r="DW1887" s="128"/>
      <c r="DX1887" s="128"/>
      <c r="DY1887" s="128"/>
      <c r="EH1887" s="89"/>
      <c r="EI1887" s="90"/>
    </row>
    <row r="1888" spans="38:139">
      <c r="AL1888" s="13"/>
      <c r="AM1888" s="13"/>
      <c r="AN1888" s="3"/>
      <c r="AO1888" s="126"/>
      <c r="AP1888" s="126"/>
      <c r="AQ1888" s="127"/>
      <c r="AR1888" s="128"/>
      <c r="AS1888" s="13"/>
      <c r="AW1888" s="128"/>
      <c r="AX1888" s="128"/>
      <c r="AY1888" s="128"/>
      <c r="BH1888" s="89"/>
      <c r="BI1888" s="90"/>
      <c r="DL1888" s="13"/>
      <c r="DM1888" s="13"/>
      <c r="DN1888" s="3"/>
      <c r="DO1888" s="126"/>
      <c r="DP1888" s="126"/>
      <c r="DQ1888" s="127"/>
      <c r="DR1888" s="128"/>
      <c r="DS1888" s="13"/>
      <c r="DW1888" s="128"/>
      <c r="DX1888" s="128"/>
      <c r="DY1888" s="128"/>
      <c r="EH1888" s="89"/>
      <c r="EI1888" s="90"/>
    </row>
    <row r="1889" spans="38:139">
      <c r="AL1889" s="13"/>
      <c r="AM1889" s="13"/>
      <c r="AN1889" s="3"/>
      <c r="AO1889" s="126"/>
      <c r="AP1889" s="126"/>
      <c r="AQ1889" s="127"/>
      <c r="AR1889" s="128"/>
      <c r="AS1889" s="13"/>
      <c r="AW1889" s="128"/>
      <c r="AX1889" s="128"/>
      <c r="AY1889" s="128"/>
      <c r="BH1889" s="89"/>
      <c r="BI1889" s="90"/>
      <c r="DL1889" s="13"/>
      <c r="DM1889" s="13"/>
      <c r="DN1889" s="3"/>
      <c r="DO1889" s="126"/>
      <c r="DP1889" s="126"/>
      <c r="DQ1889" s="127"/>
      <c r="DR1889" s="128"/>
      <c r="DS1889" s="13"/>
      <c r="DW1889" s="128"/>
      <c r="DX1889" s="128"/>
      <c r="DY1889" s="128"/>
      <c r="EH1889" s="89"/>
      <c r="EI1889" s="90"/>
    </row>
    <row r="1890" spans="38:139">
      <c r="AL1890" s="13"/>
      <c r="AM1890" s="13"/>
      <c r="AN1890" s="3"/>
      <c r="AO1890" s="126"/>
      <c r="AP1890" s="126"/>
      <c r="AQ1890" s="127"/>
      <c r="AR1890" s="128"/>
      <c r="AS1890" s="13"/>
      <c r="AW1890" s="128"/>
      <c r="AX1890" s="128"/>
      <c r="AY1890" s="128"/>
      <c r="BH1890" s="89"/>
      <c r="BI1890" s="90"/>
      <c r="DL1890" s="13"/>
      <c r="DM1890" s="13"/>
      <c r="DN1890" s="3"/>
      <c r="DO1890" s="126"/>
      <c r="DP1890" s="126"/>
      <c r="DQ1890" s="127"/>
      <c r="DR1890" s="128"/>
      <c r="DS1890" s="13"/>
      <c r="DW1890" s="128"/>
      <c r="DX1890" s="128"/>
      <c r="DY1890" s="128"/>
      <c r="EH1890" s="89"/>
      <c r="EI1890" s="90"/>
    </row>
    <row r="1891" spans="38:139">
      <c r="AL1891" s="13"/>
      <c r="AM1891" s="13"/>
      <c r="AN1891" s="3"/>
      <c r="AO1891" s="126"/>
      <c r="AP1891" s="126"/>
      <c r="AQ1891" s="127"/>
      <c r="AR1891" s="128"/>
      <c r="AS1891" s="13"/>
      <c r="AW1891" s="128"/>
      <c r="AX1891" s="128"/>
      <c r="AY1891" s="128"/>
      <c r="BH1891" s="89"/>
      <c r="BI1891" s="90"/>
      <c r="DL1891" s="13"/>
      <c r="DM1891" s="13"/>
      <c r="DN1891" s="3"/>
      <c r="DO1891" s="126"/>
      <c r="DP1891" s="126"/>
      <c r="DQ1891" s="127"/>
      <c r="DR1891" s="128"/>
      <c r="DS1891" s="13"/>
      <c r="DW1891" s="128"/>
      <c r="DX1891" s="128"/>
      <c r="DY1891" s="128"/>
      <c r="EH1891" s="89"/>
      <c r="EI1891" s="90"/>
    </row>
    <row r="1892" spans="38:139">
      <c r="AL1892" s="13"/>
      <c r="AM1892" s="13"/>
      <c r="AN1892" s="3"/>
      <c r="AO1892" s="126"/>
      <c r="AP1892" s="126"/>
      <c r="AQ1892" s="127"/>
      <c r="AR1892" s="128"/>
      <c r="AS1892" s="13"/>
      <c r="AW1892" s="128"/>
      <c r="AX1892" s="128"/>
      <c r="AY1892" s="128"/>
      <c r="BH1892" s="89"/>
      <c r="BI1892" s="90"/>
      <c r="DL1892" s="13"/>
      <c r="DM1892" s="13"/>
      <c r="DN1892" s="3"/>
      <c r="DO1892" s="126"/>
      <c r="DP1892" s="126"/>
      <c r="DQ1892" s="127"/>
      <c r="DR1892" s="128"/>
      <c r="DS1892" s="13"/>
      <c r="DW1892" s="128"/>
      <c r="DX1892" s="128"/>
      <c r="DY1892" s="128"/>
      <c r="EH1892" s="89"/>
      <c r="EI1892" s="90"/>
    </row>
    <row r="1893" spans="38:139">
      <c r="AL1893" s="13"/>
      <c r="AM1893" s="13"/>
      <c r="AN1893" s="3"/>
      <c r="AO1893" s="126"/>
      <c r="AP1893" s="126"/>
      <c r="AQ1893" s="127"/>
      <c r="AR1893" s="128"/>
      <c r="AS1893" s="13"/>
      <c r="AW1893" s="128"/>
      <c r="AX1893" s="128"/>
      <c r="AY1893" s="128"/>
      <c r="BH1893" s="89"/>
      <c r="BI1893" s="90"/>
      <c r="DL1893" s="13"/>
      <c r="DM1893" s="13"/>
      <c r="DN1893" s="3"/>
      <c r="DO1893" s="126"/>
      <c r="DP1893" s="126"/>
      <c r="DQ1893" s="127"/>
      <c r="DR1893" s="128"/>
      <c r="DS1893" s="13"/>
      <c r="DW1893" s="128"/>
      <c r="DX1893" s="128"/>
      <c r="DY1893" s="128"/>
      <c r="EH1893" s="89"/>
      <c r="EI1893" s="90"/>
    </row>
    <row r="1894" spans="38:139">
      <c r="AL1894" s="13"/>
      <c r="AM1894" s="13"/>
      <c r="AN1894" s="3"/>
      <c r="AO1894" s="126"/>
      <c r="AP1894" s="126"/>
      <c r="AQ1894" s="127"/>
      <c r="AR1894" s="128"/>
      <c r="AS1894" s="13"/>
      <c r="AW1894" s="128"/>
      <c r="AX1894" s="128"/>
      <c r="AY1894" s="128"/>
      <c r="BH1894" s="89"/>
      <c r="BI1894" s="90"/>
      <c r="DL1894" s="13"/>
      <c r="DM1894" s="13"/>
      <c r="DN1894" s="3"/>
      <c r="DO1894" s="126"/>
      <c r="DP1894" s="126"/>
      <c r="DQ1894" s="127"/>
      <c r="DR1894" s="128"/>
      <c r="DS1894" s="13"/>
      <c r="DW1894" s="128"/>
      <c r="DX1894" s="128"/>
      <c r="DY1894" s="128"/>
      <c r="EH1894" s="89"/>
      <c r="EI1894" s="90"/>
    </row>
    <row r="1895" spans="38:139">
      <c r="AL1895" s="13"/>
      <c r="AM1895" s="13"/>
      <c r="AN1895" s="3"/>
      <c r="AO1895" s="126"/>
      <c r="AP1895" s="126"/>
      <c r="AQ1895" s="127"/>
      <c r="AR1895" s="128"/>
      <c r="AS1895" s="13"/>
      <c r="AW1895" s="128"/>
      <c r="AX1895" s="128"/>
      <c r="AY1895" s="128"/>
      <c r="BH1895" s="89"/>
      <c r="BI1895" s="90"/>
      <c r="DL1895" s="13"/>
      <c r="DM1895" s="13"/>
      <c r="DN1895" s="3"/>
      <c r="DO1895" s="126"/>
      <c r="DP1895" s="126"/>
      <c r="DQ1895" s="127"/>
      <c r="DR1895" s="128"/>
      <c r="DS1895" s="13"/>
      <c r="DW1895" s="128"/>
      <c r="DX1895" s="128"/>
      <c r="DY1895" s="128"/>
      <c r="EH1895" s="89"/>
      <c r="EI1895" s="90"/>
    </row>
    <row r="1896" spans="38:139">
      <c r="AL1896" s="13"/>
      <c r="AM1896" s="13"/>
      <c r="AN1896" s="3"/>
      <c r="AO1896" s="126"/>
      <c r="AP1896" s="126"/>
      <c r="AQ1896" s="127"/>
      <c r="AR1896" s="128"/>
      <c r="AS1896" s="13"/>
      <c r="AW1896" s="128"/>
      <c r="AX1896" s="128"/>
      <c r="AY1896" s="128"/>
      <c r="BH1896" s="89"/>
      <c r="BI1896" s="90"/>
      <c r="DL1896" s="13"/>
      <c r="DM1896" s="13"/>
      <c r="DN1896" s="3"/>
      <c r="DO1896" s="126"/>
      <c r="DP1896" s="126"/>
      <c r="DQ1896" s="127"/>
      <c r="DR1896" s="128"/>
      <c r="DS1896" s="13"/>
      <c r="DW1896" s="128"/>
      <c r="DX1896" s="128"/>
      <c r="DY1896" s="128"/>
      <c r="EH1896" s="89"/>
      <c r="EI1896" s="90"/>
    </row>
    <row r="1897" spans="38:139">
      <c r="AL1897" s="13"/>
      <c r="AM1897" s="13"/>
      <c r="AN1897" s="3"/>
      <c r="AO1897" s="126"/>
      <c r="AP1897" s="126"/>
      <c r="AQ1897" s="127"/>
      <c r="AR1897" s="128"/>
      <c r="AS1897" s="13"/>
      <c r="AW1897" s="128"/>
      <c r="AX1897" s="128"/>
      <c r="AY1897" s="128"/>
      <c r="BH1897" s="89"/>
      <c r="BI1897" s="90"/>
      <c r="DL1897" s="13"/>
      <c r="DM1897" s="13"/>
      <c r="DN1897" s="3"/>
      <c r="DO1897" s="126"/>
      <c r="DP1897" s="126"/>
      <c r="DQ1897" s="127"/>
      <c r="DR1897" s="128"/>
      <c r="DS1897" s="13"/>
      <c r="DW1897" s="128"/>
      <c r="DX1897" s="128"/>
      <c r="DY1897" s="128"/>
      <c r="EH1897" s="89"/>
      <c r="EI1897" s="90"/>
    </row>
    <row r="1898" spans="38:139">
      <c r="AL1898" s="13"/>
      <c r="AM1898" s="13"/>
      <c r="AN1898" s="3"/>
      <c r="AO1898" s="126"/>
      <c r="AP1898" s="126"/>
      <c r="AQ1898" s="127"/>
      <c r="AR1898" s="128"/>
      <c r="AS1898" s="13"/>
      <c r="AW1898" s="128"/>
      <c r="AX1898" s="128"/>
      <c r="AY1898" s="128"/>
      <c r="BH1898" s="89"/>
      <c r="BI1898" s="90"/>
      <c r="DL1898" s="13"/>
      <c r="DM1898" s="13"/>
      <c r="DN1898" s="3"/>
      <c r="DO1898" s="126"/>
      <c r="DP1898" s="126"/>
      <c r="DQ1898" s="127"/>
      <c r="DR1898" s="128"/>
      <c r="DS1898" s="13"/>
      <c r="DW1898" s="128"/>
      <c r="DX1898" s="128"/>
      <c r="DY1898" s="128"/>
      <c r="EH1898" s="89"/>
      <c r="EI1898" s="90"/>
    </row>
    <row r="1899" spans="38:139">
      <c r="AL1899" s="13"/>
      <c r="AM1899" s="13"/>
      <c r="AN1899" s="3"/>
      <c r="AO1899" s="126"/>
      <c r="AP1899" s="126"/>
      <c r="AQ1899" s="127"/>
      <c r="AR1899" s="128"/>
      <c r="AS1899" s="13"/>
      <c r="AW1899" s="128"/>
      <c r="AX1899" s="128"/>
      <c r="AY1899" s="128"/>
      <c r="BH1899" s="89"/>
      <c r="BI1899" s="90"/>
      <c r="DL1899" s="13"/>
      <c r="DM1899" s="13"/>
      <c r="DN1899" s="3"/>
      <c r="DO1899" s="126"/>
      <c r="DP1899" s="126"/>
      <c r="DQ1899" s="127"/>
      <c r="DR1899" s="128"/>
      <c r="DS1899" s="13"/>
      <c r="DW1899" s="128"/>
      <c r="DX1899" s="128"/>
      <c r="DY1899" s="128"/>
      <c r="EH1899" s="89"/>
      <c r="EI1899" s="90"/>
    </row>
    <row r="1900" spans="38:139">
      <c r="AL1900" s="13"/>
      <c r="AM1900" s="13"/>
      <c r="AN1900" s="3"/>
      <c r="AO1900" s="126"/>
      <c r="AP1900" s="126"/>
      <c r="AQ1900" s="127"/>
      <c r="AR1900" s="128"/>
      <c r="AS1900" s="13"/>
      <c r="AW1900" s="128"/>
      <c r="AX1900" s="128"/>
      <c r="AY1900" s="128"/>
      <c r="BH1900" s="89"/>
      <c r="BI1900" s="90"/>
      <c r="DL1900" s="13"/>
      <c r="DM1900" s="13"/>
      <c r="DN1900" s="3"/>
      <c r="DO1900" s="126"/>
      <c r="DP1900" s="126"/>
      <c r="DQ1900" s="127"/>
      <c r="DR1900" s="128"/>
      <c r="DS1900" s="13"/>
      <c r="DW1900" s="128"/>
      <c r="DX1900" s="128"/>
      <c r="DY1900" s="128"/>
      <c r="EH1900" s="89"/>
      <c r="EI1900" s="90"/>
    </row>
    <row r="1901" spans="38:139">
      <c r="AL1901" s="13"/>
      <c r="AM1901" s="13"/>
      <c r="AN1901" s="3"/>
      <c r="AO1901" s="126"/>
      <c r="AP1901" s="126"/>
      <c r="AQ1901" s="127"/>
      <c r="AR1901" s="128"/>
      <c r="AS1901" s="13"/>
      <c r="AW1901" s="128"/>
      <c r="AX1901" s="128"/>
      <c r="AY1901" s="128"/>
      <c r="BH1901" s="89"/>
      <c r="BI1901" s="90"/>
      <c r="DL1901" s="13"/>
      <c r="DM1901" s="13"/>
      <c r="DN1901" s="3"/>
      <c r="DO1901" s="126"/>
      <c r="DP1901" s="126"/>
      <c r="DQ1901" s="127"/>
      <c r="DR1901" s="128"/>
      <c r="DS1901" s="13"/>
      <c r="DW1901" s="128"/>
      <c r="DX1901" s="128"/>
      <c r="DY1901" s="128"/>
      <c r="EH1901" s="89"/>
      <c r="EI1901" s="90"/>
    </row>
    <row r="1902" spans="38:139">
      <c r="AL1902" s="13"/>
      <c r="AM1902" s="13"/>
      <c r="AN1902" s="3"/>
      <c r="AO1902" s="126"/>
      <c r="AP1902" s="126"/>
      <c r="AQ1902" s="127"/>
      <c r="AR1902" s="128"/>
      <c r="AS1902" s="13"/>
      <c r="AW1902" s="128"/>
      <c r="AX1902" s="128"/>
      <c r="AY1902" s="128"/>
      <c r="BH1902" s="89"/>
      <c r="BI1902" s="90"/>
      <c r="DL1902" s="13"/>
      <c r="DM1902" s="13"/>
      <c r="DN1902" s="3"/>
      <c r="DO1902" s="126"/>
      <c r="DP1902" s="126"/>
      <c r="DQ1902" s="127"/>
      <c r="DR1902" s="128"/>
      <c r="DS1902" s="13"/>
      <c r="DW1902" s="128"/>
      <c r="DX1902" s="128"/>
      <c r="DY1902" s="128"/>
      <c r="EH1902" s="89"/>
      <c r="EI1902" s="90"/>
    </row>
    <row r="1903" spans="38:139">
      <c r="AL1903" s="13"/>
      <c r="AM1903" s="13"/>
      <c r="AN1903" s="3"/>
      <c r="AO1903" s="126"/>
      <c r="AP1903" s="126"/>
      <c r="AQ1903" s="127"/>
      <c r="AR1903" s="128"/>
      <c r="AS1903" s="13"/>
      <c r="AW1903" s="128"/>
      <c r="AX1903" s="128"/>
      <c r="AY1903" s="128"/>
      <c r="BH1903" s="89"/>
      <c r="BI1903" s="90"/>
      <c r="DL1903" s="13"/>
      <c r="DM1903" s="13"/>
      <c r="DN1903" s="3"/>
      <c r="DO1903" s="126"/>
      <c r="DP1903" s="126"/>
      <c r="DQ1903" s="127"/>
      <c r="DR1903" s="128"/>
      <c r="DS1903" s="13"/>
      <c r="DW1903" s="128"/>
      <c r="DX1903" s="128"/>
      <c r="DY1903" s="128"/>
      <c r="EH1903" s="89"/>
      <c r="EI1903" s="90"/>
    </row>
    <row r="1904" spans="38:139">
      <c r="AL1904" s="13"/>
      <c r="AM1904" s="13"/>
      <c r="AN1904" s="3"/>
      <c r="AO1904" s="126"/>
      <c r="AP1904" s="126"/>
      <c r="AQ1904" s="127"/>
      <c r="AR1904" s="128"/>
      <c r="AS1904" s="13"/>
      <c r="AW1904" s="128"/>
      <c r="AX1904" s="128"/>
      <c r="AY1904" s="128"/>
      <c r="BH1904" s="89"/>
      <c r="BI1904" s="90"/>
      <c r="DL1904" s="13"/>
      <c r="DM1904" s="13"/>
      <c r="DN1904" s="3"/>
      <c r="DO1904" s="126"/>
      <c r="DP1904" s="126"/>
      <c r="DQ1904" s="127"/>
      <c r="DR1904" s="128"/>
      <c r="DS1904" s="13"/>
      <c r="DW1904" s="128"/>
      <c r="DX1904" s="128"/>
      <c r="DY1904" s="128"/>
      <c r="EH1904" s="89"/>
      <c r="EI1904" s="90"/>
    </row>
    <row r="1905" spans="38:139">
      <c r="AL1905" s="13"/>
      <c r="AM1905" s="13"/>
      <c r="AN1905" s="3"/>
      <c r="AO1905" s="126"/>
      <c r="AP1905" s="126"/>
      <c r="AQ1905" s="127"/>
      <c r="AR1905" s="128"/>
      <c r="AS1905" s="13"/>
      <c r="AW1905" s="128"/>
      <c r="AX1905" s="128"/>
      <c r="AY1905" s="128"/>
      <c r="BH1905" s="89"/>
      <c r="BI1905" s="90"/>
      <c r="DL1905" s="13"/>
      <c r="DM1905" s="13"/>
      <c r="DN1905" s="3"/>
      <c r="DO1905" s="126"/>
      <c r="DP1905" s="126"/>
      <c r="DQ1905" s="127"/>
      <c r="DR1905" s="128"/>
      <c r="DS1905" s="13"/>
      <c r="DW1905" s="128"/>
      <c r="DX1905" s="128"/>
      <c r="DY1905" s="128"/>
      <c r="EH1905" s="89"/>
      <c r="EI1905" s="90"/>
    </row>
    <row r="1906" spans="38:139">
      <c r="AL1906" s="13"/>
      <c r="AM1906" s="13"/>
      <c r="AN1906" s="3"/>
      <c r="AO1906" s="126"/>
      <c r="AP1906" s="126"/>
      <c r="AQ1906" s="127"/>
      <c r="AR1906" s="128"/>
      <c r="AS1906" s="13"/>
      <c r="AW1906" s="128"/>
      <c r="AX1906" s="128"/>
      <c r="AY1906" s="128"/>
      <c r="BH1906" s="89"/>
      <c r="BI1906" s="90"/>
      <c r="DL1906" s="13"/>
      <c r="DM1906" s="13"/>
      <c r="DN1906" s="3"/>
      <c r="DO1906" s="126"/>
      <c r="DP1906" s="126"/>
      <c r="DQ1906" s="127"/>
      <c r="DR1906" s="128"/>
      <c r="DS1906" s="13"/>
      <c r="DW1906" s="128"/>
      <c r="DX1906" s="128"/>
      <c r="DY1906" s="128"/>
      <c r="EH1906" s="89"/>
      <c r="EI1906" s="90"/>
    </row>
    <row r="1907" spans="38:139">
      <c r="AL1907" s="13"/>
      <c r="AM1907" s="13"/>
      <c r="AN1907" s="3"/>
      <c r="AO1907" s="126"/>
      <c r="AP1907" s="126"/>
      <c r="AQ1907" s="127"/>
      <c r="AR1907" s="128"/>
      <c r="AS1907" s="13"/>
      <c r="AW1907" s="128"/>
      <c r="AX1907" s="128"/>
      <c r="AY1907" s="128"/>
      <c r="BH1907" s="89"/>
      <c r="BI1907" s="90"/>
      <c r="DL1907" s="13"/>
      <c r="DM1907" s="13"/>
      <c r="DN1907" s="3"/>
      <c r="DO1907" s="126"/>
      <c r="DP1907" s="126"/>
      <c r="DQ1907" s="127"/>
      <c r="DR1907" s="128"/>
      <c r="DS1907" s="13"/>
      <c r="DW1907" s="128"/>
      <c r="DX1907" s="128"/>
      <c r="DY1907" s="128"/>
      <c r="EH1907" s="89"/>
      <c r="EI1907" s="90"/>
    </row>
    <row r="1908" spans="38:139">
      <c r="AL1908" s="13"/>
      <c r="AM1908" s="13"/>
      <c r="AN1908" s="3"/>
      <c r="AO1908" s="126"/>
      <c r="AP1908" s="126"/>
      <c r="AQ1908" s="127"/>
      <c r="AR1908" s="128"/>
      <c r="AS1908" s="13"/>
      <c r="AW1908" s="128"/>
      <c r="AX1908" s="128"/>
      <c r="AY1908" s="128"/>
      <c r="BH1908" s="89"/>
      <c r="BI1908" s="90"/>
      <c r="DL1908" s="13"/>
      <c r="DM1908" s="13"/>
      <c r="DN1908" s="3"/>
      <c r="DO1908" s="126"/>
      <c r="DP1908" s="126"/>
      <c r="DQ1908" s="127"/>
      <c r="DR1908" s="128"/>
      <c r="DS1908" s="13"/>
      <c r="DW1908" s="128"/>
      <c r="DX1908" s="128"/>
      <c r="DY1908" s="128"/>
      <c r="EH1908" s="89"/>
      <c r="EI1908" s="90"/>
    </row>
    <row r="1909" spans="38:139">
      <c r="AL1909" s="13"/>
      <c r="AM1909" s="13"/>
      <c r="AN1909" s="3"/>
      <c r="AO1909" s="126"/>
      <c r="AP1909" s="126"/>
      <c r="AQ1909" s="127"/>
      <c r="AR1909" s="128"/>
      <c r="AS1909" s="13"/>
      <c r="AW1909" s="128"/>
      <c r="AX1909" s="128"/>
      <c r="AY1909" s="128"/>
      <c r="BH1909" s="89"/>
      <c r="BI1909" s="90"/>
      <c r="DL1909" s="13"/>
      <c r="DM1909" s="13"/>
      <c r="DN1909" s="3"/>
      <c r="DO1909" s="126"/>
      <c r="DP1909" s="126"/>
      <c r="DQ1909" s="127"/>
      <c r="DR1909" s="128"/>
      <c r="DS1909" s="13"/>
      <c r="DW1909" s="128"/>
      <c r="DX1909" s="128"/>
      <c r="DY1909" s="128"/>
      <c r="EH1909" s="89"/>
      <c r="EI1909" s="90"/>
    </row>
    <row r="1910" spans="38:139">
      <c r="AL1910" s="13"/>
      <c r="AM1910" s="13"/>
      <c r="AN1910" s="3"/>
      <c r="AO1910" s="126"/>
      <c r="AP1910" s="126"/>
      <c r="AQ1910" s="127"/>
      <c r="AR1910" s="128"/>
      <c r="AS1910" s="13"/>
      <c r="AW1910" s="128"/>
      <c r="AX1910" s="128"/>
      <c r="AY1910" s="128"/>
      <c r="BH1910" s="89"/>
      <c r="BI1910" s="90"/>
      <c r="DL1910" s="13"/>
      <c r="DM1910" s="13"/>
      <c r="DN1910" s="3"/>
      <c r="DO1910" s="126"/>
      <c r="DP1910" s="126"/>
      <c r="DQ1910" s="127"/>
      <c r="DR1910" s="128"/>
      <c r="DS1910" s="13"/>
      <c r="DW1910" s="128"/>
      <c r="DX1910" s="128"/>
      <c r="DY1910" s="128"/>
      <c r="EH1910" s="89"/>
      <c r="EI1910" s="90"/>
    </row>
    <row r="1911" spans="38:139">
      <c r="AL1911" s="13"/>
      <c r="AM1911" s="13"/>
      <c r="AN1911" s="3"/>
      <c r="AO1911" s="126"/>
      <c r="AP1911" s="126"/>
      <c r="AQ1911" s="127"/>
      <c r="AR1911" s="128"/>
      <c r="AS1911" s="13"/>
      <c r="AW1911" s="128"/>
      <c r="AX1911" s="128"/>
      <c r="AY1911" s="128"/>
      <c r="BH1911" s="89"/>
      <c r="BI1911" s="90"/>
      <c r="DL1911" s="13"/>
      <c r="DM1911" s="13"/>
      <c r="DN1911" s="3"/>
      <c r="DO1911" s="126"/>
      <c r="DP1911" s="126"/>
      <c r="DQ1911" s="127"/>
      <c r="DR1911" s="128"/>
      <c r="DS1911" s="13"/>
      <c r="DW1911" s="128"/>
      <c r="DX1911" s="128"/>
      <c r="DY1911" s="128"/>
      <c r="EH1911" s="89"/>
      <c r="EI1911" s="90"/>
    </row>
    <row r="1912" spans="38:139">
      <c r="AL1912" s="13"/>
      <c r="AM1912" s="13"/>
      <c r="AN1912" s="3"/>
      <c r="AO1912" s="126"/>
      <c r="AP1912" s="126"/>
      <c r="AQ1912" s="127"/>
      <c r="AR1912" s="128"/>
      <c r="AS1912" s="13"/>
      <c r="AW1912" s="128"/>
      <c r="AX1912" s="128"/>
      <c r="AY1912" s="128"/>
      <c r="BH1912" s="89"/>
      <c r="BI1912" s="90"/>
      <c r="DL1912" s="13"/>
      <c r="DM1912" s="13"/>
      <c r="DN1912" s="3"/>
      <c r="DO1912" s="126"/>
      <c r="DP1912" s="126"/>
      <c r="DQ1912" s="127"/>
      <c r="DR1912" s="128"/>
      <c r="DS1912" s="13"/>
      <c r="DW1912" s="128"/>
      <c r="DX1912" s="128"/>
      <c r="DY1912" s="128"/>
      <c r="EH1912" s="89"/>
      <c r="EI1912" s="90"/>
    </row>
    <row r="1913" spans="38:139">
      <c r="AL1913" s="13"/>
      <c r="AM1913" s="13"/>
      <c r="AN1913" s="3"/>
      <c r="AO1913" s="126"/>
      <c r="AP1913" s="126"/>
      <c r="AQ1913" s="127"/>
      <c r="AR1913" s="128"/>
      <c r="AS1913" s="13"/>
      <c r="AW1913" s="128"/>
      <c r="AX1913" s="128"/>
      <c r="AY1913" s="128"/>
      <c r="BH1913" s="89"/>
      <c r="BI1913" s="90"/>
      <c r="DL1913" s="13"/>
      <c r="DM1913" s="13"/>
      <c r="DN1913" s="3"/>
      <c r="DO1913" s="126"/>
      <c r="DP1913" s="126"/>
      <c r="DQ1913" s="127"/>
      <c r="DR1913" s="128"/>
      <c r="DS1913" s="13"/>
      <c r="DW1913" s="128"/>
      <c r="DX1913" s="128"/>
      <c r="DY1913" s="128"/>
      <c r="EH1913" s="89"/>
      <c r="EI1913" s="90"/>
    </row>
    <row r="1914" spans="38:139">
      <c r="AL1914" s="13"/>
      <c r="AM1914" s="13"/>
      <c r="AN1914" s="3"/>
      <c r="AO1914" s="126"/>
      <c r="AP1914" s="126"/>
      <c r="AQ1914" s="127"/>
      <c r="AR1914" s="128"/>
      <c r="AS1914" s="13"/>
      <c r="AW1914" s="128"/>
      <c r="AX1914" s="128"/>
      <c r="AY1914" s="128"/>
      <c r="BH1914" s="89"/>
      <c r="BI1914" s="90"/>
      <c r="DL1914" s="13"/>
      <c r="DM1914" s="13"/>
      <c r="DN1914" s="3"/>
      <c r="DO1914" s="126"/>
      <c r="DP1914" s="126"/>
      <c r="DQ1914" s="127"/>
      <c r="DR1914" s="128"/>
      <c r="DS1914" s="13"/>
      <c r="DW1914" s="128"/>
      <c r="DX1914" s="128"/>
      <c r="DY1914" s="128"/>
      <c r="EH1914" s="89"/>
      <c r="EI1914" s="90"/>
    </row>
    <row r="1915" spans="38:139">
      <c r="AL1915" s="13"/>
      <c r="AM1915" s="13"/>
      <c r="AN1915" s="3"/>
      <c r="AO1915" s="126"/>
      <c r="AP1915" s="126"/>
      <c r="AQ1915" s="127"/>
      <c r="AR1915" s="128"/>
      <c r="AS1915" s="13"/>
      <c r="AW1915" s="128"/>
      <c r="AX1915" s="128"/>
      <c r="AY1915" s="128"/>
      <c r="BH1915" s="89"/>
      <c r="BI1915" s="90"/>
      <c r="DL1915" s="13"/>
      <c r="DM1915" s="13"/>
      <c r="DN1915" s="3"/>
      <c r="DO1915" s="126"/>
      <c r="DP1915" s="126"/>
      <c r="DQ1915" s="127"/>
      <c r="DR1915" s="128"/>
      <c r="DS1915" s="13"/>
      <c r="DW1915" s="128"/>
      <c r="DX1915" s="128"/>
      <c r="DY1915" s="128"/>
      <c r="EH1915" s="89"/>
      <c r="EI1915" s="90"/>
    </row>
    <row r="1916" spans="38:139">
      <c r="AL1916" s="13"/>
      <c r="AM1916" s="13"/>
      <c r="AN1916" s="3"/>
      <c r="AO1916" s="126"/>
      <c r="AP1916" s="126"/>
      <c r="AQ1916" s="127"/>
      <c r="AR1916" s="128"/>
      <c r="AS1916" s="13"/>
      <c r="AW1916" s="128"/>
      <c r="AX1916" s="128"/>
      <c r="AY1916" s="128"/>
      <c r="BH1916" s="89"/>
      <c r="BI1916" s="90"/>
      <c r="DL1916" s="13"/>
      <c r="DM1916" s="13"/>
      <c r="DN1916" s="3"/>
      <c r="DO1916" s="126"/>
      <c r="DP1916" s="126"/>
      <c r="DQ1916" s="127"/>
      <c r="DR1916" s="128"/>
      <c r="DS1916" s="13"/>
      <c r="DW1916" s="128"/>
      <c r="DX1916" s="128"/>
      <c r="DY1916" s="128"/>
      <c r="EH1916" s="89"/>
      <c r="EI1916" s="90"/>
    </row>
    <row r="1917" spans="38:139">
      <c r="AL1917" s="13"/>
      <c r="AM1917" s="13"/>
      <c r="AN1917" s="3"/>
      <c r="AO1917" s="126"/>
      <c r="AP1917" s="126"/>
      <c r="AQ1917" s="127"/>
      <c r="AR1917" s="128"/>
      <c r="AS1917" s="13"/>
      <c r="AW1917" s="128"/>
      <c r="AX1917" s="128"/>
      <c r="AY1917" s="128"/>
      <c r="BH1917" s="89"/>
      <c r="BI1917" s="90"/>
      <c r="DL1917" s="13"/>
      <c r="DM1917" s="13"/>
      <c r="DN1917" s="3"/>
      <c r="DO1917" s="126"/>
      <c r="DP1917" s="126"/>
      <c r="DQ1917" s="127"/>
      <c r="DR1917" s="128"/>
      <c r="DS1917" s="13"/>
      <c r="DW1917" s="128"/>
      <c r="DX1917" s="128"/>
      <c r="DY1917" s="128"/>
      <c r="EH1917" s="89"/>
      <c r="EI1917" s="90"/>
    </row>
    <row r="1918" spans="38:139">
      <c r="AL1918" s="13"/>
      <c r="AM1918" s="13"/>
      <c r="AN1918" s="3"/>
      <c r="AO1918" s="126"/>
      <c r="AP1918" s="126"/>
      <c r="AQ1918" s="127"/>
      <c r="AR1918" s="128"/>
      <c r="AS1918" s="13"/>
      <c r="AW1918" s="128"/>
      <c r="AX1918" s="128"/>
      <c r="AY1918" s="128"/>
      <c r="BH1918" s="89"/>
      <c r="BI1918" s="90"/>
      <c r="DL1918" s="13"/>
      <c r="DM1918" s="13"/>
      <c r="DN1918" s="3"/>
      <c r="DO1918" s="126"/>
      <c r="DP1918" s="126"/>
      <c r="DQ1918" s="127"/>
      <c r="DR1918" s="128"/>
      <c r="DS1918" s="13"/>
      <c r="DW1918" s="128"/>
      <c r="DX1918" s="128"/>
      <c r="DY1918" s="128"/>
      <c r="EH1918" s="89"/>
      <c r="EI1918" s="90"/>
    </row>
    <row r="1919" spans="38:139">
      <c r="AL1919" s="13"/>
      <c r="AM1919" s="13"/>
      <c r="AN1919" s="3"/>
      <c r="AO1919" s="126"/>
      <c r="AP1919" s="126"/>
      <c r="AQ1919" s="127"/>
      <c r="AR1919" s="128"/>
      <c r="AS1919" s="13"/>
      <c r="AW1919" s="128"/>
      <c r="AX1919" s="128"/>
      <c r="AY1919" s="128"/>
      <c r="BH1919" s="89"/>
      <c r="BI1919" s="90"/>
      <c r="DL1919" s="13"/>
      <c r="DM1919" s="13"/>
      <c r="DN1919" s="3"/>
      <c r="DO1919" s="126"/>
      <c r="DP1919" s="126"/>
      <c r="DQ1919" s="127"/>
      <c r="DR1919" s="128"/>
      <c r="DS1919" s="13"/>
      <c r="DW1919" s="128"/>
      <c r="DX1919" s="128"/>
      <c r="DY1919" s="128"/>
      <c r="EH1919" s="89"/>
      <c r="EI1919" s="90"/>
    </row>
    <row r="1920" spans="38:139">
      <c r="AL1920" s="13"/>
      <c r="AM1920" s="13"/>
      <c r="AN1920" s="3"/>
      <c r="AO1920" s="126"/>
      <c r="AP1920" s="126"/>
      <c r="AQ1920" s="127"/>
      <c r="AR1920" s="128"/>
      <c r="AS1920" s="13"/>
      <c r="AW1920" s="128"/>
      <c r="AX1920" s="128"/>
      <c r="AY1920" s="128"/>
      <c r="BH1920" s="89"/>
      <c r="BI1920" s="90"/>
      <c r="DL1920" s="13"/>
      <c r="DM1920" s="13"/>
      <c r="DN1920" s="3"/>
      <c r="DO1920" s="126"/>
      <c r="DP1920" s="126"/>
      <c r="DQ1920" s="127"/>
      <c r="DR1920" s="128"/>
      <c r="DS1920" s="13"/>
      <c r="DW1920" s="128"/>
      <c r="DX1920" s="128"/>
      <c r="DY1920" s="128"/>
      <c r="EH1920" s="89"/>
      <c r="EI1920" s="90"/>
    </row>
    <row r="1921" spans="38:139">
      <c r="AL1921" s="13"/>
      <c r="AM1921" s="13"/>
      <c r="AN1921" s="3"/>
      <c r="AO1921" s="126"/>
      <c r="AP1921" s="126"/>
      <c r="AQ1921" s="127"/>
      <c r="AR1921" s="128"/>
      <c r="AS1921" s="13"/>
      <c r="AW1921" s="128"/>
      <c r="AX1921" s="128"/>
      <c r="AY1921" s="128"/>
      <c r="BH1921" s="89"/>
      <c r="BI1921" s="90"/>
      <c r="DL1921" s="13"/>
      <c r="DM1921" s="13"/>
      <c r="DN1921" s="3"/>
      <c r="DO1921" s="126"/>
      <c r="DP1921" s="126"/>
      <c r="DQ1921" s="127"/>
      <c r="DR1921" s="128"/>
      <c r="DS1921" s="13"/>
      <c r="DW1921" s="128"/>
      <c r="DX1921" s="128"/>
      <c r="DY1921" s="128"/>
      <c r="EH1921" s="89"/>
      <c r="EI1921" s="90"/>
    </row>
    <row r="1922" spans="38:139">
      <c r="AL1922" s="13"/>
      <c r="AM1922" s="13"/>
      <c r="AN1922" s="3"/>
      <c r="AO1922" s="126"/>
      <c r="AP1922" s="126"/>
      <c r="AQ1922" s="127"/>
      <c r="AR1922" s="128"/>
      <c r="AS1922" s="13"/>
      <c r="AW1922" s="128"/>
      <c r="AX1922" s="128"/>
      <c r="AY1922" s="128"/>
      <c r="BH1922" s="89"/>
      <c r="BI1922" s="90"/>
      <c r="DL1922" s="13"/>
      <c r="DM1922" s="13"/>
      <c r="DN1922" s="3"/>
      <c r="DO1922" s="126"/>
      <c r="DP1922" s="126"/>
      <c r="DQ1922" s="127"/>
      <c r="DR1922" s="128"/>
      <c r="DS1922" s="13"/>
      <c r="DW1922" s="128"/>
      <c r="DX1922" s="128"/>
      <c r="DY1922" s="128"/>
      <c r="EH1922" s="89"/>
      <c r="EI1922" s="90"/>
    </row>
    <row r="1923" spans="38:139">
      <c r="AL1923" s="13"/>
      <c r="AM1923" s="13"/>
      <c r="AN1923" s="3"/>
      <c r="AO1923" s="126"/>
      <c r="AP1923" s="126"/>
      <c r="AQ1923" s="127"/>
      <c r="AR1923" s="128"/>
      <c r="AS1923" s="13"/>
      <c r="AW1923" s="128"/>
      <c r="AX1923" s="128"/>
      <c r="AY1923" s="128"/>
      <c r="BH1923" s="89"/>
      <c r="BI1923" s="90"/>
      <c r="DL1923" s="13"/>
      <c r="DM1923" s="13"/>
      <c r="DN1923" s="3"/>
      <c r="DO1923" s="126"/>
      <c r="DP1923" s="126"/>
      <c r="DQ1923" s="127"/>
      <c r="DR1923" s="128"/>
      <c r="DS1923" s="13"/>
      <c r="DW1923" s="128"/>
      <c r="DX1923" s="128"/>
      <c r="DY1923" s="128"/>
      <c r="EH1923" s="89"/>
      <c r="EI1923" s="90"/>
    </row>
    <row r="1924" spans="38:139">
      <c r="AL1924" s="13"/>
      <c r="AM1924" s="13"/>
      <c r="AN1924" s="3"/>
      <c r="AO1924" s="126"/>
      <c r="AP1924" s="126"/>
      <c r="AQ1924" s="127"/>
      <c r="AR1924" s="128"/>
      <c r="AS1924" s="13"/>
      <c r="AW1924" s="128"/>
      <c r="AX1924" s="128"/>
      <c r="AY1924" s="128"/>
      <c r="BH1924" s="89"/>
      <c r="BI1924" s="90"/>
      <c r="DL1924" s="13"/>
      <c r="DM1924" s="13"/>
      <c r="DN1924" s="3"/>
      <c r="DO1924" s="126"/>
      <c r="DP1924" s="126"/>
      <c r="DQ1924" s="127"/>
      <c r="DR1924" s="128"/>
      <c r="DS1924" s="13"/>
      <c r="DW1924" s="128"/>
      <c r="DX1924" s="128"/>
      <c r="DY1924" s="128"/>
      <c r="EH1924" s="89"/>
      <c r="EI1924" s="90"/>
    </row>
    <row r="1925" spans="38:139">
      <c r="AL1925" s="13"/>
      <c r="AM1925" s="13"/>
      <c r="AN1925" s="3"/>
      <c r="AO1925" s="126"/>
      <c r="AP1925" s="126"/>
      <c r="AQ1925" s="127"/>
      <c r="AR1925" s="128"/>
      <c r="AS1925" s="13"/>
      <c r="AW1925" s="128"/>
      <c r="AX1925" s="128"/>
      <c r="AY1925" s="128"/>
      <c r="BH1925" s="89"/>
      <c r="BI1925" s="90"/>
      <c r="DL1925" s="13"/>
      <c r="DM1925" s="13"/>
      <c r="DN1925" s="3"/>
      <c r="DO1925" s="126"/>
      <c r="DP1925" s="126"/>
      <c r="DQ1925" s="127"/>
      <c r="DR1925" s="128"/>
      <c r="DS1925" s="13"/>
      <c r="DW1925" s="128"/>
      <c r="DX1925" s="128"/>
      <c r="DY1925" s="128"/>
      <c r="EH1925" s="89"/>
      <c r="EI1925" s="90"/>
    </row>
    <row r="1926" spans="38:139">
      <c r="AL1926" s="13"/>
      <c r="AM1926" s="13"/>
      <c r="AN1926" s="3"/>
      <c r="AO1926" s="126"/>
      <c r="AP1926" s="126"/>
      <c r="AQ1926" s="127"/>
      <c r="AR1926" s="128"/>
      <c r="AS1926" s="13"/>
      <c r="AW1926" s="128"/>
      <c r="AX1926" s="128"/>
      <c r="AY1926" s="128"/>
      <c r="BH1926" s="89"/>
      <c r="BI1926" s="90"/>
      <c r="DL1926" s="13"/>
      <c r="DM1926" s="13"/>
      <c r="DN1926" s="3"/>
      <c r="DO1926" s="126"/>
      <c r="DP1926" s="126"/>
      <c r="DQ1926" s="127"/>
      <c r="DR1926" s="128"/>
      <c r="DS1926" s="13"/>
      <c r="DW1926" s="128"/>
      <c r="DX1926" s="128"/>
      <c r="DY1926" s="128"/>
      <c r="EH1926" s="89"/>
      <c r="EI1926" s="90"/>
    </row>
    <row r="1927" spans="38:139">
      <c r="AL1927" s="13"/>
      <c r="AM1927" s="13"/>
      <c r="AN1927" s="3"/>
      <c r="AO1927" s="126"/>
      <c r="AP1927" s="126"/>
      <c r="AQ1927" s="127"/>
      <c r="AR1927" s="128"/>
      <c r="AS1927" s="13"/>
      <c r="AW1927" s="128"/>
      <c r="AX1927" s="128"/>
      <c r="AY1927" s="128"/>
      <c r="BH1927" s="89"/>
      <c r="BI1927" s="90"/>
      <c r="DL1927" s="13"/>
      <c r="DM1927" s="13"/>
      <c r="DN1927" s="3"/>
      <c r="DO1927" s="126"/>
      <c r="DP1927" s="126"/>
      <c r="DQ1927" s="127"/>
      <c r="DR1927" s="128"/>
      <c r="DS1927" s="13"/>
      <c r="DW1927" s="128"/>
      <c r="DX1927" s="128"/>
      <c r="DY1927" s="128"/>
      <c r="EH1927" s="89"/>
      <c r="EI1927" s="90"/>
    </row>
    <row r="1928" spans="38:139">
      <c r="AL1928" s="13"/>
      <c r="AM1928" s="13"/>
      <c r="AN1928" s="3"/>
      <c r="AO1928" s="126"/>
      <c r="AP1928" s="126"/>
      <c r="AQ1928" s="127"/>
      <c r="AR1928" s="128"/>
      <c r="AS1928" s="13"/>
      <c r="AW1928" s="128"/>
      <c r="AX1928" s="128"/>
      <c r="AY1928" s="128"/>
      <c r="BH1928" s="89"/>
      <c r="BI1928" s="90"/>
      <c r="DL1928" s="13"/>
      <c r="DM1928" s="13"/>
      <c r="DN1928" s="3"/>
      <c r="DO1928" s="126"/>
      <c r="DP1928" s="126"/>
      <c r="DQ1928" s="127"/>
      <c r="DR1928" s="128"/>
      <c r="DS1928" s="13"/>
      <c r="DW1928" s="128"/>
      <c r="DX1928" s="128"/>
      <c r="DY1928" s="128"/>
      <c r="EH1928" s="89"/>
      <c r="EI1928" s="90"/>
    </row>
    <row r="1929" spans="38:139">
      <c r="AL1929" s="13"/>
      <c r="AM1929" s="13"/>
      <c r="AN1929" s="3"/>
      <c r="AO1929" s="126"/>
      <c r="AP1929" s="126"/>
      <c r="AQ1929" s="127"/>
      <c r="AR1929" s="128"/>
      <c r="AS1929" s="13"/>
      <c r="AW1929" s="128"/>
      <c r="AX1929" s="128"/>
      <c r="AY1929" s="128"/>
      <c r="BH1929" s="89"/>
      <c r="BI1929" s="90"/>
      <c r="DL1929" s="13"/>
      <c r="DM1929" s="13"/>
      <c r="DN1929" s="3"/>
      <c r="DO1929" s="126"/>
      <c r="DP1929" s="126"/>
      <c r="DQ1929" s="127"/>
      <c r="DR1929" s="128"/>
      <c r="DS1929" s="13"/>
      <c r="DW1929" s="128"/>
      <c r="DX1929" s="128"/>
      <c r="DY1929" s="128"/>
      <c r="EH1929" s="89"/>
      <c r="EI1929" s="90"/>
    </row>
    <row r="1930" spans="38:139">
      <c r="AL1930" s="13"/>
      <c r="AM1930" s="13"/>
      <c r="AN1930" s="3"/>
      <c r="AO1930" s="126"/>
      <c r="AP1930" s="126"/>
      <c r="AQ1930" s="127"/>
      <c r="AR1930" s="128"/>
      <c r="AS1930" s="13"/>
      <c r="AW1930" s="128"/>
      <c r="AX1930" s="128"/>
      <c r="AY1930" s="128"/>
      <c r="BH1930" s="89"/>
      <c r="BI1930" s="90"/>
      <c r="DL1930" s="13"/>
      <c r="DM1930" s="13"/>
      <c r="DN1930" s="3"/>
      <c r="DO1930" s="126"/>
      <c r="DP1930" s="126"/>
      <c r="DQ1930" s="127"/>
      <c r="DR1930" s="128"/>
      <c r="DS1930" s="13"/>
      <c r="DW1930" s="128"/>
      <c r="DX1930" s="128"/>
      <c r="DY1930" s="128"/>
      <c r="EH1930" s="89"/>
      <c r="EI1930" s="90"/>
    </row>
    <row r="1931" spans="38:139">
      <c r="AL1931" s="13"/>
      <c r="AM1931" s="13"/>
      <c r="AN1931" s="3"/>
      <c r="AO1931" s="126"/>
      <c r="AP1931" s="126"/>
      <c r="AQ1931" s="127"/>
      <c r="AR1931" s="128"/>
      <c r="AS1931" s="13"/>
      <c r="AW1931" s="128"/>
      <c r="AX1931" s="128"/>
      <c r="AY1931" s="128"/>
      <c r="BH1931" s="89"/>
      <c r="BI1931" s="90"/>
      <c r="DL1931" s="13"/>
      <c r="DM1931" s="13"/>
      <c r="DN1931" s="3"/>
      <c r="DO1931" s="126"/>
      <c r="DP1931" s="126"/>
      <c r="DQ1931" s="127"/>
      <c r="DR1931" s="128"/>
      <c r="DS1931" s="13"/>
      <c r="DW1931" s="128"/>
      <c r="DX1931" s="128"/>
      <c r="DY1931" s="128"/>
      <c r="EH1931" s="89"/>
      <c r="EI1931" s="90"/>
    </row>
    <row r="1932" spans="38:139">
      <c r="AL1932" s="13"/>
      <c r="AM1932" s="13"/>
      <c r="AN1932" s="3"/>
      <c r="AO1932" s="126"/>
      <c r="AP1932" s="126"/>
      <c r="AQ1932" s="127"/>
      <c r="AR1932" s="128"/>
      <c r="AS1932" s="13"/>
      <c r="AW1932" s="128"/>
      <c r="AX1932" s="128"/>
      <c r="AY1932" s="128"/>
      <c r="BH1932" s="89"/>
      <c r="BI1932" s="90"/>
      <c r="DL1932" s="13"/>
      <c r="DM1932" s="13"/>
      <c r="DN1932" s="3"/>
      <c r="DO1932" s="126"/>
      <c r="DP1932" s="126"/>
      <c r="DQ1932" s="127"/>
      <c r="DR1932" s="128"/>
      <c r="DS1932" s="13"/>
      <c r="DW1932" s="128"/>
      <c r="DX1932" s="128"/>
      <c r="DY1932" s="128"/>
      <c r="EH1932" s="89"/>
      <c r="EI1932" s="90"/>
    </row>
    <row r="1933" spans="38:139">
      <c r="AL1933" s="13"/>
      <c r="AM1933" s="13"/>
      <c r="AN1933" s="3"/>
      <c r="AO1933" s="126"/>
      <c r="AP1933" s="126"/>
      <c r="AQ1933" s="127"/>
      <c r="AR1933" s="128"/>
      <c r="AS1933" s="13"/>
      <c r="AW1933" s="128"/>
      <c r="AX1933" s="128"/>
      <c r="AY1933" s="128"/>
      <c r="BH1933" s="89"/>
      <c r="BI1933" s="90"/>
      <c r="DL1933" s="13"/>
      <c r="DM1933" s="13"/>
      <c r="DN1933" s="3"/>
      <c r="DO1933" s="126"/>
      <c r="DP1933" s="126"/>
      <c r="DQ1933" s="127"/>
      <c r="DR1933" s="128"/>
      <c r="DS1933" s="13"/>
      <c r="DW1933" s="128"/>
      <c r="DX1933" s="128"/>
      <c r="DY1933" s="128"/>
      <c r="EH1933" s="89"/>
      <c r="EI1933" s="90"/>
    </row>
    <row r="1934" spans="38:139">
      <c r="AL1934" s="13"/>
      <c r="AM1934" s="13"/>
      <c r="AN1934" s="3"/>
      <c r="AO1934" s="126"/>
      <c r="AP1934" s="126"/>
      <c r="AQ1934" s="127"/>
      <c r="AR1934" s="128"/>
      <c r="AS1934" s="13"/>
      <c r="AW1934" s="128"/>
      <c r="AX1934" s="128"/>
      <c r="AY1934" s="128"/>
      <c r="BH1934" s="89"/>
      <c r="BI1934" s="90"/>
      <c r="DL1934" s="13"/>
      <c r="DM1934" s="13"/>
      <c r="DN1934" s="3"/>
      <c r="DO1934" s="126"/>
      <c r="DP1934" s="126"/>
      <c r="DQ1934" s="127"/>
      <c r="DR1934" s="128"/>
      <c r="DS1934" s="13"/>
      <c r="DW1934" s="128"/>
      <c r="DX1934" s="128"/>
      <c r="DY1934" s="128"/>
      <c r="EH1934" s="89"/>
      <c r="EI1934" s="90"/>
    </row>
    <row r="1935" spans="38:139">
      <c r="AL1935" s="13"/>
      <c r="AM1935" s="13"/>
      <c r="AN1935" s="3"/>
      <c r="AO1935" s="126"/>
      <c r="AP1935" s="126"/>
      <c r="AQ1935" s="127"/>
      <c r="AR1935" s="128"/>
      <c r="AS1935" s="13"/>
      <c r="AW1935" s="128"/>
      <c r="AX1935" s="128"/>
      <c r="AY1935" s="128"/>
      <c r="BH1935" s="89"/>
      <c r="BI1935" s="90"/>
      <c r="DL1935" s="13"/>
      <c r="DM1935" s="13"/>
      <c r="DN1935" s="3"/>
      <c r="DO1935" s="126"/>
      <c r="DP1935" s="126"/>
      <c r="DQ1935" s="127"/>
      <c r="DR1935" s="128"/>
      <c r="DS1935" s="13"/>
      <c r="DW1935" s="128"/>
      <c r="DX1935" s="128"/>
      <c r="DY1935" s="128"/>
      <c r="EH1935" s="89"/>
      <c r="EI1935" s="90"/>
    </row>
    <row r="1936" spans="38:139">
      <c r="AL1936" s="13"/>
      <c r="AM1936" s="13"/>
      <c r="AN1936" s="3"/>
      <c r="AO1936" s="126"/>
      <c r="AP1936" s="126"/>
      <c r="AQ1936" s="127"/>
      <c r="AR1936" s="128"/>
      <c r="AS1936" s="13"/>
      <c r="AW1936" s="128"/>
      <c r="AX1936" s="128"/>
      <c r="AY1936" s="128"/>
      <c r="BH1936" s="89"/>
      <c r="BI1936" s="90"/>
      <c r="DL1936" s="13"/>
      <c r="DM1936" s="13"/>
      <c r="DN1936" s="3"/>
      <c r="DO1936" s="126"/>
      <c r="DP1936" s="126"/>
      <c r="DQ1936" s="127"/>
      <c r="DR1936" s="128"/>
      <c r="DS1936" s="13"/>
      <c r="DW1936" s="128"/>
      <c r="DX1936" s="128"/>
      <c r="DY1936" s="128"/>
      <c r="EH1936" s="89"/>
      <c r="EI1936" s="90"/>
    </row>
    <row r="1937" spans="38:139">
      <c r="AL1937" s="13"/>
      <c r="AM1937" s="13"/>
      <c r="AN1937" s="3"/>
      <c r="AO1937" s="126"/>
      <c r="AP1937" s="126"/>
      <c r="AQ1937" s="127"/>
      <c r="AR1937" s="128"/>
      <c r="AS1937" s="13"/>
      <c r="AW1937" s="128"/>
      <c r="AX1937" s="128"/>
      <c r="AY1937" s="128"/>
      <c r="BH1937" s="89"/>
      <c r="BI1937" s="90"/>
      <c r="DL1937" s="13"/>
      <c r="DM1937" s="13"/>
      <c r="DN1937" s="3"/>
      <c r="DO1937" s="126"/>
      <c r="DP1937" s="126"/>
      <c r="DQ1937" s="127"/>
      <c r="DR1937" s="128"/>
      <c r="DS1937" s="13"/>
      <c r="DW1937" s="128"/>
      <c r="DX1937" s="128"/>
      <c r="DY1937" s="128"/>
      <c r="EH1937" s="89"/>
      <c r="EI1937" s="90"/>
    </row>
    <row r="1938" spans="38:139">
      <c r="AL1938" s="13"/>
      <c r="AM1938" s="13"/>
      <c r="AN1938" s="3"/>
      <c r="AO1938" s="126"/>
      <c r="AP1938" s="126"/>
      <c r="AQ1938" s="127"/>
      <c r="AR1938" s="128"/>
      <c r="AS1938" s="13"/>
      <c r="AW1938" s="128"/>
      <c r="AX1938" s="128"/>
      <c r="AY1938" s="128"/>
      <c r="BH1938" s="89"/>
      <c r="BI1938" s="90"/>
      <c r="DL1938" s="13"/>
      <c r="DM1938" s="13"/>
      <c r="DN1938" s="3"/>
      <c r="DO1938" s="126"/>
      <c r="DP1938" s="126"/>
      <c r="DQ1938" s="127"/>
      <c r="DR1938" s="128"/>
      <c r="DS1938" s="13"/>
      <c r="DW1938" s="128"/>
      <c r="DX1938" s="128"/>
      <c r="DY1938" s="128"/>
      <c r="EH1938" s="89"/>
      <c r="EI1938" s="90"/>
    </row>
    <row r="1939" spans="38:139">
      <c r="AL1939" s="13"/>
      <c r="AM1939" s="13"/>
      <c r="AN1939" s="3"/>
      <c r="AO1939" s="126"/>
      <c r="AP1939" s="126"/>
      <c r="AQ1939" s="127"/>
      <c r="AR1939" s="128"/>
      <c r="AS1939" s="13"/>
      <c r="AW1939" s="128"/>
      <c r="AX1939" s="128"/>
      <c r="AY1939" s="128"/>
      <c r="BH1939" s="89"/>
      <c r="BI1939" s="90"/>
      <c r="DL1939" s="13"/>
      <c r="DM1939" s="13"/>
      <c r="DN1939" s="3"/>
      <c r="DO1939" s="126"/>
      <c r="DP1939" s="126"/>
      <c r="DQ1939" s="127"/>
      <c r="DR1939" s="128"/>
      <c r="DS1939" s="13"/>
      <c r="DW1939" s="128"/>
      <c r="DX1939" s="128"/>
      <c r="DY1939" s="128"/>
      <c r="EH1939" s="89"/>
      <c r="EI1939" s="90"/>
    </row>
    <row r="1940" spans="38:139">
      <c r="AL1940" s="13"/>
      <c r="AM1940" s="13"/>
      <c r="AN1940" s="3"/>
      <c r="AO1940" s="126"/>
      <c r="AP1940" s="126"/>
      <c r="AQ1940" s="127"/>
      <c r="AR1940" s="128"/>
      <c r="AS1940" s="13"/>
      <c r="AW1940" s="128"/>
      <c r="AX1940" s="128"/>
      <c r="AY1940" s="128"/>
      <c r="BH1940" s="89"/>
      <c r="BI1940" s="90"/>
      <c r="DL1940" s="13"/>
      <c r="DM1940" s="13"/>
      <c r="DN1940" s="3"/>
      <c r="DO1940" s="126"/>
      <c r="DP1940" s="126"/>
      <c r="DQ1940" s="127"/>
      <c r="DR1940" s="128"/>
      <c r="DS1940" s="13"/>
      <c r="DW1940" s="128"/>
      <c r="DX1940" s="128"/>
      <c r="DY1940" s="128"/>
      <c r="EH1940" s="89"/>
      <c r="EI1940" s="90"/>
    </row>
    <row r="1941" spans="38:139">
      <c r="AL1941" s="13"/>
      <c r="AM1941" s="13"/>
      <c r="AN1941" s="3"/>
      <c r="AO1941" s="126"/>
      <c r="AP1941" s="126"/>
      <c r="AQ1941" s="127"/>
      <c r="AR1941" s="128"/>
      <c r="AS1941" s="13"/>
      <c r="AW1941" s="128"/>
      <c r="AX1941" s="128"/>
      <c r="AY1941" s="128"/>
      <c r="BH1941" s="89"/>
      <c r="BI1941" s="90"/>
      <c r="DL1941" s="13"/>
      <c r="DM1941" s="13"/>
      <c r="DN1941" s="3"/>
      <c r="DO1941" s="126"/>
      <c r="DP1941" s="126"/>
      <c r="DQ1941" s="127"/>
      <c r="DR1941" s="128"/>
      <c r="DS1941" s="13"/>
      <c r="DW1941" s="128"/>
      <c r="DX1941" s="128"/>
      <c r="DY1941" s="128"/>
      <c r="EH1941" s="89"/>
      <c r="EI1941" s="90"/>
    </row>
    <row r="1942" spans="38:139">
      <c r="AL1942" s="13"/>
      <c r="AM1942" s="13"/>
      <c r="AN1942" s="3"/>
      <c r="AO1942" s="126"/>
      <c r="AP1942" s="126"/>
      <c r="AQ1942" s="127"/>
      <c r="AR1942" s="128"/>
      <c r="AS1942" s="13"/>
      <c r="AW1942" s="128"/>
      <c r="AX1942" s="128"/>
      <c r="AY1942" s="128"/>
      <c r="BH1942" s="89"/>
      <c r="BI1942" s="90"/>
      <c r="DL1942" s="13"/>
      <c r="DM1942" s="13"/>
      <c r="DN1942" s="3"/>
      <c r="DO1942" s="126"/>
      <c r="DP1942" s="126"/>
      <c r="DQ1942" s="127"/>
      <c r="DR1942" s="128"/>
      <c r="DS1942" s="13"/>
      <c r="DW1942" s="128"/>
      <c r="DX1942" s="128"/>
      <c r="DY1942" s="128"/>
      <c r="EH1942" s="89"/>
      <c r="EI1942" s="90"/>
    </row>
    <row r="1943" spans="38:139">
      <c r="AL1943" s="13"/>
      <c r="AM1943" s="13"/>
      <c r="AN1943" s="3"/>
      <c r="AO1943" s="126"/>
      <c r="AP1943" s="126"/>
      <c r="AQ1943" s="127"/>
      <c r="AR1943" s="128"/>
      <c r="AS1943" s="13"/>
      <c r="AW1943" s="128"/>
      <c r="AX1943" s="128"/>
      <c r="AY1943" s="128"/>
      <c r="BH1943" s="89"/>
      <c r="BI1943" s="90"/>
      <c r="DL1943" s="13"/>
      <c r="DM1943" s="13"/>
      <c r="DN1943" s="3"/>
      <c r="DO1943" s="126"/>
      <c r="DP1943" s="126"/>
      <c r="DQ1943" s="127"/>
      <c r="DR1943" s="128"/>
      <c r="DS1943" s="13"/>
      <c r="DW1943" s="128"/>
      <c r="DX1943" s="128"/>
      <c r="DY1943" s="128"/>
      <c r="EH1943" s="89"/>
      <c r="EI1943" s="90"/>
    </row>
    <row r="1944" spans="38:139">
      <c r="AL1944" s="13"/>
      <c r="AM1944" s="13"/>
      <c r="AN1944" s="3"/>
      <c r="AO1944" s="126"/>
      <c r="AP1944" s="126"/>
      <c r="AQ1944" s="127"/>
      <c r="AR1944" s="128"/>
      <c r="AS1944" s="13"/>
      <c r="AW1944" s="128"/>
      <c r="AX1944" s="128"/>
      <c r="AY1944" s="128"/>
      <c r="BH1944" s="89"/>
      <c r="BI1944" s="90"/>
      <c r="DL1944" s="13"/>
      <c r="DM1944" s="13"/>
      <c r="DN1944" s="3"/>
      <c r="DO1944" s="126"/>
      <c r="DP1944" s="126"/>
      <c r="DQ1944" s="127"/>
      <c r="DR1944" s="128"/>
      <c r="DS1944" s="13"/>
      <c r="DW1944" s="128"/>
      <c r="DX1944" s="128"/>
      <c r="DY1944" s="128"/>
      <c r="EH1944" s="89"/>
      <c r="EI1944" s="90"/>
    </row>
    <row r="1945" spans="38:139">
      <c r="AL1945" s="13"/>
      <c r="AM1945" s="13"/>
      <c r="AN1945" s="3"/>
      <c r="AO1945" s="126"/>
      <c r="AP1945" s="126"/>
      <c r="AQ1945" s="127"/>
      <c r="AR1945" s="128"/>
      <c r="AS1945" s="13"/>
      <c r="AW1945" s="128"/>
      <c r="AX1945" s="128"/>
      <c r="AY1945" s="128"/>
      <c r="BH1945" s="89"/>
      <c r="BI1945" s="90"/>
      <c r="DL1945" s="13"/>
      <c r="DM1945" s="13"/>
      <c r="DN1945" s="3"/>
      <c r="DO1945" s="126"/>
      <c r="DP1945" s="126"/>
      <c r="DQ1945" s="127"/>
      <c r="DR1945" s="128"/>
      <c r="DS1945" s="13"/>
      <c r="DW1945" s="128"/>
      <c r="DX1945" s="128"/>
      <c r="DY1945" s="128"/>
      <c r="EH1945" s="89"/>
      <c r="EI1945" s="90"/>
    </row>
    <row r="1946" spans="38:139">
      <c r="AL1946" s="13"/>
      <c r="AM1946" s="13"/>
      <c r="AN1946" s="3"/>
      <c r="AO1946" s="126"/>
      <c r="AP1946" s="126"/>
      <c r="AQ1946" s="127"/>
      <c r="AR1946" s="128"/>
      <c r="AS1946" s="13"/>
      <c r="AW1946" s="128"/>
      <c r="AX1946" s="128"/>
      <c r="AY1946" s="128"/>
      <c r="BH1946" s="89"/>
      <c r="BI1946" s="90"/>
      <c r="DL1946" s="13"/>
      <c r="DM1946" s="13"/>
      <c r="DN1946" s="3"/>
      <c r="DO1946" s="126"/>
      <c r="DP1946" s="126"/>
      <c r="DQ1946" s="127"/>
      <c r="DR1946" s="128"/>
      <c r="DS1946" s="13"/>
      <c r="DW1946" s="128"/>
      <c r="DX1946" s="128"/>
      <c r="DY1946" s="128"/>
      <c r="EH1946" s="89"/>
      <c r="EI1946" s="90"/>
    </row>
    <row r="1947" spans="38:139">
      <c r="AL1947" s="13"/>
      <c r="AM1947" s="13"/>
      <c r="AN1947" s="3"/>
      <c r="AO1947" s="126"/>
      <c r="AP1947" s="126"/>
      <c r="AQ1947" s="127"/>
      <c r="AR1947" s="128"/>
      <c r="AS1947" s="13"/>
      <c r="AW1947" s="128"/>
      <c r="AX1947" s="128"/>
      <c r="AY1947" s="128"/>
      <c r="BH1947" s="89"/>
      <c r="BI1947" s="90"/>
      <c r="DL1947" s="13"/>
      <c r="DM1947" s="13"/>
      <c r="DN1947" s="3"/>
      <c r="DO1947" s="126"/>
      <c r="DP1947" s="126"/>
      <c r="DQ1947" s="127"/>
      <c r="DR1947" s="128"/>
      <c r="DS1947" s="13"/>
      <c r="DW1947" s="128"/>
      <c r="DX1947" s="128"/>
      <c r="DY1947" s="128"/>
      <c r="EH1947" s="89"/>
      <c r="EI1947" s="90"/>
    </row>
    <row r="1948" spans="38:139">
      <c r="AL1948" s="13"/>
      <c r="AM1948" s="13"/>
      <c r="AN1948" s="3"/>
      <c r="AO1948" s="126"/>
      <c r="AP1948" s="126"/>
      <c r="AQ1948" s="127"/>
      <c r="AR1948" s="128"/>
      <c r="AS1948" s="13"/>
      <c r="AW1948" s="128"/>
      <c r="AX1948" s="128"/>
      <c r="AY1948" s="128"/>
      <c r="BH1948" s="89"/>
      <c r="BI1948" s="90"/>
      <c r="DL1948" s="13"/>
      <c r="DM1948" s="13"/>
      <c r="DN1948" s="3"/>
      <c r="DO1948" s="126"/>
      <c r="DP1948" s="126"/>
      <c r="DQ1948" s="127"/>
      <c r="DR1948" s="128"/>
      <c r="DS1948" s="13"/>
      <c r="DW1948" s="128"/>
      <c r="DX1948" s="128"/>
      <c r="DY1948" s="128"/>
      <c r="EH1948" s="89"/>
      <c r="EI1948" s="90"/>
    </row>
    <row r="1949" spans="38:139">
      <c r="AL1949" s="13"/>
      <c r="AM1949" s="13"/>
      <c r="AN1949" s="3"/>
      <c r="AO1949" s="126"/>
      <c r="AP1949" s="126"/>
      <c r="AQ1949" s="127"/>
      <c r="AR1949" s="128"/>
      <c r="AS1949" s="13"/>
      <c r="AW1949" s="128"/>
      <c r="AX1949" s="128"/>
      <c r="AY1949" s="128"/>
      <c r="BH1949" s="89"/>
      <c r="BI1949" s="90"/>
      <c r="DL1949" s="13"/>
      <c r="DM1949" s="13"/>
      <c r="DN1949" s="3"/>
      <c r="DO1949" s="126"/>
      <c r="DP1949" s="126"/>
      <c r="DQ1949" s="127"/>
      <c r="DR1949" s="128"/>
      <c r="DS1949" s="13"/>
      <c r="DW1949" s="128"/>
      <c r="DX1949" s="128"/>
      <c r="DY1949" s="128"/>
      <c r="EH1949" s="89"/>
      <c r="EI1949" s="90"/>
    </row>
    <row r="1950" spans="38:139">
      <c r="AL1950" s="13"/>
      <c r="AM1950" s="13"/>
      <c r="AN1950" s="3"/>
      <c r="AO1950" s="126"/>
      <c r="AP1950" s="126"/>
      <c r="AQ1950" s="127"/>
      <c r="AR1950" s="128"/>
      <c r="AS1950" s="13"/>
      <c r="AW1950" s="128"/>
      <c r="AX1950" s="128"/>
      <c r="AY1950" s="128"/>
      <c r="BH1950" s="89"/>
      <c r="BI1950" s="90"/>
      <c r="DL1950" s="13"/>
      <c r="DM1950" s="13"/>
      <c r="DN1950" s="3"/>
      <c r="DO1950" s="126"/>
      <c r="DP1950" s="126"/>
      <c r="DQ1950" s="127"/>
      <c r="DR1950" s="128"/>
      <c r="DS1950" s="13"/>
      <c r="DW1950" s="128"/>
      <c r="DX1950" s="128"/>
      <c r="DY1950" s="128"/>
      <c r="EH1950" s="89"/>
      <c r="EI1950" s="90"/>
    </row>
    <row r="1951" spans="38:139">
      <c r="AL1951" s="13"/>
      <c r="AM1951" s="13"/>
      <c r="AN1951" s="3"/>
      <c r="AO1951" s="126"/>
      <c r="AP1951" s="126"/>
      <c r="AQ1951" s="127"/>
      <c r="AR1951" s="128"/>
      <c r="AS1951" s="13"/>
      <c r="AW1951" s="128"/>
      <c r="AX1951" s="128"/>
      <c r="AY1951" s="128"/>
      <c r="BH1951" s="89"/>
      <c r="BI1951" s="90"/>
      <c r="DL1951" s="13"/>
      <c r="DM1951" s="13"/>
      <c r="DN1951" s="3"/>
      <c r="DO1951" s="126"/>
      <c r="DP1951" s="126"/>
      <c r="DQ1951" s="127"/>
      <c r="DR1951" s="128"/>
      <c r="DS1951" s="13"/>
      <c r="DW1951" s="128"/>
      <c r="DX1951" s="128"/>
      <c r="DY1951" s="128"/>
      <c r="EH1951" s="89"/>
      <c r="EI1951" s="90"/>
    </row>
    <row r="1952" spans="38:139">
      <c r="AL1952" s="13"/>
      <c r="AM1952" s="13"/>
      <c r="AN1952" s="3"/>
      <c r="AO1952" s="126"/>
      <c r="AP1952" s="126"/>
      <c r="AQ1952" s="127"/>
      <c r="AR1952" s="128"/>
      <c r="AS1952" s="13"/>
      <c r="AW1952" s="128"/>
      <c r="AX1952" s="128"/>
      <c r="AY1952" s="128"/>
      <c r="BH1952" s="89"/>
      <c r="BI1952" s="90"/>
      <c r="DL1952" s="13"/>
      <c r="DM1952" s="13"/>
      <c r="DN1952" s="3"/>
      <c r="DO1952" s="126"/>
      <c r="DP1952" s="126"/>
      <c r="DQ1952" s="127"/>
      <c r="DR1952" s="128"/>
      <c r="DS1952" s="13"/>
      <c r="DW1952" s="128"/>
      <c r="DX1952" s="128"/>
      <c r="DY1952" s="128"/>
      <c r="EH1952" s="89"/>
      <c r="EI1952" s="90"/>
    </row>
    <row r="1953" spans="38:139">
      <c r="AL1953" s="13"/>
      <c r="AM1953" s="13"/>
      <c r="AN1953" s="3"/>
      <c r="AO1953" s="126"/>
      <c r="AP1953" s="126"/>
      <c r="AQ1953" s="127"/>
      <c r="AR1953" s="128"/>
      <c r="AS1953" s="13"/>
      <c r="AW1953" s="128"/>
      <c r="AX1953" s="128"/>
      <c r="AY1953" s="128"/>
      <c r="BH1953" s="89"/>
      <c r="BI1953" s="90"/>
      <c r="DL1953" s="13"/>
      <c r="DM1953" s="13"/>
      <c r="DN1953" s="3"/>
      <c r="DO1953" s="126"/>
      <c r="DP1953" s="126"/>
      <c r="DQ1953" s="127"/>
      <c r="DR1953" s="128"/>
      <c r="DS1953" s="13"/>
      <c r="DW1953" s="128"/>
      <c r="DX1953" s="128"/>
      <c r="DY1953" s="128"/>
      <c r="EH1953" s="89"/>
      <c r="EI1953" s="90"/>
    </row>
    <row r="1954" spans="38:139">
      <c r="AL1954" s="13"/>
      <c r="AM1954" s="13"/>
      <c r="AN1954" s="3"/>
      <c r="AO1954" s="126"/>
      <c r="AP1954" s="126"/>
      <c r="AQ1954" s="127"/>
      <c r="AR1954" s="128"/>
      <c r="AS1954" s="13"/>
      <c r="AW1954" s="128"/>
      <c r="AX1954" s="128"/>
      <c r="AY1954" s="128"/>
      <c r="BH1954" s="89"/>
      <c r="BI1954" s="90"/>
      <c r="DL1954" s="13"/>
      <c r="DM1954" s="13"/>
      <c r="DN1954" s="3"/>
      <c r="DO1954" s="126"/>
      <c r="DP1954" s="126"/>
      <c r="DQ1954" s="127"/>
      <c r="DR1954" s="128"/>
      <c r="DS1954" s="13"/>
      <c r="DW1954" s="128"/>
      <c r="DX1954" s="128"/>
      <c r="DY1954" s="128"/>
      <c r="EH1954" s="89"/>
      <c r="EI1954" s="90"/>
    </row>
    <row r="1955" spans="38:139">
      <c r="AL1955" s="13"/>
      <c r="AM1955" s="13"/>
      <c r="AN1955" s="3"/>
      <c r="AO1955" s="126"/>
      <c r="AP1955" s="126"/>
      <c r="AQ1955" s="127"/>
      <c r="AR1955" s="128"/>
      <c r="AS1955" s="13"/>
      <c r="AW1955" s="128"/>
      <c r="AX1955" s="128"/>
      <c r="AY1955" s="128"/>
      <c r="BH1955" s="89"/>
      <c r="BI1955" s="90"/>
      <c r="DL1955" s="13"/>
      <c r="DM1955" s="13"/>
      <c r="DN1955" s="3"/>
      <c r="DO1955" s="126"/>
      <c r="DP1955" s="126"/>
      <c r="DQ1955" s="127"/>
      <c r="DR1955" s="128"/>
      <c r="DS1955" s="13"/>
      <c r="DW1955" s="128"/>
      <c r="DX1955" s="128"/>
      <c r="DY1955" s="128"/>
      <c r="EH1955" s="89"/>
      <c r="EI1955" s="90"/>
    </row>
    <row r="1956" spans="38:139">
      <c r="AL1956" s="13"/>
      <c r="AM1956" s="13"/>
      <c r="AN1956" s="3"/>
      <c r="AO1956" s="126"/>
      <c r="AP1956" s="126"/>
      <c r="AQ1956" s="127"/>
      <c r="AR1956" s="128"/>
      <c r="AS1956" s="13"/>
      <c r="AW1956" s="128"/>
      <c r="AX1956" s="128"/>
      <c r="AY1956" s="128"/>
      <c r="BH1956" s="89"/>
      <c r="BI1956" s="90"/>
      <c r="DL1956" s="13"/>
      <c r="DM1956" s="13"/>
      <c r="DN1956" s="3"/>
      <c r="DO1956" s="126"/>
      <c r="DP1956" s="126"/>
      <c r="DQ1956" s="127"/>
      <c r="DR1956" s="128"/>
      <c r="DS1956" s="13"/>
      <c r="DW1956" s="128"/>
      <c r="DX1956" s="128"/>
      <c r="DY1956" s="128"/>
      <c r="EH1956" s="89"/>
      <c r="EI1956" s="90"/>
    </row>
    <row r="1957" spans="38:139">
      <c r="AL1957" s="13"/>
      <c r="AM1957" s="13"/>
      <c r="AN1957" s="3"/>
      <c r="AO1957" s="126"/>
      <c r="AP1957" s="126"/>
      <c r="AQ1957" s="127"/>
      <c r="AR1957" s="128"/>
      <c r="AS1957" s="13"/>
      <c r="AW1957" s="128"/>
      <c r="AX1957" s="128"/>
      <c r="AY1957" s="128"/>
      <c r="BH1957" s="89"/>
      <c r="BI1957" s="90"/>
      <c r="DL1957" s="13"/>
      <c r="DM1957" s="13"/>
      <c r="DN1957" s="3"/>
      <c r="DO1957" s="126"/>
      <c r="DP1957" s="126"/>
      <c r="DQ1957" s="127"/>
      <c r="DR1957" s="128"/>
      <c r="DS1957" s="13"/>
      <c r="DW1957" s="128"/>
      <c r="DX1957" s="128"/>
      <c r="DY1957" s="128"/>
      <c r="EH1957" s="89"/>
      <c r="EI1957" s="90"/>
    </row>
    <row r="1958" spans="38:139">
      <c r="AL1958" s="13"/>
      <c r="AM1958" s="13"/>
      <c r="AN1958" s="3"/>
      <c r="AO1958" s="126"/>
      <c r="AP1958" s="126"/>
      <c r="AQ1958" s="127"/>
      <c r="AR1958" s="128"/>
      <c r="AS1958" s="13"/>
      <c r="AW1958" s="128"/>
      <c r="AX1958" s="128"/>
      <c r="AY1958" s="128"/>
      <c r="BH1958" s="89"/>
      <c r="BI1958" s="90"/>
      <c r="DL1958" s="13"/>
      <c r="DM1958" s="13"/>
      <c r="DN1958" s="3"/>
      <c r="DO1958" s="126"/>
      <c r="DP1958" s="126"/>
      <c r="DQ1958" s="127"/>
      <c r="DR1958" s="128"/>
      <c r="DS1958" s="13"/>
      <c r="DW1958" s="128"/>
      <c r="DX1958" s="128"/>
      <c r="DY1958" s="128"/>
      <c r="EH1958" s="89"/>
      <c r="EI1958" s="90"/>
    </row>
    <row r="1959" spans="38:139">
      <c r="AL1959" s="13"/>
      <c r="AM1959" s="13"/>
      <c r="AN1959" s="3"/>
      <c r="AO1959" s="126"/>
      <c r="AP1959" s="126"/>
      <c r="AQ1959" s="127"/>
      <c r="AR1959" s="128"/>
      <c r="AS1959" s="13"/>
      <c r="AW1959" s="128"/>
      <c r="AX1959" s="128"/>
      <c r="AY1959" s="128"/>
      <c r="BH1959" s="89"/>
      <c r="BI1959" s="90"/>
      <c r="DL1959" s="13"/>
      <c r="DM1959" s="13"/>
      <c r="DN1959" s="3"/>
      <c r="DO1959" s="126"/>
      <c r="DP1959" s="126"/>
      <c r="DQ1959" s="127"/>
      <c r="DR1959" s="128"/>
      <c r="DS1959" s="13"/>
      <c r="DW1959" s="128"/>
      <c r="DX1959" s="128"/>
      <c r="DY1959" s="128"/>
      <c r="EH1959" s="89"/>
      <c r="EI1959" s="90"/>
    </row>
    <row r="1960" spans="38:139">
      <c r="AL1960" s="13"/>
      <c r="AM1960" s="13"/>
      <c r="AN1960" s="3"/>
      <c r="AO1960" s="126"/>
      <c r="AP1960" s="126"/>
      <c r="AQ1960" s="127"/>
      <c r="AR1960" s="128"/>
      <c r="AS1960" s="13"/>
      <c r="AW1960" s="128"/>
      <c r="AX1960" s="128"/>
      <c r="AY1960" s="128"/>
      <c r="BH1960" s="89"/>
      <c r="BI1960" s="90"/>
      <c r="DL1960" s="13"/>
      <c r="DM1960" s="13"/>
      <c r="DN1960" s="3"/>
      <c r="DO1960" s="126"/>
      <c r="DP1960" s="126"/>
      <c r="DQ1960" s="127"/>
      <c r="DR1960" s="128"/>
      <c r="DS1960" s="13"/>
      <c r="DW1960" s="128"/>
      <c r="DX1960" s="128"/>
      <c r="DY1960" s="128"/>
      <c r="EH1960" s="89"/>
      <c r="EI1960" s="90"/>
    </row>
    <row r="1961" spans="38:139">
      <c r="AL1961" s="13"/>
      <c r="AM1961" s="13"/>
      <c r="AN1961" s="3"/>
      <c r="AO1961" s="126"/>
      <c r="AP1961" s="126"/>
      <c r="AQ1961" s="127"/>
      <c r="AR1961" s="128"/>
      <c r="AS1961" s="13"/>
      <c r="AW1961" s="128"/>
      <c r="AX1961" s="128"/>
      <c r="AY1961" s="128"/>
      <c r="BH1961" s="89"/>
      <c r="BI1961" s="90"/>
      <c r="DL1961" s="13"/>
      <c r="DM1961" s="13"/>
      <c r="DN1961" s="3"/>
      <c r="DO1961" s="126"/>
      <c r="DP1961" s="126"/>
      <c r="DQ1961" s="127"/>
      <c r="DR1961" s="128"/>
      <c r="DS1961" s="13"/>
      <c r="DW1961" s="128"/>
      <c r="DX1961" s="128"/>
      <c r="DY1961" s="128"/>
      <c r="EH1961" s="89"/>
      <c r="EI1961" s="90"/>
    </row>
    <row r="1962" spans="38:139">
      <c r="AL1962" s="13"/>
      <c r="AM1962" s="13"/>
      <c r="AN1962" s="3"/>
      <c r="AO1962" s="126"/>
      <c r="AP1962" s="126"/>
      <c r="AQ1962" s="127"/>
      <c r="AR1962" s="128"/>
      <c r="AS1962" s="13"/>
      <c r="AW1962" s="128"/>
      <c r="AX1962" s="128"/>
      <c r="AY1962" s="128"/>
      <c r="BH1962" s="89"/>
      <c r="BI1962" s="90"/>
      <c r="DL1962" s="13"/>
      <c r="DM1962" s="13"/>
      <c r="DN1962" s="3"/>
      <c r="DO1962" s="126"/>
      <c r="DP1962" s="126"/>
      <c r="DQ1962" s="127"/>
      <c r="DR1962" s="128"/>
      <c r="DS1962" s="13"/>
      <c r="DW1962" s="128"/>
      <c r="DX1962" s="128"/>
      <c r="DY1962" s="128"/>
      <c r="EH1962" s="89"/>
      <c r="EI1962" s="90"/>
    </row>
    <row r="1963" spans="38:139">
      <c r="AL1963" s="13"/>
      <c r="AM1963" s="13"/>
      <c r="AN1963" s="3"/>
      <c r="AO1963" s="126"/>
      <c r="AP1963" s="126"/>
      <c r="AQ1963" s="127"/>
      <c r="AR1963" s="128"/>
      <c r="AS1963" s="13"/>
      <c r="AW1963" s="128"/>
      <c r="AX1963" s="128"/>
      <c r="AY1963" s="128"/>
      <c r="BH1963" s="89"/>
      <c r="BI1963" s="90"/>
      <c r="DL1963" s="13"/>
      <c r="DM1963" s="13"/>
      <c r="DN1963" s="3"/>
      <c r="DO1963" s="126"/>
      <c r="DP1963" s="126"/>
      <c r="DQ1963" s="127"/>
      <c r="DR1963" s="128"/>
      <c r="DS1963" s="13"/>
      <c r="DW1963" s="128"/>
      <c r="DX1963" s="128"/>
      <c r="DY1963" s="128"/>
      <c r="EH1963" s="89"/>
      <c r="EI1963" s="90"/>
    </row>
    <row r="1964" spans="38:139">
      <c r="AL1964" s="13"/>
      <c r="AM1964" s="13"/>
      <c r="AN1964" s="3"/>
      <c r="AO1964" s="126"/>
      <c r="AP1964" s="126"/>
      <c r="AQ1964" s="127"/>
      <c r="AR1964" s="128"/>
      <c r="AS1964" s="13"/>
      <c r="AW1964" s="128"/>
      <c r="AX1964" s="128"/>
      <c r="AY1964" s="128"/>
      <c r="BH1964" s="89"/>
      <c r="BI1964" s="90"/>
      <c r="DL1964" s="13"/>
      <c r="DM1964" s="13"/>
      <c r="DN1964" s="3"/>
      <c r="DO1964" s="126"/>
      <c r="DP1964" s="126"/>
      <c r="DQ1964" s="127"/>
      <c r="DR1964" s="128"/>
      <c r="DS1964" s="13"/>
      <c r="DW1964" s="128"/>
      <c r="DX1964" s="128"/>
      <c r="DY1964" s="128"/>
      <c r="EH1964" s="89"/>
      <c r="EI1964" s="90"/>
    </row>
    <row r="1965" spans="38:139">
      <c r="AL1965" s="13"/>
      <c r="AM1965" s="13"/>
      <c r="AN1965" s="3"/>
      <c r="AO1965" s="126"/>
      <c r="AP1965" s="126"/>
      <c r="AQ1965" s="127"/>
      <c r="AR1965" s="128"/>
      <c r="AS1965" s="13"/>
      <c r="AW1965" s="128"/>
      <c r="AX1965" s="128"/>
      <c r="AY1965" s="128"/>
      <c r="BH1965" s="89"/>
      <c r="BI1965" s="90"/>
      <c r="DL1965" s="13"/>
      <c r="DM1965" s="13"/>
      <c r="DN1965" s="3"/>
      <c r="DO1965" s="126"/>
      <c r="DP1965" s="126"/>
      <c r="DQ1965" s="127"/>
      <c r="DR1965" s="128"/>
      <c r="DS1965" s="13"/>
      <c r="DW1965" s="128"/>
      <c r="DX1965" s="128"/>
      <c r="DY1965" s="128"/>
      <c r="EH1965" s="89"/>
      <c r="EI1965" s="90"/>
    </row>
    <row r="1966" spans="38:139">
      <c r="AL1966" s="13"/>
      <c r="AM1966" s="13"/>
      <c r="AN1966" s="3"/>
      <c r="AO1966" s="126"/>
      <c r="AP1966" s="126"/>
      <c r="AQ1966" s="127"/>
      <c r="AR1966" s="128"/>
      <c r="AS1966" s="13"/>
      <c r="AW1966" s="128"/>
      <c r="AX1966" s="128"/>
      <c r="AY1966" s="128"/>
      <c r="BH1966" s="89"/>
      <c r="BI1966" s="90"/>
      <c r="DL1966" s="13"/>
      <c r="DM1966" s="13"/>
      <c r="DN1966" s="3"/>
      <c r="DO1966" s="126"/>
      <c r="DP1966" s="126"/>
      <c r="DQ1966" s="127"/>
      <c r="DR1966" s="128"/>
      <c r="DS1966" s="13"/>
      <c r="DW1966" s="128"/>
      <c r="DX1966" s="128"/>
      <c r="DY1966" s="128"/>
      <c r="EH1966" s="89"/>
      <c r="EI1966" s="90"/>
    </row>
    <row r="1967" spans="38:139">
      <c r="AL1967" s="13"/>
      <c r="AM1967" s="13"/>
      <c r="AN1967" s="3"/>
      <c r="AO1967" s="126"/>
      <c r="AP1967" s="126"/>
      <c r="AQ1967" s="127"/>
      <c r="AR1967" s="128"/>
      <c r="AS1967" s="13"/>
      <c r="AW1967" s="128"/>
      <c r="AX1967" s="128"/>
      <c r="AY1967" s="128"/>
      <c r="BH1967" s="89"/>
      <c r="BI1967" s="90"/>
      <c r="DL1967" s="13"/>
      <c r="DM1967" s="13"/>
      <c r="DN1967" s="3"/>
      <c r="DO1967" s="126"/>
      <c r="DP1967" s="126"/>
      <c r="DQ1967" s="127"/>
      <c r="DR1967" s="128"/>
      <c r="DS1967" s="13"/>
      <c r="DW1967" s="128"/>
      <c r="DX1967" s="128"/>
      <c r="DY1967" s="128"/>
      <c r="EH1967" s="89"/>
      <c r="EI1967" s="90"/>
    </row>
    <row r="1968" spans="38:139">
      <c r="AL1968" s="13"/>
      <c r="AM1968" s="13"/>
      <c r="AN1968" s="3"/>
      <c r="AO1968" s="126"/>
      <c r="AP1968" s="126"/>
      <c r="AQ1968" s="127"/>
      <c r="AR1968" s="128"/>
      <c r="AS1968" s="13"/>
      <c r="AW1968" s="128"/>
      <c r="AX1968" s="128"/>
      <c r="AY1968" s="128"/>
      <c r="BH1968" s="89"/>
      <c r="BI1968" s="90"/>
      <c r="DL1968" s="13"/>
      <c r="DM1968" s="13"/>
      <c r="DN1968" s="3"/>
      <c r="DO1968" s="126"/>
      <c r="DP1968" s="126"/>
      <c r="DQ1968" s="127"/>
      <c r="DR1968" s="128"/>
      <c r="DS1968" s="13"/>
      <c r="DW1968" s="128"/>
      <c r="DX1968" s="128"/>
      <c r="DY1968" s="128"/>
      <c r="EH1968" s="89"/>
      <c r="EI1968" s="90"/>
    </row>
    <row r="1969" spans="38:139">
      <c r="AL1969" s="13"/>
      <c r="AM1969" s="13"/>
      <c r="AN1969" s="3"/>
      <c r="AO1969" s="126"/>
      <c r="AP1969" s="126"/>
      <c r="AQ1969" s="127"/>
      <c r="AR1969" s="128"/>
      <c r="AS1969" s="13"/>
      <c r="AW1969" s="128"/>
      <c r="AX1969" s="128"/>
      <c r="AY1969" s="128"/>
      <c r="BH1969" s="89"/>
      <c r="BI1969" s="90"/>
      <c r="DL1969" s="13"/>
      <c r="DM1969" s="13"/>
      <c r="DN1969" s="3"/>
      <c r="DO1969" s="126"/>
      <c r="DP1969" s="126"/>
      <c r="DQ1969" s="127"/>
      <c r="DR1969" s="128"/>
      <c r="DS1969" s="13"/>
      <c r="DW1969" s="128"/>
      <c r="DX1969" s="128"/>
      <c r="DY1969" s="128"/>
      <c r="EH1969" s="89"/>
      <c r="EI1969" s="90"/>
    </row>
    <row r="1970" spans="38:139">
      <c r="AL1970" s="13"/>
      <c r="AM1970" s="13"/>
      <c r="AN1970" s="3"/>
      <c r="AO1970" s="126"/>
      <c r="AP1970" s="126"/>
      <c r="AQ1970" s="127"/>
      <c r="AR1970" s="128"/>
      <c r="AS1970" s="13"/>
      <c r="AW1970" s="128"/>
      <c r="AX1970" s="128"/>
      <c r="AY1970" s="128"/>
      <c r="BH1970" s="89"/>
      <c r="BI1970" s="90"/>
      <c r="DL1970" s="13"/>
      <c r="DM1970" s="13"/>
      <c r="DN1970" s="3"/>
      <c r="DO1970" s="126"/>
      <c r="DP1970" s="126"/>
      <c r="DQ1970" s="127"/>
      <c r="DR1970" s="128"/>
      <c r="DS1970" s="13"/>
      <c r="DW1970" s="128"/>
      <c r="DX1970" s="128"/>
      <c r="DY1970" s="128"/>
      <c r="EH1970" s="89"/>
      <c r="EI1970" s="90"/>
    </row>
    <row r="1971" spans="38:139">
      <c r="AL1971" s="13"/>
      <c r="AM1971" s="13"/>
      <c r="AN1971" s="3"/>
      <c r="AO1971" s="126"/>
      <c r="AP1971" s="126"/>
      <c r="AQ1971" s="127"/>
      <c r="AR1971" s="128"/>
      <c r="AS1971" s="13"/>
      <c r="AW1971" s="128"/>
      <c r="AX1971" s="128"/>
      <c r="AY1971" s="128"/>
      <c r="BH1971" s="89"/>
      <c r="BI1971" s="90"/>
      <c r="DL1971" s="13"/>
      <c r="DM1971" s="13"/>
      <c r="DN1971" s="3"/>
      <c r="DO1971" s="126"/>
      <c r="DP1971" s="126"/>
      <c r="DQ1971" s="127"/>
      <c r="DR1971" s="128"/>
      <c r="DS1971" s="13"/>
      <c r="DW1971" s="128"/>
      <c r="DX1971" s="128"/>
      <c r="DY1971" s="128"/>
      <c r="EH1971" s="89"/>
      <c r="EI1971" s="90"/>
    </row>
    <row r="1972" spans="38:139">
      <c r="AL1972" s="13"/>
      <c r="AM1972" s="13"/>
      <c r="AN1972" s="3"/>
      <c r="AO1972" s="126"/>
      <c r="AP1972" s="126"/>
      <c r="AQ1972" s="127"/>
      <c r="AR1972" s="128"/>
      <c r="AS1972" s="13"/>
      <c r="AW1972" s="128"/>
      <c r="AX1972" s="128"/>
      <c r="AY1972" s="128"/>
      <c r="BH1972" s="89"/>
      <c r="BI1972" s="90"/>
      <c r="DL1972" s="13"/>
      <c r="DM1972" s="13"/>
      <c r="DN1972" s="3"/>
      <c r="DO1972" s="126"/>
      <c r="DP1972" s="126"/>
      <c r="DQ1972" s="127"/>
      <c r="DR1972" s="128"/>
      <c r="DS1972" s="13"/>
      <c r="DW1972" s="128"/>
      <c r="DX1972" s="128"/>
      <c r="DY1972" s="128"/>
      <c r="EH1972" s="89"/>
      <c r="EI1972" s="90"/>
    </row>
    <row r="1973" spans="38:139">
      <c r="AL1973" s="13"/>
      <c r="AM1973" s="13"/>
      <c r="AN1973" s="3"/>
      <c r="AO1973" s="126"/>
      <c r="AP1973" s="126"/>
      <c r="AQ1973" s="127"/>
      <c r="AR1973" s="128"/>
      <c r="AS1973" s="13"/>
      <c r="AW1973" s="128"/>
      <c r="AX1973" s="128"/>
      <c r="AY1973" s="128"/>
      <c r="BH1973" s="89"/>
      <c r="BI1973" s="90"/>
      <c r="DL1973" s="13"/>
      <c r="DM1973" s="13"/>
      <c r="DN1973" s="3"/>
      <c r="DO1973" s="126"/>
      <c r="DP1973" s="126"/>
      <c r="DQ1973" s="127"/>
      <c r="DR1973" s="128"/>
      <c r="DS1973" s="13"/>
      <c r="DW1973" s="128"/>
      <c r="DX1973" s="128"/>
      <c r="DY1973" s="128"/>
      <c r="EH1973" s="89"/>
      <c r="EI1973" s="90"/>
    </row>
    <row r="1974" spans="38:139">
      <c r="AL1974" s="13"/>
      <c r="AM1974" s="13"/>
      <c r="AN1974" s="3"/>
      <c r="AO1974" s="126"/>
      <c r="AP1974" s="126"/>
      <c r="AQ1974" s="127"/>
      <c r="AR1974" s="128"/>
      <c r="AS1974" s="13"/>
      <c r="AW1974" s="128"/>
      <c r="AX1974" s="128"/>
      <c r="AY1974" s="128"/>
      <c r="BH1974" s="89"/>
      <c r="BI1974" s="90"/>
      <c r="DL1974" s="13"/>
      <c r="DM1974" s="13"/>
      <c r="DN1974" s="3"/>
      <c r="DO1974" s="126"/>
      <c r="DP1974" s="126"/>
      <c r="DQ1974" s="127"/>
      <c r="DR1974" s="128"/>
      <c r="DS1974" s="13"/>
      <c r="DW1974" s="128"/>
      <c r="DX1974" s="128"/>
      <c r="DY1974" s="128"/>
      <c r="EH1974" s="89"/>
      <c r="EI1974" s="90"/>
    </row>
    <row r="1975" spans="38:139">
      <c r="AL1975" s="13"/>
      <c r="AM1975" s="13"/>
      <c r="AN1975" s="3"/>
      <c r="AO1975" s="126"/>
      <c r="AP1975" s="126"/>
      <c r="AQ1975" s="127"/>
      <c r="AR1975" s="128"/>
      <c r="AS1975" s="13"/>
      <c r="AW1975" s="128"/>
      <c r="AX1975" s="128"/>
      <c r="AY1975" s="128"/>
      <c r="BH1975" s="89"/>
      <c r="BI1975" s="90"/>
      <c r="DL1975" s="13"/>
      <c r="DM1975" s="13"/>
      <c r="DN1975" s="3"/>
      <c r="DO1975" s="126"/>
      <c r="DP1975" s="126"/>
      <c r="DQ1975" s="127"/>
      <c r="DR1975" s="128"/>
      <c r="DS1975" s="13"/>
      <c r="DW1975" s="128"/>
      <c r="DX1975" s="128"/>
      <c r="DY1975" s="128"/>
      <c r="EH1975" s="89"/>
      <c r="EI1975" s="90"/>
    </row>
    <row r="1976" spans="38:139">
      <c r="AL1976" s="13"/>
      <c r="AM1976" s="13"/>
      <c r="AN1976" s="3"/>
      <c r="AO1976" s="126"/>
      <c r="AP1976" s="126"/>
      <c r="AQ1976" s="127"/>
      <c r="AR1976" s="128"/>
      <c r="AS1976" s="13"/>
      <c r="AW1976" s="128"/>
      <c r="AX1976" s="128"/>
      <c r="AY1976" s="128"/>
      <c r="BH1976" s="89"/>
      <c r="BI1976" s="90"/>
      <c r="DL1976" s="13"/>
      <c r="DM1976" s="13"/>
      <c r="DN1976" s="3"/>
      <c r="DO1976" s="126"/>
      <c r="DP1976" s="126"/>
      <c r="DQ1976" s="127"/>
      <c r="DR1976" s="128"/>
      <c r="DS1976" s="13"/>
      <c r="DW1976" s="128"/>
      <c r="DX1976" s="128"/>
      <c r="DY1976" s="128"/>
      <c r="EH1976" s="89"/>
      <c r="EI1976" s="90"/>
    </row>
    <row r="1977" spans="38:139">
      <c r="AL1977" s="13"/>
      <c r="AM1977" s="13"/>
      <c r="AN1977" s="3"/>
      <c r="AO1977" s="126"/>
      <c r="AP1977" s="126"/>
      <c r="AQ1977" s="127"/>
      <c r="AR1977" s="128"/>
      <c r="AS1977" s="13"/>
      <c r="AW1977" s="128"/>
      <c r="AX1977" s="128"/>
      <c r="AY1977" s="128"/>
      <c r="BH1977" s="89"/>
      <c r="BI1977" s="90"/>
      <c r="DL1977" s="13"/>
      <c r="DM1977" s="13"/>
      <c r="DN1977" s="3"/>
      <c r="DO1977" s="126"/>
      <c r="DP1977" s="126"/>
      <c r="DQ1977" s="127"/>
      <c r="DR1977" s="128"/>
      <c r="DS1977" s="13"/>
      <c r="DW1977" s="128"/>
      <c r="DX1977" s="128"/>
      <c r="DY1977" s="128"/>
      <c r="EH1977" s="89"/>
      <c r="EI1977" s="90"/>
    </row>
    <row r="1978" spans="38:139">
      <c r="AL1978" s="13"/>
      <c r="AM1978" s="13"/>
      <c r="AN1978" s="3"/>
      <c r="AO1978" s="126"/>
      <c r="AP1978" s="126"/>
      <c r="AQ1978" s="127"/>
      <c r="AR1978" s="128"/>
      <c r="AS1978" s="13"/>
      <c r="AW1978" s="128"/>
      <c r="AX1978" s="128"/>
      <c r="AY1978" s="128"/>
      <c r="BH1978" s="89"/>
      <c r="BI1978" s="90"/>
      <c r="DL1978" s="13"/>
      <c r="DM1978" s="13"/>
      <c r="DN1978" s="3"/>
      <c r="DO1978" s="126"/>
      <c r="DP1978" s="126"/>
      <c r="DQ1978" s="127"/>
      <c r="DR1978" s="128"/>
      <c r="DS1978" s="13"/>
      <c r="DW1978" s="128"/>
      <c r="DX1978" s="128"/>
      <c r="DY1978" s="128"/>
      <c r="EH1978" s="89"/>
      <c r="EI1978" s="90"/>
    </row>
    <row r="1979" spans="38:139">
      <c r="AL1979" s="13"/>
      <c r="AM1979" s="13"/>
      <c r="AN1979" s="3"/>
      <c r="AO1979" s="126"/>
      <c r="AP1979" s="126"/>
      <c r="AQ1979" s="127"/>
      <c r="AR1979" s="128"/>
      <c r="AS1979" s="13"/>
      <c r="AW1979" s="128"/>
      <c r="AX1979" s="128"/>
      <c r="AY1979" s="128"/>
      <c r="BH1979" s="89"/>
      <c r="BI1979" s="90"/>
      <c r="DL1979" s="13"/>
      <c r="DM1979" s="13"/>
      <c r="DN1979" s="3"/>
      <c r="DO1979" s="126"/>
      <c r="DP1979" s="126"/>
      <c r="DQ1979" s="127"/>
      <c r="DR1979" s="128"/>
      <c r="DS1979" s="13"/>
      <c r="DW1979" s="128"/>
      <c r="DX1979" s="128"/>
      <c r="DY1979" s="128"/>
      <c r="EH1979" s="89"/>
      <c r="EI1979" s="90"/>
    </row>
    <row r="1980" spans="38:139">
      <c r="AL1980" s="13"/>
      <c r="AM1980" s="13"/>
      <c r="AN1980" s="3"/>
      <c r="AO1980" s="126"/>
      <c r="AP1980" s="126"/>
      <c r="AQ1980" s="127"/>
      <c r="AR1980" s="128"/>
      <c r="AS1980" s="13"/>
      <c r="AW1980" s="128"/>
      <c r="AX1980" s="128"/>
      <c r="AY1980" s="128"/>
      <c r="BH1980" s="89"/>
      <c r="BI1980" s="90"/>
      <c r="DL1980" s="13"/>
      <c r="DM1980" s="13"/>
      <c r="DN1980" s="3"/>
      <c r="DO1980" s="126"/>
      <c r="DP1980" s="126"/>
      <c r="DQ1980" s="127"/>
      <c r="DR1980" s="128"/>
      <c r="DS1980" s="13"/>
      <c r="DW1980" s="128"/>
      <c r="DX1980" s="128"/>
      <c r="DY1980" s="128"/>
      <c r="EH1980" s="89"/>
      <c r="EI1980" s="90"/>
    </row>
    <row r="1981" spans="38:139">
      <c r="AL1981" s="13"/>
      <c r="AM1981" s="13"/>
      <c r="AN1981" s="3"/>
      <c r="AO1981" s="126"/>
      <c r="AP1981" s="126"/>
      <c r="AQ1981" s="127"/>
      <c r="AR1981" s="128"/>
      <c r="AS1981" s="13"/>
      <c r="AW1981" s="128"/>
      <c r="AX1981" s="128"/>
      <c r="AY1981" s="128"/>
      <c r="BH1981" s="89"/>
      <c r="BI1981" s="90"/>
      <c r="DL1981" s="13"/>
      <c r="DM1981" s="13"/>
      <c r="DN1981" s="3"/>
      <c r="DO1981" s="126"/>
      <c r="DP1981" s="126"/>
      <c r="DQ1981" s="127"/>
      <c r="DR1981" s="128"/>
      <c r="DS1981" s="13"/>
      <c r="DW1981" s="128"/>
      <c r="DX1981" s="128"/>
      <c r="DY1981" s="128"/>
      <c r="EH1981" s="89"/>
      <c r="EI1981" s="90"/>
    </row>
    <row r="1982" spans="38:139">
      <c r="AL1982" s="13"/>
      <c r="AM1982" s="13"/>
      <c r="AN1982" s="3"/>
      <c r="AO1982" s="126"/>
      <c r="AP1982" s="126"/>
      <c r="AQ1982" s="127"/>
      <c r="AR1982" s="128"/>
      <c r="AS1982" s="13"/>
      <c r="AW1982" s="128"/>
      <c r="AX1982" s="128"/>
      <c r="AY1982" s="128"/>
      <c r="BH1982" s="89"/>
      <c r="BI1982" s="90"/>
      <c r="DL1982" s="13"/>
      <c r="DM1982" s="13"/>
      <c r="DN1982" s="3"/>
      <c r="DO1982" s="126"/>
      <c r="DP1982" s="126"/>
      <c r="DQ1982" s="127"/>
      <c r="DR1982" s="128"/>
      <c r="DS1982" s="13"/>
      <c r="DW1982" s="128"/>
      <c r="DX1982" s="128"/>
      <c r="DY1982" s="128"/>
      <c r="EH1982" s="89"/>
      <c r="EI1982" s="90"/>
    </row>
    <row r="1983" spans="38:139">
      <c r="AL1983" s="13"/>
      <c r="AM1983" s="13"/>
      <c r="AN1983" s="3"/>
      <c r="AO1983" s="126"/>
      <c r="AP1983" s="126"/>
      <c r="AQ1983" s="127"/>
      <c r="AR1983" s="128"/>
      <c r="AS1983" s="13"/>
      <c r="AW1983" s="128"/>
      <c r="AX1983" s="128"/>
      <c r="AY1983" s="128"/>
      <c r="BH1983" s="89"/>
      <c r="BI1983" s="90"/>
      <c r="DL1983" s="13"/>
      <c r="DM1983" s="13"/>
      <c r="DN1983" s="3"/>
      <c r="DO1983" s="126"/>
      <c r="DP1983" s="126"/>
      <c r="DQ1983" s="127"/>
      <c r="DR1983" s="128"/>
      <c r="DS1983" s="13"/>
      <c r="DW1983" s="128"/>
      <c r="DX1983" s="128"/>
      <c r="DY1983" s="128"/>
      <c r="EH1983" s="89"/>
      <c r="EI1983" s="90"/>
    </row>
    <row r="1984" spans="38:139">
      <c r="AL1984" s="13"/>
      <c r="AM1984" s="13"/>
      <c r="AN1984" s="3"/>
      <c r="AO1984" s="126"/>
      <c r="AP1984" s="126"/>
      <c r="AQ1984" s="127"/>
      <c r="AR1984" s="128"/>
      <c r="AS1984" s="13"/>
      <c r="AW1984" s="128"/>
      <c r="AX1984" s="128"/>
      <c r="AY1984" s="128"/>
      <c r="BH1984" s="89"/>
      <c r="BI1984" s="90"/>
      <c r="DL1984" s="13"/>
      <c r="DM1984" s="13"/>
      <c r="DN1984" s="3"/>
      <c r="DO1984" s="126"/>
      <c r="DP1984" s="126"/>
      <c r="DQ1984" s="127"/>
      <c r="DR1984" s="128"/>
      <c r="DS1984" s="13"/>
      <c r="DW1984" s="128"/>
      <c r="DX1984" s="128"/>
      <c r="DY1984" s="128"/>
      <c r="EH1984" s="89"/>
      <c r="EI1984" s="90"/>
    </row>
    <row r="1985" spans="38:139">
      <c r="AL1985" s="13"/>
      <c r="AM1985" s="13"/>
      <c r="AN1985" s="3"/>
      <c r="AO1985" s="126"/>
      <c r="AP1985" s="126"/>
      <c r="AQ1985" s="127"/>
      <c r="AR1985" s="128"/>
      <c r="AS1985" s="13"/>
      <c r="AW1985" s="128"/>
      <c r="AX1985" s="128"/>
      <c r="AY1985" s="128"/>
      <c r="BH1985" s="89"/>
      <c r="BI1985" s="90"/>
      <c r="DL1985" s="13"/>
      <c r="DM1985" s="13"/>
      <c r="DN1985" s="3"/>
      <c r="DO1985" s="126"/>
      <c r="DP1985" s="126"/>
      <c r="DQ1985" s="127"/>
      <c r="DR1985" s="128"/>
      <c r="DS1985" s="13"/>
      <c r="DW1985" s="128"/>
      <c r="DX1985" s="128"/>
      <c r="DY1985" s="128"/>
      <c r="EH1985" s="89"/>
      <c r="EI1985" s="90"/>
    </row>
    <row r="1986" spans="38:139">
      <c r="AL1986" s="13"/>
      <c r="AM1986" s="13"/>
      <c r="AN1986" s="3"/>
      <c r="AO1986" s="126"/>
      <c r="AP1986" s="126"/>
      <c r="AQ1986" s="127"/>
      <c r="AR1986" s="128"/>
      <c r="AS1986" s="13"/>
      <c r="AW1986" s="128"/>
      <c r="AX1986" s="128"/>
      <c r="AY1986" s="128"/>
      <c r="BH1986" s="89"/>
      <c r="BI1986" s="90"/>
      <c r="DL1986" s="13"/>
      <c r="DM1986" s="13"/>
      <c r="DN1986" s="3"/>
      <c r="DO1986" s="126"/>
      <c r="DP1986" s="126"/>
      <c r="DQ1986" s="127"/>
      <c r="DR1986" s="128"/>
      <c r="DS1986" s="13"/>
      <c r="DW1986" s="128"/>
      <c r="DX1986" s="128"/>
      <c r="DY1986" s="128"/>
      <c r="EH1986" s="89"/>
      <c r="EI1986" s="90"/>
    </row>
    <row r="1987" spans="38:139">
      <c r="AL1987" s="13"/>
      <c r="AM1987" s="13"/>
      <c r="AN1987" s="3"/>
      <c r="AO1987" s="126"/>
      <c r="AP1987" s="126"/>
      <c r="AQ1987" s="127"/>
      <c r="AR1987" s="128"/>
      <c r="AS1987" s="13"/>
      <c r="AW1987" s="128"/>
      <c r="AX1987" s="128"/>
      <c r="AY1987" s="128"/>
      <c r="BH1987" s="89"/>
      <c r="BI1987" s="90"/>
      <c r="DL1987" s="13"/>
      <c r="DM1987" s="13"/>
      <c r="DN1987" s="3"/>
      <c r="DO1987" s="126"/>
      <c r="DP1987" s="126"/>
      <c r="DQ1987" s="127"/>
      <c r="DR1987" s="128"/>
      <c r="DS1987" s="13"/>
      <c r="DW1987" s="128"/>
      <c r="DX1987" s="128"/>
      <c r="DY1987" s="128"/>
      <c r="EH1987" s="89"/>
      <c r="EI1987" s="90"/>
    </row>
    <row r="1988" spans="38:139">
      <c r="AL1988" s="13"/>
      <c r="AM1988" s="13"/>
      <c r="AN1988" s="3"/>
      <c r="AO1988" s="126"/>
      <c r="AP1988" s="126"/>
      <c r="AQ1988" s="127"/>
      <c r="AR1988" s="128"/>
      <c r="AS1988" s="13"/>
      <c r="AW1988" s="128"/>
      <c r="AX1988" s="128"/>
      <c r="AY1988" s="128"/>
      <c r="BH1988" s="89"/>
      <c r="BI1988" s="90"/>
      <c r="DL1988" s="13"/>
      <c r="DM1988" s="13"/>
      <c r="DN1988" s="3"/>
      <c r="DO1988" s="126"/>
      <c r="DP1988" s="126"/>
      <c r="DQ1988" s="127"/>
      <c r="DR1988" s="128"/>
      <c r="DS1988" s="13"/>
      <c r="DW1988" s="128"/>
      <c r="DX1988" s="128"/>
      <c r="DY1988" s="128"/>
      <c r="EH1988" s="89"/>
      <c r="EI1988" s="90"/>
    </row>
    <row r="1989" spans="38:139">
      <c r="AL1989" s="13"/>
      <c r="AM1989" s="13"/>
      <c r="AN1989" s="3"/>
      <c r="AO1989" s="126"/>
      <c r="AP1989" s="126"/>
      <c r="AQ1989" s="127"/>
      <c r="AR1989" s="128"/>
      <c r="AS1989" s="13"/>
      <c r="AW1989" s="128"/>
      <c r="AX1989" s="128"/>
      <c r="AY1989" s="128"/>
      <c r="BH1989" s="89"/>
      <c r="BI1989" s="90"/>
      <c r="DL1989" s="13"/>
      <c r="DM1989" s="13"/>
      <c r="DN1989" s="3"/>
      <c r="DO1989" s="126"/>
      <c r="DP1989" s="126"/>
      <c r="DQ1989" s="127"/>
      <c r="DR1989" s="128"/>
      <c r="DS1989" s="13"/>
      <c r="DW1989" s="128"/>
      <c r="DX1989" s="128"/>
      <c r="DY1989" s="128"/>
      <c r="EH1989" s="89"/>
      <c r="EI1989" s="90"/>
    </row>
    <row r="1990" spans="38:139">
      <c r="AL1990" s="13"/>
      <c r="AM1990" s="13"/>
      <c r="AN1990" s="3"/>
      <c r="AO1990" s="126"/>
      <c r="AP1990" s="126"/>
      <c r="AQ1990" s="127"/>
      <c r="AR1990" s="128"/>
      <c r="AS1990" s="13"/>
      <c r="AW1990" s="128"/>
      <c r="AX1990" s="128"/>
      <c r="AY1990" s="128"/>
      <c r="BH1990" s="89"/>
      <c r="BI1990" s="90"/>
      <c r="DL1990" s="13"/>
      <c r="DM1990" s="13"/>
      <c r="DN1990" s="3"/>
      <c r="DO1990" s="126"/>
      <c r="DP1990" s="126"/>
      <c r="DQ1990" s="127"/>
      <c r="DR1990" s="128"/>
      <c r="DS1990" s="13"/>
      <c r="DW1990" s="128"/>
      <c r="DX1990" s="128"/>
      <c r="DY1990" s="128"/>
      <c r="EH1990" s="89"/>
      <c r="EI1990" s="90"/>
    </row>
    <row r="1991" spans="38:139">
      <c r="AL1991" s="13"/>
      <c r="AM1991" s="13"/>
      <c r="AN1991" s="3"/>
      <c r="AO1991" s="126"/>
      <c r="AP1991" s="126"/>
      <c r="AQ1991" s="127"/>
      <c r="AR1991" s="128"/>
      <c r="AS1991" s="13"/>
      <c r="AW1991" s="128"/>
      <c r="AX1991" s="128"/>
      <c r="AY1991" s="128"/>
      <c r="BH1991" s="89"/>
      <c r="BI1991" s="90"/>
      <c r="DL1991" s="13"/>
      <c r="DM1991" s="13"/>
      <c r="DN1991" s="3"/>
      <c r="DO1991" s="126"/>
      <c r="DP1991" s="126"/>
      <c r="DQ1991" s="127"/>
      <c r="DR1991" s="128"/>
      <c r="DS1991" s="13"/>
      <c r="DW1991" s="128"/>
      <c r="DX1991" s="128"/>
      <c r="DY1991" s="128"/>
      <c r="EH1991" s="89"/>
      <c r="EI1991" s="90"/>
    </row>
    <row r="1992" spans="38:139">
      <c r="AL1992" s="13"/>
      <c r="AM1992" s="13"/>
      <c r="AN1992" s="3"/>
      <c r="AO1992" s="126"/>
      <c r="AP1992" s="126"/>
      <c r="AQ1992" s="127"/>
      <c r="AR1992" s="128"/>
      <c r="AS1992" s="13"/>
      <c r="AW1992" s="128"/>
      <c r="AX1992" s="128"/>
      <c r="AY1992" s="128"/>
      <c r="BH1992" s="89"/>
      <c r="BI1992" s="90"/>
      <c r="DL1992" s="13"/>
      <c r="DM1992" s="13"/>
      <c r="DN1992" s="3"/>
      <c r="DO1992" s="126"/>
      <c r="DP1992" s="126"/>
      <c r="DQ1992" s="127"/>
      <c r="DR1992" s="128"/>
      <c r="DS1992" s="13"/>
      <c r="DW1992" s="128"/>
      <c r="DX1992" s="128"/>
      <c r="DY1992" s="128"/>
      <c r="EH1992" s="89"/>
      <c r="EI1992" s="90"/>
    </row>
    <row r="1993" spans="38:139">
      <c r="AL1993" s="13"/>
      <c r="AM1993" s="13"/>
      <c r="AN1993" s="3"/>
      <c r="AO1993" s="126"/>
      <c r="AP1993" s="126"/>
      <c r="AQ1993" s="127"/>
      <c r="AR1993" s="128"/>
      <c r="AS1993" s="13"/>
      <c r="AW1993" s="128"/>
      <c r="AX1993" s="128"/>
      <c r="AY1993" s="128"/>
      <c r="BH1993" s="89"/>
      <c r="BI1993" s="90"/>
      <c r="DL1993" s="13"/>
      <c r="DM1993" s="13"/>
      <c r="DN1993" s="3"/>
      <c r="DO1993" s="126"/>
      <c r="DP1993" s="126"/>
      <c r="DQ1993" s="127"/>
      <c r="DR1993" s="128"/>
      <c r="DS1993" s="13"/>
      <c r="DW1993" s="128"/>
      <c r="DX1993" s="128"/>
      <c r="DY1993" s="128"/>
      <c r="EH1993" s="89"/>
      <c r="EI1993" s="90"/>
    </row>
    <row r="1994" spans="38:139">
      <c r="AL1994" s="13"/>
      <c r="AM1994" s="13"/>
      <c r="AN1994" s="3"/>
      <c r="AO1994" s="126"/>
      <c r="AP1994" s="126"/>
      <c r="AQ1994" s="127"/>
      <c r="AR1994" s="128"/>
      <c r="AS1994" s="13"/>
      <c r="AW1994" s="128"/>
      <c r="AX1994" s="128"/>
      <c r="AY1994" s="128"/>
      <c r="BH1994" s="89"/>
      <c r="BI1994" s="90"/>
      <c r="DL1994" s="13"/>
      <c r="DM1994" s="13"/>
      <c r="DN1994" s="3"/>
      <c r="DO1994" s="126"/>
      <c r="DP1994" s="126"/>
      <c r="DQ1994" s="127"/>
      <c r="DR1994" s="128"/>
      <c r="DS1994" s="13"/>
      <c r="DW1994" s="128"/>
      <c r="DX1994" s="128"/>
      <c r="DY1994" s="128"/>
      <c r="EH1994" s="89"/>
      <c r="EI1994" s="90"/>
    </row>
    <row r="1995" spans="38:139">
      <c r="AL1995" s="13"/>
      <c r="AM1995" s="13"/>
      <c r="AN1995" s="3"/>
      <c r="AO1995" s="126"/>
      <c r="AP1995" s="126"/>
      <c r="AQ1995" s="127"/>
      <c r="AR1995" s="128"/>
      <c r="AS1995" s="13"/>
      <c r="AW1995" s="128"/>
      <c r="AX1995" s="128"/>
      <c r="AY1995" s="128"/>
      <c r="BH1995" s="89"/>
      <c r="BI1995" s="90"/>
      <c r="DL1995" s="13"/>
      <c r="DM1995" s="13"/>
      <c r="DN1995" s="3"/>
      <c r="DO1995" s="126"/>
      <c r="DP1995" s="126"/>
      <c r="DQ1995" s="127"/>
      <c r="DR1995" s="128"/>
      <c r="DS1995" s="13"/>
      <c r="DW1995" s="128"/>
      <c r="DX1995" s="128"/>
      <c r="DY1995" s="128"/>
      <c r="EH1995" s="89"/>
      <c r="EI1995" s="90"/>
    </row>
    <row r="1996" spans="38:139">
      <c r="AL1996" s="13"/>
      <c r="AM1996" s="13"/>
      <c r="AN1996" s="3"/>
      <c r="AO1996" s="126"/>
      <c r="AP1996" s="126"/>
      <c r="AQ1996" s="127"/>
      <c r="AR1996" s="128"/>
      <c r="AS1996" s="13"/>
      <c r="AW1996" s="128"/>
      <c r="AX1996" s="128"/>
      <c r="AY1996" s="128"/>
      <c r="BH1996" s="89"/>
      <c r="BI1996" s="90"/>
      <c r="DL1996" s="13"/>
      <c r="DM1996" s="13"/>
      <c r="DN1996" s="3"/>
      <c r="DO1996" s="126"/>
      <c r="DP1996" s="126"/>
      <c r="DQ1996" s="127"/>
      <c r="DR1996" s="128"/>
      <c r="DS1996" s="13"/>
      <c r="DW1996" s="128"/>
      <c r="DX1996" s="128"/>
      <c r="DY1996" s="128"/>
      <c r="EH1996" s="89"/>
      <c r="EI1996" s="90"/>
    </row>
    <row r="1997" spans="38:139">
      <c r="AL1997" s="13"/>
      <c r="AM1997" s="13"/>
      <c r="AN1997" s="3"/>
      <c r="AO1997" s="126"/>
      <c r="AP1997" s="126"/>
      <c r="AQ1997" s="127"/>
      <c r="AR1997" s="128"/>
      <c r="AS1997" s="13"/>
      <c r="AW1997" s="128"/>
      <c r="AX1997" s="128"/>
      <c r="AY1997" s="128"/>
      <c r="BH1997" s="89"/>
      <c r="BI1997" s="90"/>
      <c r="DL1997" s="13"/>
      <c r="DM1997" s="13"/>
      <c r="DN1997" s="3"/>
      <c r="DO1997" s="126"/>
      <c r="DP1997" s="126"/>
      <c r="DQ1997" s="127"/>
      <c r="DR1997" s="128"/>
      <c r="DS1997" s="13"/>
      <c r="DW1997" s="128"/>
      <c r="DX1997" s="128"/>
      <c r="DY1997" s="128"/>
      <c r="EH1997" s="89"/>
      <c r="EI1997" s="90"/>
    </row>
    <row r="1998" spans="38:139">
      <c r="AL1998" s="13"/>
      <c r="AM1998" s="13"/>
      <c r="AN1998" s="3"/>
      <c r="AO1998" s="126"/>
      <c r="AP1998" s="126"/>
      <c r="AQ1998" s="127"/>
      <c r="AR1998" s="128"/>
      <c r="AS1998" s="13"/>
      <c r="AW1998" s="128"/>
      <c r="AX1998" s="128"/>
      <c r="AY1998" s="128"/>
      <c r="BH1998" s="89"/>
      <c r="BI1998" s="90"/>
      <c r="DL1998" s="13"/>
      <c r="DM1998" s="13"/>
      <c r="DN1998" s="3"/>
      <c r="DO1998" s="126"/>
      <c r="DP1998" s="126"/>
      <c r="DQ1998" s="127"/>
      <c r="DR1998" s="128"/>
      <c r="DS1998" s="13"/>
      <c r="DW1998" s="128"/>
      <c r="DX1998" s="128"/>
      <c r="DY1998" s="128"/>
      <c r="EH1998" s="89"/>
      <c r="EI1998" s="90"/>
    </row>
    <row r="1999" spans="38:139">
      <c r="AL1999" s="13"/>
      <c r="AM1999" s="13"/>
      <c r="AN1999" s="3"/>
      <c r="AO1999" s="126"/>
      <c r="AP1999" s="126"/>
      <c r="AQ1999" s="127"/>
      <c r="AR1999" s="128"/>
      <c r="AS1999" s="13"/>
      <c r="AW1999" s="128"/>
      <c r="AX1999" s="128"/>
      <c r="AY1999" s="128"/>
      <c r="BH1999" s="89"/>
      <c r="BI1999" s="90"/>
      <c r="DL1999" s="13"/>
      <c r="DM1999" s="13"/>
      <c r="DN1999" s="3"/>
      <c r="DO1999" s="126"/>
      <c r="DP1999" s="126"/>
      <c r="DQ1999" s="127"/>
      <c r="DR1999" s="128"/>
      <c r="DS1999" s="13"/>
      <c r="DW1999" s="128"/>
      <c r="DX1999" s="128"/>
      <c r="DY1999" s="128"/>
      <c r="EH1999" s="89"/>
      <c r="EI1999" s="90"/>
    </row>
    <row r="2000" spans="38:139">
      <c r="AL2000" s="13"/>
      <c r="AM2000" s="13"/>
      <c r="AN2000" s="3"/>
      <c r="AO2000" s="126"/>
      <c r="AP2000" s="126"/>
      <c r="AQ2000" s="127"/>
      <c r="AR2000" s="128"/>
      <c r="AS2000" s="13"/>
      <c r="AW2000" s="128"/>
      <c r="AX2000" s="128"/>
      <c r="AY2000" s="128"/>
      <c r="BH2000" s="89"/>
      <c r="BI2000" s="90"/>
      <c r="DL2000" s="13"/>
      <c r="DM2000" s="13"/>
      <c r="DN2000" s="3"/>
      <c r="DO2000" s="126"/>
      <c r="DP2000" s="126"/>
      <c r="DQ2000" s="127"/>
      <c r="DR2000" s="128"/>
      <c r="DS2000" s="13"/>
      <c r="DW2000" s="128"/>
      <c r="DX2000" s="128"/>
      <c r="DY2000" s="128"/>
      <c r="EH2000" s="89"/>
      <c r="EI2000" s="90"/>
    </row>
    <row r="2001" spans="38:139">
      <c r="AL2001" s="13"/>
      <c r="AM2001" s="13"/>
      <c r="AN2001" s="3"/>
      <c r="AO2001" s="126"/>
      <c r="AP2001" s="126"/>
      <c r="AQ2001" s="127"/>
      <c r="AR2001" s="128"/>
      <c r="AS2001" s="13"/>
      <c r="AW2001" s="128"/>
      <c r="AX2001" s="128"/>
      <c r="AY2001" s="128"/>
      <c r="BH2001" s="89"/>
      <c r="BI2001" s="90"/>
      <c r="DL2001" s="13"/>
      <c r="DM2001" s="13"/>
      <c r="DN2001" s="3"/>
      <c r="DO2001" s="126"/>
      <c r="DP2001" s="126"/>
      <c r="DQ2001" s="127"/>
      <c r="DR2001" s="128"/>
      <c r="DS2001" s="13"/>
      <c r="DW2001" s="128"/>
      <c r="DX2001" s="128"/>
      <c r="DY2001" s="128"/>
      <c r="EH2001" s="89"/>
      <c r="EI2001" s="90"/>
    </row>
    <row r="2002" spans="38:139">
      <c r="AL2002" s="13"/>
      <c r="AM2002" s="13"/>
      <c r="AN2002" s="3"/>
      <c r="AO2002" s="126"/>
      <c r="AP2002" s="126"/>
      <c r="AQ2002" s="127"/>
      <c r="AR2002" s="128"/>
      <c r="AS2002" s="13"/>
      <c r="AW2002" s="128"/>
      <c r="AX2002" s="128"/>
      <c r="AY2002" s="128"/>
      <c r="BH2002" s="89"/>
      <c r="BI2002" s="90"/>
      <c r="DL2002" s="13"/>
      <c r="DM2002" s="13"/>
      <c r="DN2002" s="3"/>
      <c r="DO2002" s="126"/>
      <c r="DP2002" s="126"/>
      <c r="DQ2002" s="127"/>
      <c r="DR2002" s="128"/>
      <c r="DS2002" s="13"/>
      <c r="DW2002" s="128"/>
      <c r="DX2002" s="128"/>
      <c r="DY2002" s="128"/>
      <c r="EH2002" s="89"/>
      <c r="EI2002" s="90"/>
    </row>
    <row r="2003" spans="38:139">
      <c r="AL2003" s="13"/>
      <c r="AM2003" s="13"/>
      <c r="AN2003" s="3"/>
      <c r="AO2003" s="126"/>
      <c r="AP2003" s="126"/>
      <c r="AQ2003" s="127"/>
      <c r="AR2003" s="128"/>
      <c r="AS2003" s="13"/>
      <c r="AW2003" s="128"/>
      <c r="AX2003" s="128"/>
      <c r="AY2003" s="128"/>
      <c r="BH2003" s="89"/>
      <c r="BI2003" s="90"/>
      <c r="DL2003" s="13"/>
      <c r="DM2003" s="13"/>
      <c r="DN2003" s="3"/>
      <c r="DO2003" s="126"/>
      <c r="DP2003" s="126"/>
      <c r="DQ2003" s="127"/>
      <c r="DR2003" s="128"/>
      <c r="DS2003" s="13"/>
      <c r="DW2003" s="128"/>
      <c r="DX2003" s="128"/>
      <c r="DY2003" s="128"/>
      <c r="EH2003" s="89"/>
      <c r="EI2003" s="90"/>
    </row>
    <row r="2004" spans="38:139">
      <c r="AL2004" s="13"/>
      <c r="AM2004" s="13"/>
      <c r="AN2004" s="3"/>
      <c r="AO2004" s="126"/>
      <c r="AP2004" s="126"/>
      <c r="AQ2004" s="127"/>
      <c r="AR2004" s="128"/>
      <c r="AS2004" s="13"/>
      <c r="AW2004" s="128"/>
      <c r="AX2004" s="128"/>
      <c r="AY2004" s="128"/>
      <c r="BH2004" s="89"/>
      <c r="BI2004" s="90"/>
      <c r="DL2004" s="13"/>
      <c r="DM2004" s="13"/>
      <c r="DN2004" s="3"/>
      <c r="DO2004" s="126"/>
      <c r="DP2004" s="126"/>
      <c r="DQ2004" s="127"/>
      <c r="DR2004" s="128"/>
      <c r="DS2004" s="13"/>
      <c r="DW2004" s="128"/>
      <c r="DX2004" s="128"/>
      <c r="DY2004" s="128"/>
      <c r="EH2004" s="89"/>
      <c r="EI2004" s="90"/>
    </row>
    <row r="2005" spans="38:139">
      <c r="AL2005" s="13"/>
      <c r="AM2005" s="13"/>
      <c r="AN2005" s="3"/>
      <c r="AO2005" s="126"/>
      <c r="AP2005" s="126"/>
      <c r="AQ2005" s="127"/>
      <c r="AR2005" s="128"/>
      <c r="AS2005" s="13"/>
      <c r="AW2005" s="128"/>
      <c r="AX2005" s="128"/>
      <c r="AY2005" s="128"/>
      <c r="BH2005" s="89"/>
      <c r="BI2005" s="90"/>
      <c r="DL2005" s="13"/>
      <c r="DM2005" s="13"/>
      <c r="DN2005" s="3"/>
      <c r="DO2005" s="126"/>
      <c r="DP2005" s="126"/>
      <c r="DQ2005" s="127"/>
      <c r="DR2005" s="128"/>
      <c r="DS2005" s="13"/>
      <c r="DW2005" s="128"/>
      <c r="DX2005" s="128"/>
      <c r="DY2005" s="128"/>
      <c r="EH2005" s="89"/>
      <c r="EI2005" s="90"/>
    </row>
    <row r="2006" spans="38:139">
      <c r="AL2006" s="13"/>
      <c r="AM2006" s="13"/>
      <c r="AN2006" s="3"/>
      <c r="AO2006" s="126"/>
      <c r="AP2006" s="126"/>
      <c r="AQ2006" s="127"/>
      <c r="AR2006" s="128"/>
      <c r="AS2006" s="13"/>
      <c r="AW2006" s="128"/>
      <c r="AX2006" s="128"/>
      <c r="AY2006" s="128"/>
      <c r="BH2006" s="89"/>
      <c r="BI2006" s="90"/>
      <c r="DL2006" s="13"/>
      <c r="DM2006" s="13"/>
      <c r="DN2006" s="3"/>
      <c r="DO2006" s="126"/>
      <c r="DP2006" s="126"/>
      <c r="DQ2006" s="127"/>
      <c r="DR2006" s="128"/>
      <c r="DS2006" s="13"/>
      <c r="DW2006" s="128"/>
      <c r="DX2006" s="128"/>
      <c r="DY2006" s="128"/>
      <c r="EH2006" s="89"/>
      <c r="EI2006" s="90"/>
    </row>
    <row r="2007" spans="38:139">
      <c r="AL2007" s="13"/>
      <c r="AM2007" s="13"/>
      <c r="AN2007" s="3"/>
      <c r="AO2007" s="126"/>
      <c r="AP2007" s="126"/>
      <c r="AQ2007" s="127"/>
      <c r="AR2007" s="128"/>
      <c r="AS2007" s="13"/>
      <c r="AW2007" s="128"/>
      <c r="AX2007" s="128"/>
      <c r="AY2007" s="128"/>
      <c r="BH2007" s="89"/>
      <c r="BI2007" s="90"/>
      <c r="DL2007" s="13"/>
      <c r="DM2007" s="13"/>
      <c r="DN2007" s="3"/>
      <c r="DO2007" s="126"/>
      <c r="DP2007" s="126"/>
      <c r="DQ2007" s="127"/>
      <c r="DR2007" s="128"/>
      <c r="DS2007" s="13"/>
      <c r="DW2007" s="128"/>
      <c r="DX2007" s="128"/>
      <c r="DY2007" s="128"/>
      <c r="EH2007" s="89"/>
      <c r="EI2007" s="90"/>
    </row>
    <row r="2008" spans="38:139">
      <c r="AL2008" s="13"/>
      <c r="AM2008" s="13"/>
      <c r="AN2008" s="3"/>
      <c r="AO2008" s="126"/>
      <c r="AP2008" s="126"/>
      <c r="AQ2008" s="127"/>
      <c r="AR2008" s="128"/>
      <c r="AS2008" s="13"/>
      <c r="AW2008" s="128"/>
      <c r="AX2008" s="128"/>
      <c r="AY2008" s="128"/>
      <c r="BH2008" s="89"/>
      <c r="BI2008" s="90"/>
      <c r="DL2008" s="13"/>
      <c r="DM2008" s="13"/>
      <c r="DN2008" s="3"/>
      <c r="DO2008" s="126"/>
      <c r="DP2008" s="126"/>
      <c r="DQ2008" s="127"/>
      <c r="DR2008" s="128"/>
      <c r="DS2008" s="13"/>
      <c r="DW2008" s="128"/>
      <c r="DX2008" s="128"/>
      <c r="DY2008" s="128"/>
      <c r="EH2008" s="89"/>
      <c r="EI2008" s="90"/>
    </row>
    <row r="2009" spans="38:139">
      <c r="AL2009" s="13"/>
      <c r="AM2009" s="13"/>
      <c r="AN2009" s="3"/>
      <c r="AO2009" s="126"/>
      <c r="AP2009" s="126"/>
      <c r="AQ2009" s="127"/>
      <c r="AR2009" s="128"/>
      <c r="AS2009" s="13"/>
      <c r="AW2009" s="128"/>
      <c r="AX2009" s="128"/>
      <c r="AY2009" s="128"/>
      <c r="BH2009" s="89"/>
      <c r="BI2009" s="90"/>
      <c r="DL2009" s="13"/>
      <c r="DM2009" s="13"/>
      <c r="DN2009" s="3"/>
      <c r="DO2009" s="126"/>
      <c r="DP2009" s="126"/>
      <c r="DQ2009" s="127"/>
      <c r="DR2009" s="128"/>
      <c r="DS2009" s="13"/>
      <c r="DW2009" s="128"/>
      <c r="DX2009" s="128"/>
      <c r="DY2009" s="128"/>
      <c r="EH2009" s="89"/>
      <c r="EI2009" s="90"/>
    </row>
    <row r="2010" spans="38:139">
      <c r="AL2010" s="13"/>
      <c r="AM2010" s="13"/>
      <c r="AN2010" s="3"/>
      <c r="AO2010" s="126"/>
      <c r="AP2010" s="126"/>
      <c r="AQ2010" s="127"/>
      <c r="AR2010" s="128"/>
      <c r="AS2010" s="13"/>
      <c r="AW2010" s="128"/>
      <c r="AX2010" s="128"/>
      <c r="AY2010" s="128"/>
      <c r="BH2010" s="89"/>
      <c r="BI2010" s="90"/>
      <c r="DL2010" s="13"/>
      <c r="DM2010" s="13"/>
      <c r="DN2010" s="3"/>
      <c r="DO2010" s="126"/>
      <c r="DP2010" s="126"/>
      <c r="DQ2010" s="127"/>
      <c r="DR2010" s="128"/>
      <c r="DS2010" s="13"/>
      <c r="DW2010" s="128"/>
      <c r="DX2010" s="128"/>
      <c r="DY2010" s="128"/>
      <c r="EH2010" s="89"/>
      <c r="EI2010" s="90"/>
    </row>
    <row r="2011" spans="38:139">
      <c r="AL2011" s="13"/>
      <c r="AM2011" s="13"/>
      <c r="AN2011" s="3"/>
      <c r="AO2011" s="126"/>
      <c r="AP2011" s="126"/>
      <c r="AQ2011" s="127"/>
      <c r="AR2011" s="128"/>
      <c r="AS2011" s="13"/>
      <c r="AW2011" s="128"/>
      <c r="AX2011" s="128"/>
      <c r="AY2011" s="128"/>
      <c r="BH2011" s="89"/>
      <c r="BI2011" s="90"/>
      <c r="DL2011" s="13"/>
      <c r="DM2011" s="13"/>
      <c r="DN2011" s="3"/>
      <c r="DO2011" s="126"/>
      <c r="DP2011" s="126"/>
      <c r="DQ2011" s="127"/>
      <c r="DR2011" s="128"/>
      <c r="DS2011" s="13"/>
      <c r="DW2011" s="128"/>
      <c r="DX2011" s="128"/>
      <c r="DY2011" s="128"/>
      <c r="EH2011" s="89"/>
      <c r="EI2011" s="90"/>
    </row>
    <row r="2012" spans="38:139">
      <c r="AL2012" s="13"/>
      <c r="AM2012" s="13"/>
      <c r="AN2012" s="3"/>
      <c r="AO2012" s="126"/>
      <c r="AP2012" s="126"/>
      <c r="AQ2012" s="127"/>
      <c r="AR2012" s="128"/>
      <c r="AS2012" s="13"/>
      <c r="AW2012" s="128"/>
      <c r="AX2012" s="128"/>
      <c r="AY2012" s="128"/>
      <c r="BH2012" s="89"/>
      <c r="BI2012" s="90"/>
      <c r="DL2012" s="13"/>
      <c r="DM2012" s="13"/>
      <c r="DN2012" s="3"/>
      <c r="DO2012" s="126"/>
      <c r="DP2012" s="126"/>
      <c r="DQ2012" s="127"/>
      <c r="DR2012" s="128"/>
      <c r="DS2012" s="13"/>
      <c r="DW2012" s="128"/>
      <c r="DX2012" s="128"/>
      <c r="DY2012" s="128"/>
      <c r="EH2012" s="89"/>
      <c r="EI2012" s="90"/>
    </row>
    <row r="2013" spans="38:139">
      <c r="AL2013" s="13"/>
      <c r="AM2013" s="13"/>
      <c r="AN2013" s="3"/>
      <c r="AO2013" s="126"/>
      <c r="AP2013" s="126"/>
      <c r="AQ2013" s="127"/>
      <c r="AR2013" s="128"/>
      <c r="AS2013" s="13"/>
      <c r="AW2013" s="128"/>
      <c r="AX2013" s="128"/>
      <c r="AY2013" s="128"/>
      <c r="BH2013" s="89"/>
      <c r="BI2013" s="90"/>
      <c r="DL2013" s="13"/>
      <c r="DM2013" s="13"/>
      <c r="DN2013" s="3"/>
      <c r="DO2013" s="126"/>
      <c r="DP2013" s="126"/>
      <c r="DQ2013" s="127"/>
      <c r="DR2013" s="128"/>
      <c r="DS2013" s="13"/>
      <c r="DW2013" s="128"/>
      <c r="DX2013" s="128"/>
      <c r="DY2013" s="128"/>
      <c r="EH2013" s="89"/>
      <c r="EI2013" s="90"/>
    </row>
    <row r="2014" spans="38:139">
      <c r="AL2014" s="13"/>
      <c r="AM2014" s="13"/>
      <c r="AN2014" s="3"/>
      <c r="AO2014" s="126"/>
      <c r="AP2014" s="126"/>
      <c r="AQ2014" s="127"/>
      <c r="AR2014" s="128"/>
      <c r="AS2014" s="13"/>
      <c r="AW2014" s="128"/>
      <c r="AX2014" s="128"/>
      <c r="AY2014" s="128"/>
      <c r="BH2014" s="89"/>
      <c r="BI2014" s="90"/>
      <c r="DL2014" s="13"/>
      <c r="DM2014" s="13"/>
      <c r="DN2014" s="3"/>
      <c r="DO2014" s="126"/>
      <c r="DP2014" s="126"/>
      <c r="DQ2014" s="127"/>
      <c r="DR2014" s="128"/>
      <c r="DS2014" s="13"/>
      <c r="DW2014" s="128"/>
      <c r="DX2014" s="128"/>
      <c r="DY2014" s="128"/>
      <c r="EH2014" s="89"/>
      <c r="EI2014" s="90"/>
    </row>
    <row r="2015" spans="38:139">
      <c r="AL2015" s="13"/>
      <c r="AM2015" s="13"/>
      <c r="AN2015" s="3"/>
      <c r="AO2015" s="126"/>
      <c r="AP2015" s="126"/>
      <c r="AQ2015" s="127"/>
      <c r="AR2015" s="128"/>
      <c r="AS2015" s="13"/>
      <c r="AW2015" s="128"/>
      <c r="AX2015" s="128"/>
      <c r="AY2015" s="128"/>
      <c r="BH2015" s="89"/>
      <c r="BI2015" s="90"/>
      <c r="DL2015" s="13"/>
      <c r="DM2015" s="13"/>
      <c r="DN2015" s="3"/>
      <c r="DO2015" s="126"/>
      <c r="DP2015" s="126"/>
      <c r="DQ2015" s="127"/>
      <c r="DR2015" s="128"/>
      <c r="DS2015" s="13"/>
      <c r="DW2015" s="128"/>
      <c r="DX2015" s="128"/>
      <c r="DY2015" s="128"/>
      <c r="EH2015" s="89"/>
      <c r="EI2015" s="90"/>
    </row>
    <row r="2016" spans="38:139">
      <c r="AL2016" s="13"/>
      <c r="AM2016" s="13"/>
      <c r="AN2016" s="3"/>
      <c r="AO2016" s="126"/>
      <c r="AP2016" s="126"/>
      <c r="AQ2016" s="127"/>
      <c r="AR2016" s="128"/>
      <c r="AS2016" s="13"/>
      <c r="AW2016" s="128"/>
      <c r="AX2016" s="128"/>
      <c r="AY2016" s="128"/>
      <c r="BH2016" s="89"/>
      <c r="BI2016" s="90"/>
      <c r="DL2016" s="13"/>
      <c r="DM2016" s="13"/>
      <c r="DN2016" s="3"/>
      <c r="DO2016" s="126"/>
      <c r="DP2016" s="126"/>
      <c r="DQ2016" s="127"/>
      <c r="DR2016" s="128"/>
      <c r="DS2016" s="13"/>
      <c r="DW2016" s="128"/>
      <c r="DX2016" s="128"/>
      <c r="DY2016" s="128"/>
      <c r="EH2016" s="89"/>
      <c r="EI2016" s="90"/>
    </row>
    <row r="2017" spans="38:139">
      <c r="AL2017" s="13"/>
      <c r="AM2017" s="13"/>
      <c r="AN2017" s="3"/>
      <c r="AO2017" s="126"/>
      <c r="AP2017" s="126"/>
      <c r="AQ2017" s="127"/>
      <c r="AR2017" s="128"/>
      <c r="AS2017" s="13"/>
      <c r="AW2017" s="128"/>
      <c r="AX2017" s="128"/>
      <c r="AY2017" s="128"/>
      <c r="BH2017" s="89"/>
      <c r="BI2017" s="90"/>
      <c r="DL2017" s="13"/>
      <c r="DM2017" s="13"/>
      <c r="DN2017" s="3"/>
      <c r="DO2017" s="126"/>
      <c r="DP2017" s="126"/>
      <c r="DQ2017" s="127"/>
      <c r="DR2017" s="128"/>
      <c r="DS2017" s="13"/>
      <c r="DW2017" s="128"/>
      <c r="DX2017" s="128"/>
      <c r="DY2017" s="128"/>
      <c r="EH2017" s="89"/>
      <c r="EI2017" s="90"/>
    </row>
    <row r="2018" spans="38:139">
      <c r="AL2018" s="13"/>
      <c r="AM2018" s="13"/>
      <c r="AN2018" s="3"/>
      <c r="AO2018" s="126"/>
      <c r="AP2018" s="126"/>
      <c r="AQ2018" s="127"/>
      <c r="AR2018" s="128"/>
      <c r="AS2018" s="13"/>
      <c r="AW2018" s="128"/>
      <c r="AX2018" s="128"/>
      <c r="AY2018" s="128"/>
      <c r="BH2018" s="89"/>
      <c r="BI2018" s="90"/>
      <c r="DL2018" s="13"/>
      <c r="DM2018" s="13"/>
      <c r="DN2018" s="3"/>
      <c r="DO2018" s="126"/>
      <c r="DP2018" s="126"/>
      <c r="DQ2018" s="127"/>
      <c r="DR2018" s="128"/>
      <c r="DS2018" s="13"/>
      <c r="DW2018" s="128"/>
      <c r="DX2018" s="128"/>
      <c r="DY2018" s="128"/>
      <c r="EH2018" s="89"/>
      <c r="EI2018" s="90"/>
    </row>
    <row r="2019" spans="38:139">
      <c r="AL2019" s="13"/>
      <c r="AM2019" s="13"/>
      <c r="AN2019" s="3"/>
      <c r="AO2019" s="126"/>
      <c r="AP2019" s="126"/>
      <c r="AQ2019" s="127"/>
      <c r="AR2019" s="128"/>
      <c r="AS2019" s="13"/>
      <c r="AW2019" s="128"/>
      <c r="AX2019" s="128"/>
      <c r="AY2019" s="128"/>
      <c r="BH2019" s="89"/>
      <c r="BI2019" s="90"/>
      <c r="DL2019" s="13"/>
      <c r="DM2019" s="13"/>
      <c r="DN2019" s="3"/>
      <c r="DO2019" s="126"/>
      <c r="DP2019" s="126"/>
      <c r="DQ2019" s="127"/>
      <c r="DR2019" s="128"/>
      <c r="DS2019" s="13"/>
      <c r="DW2019" s="128"/>
      <c r="DX2019" s="128"/>
      <c r="DY2019" s="128"/>
      <c r="EH2019" s="89"/>
      <c r="EI2019" s="90"/>
    </row>
    <row r="2020" spans="38:139">
      <c r="AL2020" s="13"/>
      <c r="AM2020" s="13"/>
      <c r="AN2020" s="3"/>
      <c r="AO2020" s="126"/>
      <c r="AP2020" s="126"/>
      <c r="AQ2020" s="127"/>
      <c r="AR2020" s="128"/>
      <c r="AS2020" s="13"/>
      <c r="AW2020" s="128"/>
      <c r="AX2020" s="128"/>
      <c r="AY2020" s="128"/>
      <c r="BH2020" s="89"/>
      <c r="BI2020" s="90"/>
      <c r="DL2020" s="13"/>
      <c r="DM2020" s="13"/>
      <c r="DN2020" s="3"/>
      <c r="DO2020" s="126"/>
      <c r="DP2020" s="126"/>
      <c r="DQ2020" s="127"/>
      <c r="DR2020" s="128"/>
      <c r="DS2020" s="13"/>
      <c r="DW2020" s="128"/>
      <c r="DX2020" s="128"/>
      <c r="DY2020" s="128"/>
      <c r="EH2020" s="89"/>
      <c r="EI2020" s="90"/>
    </row>
    <row r="2021" spans="38:139">
      <c r="AL2021" s="13"/>
      <c r="AM2021" s="13"/>
      <c r="AN2021" s="3"/>
      <c r="AO2021" s="126"/>
      <c r="AP2021" s="126"/>
      <c r="AQ2021" s="127"/>
      <c r="AR2021" s="128"/>
      <c r="AS2021" s="13"/>
      <c r="AW2021" s="128"/>
      <c r="AX2021" s="128"/>
      <c r="AY2021" s="128"/>
      <c r="BH2021" s="89"/>
      <c r="BI2021" s="90"/>
      <c r="DL2021" s="13"/>
      <c r="DM2021" s="13"/>
      <c r="DN2021" s="3"/>
      <c r="DO2021" s="126"/>
      <c r="DP2021" s="126"/>
      <c r="DQ2021" s="127"/>
      <c r="DR2021" s="128"/>
      <c r="DS2021" s="13"/>
      <c r="DW2021" s="128"/>
      <c r="DX2021" s="128"/>
      <c r="DY2021" s="128"/>
      <c r="EH2021" s="89"/>
      <c r="EI2021" s="90"/>
    </row>
    <row r="2022" spans="38:139">
      <c r="AL2022" s="13"/>
      <c r="AM2022" s="13"/>
      <c r="AN2022" s="3"/>
      <c r="AO2022" s="126"/>
      <c r="AP2022" s="126"/>
      <c r="AQ2022" s="127"/>
      <c r="AR2022" s="128"/>
      <c r="AS2022" s="13"/>
      <c r="AW2022" s="128"/>
      <c r="AX2022" s="128"/>
      <c r="AY2022" s="128"/>
      <c r="BH2022" s="89"/>
      <c r="BI2022" s="90"/>
      <c r="DL2022" s="13"/>
      <c r="DM2022" s="13"/>
      <c r="DN2022" s="3"/>
      <c r="DO2022" s="126"/>
      <c r="DP2022" s="126"/>
      <c r="DQ2022" s="127"/>
      <c r="DR2022" s="128"/>
      <c r="DS2022" s="13"/>
      <c r="DW2022" s="128"/>
      <c r="DX2022" s="128"/>
      <c r="DY2022" s="128"/>
      <c r="EH2022" s="89"/>
      <c r="EI2022" s="90"/>
    </row>
    <row r="2023" spans="38:139">
      <c r="AL2023" s="13"/>
      <c r="AM2023" s="13"/>
      <c r="AN2023" s="3"/>
      <c r="AO2023" s="126"/>
      <c r="AP2023" s="126"/>
      <c r="AQ2023" s="127"/>
      <c r="AR2023" s="128"/>
      <c r="AS2023" s="13"/>
      <c r="AW2023" s="128"/>
      <c r="AX2023" s="128"/>
      <c r="AY2023" s="128"/>
      <c r="BH2023" s="89"/>
      <c r="BI2023" s="90"/>
      <c r="DL2023" s="13"/>
      <c r="DM2023" s="13"/>
      <c r="DN2023" s="3"/>
      <c r="DO2023" s="126"/>
      <c r="DP2023" s="126"/>
      <c r="DQ2023" s="127"/>
      <c r="DR2023" s="128"/>
      <c r="DS2023" s="13"/>
      <c r="DW2023" s="128"/>
      <c r="DX2023" s="128"/>
      <c r="DY2023" s="128"/>
      <c r="EH2023" s="89"/>
      <c r="EI2023" s="90"/>
    </row>
    <row r="2024" spans="38:139">
      <c r="AL2024" s="13"/>
      <c r="AM2024" s="13"/>
      <c r="AN2024" s="3"/>
      <c r="AO2024" s="126"/>
      <c r="AP2024" s="126"/>
      <c r="AQ2024" s="127"/>
      <c r="AR2024" s="128"/>
      <c r="AS2024" s="13"/>
      <c r="AW2024" s="128"/>
      <c r="AX2024" s="128"/>
      <c r="AY2024" s="128"/>
      <c r="BH2024" s="89"/>
      <c r="BI2024" s="90"/>
      <c r="DL2024" s="13"/>
      <c r="DM2024" s="13"/>
      <c r="DN2024" s="3"/>
      <c r="DO2024" s="126"/>
      <c r="DP2024" s="126"/>
      <c r="DQ2024" s="127"/>
      <c r="DR2024" s="128"/>
      <c r="DS2024" s="13"/>
      <c r="DW2024" s="128"/>
      <c r="DX2024" s="128"/>
      <c r="DY2024" s="128"/>
      <c r="EH2024" s="89"/>
      <c r="EI2024" s="90"/>
    </row>
    <row r="2025" spans="38:139">
      <c r="AL2025" s="13"/>
      <c r="AM2025" s="13"/>
      <c r="AN2025" s="3"/>
      <c r="AO2025" s="126"/>
      <c r="AP2025" s="126"/>
      <c r="AQ2025" s="127"/>
      <c r="AR2025" s="128"/>
      <c r="AS2025" s="13"/>
      <c r="AW2025" s="128"/>
      <c r="AX2025" s="128"/>
      <c r="AY2025" s="128"/>
      <c r="BH2025" s="89"/>
      <c r="BI2025" s="90"/>
      <c r="DL2025" s="13"/>
      <c r="DM2025" s="13"/>
      <c r="DN2025" s="3"/>
      <c r="DO2025" s="126"/>
      <c r="DP2025" s="126"/>
      <c r="DQ2025" s="127"/>
      <c r="DR2025" s="128"/>
      <c r="DS2025" s="13"/>
      <c r="DW2025" s="128"/>
      <c r="DX2025" s="128"/>
      <c r="DY2025" s="128"/>
      <c r="EH2025" s="89"/>
      <c r="EI2025" s="90"/>
    </row>
    <row r="2026" spans="38:139">
      <c r="AL2026" s="13"/>
      <c r="AM2026" s="13"/>
      <c r="AN2026" s="3"/>
      <c r="AO2026" s="126"/>
      <c r="AP2026" s="126"/>
      <c r="AQ2026" s="127"/>
      <c r="AR2026" s="128"/>
      <c r="AS2026" s="13"/>
      <c r="AW2026" s="128"/>
      <c r="AX2026" s="128"/>
      <c r="AY2026" s="128"/>
      <c r="BH2026" s="89"/>
      <c r="BI2026" s="90"/>
      <c r="DL2026" s="13"/>
      <c r="DM2026" s="13"/>
      <c r="DN2026" s="3"/>
      <c r="DO2026" s="126"/>
      <c r="DP2026" s="126"/>
      <c r="DQ2026" s="127"/>
      <c r="DR2026" s="128"/>
      <c r="DS2026" s="13"/>
      <c r="DW2026" s="128"/>
      <c r="DX2026" s="128"/>
      <c r="DY2026" s="128"/>
      <c r="EH2026" s="89"/>
      <c r="EI2026" s="90"/>
    </row>
    <row r="2027" spans="38:139">
      <c r="AL2027" s="13"/>
      <c r="AM2027" s="13"/>
      <c r="AN2027" s="3"/>
      <c r="AO2027" s="126"/>
      <c r="AP2027" s="126"/>
      <c r="AQ2027" s="127"/>
      <c r="AR2027" s="128"/>
      <c r="AS2027" s="13"/>
      <c r="AW2027" s="128"/>
      <c r="AX2027" s="128"/>
      <c r="AY2027" s="128"/>
      <c r="BH2027" s="89"/>
      <c r="BI2027" s="90"/>
      <c r="DL2027" s="13"/>
      <c r="DM2027" s="13"/>
      <c r="DN2027" s="3"/>
      <c r="DO2027" s="126"/>
      <c r="DP2027" s="126"/>
      <c r="DQ2027" s="127"/>
      <c r="DR2027" s="128"/>
      <c r="DS2027" s="13"/>
      <c r="DW2027" s="128"/>
      <c r="DX2027" s="128"/>
      <c r="DY2027" s="128"/>
      <c r="EH2027" s="89"/>
      <c r="EI2027" s="90"/>
    </row>
    <row r="2028" spans="38:139">
      <c r="AL2028" s="13"/>
      <c r="AM2028" s="13"/>
      <c r="AN2028" s="3"/>
      <c r="AO2028" s="126"/>
      <c r="AP2028" s="126"/>
      <c r="AQ2028" s="127"/>
      <c r="AR2028" s="128"/>
      <c r="AS2028" s="13"/>
      <c r="AW2028" s="128"/>
      <c r="AX2028" s="128"/>
      <c r="AY2028" s="128"/>
      <c r="BH2028" s="89"/>
      <c r="BI2028" s="90"/>
      <c r="DL2028" s="13"/>
      <c r="DM2028" s="13"/>
      <c r="DN2028" s="3"/>
      <c r="DO2028" s="126"/>
      <c r="DP2028" s="126"/>
      <c r="DQ2028" s="127"/>
      <c r="DR2028" s="128"/>
      <c r="DS2028" s="13"/>
      <c r="DW2028" s="128"/>
      <c r="DX2028" s="128"/>
      <c r="DY2028" s="128"/>
      <c r="EH2028" s="89"/>
      <c r="EI2028" s="90"/>
    </row>
    <row r="2029" spans="38:139">
      <c r="AL2029" s="13"/>
      <c r="AM2029" s="13"/>
      <c r="AN2029" s="3"/>
      <c r="AO2029" s="126"/>
      <c r="AP2029" s="126"/>
      <c r="AQ2029" s="127"/>
      <c r="AR2029" s="128"/>
      <c r="AS2029" s="13"/>
      <c r="AW2029" s="128"/>
      <c r="AX2029" s="128"/>
      <c r="AY2029" s="128"/>
      <c r="BH2029" s="89"/>
      <c r="BI2029" s="90"/>
      <c r="DL2029" s="13"/>
      <c r="DM2029" s="13"/>
      <c r="DN2029" s="3"/>
      <c r="DO2029" s="126"/>
      <c r="DP2029" s="126"/>
      <c r="DQ2029" s="127"/>
      <c r="DR2029" s="128"/>
      <c r="DS2029" s="13"/>
      <c r="DW2029" s="128"/>
      <c r="DX2029" s="128"/>
      <c r="DY2029" s="128"/>
      <c r="EH2029" s="89"/>
      <c r="EI2029" s="90"/>
    </row>
    <row r="2030" spans="38:139">
      <c r="AL2030" s="13"/>
      <c r="AM2030" s="13"/>
      <c r="AN2030" s="3"/>
      <c r="AO2030" s="126"/>
      <c r="AP2030" s="126"/>
      <c r="AQ2030" s="127"/>
      <c r="AR2030" s="128"/>
      <c r="AS2030" s="13"/>
      <c r="AW2030" s="128"/>
      <c r="AX2030" s="128"/>
      <c r="AY2030" s="128"/>
      <c r="BH2030" s="89"/>
      <c r="BI2030" s="90"/>
      <c r="DL2030" s="13"/>
      <c r="DM2030" s="13"/>
      <c r="DN2030" s="3"/>
      <c r="DO2030" s="126"/>
      <c r="DP2030" s="126"/>
      <c r="DQ2030" s="127"/>
      <c r="DR2030" s="128"/>
      <c r="DS2030" s="13"/>
      <c r="DW2030" s="128"/>
      <c r="DX2030" s="128"/>
      <c r="DY2030" s="128"/>
      <c r="EH2030" s="89"/>
      <c r="EI2030" s="90"/>
    </row>
    <row r="2031" spans="38:139">
      <c r="AL2031" s="13"/>
      <c r="AM2031" s="13"/>
      <c r="AN2031" s="3"/>
      <c r="AO2031" s="126"/>
      <c r="AP2031" s="126"/>
      <c r="AQ2031" s="127"/>
      <c r="AR2031" s="128"/>
      <c r="AS2031" s="13"/>
      <c r="AW2031" s="128"/>
      <c r="AX2031" s="128"/>
      <c r="AY2031" s="128"/>
      <c r="BH2031" s="89"/>
      <c r="BI2031" s="90"/>
      <c r="DL2031" s="13"/>
      <c r="DM2031" s="13"/>
      <c r="DN2031" s="3"/>
      <c r="DO2031" s="126"/>
      <c r="DP2031" s="126"/>
      <c r="DQ2031" s="127"/>
      <c r="DR2031" s="128"/>
      <c r="DS2031" s="13"/>
      <c r="DW2031" s="128"/>
      <c r="DX2031" s="128"/>
      <c r="DY2031" s="128"/>
      <c r="EH2031" s="89"/>
      <c r="EI2031" s="90"/>
    </row>
    <row r="2032" spans="38:139">
      <c r="AL2032" s="13"/>
      <c r="AM2032" s="13"/>
      <c r="AN2032" s="3"/>
      <c r="AO2032" s="126"/>
      <c r="AP2032" s="126"/>
      <c r="AQ2032" s="127"/>
      <c r="AR2032" s="128"/>
      <c r="AS2032" s="13"/>
      <c r="AW2032" s="128"/>
      <c r="AX2032" s="128"/>
      <c r="AY2032" s="128"/>
      <c r="BH2032" s="89"/>
      <c r="BI2032" s="90"/>
      <c r="DL2032" s="13"/>
      <c r="DM2032" s="13"/>
      <c r="DN2032" s="3"/>
      <c r="DO2032" s="126"/>
      <c r="DP2032" s="126"/>
      <c r="DQ2032" s="127"/>
      <c r="DR2032" s="128"/>
      <c r="DS2032" s="13"/>
      <c r="DW2032" s="128"/>
      <c r="DX2032" s="128"/>
      <c r="DY2032" s="128"/>
      <c r="EH2032" s="89"/>
      <c r="EI2032" s="90"/>
    </row>
    <row r="2033" spans="38:139">
      <c r="AL2033" s="13"/>
      <c r="AM2033" s="13"/>
      <c r="AN2033" s="3"/>
      <c r="AO2033" s="126"/>
      <c r="AP2033" s="126"/>
      <c r="AQ2033" s="127"/>
      <c r="AR2033" s="128"/>
      <c r="AS2033" s="13"/>
      <c r="AW2033" s="128"/>
      <c r="AX2033" s="128"/>
      <c r="AY2033" s="128"/>
      <c r="BH2033" s="89"/>
      <c r="BI2033" s="90"/>
      <c r="DL2033" s="13"/>
      <c r="DM2033" s="13"/>
      <c r="DN2033" s="3"/>
      <c r="DO2033" s="126"/>
      <c r="DP2033" s="126"/>
      <c r="DQ2033" s="127"/>
      <c r="DR2033" s="128"/>
      <c r="DS2033" s="13"/>
      <c r="DW2033" s="128"/>
      <c r="DX2033" s="128"/>
      <c r="DY2033" s="128"/>
      <c r="EH2033" s="89"/>
      <c r="EI2033" s="90"/>
    </row>
    <row r="2034" spans="38:139">
      <c r="AL2034" s="13"/>
      <c r="AM2034" s="13"/>
      <c r="AN2034" s="3"/>
      <c r="AO2034" s="126"/>
      <c r="AP2034" s="126"/>
      <c r="AQ2034" s="127"/>
      <c r="AR2034" s="128"/>
      <c r="AS2034" s="13"/>
      <c r="AW2034" s="128"/>
      <c r="AX2034" s="128"/>
      <c r="AY2034" s="128"/>
      <c r="BH2034" s="89"/>
      <c r="BI2034" s="90"/>
      <c r="DL2034" s="13"/>
      <c r="DM2034" s="13"/>
      <c r="DN2034" s="3"/>
      <c r="DO2034" s="126"/>
      <c r="DP2034" s="126"/>
      <c r="DQ2034" s="127"/>
      <c r="DR2034" s="128"/>
      <c r="DS2034" s="13"/>
      <c r="DW2034" s="128"/>
      <c r="DX2034" s="128"/>
      <c r="DY2034" s="128"/>
      <c r="EH2034" s="89"/>
      <c r="EI2034" s="90"/>
    </row>
    <row r="2035" spans="38:139">
      <c r="AL2035" s="13"/>
      <c r="AM2035" s="13"/>
      <c r="AN2035" s="3"/>
      <c r="AO2035" s="126"/>
      <c r="AP2035" s="126"/>
      <c r="AQ2035" s="127"/>
      <c r="AR2035" s="128"/>
      <c r="AS2035" s="13"/>
      <c r="AW2035" s="128"/>
      <c r="AX2035" s="128"/>
      <c r="AY2035" s="128"/>
      <c r="BH2035" s="89"/>
      <c r="BI2035" s="90"/>
      <c r="DL2035" s="13"/>
      <c r="DM2035" s="13"/>
      <c r="DN2035" s="3"/>
      <c r="DO2035" s="126"/>
      <c r="DP2035" s="126"/>
      <c r="DQ2035" s="127"/>
      <c r="DR2035" s="128"/>
      <c r="DS2035" s="13"/>
      <c r="DW2035" s="128"/>
      <c r="DX2035" s="128"/>
      <c r="DY2035" s="128"/>
      <c r="EH2035" s="89"/>
      <c r="EI2035" s="90"/>
    </row>
    <row r="2036" spans="38:139">
      <c r="AL2036" s="13"/>
      <c r="AM2036" s="13"/>
      <c r="AN2036" s="3"/>
      <c r="AO2036" s="126"/>
      <c r="AP2036" s="126"/>
      <c r="AQ2036" s="127"/>
      <c r="AR2036" s="128"/>
      <c r="AS2036" s="13"/>
      <c r="AW2036" s="128"/>
      <c r="AX2036" s="128"/>
      <c r="AY2036" s="128"/>
      <c r="BH2036" s="89"/>
      <c r="BI2036" s="90"/>
      <c r="DL2036" s="13"/>
      <c r="DM2036" s="13"/>
      <c r="DN2036" s="3"/>
      <c r="DO2036" s="126"/>
      <c r="DP2036" s="126"/>
      <c r="DQ2036" s="127"/>
      <c r="DR2036" s="128"/>
      <c r="DS2036" s="13"/>
      <c r="DW2036" s="128"/>
      <c r="DX2036" s="128"/>
      <c r="DY2036" s="128"/>
      <c r="EH2036" s="89"/>
      <c r="EI2036" s="90"/>
    </row>
    <row r="2037" spans="38:139">
      <c r="AL2037" s="13"/>
      <c r="AM2037" s="13"/>
      <c r="AN2037" s="3"/>
      <c r="AO2037" s="126"/>
      <c r="AP2037" s="126"/>
      <c r="AQ2037" s="127"/>
      <c r="AR2037" s="128"/>
      <c r="AS2037" s="13"/>
      <c r="AW2037" s="128"/>
      <c r="AX2037" s="128"/>
      <c r="AY2037" s="128"/>
      <c r="BH2037" s="89"/>
      <c r="BI2037" s="90"/>
      <c r="DL2037" s="13"/>
      <c r="DM2037" s="13"/>
      <c r="DN2037" s="3"/>
      <c r="DO2037" s="126"/>
      <c r="DP2037" s="126"/>
      <c r="DQ2037" s="127"/>
      <c r="DR2037" s="128"/>
      <c r="DS2037" s="13"/>
      <c r="DW2037" s="128"/>
      <c r="DX2037" s="128"/>
      <c r="DY2037" s="128"/>
      <c r="EH2037" s="89"/>
      <c r="EI2037" s="90"/>
    </row>
    <row r="2038" spans="38:139">
      <c r="AL2038" s="13"/>
      <c r="AM2038" s="13"/>
      <c r="AN2038" s="3"/>
      <c r="AO2038" s="126"/>
      <c r="AP2038" s="126"/>
      <c r="AQ2038" s="127"/>
      <c r="AR2038" s="128"/>
      <c r="AS2038" s="13"/>
      <c r="AW2038" s="128"/>
      <c r="AX2038" s="128"/>
      <c r="AY2038" s="128"/>
      <c r="BH2038" s="89"/>
      <c r="BI2038" s="90"/>
      <c r="DL2038" s="13"/>
      <c r="DM2038" s="13"/>
      <c r="DN2038" s="3"/>
      <c r="DO2038" s="126"/>
      <c r="DP2038" s="126"/>
      <c r="DQ2038" s="127"/>
      <c r="DR2038" s="128"/>
      <c r="DS2038" s="13"/>
      <c r="DW2038" s="128"/>
      <c r="DX2038" s="128"/>
      <c r="DY2038" s="128"/>
      <c r="EH2038" s="89"/>
      <c r="EI2038" s="90"/>
    </row>
    <row r="2039" spans="38:139">
      <c r="AL2039" s="13"/>
      <c r="AM2039" s="13"/>
      <c r="AN2039" s="3"/>
      <c r="AO2039" s="126"/>
      <c r="AP2039" s="126"/>
      <c r="AQ2039" s="127"/>
      <c r="AR2039" s="128"/>
      <c r="AS2039" s="13"/>
      <c r="AW2039" s="128"/>
      <c r="AX2039" s="128"/>
      <c r="AY2039" s="128"/>
      <c r="BH2039" s="89"/>
      <c r="BI2039" s="90"/>
      <c r="DL2039" s="13"/>
      <c r="DM2039" s="13"/>
      <c r="DN2039" s="3"/>
      <c r="DO2039" s="126"/>
      <c r="DP2039" s="126"/>
      <c r="DQ2039" s="127"/>
      <c r="DR2039" s="128"/>
      <c r="DS2039" s="13"/>
      <c r="DW2039" s="128"/>
      <c r="DX2039" s="128"/>
      <c r="DY2039" s="128"/>
      <c r="EH2039" s="89"/>
      <c r="EI2039" s="90"/>
    </row>
    <row r="2040" spans="38:139">
      <c r="AL2040" s="13"/>
      <c r="AM2040" s="13"/>
      <c r="AN2040" s="3"/>
      <c r="AO2040" s="126"/>
      <c r="AP2040" s="126"/>
      <c r="AQ2040" s="127"/>
      <c r="AR2040" s="128"/>
      <c r="AS2040" s="13"/>
      <c r="AW2040" s="128"/>
      <c r="AX2040" s="128"/>
      <c r="AY2040" s="128"/>
      <c r="BH2040" s="89"/>
      <c r="BI2040" s="90"/>
      <c r="DL2040" s="13"/>
      <c r="DM2040" s="13"/>
      <c r="DN2040" s="3"/>
      <c r="DO2040" s="126"/>
      <c r="DP2040" s="126"/>
      <c r="DQ2040" s="127"/>
      <c r="DR2040" s="128"/>
      <c r="DS2040" s="13"/>
      <c r="DW2040" s="128"/>
      <c r="DX2040" s="128"/>
      <c r="DY2040" s="128"/>
      <c r="EH2040" s="89"/>
      <c r="EI2040" s="90"/>
    </row>
    <row r="2041" spans="38:139">
      <c r="AL2041" s="13"/>
      <c r="AM2041" s="13"/>
      <c r="AN2041" s="3"/>
      <c r="AO2041" s="126"/>
      <c r="AP2041" s="126"/>
      <c r="AQ2041" s="127"/>
      <c r="AR2041" s="128"/>
      <c r="AS2041" s="13"/>
      <c r="AW2041" s="128"/>
      <c r="AX2041" s="128"/>
      <c r="AY2041" s="128"/>
      <c r="BH2041" s="89"/>
      <c r="BI2041" s="90"/>
      <c r="DL2041" s="13"/>
      <c r="DM2041" s="13"/>
      <c r="DN2041" s="3"/>
      <c r="DO2041" s="126"/>
      <c r="DP2041" s="126"/>
      <c r="DQ2041" s="127"/>
      <c r="DR2041" s="128"/>
      <c r="DS2041" s="13"/>
      <c r="DW2041" s="128"/>
      <c r="DX2041" s="128"/>
      <c r="DY2041" s="128"/>
      <c r="EH2041" s="89"/>
      <c r="EI2041" s="90"/>
    </row>
    <row r="2042" spans="38:139">
      <c r="AL2042" s="13"/>
      <c r="AM2042" s="13"/>
      <c r="AN2042" s="3"/>
      <c r="AO2042" s="126"/>
      <c r="AP2042" s="126"/>
      <c r="AQ2042" s="127"/>
      <c r="AR2042" s="128"/>
      <c r="AS2042" s="13"/>
      <c r="AW2042" s="128"/>
      <c r="AX2042" s="128"/>
      <c r="AY2042" s="128"/>
      <c r="BH2042" s="89"/>
      <c r="BI2042" s="90"/>
      <c r="DL2042" s="13"/>
      <c r="DM2042" s="13"/>
      <c r="DN2042" s="3"/>
      <c r="DO2042" s="126"/>
      <c r="DP2042" s="126"/>
      <c r="DQ2042" s="127"/>
      <c r="DR2042" s="128"/>
      <c r="DS2042" s="13"/>
      <c r="DW2042" s="128"/>
      <c r="DX2042" s="128"/>
      <c r="DY2042" s="128"/>
      <c r="EH2042" s="89"/>
      <c r="EI2042" s="90"/>
    </row>
    <row r="2043" spans="38:139">
      <c r="AL2043" s="13"/>
      <c r="AM2043" s="13"/>
      <c r="AN2043" s="3"/>
      <c r="AO2043" s="126"/>
      <c r="AP2043" s="126"/>
      <c r="AQ2043" s="127"/>
      <c r="AR2043" s="128"/>
      <c r="AS2043" s="13"/>
      <c r="AW2043" s="128"/>
      <c r="AX2043" s="128"/>
      <c r="AY2043" s="128"/>
      <c r="BH2043" s="89"/>
      <c r="BI2043" s="90"/>
      <c r="DL2043" s="13"/>
      <c r="DM2043" s="13"/>
      <c r="DN2043" s="3"/>
      <c r="DO2043" s="126"/>
      <c r="DP2043" s="126"/>
      <c r="DQ2043" s="127"/>
      <c r="DR2043" s="128"/>
      <c r="DS2043" s="13"/>
      <c r="DW2043" s="128"/>
      <c r="DX2043" s="128"/>
      <c r="DY2043" s="128"/>
      <c r="EH2043" s="89"/>
      <c r="EI2043" s="90"/>
    </row>
    <row r="2044" spans="38:139">
      <c r="AL2044" s="13"/>
      <c r="AM2044" s="13"/>
      <c r="AN2044" s="3"/>
      <c r="AO2044" s="126"/>
      <c r="AP2044" s="126"/>
      <c r="AQ2044" s="127"/>
      <c r="AR2044" s="128"/>
      <c r="AS2044" s="13"/>
      <c r="AW2044" s="128"/>
      <c r="AX2044" s="128"/>
      <c r="AY2044" s="128"/>
      <c r="BH2044" s="89"/>
      <c r="BI2044" s="90"/>
      <c r="DL2044" s="13"/>
      <c r="DM2044" s="13"/>
      <c r="DN2044" s="3"/>
      <c r="DO2044" s="126"/>
      <c r="DP2044" s="126"/>
      <c r="DQ2044" s="127"/>
      <c r="DR2044" s="128"/>
      <c r="DS2044" s="13"/>
      <c r="DW2044" s="128"/>
      <c r="DX2044" s="128"/>
      <c r="DY2044" s="128"/>
      <c r="EH2044" s="89"/>
      <c r="EI2044" s="90"/>
    </row>
    <row r="2045" spans="38:139">
      <c r="AL2045" s="13"/>
      <c r="AM2045" s="13"/>
      <c r="AN2045" s="3"/>
      <c r="AO2045" s="126"/>
      <c r="AP2045" s="126"/>
      <c r="AQ2045" s="127"/>
      <c r="AR2045" s="128"/>
      <c r="AS2045" s="13"/>
      <c r="AW2045" s="128"/>
      <c r="AX2045" s="128"/>
      <c r="AY2045" s="128"/>
      <c r="BH2045" s="89"/>
      <c r="BI2045" s="90"/>
      <c r="DL2045" s="13"/>
      <c r="DM2045" s="13"/>
      <c r="DN2045" s="3"/>
      <c r="DO2045" s="126"/>
      <c r="DP2045" s="126"/>
      <c r="DQ2045" s="127"/>
      <c r="DR2045" s="128"/>
      <c r="DS2045" s="13"/>
      <c r="DW2045" s="128"/>
      <c r="DX2045" s="128"/>
      <c r="DY2045" s="128"/>
      <c r="EH2045" s="89"/>
      <c r="EI2045" s="90"/>
    </row>
    <row r="2046" spans="38:139">
      <c r="AL2046" s="13"/>
      <c r="AM2046" s="13"/>
      <c r="AN2046" s="3"/>
      <c r="AO2046" s="126"/>
      <c r="AP2046" s="126"/>
      <c r="AQ2046" s="127"/>
      <c r="AR2046" s="128"/>
      <c r="AS2046" s="13"/>
      <c r="AW2046" s="128"/>
      <c r="AX2046" s="128"/>
      <c r="AY2046" s="128"/>
      <c r="BH2046" s="89"/>
      <c r="BI2046" s="90"/>
      <c r="DL2046" s="13"/>
      <c r="DM2046" s="13"/>
      <c r="DN2046" s="3"/>
      <c r="DO2046" s="126"/>
      <c r="DP2046" s="126"/>
      <c r="DQ2046" s="127"/>
      <c r="DR2046" s="128"/>
      <c r="DS2046" s="13"/>
      <c r="DW2046" s="128"/>
      <c r="DX2046" s="128"/>
      <c r="DY2046" s="128"/>
      <c r="EH2046" s="89"/>
      <c r="EI2046" s="90"/>
    </row>
    <row r="2047" spans="38:139">
      <c r="AL2047" s="13"/>
      <c r="AM2047" s="13"/>
      <c r="AN2047" s="3"/>
      <c r="AO2047" s="126"/>
      <c r="AP2047" s="126"/>
      <c r="AQ2047" s="127"/>
      <c r="AR2047" s="128"/>
      <c r="AS2047" s="13"/>
      <c r="AW2047" s="128"/>
      <c r="AX2047" s="128"/>
      <c r="AY2047" s="128"/>
      <c r="BH2047" s="89"/>
      <c r="BI2047" s="90"/>
      <c r="DL2047" s="13"/>
      <c r="DM2047" s="13"/>
      <c r="DN2047" s="3"/>
      <c r="DO2047" s="126"/>
      <c r="DP2047" s="126"/>
      <c r="DQ2047" s="127"/>
      <c r="DR2047" s="128"/>
      <c r="DS2047" s="13"/>
      <c r="DW2047" s="128"/>
      <c r="DX2047" s="128"/>
      <c r="DY2047" s="128"/>
      <c r="EH2047" s="89"/>
      <c r="EI2047" s="90"/>
    </row>
    <row r="2048" spans="38:139">
      <c r="AL2048" s="13"/>
      <c r="AM2048" s="13"/>
      <c r="AN2048" s="3"/>
      <c r="AO2048" s="126"/>
      <c r="AP2048" s="126"/>
      <c r="AQ2048" s="127"/>
      <c r="AR2048" s="128"/>
      <c r="AS2048" s="13"/>
      <c r="AW2048" s="128"/>
      <c r="AX2048" s="128"/>
      <c r="AY2048" s="128"/>
      <c r="BH2048" s="89"/>
      <c r="BI2048" s="90"/>
      <c r="DL2048" s="13"/>
      <c r="DM2048" s="13"/>
      <c r="DN2048" s="3"/>
      <c r="DO2048" s="126"/>
      <c r="DP2048" s="126"/>
      <c r="DQ2048" s="127"/>
      <c r="DR2048" s="128"/>
      <c r="DS2048" s="13"/>
      <c r="DW2048" s="128"/>
      <c r="DX2048" s="128"/>
      <c r="DY2048" s="128"/>
      <c r="EH2048" s="89"/>
      <c r="EI2048" s="90"/>
    </row>
    <row r="2049" spans="38:139">
      <c r="AL2049" s="13"/>
      <c r="AM2049" s="13"/>
      <c r="AN2049" s="3"/>
      <c r="AO2049" s="126"/>
      <c r="AP2049" s="126"/>
      <c r="AQ2049" s="127"/>
      <c r="AR2049" s="128"/>
      <c r="AS2049" s="13"/>
      <c r="AW2049" s="128"/>
      <c r="AX2049" s="128"/>
      <c r="AY2049" s="128"/>
      <c r="BH2049" s="89"/>
      <c r="BI2049" s="90"/>
      <c r="DL2049" s="13"/>
      <c r="DM2049" s="13"/>
      <c r="DN2049" s="3"/>
      <c r="DO2049" s="126"/>
      <c r="DP2049" s="126"/>
      <c r="DQ2049" s="127"/>
      <c r="DR2049" s="128"/>
      <c r="DS2049" s="13"/>
      <c r="DW2049" s="128"/>
      <c r="DX2049" s="128"/>
      <c r="DY2049" s="128"/>
      <c r="EH2049" s="89"/>
      <c r="EI2049" s="90"/>
    </row>
    <row r="2050" spans="38:139">
      <c r="AL2050" s="13"/>
      <c r="AM2050" s="13"/>
      <c r="AN2050" s="3"/>
      <c r="AO2050" s="126"/>
      <c r="AP2050" s="126"/>
      <c r="AQ2050" s="127"/>
      <c r="AR2050" s="128"/>
      <c r="AS2050" s="13"/>
      <c r="AW2050" s="128"/>
      <c r="AX2050" s="128"/>
      <c r="AY2050" s="128"/>
      <c r="BH2050" s="89"/>
      <c r="BI2050" s="90"/>
      <c r="DL2050" s="13"/>
      <c r="DM2050" s="13"/>
      <c r="DN2050" s="3"/>
      <c r="DO2050" s="126"/>
      <c r="DP2050" s="126"/>
      <c r="DQ2050" s="127"/>
      <c r="DR2050" s="128"/>
      <c r="DS2050" s="13"/>
      <c r="DW2050" s="128"/>
      <c r="DX2050" s="128"/>
      <c r="DY2050" s="128"/>
      <c r="EH2050" s="89"/>
      <c r="EI2050" s="90"/>
    </row>
    <row r="2051" spans="38:139">
      <c r="AL2051" s="13"/>
      <c r="AM2051" s="13"/>
      <c r="AN2051" s="3"/>
      <c r="AO2051" s="126"/>
      <c r="AP2051" s="126"/>
      <c r="AQ2051" s="127"/>
      <c r="AR2051" s="128"/>
      <c r="AS2051" s="13"/>
      <c r="AW2051" s="128"/>
      <c r="AX2051" s="128"/>
      <c r="AY2051" s="128"/>
      <c r="BH2051" s="89"/>
      <c r="BI2051" s="90"/>
      <c r="DL2051" s="13"/>
      <c r="DM2051" s="13"/>
      <c r="DN2051" s="3"/>
      <c r="DO2051" s="126"/>
      <c r="DP2051" s="126"/>
      <c r="DQ2051" s="127"/>
      <c r="DR2051" s="128"/>
      <c r="DS2051" s="13"/>
      <c r="DW2051" s="128"/>
      <c r="DX2051" s="128"/>
      <c r="DY2051" s="128"/>
      <c r="EH2051" s="89"/>
      <c r="EI2051" s="90"/>
    </row>
    <row r="2052" spans="38:139">
      <c r="AL2052" s="13"/>
      <c r="AM2052" s="13"/>
      <c r="AN2052" s="3"/>
      <c r="AO2052" s="126"/>
      <c r="AP2052" s="126"/>
      <c r="AQ2052" s="127"/>
      <c r="AR2052" s="128"/>
      <c r="AS2052" s="13"/>
      <c r="AW2052" s="128"/>
      <c r="AX2052" s="128"/>
      <c r="AY2052" s="128"/>
      <c r="BH2052" s="89"/>
      <c r="BI2052" s="90"/>
      <c r="DL2052" s="13"/>
      <c r="DM2052" s="13"/>
      <c r="DN2052" s="3"/>
      <c r="DO2052" s="126"/>
      <c r="DP2052" s="126"/>
      <c r="DQ2052" s="127"/>
      <c r="DR2052" s="128"/>
      <c r="DS2052" s="13"/>
      <c r="DW2052" s="128"/>
      <c r="DX2052" s="128"/>
      <c r="DY2052" s="128"/>
      <c r="EH2052" s="89"/>
      <c r="EI2052" s="90"/>
    </row>
    <row r="2053" spans="38:139">
      <c r="AL2053" s="13"/>
      <c r="AM2053" s="13"/>
      <c r="AN2053" s="3"/>
      <c r="AO2053" s="126"/>
      <c r="AP2053" s="126"/>
      <c r="AQ2053" s="127"/>
      <c r="AR2053" s="128"/>
      <c r="AS2053" s="13"/>
      <c r="AW2053" s="128"/>
      <c r="AX2053" s="128"/>
      <c r="AY2053" s="128"/>
      <c r="BH2053" s="89"/>
      <c r="BI2053" s="90"/>
      <c r="DL2053" s="13"/>
      <c r="DM2053" s="13"/>
      <c r="DN2053" s="3"/>
      <c r="DO2053" s="126"/>
      <c r="DP2053" s="126"/>
      <c r="DQ2053" s="127"/>
      <c r="DR2053" s="128"/>
      <c r="DS2053" s="13"/>
      <c r="DW2053" s="128"/>
      <c r="DX2053" s="128"/>
      <c r="DY2053" s="128"/>
      <c r="EH2053" s="89"/>
      <c r="EI2053" s="90"/>
    </row>
    <row r="2054" spans="38:139">
      <c r="AL2054" s="13"/>
      <c r="AM2054" s="13"/>
      <c r="AN2054" s="3"/>
      <c r="AO2054" s="126"/>
      <c r="AP2054" s="126"/>
      <c r="AQ2054" s="127"/>
      <c r="AR2054" s="128"/>
      <c r="AS2054" s="13"/>
      <c r="AW2054" s="128"/>
      <c r="AX2054" s="128"/>
      <c r="AY2054" s="128"/>
      <c r="BH2054" s="89"/>
      <c r="BI2054" s="90"/>
      <c r="DL2054" s="13"/>
      <c r="DM2054" s="13"/>
      <c r="DN2054" s="3"/>
      <c r="DO2054" s="126"/>
      <c r="DP2054" s="126"/>
      <c r="DQ2054" s="127"/>
      <c r="DR2054" s="128"/>
      <c r="DS2054" s="13"/>
      <c r="DW2054" s="128"/>
      <c r="DX2054" s="128"/>
      <c r="DY2054" s="128"/>
      <c r="EH2054" s="89"/>
      <c r="EI2054" s="90"/>
    </row>
    <row r="2055" spans="38:139">
      <c r="AL2055" s="13"/>
      <c r="AM2055" s="13"/>
      <c r="AN2055" s="3"/>
      <c r="AO2055" s="126"/>
      <c r="AP2055" s="126"/>
      <c r="AQ2055" s="127"/>
      <c r="AR2055" s="128"/>
      <c r="AS2055" s="13"/>
      <c r="AW2055" s="128"/>
      <c r="AX2055" s="128"/>
      <c r="AY2055" s="128"/>
      <c r="BH2055" s="89"/>
      <c r="BI2055" s="90"/>
      <c r="DL2055" s="13"/>
      <c r="DM2055" s="13"/>
      <c r="DN2055" s="3"/>
      <c r="DO2055" s="126"/>
      <c r="DP2055" s="126"/>
      <c r="DQ2055" s="127"/>
      <c r="DR2055" s="128"/>
      <c r="DS2055" s="13"/>
      <c r="DW2055" s="128"/>
      <c r="DX2055" s="128"/>
      <c r="DY2055" s="128"/>
      <c r="EH2055" s="89"/>
      <c r="EI2055" s="90"/>
    </row>
    <row r="2056" spans="38:139">
      <c r="AL2056" s="13"/>
      <c r="AM2056" s="13"/>
      <c r="AN2056" s="3"/>
      <c r="AO2056" s="126"/>
      <c r="AP2056" s="126"/>
      <c r="AQ2056" s="127"/>
      <c r="AR2056" s="128"/>
      <c r="AS2056" s="13"/>
      <c r="AW2056" s="128"/>
      <c r="AX2056" s="128"/>
      <c r="AY2056" s="128"/>
      <c r="BH2056" s="89"/>
      <c r="BI2056" s="90"/>
      <c r="DL2056" s="13"/>
      <c r="DM2056" s="13"/>
      <c r="DN2056" s="3"/>
      <c r="DO2056" s="126"/>
      <c r="DP2056" s="126"/>
      <c r="DQ2056" s="127"/>
      <c r="DR2056" s="128"/>
      <c r="DS2056" s="13"/>
      <c r="DW2056" s="128"/>
      <c r="DX2056" s="128"/>
      <c r="DY2056" s="128"/>
      <c r="EH2056" s="89"/>
      <c r="EI2056" s="90"/>
    </row>
    <row r="2057" spans="38:139">
      <c r="AL2057" s="13"/>
      <c r="AM2057" s="13"/>
      <c r="AN2057" s="3"/>
      <c r="AO2057" s="126"/>
      <c r="AP2057" s="126"/>
      <c r="AQ2057" s="127"/>
      <c r="AR2057" s="128"/>
      <c r="AS2057" s="13"/>
      <c r="AW2057" s="128"/>
      <c r="AX2057" s="128"/>
      <c r="AY2057" s="128"/>
      <c r="BH2057" s="89"/>
      <c r="BI2057" s="90"/>
      <c r="DL2057" s="13"/>
      <c r="DM2057" s="13"/>
      <c r="DN2057" s="3"/>
      <c r="DO2057" s="126"/>
      <c r="DP2057" s="126"/>
      <c r="DQ2057" s="127"/>
      <c r="DR2057" s="128"/>
      <c r="DS2057" s="13"/>
      <c r="DW2057" s="128"/>
      <c r="DX2057" s="128"/>
      <c r="DY2057" s="128"/>
      <c r="EH2057" s="89"/>
      <c r="EI2057" s="90"/>
    </row>
    <row r="2058" spans="38:139">
      <c r="AL2058" s="13"/>
      <c r="AM2058" s="13"/>
      <c r="AN2058" s="3"/>
      <c r="AO2058" s="126"/>
      <c r="AP2058" s="126"/>
      <c r="AQ2058" s="127"/>
      <c r="AR2058" s="128"/>
      <c r="AS2058" s="13"/>
      <c r="AW2058" s="128"/>
      <c r="AX2058" s="128"/>
      <c r="AY2058" s="128"/>
      <c r="BH2058" s="89"/>
      <c r="BI2058" s="90"/>
      <c r="DL2058" s="13"/>
      <c r="DM2058" s="13"/>
      <c r="DN2058" s="3"/>
      <c r="DO2058" s="126"/>
      <c r="DP2058" s="126"/>
      <c r="DQ2058" s="127"/>
      <c r="DR2058" s="128"/>
      <c r="DS2058" s="13"/>
      <c r="DW2058" s="128"/>
      <c r="DX2058" s="128"/>
      <c r="DY2058" s="128"/>
      <c r="EH2058" s="89"/>
      <c r="EI2058" s="90"/>
    </row>
    <row r="2059" spans="38:139">
      <c r="AL2059" s="13"/>
      <c r="AM2059" s="13"/>
      <c r="AN2059" s="3"/>
      <c r="AO2059" s="126"/>
      <c r="AP2059" s="126"/>
      <c r="AQ2059" s="127"/>
      <c r="AR2059" s="128"/>
      <c r="AS2059" s="13"/>
      <c r="AW2059" s="128"/>
      <c r="AX2059" s="128"/>
      <c r="AY2059" s="128"/>
      <c r="BH2059" s="89"/>
      <c r="BI2059" s="90"/>
      <c r="DL2059" s="13"/>
      <c r="DM2059" s="13"/>
      <c r="DN2059" s="3"/>
      <c r="DO2059" s="126"/>
      <c r="DP2059" s="126"/>
      <c r="DQ2059" s="127"/>
      <c r="DR2059" s="128"/>
      <c r="DS2059" s="13"/>
      <c r="DW2059" s="128"/>
      <c r="DX2059" s="128"/>
      <c r="DY2059" s="128"/>
      <c r="EH2059" s="89"/>
      <c r="EI2059" s="90"/>
    </row>
    <row r="2060" spans="38:139">
      <c r="AL2060" s="13"/>
      <c r="AM2060" s="13"/>
      <c r="AN2060" s="3"/>
      <c r="AO2060" s="126"/>
      <c r="AP2060" s="126"/>
      <c r="AQ2060" s="127"/>
      <c r="AR2060" s="128"/>
      <c r="AS2060" s="13"/>
      <c r="AW2060" s="128"/>
      <c r="AX2060" s="128"/>
      <c r="AY2060" s="128"/>
      <c r="BH2060" s="89"/>
      <c r="BI2060" s="90"/>
      <c r="DL2060" s="13"/>
      <c r="DM2060" s="13"/>
      <c r="DN2060" s="3"/>
      <c r="DO2060" s="126"/>
      <c r="DP2060" s="126"/>
      <c r="DQ2060" s="127"/>
      <c r="DR2060" s="128"/>
      <c r="DS2060" s="13"/>
      <c r="DW2060" s="128"/>
      <c r="DX2060" s="128"/>
      <c r="DY2060" s="128"/>
      <c r="EH2060" s="89"/>
      <c r="EI2060" s="90"/>
    </row>
    <row r="2061" spans="38:139">
      <c r="AL2061" s="13"/>
      <c r="AM2061" s="13"/>
      <c r="AN2061" s="3"/>
      <c r="AO2061" s="126"/>
      <c r="AP2061" s="126"/>
      <c r="AQ2061" s="127"/>
      <c r="AR2061" s="128"/>
      <c r="AS2061" s="13"/>
      <c r="AW2061" s="128"/>
      <c r="AX2061" s="128"/>
      <c r="AY2061" s="128"/>
      <c r="BH2061" s="89"/>
      <c r="BI2061" s="90"/>
      <c r="DL2061" s="13"/>
      <c r="DM2061" s="13"/>
      <c r="DN2061" s="3"/>
      <c r="DO2061" s="126"/>
      <c r="DP2061" s="126"/>
      <c r="DQ2061" s="127"/>
      <c r="DR2061" s="128"/>
      <c r="DS2061" s="13"/>
      <c r="DW2061" s="128"/>
      <c r="DX2061" s="128"/>
      <c r="DY2061" s="128"/>
      <c r="EH2061" s="89"/>
      <c r="EI2061" s="90"/>
    </row>
    <row r="2062" spans="38:139">
      <c r="AL2062" s="13"/>
      <c r="AM2062" s="13"/>
      <c r="AN2062" s="3"/>
      <c r="AO2062" s="126"/>
      <c r="AP2062" s="126"/>
      <c r="AQ2062" s="127"/>
      <c r="AR2062" s="128"/>
      <c r="AS2062" s="13"/>
      <c r="AW2062" s="128"/>
      <c r="AX2062" s="128"/>
      <c r="AY2062" s="128"/>
      <c r="BH2062" s="89"/>
      <c r="BI2062" s="90"/>
      <c r="DL2062" s="13"/>
      <c r="DM2062" s="13"/>
      <c r="DN2062" s="3"/>
      <c r="DO2062" s="126"/>
      <c r="DP2062" s="126"/>
      <c r="DQ2062" s="127"/>
      <c r="DR2062" s="128"/>
      <c r="DS2062" s="13"/>
      <c r="DW2062" s="128"/>
      <c r="DX2062" s="128"/>
      <c r="DY2062" s="128"/>
      <c r="EH2062" s="89"/>
      <c r="EI2062" s="90"/>
    </row>
    <row r="2063" spans="38:139">
      <c r="AL2063" s="13"/>
      <c r="AM2063" s="13"/>
      <c r="AN2063" s="3"/>
      <c r="AO2063" s="126"/>
      <c r="AP2063" s="126"/>
      <c r="AQ2063" s="127"/>
      <c r="AR2063" s="128"/>
      <c r="AS2063" s="13"/>
      <c r="AW2063" s="128"/>
      <c r="AX2063" s="128"/>
      <c r="AY2063" s="128"/>
      <c r="BH2063" s="89"/>
      <c r="BI2063" s="90"/>
      <c r="DL2063" s="13"/>
      <c r="DM2063" s="13"/>
      <c r="DN2063" s="3"/>
      <c r="DO2063" s="126"/>
      <c r="DP2063" s="126"/>
      <c r="DQ2063" s="127"/>
      <c r="DR2063" s="128"/>
      <c r="DS2063" s="13"/>
      <c r="DW2063" s="128"/>
      <c r="DX2063" s="128"/>
      <c r="DY2063" s="128"/>
      <c r="EH2063" s="89"/>
      <c r="EI2063" s="90"/>
    </row>
    <row r="2064" spans="38:139">
      <c r="AL2064" s="13"/>
      <c r="AM2064" s="13"/>
      <c r="AN2064" s="3"/>
      <c r="AO2064" s="126"/>
      <c r="AP2064" s="126"/>
      <c r="AQ2064" s="127"/>
      <c r="AR2064" s="128"/>
      <c r="AS2064" s="13"/>
      <c r="AW2064" s="128"/>
      <c r="AX2064" s="128"/>
      <c r="AY2064" s="128"/>
      <c r="BH2064" s="89"/>
      <c r="BI2064" s="90"/>
      <c r="DL2064" s="13"/>
      <c r="DM2064" s="13"/>
      <c r="DN2064" s="3"/>
      <c r="DO2064" s="126"/>
      <c r="DP2064" s="126"/>
      <c r="DQ2064" s="127"/>
      <c r="DR2064" s="128"/>
      <c r="DS2064" s="13"/>
      <c r="DW2064" s="128"/>
      <c r="DX2064" s="128"/>
      <c r="DY2064" s="128"/>
      <c r="EH2064" s="89"/>
      <c r="EI2064" s="90"/>
    </row>
    <row r="2065" spans="38:139">
      <c r="AL2065" s="13"/>
      <c r="AM2065" s="13"/>
      <c r="AN2065" s="3"/>
      <c r="AO2065" s="126"/>
      <c r="AP2065" s="126"/>
      <c r="AQ2065" s="127"/>
      <c r="AR2065" s="128"/>
      <c r="AS2065" s="13"/>
      <c r="AW2065" s="128"/>
      <c r="AX2065" s="128"/>
      <c r="AY2065" s="128"/>
      <c r="BH2065" s="89"/>
      <c r="BI2065" s="90"/>
      <c r="DL2065" s="13"/>
      <c r="DM2065" s="13"/>
      <c r="DN2065" s="3"/>
      <c r="DO2065" s="126"/>
      <c r="DP2065" s="126"/>
      <c r="DQ2065" s="127"/>
      <c r="DR2065" s="128"/>
      <c r="DS2065" s="13"/>
      <c r="DW2065" s="128"/>
      <c r="DX2065" s="128"/>
      <c r="DY2065" s="128"/>
      <c r="EH2065" s="89"/>
      <c r="EI2065" s="90"/>
    </row>
    <row r="2066" spans="38:139">
      <c r="AL2066" s="13"/>
      <c r="AM2066" s="13"/>
      <c r="AN2066" s="3"/>
      <c r="AO2066" s="126"/>
      <c r="AP2066" s="126"/>
      <c r="AQ2066" s="127"/>
      <c r="AR2066" s="128"/>
      <c r="AS2066" s="13"/>
      <c r="AW2066" s="128"/>
      <c r="AX2066" s="128"/>
      <c r="AY2066" s="128"/>
      <c r="BH2066" s="89"/>
      <c r="BI2066" s="90"/>
      <c r="DL2066" s="13"/>
      <c r="DM2066" s="13"/>
      <c r="DN2066" s="3"/>
      <c r="DO2066" s="126"/>
      <c r="DP2066" s="126"/>
      <c r="DQ2066" s="127"/>
      <c r="DR2066" s="128"/>
      <c r="DS2066" s="13"/>
      <c r="DW2066" s="128"/>
      <c r="DX2066" s="128"/>
      <c r="DY2066" s="128"/>
      <c r="EH2066" s="89"/>
      <c r="EI2066" s="90"/>
    </row>
    <row r="2067" spans="38:139">
      <c r="AL2067" s="13"/>
      <c r="AM2067" s="13"/>
      <c r="AN2067" s="3"/>
      <c r="AO2067" s="126"/>
      <c r="AP2067" s="126"/>
      <c r="AQ2067" s="127"/>
      <c r="AR2067" s="128"/>
      <c r="AS2067" s="13"/>
      <c r="AW2067" s="128"/>
      <c r="AX2067" s="128"/>
      <c r="AY2067" s="128"/>
      <c r="BH2067" s="89"/>
      <c r="BI2067" s="90"/>
      <c r="DL2067" s="13"/>
      <c r="DM2067" s="13"/>
      <c r="DN2067" s="3"/>
      <c r="DO2067" s="126"/>
      <c r="DP2067" s="126"/>
      <c r="DQ2067" s="127"/>
      <c r="DR2067" s="128"/>
      <c r="DS2067" s="13"/>
      <c r="DW2067" s="128"/>
      <c r="DX2067" s="128"/>
      <c r="DY2067" s="128"/>
      <c r="EH2067" s="89"/>
      <c r="EI2067" s="90"/>
    </row>
    <row r="2068" spans="38:139">
      <c r="AL2068" s="13"/>
      <c r="AM2068" s="13"/>
      <c r="AN2068" s="3"/>
      <c r="AO2068" s="126"/>
      <c r="AP2068" s="126"/>
      <c r="AQ2068" s="127"/>
      <c r="AR2068" s="128"/>
      <c r="AS2068" s="13"/>
      <c r="AW2068" s="128"/>
      <c r="AX2068" s="128"/>
      <c r="AY2068" s="128"/>
      <c r="BH2068" s="89"/>
      <c r="BI2068" s="90"/>
      <c r="DL2068" s="13"/>
      <c r="DM2068" s="13"/>
      <c r="DN2068" s="3"/>
      <c r="DO2068" s="126"/>
      <c r="DP2068" s="126"/>
      <c r="DQ2068" s="127"/>
      <c r="DR2068" s="128"/>
      <c r="DS2068" s="13"/>
      <c r="DW2068" s="128"/>
      <c r="DX2068" s="128"/>
      <c r="DY2068" s="128"/>
      <c r="EH2068" s="89"/>
      <c r="EI2068" s="90"/>
    </row>
    <row r="2069" spans="38:139">
      <c r="AL2069" s="13"/>
      <c r="AM2069" s="13"/>
      <c r="AN2069" s="3"/>
      <c r="AO2069" s="126"/>
      <c r="AP2069" s="126"/>
      <c r="AQ2069" s="127"/>
      <c r="AR2069" s="128"/>
      <c r="AS2069" s="13"/>
      <c r="AW2069" s="128"/>
      <c r="AX2069" s="128"/>
      <c r="AY2069" s="128"/>
      <c r="BH2069" s="89"/>
      <c r="BI2069" s="90"/>
      <c r="DL2069" s="13"/>
      <c r="DM2069" s="13"/>
      <c r="DN2069" s="3"/>
      <c r="DO2069" s="126"/>
      <c r="DP2069" s="126"/>
      <c r="DQ2069" s="127"/>
      <c r="DR2069" s="128"/>
      <c r="DS2069" s="13"/>
      <c r="DW2069" s="128"/>
      <c r="DX2069" s="128"/>
      <c r="DY2069" s="128"/>
      <c r="EH2069" s="89"/>
      <c r="EI2069" s="90"/>
    </row>
    <row r="2070" spans="38:139">
      <c r="AL2070" s="13"/>
      <c r="AM2070" s="13"/>
      <c r="AN2070" s="3"/>
      <c r="AO2070" s="126"/>
      <c r="AP2070" s="126"/>
      <c r="AQ2070" s="127"/>
      <c r="AR2070" s="128"/>
      <c r="AS2070" s="13"/>
      <c r="AW2070" s="128"/>
      <c r="AX2070" s="128"/>
      <c r="AY2070" s="128"/>
      <c r="BH2070" s="89"/>
      <c r="BI2070" s="90"/>
      <c r="DL2070" s="13"/>
      <c r="DM2070" s="13"/>
      <c r="DN2070" s="3"/>
      <c r="DO2070" s="126"/>
      <c r="DP2070" s="126"/>
      <c r="DQ2070" s="127"/>
      <c r="DR2070" s="128"/>
      <c r="DS2070" s="13"/>
      <c r="DW2070" s="128"/>
      <c r="DX2070" s="128"/>
      <c r="DY2070" s="128"/>
      <c r="EH2070" s="89"/>
      <c r="EI2070" s="90"/>
    </row>
    <row r="2071" spans="38:139">
      <c r="AL2071" s="13"/>
      <c r="AM2071" s="13"/>
      <c r="AN2071" s="3"/>
      <c r="AO2071" s="126"/>
      <c r="AP2071" s="126"/>
      <c r="AQ2071" s="127"/>
      <c r="AR2071" s="128"/>
      <c r="AS2071" s="13"/>
      <c r="AW2071" s="128"/>
      <c r="AX2071" s="128"/>
      <c r="AY2071" s="128"/>
      <c r="BH2071" s="89"/>
      <c r="BI2071" s="90"/>
      <c r="DL2071" s="13"/>
      <c r="DM2071" s="13"/>
      <c r="DN2071" s="3"/>
      <c r="DO2071" s="126"/>
      <c r="DP2071" s="126"/>
      <c r="DQ2071" s="127"/>
      <c r="DR2071" s="128"/>
      <c r="DS2071" s="13"/>
      <c r="DW2071" s="128"/>
      <c r="DX2071" s="128"/>
      <c r="DY2071" s="128"/>
      <c r="EH2071" s="89"/>
      <c r="EI2071" s="90"/>
    </row>
    <row r="2072" spans="38:139">
      <c r="AL2072" s="13"/>
      <c r="AM2072" s="13"/>
      <c r="AN2072" s="3"/>
      <c r="AO2072" s="126"/>
      <c r="AP2072" s="126"/>
      <c r="AQ2072" s="127"/>
      <c r="AR2072" s="128"/>
      <c r="AS2072" s="13"/>
      <c r="AW2072" s="128"/>
      <c r="AX2072" s="128"/>
      <c r="AY2072" s="128"/>
      <c r="BH2072" s="89"/>
      <c r="BI2072" s="90"/>
      <c r="DL2072" s="13"/>
      <c r="DM2072" s="13"/>
      <c r="DN2072" s="3"/>
      <c r="DO2072" s="126"/>
      <c r="DP2072" s="126"/>
      <c r="DQ2072" s="127"/>
      <c r="DR2072" s="128"/>
      <c r="DS2072" s="13"/>
      <c r="DW2072" s="128"/>
      <c r="DX2072" s="128"/>
      <c r="DY2072" s="128"/>
      <c r="EH2072" s="89"/>
      <c r="EI2072" s="90"/>
    </row>
    <row r="2073" spans="38:139">
      <c r="AL2073" s="13"/>
      <c r="AM2073" s="13"/>
      <c r="AN2073" s="3"/>
      <c r="AO2073" s="126"/>
      <c r="AP2073" s="126"/>
      <c r="AQ2073" s="127"/>
      <c r="AR2073" s="128"/>
      <c r="AS2073" s="13"/>
      <c r="AW2073" s="128"/>
      <c r="AX2073" s="128"/>
      <c r="AY2073" s="128"/>
      <c r="BH2073" s="89"/>
      <c r="BI2073" s="90"/>
      <c r="DL2073" s="13"/>
      <c r="DM2073" s="13"/>
      <c r="DN2073" s="3"/>
      <c r="DO2073" s="126"/>
      <c r="DP2073" s="126"/>
      <c r="DQ2073" s="127"/>
      <c r="DR2073" s="128"/>
      <c r="DS2073" s="13"/>
      <c r="DW2073" s="128"/>
      <c r="DX2073" s="128"/>
      <c r="DY2073" s="128"/>
      <c r="EH2073" s="89"/>
      <c r="EI2073" s="90"/>
    </row>
    <row r="2074" spans="38:139">
      <c r="AL2074" s="13"/>
      <c r="AM2074" s="13"/>
      <c r="AN2074" s="3"/>
      <c r="AO2074" s="126"/>
      <c r="AP2074" s="126"/>
      <c r="AQ2074" s="127"/>
      <c r="AR2074" s="128"/>
      <c r="AS2074" s="13"/>
      <c r="AW2074" s="128"/>
      <c r="AX2074" s="128"/>
      <c r="AY2074" s="128"/>
      <c r="BH2074" s="89"/>
      <c r="BI2074" s="90"/>
      <c r="DL2074" s="13"/>
      <c r="DM2074" s="13"/>
      <c r="DN2074" s="3"/>
      <c r="DO2074" s="126"/>
      <c r="DP2074" s="126"/>
      <c r="DQ2074" s="127"/>
      <c r="DR2074" s="128"/>
      <c r="DS2074" s="13"/>
      <c r="DW2074" s="128"/>
      <c r="DX2074" s="128"/>
      <c r="DY2074" s="128"/>
      <c r="EH2074" s="89"/>
      <c r="EI2074" s="90"/>
    </row>
    <row r="2075" spans="38:139">
      <c r="AL2075" s="13"/>
      <c r="AM2075" s="13"/>
      <c r="AN2075" s="3"/>
      <c r="AO2075" s="126"/>
      <c r="AP2075" s="126"/>
      <c r="AQ2075" s="127"/>
      <c r="AR2075" s="128"/>
      <c r="AS2075" s="13"/>
      <c r="AW2075" s="128"/>
      <c r="AX2075" s="128"/>
      <c r="AY2075" s="128"/>
      <c r="BH2075" s="89"/>
      <c r="BI2075" s="90"/>
      <c r="DL2075" s="13"/>
      <c r="DM2075" s="13"/>
      <c r="DN2075" s="3"/>
      <c r="DO2075" s="126"/>
      <c r="DP2075" s="126"/>
      <c r="DQ2075" s="127"/>
      <c r="DR2075" s="128"/>
      <c r="DS2075" s="13"/>
      <c r="DW2075" s="128"/>
      <c r="DX2075" s="128"/>
      <c r="DY2075" s="128"/>
      <c r="EH2075" s="89"/>
      <c r="EI2075" s="90"/>
    </row>
    <row r="2076" spans="38:139">
      <c r="AL2076" s="13"/>
      <c r="AM2076" s="13"/>
      <c r="AN2076" s="3"/>
      <c r="AO2076" s="126"/>
      <c r="AP2076" s="126"/>
      <c r="AQ2076" s="127"/>
      <c r="AR2076" s="128"/>
      <c r="AS2076" s="13"/>
      <c r="AW2076" s="128"/>
      <c r="AX2076" s="128"/>
      <c r="AY2076" s="128"/>
      <c r="BH2076" s="89"/>
      <c r="BI2076" s="90"/>
      <c r="DL2076" s="13"/>
      <c r="DM2076" s="13"/>
      <c r="DN2076" s="3"/>
      <c r="DO2076" s="126"/>
      <c r="DP2076" s="126"/>
      <c r="DQ2076" s="127"/>
      <c r="DR2076" s="128"/>
      <c r="DS2076" s="13"/>
      <c r="DW2076" s="128"/>
      <c r="DX2076" s="128"/>
      <c r="DY2076" s="128"/>
      <c r="EH2076" s="89"/>
      <c r="EI2076" s="90"/>
    </row>
    <row r="2077" spans="38:139">
      <c r="AL2077" s="13"/>
      <c r="AM2077" s="13"/>
      <c r="AN2077" s="3"/>
      <c r="AO2077" s="126"/>
      <c r="AP2077" s="126"/>
      <c r="AQ2077" s="127"/>
      <c r="AR2077" s="128"/>
      <c r="AS2077" s="13"/>
      <c r="AW2077" s="128"/>
      <c r="AX2077" s="128"/>
      <c r="AY2077" s="128"/>
      <c r="BH2077" s="89"/>
      <c r="BI2077" s="90"/>
      <c r="DL2077" s="13"/>
      <c r="DM2077" s="13"/>
      <c r="DN2077" s="3"/>
      <c r="DO2077" s="126"/>
      <c r="DP2077" s="126"/>
      <c r="DQ2077" s="127"/>
      <c r="DR2077" s="128"/>
      <c r="DS2077" s="13"/>
      <c r="DW2077" s="128"/>
      <c r="DX2077" s="128"/>
      <c r="DY2077" s="128"/>
      <c r="EH2077" s="89"/>
      <c r="EI2077" s="90"/>
    </row>
    <row r="2078" spans="38:139">
      <c r="AL2078" s="13"/>
      <c r="AM2078" s="13"/>
      <c r="AN2078" s="3"/>
      <c r="AO2078" s="126"/>
      <c r="AP2078" s="126"/>
      <c r="AQ2078" s="127"/>
      <c r="AR2078" s="128"/>
      <c r="AS2078" s="13"/>
      <c r="AW2078" s="128"/>
      <c r="AX2078" s="128"/>
      <c r="AY2078" s="128"/>
      <c r="BH2078" s="89"/>
      <c r="BI2078" s="90"/>
      <c r="DL2078" s="13"/>
      <c r="DM2078" s="13"/>
      <c r="DN2078" s="3"/>
      <c r="DO2078" s="126"/>
      <c r="DP2078" s="126"/>
      <c r="DQ2078" s="127"/>
      <c r="DR2078" s="128"/>
      <c r="DS2078" s="13"/>
      <c r="DW2078" s="128"/>
      <c r="DX2078" s="128"/>
      <c r="DY2078" s="128"/>
      <c r="EH2078" s="89"/>
      <c r="EI2078" s="90"/>
    </row>
    <row r="2079" spans="38:139">
      <c r="AL2079" s="13"/>
      <c r="AM2079" s="13"/>
      <c r="AN2079" s="3"/>
      <c r="AO2079" s="126"/>
      <c r="AP2079" s="126"/>
      <c r="AQ2079" s="127"/>
      <c r="AR2079" s="128"/>
      <c r="AS2079" s="13"/>
      <c r="AW2079" s="128"/>
      <c r="AX2079" s="128"/>
      <c r="AY2079" s="128"/>
      <c r="BH2079" s="89"/>
      <c r="BI2079" s="90"/>
      <c r="DL2079" s="13"/>
      <c r="DM2079" s="13"/>
      <c r="DN2079" s="3"/>
      <c r="DO2079" s="126"/>
      <c r="DP2079" s="126"/>
      <c r="DQ2079" s="127"/>
      <c r="DR2079" s="128"/>
      <c r="DS2079" s="13"/>
      <c r="DW2079" s="128"/>
      <c r="DX2079" s="128"/>
      <c r="DY2079" s="128"/>
      <c r="EH2079" s="89"/>
      <c r="EI2079" s="90"/>
    </row>
    <row r="2080" spans="38:139">
      <c r="AL2080" s="13"/>
      <c r="AM2080" s="13"/>
      <c r="AN2080" s="3"/>
      <c r="AO2080" s="126"/>
      <c r="AP2080" s="126"/>
      <c r="AQ2080" s="127"/>
      <c r="AR2080" s="128"/>
      <c r="AS2080" s="13"/>
      <c r="AW2080" s="128"/>
      <c r="AX2080" s="128"/>
      <c r="AY2080" s="128"/>
      <c r="BH2080" s="89"/>
      <c r="BI2080" s="90"/>
      <c r="DL2080" s="13"/>
      <c r="DM2080" s="13"/>
      <c r="DN2080" s="3"/>
      <c r="DO2080" s="126"/>
      <c r="DP2080" s="126"/>
      <c r="DQ2080" s="127"/>
      <c r="DR2080" s="128"/>
      <c r="DS2080" s="13"/>
      <c r="DW2080" s="128"/>
      <c r="DX2080" s="128"/>
      <c r="DY2080" s="128"/>
      <c r="EH2080" s="89"/>
      <c r="EI2080" s="90"/>
    </row>
    <row r="2081" spans="38:139">
      <c r="AL2081" s="13"/>
      <c r="AM2081" s="13"/>
      <c r="AN2081" s="3"/>
      <c r="AO2081" s="126"/>
      <c r="AP2081" s="126"/>
      <c r="AQ2081" s="127"/>
      <c r="AR2081" s="128"/>
      <c r="AS2081" s="13"/>
      <c r="AW2081" s="128"/>
      <c r="AX2081" s="128"/>
      <c r="AY2081" s="128"/>
      <c r="BH2081" s="89"/>
      <c r="BI2081" s="90"/>
      <c r="DL2081" s="13"/>
      <c r="DM2081" s="13"/>
      <c r="DN2081" s="3"/>
      <c r="DO2081" s="126"/>
      <c r="DP2081" s="126"/>
      <c r="DQ2081" s="127"/>
      <c r="DR2081" s="128"/>
      <c r="DS2081" s="13"/>
      <c r="DW2081" s="128"/>
      <c r="DX2081" s="128"/>
      <c r="DY2081" s="128"/>
      <c r="EH2081" s="89"/>
      <c r="EI2081" s="90"/>
    </row>
    <row r="2082" spans="38:139">
      <c r="AL2082" s="13"/>
      <c r="AM2082" s="13"/>
      <c r="AN2082" s="3"/>
      <c r="AO2082" s="126"/>
      <c r="AP2082" s="126"/>
      <c r="AQ2082" s="127"/>
      <c r="AR2082" s="128"/>
      <c r="AS2082" s="13"/>
      <c r="AW2082" s="128"/>
      <c r="AX2082" s="128"/>
      <c r="AY2082" s="128"/>
      <c r="BH2082" s="89"/>
      <c r="BI2082" s="90"/>
      <c r="DL2082" s="13"/>
      <c r="DM2082" s="13"/>
      <c r="DN2082" s="3"/>
      <c r="DO2082" s="126"/>
      <c r="DP2082" s="126"/>
      <c r="DQ2082" s="127"/>
      <c r="DR2082" s="128"/>
      <c r="DS2082" s="13"/>
      <c r="DW2082" s="128"/>
      <c r="DX2082" s="128"/>
      <c r="DY2082" s="128"/>
      <c r="EH2082" s="89"/>
      <c r="EI2082" s="90"/>
    </row>
    <row r="2083" spans="38:139">
      <c r="AL2083" s="13"/>
      <c r="AM2083" s="13"/>
      <c r="AN2083" s="3"/>
      <c r="AO2083" s="126"/>
      <c r="AP2083" s="126"/>
      <c r="AQ2083" s="127"/>
      <c r="AR2083" s="128"/>
      <c r="AS2083" s="13"/>
      <c r="AW2083" s="128"/>
      <c r="AX2083" s="128"/>
      <c r="AY2083" s="128"/>
      <c r="BH2083" s="89"/>
      <c r="BI2083" s="90"/>
      <c r="DL2083" s="13"/>
      <c r="DM2083" s="13"/>
      <c r="DN2083" s="3"/>
      <c r="DO2083" s="126"/>
      <c r="DP2083" s="126"/>
      <c r="DQ2083" s="127"/>
      <c r="DR2083" s="128"/>
      <c r="DS2083" s="13"/>
      <c r="DW2083" s="128"/>
      <c r="DX2083" s="128"/>
      <c r="DY2083" s="128"/>
      <c r="EH2083" s="89"/>
      <c r="EI2083" s="90"/>
    </row>
    <row r="2084" spans="38:139">
      <c r="AL2084" s="13"/>
      <c r="AM2084" s="13"/>
      <c r="AN2084" s="3"/>
      <c r="AO2084" s="126"/>
      <c r="AP2084" s="126"/>
      <c r="AQ2084" s="127"/>
      <c r="AR2084" s="128"/>
      <c r="AS2084" s="13"/>
      <c r="AW2084" s="128"/>
      <c r="AX2084" s="128"/>
      <c r="AY2084" s="128"/>
      <c r="BH2084" s="89"/>
      <c r="BI2084" s="90"/>
      <c r="DL2084" s="13"/>
      <c r="DM2084" s="13"/>
      <c r="DN2084" s="3"/>
      <c r="DO2084" s="126"/>
      <c r="DP2084" s="126"/>
      <c r="DQ2084" s="127"/>
      <c r="DR2084" s="128"/>
      <c r="DS2084" s="13"/>
      <c r="DW2084" s="128"/>
      <c r="DX2084" s="128"/>
      <c r="DY2084" s="128"/>
      <c r="EH2084" s="89"/>
      <c r="EI2084" s="90"/>
    </row>
    <row r="2085" spans="38:139">
      <c r="AL2085" s="13"/>
      <c r="AM2085" s="13"/>
      <c r="AN2085" s="3"/>
      <c r="AO2085" s="126"/>
      <c r="AP2085" s="126"/>
      <c r="AQ2085" s="127"/>
      <c r="AR2085" s="128"/>
      <c r="AS2085" s="13"/>
      <c r="AW2085" s="128"/>
      <c r="AX2085" s="128"/>
      <c r="AY2085" s="128"/>
      <c r="BH2085" s="89"/>
      <c r="BI2085" s="90"/>
      <c r="DL2085" s="13"/>
      <c r="DM2085" s="13"/>
      <c r="DN2085" s="3"/>
      <c r="DO2085" s="126"/>
      <c r="DP2085" s="126"/>
      <c r="DQ2085" s="127"/>
      <c r="DR2085" s="128"/>
      <c r="DS2085" s="13"/>
      <c r="DW2085" s="128"/>
      <c r="DX2085" s="128"/>
      <c r="DY2085" s="128"/>
      <c r="EH2085" s="89"/>
      <c r="EI2085" s="90"/>
    </row>
    <row r="2086" spans="38:139">
      <c r="AL2086" s="13"/>
      <c r="AM2086" s="13"/>
      <c r="AN2086" s="3"/>
      <c r="AO2086" s="126"/>
      <c r="AP2086" s="126"/>
      <c r="AQ2086" s="127"/>
      <c r="AR2086" s="128"/>
      <c r="AS2086" s="13"/>
      <c r="AW2086" s="128"/>
      <c r="AX2086" s="128"/>
      <c r="AY2086" s="128"/>
      <c r="BH2086" s="89"/>
      <c r="BI2086" s="90"/>
      <c r="DL2086" s="13"/>
      <c r="DM2086" s="13"/>
      <c r="DN2086" s="3"/>
      <c r="DO2086" s="126"/>
      <c r="DP2086" s="126"/>
      <c r="DQ2086" s="127"/>
      <c r="DR2086" s="128"/>
      <c r="DS2086" s="13"/>
      <c r="DW2086" s="128"/>
      <c r="DX2086" s="128"/>
      <c r="DY2086" s="128"/>
      <c r="EH2086" s="89"/>
      <c r="EI2086" s="90"/>
    </row>
    <row r="2087" spans="38:139">
      <c r="AL2087" s="13"/>
      <c r="AM2087" s="13"/>
      <c r="AN2087" s="3"/>
      <c r="AO2087" s="126"/>
      <c r="AP2087" s="126"/>
      <c r="AQ2087" s="127"/>
      <c r="AR2087" s="128"/>
      <c r="AS2087" s="13"/>
      <c r="AW2087" s="128"/>
      <c r="AX2087" s="128"/>
      <c r="AY2087" s="128"/>
      <c r="BH2087" s="89"/>
      <c r="BI2087" s="90"/>
      <c r="DL2087" s="13"/>
      <c r="DM2087" s="13"/>
      <c r="DN2087" s="3"/>
      <c r="DO2087" s="126"/>
      <c r="DP2087" s="126"/>
      <c r="DQ2087" s="127"/>
      <c r="DR2087" s="128"/>
      <c r="DS2087" s="13"/>
      <c r="DW2087" s="128"/>
      <c r="DX2087" s="128"/>
      <c r="DY2087" s="128"/>
      <c r="EH2087" s="89"/>
      <c r="EI2087" s="90"/>
    </row>
    <row r="2088" spans="38:139">
      <c r="AL2088" s="13"/>
      <c r="AM2088" s="13"/>
      <c r="AN2088" s="3"/>
      <c r="AO2088" s="126"/>
      <c r="AP2088" s="126"/>
      <c r="AQ2088" s="127"/>
      <c r="AR2088" s="128"/>
      <c r="AS2088" s="13"/>
      <c r="AW2088" s="128"/>
      <c r="AX2088" s="128"/>
      <c r="AY2088" s="128"/>
      <c r="BH2088" s="89"/>
      <c r="BI2088" s="90"/>
      <c r="DL2088" s="13"/>
      <c r="DM2088" s="13"/>
      <c r="DN2088" s="3"/>
      <c r="DO2088" s="126"/>
      <c r="DP2088" s="126"/>
      <c r="DQ2088" s="127"/>
      <c r="DR2088" s="128"/>
      <c r="DS2088" s="13"/>
      <c r="DW2088" s="128"/>
      <c r="DX2088" s="128"/>
      <c r="DY2088" s="128"/>
      <c r="EH2088" s="89"/>
      <c r="EI2088" s="90"/>
    </row>
    <row r="2089" spans="38:139">
      <c r="AL2089" s="13"/>
      <c r="AM2089" s="13"/>
      <c r="AN2089" s="3"/>
      <c r="AO2089" s="126"/>
      <c r="AP2089" s="126"/>
      <c r="AQ2089" s="127"/>
      <c r="AR2089" s="128"/>
      <c r="AS2089" s="13"/>
      <c r="AW2089" s="128"/>
      <c r="AX2089" s="128"/>
      <c r="AY2089" s="128"/>
      <c r="BH2089" s="89"/>
      <c r="BI2089" s="90"/>
      <c r="DL2089" s="13"/>
      <c r="DM2089" s="13"/>
      <c r="DN2089" s="3"/>
      <c r="DO2089" s="126"/>
      <c r="DP2089" s="126"/>
      <c r="DQ2089" s="127"/>
      <c r="DR2089" s="128"/>
      <c r="DS2089" s="13"/>
      <c r="DW2089" s="128"/>
      <c r="DX2089" s="128"/>
      <c r="DY2089" s="128"/>
      <c r="EH2089" s="89"/>
      <c r="EI2089" s="90"/>
    </row>
    <row r="2090" spans="38:139">
      <c r="AL2090" s="13"/>
      <c r="AM2090" s="13"/>
      <c r="AN2090" s="3"/>
      <c r="AO2090" s="126"/>
      <c r="AP2090" s="126"/>
      <c r="AQ2090" s="127"/>
      <c r="AR2090" s="128"/>
      <c r="AS2090" s="13"/>
      <c r="AW2090" s="128"/>
      <c r="AX2090" s="128"/>
      <c r="AY2090" s="128"/>
      <c r="BH2090" s="89"/>
      <c r="BI2090" s="90"/>
      <c r="DL2090" s="13"/>
      <c r="DM2090" s="13"/>
      <c r="DN2090" s="3"/>
      <c r="DO2090" s="126"/>
      <c r="DP2090" s="126"/>
      <c r="DQ2090" s="127"/>
      <c r="DR2090" s="128"/>
      <c r="DS2090" s="13"/>
      <c r="DW2090" s="128"/>
      <c r="DX2090" s="128"/>
      <c r="DY2090" s="128"/>
      <c r="EH2090" s="89"/>
      <c r="EI2090" s="90"/>
    </row>
    <row r="2091" spans="38:139">
      <c r="AL2091" s="13"/>
      <c r="AM2091" s="13"/>
      <c r="AN2091" s="3"/>
      <c r="AO2091" s="126"/>
      <c r="AP2091" s="126"/>
      <c r="AQ2091" s="127"/>
      <c r="AR2091" s="128"/>
      <c r="AS2091" s="13"/>
      <c r="AW2091" s="128"/>
      <c r="AX2091" s="128"/>
      <c r="AY2091" s="128"/>
      <c r="BH2091" s="89"/>
      <c r="BI2091" s="90"/>
      <c r="DL2091" s="13"/>
      <c r="DM2091" s="13"/>
      <c r="DN2091" s="3"/>
      <c r="DO2091" s="126"/>
      <c r="DP2091" s="126"/>
      <c r="DQ2091" s="127"/>
      <c r="DR2091" s="128"/>
      <c r="DS2091" s="13"/>
      <c r="DW2091" s="128"/>
      <c r="DX2091" s="128"/>
      <c r="DY2091" s="128"/>
      <c r="EH2091" s="89"/>
      <c r="EI2091" s="90"/>
    </row>
    <row r="2092" spans="38:139">
      <c r="AL2092" s="13"/>
      <c r="AM2092" s="13"/>
      <c r="AN2092" s="3"/>
      <c r="AO2092" s="126"/>
      <c r="AP2092" s="126"/>
      <c r="AQ2092" s="127"/>
      <c r="AR2092" s="128"/>
      <c r="AS2092" s="13"/>
      <c r="AW2092" s="128"/>
      <c r="AX2092" s="128"/>
      <c r="AY2092" s="128"/>
      <c r="BH2092" s="89"/>
      <c r="BI2092" s="90"/>
      <c r="DL2092" s="13"/>
      <c r="DM2092" s="13"/>
      <c r="DN2092" s="3"/>
      <c r="DO2092" s="126"/>
      <c r="DP2092" s="126"/>
      <c r="DQ2092" s="127"/>
      <c r="DR2092" s="128"/>
      <c r="DS2092" s="13"/>
      <c r="DW2092" s="128"/>
      <c r="DX2092" s="128"/>
      <c r="DY2092" s="128"/>
      <c r="EH2092" s="89"/>
      <c r="EI2092" s="90"/>
    </row>
    <row r="2093" spans="38:139">
      <c r="AL2093" s="13"/>
      <c r="AM2093" s="13"/>
      <c r="AN2093" s="3"/>
      <c r="AO2093" s="126"/>
      <c r="AP2093" s="126"/>
      <c r="AQ2093" s="127"/>
      <c r="AR2093" s="128"/>
      <c r="AS2093" s="13"/>
      <c r="AW2093" s="128"/>
      <c r="AX2093" s="128"/>
      <c r="AY2093" s="128"/>
      <c r="BH2093" s="89"/>
      <c r="BI2093" s="90"/>
      <c r="DL2093" s="13"/>
      <c r="DM2093" s="13"/>
      <c r="DN2093" s="3"/>
      <c r="DO2093" s="126"/>
      <c r="DP2093" s="126"/>
      <c r="DQ2093" s="127"/>
      <c r="DR2093" s="128"/>
      <c r="DS2093" s="13"/>
      <c r="DW2093" s="128"/>
      <c r="DX2093" s="128"/>
      <c r="DY2093" s="128"/>
      <c r="EH2093" s="89"/>
      <c r="EI2093" s="90"/>
    </row>
    <row r="2094" spans="38:139">
      <c r="AL2094" s="13"/>
      <c r="AM2094" s="13"/>
      <c r="AN2094" s="3"/>
      <c r="AO2094" s="126"/>
      <c r="AP2094" s="126"/>
      <c r="AQ2094" s="127"/>
      <c r="AR2094" s="128"/>
      <c r="AS2094" s="13"/>
      <c r="AW2094" s="128"/>
      <c r="AX2094" s="128"/>
      <c r="AY2094" s="128"/>
      <c r="BH2094" s="89"/>
      <c r="BI2094" s="90"/>
      <c r="DL2094" s="13"/>
      <c r="DM2094" s="13"/>
      <c r="DN2094" s="3"/>
      <c r="DO2094" s="126"/>
      <c r="DP2094" s="126"/>
      <c r="DQ2094" s="127"/>
      <c r="DR2094" s="128"/>
      <c r="DS2094" s="13"/>
      <c r="DW2094" s="128"/>
      <c r="DX2094" s="128"/>
      <c r="DY2094" s="128"/>
      <c r="EH2094" s="89"/>
      <c r="EI2094" s="90"/>
    </row>
    <row r="2095" spans="38:139">
      <c r="AL2095" s="13"/>
      <c r="AM2095" s="13"/>
      <c r="AN2095" s="3"/>
      <c r="AO2095" s="126"/>
      <c r="AP2095" s="126"/>
      <c r="AQ2095" s="127"/>
      <c r="AR2095" s="128"/>
      <c r="AS2095" s="13"/>
      <c r="AW2095" s="128"/>
      <c r="AX2095" s="128"/>
      <c r="AY2095" s="128"/>
      <c r="BH2095" s="89"/>
      <c r="BI2095" s="90"/>
      <c r="DL2095" s="13"/>
      <c r="DM2095" s="13"/>
      <c r="DN2095" s="3"/>
      <c r="DO2095" s="126"/>
      <c r="DP2095" s="126"/>
      <c r="DQ2095" s="127"/>
      <c r="DR2095" s="128"/>
      <c r="DS2095" s="13"/>
      <c r="DW2095" s="128"/>
      <c r="DX2095" s="128"/>
      <c r="DY2095" s="128"/>
      <c r="EH2095" s="89"/>
      <c r="EI2095" s="90"/>
    </row>
    <row r="2096" spans="38:139">
      <c r="AL2096" s="13"/>
      <c r="AM2096" s="13"/>
      <c r="AN2096" s="3"/>
      <c r="AO2096" s="126"/>
      <c r="AP2096" s="126"/>
      <c r="AQ2096" s="127"/>
      <c r="AR2096" s="128"/>
      <c r="AS2096" s="13"/>
      <c r="AW2096" s="128"/>
      <c r="AX2096" s="128"/>
      <c r="AY2096" s="128"/>
      <c r="BH2096" s="89"/>
      <c r="BI2096" s="90"/>
      <c r="DL2096" s="13"/>
      <c r="DM2096" s="13"/>
      <c r="DN2096" s="3"/>
      <c r="DO2096" s="126"/>
      <c r="DP2096" s="126"/>
      <c r="DQ2096" s="127"/>
      <c r="DR2096" s="128"/>
      <c r="DS2096" s="13"/>
      <c r="DW2096" s="128"/>
      <c r="DX2096" s="128"/>
      <c r="DY2096" s="128"/>
      <c r="EH2096" s="89"/>
      <c r="EI2096" s="90"/>
    </row>
    <row r="2097" spans="38:139">
      <c r="AL2097" s="13"/>
      <c r="AM2097" s="13"/>
      <c r="AN2097" s="3"/>
      <c r="AO2097" s="126"/>
      <c r="AP2097" s="126"/>
      <c r="AQ2097" s="127"/>
      <c r="AR2097" s="128"/>
      <c r="AS2097" s="13"/>
      <c r="AW2097" s="128"/>
      <c r="AX2097" s="128"/>
      <c r="AY2097" s="128"/>
      <c r="BH2097" s="89"/>
      <c r="BI2097" s="90"/>
      <c r="DL2097" s="13"/>
      <c r="DM2097" s="13"/>
      <c r="DN2097" s="3"/>
      <c r="DO2097" s="126"/>
      <c r="DP2097" s="126"/>
      <c r="DQ2097" s="127"/>
      <c r="DR2097" s="128"/>
      <c r="DS2097" s="13"/>
      <c r="DW2097" s="128"/>
      <c r="DX2097" s="128"/>
      <c r="DY2097" s="128"/>
      <c r="EH2097" s="89"/>
      <c r="EI2097" s="90"/>
    </row>
    <row r="2098" spans="38:139">
      <c r="AL2098" s="13"/>
      <c r="AM2098" s="13"/>
      <c r="AN2098" s="3"/>
      <c r="AO2098" s="126"/>
      <c r="AP2098" s="126"/>
      <c r="AQ2098" s="127"/>
      <c r="AR2098" s="128"/>
      <c r="AS2098" s="13"/>
      <c r="AW2098" s="128"/>
      <c r="AX2098" s="128"/>
      <c r="AY2098" s="128"/>
      <c r="BH2098" s="89"/>
      <c r="BI2098" s="90"/>
      <c r="DL2098" s="13"/>
      <c r="DM2098" s="13"/>
      <c r="DN2098" s="3"/>
      <c r="DO2098" s="126"/>
      <c r="DP2098" s="126"/>
      <c r="DQ2098" s="127"/>
      <c r="DR2098" s="128"/>
      <c r="DS2098" s="13"/>
      <c r="DW2098" s="128"/>
      <c r="DX2098" s="128"/>
      <c r="DY2098" s="128"/>
      <c r="EH2098" s="89"/>
      <c r="EI2098" s="90"/>
    </row>
    <row r="2099" spans="38:139">
      <c r="AL2099" s="13"/>
      <c r="AM2099" s="13"/>
      <c r="AN2099" s="3"/>
      <c r="AO2099" s="126"/>
      <c r="AP2099" s="126"/>
      <c r="AQ2099" s="127"/>
      <c r="AR2099" s="128"/>
      <c r="AS2099" s="13"/>
      <c r="AW2099" s="128"/>
      <c r="AX2099" s="128"/>
      <c r="AY2099" s="128"/>
      <c r="BH2099" s="89"/>
      <c r="BI2099" s="90"/>
      <c r="DL2099" s="13"/>
      <c r="DM2099" s="13"/>
      <c r="DN2099" s="3"/>
      <c r="DO2099" s="126"/>
      <c r="DP2099" s="126"/>
      <c r="DQ2099" s="127"/>
      <c r="DR2099" s="128"/>
      <c r="DS2099" s="13"/>
      <c r="DW2099" s="128"/>
      <c r="DX2099" s="128"/>
      <c r="DY2099" s="128"/>
      <c r="EH2099" s="89"/>
      <c r="EI2099" s="90"/>
    </row>
    <row r="2100" spans="38:139">
      <c r="AL2100" s="13"/>
      <c r="AM2100" s="13"/>
      <c r="AN2100" s="3"/>
      <c r="AO2100" s="126"/>
      <c r="AP2100" s="126"/>
      <c r="AQ2100" s="127"/>
      <c r="AR2100" s="128"/>
      <c r="AS2100" s="13"/>
      <c r="AW2100" s="128"/>
      <c r="AX2100" s="128"/>
      <c r="AY2100" s="128"/>
      <c r="BH2100" s="89"/>
      <c r="BI2100" s="90"/>
      <c r="DL2100" s="13"/>
      <c r="DM2100" s="13"/>
      <c r="DN2100" s="3"/>
      <c r="DO2100" s="126"/>
      <c r="DP2100" s="126"/>
      <c r="DQ2100" s="127"/>
      <c r="DR2100" s="128"/>
      <c r="DS2100" s="13"/>
      <c r="DW2100" s="128"/>
      <c r="DX2100" s="128"/>
      <c r="DY2100" s="128"/>
      <c r="EH2100" s="89"/>
      <c r="EI2100" s="90"/>
    </row>
    <row r="2101" spans="38:139">
      <c r="AL2101" s="13"/>
      <c r="AM2101" s="13"/>
      <c r="AN2101" s="3"/>
      <c r="AO2101" s="126"/>
      <c r="AP2101" s="126"/>
      <c r="AQ2101" s="127"/>
      <c r="AR2101" s="128"/>
      <c r="AS2101" s="13"/>
      <c r="AW2101" s="128"/>
      <c r="AX2101" s="128"/>
      <c r="AY2101" s="128"/>
      <c r="BH2101" s="89"/>
      <c r="BI2101" s="90"/>
      <c r="DL2101" s="13"/>
      <c r="DM2101" s="13"/>
      <c r="DN2101" s="3"/>
      <c r="DO2101" s="126"/>
      <c r="DP2101" s="126"/>
      <c r="DQ2101" s="127"/>
      <c r="DR2101" s="128"/>
      <c r="DS2101" s="13"/>
      <c r="DW2101" s="128"/>
      <c r="DX2101" s="128"/>
      <c r="DY2101" s="128"/>
      <c r="EH2101" s="89"/>
      <c r="EI2101" s="90"/>
    </row>
    <row r="2102" spans="38:139">
      <c r="AL2102" s="13"/>
      <c r="AM2102" s="13"/>
      <c r="AN2102" s="3"/>
      <c r="AO2102" s="126"/>
      <c r="AP2102" s="126"/>
      <c r="AQ2102" s="127"/>
      <c r="AR2102" s="128"/>
      <c r="AS2102" s="13"/>
      <c r="AW2102" s="128"/>
      <c r="AX2102" s="128"/>
      <c r="AY2102" s="128"/>
      <c r="BH2102" s="89"/>
      <c r="BI2102" s="90"/>
      <c r="DL2102" s="13"/>
      <c r="DM2102" s="13"/>
      <c r="DN2102" s="3"/>
      <c r="DO2102" s="126"/>
      <c r="DP2102" s="126"/>
      <c r="DQ2102" s="127"/>
      <c r="DR2102" s="128"/>
      <c r="DS2102" s="13"/>
      <c r="DW2102" s="128"/>
      <c r="DX2102" s="128"/>
      <c r="DY2102" s="128"/>
      <c r="EH2102" s="89"/>
      <c r="EI2102" s="90"/>
    </row>
    <row r="2103" spans="38:139">
      <c r="AL2103" s="13"/>
      <c r="AM2103" s="13"/>
      <c r="AN2103" s="3"/>
      <c r="AO2103" s="126"/>
      <c r="AP2103" s="126"/>
      <c r="AQ2103" s="127"/>
      <c r="AR2103" s="128"/>
      <c r="AS2103" s="13"/>
      <c r="AW2103" s="128"/>
      <c r="AX2103" s="128"/>
      <c r="AY2103" s="128"/>
      <c r="BH2103" s="89"/>
      <c r="BI2103" s="90"/>
      <c r="DL2103" s="13"/>
      <c r="DM2103" s="13"/>
      <c r="DN2103" s="3"/>
      <c r="DO2103" s="126"/>
      <c r="DP2103" s="126"/>
      <c r="DQ2103" s="127"/>
      <c r="DR2103" s="128"/>
      <c r="DS2103" s="13"/>
      <c r="DW2103" s="128"/>
      <c r="DX2103" s="128"/>
      <c r="DY2103" s="128"/>
      <c r="EH2103" s="89"/>
      <c r="EI2103" s="90"/>
    </row>
    <row r="2104" spans="38:139">
      <c r="AL2104" s="13"/>
      <c r="AM2104" s="13"/>
      <c r="AN2104" s="3"/>
      <c r="AO2104" s="126"/>
      <c r="AP2104" s="126"/>
      <c r="AQ2104" s="127"/>
      <c r="AR2104" s="128"/>
      <c r="AS2104" s="13"/>
      <c r="AW2104" s="128"/>
      <c r="AX2104" s="128"/>
      <c r="AY2104" s="128"/>
      <c r="BH2104" s="89"/>
      <c r="BI2104" s="90"/>
      <c r="DL2104" s="13"/>
      <c r="DM2104" s="13"/>
      <c r="DN2104" s="3"/>
      <c r="DO2104" s="126"/>
      <c r="DP2104" s="126"/>
      <c r="DQ2104" s="127"/>
      <c r="DR2104" s="128"/>
      <c r="DS2104" s="13"/>
      <c r="DW2104" s="128"/>
      <c r="DX2104" s="128"/>
      <c r="DY2104" s="128"/>
      <c r="EH2104" s="89"/>
      <c r="EI2104" s="90"/>
    </row>
    <row r="2105" spans="38:139">
      <c r="AL2105" s="13"/>
      <c r="AM2105" s="13"/>
      <c r="AN2105" s="3"/>
      <c r="AO2105" s="126"/>
      <c r="AP2105" s="126"/>
      <c r="AQ2105" s="127"/>
      <c r="AR2105" s="128"/>
      <c r="AS2105" s="13"/>
      <c r="AW2105" s="128"/>
      <c r="AX2105" s="128"/>
      <c r="AY2105" s="128"/>
      <c r="BH2105" s="89"/>
      <c r="BI2105" s="90"/>
      <c r="DL2105" s="13"/>
      <c r="DM2105" s="13"/>
      <c r="DN2105" s="3"/>
      <c r="DO2105" s="126"/>
      <c r="DP2105" s="126"/>
      <c r="DQ2105" s="127"/>
      <c r="DR2105" s="128"/>
      <c r="DS2105" s="13"/>
      <c r="DW2105" s="128"/>
      <c r="DX2105" s="128"/>
      <c r="DY2105" s="128"/>
      <c r="EH2105" s="89"/>
      <c r="EI2105" s="90"/>
    </row>
    <row r="2106" spans="38:139">
      <c r="AL2106" s="13"/>
      <c r="AM2106" s="13"/>
      <c r="AN2106" s="3"/>
      <c r="AO2106" s="126"/>
      <c r="AP2106" s="126"/>
      <c r="AQ2106" s="127"/>
      <c r="AR2106" s="128"/>
      <c r="AS2106" s="13"/>
      <c r="AW2106" s="128"/>
      <c r="AX2106" s="128"/>
      <c r="AY2106" s="128"/>
      <c r="BH2106" s="89"/>
      <c r="BI2106" s="90"/>
      <c r="DL2106" s="13"/>
      <c r="DM2106" s="13"/>
      <c r="DN2106" s="3"/>
      <c r="DO2106" s="126"/>
      <c r="DP2106" s="126"/>
      <c r="DQ2106" s="127"/>
      <c r="DR2106" s="128"/>
      <c r="DS2106" s="13"/>
      <c r="DW2106" s="128"/>
      <c r="DX2106" s="128"/>
      <c r="DY2106" s="128"/>
      <c r="EH2106" s="89"/>
      <c r="EI2106" s="90"/>
    </row>
    <row r="2107" spans="38:139">
      <c r="AL2107" s="13"/>
      <c r="AM2107" s="13"/>
      <c r="AN2107" s="3"/>
      <c r="AO2107" s="126"/>
      <c r="AP2107" s="126"/>
      <c r="AQ2107" s="127"/>
      <c r="AR2107" s="128"/>
      <c r="AS2107" s="13"/>
      <c r="AW2107" s="128"/>
      <c r="AX2107" s="128"/>
      <c r="AY2107" s="128"/>
      <c r="BH2107" s="89"/>
      <c r="BI2107" s="90"/>
      <c r="DL2107" s="13"/>
      <c r="DM2107" s="13"/>
      <c r="DN2107" s="3"/>
      <c r="DO2107" s="126"/>
      <c r="DP2107" s="126"/>
      <c r="DQ2107" s="127"/>
      <c r="DR2107" s="128"/>
      <c r="DS2107" s="13"/>
      <c r="DW2107" s="128"/>
      <c r="DX2107" s="128"/>
      <c r="DY2107" s="128"/>
      <c r="EH2107" s="89"/>
      <c r="EI2107" s="90"/>
    </row>
    <row r="2108" spans="38:139">
      <c r="AL2108" s="13"/>
      <c r="AM2108" s="13"/>
      <c r="AN2108" s="3"/>
      <c r="AO2108" s="126"/>
      <c r="AP2108" s="126"/>
      <c r="AQ2108" s="127"/>
      <c r="AR2108" s="128"/>
      <c r="AS2108" s="13"/>
      <c r="AW2108" s="128"/>
      <c r="AX2108" s="128"/>
      <c r="AY2108" s="128"/>
      <c r="BH2108" s="89"/>
      <c r="BI2108" s="90"/>
      <c r="DL2108" s="13"/>
      <c r="DM2108" s="13"/>
      <c r="DN2108" s="3"/>
      <c r="DO2108" s="126"/>
      <c r="DP2108" s="126"/>
      <c r="DQ2108" s="127"/>
      <c r="DR2108" s="128"/>
      <c r="DS2108" s="13"/>
      <c r="DW2108" s="128"/>
      <c r="DX2108" s="128"/>
      <c r="DY2108" s="128"/>
      <c r="EH2108" s="89"/>
      <c r="EI2108" s="90"/>
    </row>
    <row r="2109" spans="38:139">
      <c r="AL2109" s="13"/>
      <c r="AM2109" s="13"/>
      <c r="AN2109" s="3"/>
      <c r="AO2109" s="126"/>
      <c r="AP2109" s="126"/>
      <c r="AQ2109" s="127"/>
      <c r="AR2109" s="128"/>
      <c r="AS2109" s="13"/>
      <c r="AW2109" s="128"/>
      <c r="AX2109" s="128"/>
      <c r="AY2109" s="128"/>
      <c r="BH2109" s="89"/>
      <c r="BI2109" s="90"/>
      <c r="DL2109" s="13"/>
      <c r="DM2109" s="13"/>
      <c r="DN2109" s="3"/>
      <c r="DO2109" s="126"/>
      <c r="DP2109" s="126"/>
      <c r="DQ2109" s="127"/>
      <c r="DR2109" s="128"/>
      <c r="DS2109" s="13"/>
      <c r="DW2109" s="128"/>
      <c r="DX2109" s="128"/>
      <c r="DY2109" s="128"/>
      <c r="EH2109" s="89"/>
      <c r="EI2109" s="90"/>
    </row>
    <row r="2110" spans="38:139">
      <c r="AL2110" s="13"/>
      <c r="AM2110" s="13"/>
      <c r="AN2110" s="3"/>
      <c r="AO2110" s="126"/>
      <c r="AP2110" s="126"/>
      <c r="AQ2110" s="127"/>
      <c r="AR2110" s="128"/>
      <c r="AS2110" s="13"/>
      <c r="AW2110" s="128"/>
      <c r="AX2110" s="128"/>
      <c r="AY2110" s="128"/>
      <c r="BH2110" s="89"/>
      <c r="BI2110" s="90"/>
      <c r="DL2110" s="13"/>
      <c r="DM2110" s="13"/>
      <c r="DN2110" s="3"/>
      <c r="DO2110" s="126"/>
      <c r="DP2110" s="126"/>
      <c r="DQ2110" s="127"/>
      <c r="DR2110" s="128"/>
      <c r="DS2110" s="13"/>
      <c r="DW2110" s="128"/>
      <c r="DX2110" s="128"/>
      <c r="DY2110" s="128"/>
      <c r="EH2110" s="89"/>
      <c r="EI2110" s="90"/>
    </row>
    <row r="2111" spans="38:139">
      <c r="AL2111" s="13"/>
      <c r="AM2111" s="13"/>
      <c r="AN2111" s="3"/>
      <c r="AO2111" s="126"/>
      <c r="AP2111" s="126"/>
      <c r="AQ2111" s="127"/>
      <c r="AR2111" s="128"/>
      <c r="AS2111" s="13"/>
      <c r="AW2111" s="128"/>
      <c r="AX2111" s="128"/>
      <c r="AY2111" s="128"/>
      <c r="BH2111" s="89"/>
      <c r="BI2111" s="90"/>
      <c r="DL2111" s="13"/>
      <c r="DM2111" s="13"/>
      <c r="DN2111" s="3"/>
      <c r="DO2111" s="126"/>
      <c r="DP2111" s="126"/>
      <c r="DQ2111" s="127"/>
      <c r="DR2111" s="128"/>
      <c r="DS2111" s="13"/>
      <c r="DW2111" s="128"/>
      <c r="DX2111" s="128"/>
      <c r="DY2111" s="128"/>
      <c r="EH2111" s="89"/>
      <c r="EI2111" s="90"/>
    </row>
    <row r="2112" spans="38:139">
      <c r="AL2112" s="13"/>
      <c r="AM2112" s="13"/>
      <c r="AN2112" s="3"/>
      <c r="AO2112" s="126"/>
      <c r="AP2112" s="126"/>
      <c r="AQ2112" s="127"/>
      <c r="AR2112" s="128"/>
      <c r="AS2112" s="13"/>
      <c r="AW2112" s="128"/>
      <c r="AX2112" s="128"/>
      <c r="AY2112" s="128"/>
      <c r="BH2112" s="89"/>
      <c r="BI2112" s="90"/>
      <c r="DL2112" s="13"/>
      <c r="DM2112" s="13"/>
      <c r="DN2112" s="3"/>
      <c r="DO2112" s="126"/>
      <c r="DP2112" s="126"/>
      <c r="DQ2112" s="127"/>
      <c r="DR2112" s="128"/>
      <c r="DS2112" s="13"/>
      <c r="DW2112" s="128"/>
      <c r="DX2112" s="128"/>
      <c r="DY2112" s="128"/>
      <c r="EH2112" s="89"/>
      <c r="EI2112" s="90"/>
    </row>
    <row r="2113" spans="38:139">
      <c r="AL2113" s="13"/>
      <c r="AM2113" s="13"/>
      <c r="AN2113" s="3"/>
      <c r="AO2113" s="126"/>
      <c r="AP2113" s="126"/>
      <c r="AQ2113" s="127"/>
      <c r="AR2113" s="128"/>
      <c r="AS2113" s="13"/>
      <c r="AW2113" s="128"/>
      <c r="AX2113" s="128"/>
      <c r="AY2113" s="128"/>
      <c r="BH2113" s="89"/>
      <c r="BI2113" s="90"/>
      <c r="DL2113" s="13"/>
      <c r="DM2113" s="13"/>
      <c r="DN2113" s="3"/>
      <c r="DO2113" s="126"/>
      <c r="DP2113" s="126"/>
      <c r="DQ2113" s="127"/>
      <c r="DR2113" s="128"/>
      <c r="DS2113" s="13"/>
      <c r="DW2113" s="128"/>
      <c r="DX2113" s="128"/>
      <c r="DY2113" s="128"/>
      <c r="EH2113" s="89"/>
      <c r="EI2113" s="90"/>
    </row>
    <row r="2114" spans="38:139">
      <c r="AL2114" s="13"/>
      <c r="AM2114" s="13"/>
      <c r="AN2114" s="3"/>
      <c r="AO2114" s="126"/>
      <c r="AP2114" s="126"/>
      <c r="AQ2114" s="127"/>
      <c r="AR2114" s="128"/>
      <c r="AS2114" s="13"/>
      <c r="AW2114" s="128"/>
      <c r="AX2114" s="128"/>
      <c r="AY2114" s="128"/>
      <c r="BH2114" s="89"/>
      <c r="BI2114" s="90"/>
      <c r="DL2114" s="13"/>
      <c r="DM2114" s="13"/>
      <c r="DN2114" s="3"/>
      <c r="DO2114" s="126"/>
      <c r="DP2114" s="126"/>
      <c r="DQ2114" s="127"/>
      <c r="DR2114" s="128"/>
      <c r="DS2114" s="13"/>
      <c r="DW2114" s="128"/>
      <c r="DX2114" s="128"/>
      <c r="DY2114" s="128"/>
      <c r="EH2114" s="89"/>
      <c r="EI2114" s="90"/>
    </row>
    <row r="2115" spans="38:139">
      <c r="AL2115" s="13"/>
      <c r="AM2115" s="13"/>
      <c r="AN2115" s="3"/>
      <c r="AO2115" s="126"/>
      <c r="AP2115" s="126"/>
      <c r="AQ2115" s="127"/>
      <c r="AR2115" s="128"/>
      <c r="AS2115" s="13"/>
      <c r="AW2115" s="128"/>
      <c r="AX2115" s="128"/>
      <c r="AY2115" s="128"/>
      <c r="BH2115" s="89"/>
      <c r="BI2115" s="90"/>
      <c r="DL2115" s="13"/>
      <c r="DM2115" s="13"/>
      <c r="DN2115" s="3"/>
      <c r="DO2115" s="126"/>
      <c r="DP2115" s="126"/>
      <c r="DQ2115" s="127"/>
      <c r="DR2115" s="128"/>
      <c r="DS2115" s="13"/>
      <c r="DW2115" s="128"/>
      <c r="DX2115" s="128"/>
      <c r="DY2115" s="128"/>
      <c r="EH2115" s="89"/>
      <c r="EI2115" s="90"/>
    </row>
    <row r="2116" spans="38:139">
      <c r="AL2116" s="13"/>
      <c r="AM2116" s="13"/>
      <c r="AN2116" s="3"/>
      <c r="AO2116" s="126"/>
      <c r="AP2116" s="126"/>
      <c r="AQ2116" s="127"/>
      <c r="AR2116" s="128"/>
      <c r="AS2116" s="13"/>
      <c r="AW2116" s="128"/>
      <c r="AX2116" s="128"/>
      <c r="AY2116" s="128"/>
      <c r="BH2116" s="89"/>
      <c r="BI2116" s="90"/>
      <c r="DL2116" s="13"/>
      <c r="DM2116" s="13"/>
      <c r="DN2116" s="3"/>
      <c r="DO2116" s="126"/>
      <c r="DP2116" s="126"/>
      <c r="DQ2116" s="127"/>
      <c r="DR2116" s="128"/>
      <c r="DS2116" s="13"/>
      <c r="DW2116" s="128"/>
      <c r="DX2116" s="128"/>
      <c r="DY2116" s="128"/>
      <c r="EH2116" s="89"/>
      <c r="EI2116" s="90"/>
    </row>
    <row r="2117" spans="38:139">
      <c r="AL2117" s="13"/>
      <c r="AM2117" s="13"/>
      <c r="AN2117" s="3"/>
      <c r="AO2117" s="126"/>
      <c r="AP2117" s="126"/>
      <c r="AQ2117" s="127"/>
      <c r="AR2117" s="128"/>
      <c r="AS2117" s="13"/>
      <c r="AW2117" s="128"/>
      <c r="AX2117" s="128"/>
      <c r="AY2117" s="128"/>
      <c r="BH2117" s="89"/>
      <c r="BI2117" s="90"/>
      <c r="DL2117" s="13"/>
      <c r="DM2117" s="13"/>
      <c r="DN2117" s="3"/>
      <c r="DO2117" s="126"/>
      <c r="DP2117" s="126"/>
      <c r="DQ2117" s="127"/>
      <c r="DR2117" s="128"/>
      <c r="DS2117" s="13"/>
      <c r="DW2117" s="128"/>
      <c r="DX2117" s="128"/>
      <c r="DY2117" s="128"/>
      <c r="EH2117" s="89"/>
      <c r="EI2117" s="90"/>
    </row>
    <row r="2118" spans="38:139">
      <c r="AL2118" s="13"/>
      <c r="AM2118" s="13"/>
      <c r="AN2118" s="3"/>
      <c r="AO2118" s="126"/>
      <c r="AP2118" s="126"/>
      <c r="AQ2118" s="127"/>
      <c r="AR2118" s="128"/>
      <c r="AS2118" s="13"/>
      <c r="AW2118" s="128"/>
      <c r="AX2118" s="128"/>
      <c r="AY2118" s="128"/>
      <c r="BH2118" s="89"/>
      <c r="BI2118" s="90"/>
      <c r="DL2118" s="13"/>
      <c r="DM2118" s="13"/>
      <c r="DN2118" s="3"/>
      <c r="DO2118" s="126"/>
      <c r="DP2118" s="126"/>
      <c r="DQ2118" s="127"/>
      <c r="DR2118" s="128"/>
      <c r="DS2118" s="13"/>
      <c r="DW2118" s="128"/>
      <c r="DX2118" s="128"/>
      <c r="DY2118" s="128"/>
      <c r="EH2118" s="89"/>
      <c r="EI2118" s="90"/>
    </row>
    <row r="2119" spans="38:139">
      <c r="AL2119" s="13"/>
      <c r="AM2119" s="13"/>
      <c r="AN2119" s="3"/>
      <c r="AO2119" s="126"/>
      <c r="AP2119" s="126"/>
      <c r="AQ2119" s="127"/>
      <c r="AR2119" s="128"/>
      <c r="AS2119" s="13"/>
      <c r="AW2119" s="128"/>
      <c r="AX2119" s="128"/>
      <c r="AY2119" s="128"/>
      <c r="BH2119" s="89"/>
      <c r="BI2119" s="90"/>
      <c r="DL2119" s="13"/>
      <c r="DM2119" s="13"/>
      <c r="DN2119" s="3"/>
      <c r="DO2119" s="126"/>
      <c r="DP2119" s="126"/>
      <c r="DQ2119" s="127"/>
      <c r="DR2119" s="128"/>
      <c r="DS2119" s="13"/>
      <c r="DW2119" s="128"/>
      <c r="DX2119" s="128"/>
      <c r="DY2119" s="128"/>
      <c r="EH2119" s="89"/>
      <c r="EI2119" s="90"/>
    </row>
    <row r="2120" spans="38:139">
      <c r="AL2120" s="13"/>
      <c r="AM2120" s="13"/>
      <c r="AN2120" s="3"/>
      <c r="AO2120" s="126"/>
      <c r="AP2120" s="126"/>
      <c r="AQ2120" s="127"/>
      <c r="AR2120" s="128"/>
      <c r="AS2120" s="13"/>
      <c r="AW2120" s="128"/>
      <c r="AX2120" s="128"/>
      <c r="AY2120" s="128"/>
      <c r="BH2120" s="89"/>
      <c r="BI2120" s="90"/>
      <c r="DL2120" s="13"/>
      <c r="DM2120" s="13"/>
      <c r="DN2120" s="3"/>
      <c r="DO2120" s="126"/>
      <c r="DP2120" s="126"/>
      <c r="DQ2120" s="127"/>
      <c r="DR2120" s="128"/>
      <c r="DS2120" s="13"/>
      <c r="DW2120" s="128"/>
      <c r="DX2120" s="128"/>
      <c r="DY2120" s="128"/>
      <c r="EH2120" s="89"/>
      <c r="EI2120" s="90"/>
    </row>
    <row r="2121" spans="38:139">
      <c r="AL2121" s="13"/>
      <c r="AM2121" s="13"/>
      <c r="AN2121" s="3"/>
      <c r="AO2121" s="126"/>
      <c r="AP2121" s="126"/>
      <c r="AQ2121" s="127"/>
      <c r="AR2121" s="128"/>
      <c r="AS2121" s="13"/>
      <c r="AW2121" s="128"/>
      <c r="AX2121" s="128"/>
      <c r="AY2121" s="128"/>
      <c r="BH2121" s="89"/>
      <c r="BI2121" s="90"/>
      <c r="DL2121" s="13"/>
      <c r="DM2121" s="13"/>
      <c r="DN2121" s="3"/>
      <c r="DO2121" s="126"/>
      <c r="DP2121" s="126"/>
      <c r="DQ2121" s="127"/>
      <c r="DR2121" s="128"/>
      <c r="DS2121" s="13"/>
      <c r="DW2121" s="128"/>
      <c r="DX2121" s="128"/>
      <c r="DY2121" s="128"/>
      <c r="EH2121" s="89"/>
      <c r="EI2121" s="90"/>
    </row>
    <row r="2122" spans="38:139">
      <c r="AL2122" s="13"/>
      <c r="AM2122" s="13"/>
      <c r="AN2122" s="3"/>
      <c r="AO2122" s="126"/>
      <c r="AP2122" s="126"/>
      <c r="AQ2122" s="127"/>
      <c r="AR2122" s="128"/>
      <c r="AS2122" s="13"/>
      <c r="AW2122" s="128"/>
      <c r="AX2122" s="128"/>
      <c r="AY2122" s="128"/>
      <c r="BH2122" s="89"/>
      <c r="BI2122" s="90"/>
      <c r="DL2122" s="13"/>
      <c r="DM2122" s="13"/>
      <c r="DN2122" s="3"/>
      <c r="DO2122" s="126"/>
      <c r="DP2122" s="126"/>
      <c r="DQ2122" s="127"/>
      <c r="DR2122" s="128"/>
      <c r="DS2122" s="13"/>
      <c r="DW2122" s="128"/>
      <c r="DX2122" s="128"/>
      <c r="DY2122" s="128"/>
      <c r="EH2122" s="89"/>
      <c r="EI2122" s="90"/>
    </row>
    <row r="2123" spans="38:139">
      <c r="AL2123" s="13"/>
      <c r="AM2123" s="13"/>
      <c r="AN2123" s="3"/>
      <c r="AO2123" s="126"/>
      <c r="AP2123" s="126"/>
      <c r="AQ2123" s="127"/>
      <c r="AR2123" s="128"/>
      <c r="AS2123" s="13"/>
      <c r="AW2123" s="128"/>
      <c r="AX2123" s="128"/>
      <c r="AY2123" s="128"/>
      <c r="BH2123" s="89"/>
      <c r="BI2123" s="90"/>
      <c r="DL2123" s="13"/>
      <c r="DM2123" s="13"/>
      <c r="DN2123" s="3"/>
      <c r="DO2123" s="126"/>
      <c r="DP2123" s="126"/>
      <c r="DQ2123" s="127"/>
      <c r="DR2123" s="128"/>
      <c r="DS2123" s="13"/>
      <c r="DW2123" s="128"/>
      <c r="DX2123" s="128"/>
      <c r="DY2123" s="128"/>
      <c r="EH2123" s="89"/>
      <c r="EI2123" s="90"/>
    </row>
    <row r="2124" spans="38:139">
      <c r="AL2124" s="13"/>
      <c r="AM2124" s="13"/>
      <c r="AN2124" s="3"/>
      <c r="AO2124" s="126"/>
      <c r="AP2124" s="126"/>
      <c r="AQ2124" s="127"/>
      <c r="AR2124" s="128"/>
      <c r="AS2124" s="13"/>
      <c r="AW2124" s="128"/>
      <c r="AX2124" s="128"/>
      <c r="AY2124" s="128"/>
      <c r="BH2124" s="89"/>
      <c r="BI2124" s="90"/>
      <c r="DL2124" s="13"/>
      <c r="DM2124" s="13"/>
      <c r="DN2124" s="3"/>
      <c r="DO2124" s="126"/>
      <c r="DP2124" s="126"/>
      <c r="DQ2124" s="127"/>
      <c r="DR2124" s="128"/>
      <c r="DS2124" s="13"/>
      <c r="DW2124" s="128"/>
      <c r="DX2124" s="128"/>
      <c r="DY2124" s="128"/>
      <c r="EH2124" s="89"/>
      <c r="EI2124" s="90"/>
    </row>
    <row r="2125" spans="38:139">
      <c r="AL2125" s="13"/>
      <c r="AM2125" s="13"/>
      <c r="AN2125" s="3"/>
      <c r="AO2125" s="126"/>
      <c r="AP2125" s="126"/>
      <c r="AQ2125" s="127"/>
      <c r="AR2125" s="128"/>
      <c r="AS2125" s="13"/>
      <c r="AW2125" s="128"/>
      <c r="AX2125" s="128"/>
      <c r="AY2125" s="128"/>
      <c r="BH2125" s="89"/>
      <c r="BI2125" s="90"/>
      <c r="DL2125" s="13"/>
      <c r="DM2125" s="13"/>
      <c r="DN2125" s="3"/>
      <c r="DO2125" s="126"/>
      <c r="DP2125" s="126"/>
      <c r="DQ2125" s="127"/>
      <c r="DR2125" s="128"/>
      <c r="DS2125" s="13"/>
      <c r="DW2125" s="128"/>
      <c r="DX2125" s="128"/>
      <c r="DY2125" s="128"/>
      <c r="EH2125" s="89"/>
      <c r="EI2125" s="90"/>
    </row>
    <row r="2126" spans="38:139">
      <c r="AL2126" s="13"/>
      <c r="AM2126" s="13"/>
      <c r="AN2126" s="3"/>
      <c r="AO2126" s="126"/>
      <c r="AP2126" s="126"/>
      <c r="AQ2126" s="127"/>
      <c r="AR2126" s="128"/>
      <c r="AS2126" s="13"/>
      <c r="AW2126" s="128"/>
      <c r="AX2126" s="128"/>
      <c r="AY2126" s="128"/>
      <c r="BH2126" s="89"/>
      <c r="BI2126" s="90"/>
      <c r="DL2126" s="13"/>
      <c r="DM2126" s="13"/>
      <c r="DN2126" s="3"/>
      <c r="DO2126" s="126"/>
      <c r="DP2126" s="126"/>
      <c r="DQ2126" s="127"/>
      <c r="DR2126" s="128"/>
      <c r="DS2126" s="13"/>
      <c r="DW2126" s="128"/>
      <c r="DX2126" s="128"/>
      <c r="DY2126" s="128"/>
      <c r="EH2126" s="89"/>
      <c r="EI2126" s="90"/>
    </row>
    <row r="2127" spans="38:139">
      <c r="AL2127" s="13"/>
      <c r="AM2127" s="13"/>
      <c r="AN2127" s="3"/>
      <c r="AO2127" s="126"/>
      <c r="AP2127" s="126"/>
      <c r="AQ2127" s="127"/>
      <c r="AR2127" s="128"/>
      <c r="AS2127" s="13"/>
      <c r="AW2127" s="128"/>
      <c r="AX2127" s="128"/>
      <c r="AY2127" s="128"/>
      <c r="BH2127" s="89"/>
      <c r="BI2127" s="90"/>
      <c r="DL2127" s="13"/>
      <c r="DM2127" s="13"/>
      <c r="DN2127" s="3"/>
      <c r="DO2127" s="126"/>
      <c r="DP2127" s="126"/>
      <c r="DQ2127" s="127"/>
      <c r="DR2127" s="128"/>
      <c r="DS2127" s="13"/>
      <c r="DW2127" s="128"/>
      <c r="DX2127" s="128"/>
      <c r="DY2127" s="128"/>
      <c r="EH2127" s="89"/>
      <c r="EI2127" s="90"/>
    </row>
    <row r="2128" spans="38:139">
      <c r="AL2128" s="13"/>
      <c r="AM2128" s="13"/>
      <c r="AN2128" s="3"/>
      <c r="AO2128" s="126"/>
      <c r="AP2128" s="126"/>
      <c r="AQ2128" s="127"/>
      <c r="AR2128" s="128"/>
      <c r="AS2128" s="13"/>
      <c r="AW2128" s="128"/>
      <c r="AX2128" s="128"/>
      <c r="AY2128" s="128"/>
      <c r="BH2128" s="89"/>
      <c r="BI2128" s="90"/>
      <c r="DL2128" s="13"/>
      <c r="DM2128" s="13"/>
      <c r="DN2128" s="3"/>
      <c r="DO2128" s="126"/>
      <c r="DP2128" s="126"/>
      <c r="DQ2128" s="127"/>
      <c r="DR2128" s="128"/>
      <c r="DS2128" s="13"/>
      <c r="DW2128" s="128"/>
      <c r="DX2128" s="128"/>
      <c r="DY2128" s="128"/>
      <c r="EH2128" s="89"/>
      <c r="EI2128" s="90"/>
    </row>
    <row r="2129" spans="38:139">
      <c r="AL2129" s="13"/>
      <c r="AM2129" s="13"/>
      <c r="AN2129" s="3"/>
      <c r="AO2129" s="126"/>
      <c r="AP2129" s="126"/>
      <c r="AQ2129" s="127"/>
      <c r="AR2129" s="128"/>
      <c r="AS2129" s="13"/>
      <c r="AW2129" s="128"/>
      <c r="AX2129" s="128"/>
      <c r="AY2129" s="128"/>
      <c r="BH2129" s="89"/>
      <c r="BI2129" s="90"/>
      <c r="DL2129" s="13"/>
      <c r="DM2129" s="13"/>
      <c r="DN2129" s="3"/>
      <c r="DO2129" s="126"/>
      <c r="DP2129" s="126"/>
      <c r="DQ2129" s="127"/>
      <c r="DR2129" s="128"/>
      <c r="DS2129" s="13"/>
      <c r="DW2129" s="128"/>
      <c r="DX2129" s="128"/>
      <c r="DY2129" s="128"/>
      <c r="EH2129" s="89"/>
      <c r="EI2129" s="90"/>
    </row>
    <row r="2130" spans="38:139">
      <c r="AL2130" s="13"/>
      <c r="AM2130" s="13"/>
      <c r="AN2130" s="3"/>
      <c r="AO2130" s="126"/>
      <c r="AP2130" s="126"/>
      <c r="AQ2130" s="127"/>
      <c r="AR2130" s="128"/>
      <c r="AS2130" s="13"/>
      <c r="AW2130" s="128"/>
      <c r="AX2130" s="128"/>
      <c r="AY2130" s="128"/>
      <c r="BH2130" s="89"/>
      <c r="BI2130" s="90"/>
      <c r="DL2130" s="13"/>
      <c r="DM2130" s="13"/>
      <c r="DN2130" s="3"/>
      <c r="DO2130" s="126"/>
      <c r="DP2130" s="126"/>
      <c r="DQ2130" s="127"/>
      <c r="DR2130" s="128"/>
      <c r="DS2130" s="13"/>
      <c r="DW2130" s="128"/>
      <c r="DX2130" s="128"/>
      <c r="DY2130" s="128"/>
      <c r="EH2130" s="89"/>
      <c r="EI2130" s="90"/>
    </row>
    <row r="2131" spans="38:139">
      <c r="AL2131" s="13"/>
      <c r="AM2131" s="13"/>
      <c r="AN2131" s="3"/>
      <c r="AO2131" s="126"/>
      <c r="AP2131" s="126"/>
      <c r="AQ2131" s="127"/>
      <c r="AR2131" s="128"/>
      <c r="AS2131" s="13"/>
      <c r="AW2131" s="128"/>
      <c r="AX2131" s="128"/>
      <c r="AY2131" s="128"/>
      <c r="BH2131" s="89"/>
      <c r="BI2131" s="90"/>
      <c r="DL2131" s="13"/>
      <c r="DM2131" s="13"/>
      <c r="DN2131" s="3"/>
      <c r="DO2131" s="126"/>
      <c r="DP2131" s="126"/>
      <c r="DQ2131" s="127"/>
      <c r="DR2131" s="128"/>
      <c r="DS2131" s="13"/>
      <c r="DW2131" s="128"/>
      <c r="DX2131" s="128"/>
      <c r="DY2131" s="128"/>
      <c r="EH2131" s="89"/>
      <c r="EI2131" s="90"/>
    </row>
    <row r="2132" spans="38:139">
      <c r="AL2132" s="13"/>
      <c r="AM2132" s="13"/>
      <c r="AN2132" s="3"/>
      <c r="AO2132" s="126"/>
      <c r="AP2132" s="126"/>
      <c r="AQ2132" s="127"/>
      <c r="AR2132" s="128"/>
      <c r="AS2132" s="13"/>
      <c r="AW2132" s="128"/>
      <c r="AX2132" s="128"/>
      <c r="AY2132" s="128"/>
      <c r="BH2132" s="89"/>
      <c r="BI2132" s="90"/>
      <c r="DL2132" s="13"/>
      <c r="DM2132" s="13"/>
      <c r="DN2132" s="3"/>
      <c r="DO2132" s="126"/>
      <c r="DP2132" s="126"/>
      <c r="DQ2132" s="127"/>
      <c r="DR2132" s="128"/>
      <c r="DS2132" s="13"/>
      <c r="DW2132" s="128"/>
      <c r="DX2132" s="128"/>
      <c r="DY2132" s="128"/>
      <c r="EH2132" s="89"/>
      <c r="EI2132" s="90"/>
    </row>
    <row r="2133" spans="38:139">
      <c r="AL2133" s="13"/>
      <c r="AM2133" s="13"/>
      <c r="AN2133" s="3"/>
      <c r="AO2133" s="126"/>
      <c r="AP2133" s="126"/>
      <c r="AQ2133" s="127"/>
      <c r="AR2133" s="128"/>
      <c r="AS2133" s="13"/>
      <c r="AW2133" s="128"/>
      <c r="AX2133" s="128"/>
      <c r="AY2133" s="128"/>
      <c r="BH2133" s="89"/>
      <c r="BI2133" s="90"/>
      <c r="DL2133" s="13"/>
      <c r="DM2133" s="13"/>
      <c r="DN2133" s="3"/>
      <c r="DO2133" s="126"/>
      <c r="DP2133" s="126"/>
      <c r="DQ2133" s="127"/>
      <c r="DR2133" s="128"/>
      <c r="DS2133" s="13"/>
      <c r="DW2133" s="128"/>
      <c r="DX2133" s="128"/>
      <c r="DY2133" s="128"/>
      <c r="EH2133" s="89"/>
      <c r="EI2133" s="90"/>
    </row>
    <row r="2134" spans="38:139">
      <c r="AL2134" s="13"/>
      <c r="AM2134" s="13"/>
      <c r="AN2134" s="3"/>
      <c r="AO2134" s="126"/>
      <c r="AP2134" s="126"/>
      <c r="AQ2134" s="127"/>
      <c r="AR2134" s="128"/>
      <c r="AS2134" s="13"/>
      <c r="AW2134" s="128"/>
      <c r="AX2134" s="128"/>
      <c r="AY2134" s="128"/>
      <c r="BH2134" s="89"/>
      <c r="BI2134" s="90"/>
      <c r="DL2134" s="13"/>
      <c r="DM2134" s="13"/>
      <c r="DN2134" s="3"/>
      <c r="DO2134" s="126"/>
      <c r="DP2134" s="126"/>
      <c r="DQ2134" s="127"/>
      <c r="DR2134" s="128"/>
      <c r="DS2134" s="13"/>
      <c r="DW2134" s="128"/>
      <c r="DX2134" s="128"/>
      <c r="DY2134" s="128"/>
      <c r="EH2134" s="89"/>
      <c r="EI2134" s="90"/>
    </row>
    <row r="2135" spans="38:139">
      <c r="AL2135" s="13"/>
      <c r="AM2135" s="13"/>
      <c r="AN2135" s="3"/>
      <c r="AO2135" s="126"/>
      <c r="AP2135" s="126"/>
      <c r="AQ2135" s="127"/>
      <c r="AR2135" s="128"/>
      <c r="AS2135" s="13"/>
      <c r="AW2135" s="128"/>
      <c r="AX2135" s="128"/>
      <c r="AY2135" s="128"/>
      <c r="BH2135" s="89"/>
      <c r="BI2135" s="90"/>
      <c r="DL2135" s="13"/>
      <c r="DM2135" s="13"/>
      <c r="DN2135" s="3"/>
      <c r="DO2135" s="126"/>
      <c r="DP2135" s="126"/>
      <c r="DQ2135" s="127"/>
      <c r="DR2135" s="128"/>
      <c r="DS2135" s="13"/>
      <c r="DW2135" s="128"/>
      <c r="DX2135" s="128"/>
      <c r="DY2135" s="128"/>
      <c r="EH2135" s="89"/>
      <c r="EI2135" s="90"/>
    </row>
    <row r="2136" spans="38:139">
      <c r="AL2136" s="13"/>
      <c r="AM2136" s="13"/>
      <c r="AN2136" s="3"/>
      <c r="AO2136" s="126"/>
      <c r="AP2136" s="126"/>
      <c r="AQ2136" s="127"/>
      <c r="AR2136" s="128"/>
      <c r="AS2136" s="13"/>
      <c r="AW2136" s="128"/>
      <c r="AX2136" s="128"/>
      <c r="AY2136" s="128"/>
      <c r="BH2136" s="89"/>
      <c r="BI2136" s="90"/>
      <c r="DL2136" s="13"/>
      <c r="DM2136" s="13"/>
      <c r="DN2136" s="3"/>
      <c r="DO2136" s="126"/>
      <c r="DP2136" s="126"/>
      <c r="DQ2136" s="127"/>
      <c r="DR2136" s="128"/>
      <c r="DS2136" s="13"/>
      <c r="DW2136" s="128"/>
      <c r="DX2136" s="128"/>
      <c r="DY2136" s="128"/>
      <c r="EH2136" s="89"/>
      <c r="EI2136" s="90"/>
    </row>
    <row r="2137" spans="38:139">
      <c r="AL2137" s="13"/>
      <c r="AM2137" s="13"/>
      <c r="AN2137" s="3"/>
      <c r="AO2137" s="126"/>
      <c r="AP2137" s="126"/>
      <c r="AQ2137" s="127"/>
      <c r="AR2137" s="128"/>
      <c r="AS2137" s="13"/>
      <c r="AW2137" s="128"/>
      <c r="AX2137" s="128"/>
      <c r="AY2137" s="128"/>
      <c r="BH2137" s="89"/>
      <c r="BI2137" s="90"/>
      <c r="DL2137" s="13"/>
      <c r="DM2137" s="13"/>
      <c r="DN2137" s="3"/>
      <c r="DO2137" s="126"/>
      <c r="DP2137" s="126"/>
      <c r="DQ2137" s="127"/>
      <c r="DR2137" s="128"/>
      <c r="DS2137" s="13"/>
      <c r="DW2137" s="128"/>
      <c r="DX2137" s="128"/>
      <c r="DY2137" s="128"/>
      <c r="EH2137" s="89"/>
      <c r="EI2137" s="90"/>
    </row>
    <row r="2138" spans="38:139">
      <c r="AL2138" s="13"/>
      <c r="AM2138" s="13"/>
      <c r="AN2138" s="3"/>
      <c r="AO2138" s="126"/>
      <c r="AP2138" s="126"/>
      <c r="AQ2138" s="127"/>
      <c r="AR2138" s="128"/>
      <c r="AS2138" s="13"/>
      <c r="AW2138" s="128"/>
      <c r="AX2138" s="128"/>
      <c r="AY2138" s="128"/>
      <c r="BH2138" s="89"/>
      <c r="BI2138" s="90"/>
      <c r="DL2138" s="13"/>
      <c r="DM2138" s="13"/>
      <c r="DN2138" s="3"/>
      <c r="DO2138" s="126"/>
      <c r="DP2138" s="126"/>
      <c r="DQ2138" s="127"/>
      <c r="DR2138" s="128"/>
      <c r="DS2138" s="13"/>
      <c r="DW2138" s="128"/>
      <c r="DX2138" s="128"/>
      <c r="DY2138" s="128"/>
      <c r="EH2138" s="89"/>
      <c r="EI2138" s="90"/>
    </row>
    <row r="2139" spans="38:139">
      <c r="AL2139" s="13"/>
      <c r="AM2139" s="13"/>
      <c r="AN2139" s="3"/>
      <c r="AO2139" s="126"/>
      <c r="AP2139" s="126"/>
      <c r="AQ2139" s="127"/>
      <c r="AR2139" s="128"/>
      <c r="AS2139" s="13"/>
      <c r="AW2139" s="128"/>
      <c r="AX2139" s="128"/>
      <c r="AY2139" s="128"/>
      <c r="BH2139" s="89"/>
      <c r="BI2139" s="90"/>
      <c r="DL2139" s="13"/>
      <c r="DM2139" s="13"/>
      <c r="DN2139" s="3"/>
      <c r="DO2139" s="126"/>
      <c r="DP2139" s="126"/>
      <c r="DQ2139" s="127"/>
      <c r="DR2139" s="128"/>
      <c r="DS2139" s="13"/>
      <c r="DW2139" s="128"/>
      <c r="DX2139" s="128"/>
      <c r="DY2139" s="128"/>
      <c r="EH2139" s="89"/>
      <c r="EI2139" s="90"/>
    </row>
    <row r="2140" spans="38:139">
      <c r="AL2140" s="13"/>
      <c r="AM2140" s="13"/>
      <c r="AN2140" s="3"/>
      <c r="AO2140" s="126"/>
      <c r="AP2140" s="126"/>
      <c r="AQ2140" s="127"/>
      <c r="AR2140" s="128"/>
      <c r="AS2140" s="13"/>
      <c r="AW2140" s="128"/>
      <c r="AX2140" s="128"/>
      <c r="AY2140" s="128"/>
      <c r="BH2140" s="89"/>
      <c r="BI2140" s="90"/>
      <c r="DL2140" s="13"/>
      <c r="DM2140" s="13"/>
      <c r="DN2140" s="3"/>
      <c r="DO2140" s="126"/>
      <c r="DP2140" s="126"/>
      <c r="DQ2140" s="127"/>
      <c r="DR2140" s="128"/>
      <c r="DS2140" s="13"/>
      <c r="DW2140" s="128"/>
      <c r="DX2140" s="128"/>
      <c r="DY2140" s="128"/>
      <c r="EH2140" s="89"/>
      <c r="EI2140" s="90"/>
    </row>
    <row r="2141" spans="38:139">
      <c r="AL2141" s="13"/>
      <c r="AM2141" s="13"/>
      <c r="AN2141" s="3"/>
      <c r="AO2141" s="126"/>
      <c r="AP2141" s="126"/>
      <c r="AQ2141" s="127"/>
      <c r="AR2141" s="128"/>
      <c r="AS2141" s="13"/>
      <c r="AW2141" s="128"/>
      <c r="AX2141" s="128"/>
      <c r="AY2141" s="128"/>
      <c r="BH2141" s="89"/>
      <c r="BI2141" s="90"/>
      <c r="DL2141" s="13"/>
      <c r="DM2141" s="13"/>
      <c r="DN2141" s="3"/>
      <c r="DO2141" s="126"/>
      <c r="DP2141" s="126"/>
      <c r="DQ2141" s="127"/>
      <c r="DR2141" s="128"/>
      <c r="DS2141" s="13"/>
      <c r="DW2141" s="128"/>
      <c r="DX2141" s="128"/>
      <c r="DY2141" s="128"/>
      <c r="EH2141" s="89"/>
      <c r="EI2141" s="90"/>
    </row>
    <row r="2142" spans="38:139">
      <c r="AL2142" s="13"/>
      <c r="AM2142" s="13"/>
      <c r="AN2142" s="3"/>
      <c r="AO2142" s="126"/>
      <c r="AP2142" s="126"/>
      <c r="AQ2142" s="127"/>
      <c r="AR2142" s="128"/>
      <c r="AS2142" s="13"/>
      <c r="AW2142" s="128"/>
      <c r="AX2142" s="128"/>
      <c r="AY2142" s="128"/>
      <c r="BH2142" s="89"/>
      <c r="BI2142" s="90"/>
      <c r="DL2142" s="13"/>
      <c r="DM2142" s="13"/>
      <c r="DN2142" s="3"/>
      <c r="DO2142" s="126"/>
      <c r="DP2142" s="126"/>
      <c r="DQ2142" s="127"/>
      <c r="DR2142" s="128"/>
      <c r="DS2142" s="13"/>
      <c r="DW2142" s="128"/>
      <c r="DX2142" s="128"/>
      <c r="DY2142" s="128"/>
      <c r="EH2142" s="89"/>
      <c r="EI2142" s="90"/>
    </row>
    <row r="2143" spans="38:139">
      <c r="AL2143" s="13"/>
      <c r="AM2143" s="13"/>
      <c r="AN2143" s="3"/>
      <c r="AO2143" s="126"/>
      <c r="AP2143" s="126"/>
      <c r="AQ2143" s="127"/>
      <c r="AR2143" s="128"/>
      <c r="AS2143" s="13"/>
      <c r="AW2143" s="128"/>
      <c r="AX2143" s="128"/>
      <c r="AY2143" s="128"/>
      <c r="BH2143" s="89"/>
      <c r="BI2143" s="90"/>
      <c r="DL2143" s="13"/>
      <c r="DM2143" s="13"/>
      <c r="DN2143" s="3"/>
      <c r="DO2143" s="126"/>
      <c r="DP2143" s="126"/>
      <c r="DQ2143" s="127"/>
      <c r="DR2143" s="128"/>
      <c r="DS2143" s="13"/>
      <c r="DW2143" s="128"/>
      <c r="DX2143" s="128"/>
      <c r="DY2143" s="128"/>
      <c r="EH2143" s="89"/>
      <c r="EI2143" s="90"/>
    </row>
    <row r="2144" spans="38:139">
      <c r="AL2144" s="13"/>
      <c r="AM2144" s="13"/>
      <c r="AN2144" s="3"/>
      <c r="AO2144" s="126"/>
      <c r="AP2144" s="126"/>
      <c r="AQ2144" s="127"/>
      <c r="AR2144" s="128"/>
      <c r="AS2144" s="13"/>
      <c r="AW2144" s="128"/>
      <c r="AX2144" s="128"/>
      <c r="AY2144" s="128"/>
      <c r="BH2144" s="89"/>
      <c r="BI2144" s="90"/>
      <c r="DL2144" s="13"/>
      <c r="DM2144" s="13"/>
      <c r="DN2144" s="3"/>
      <c r="DO2144" s="126"/>
      <c r="DP2144" s="126"/>
      <c r="DQ2144" s="127"/>
      <c r="DR2144" s="128"/>
      <c r="DS2144" s="13"/>
      <c r="DW2144" s="128"/>
      <c r="DX2144" s="128"/>
      <c r="DY2144" s="128"/>
      <c r="EH2144" s="89"/>
      <c r="EI2144" s="90"/>
    </row>
    <row r="2145" spans="38:139">
      <c r="AL2145" s="13"/>
      <c r="AM2145" s="13"/>
      <c r="AN2145" s="3"/>
      <c r="AO2145" s="126"/>
      <c r="AP2145" s="126"/>
      <c r="AQ2145" s="127"/>
      <c r="AR2145" s="128"/>
      <c r="AS2145" s="13"/>
      <c r="AW2145" s="128"/>
      <c r="AX2145" s="128"/>
      <c r="AY2145" s="128"/>
      <c r="BH2145" s="89"/>
      <c r="BI2145" s="90"/>
      <c r="DL2145" s="13"/>
      <c r="DM2145" s="13"/>
      <c r="DN2145" s="3"/>
      <c r="DO2145" s="126"/>
      <c r="DP2145" s="126"/>
      <c r="DQ2145" s="127"/>
      <c r="DR2145" s="128"/>
      <c r="DS2145" s="13"/>
      <c r="DW2145" s="128"/>
      <c r="DX2145" s="128"/>
      <c r="DY2145" s="128"/>
      <c r="EH2145" s="89"/>
      <c r="EI2145" s="90"/>
    </row>
    <row r="2146" spans="38:139">
      <c r="AL2146" s="13"/>
      <c r="AM2146" s="13"/>
      <c r="AN2146" s="3"/>
      <c r="AO2146" s="126"/>
      <c r="AP2146" s="126"/>
      <c r="AQ2146" s="127"/>
      <c r="AR2146" s="128"/>
      <c r="AS2146" s="13"/>
      <c r="AW2146" s="128"/>
      <c r="AX2146" s="128"/>
      <c r="AY2146" s="128"/>
      <c r="BH2146" s="89"/>
      <c r="BI2146" s="90"/>
      <c r="DL2146" s="13"/>
      <c r="DM2146" s="13"/>
      <c r="DN2146" s="3"/>
      <c r="DO2146" s="126"/>
      <c r="DP2146" s="126"/>
      <c r="DQ2146" s="127"/>
      <c r="DR2146" s="128"/>
      <c r="DS2146" s="13"/>
      <c r="DW2146" s="128"/>
      <c r="DX2146" s="128"/>
      <c r="DY2146" s="128"/>
      <c r="EH2146" s="89"/>
      <c r="EI2146" s="90"/>
    </row>
    <row r="2147" spans="38:139">
      <c r="AL2147" s="13"/>
      <c r="AM2147" s="13"/>
      <c r="AN2147" s="3"/>
      <c r="AO2147" s="126"/>
      <c r="AP2147" s="126"/>
      <c r="AQ2147" s="127"/>
      <c r="AR2147" s="128"/>
      <c r="AS2147" s="13"/>
      <c r="AW2147" s="128"/>
      <c r="AX2147" s="128"/>
      <c r="AY2147" s="128"/>
      <c r="BH2147" s="89"/>
      <c r="BI2147" s="90"/>
      <c r="DL2147" s="13"/>
      <c r="DM2147" s="13"/>
      <c r="DN2147" s="3"/>
      <c r="DO2147" s="126"/>
      <c r="DP2147" s="126"/>
      <c r="DQ2147" s="127"/>
      <c r="DR2147" s="128"/>
      <c r="DS2147" s="13"/>
      <c r="DW2147" s="128"/>
      <c r="DX2147" s="128"/>
      <c r="DY2147" s="128"/>
      <c r="EH2147" s="89"/>
      <c r="EI2147" s="90"/>
    </row>
    <row r="2148" spans="38:139">
      <c r="AL2148" s="13"/>
      <c r="AM2148" s="13"/>
      <c r="AN2148" s="3"/>
      <c r="AO2148" s="126"/>
      <c r="AP2148" s="126"/>
      <c r="AQ2148" s="127"/>
      <c r="AR2148" s="128"/>
      <c r="AS2148" s="13"/>
      <c r="AW2148" s="128"/>
      <c r="AX2148" s="128"/>
      <c r="AY2148" s="128"/>
      <c r="BH2148" s="89"/>
      <c r="BI2148" s="90"/>
      <c r="DL2148" s="13"/>
      <c r="DM2148" s="13"/>
      <c r="DN2148" s="3"/>
      <c r="DO2148" s="126"/>
      <c r="DP2148" s="126"/>
      <c r="DQ2148" s="127"/>
      <c r="DR2148" s="128"/>
      <c r="DS2148" s="13"/>
      <c r="DW2148" s="128"/>
      <c r="DX2148" s="128"/>
      <c r="DY2148" s="128"/>
      <c r="EH2148" s="89"/>
      <c r="EI2148" s="90"/>
    </row>
    <row r="2149" spans="38:139">
      <c r="AL2149" s="13"/>
      <c r="AM2149" s="13"/>
      <c r="AN2149" s="3"/>
      <c r="AO2149" s="126"/>
      <c r="AP2149" s="126"/>
      <c r="AQ2149" s="127"/>
      <c r="AR2149" s="128"/>
      <c r="AS2149" s="13"/>
      <c r="AW2149" s="128"/>
      <c r="AX2149" s="128"/>
      <c r="AY2149" s="128"/>
      <c r="BH2149" s="89"/>
      <c r="BI2149" s="90"/>
      <c r="DL2149" s="13"/>
      <c r="DM2149" s="13"/>
      <c r="DN2149" s="3"/>
      <c r="DO2149" s="126"/>
      <c r="DP2149" s="126"/>
      <c r="DQ2149" s="127"/>
      <c r="DR2149" s="128"/>
      <c r="DS2149" s="13"/>
      <c r="DW2149" s="128"/>
      <c r="DX2149" s="128"/>
      <c r="DY2149" s="128"/>
      <c r="EH2149" s="89"/>
      <c r="EI2149" s="90"/>
    </row>
    <row r="2150" spans="38:139">
      <c r="AL2150" s="13"/>
      <c r="AM2150" s="13"/>
      <c r="AN2150" s="3"/>
      <c r="AO2150" s="126"/>
      <c r="AP2150" s="126"/>
      <c r="AQ2150" s="127"/>
      <c r="AR2150" s="128"/>
      <c r="AS2150" s="13"/>
      <c r="AW2150" s="128"/>
      <c r="AX2150" s="128"/>
      <c r="AY2150" s="128"/>
      <c r="BH2150" s="89"/>
      <c r="BI2150" s="90"/>
      <c r="DL2150" s="13"/>
      <c r="DM2150" s="13"/>
      <c r="DN2150" s="3"/>
      <c r="DO2150" s="126"/>
      <c r="DP2150" s="126"/>
      <c r="DQ2150" s="127"/>
      <c r="DR2150" s="128"/>
      <c r="DS2150" s="13"/>
      <c r="DW2150" s="128"/>
      <c r="DX2150" s="128"/>
      <c r="DY2150" s="128"/>
      <c r="EH2150" s="89"/>
      <c r="EI2150" s="90"/>
    </row>
    <row r="2151" spans="38:139">
      <c r="AL2151" s="13"/>
      <c r="AM2151" s="13"/>
      <c r="AN2151" s="3"/>
      <c r="AO2151" s="126"/>
      <c r="AP2151" s="126"/>
      <c r="AQ2151" s="127"/>
      <c r="AR2151" s="128"/>
      <c r="AS2151" s="13"/>
      <c r="AW2151" s="128"/>
      <c r="AX2151" s="128"/>
      <c r="AY2151" s="128"/>
      <c r="BH2151" s="89"/>
      <c r="BI2151" s="90"/>
      <c r="DL2151" s="13"/>
      <c r="DM2151" s="13"/>
      <c r="DN2151" s="3"/>
      <c r="DO2151" s="126"/>
      <c r="DP2151" s="126"/>
      <c r="DQ2151" s="127"/>
      <c r="DR2151" s="128"/>
      <c r="DS2151" s="13"/>
      <c r="DW2151" s="128"/>
      <c r="DX2151" s="128"/>
      <c r="DY2151" s="128"/>
      <c r="EH2151" s="89"/>
      <c r="EI2151" s="90"/>
    </row>
    <row r="2152" spans="38:139">
      <c r="AL2152" s="13"/>
      <c r="AM2152" s="13"/>
      <c r="AN2152" s="3"/>
      <c r="AO2152" s="126"/>
      <c r="AP2152" s="126"/>
      <c r="AQ2152" s="127"/>
      <c r="AR2152" s="128"/>
      <c r="AS2152" s="13"/>
      <c r="AW2152" s="128"/>
      <c r="AX2152" s="128"/>
      <c r="AY2152" s="128"/>
      <c r="BH2152" s="89"/>
      <c r="BI2152" s="90"/>
      <c r="DL2152" s="13"/>
      <c r="DM2152" s="13"/>
      <c r="DN2152" s="3"/>
      <c r="DO2152" s="126"/>
      <c r="DP2152" s="126"/>
      <c r="DQ2152" s="127"/>
      <c r="DR2152" s="128"/>
      <c r="DS2152" s="13"/>
      <c r="DW2152" s="128"/>
      <c r="DX2152" s="128"/>
      <c r="DY2152" s="128"/>
      <c r="EH2152" s="89"/>
      <c r="EI2152" s="90"/>
    </row>
    <row r="2153" spans="38:139">
      <c r="AL2153" s="13"/>
      <c r="AM2153" s="13"/>
      <c r="AN2153" s="3"/>
      <c r="AO2153" s="126"/>
      <c r="AP2153" s="126"/>
      <c r="AQ2153" s="127"/>
      <c r="AR2153" s="128"/>
      <c r="AS2153" s="13"/>
      <c r="AW2153" s="128"/>
      <c r="AX2153" s="128"/>
      <c r="AY2153" s="128"/>
      <c r="BH2153" s="89"/>
      <c r="BI2153" s="90"/>
      <c r="DL2153" s="13"/>
      <c r="DM2153" s="13"/>
      <c r="DN2153" s="3"/>
      <c r="DO2153" s="126"/>
      <c r="DP2153" s="126"/>
      <c r="DQ2153" s="127"/>
      <c r="DR2153" s="128"/>
      <c r="DS2153" s="13"/>
      <c r="DW2153" s="128"/>
      <c r="DX2153" s="128"/>
      <c r="DY2153" s="128"/>
      <c r="EH2153" s="89"/>
      <c r="EI2153" s="90"/>
    </row>
    <row r="2154" spans="38:139">
      <c r="AL2154" s="13"/>
      <c r="AM2154" s="13"/>
      <c r="AN2154" s="3"/>
      <c r="AO2154" s="126"/>
      <c r="AP2154" s="126"/>
      <c r="AQ2154" s="127"/>
      <c r="AR2154" s="128"/>
      <c r="AS2154" s="13"/>
      <c r="AW2154" s="128"/>
      <c r="AX2154" s="128"/>
      <c r="AY2154" s="128"/>
      <c r="BH2154" s="89"/>
      <c r="BI2154" s="90"/>
      <c r="DL2154" s="13"/>
      <c r="DM2154" s="13"/>
      <c r="DN2154" s="3"/>
      <c r="DO2154" s="126"/>
      <c r="DP2154" s="126"/>
      <c r="DQ2154" s="127"/>
      <c r="DR2154" s="128"/>
      <c r="DS2154" s="13"/>
      <c r="DW2154" s="128"/>
      <c r="DX2154" s="128"/>
      <c r="DY2154" s="128"/>
      <c r="EH2154" s="89"/>
      <c r="EI2154" s="90"/>
    </row>
    <row r="2155" spans="38:139">
      <c r="AL2155" s="13"/>
      <c r="AM2155" s="13"/>
      <c r="AN2155" s="3"/>
      <c r="AO2155" s="126"/>
      <c r="AP2155" s="126"/>
      <c r="AQ2155" s="127"/>
      <c r="AR2155" s="128"/>
      <c r="AS2155" s="13"/>
      <c r="AW2155" s="128"/>
      <c r="AX2155" s="128"/>
      <c r="AY2155" s="128"/>
      <c r="BH2155" s="89"/>
      <c r="BI2155" s="90"/>
      <c r="DL2155" s="13"/>
      <c r="DM2155" s="13"/>
      <c r="DN2155" s="3"/>
      <c r="DO2155" s="126"/>
      <c r="DP2155" s="126"/>
      <c r="DQ2155" s="127"/>
      <c r="DR2155" s="128"/>
      <c r="DS2155" s="13"/>
      <c r="DW2155" s="128"/>
      <c r="DX2155" s="128"/>
      <c r="DY2155" s="128"/>
      <c r="EH2155" s="89"/>
      <c r="EI2155" s="90"/>
    </row>
    <row r="2156" spans="38:139">
      <c r="AL2156" s="13"/>
      <c r="AM2156" s="13"/>
      <c r="AN2156" s="3"/>
      <c r="AO2156" s="126"/>
      <c r="AP2156" s="126"/>
      <c r="AQ2156" s="127"/>
      <c r="AR2156" s="128"/>
      <c r="AS2156" s="13"/>
      <c r="AW2156" s="128"/>
      <c r="AX2156" s="128"/>
      <c r="AY2156" s="128"/>
      <c r="BH2156" s="89"/>
      <c r="BI2156" s="90"/>
      <c r="DL2156" s="13"/>
      <c r="DM2156" s="13"/>
      <c r="DN2156" s="3"/>
      <c r="DO2156" s="126"/>
      <c r="DP2156" s="126"/>
      <c r="DQ2156" s="127"/>
      <c r="DR2156" s="128"/>
      <c r="DS2156" s="13"/>
      <c r="DW2156" s="128"/>
      <c r="DX2156" s="128"/>
      <c r="DY2156" s="128"/>
      <c r="EH2156" s="89"/>
      <c r="EI2156" s="90"/>
    </row>
    <row r="2157" spans="38:139">
      <c r="AL2157" s="13"/>
      <c r="AM2157" s="13"/>
      <c r="AN2157" s="3"/>
      <c r="AO2157" s="126"/>
      <c r="AP2157" s="126"/>
      <c r="AQ2157" s="127"/>
      <c r="AR2157" s="128"/>
      <c r="AS2157" s="13"/>
      <c r="AW2157" s="128"/>
      <c r="AX2157" s="128"/>
      <c r="AY2157" s="128"/>
      <c r="BH2157" s="89"/>
      <c r="BI2157" s="90"/>
      <c r="DL2157" s="13"/>
      <c r="DM2157" s="13"/>
      <c r="DN2157" s="3"/>
      <c r="DO2157" s="126"/>
      <c r="DP2157" s="126"/>
      <c r="DQ2157" s="127"/>
      <c r="DR2157" s="128"/>
      <c r="DS2157" s="13"/>
      <c r="DW2157" s="128"/>
      <c r="DX2157" s="128"/>
      <c r="DY2157" s="128"/>
      <c r="EH2157" s="89"/>
      <c r="EI2157" s="90"/>
    </row>
    <row r="2158" spans="38:139">
      <c r="AL2158" s="13"/>
      <c r="AM2158" s="13"/>
      <c r="AN2158" s="3"/>
      <c r="AO2158" s="126"/>
      <c r="AP2158" s="126"/>
      <c r="AQ2158" s="127"/>
      <c r="AR2158" s="128"/>
      <c r="AS2158" s="13"/>
      <c r="AW2158" s="128"/>
      <c r="AX2158" s="128"/>
      <c r="AY2158" s="128"/>
      <c r="BH2158" s="89"/>
      <c r="BI2158" s="90"/>
      <c r="DL2158" s="13"/>
      <c r="DM2158" s="13"/>
      <c r="DN2158" s="3"/>
      <c r="DO2158" s="126"/>
      <c r="DP2158" s="126"/>
      <c r="DQ2158" s="127"/>
      <c r="DR2158" s="128"/>
      <c r="DS2158" s="13"/>
      <c r="DW2158" s="128"/>
      <c r="DX2158" s="128"/>
      <c r="DY2158" s="128"/>
      <c r="EH2158" s="89"/>
      <c r="EI2158" s="90"/>
    </row>
    <row r="2159" spans="38:139">
      <c r="AL2159" s="13"/>
      <c r="AM2159" s="13"/>
      <c r="AN2159" s="3"/>
      <c r="AO2159" s="126"/>
      <c r="AP2159" s="126"/>
      <c r="AQ2159" s="127"/>
      <c r="AR2159" s="128"/>
      <c r="AS2159" s="13"/>
      <c r="AW2159" s="128"/>
      <c r="AX2159" s="128"/>
      <c r="AY2159" s="128"/>
      <c r="BH2159" s="89"/>
      <c r="BI2159" s="90"/>
      <c r="DL2159" s="13"/>
      <c r="DM2159" s="13"/>
      <c r="DN2159" s="3"/>
      <c r="DO2159" s="126"/>
      <c r="DP2159" s="126"/>
      <c r="DQ2159" s="127"/>
      <c r="DR2159" s="128"/>
      <c r="DS2159" s="13"/>
      <c r="DW2159" s="128"/>
      <c r="DX2159" s="128"/>
      <c r="DY2159" s="128"/>
      <c r="EH2159" s="89"/>
      <c r="EI2159" s="90"/>
    </row>
    <row r="2160" spans="38:139">
      <c r="AL2160" s="13"/>
      <c r="AM2160" s="13"/>
      <c r="AN2160" s="3"/>
      <c r="AO2160" s="126"/>
      <c r="AP2160" s="126"/>
      <c r="AQ2160" s="127"/>
      <c r="AR2160" s="128"/>
      <c r="AS2160" s="13"/>
      <c r="AW2160" s="128"/>
      <c r="AX2160" s="128"/>
      <c r="AY2160" s="128"/>
      <c r="BH2160" s="89"/>
      <c r="BI2160" s="90"/>
      <c r="DL2160" s="13"/>
      <c r="DM2160" s="13"/>
      <c r="DN2160" s="3"/>
      <c r="DO2160" s="126"/>
      <c r="DP2160" s="126"/>
      <c r="DQ2160" s="127"/>
      <c r="DR2160" s="128"/>
      <c r="DS2160" s="13"/>
      <c r="DW2160" s="128"/>
      <c r="DX2160" s="128"/>
      <c r="DY2160" s="128"/>
      <c r="EH2160" s="89"/>
      <c r="EI2160" s="90"/>
    </row>
    <row r="2161" spans="38:139">
      <c r="AL2161" s="13"/>
      <c r="AM2161" s="13"/>
      <c r="AN2161" s="3"/>
      <c r="AO2161" s="126"/>
      <c r="AP2161" s="126"/>
      <c r="AQ2161" s="127"/>
      <c r="AR2161" s="128"/>
      <c r="AS2161" s="13"/>
      <c r="AW2161" s="128"/>
      <c r="AX2161" s="128"/>
      <c r="AY2161" s="128"/>
      <c r="BH2161" s="89"/>
      <c r="BI2161" s="90"/>
      <c r="DL2161" s="13"/>
      <c r="DM2161" s="13"/>
      <c r="DN2161" s="3"/>
      <c r="DO2161" s="126"/>
      <c r="DP2161" s="126"/>
      <c r="DQ2161" s="127"/>
      <c r="DR2161" s="128"/>
      <c r="DS2161" s="13"/>
      <c r="DW2161" s="128"/>
      <c r="DX2161" s="128"/>
      <c r="DY2161" s="128"/>
      <c r="EH2161" s="89"/>
      <c r="EI2161" s="90"/>
    </row>
    <row r="2162" spans="38:139">
      <c r="AL2162" s="13"/>
      <c r="AM2162" s="13"/>
      <c r="AN2162" s="3"/>
      <c r="AO2162" s="126"/>
      <c r="AP2162" s="126"/>
      <c r="AQ2162" s="127"/>
      <c r="AR2162" s="128"/>
      <c r="AS2162" s="13"/>
      <c r="AW2162" s="128"/>
      <c r="AX2162" s="128"/>
      <c r="AY2162" s="128"/>
      <c r="BH2162" s="89"/>
      <c r="BI2162" s="90"/>
      <c r="DL2162" s="13"/>
      <c r="DM2162" s="13"/>
      <c r="DN2162" s="3"/>
      <c r="DO2162" s="126"/>
      <c r="DP2162" s="126"/>
      <c r="DQ2162" s="127"/>
      <c r="DR2162" s="128"/>
      <c r="DS2162" s="13"/>
      <c r="DW2162" s="128"/>
      <c r="DX2162" s="128"/>
      <c r="DY2162" s="128"/>
      <c r="EH2162" s="89"/>
      <c r="EI2162" s="90"/>
    </row>
    <row r="2163" spans="38:139">
      <c r="AL2163" s="13"/>
      <c r="AM2163" s="13"/>
      <c r="AN2163" s="3"/>
      <c r="AO2163" s="126"/>
      <c r="AP2163" s="126"/>
      <c r="AQ2163" s="127"/>
      <c r="AR2163" s="128"/>
      <c r="AS2163" s="13"/>
      <c r="AW2163" s="128"/>
      <c r="AX2163" s="128"/>
      <c r="AY2163" s="128"/>
      <c r="BH2163" s="89"/>
      <c r="BI2163" s="90"/>
      <c r="DL2163" s="13"/>
      <c r="DM2163" s="13"/>
      <c r="DN2163" s="3"/>
      <c r="DO2163" s="126"/>
      <c r="DP2163" s="126"/>
      <c r="DQ2163" s="127"/>
      <c r="DR2163" s="128"/>
      <c r="DS2163" s="13"/>
      <c r="DW2163" s="128"/>
      <c r="DX2163" s="128"/>
      <c r="DY2163" s="128"/>
      <c r="EH2163" s="89"/>
      <c r="EI2163" s="90"/>
    </row>
    <row r="2164" spans="38:139">
      <c r="AL2164" s="13"/>
      <c r="AM2164" s="13"/>
      <c r="AN2164" s="3"/>
      <c r="AO2164" s="126"/>
      <c r="AP2164" s="126"/>
      <c r="AQ2164" s="127"/>
      <c r="AR2164" s="128"/>
      <c r="AS2164" s="13"/>
      <c r="AW2164" s="128"/>
      <c r="AX2164" s="128"/>
      <c r="AY2164" s="128"/>
      <c r="BH2164" s="89"/>
      <c r="BI2164" s="90"/>
      <c r="DL2164" s="13"/>
      <c r="DM2164" s="13"/>
      <c r="DN2164" s="3"/>
      <c r="DO2164" s="126"/>
      <c r="DP2164" s="126"/>
      <c r="DQ2164" s="127"/>
      <c r="DR2164" s="128"/>
      <c r="DS2164" s="13"/>
      <c r="DW2164" s="128"/>
      <c r="DX2164" s="128"/>
      <c r="DY2164" s="128"/>
      <c r="EH2164" s="89"/>
      <c r="EI2164" s="90"/>
    </row>
    <row r="2165" spans="38:139">
      <c r="AL2165" s="13"/>
      <c r="AM2165" s="13"/>
      <c r="AN2165" s="3"/>
      <c r="AO2165" s="126"/>
      <c r="AP2165" s="126"/>
      <c r="AQ2165" s="127"/>
      <c r="AR2165" s="128"/>
      <c r="AS2165" s="13"/>
      <c r="AW2165" s="128"/>
      <c r="AX2165" s="128"/>
      <c r="AY2165" s="128"/>
      <c r="BH2165" s="89"/>
      <c r="BI2165" s="90"/>
      <c r="DL2165" s="13"/>
      <c r="DM2165" s="13"/>
      <c r="DN2165" s="3"/>
      <c r="DO2165" s="126"/>
      <c r="DP2165" s="126"/>
      <c r="DQ2165" s="127"/>
      <c r="DR2165" s="128"/>
      <c r="DS2165" s="13"/>
      <c r="DW2165" s="128"/>
      <c r="DX2165" s="128"/>
      <c r="DY2165" s="128"/>
      <c r="EH2165" s="89"/>
      <c r="EI2165" s="90"/>
    </row>
    <row r="2166" spans="38:139">
      <c r="AL2166" s="13"/>
      <c r="AM2166" s="13"/>
      <c r="AN2166" s="3"/>
      <c r="AO2166" s="126"/>
      <c r="AP2166" s="126"/>
      <c r="AQ2166" s="127"/>
      <c r="AR2166" s="128"/>
      <c r="AS2166" s="13"/>
      <c r="AW2166" s="128"/>
      <c r="AX2166" s="128"/>
      <c r="AY2166" s="128"/>
      <c r="BH2166" s="89"/>
      <c r="BI2166" s="90"/>
      <c r="DL2166" s="13"/>
      <c r="DM2166" s="13"/>
      <c r="DN2166" s="3"/>
      <c r="DO2166" s="126"/>
      <c r="DP2166" s="126"/>
      <c r="DQ2166" s="127"/>
      <c r="DR2166" s="128"/>
      <c r="DS2166" s="13"/>
      <c r="DW2166" s="128"/>
      <c r="DX2166" s="128"/>
      <c r="DY2166" s="128"/>
      <c r="EH2166" s="89"/>
      <c r="EI2166" s="90"/>
    </row>
    <row r="2167" spans="38:139">
      <c r="AL2167" s="13"/>
      <c r="AM2167" s="13"/>
      <c r="AN2167" s="3"/>
      <c r="AO2167" s="126"/>
      <c r="AP2167" s="126"/>
      <c r="AQ2167" s="127"/>
      <c r="AR2167" s="128"/>
      <c r="AS2167" s="13"/>
      <c r="AW2167" s="128"/>
      <c r="AX2167" s="128"/>
      <c r="AY2167" s="128"/>
      <c r="BH2167" s="89"/>
      <c r="BI2167" s="90"/>
      <c r="DL2167" s="13"/>
      <c r="DM2167" s="13"/>
      <c r="DN2167" s="3"/>
      <c r="DO2167" s="126"/>
      <c r="DP2167" s="126"/>
      <c r="DQ2167" s="127"/>
      <c r="DR2167" s="128"/>
      <c r="DS2167" s="13"/>
      <c r="DW2167" s="128"/>
      <c r="DX2167" s="128"/>
      <c r="DY2167" s="128"/>
      <c r="EH2167" s="89"/>
      <c r="EI2167" s="90"/>
    </row>
    <row r="2168" spans="38:139">
      <c r="AL2168" s="13"/>
      <c r="AM2168" s="13"/>
      <c r="AN2168" s="3"/>
      <c r="AO2168" s="126"/>
      <c r="AP2168" s="126"/>
      <c r="AQ2168" s="127"/>
      <c r="AR2168" s="128"/>
      <c r="AS2168" s="13"/>
      <c r="AW2168" s="128"/>
      <c r="AX2168" s="128"/>
      <c r="AY2168" s="128"/>
      <c r="BH2168" s="89"/>
      <c r="BI2168" s="90"/>
      <c r="DL2168" s="13"/>
      <c r="DM2168" s="13"/>
      <c r="DN2168" s="3"/>
      <c r="DO2168" s="126"/>
      <c r="DP2168" s="126"/>
      <c r="DQ2168" s="127"/>
      <c r="DR2168" s="128"/>
      <c r="DS2168" s="13"/>
      <c r="DW2168" s="128"/>
      <c r="DX2168" s="128"/>
      <c r="DY2168" s="128"/>
      <c r="EH2168" s="89"/>
      <c r="EI2168" s="90"/>
    </row>
    <row r="2169" spans="38:139">
      <c r="AL2169" s="13"/>
      <c r="AM2169" s="13"/>
      <c r="AN2169" s="3"/>
      <c r="AO2169" s="126"/>
      <c r="AP2169" s="126"/>
      <c r="AQ2169" s="127"/>
      <c r="AR2169" s="128"/>
      <c r="AS2169" s="13"/>
      <c r="AW2169" s="128"/>
      <c r="AX2169" s="128"/>
      <c r="AY2169" s="128"/>
      <c r="BH2169" s="89"/>
      <c r="BI2169" s="90"/>
      <c r="DL2169" s="13"/>
      <c r="DM2169" s="13"/>
      <c r="DN2169" s="3"/>
      <c r="DO2169" s="126"/>
      <c r="DP2169" s="126"/>
      <c r="DQ2169" s="127"/>
      <c r="DR2169" s="128"/>
      <c r="DS2169" s="13"/>
      <c r="DW2169" s="128"/>
      <c r="DX2169" s="128"/>
      <c r="DY2169" s="128"/>
      <c r="EH2169" s="89"/>
      <c r="EI2169" s="90"/>
    </row>
    <row r="2170" spans="38:139">
      <c r="AL2170" s="13"/>
      <c r="AM2170" s="13"/>
      <c r="AN2170" s="3"/>
      <c r="AO2170" s="126"/>
      <c r="AP2170" s="126"/>
      <c r="AQ2170" s="127"/>
      <c r="AR2170" s="128"/>
      <c r="AS2170" s="13"/>
      <c r="AW2170" s="128"/>
      <c r="AX2170" s="128"/>
      <c r="AY2170" s="128"/>
      <c r="BH2170" s="89"/>
      <c r="BI2170" s="90"/>
      <c r="DL2170" s="13"/>
      <c r="DM2170" s="13"/>
      <c r="DN2170" s="3"/>
      <c r="DO2170" s="126"/>
      <c r="DP2170" s="126"/>
      <c r="DQ2170" s="127"/>
      <c r="DR2170" s="128"/>
      <c r="DS2170" s="13"/>
      <c r="DW2170" s="128"/>
      <c r="DX2170" s="128"/>
      <c r="DY2170" s="128"/>
      <c r="EH2170" s="89"/>
      <c r="EI2170" s="90"/>
    </row>
    <row r="2171" spans="38:139">
      <c r="AL2171" s="13"/>
      <c r="AM2171" s="13"/>
      <c r="AN2171" s="3"/>
      <c r="AO2171" s="126"/>
      <c r="AP2171" s="126"/>
      <c r="AQ2171" s="127"/>
      <c r="AR2171" s="128"/>
      <c r="AS2171" s="13"/>
      <c r="AW2171" s="128"/>
      <c r="AX2171" s="128"/>
      <c r="AY2171" s="128"/>
      <c r="BH2171" s="89"/>
      <c r="BI2171" s="90"/>
      <c r="DL2171" s="13"/>
      <c r="DM2171" s="13"/>
      <c r="DN2171" s="3"/>
      <c r="DO2171" s="126"/>
      <c r="DP2171" s="126"/>
      <c r="DQ2171" s="127"/>
      <c r="DR2171" s="128"/>
      <c r="DS2171" s="13"/>
      <c r="DW2171" s="128"/>
      <c r="DX2171" s="128"/>
      <c r="DY2171" s="128"/>
      <c r="EH2171" s="89"/>
      <c r="EI2171" s="90"/>
    </row>
    <row r="2172" spans="38:139">
      <c r="AL2172" s="13"/>
      <c r="AM2172" s="13"/>
      <c r="AN2172" s="3"/>
      <c r="AO2172" s="126"/>
      <c r="AP2172" s="126"/>
      <c r="AQ2172" s="127"/>
      <c r="AR2172" s="128"/>
      <c r="AS2172" s="13"/>
      <c r="AW2172" s="128"/>
      <c r="AX2172" s="128"/>
      <c r="AY2172" s="128"/>
      <c r="BH2172" s="89"/>
      <c r="BI2172" s="90"/>
      <c r="DL2172" s="13"/>
      <c r="DM2172" s="13"/>
      <c r="DN2172" s="3"/>
      <c r="DO2172" s="126"/>
      <c r="DP2172" s="126"/>
      <c r="DQ2172" s="127"/>
      <c r="DR2172" s="128"/>
      <c r="DS2172" s="13"/>
      <c r="DW2172" s="128"/>
      <c r="DX2172" s="128"/>
      <c r="DY2172" s="128"/>
      <c r="EH2172" s="89"/>
      <c r="EI2172" s="90"/>
    </row>
    <row r="2173" spans="38:139">
      <c r="AL2173" s="13"/>
      <c r="AM2173" s="13"/>
      <c r="AN2173" s="3"/>
      <c r="AO2173" s="126"/>
      <c r="AP2173" s="126"/>
      <c r="AQ2173" s="127"/>
      <c r="AR2173" s="128"/>
      <c r="AS2173" s="13"/>
      <c r="AW2173" s="128"/>
      <c r="AX2173" s="128"/>
      <c r="AY2173" s="128"/>
      <c r="BH2173" s="89"/>
      <c r="BI2173" s="90"/>
      <c r="DL2173" s="13"/>
      <c r="DM2173" s="13"/>
      <c r="DN2173" s="3"/>
      <c r="DO2173" s="126"/>
      <c r="DP2173" s="126"/>
      <c r="DQ2173" s="127"/>
      <c r="DR2173" s="128"/>
      <c r="DS2173" s="13"/>
      <c r="DW2173" s="128"/>
      <c r="DX2173" s="128"/>
      <c r="DY2173" s="128"/>
      <c r="EH2173" s="89"/>
      <c r="EI2173" s="90"/>
    </row>
    <row r="2174" spans="38:139">
      <c r="AL2174" s="13"/>
      <c r="AM2174" s="13"/>
      <c r="AN2174" s="3"/>
      <c r="AO2174" s="126"/>
      <c r="AP2174" s="126"/>
      <c r="AQ2174" s="127"/>
      <c r="AR2174" s="128"/>
      <c r="AS2174" s="13"/>
      <c r="AW2174" s="128"/>
      <c r="AX2174" s="128"/>
      <c r="AY2174" s="128"/>
      <c r="BH2174" s="89"/>
      <c r="BI2174" s="90"/>
      <c r="DL2174" s="13"/>
      <c r="DM2174" s="13"/>
      <c r="DN2174" s="3"/>
      <c r="DO2174" s="126"/>
      <c r="DP2174" s="126"/>
      <c r="DQ2174" s="127"/>
      <c r="DR2174" s="128"/>
      <c r="DS2174" s="13"/>
      <c r="DW2174" s="128"/>
      <c r="DX2174" s="128"/>
      <c r="DY2174" s="128"/>
      <c r="EH2174" s="89"/>
      <c r="EI2174" s="90"/>
    </row>
    <row r="2175" spans="38:139">
      <c r="AL2175" s="13"/>
      <c r="AM2175" s="13"/>
      <c r="AN2175" s="3"/>
      <c r="AO2175" s="126"/>
      <c r="AP2175" s="126"/>
      <c r="AQ2175" s="127"/>
      <c r="AR2175" s="128"/>
      <c r="AS2175" s="13"/>
      <c r="AW2175" s="128"/>
      <c r="AX2175" s="128"/>
      <c r="AY2175" s="128"/>
      <c r="BH2175" s="89"/>
      <c r="BI2175" s="90"/>
      <c r="DL2175" s="13"/>
      <c r="DM2175" s="13"/>
      <c r="DN2175" s="3"/>
      <c r="DO2175" s="126"/>
      <c r="DP2175" s="126"/>
      <c r="DQ2175" s="127"/>
      <c r="DR2175" s="128"/>
      <c r="DS2175" s="13"/>
      <c r="DW2175" s="128"/>
      <c r="DX2175" s="128"/>
      <c r="DY2175" s="128"/>
      <c r="EH2175" s="89"/>
      <c r="EI2175" s="90"/>
    </row>
    <row r="2176" spans="38:139">
      <c r="AL2176" s="13"/>
      <c r="AM2176" s="13"/>
      <c r="AN2176" s="3"/>
      <c r="AO2176" s="126"/>
      <c r="AP2176" s="126"/>
      <c r="AQ2176" s="127"/>
      <c r="AR2176" s="128"/>
      <c r="AS2176" s="13"/>
      <c r="AW2176" s="128"/>
      <c r="AX2176" s="128"/>
      <c r="AY2176" s="128"/>
      <c r="BH2176" s="89"/>
      <c r="BI2176" s="90"/>
      <c r="DL2176" s="13"/>
      <c r="DM2176" s="13"/>
      <c r="DN2176" s="3"/>
      <c r="DO2176" s="126"/>
      <c r="DP2176" s="126"/>
      <c r="DQ2176" s="127"/>
      <c r="DR2176" s="128"/>
      <c r="DS2176" s="13"/>
      <c r="DW2176" s="128"/>
      <c r="DX2176" s="128"/>
      <c r="DY2176" s="128"/>
      <c r="EH2176" s="89"/>
      <c r="EI2176" s="90"/>
    </row>
    <row r="2177" spans="38:139">
      <c r="AL2177" s="13"/>
      <c r="AM2177" s="13"/>
      <c r="AN2177" s="3"/>
      <c r="AO2177" s="126"/>
      <c r="AP2177" s="126"/>
      <c r="AQ2177" s="127"/>
      <c r="AR2177" s="128"/>
      <c r="AS2177" s="13"/>
      <c r="AW2177" s="128"/>
      <c r="AX2177" s="128"/>
      <c r="AY2177" s="128"/>
      <c r="BH2177" s="89"/>
      <c r="BI2177" s="90"/>
      <c r="DL2177" s="13"/>
      <c r="DM2177" s="13"/>
      <c r="DN2177" s="3"/>
      <c r="DO2177" s="126"/>
      <c r="DP2177" s="126"/>
      <c r="DQ2177" s="127"/>
      <c r="DR2177" s="128"/>
      <c r="DS2177" s="13"/>
      <c r="DW2177" s="128"/>
      <c r="DX2177" s="128"/>
      <c r="DY2177" s="128"/>
      <c r="EH2177" s="89"/>
      <c r="EI2177" s="90"/>
    </row>
    <row r="2178" spans="38:139">
      <c r="AL2178" s="13"/>
      <c r="AM2178" s="13"/>
      <c r="AN2178" s="3"/>
      <c r="AO2178" s="126"/>
      <c r="AP2178" s="126"/>
      <c r="AQ2178" s="127"/>
      <c r="AR2178" s="128"/>
      <c r="AS2178" s="13"/>
      <c r="AW2178" s="128"/>
      <c r="AX2178" s="128"/>
      <c r="AY2178" s="128"/>
      <c r="BH2178" s="89"/>
      <c r="BI2178" s="90"/>
      <c r="DL2178" s="13"/>
      <c r="DM2178" s="13"/>
      <c r="DN2178" s="3"/>
      <c r="DO2178" s="126"/>
      <c r="DP2178" s="126"/>
      <c r="DQ2178" s="127"/>
      <c r="DR2178" s="128"/>
      <c r="DS2178" s="13"/>
      <c r="DW2178" s="128"/>
      <c r="DX2178" s="128"/>
      <c r="DY2178" s="128"/>
      <c r="EH2178" s="89"/>
      <c r="EI2178" s="90"/>
    </row>
    <row r="2179" spans="38:139">
      <c r="AL2179" s="13"/>
      <c r="AM2179" s="13"/>
      <c r="AN2179" s="3"/>
      <c r="AO2179" s="126"/>
      <c r="AP2179" s="126"/>
      <c r="AQ2179" s="127"/>
      <c r="AR2179" s="128"/>
      <c r="AS2179" s="13"/>
      <c r="AW2179" s="128"/>
      <c r="AX2179" s="128"/>
      <c r="AY2179" s="128"/>
      <c r="BH2179" s="89"/>
      <c r="BI2179" s="90"/>
      <c r="DL2179" s="13"/>
      <c r="DM2179" s="13"/>
      <c r="DN2179" s="3"/>
      <c r="DO2179" s="126"/>
      <c r="DP2179" s="126"/>
      <c r="DQ2179" s="127"/>
      <c r="DR2179" s="128"/>
      <c r="DS2179" s="13"/>
      <c r="DW2179" s="128"/>
      <c r="DX2179" s="128"/>
      <c r="DY2179" s="128"/>
      <c r="EH2179" s="89"/>
      <c r="EI2179" s="90"/>
    </row>
    <row r="2180" spans="38:139">
      <c r="AL2180" s="13"/>
      <c r="AM2180" s="13"/>
      <c r="AN2180" s="3"/>
      <c r="AO2180" s="126"/>
      <c r="AP2180" s="126"/>
      <c r="AQ2180" s="127"/>
      <c r="AR2180" s="128"/>
      <c r="AS2180" s="13"/>
      <c r="AW2180" s="128"/>
      <c r="AX2180" s="128"/>
      <c r="AY2180" s="128"/>
      <c r="BH2180" s="89"/>
      <c r="BI2180" s="90"/>
      <c r="DL2180" s="13"/>
      <c r="DM2180" s="13"/>
      <c r="DN2180" s="3"/>
      <c r="DO2180" s="126"/>
      <c r="DP2180" s="126"/>
      <c r="DQ2180" s="127"/>
      <c r="DR2180" s="128"/>
      <c r="DS2180" s="13"/>
      <c r="DW2180" s="128"/>
      <c r="DX2180" s="128"/>
      <c r="DY2180" s="128"/>
      <c r="EH2180" s="89"/>
      <c r="EI2180" s="90"/>
    </row>
    <row r="2181" spans="38:139">
      <c r="AL2181" s="13"/>
      <c r="AM2181" s="13"/>
      <c r="AN2181" s="3"/>
      <c r="AO2181" s="126"/>
      <c r="AP2181" s="126"/>
      <c r="AQ2181" s="127"/>
      <c r="AR2181" s="128"/>
      <c r="AS2181" s="13"/>
      <c r="AW2181" s="128"/>
      <c r="AX2181" s="128"/>
      <c r="AY2181" s="128"/>
      <c r="BH2181" s="89"/>
      <c r="BI2181" s="90"/>
      <c r="DL2181" s="13"/>
      <c r="DM2181" s="13"/>
      <c r="DN2181" s="3"/>
      <c r="DO2181" s="126"/>
      <c r="DP2181" s="126"/>
      <c r="DQ2181" s="127"/>
      <c r="DR2181" s="128"/>
      <c r="DS2181" s="13"/>
      <c r="DW2181" s="128"/>
      <c r="DX2181" s="128"/>
      <c r="DY2181" s="128"/>
      <c r="EH2181" s="89"/>
      <c r="EI2181" s="90"/>
    </row>
    <row r="2182" spans="38:139">
      <c r="AL2182" s="13"/>
      <c r="AM2182" s="13"/>
      <c r="AN2182" s="3"/>
      <c r="AO2182" s="126"/>
      <c r="AP2182" s="126"/>
      <c r="AQ2182" s="127"/>
      <c r="AR2182" s="128"/>
      <c r="AS2182" s="13"/>
      <c r="AW2182" s="128"/>
      <c r="AX2182" s="128"/>
      <c r="AY2182" s="128"/>
      <c r="BH2182" s="89"/>
      <c r="BI2182" s="90"/>
      <c r="DL2182" s="13"/>
      <c r="DM2182" s="13"/>
      <c r="DN2182" s="3"/>
      <c r="DO2182" s="126"/>
      <c r="DP2182" s="126"/>
      <c r="DQ2182" s="127"/>
      <c r="DR2182" s="128"/>
      <c r="DS2182" s="13"/>
      <c r="DW2182" s="128"/>
      <c r="DX2182" s="128"/>
      <c r="DY2182" s="128"/>
      <c r="EH2182" s="89"/>
      <c r="EI2182" s="90"/>
    </row>
    <row r="2183" spans="38:139">
      <c r="AL2183" s="13"/>
      <c r="AM2183" s="13"/>
      <c r="AN2183" s="3"/>
      <c r="AO2183" s="126"/>
      <c r="AP2183" s="126"/>
      <c r="AQ2183" s="127"/>
      <c r="AR2183" s="128"/>
      <c r="AS2183" s="13"/>
      <c r="AW2183" s="128"/>
      <c r="AX2183" s="128"/>
      <c r="AY2183" s="128"/>
      <c r="BH2183" s="89"/>
      <c r="BI2183" s="90"/>
      <c r="DL2183" s="13"/>
      <c r="DM2183" s="13"/>
      <c r="DN2183" s="3"/>
      <c r="DO2183" s="126"/>
      <c r="DP2183" s="126"/>
      <c r="DQ2183" s="127"/>
      <c r="DR2183" s="128"/>
      <c r="DS2183" s="13"/>
      <c r="DW2183" s="128"/>
      <c r="DX2183" s="128"/>
      <c r="DY2183" s="128"/>
      <c r="EH2183" s="89"/>
      <c r="EI2183" s="90"/>
    </row>
    <row r="2184" spans="38:139">
      <c r="AL2184" s="13"/>
      <c r="AM2184" s="13"/>
      <c r="AN2184" s="3"/>
      <c r="AO2184" s="126"/>
      <c r="AP2184" s="126"/>
      <c r="AQ2184" s="127"/>
      <c r="AR2184" s="128"/>
      <c r="AS2184" s="13"/>
      <c r="AW2184" s="128"/>
      <c r="AX2184" s="128"/>
      <c r="AY2184" s="128"/>
      <c r="BH2184" s="89"/>
      <c r="BI2184" s="90"/>
      <c r="DL2184" s="13"/>
      <c r="DM2184" s="13"/>
      <c r="DN2184" s="3"/>
      <c r="DO2184" s="126"/>
      <c r="DP2184" s="126"/>
      <c r="DQ2184" s="127"/>
      <c r="DR2184" s="128"/>
      <c r="DS2184" s="13"/>
      <c r="DW2184" s="128"/>
      <c r="DX2184" s="128"/>
      <c r="DY2184" s="128"/>
      <c r="EH2184" s="89"/>
      <c r="EI2184" s="90"/>
    </row>
    <row r="2185" spans="38:139">
      <c r="AL2185" s="13"/>
      <c r="AM2185" s="13"/>
      <c r="AN2185" s="3"/>
      <c r="AO2185" s="126"/>
      <c r="AP2185" s="126"/>
      <c r="AQ2185" s="127"/>
      <c r="AR2185" s="128"/>
      <c r="AS2185" s="13"/>
      <c r="AW2185" s="128"/>
      <c r="AX2185" s="128"/>
      <c r="AY2185" s="128"/>
      <c r="BH2185" s="89"/>
      <c r="BI2185" s="90"/>
      <c r="DL2185" s="13"/>
      <c r="DM2185" s="13"/>
      <c r="DN2185" s="3"/>
      <c r="DO2185" s="126"/>
      <c r="DP2185" s="126"/>
      <c r="DQ2185" s="127"/>
      <c r="DR2185" s="128"/>
      <c r="DS2185" s="13"/>
      <c r="DW2185" s="128"/>
      <c r="DX2185" s="128"/>
      <c r="DY2185" s="128"/>
      <c r="EH2185" s="89"/>
      <c r="EI2185" s="90"/>
    </row>
    <row r="2186" spans="38:139">
      <c r="AL2186" s="13"/>
      <c r="AM2186" s="13"/>
      <c r="AN2186" s="3"/>
      <c r="AO2186" s="126"/>
      <c r="AP2186" s="126"/>
      <c r="AQ2186" s="127"/>
      <c r="AR2186" s="128"/>
      <c r="AS2186" s="13"/>
      <c r="AW2186" s="128"/>
      <c r="AX2186" s="128"/>
      <c r="AY2186" s="128"/>
      <c r="BH2186" s="89"/>
      <c r="BI2186" s="90"/>
      <c r="DL2186" s="13"/>
      <c r="DM2186" s="13"/>
      <c r="DN2186" s="3"/>
      <c r="DO2186" s="126"/>
      <c r="DP2186" s="126"/>
      <c r="DQ2186" s="127"/>
      <c r="DR2186" s="128"/>
      <c r="DS2186" s="13"/>
      <c r="DW2186" s="128"/>
      <c r="DX2186" s="128"/>
      <c r="DY2186" s="128"/>
      <c r="EH2186" s="89"/>
      <c r="EI2186" s="90"/>
    </row>
    <row r="2187" spans="38:139">
      <c r="AL2187" s="13"/>
      <c r="AM2187" s="13"/>
      <c r="AN2187" s="3"/>
      <c r="AO2187" s="126"/>
      <c r="AP2187" s="126"/>
      <c r="AQ2187" s="127"/>
      <c r="AR2187" s="128"/>
      <c r="AS2187" s="13"/>
      <c r="AW2187" s="128"/>
      <c r="AX2187" s="128"/>
      <c r="AY2187" s="128"/>
      <c r="BH2187" s="89"/>
      <c r="BI2187" s="90"/>
      <c r="DL2187" s="13"/>
      <c r="DM2187" s="13"/>
      <c r="DN2187" s="3"/>
      <c r="DO2187" s="126"/>
      <c r="DP2187" s="126"/>
      <c r="DQ2187" s="127"/>
      <c r="DR2187" s="128"/>
      <c r="DS2187" s="13"/>
      <c r="DW2187" s="128"/>
      <c r="DX2187" s="128"/>
      <c r="DY2187" s="128"/>
      <c r="EH2187" s="89"/>
      <c r="EI2187" s="90"/>
    </row>
    <row r="2188" spans="38:139">
      <c r="AL2188" s="13"/>
      <c r="AM2188" s="13"/>
      <c r="AN2188" s="3"/>
      <c r="AO2188" s="126"/>
      <c r="AP2188" s="126"/>
      <c r="AQ2188" s="127"/>
      <c r="AR2188" s="128"/>
      <c r="AS2188" s="13"/>
      <c r="AW2188" s="128"/>
      <c r="AX2188" s="128"/>
      <c r="AY2188" s="128"/>
      <c r="BH2188" s="89"/>
      <c r="BI2188" s="90"/>
      <c r="DL2188" s="13"/>
      <c r="DM2188" s="13"/>
      <c r="DN2188" s="3"/>
      <c r="DO2188" s="126"/>
      <c r="DP2188" s="126"/>
      <c r="DQ2188" s="127"/>
      <c r="DR2188" s="128"/>
      <c r="DS2188" s="13"/>
      <c r="DW2188" s="128"/>
      <c r="DX2188" s="128"/>
      <c r="DY2188" s="128"/>
      <c r="EH2188" s="89"/>
      <c r="EI2188" s="90"/>
    </row>
    <row r="2189" spans="38:139">
      <c r="AL2189" s="13"/>
      <c r="AM2189" s="13"/>
      <c r="AN2189" s="3"/>
      <c r="AO2189" s="126"/>
      <c r="AP2189" s="126"/>
      <c r="AQ2189" s="127"/>
      <c r="AR2189" s="128"/>
      <c r="AS2189" s="13"/>
      <c r="AW2189" s="128"/>
      <c r="AX2189" s="128"/>
      <c r="AY2189" s="128"/>
      <c r="BH2189" s="89"/>
      <c r="BI2189" s="90"/>
      <c r="DL2189" s="13"/>
      <c r="DM2189" s="13"/>
      <c r="DN2189" s="3"/>
      <c r="DO2189" s="126"/>
      <c r="DP2189" s="126"/>
      <c r="DQ2189" s="127"/>
      <c r="DR2189" s="128"/>
      <c r="DS2189" s="13"/>
      <c r="DW2189" s="128"/>
      <c r="DX2189" s="128"/>
      <c r="DY2189" s="128"/>
      <c r="EH2189" s="89"/>
      <c r="EI2189" s="90"/>
    </row>
    <row r="2190" spans="38:139">
      <c r="AL2190" s="13"/>
      <c r="AM2190" s="13"/>
      <c r="AN2190" s="3"/>
      <c r="AO2190" s="126"/>
      <c r="AP2190" s="126"/>
      <c r="AQ2190" s="127"/>
      <c r="AR2190" s="128"/>
      <c r="AS2190" s="13"/>
      <c r="AW2190" s="128"/>
      <c r="AX2190" s="128"/>
      <c r="AY2190" s="128"/>
      <c r="BH2190" s="89"/>
      <c r="BI2190" s="90"/>
      <c r="DL2190" s="13"/>
      <c r="DM2190" s="13"/>
      <c r="DN2190" s="3"/>
      <c r="DO2190" s="126"/>
      <c r="DP2190" s="126"/>
      <c r="DQ2190" s="127"/>
      <c r="DR2190" s="128"/>
      <c r="DS2190" s="13"/>
      <c r="DW2190" s="128"/>
      <c r="DX2190" s="128"/>
      <c r="DY2190" s="128"/>
      <c r="EH2190" s="89"/>
      <c r="EI2190" s="90"/>
    </row>
    <row r="2191" spans="38:139">
      <c r="AL2191" s="13"/>
      <c r="AM2191" s="13"/>
      <c r="AN2191" s="3"/>
      <c r="AO2191" s="126"/>
      <c r="AP2191" s="126"/>
      <c r="AQ2191" s="127"/>
      <c r="AR2191" s="128"/>
      <c r="AS2191" s="13"/>
      <c r="AW2191" s="128"/>
      <c r="AX2191" s="128"/>
      <c r="AY2191" s="128"/>
      <c r="BH2191" s="89"/>
      <c r="BI2191" s="90"/>
      <c r="DL2191" s="13"/>
      <c r="DM2191" s="13"/>
      <c r="DN2191" s="3"/>
      <c r="DO2191" s="126"/>
      <c r="DP2191" s="126"/>
      <c r="DQ2191" s="127"/>
      <c r="DR2191" s="128"/>
      <c r="DS2191" s="13"/>
      <c r="DW2191" s="128"/>
      <c r="DX2191" s="128"/>
      <c r="DY2191" s="128"/>
      <c r="EH2191" s="89"/>
      <c r="EI2191" s="90"/>
    </row>
    <row r="2192" spans="38:139">
      <c r="AL2192" s="13"/>
      <c r="AM2192" s="13"/>
      <c r="AN2192" s="3"/>
      <c r="AO2192" s="126"/>
      <c r="AP2192" s="126"/>
      <c r="AQ2192" s="127"/>
      <c r="AR2192" s="128"/>
      <c r="AS2192" s="13"/>
      <c r="AW2192" s="128"/>
      <c r="AX2192" s="128"/>
      <c r="AY2192" s="128"/>
      <c r="BH2192" s="89"/>
      <c r="BI2192" s="90"/>
      <c r="DL2192" s="13"/>
      <c r="DM2192" s="13"/>
      <c r="DN2192" s="3"/>
      <c r="DO2192" s="126"/>
      <c r="DP2192" s="126"/>
      <c r="DQ2192" s="127"/>
      <c r="DR2192" s="128"/>
      <c r="DS2192" s="13"/>
      <c r="DW2192" s="128"/>
      <c r="DX2192" s="128"/>
      <c r="DY2192" s="128"/>
      <c r="EH2192" s="89"/>
      <c r="EI2192" s="90"/>
    </row>
    <row r="2193" spans="38:139">
      <c r="AL2193" s="13"/>
      <c r="AM2193" s="13"/>
      <c r="AN2193" s="3"/>
      <c r="AO2193" s="126"/>
      <c r="AP2193" s="126"/>
      <c r="AQ2193" s="127"/>
      <c r="AR2193" s="128"/>
      <c r="AS2193" s="13"/>
      <c r="AW2193" s="128"/>
      <c r="AX2193" s="128"/>
      <c r="AY2193" s="128"/>
      <c r="BH2193" s="89"/>
      <c r="BI2193" s="90"/>
      <c r="DL2193" s="13"/>
      <c r="DM2193" s="13"/>
      <c r="DN2193" s="3"/>
      <c r="DO2193" s="126"/>
      <c r="DP2193" s="126"/>
      <c r="DQ2193" s="127"/>
      <c r="DR2193" s="128"/>
      <c r="DS2193" s="13"/>
      <c r="DW2193" s="128"/>
      <c r="DX2193" s="128"/>
      <c r="DY2193" s="128"/>
      <c r="EH2193" s="89"/>
      <c r="EI2193" s="90"/>
    </row>
    <row r="2194" spans="38:139">
      <c r="AL2194" s="13"/>
      <c r="AM2194" s="13"/>
      <c r="AN2194" s="3"/>
      <c r="AO2194" s="126"/>
      <c r="AP2194" s="126"/>
      <c r="AQ2194" s="127"/>
      <c r="AR2194" s="128"/>
      <c r="AS2194" s="13"/>
      <c r="AW2194" s="128"/>
      <c r="AX2194" s="128"/>
      <c r="AY2194" s="128"/>
      <c r="BH2194" s="89"/>
      <c r="BI2194" s="90"/>
      <c r="DL2194" s="13"/>
      <c r="DM2194" s="13"/>
      <c r="DN2194" s="3"/>
      <c r="DO2194" s="126"/>
      <c r="DP2194" s="126"/>
      <c r="DQ2194" s="127"/>
      <c r="DR2194" s="128"/>
      <c r="DS2194" s="13"/>
      <c r="DW2194" s="128"/>
      <c r="DX2194" s="128"/>
      <c r="DY2194" s="128"/>
      <c r="EH2194" s="89"/>
      <c r="EI2194" s="90"/>
    </row>
    <row r="2195" spans="38:139">
      <c r="AL2195" s="13"/>
      <c r="AM2195" s="13"/>
      <c r="AN2195" s="3"/>
      <c r="AO2195" s="126"/>
      <c r="AP2195" s="126"/>
      <c r="AQ2195" s="127"/>
      <c r="AR2195" s="128"/>
      <c r="AS2195" s="13"/>
      <c r="AW2195" s="128"/>
      <c r="AX2195" s="128"/>
      <c r="AY2195" s="128"/>
      <c r="BH2195" s="89"/>
      <c r="BI2195" s="90"/>
      <c r="DL2195" s="13"/>
      <c r="DM2195" s="13"/>
      <c r="DN2195" s="3"/>
      <c r="DO2195" s="126"/>
      <c r="DP2195" s="126"/>
      <c r="DQ2195" s="127"/>
      <c r="DR2195" s="128"/>
      <c r="DS2195" s="13"/>
      <c r="DW2195" s="128"/>
      <c r="DX2195" s="128"/>
      <c r="DY2195" s="128"/>
      <c r="EH2195" s="89"/>
      <c r="EI2195" s="90"/>
    </row>
    <row r="2196" spans="38:139">
      <c r="AL2196" s="13"/>
      <c r="AM2196" s="13"/>
      <c r="AN2196" s="3"/>
      <c r="AO2196" s="126"/>
      <c r="AP2196" s="126"/>
      <c r="AQ2196" s="127"/>
      <c r="AR2196" s="128"/>
      <c r="AS2196" s="13"/>
      <c r="AW2196" s="128"/>
      <c r="AX2196" s="128"/>
      <c r="AY2196" s="128"/>
      <c r="BH2196" s="89"/>
      <c r="BI2196" s="90"/>
      <c r="DL2196" s="13"/>
      <c r="DM2196" s="13"/>
      <c r="DN2196" s="3"/>
      <c r="DO2196" s="126"/>
      <c r="DP2196" s="126"/>
      <c r="DQ2196" s="127"/>
      <c r="DR2196" s="128"/>
      <c r="DS2196" s="13"/>
      <c r="DW2196" s="128"/>
      <c r="DX2196" s="128"/>
      <c r="DY2196" s="128"/>
      <c r="EH2196" s="89"/>
      <c r="EI2196" s="90"/>
    </row>
    <row r="2197" spans="38:139">
      <c r="AL2197" s="13"/>
      <c r="AM2197" s="13"/>
      <c r="AN2197" s="3"/>
      <c r="AO2197" s="126"/>
      <c r="AP2197" s="126"/>
      <c r="AQ2197" s="127"/>
      <c r="AR2197" s="128"/>
      <c r="AS2197" s="13"/>
      <c r="AW2197" s="128"/>
      <c r="AX2197" s="128"/>
      <c r="AY2197" s="128"/>
      <c r="BH2197" s="89"/>
      <c r="BI2197" s="90"/>
      <c r="DL2197" s="13"/>
      <c r="DM2197" s="13"/>
      <c r="DN2197" s="3"/>
      <c r="DO2197" s="126"/>
      <c r="DP2197" s="126"/>
      <c r="DQ2197" s="127"/>
      <c r="DR2197" s="128"/>
      <c r="DS2197" s="13"/>
      <c r="DW2197" s="128"/>
      <c r="DX2197" s="128"/>
      <c r="DY2197" s="128"/>
      <c r="EH2197" s="89"/>
      <c r="EI2197" s="90"/>
    </row>
    <row r="2198" spans="38:139">
      <c r="AL2198" s="13"/>
      <c r="AM2198" s="13"/>
      <c r="AN2198" s="3"/>
      <c r="AO2198" s="126"/>
      <c r="AP2198" s="126"/>
      <c r="AQ2198" s="127"/>
      <c r="AR2198" s="128"/>
      <c r="AS2198" s="13"/>
      <c r="AW2198" s="128"/>
      <c r="AX2198" s="128"/>
      <c r="AY2198" s="128"/>
      <c r="BH2198" s="89"/>
      <c r="BI2198" s="90"/>
      <c r="DL2198" s="13"/>
      <c r="DM2198" s="13"/>
      <c r="DN2198" s="3"/>
      <c r="DO2198" s="126"/>
      <c r="DP2198" s="126"/>
      <c r="DQ2198" s="127"/>
      <c r="DR2198" s="128"/>
      <c r="DS2198" s="13"/>
      <c r="DW2198" s="128"/>
      <c r="DX2198" s="128"/>
      <c r="DY2198" s="128"/>
      <c r="EH2198" s="89"/>
      <c r="EI2198" s="90"/>
    </row>
    <row r="2199" spans="38:139">
      <c r="AL2199" s="13"/>
      <c r="AM2199" s="13"/>
      <c r="AN2199" s="3"/>
      <c r="AO2199" s="126"/>
      <c r="AP2199" s="126"/>
      <c r="AQ2199" s="127"/>
      <c r="AR2199" s="128"/>
      <c r="AS2199" s="13"/>
      <c r="AW2199" s="128"/>
      <c r="AX2199" s="128"/>
      <c r="AY2199" s="128"/>
      <c r="BH2199" s="89"/>
      <c r="BI2199" s="90"/>
      <c r="DL2199" s="13"/>
      <c r="DM2199" s="13"/>
      <c r="DN2199" s="3"/>
      <c r="DO2199" s="126"/>
      <c r="DP2199" s="126"/>
      <c r="DQ2199" s="127"/>
      <c r="DR2199" s="128"/>
      <c r="DS2199" s="13"/>
      <c r="DW2199" s="128"/>
      <c r="DX2199" s="128"/>
      <c r="DY2199" s="128"/>
      <c r="EH2199" s="89"/>
      <c r="EI2199" s="90"/>
    </row>
    <row r="2200" spans="38:139">
      <c r="AL2200" s="13"/>
      <c r="AM2200" s="13"/>
      <c r="AN2200" s="3"/>
      <c r="AO2200" s="126"/>
      <c r="AP2200" s="126"/>
      <c r="AQ2200" s="127"/>
      <c r="AR2200" s="128"/>
      <c r="AS2200" s="13"/>
      <c r="AW2200" s="128"/>
      <c r="AX2200" s="128"/>
      <c r="AY2200" s="128"/>
      <c r="BH2200" s="89"/>
      <c r="BI2200" s="90"/>
      <c r="DL2200" s="13"/>
      <c r="DM2200" s="13"/>
      <c r="DN2200" s="3"/>
      <c r="DO2200" s="126"/>
      <c r="DP2200" s="126"/>
      <c r="DQ2200" s="127"/>
      <c r="DR2200" s="128"/>
      <c r="DS2200" s="13"/>
      <c r="DW2200" s="128"/>
      <c r="DX2200" s="128"/>
      <c r="DY2200" s="128"/>
      <c r="EH2200" s="89"/>
      <c r="EI2200" s="90"/>
    </row>
    <row r="2201" spans="38:139">
      <c r="AL2201" s="13"/>
      <c r="AM2201" s="13"/>
      <c r="AN2201" s="3"/>
      <c r="AO2201" s="126"/>
      <c r="AP2201" s="126"/>
      <c r="AQ2201" s="127"/>
      <c r="AR2201" s="128"/>
      <c r="AS2201" s="13"/>
      <c r="AW2201" s="128"/>
      <c r="AX2201" s="128"/>
      <c r="AY2201" s="128"/>
      <c r="BH2201" s="89"/>
      <c r="BI2201" s="90"/>
      <c r="DL2201" s="13"/>
      <c r="DM2201" s="13"/>
      <c r="DN2201" s="3"/>
      <c r="DO2201" s="126"/>
      <c r="DP2201" s="126"/>
      <c r="DQ2201" s="127"/>
      <c r="DR2201" s="128"/>
      <c r="DS2201" s="13"/>
      <c r="DW2201" s="128"/>
      <c r="DX2201" s="128"/>
      <c r="DY2201" s="128"/>
      <c r="EH2201" s="89"/>
      <c r="EI2201" s="90"/>
    </row>
    <row r="2202" spans="38:139">
      <c r="AL2202" s="13"/>
      <c r="AM2202" s="13"/>
      <c r="AN2202" s="3"/>
      <c r="AO2202" s="126"/>
      <c r="AP2202" s="126"/>
      <c r="AQ2202" s="127"/>
      <c r="AR2202" s="128"/>
      <c r="AS2202" s="13"/>
      <c r="AW2202" s="128"/>
      <c r="AX2202" s="128"/>
      <c r="AY2202" s="128"/>
      <c r="BH2202" s="89"/>
      <c r="BI2202" s="90"/>
      <c r="DL2202" s="13"/>
      <c r="DM2202" s="13"/>
      <c r="DN2202" s="3"/>
      <c r="DO2202" s="126"/>
      <c r="DP2202" s="126"/>
      <c r="DQ2202" s="127"/>
      <c r="DR2202" s="128"/>
      <c r="DS2202" s="13"/>
      <c r="DW2202" s="128"/>
      <c r="DX2202" s="128"/>
      <c r="DY2202" s="128"/>
      <c r="EH2202" s="89"/>
      <c r="EI2202" s="90"/>
    </row>
    <row r="2203" spans="38:139">
      <c r="AL2203" s="13"/>
      <c r="AM2203" s="13"/>
      <c r="AN2203" s="3"/>
      <c r="AO2203" s="126"/>
      <c r="AP2203" s="126"/>
      <c r="AQ2203" s="127"/>
      <c r="AR2203" s="128"/>
      <c r="AS2203" s="13"/>
      <c r="AW2203" s="128"/>
      <c r="AX2203" s="128"/>
      <c r="AY2203" s="128"/>
      <c r="BH2203" s="89"/>
      <c r="BI2203" s="90"/>
      <c r="DL2203" s="13"/>
      <c r="DM2203" s="13"/>
      <c r="DN2203" s="3"/>
      <c r="DO2203" s="126"/>
      <c r="DP2203" s="126"/>
      <c r="DQ2203" s="127"/>
      <c r="DR2203" s="128"/>
      <c r="DS2203" s="13"/>
      <c r="DW2203" s="128"/>
      <c r="DX2203" s="128"/>
      <c r="DY2203" s="128"/>
      <c r="EH2203" s="89"/>
      <c r="EI2203" s="90"/>
    </row>
    <row r="2204" spans="38:139">
      <c r="AL2204" s="13"/>
      <c r="AM2204" s="13"/>
      <c r="AN2204" s="3"/>
      <c r="AO2204" s="126"/>
      <c r="AP2204" s="126"/>
      <c r="AQ2204" s="127"/>
      <c r="AR2204" s="128"/>
      <c r="AS2204" s="13"/>
      <c r="AW2204" s="128"/>
      <c r="AX2204" s="128"/>
      <c r="AY2204" s="128"/>
      <c r="BH2204" s="89"/>
      <c r="BI2204" s="90"/>
      <c r="DL2204" s="13"/>
      <c r="DM2204" s="13"/>
      <c r="DN2204" s="3"/>
      <c r="DO2204" s="126"/>
      <c r="DP2204" s="126"/>
      <c r="DQ2204" s="127"/>
      <c r="DR2204" s="128"/>
      <c r="DS2204" s="13"/>
      <c r="DW2204" s="128"/>
      <c r="DX2204" s="128"/>
      <c r="DY2204" s="128"/>
      <c r="EH2204" s="89"/>
      <c r="EI2204" s="90"/>
    </row>
    <row r="2205" spans="38:139">
      <c r="AL2205" s="13"/>
      <c r="AM2205" s="13"/>
      <c r="AN2205" s="3"/>
      <c r="AO2205" s="126"/>
      <c r="AP2205" s="126"/>
      <c r="AQ2205" s="127"/>
      <c r="AR2205" s="128"/>
      <c r="AS2205" s="13"/>
      <c r="AW2205" s="128"/>
      <c r="AX2205" s="128"/>
      <c r="AY2205" s="128"/>
      <c r="BH2205" s="89"/>
      <c r="BI2205" s="90"/>
      <c r="DL2205" s="13"/>
      <c r="DM2205" s="13"/>
      <c r="DN2205" s="3"/>
      <c r="DO2205" s="126"/>
      <c r="DP2205" s="126"/>
      <c r="DQ2205" s="127"/>
      <c r="DR2205" s="128"/>
      <c r="DS2205" s="13"/>
      <c r="DW2205" s="128"/>
      <c r="DX2205" s="128"/>
      <c r="DY2205" s="128"/>
      <c r="EH2205" s="89"/>
      <c r="EI2205" s="90"/>
    </row>
    <row r="2206" spans="38:139">
      <c r="AL2206" s="13"/>
      <c r="AM2206" s="13"/>
      <c r="AN2206" s="3"/>
      <c r="AO2206" s="126"/>
      <c r="AP2206" s="126"/>
      <c r="AQ2206" s="127"/>
      <c r="AR2206" s="128"/>
      <c r="AS2206" s="13"/>
      <c r="AW2206" s="128"/>
      <c r="AX2206" s="128"/>
      <c r="AY2206" s="128"/>
      <c r="BH2206" s="89"/>
      <c r="BI2206" s="90"/>
      <c r="DL2206" s="13"/>
      <c r="DM2206" s="13"/>
      <c r="DN2206" s="3"/>
      <c r="DO2206" s="126"/>
      <c r="DP2206" s="126"/>
      <c r="DQ2206" s="127"/>
      <c r="DR2206" s="128"/>
      <c r="DS2206" s="13"/>
      <c r="DW2206" s="128"/>
      <c r="DX2206" s="128"/>
      <c r="DY2206" s="128"/>
      <c r="EH2206" s="89"/>
      <c r="EI2206" s="90"/>
    </row>
    <row r="2207" spans="38:139">
      <c r="AL2207" s="13"/>
      <c r="AM2207" s="13"/>
      <c r="AN2207" s="3"/>
      <c r="AO2207" s="126"/>
      <c r="AP2207" s="126"/>
      <c r="AQ2207" s="127"/>
      <c r="AR2207" s="128"/>
      <c r="AS2207" s="13"/>
      <c r="AW2207" s="128"/>
      <c r="AX2207" s="128"/>
      <c r="AY2207" s="128"/>
      <c r="BH2207" s="89"/>
      <c r="BI2207" s="90"/>
      <c r="DL2207" s="13"/>
      <c r="DM2207" s="13"/>
      <c r="DN2207" s="3"/>
      <c r="DO2207" s="126"/>
      <c r="DP2207" s="126"/>
      <c r="DQ2207" s="127"/>
      <c r="DR2207" s="128"/>
      <c r="DS2207" s="13"/>
      <c r="DW2207" s="128"/>
      <c r="DX2207" s="128"/>
      <c r="DY2207" s="128"/>
      <c r="EH2207" s="89"/>
      <c r="EI2207" s="90"/>
    </row>
    <row r="2208" spans="38:139">
      <c r="AL2208" s="13"/>
      <c r="AM2208" s="13"/>
      <c r="AN2208" s="3"/>
      <c r="AO2208" s="126"/>
      <c r="AP2208" s="126"/>
      <c r="AQ2208" s="127"/>
      <c r="AR2208" s="128"/>
      <c r="AS2208" s="13"/>
      <c r="AW2208" s="128"/>
      <c r="AX2208" s="128"/>
      <c r="AY2208" s="128"/>
      <c r="BH2208" s="89"/>
      <c r="BI2208" s="90"/>
      <c r="DL2208" s="13"/>
      <c r="DM2208" s="13"/>
      <c r="DN2208" s="3"/>
      <c r="DO2208" s="126"/>
      <c r="DP2208" s="126"/>
      <c r="DQ2208" s="127"/>
      <c r="DR2208" s="128"/>
      <c r="DS2208" s="13"/>
      <c r="DW2208" s="128"/>
      <c r="DX2208" s="128"/>
      <c r="DY2208" s="128"/>
      <c r="EH2208" s="89"/>
      <c r="EI2208" s="90"/>
    </row>
    <row r="2209" spans="38:139">
      <c r="AL2209" s="13"/>
      <c r="AM2209" s="13"/>
      <c r="AN2209" s="3"/>
      <c r="AO2209" s="126"/>
      <c r="AP2209" s="126"/>
      <c r="AQ2209" s="127"/>
      <c r="AR2209" s="128"/>
      <c r="AS2209" s="13"/>
      <c r="AW2209" s="128"/>
      <c r="AX2209" s="128"/>
      <c r="AY2209" s="128"/>
      <c r="BH2209" s="89"/>
      <c r="BI2209" s="90"/>
      <c r="DL2209" s="13"/>
      <c r="DM2209" s="13"/>
      <c r="DN2209" s="3"/>
      <c r="DO2209" s="126"/>
      <c r="DP2209" s="126"/>
      <c r="DQ2209" s="127"/>
      <c r="DR2209" s="128"/>
      <c r="DS2209" s="13"/>
      <c r="DW2209" s="128"/>
      <c r="DX2209" s="128"/>
      <c r="DY2209" s="128"/>
      <c r="EH2209" s="89"/>
      <c r="EI2209" s="90"/>
    </row>
    <row r="2210" spans="38:139">
      <c r="AL2210" s="13"/>
      <c r="AM2210" s="13"/>
      <c r="AN2210" s="3"/>
      <c r="AO2210" s="126"/>
      <c r="AP2210" s="126"/>
      <c r="AQ2210" s="127"/>
      <c r="AR2210" s="128"/>
      <c r="AS2210" s="13"/>
      <c r="AW2210" s="128"/>
      <c r="AX2210" s="128"/>
      <c r="AY2210" s="128"/>
      <c r="BH2210" s="89"/>
      <c r="BI2210" s="90"/>
      <c r="DL2210" s="13"/>
      <c r="DM2210" s="13"/>
      <c r="DN2210" s="3"/>
      <c r="DO2210" s="126"/>
      <c r="DP2210" s="126"/>
      <c r="DQ2210" s="127"/>
      <c r="DR2210" s="128"/>
      <c r="DS2210" s="13"/>
      <c r="DW2210" s="128"/>
      <c r="DX2210" s="128"/>
      <c r="DY2210" s="128"/>
      <c r="EH2210" s="89"/>
      <c r="EI2210" s="90"/>
    </row>
    <row r="2211" spans="38:139">
      <c r="AL2211" s="13"/>
      <c r="AM2211" s="13"/>
      <c r="AN2211" s="3"/>
      <c r="AO2211" s="126"/>
      <c r="AP2211" s="126"/>
      <c r="AQ2211" s="127"/>
      <c r="AR2211" s="128"/>
      <c r="AS2211" s="13"/>
      <c r="AW2211" s="128"/>
      <c r="AX2211" s="128"/>
      <c r="AY2211" s="128"/>
      <c r="BH2211" s="89"/>
      <c r="BI2211" s="90"/>
      <c r="DL2211" s="13"/>
      <c r="DM2211" s="13"/>
      <c r="DN2211" s="3"/>
      <c r="DO2211" s="126"/>
      <c r="DP2211" s="126"/>
      <c r="DQ2211" s="127"/>
      <c r="DR2211" s="128"/>
      <c r="DS2211" s="13"/>
      <c r="DW2211" s="128"/>
      <c r="DX2211" s="128"/>
      <c r="DY2211" s="128"/>
      <c r="EH2211" s="89"/>
      <c r="EI2211" s="90"/>
    </row>
    <row r="2212" spans="38:139">
      <c r="AL2212" s="13"/>
      <c r="AM2212" s="13"/>
      <c r="AN2212" s="3"/>
      <c r="AO2212" s="126"/>
      <c r="AP2212" s="126"/>
      <c r="AQ2212" s="127"/>
      <c r="AR2212" s="128"/>
      <c r="AS2212" s="13"/>
      <c r="AW2212" s="128"/>
      <c r="AX2212" s="128"/>
      <c r="AY2212" s="128"/>
      <c r="BH2212" s="89"/>
      <c r="BI2212" s="90"/>
      <c r="DL2212" s="13"/>
      <c r="DM2212" s="13"/>
      <c r="DN2212" s="3"/>
      <c r="DO2212" s="126"/>
      <c r="DP2212" s="126"/>
      <c r="DQ2212" s="127"/>
      <c r="DR2212" s="128"/>
      <c r="DS2212" s="13"/>
      <c r="DW2212" s="128"/>
      <c r="DX2212" s="128"/>
      <c r="DY2212" s="128"/>
      <c r="EH2212" s="89"/>
      <c r="EI2212" s="90"/>
    </row>
    <row r="2213" spans="38:139">
      <c r="AL2213" s="13"/>
      <c r="AM2213" s="13"/>
      <c r="AN2213" s="3"/>
      <c r="AO2213" s="126"/>
      <c r="AP2213" s="126"/>
      <c r="AQ2213" s="127"/>
      <c r="AR2213" s="128"/>
      <c r="AS2213" s="13"/>
      <c r="AW2213" s="128"/>
      <c r="AX2213" s="128"/>
      <c r="AY2213" s="128"/>
      <c r="BH2213" s="89"/>
      <c r="BI2213" s="90"/>
      <c r="DL2213" s="13"/>
      <c r="DM2213" s="13"/>
      <c r="DN2213" s="3"/>
      <c r="DO2213" s="126"/>
      <c r="DP2213" s="126"/>
      <c r="DQ2213" s="127"/>
      <c r="DR2213" s="128"/>
      <c r="DS2213" s="13"/>
      <c r="DW2213" s="128"/>
      <c r="DX2213" s="128"/>
      <c r="DY2213" s="128"/>
      <c r="EH2213" s="89"/>
      <c r="EI2213" s="90"/>
    </row>
    <row r="2214" spans="38:139">
      <c r="AL2214" s="13"/>
      <c r="AM2214" s="13"/>
      <c r="AN2214" s="3"/>
      <c r="AO2214" s="126"/>
      <c r="AP2214" s="126"/>
      <c r="AQ2214" s="127"/>
      <c r="AR2214" s="128"/>
      <c r="AS2214" s="13"/>
      <c r="AW2214" s="128"/>
      <c r="AX2214" s="128"/>
      <c r="AY2214" s="128"/>
      <c r="BH2214" s="89"/>
      <c r="BI2214" s="90"/>
      <c r="DL2214" s="13"/>
      <c r="DM2214" s="13"/>
      <c r="DN2214" s="3"/>
      <c r="DO2214" s="126"/>
      <c r="DP2214" s="126"/>
      <c r="DQ2214" s="127"/>
      <c r="DR2214" s="128"/>
      <c r="DS2214" s="13"/>
      <c r="DW2214" s="128"/>
      <c r="DX2214" s="128"/>
      <c r="DY2214" s="128"/>
      <c r="EH2214" s="89"/>
      <c r="EI2214" s="90"/>
    </row>
    <row r="2215" spans="38:139">
      <c r="AL2215" s="13"/>
      <c r="AM2215" s="13"/>
      <c r="AN2215" s="3"/>
      <c r="AO2215" s="126"/>
      <c r="AP2215" s="126"/>
      <c r="AQ2215" s="127"/>
      <c r="AR2215" s="128"/>
      <c r="AS2215" s="13"/>
      <c r="AW2215" s="128"/>
      <c r="AX2215" s="128"/>
      <c r="AY2215" s="128"/>
      <c r="BH2215" s="89"/>
      <c r="BI2215" s="90"/>
      <c r="DL2215" s="13"/>
      <c r="DM2215" s="13"/>
      <c r="DN2215" s="3"/>
      <c r="DO2215" s="126"/>
      <c r="DP2215" s="126"/>
      <c r="DQ2215" s="127"/>
      <c r="DR2215" s="128"/>
      <c r="DS2215" s="13"/>
      <c r="DW2215" s="128"/>
      <c r="DX2215" s="128"/>
      <c r="DY2215" s="128"/>
      <c r="EH2215" s="89"/>
      <c r="EI2215" s="90"/>
    </row>
    <row r="2216" spans="38:139">
      <c r="AL2216" s="13"/>
      <c r="AM2216" s="13"/>
      <c r="AN2216" s="3"/>
      <c r="AO2216" s="126"/>
      <c r="AP2216" s="126"/>
      <c r="AQ2216" s="127"/>
      <c r="AR2216" s="128"/>
      <c r="AS2216" s="13"/>
      <c r="AW2216" s="128"/>
      <c r="AX2216" s="128"/>
      <c r="AY2216" s="128"/>
      <c r="BH2216" s="89"/>
      <c r="BI2216" s="90"/>
      <c r="DL2216" s="13"/>
      <c r="DM2216" s="13"/>
      <c r="DN2216" s="3"/>
      <c r="DO2216" s="126"/>
      <c r="DP2216" s="126"/>
      <c r="DQ2216" s="127"/>
      <c r="DR2216" s="128"/>
      <c r="DS2216" s="13"/>
      <c r="DW2216" s="128"/>
      <c r="DX2216" s="128"/>
      <c r="DY2216" s="128"/>
      <c r="EH2216" s="89"/>
      <c r="EI2216" s="90"/>
    </row>
    <row r="2217" spans="38:139">
      <c r="AL2217" s="13"/>
      <c r="AM2217" s="13"/>
      <c r="AN2217" s="3"/>
      <c r="AO2217" s="126"/>
      <c r="AP2217" s="126"/>
      <c r="AQ2217" s="127"/>
      <c r="AR2217" s="128"/>
      <c r="AS2217" s="13"/>
      <c r="AW2217" s="128"/>
      <c r="AX2217" s="128"/>
      <c r="AY2217" s="128"/>
      <c r="BH2217" s="89"/>
      <c r="BI2217" s="90"/>
      <c r="DL2217" s="13"/>
      <c r="DM2217" s="13"/>
      <c r="DN2217" s="3"/>
      <c r="DO2217" s="126"/>
      <c r="DP2217" s="126"/>
      <c r="DQ2217" s="127"/>
      <c r="DR2217" s="128"/>
      <c r="DS2217" s="13"/>
      <c r="DW2217" s="128"/>
      <c r="DX2217" s="128"/>
      <c r="DY2217" s="128"/>
      <c r="EH2217" s="89"/>
      <c r="EI2217" s="90"/>
    </row>
    <row r="2218" spans="38:139">
      <c r="AL2218" s="13"/>
      <c r="AM2218" s="13"/>
      <c r="AN2218" s="3"/>
      <c r="AO2218" s="126"/>
      <c r="AP2218" s="126"/>
      <c r="AQ2218" s="127"/>
      <c r="AR2218" s="128"/>
      <c r="AS2218" s="13"/>
      <c r="AW2218" s="128"/>
      <c r="AX2218" s="128"/>
      <c r="AY2218" s="128"/>
      <c r="BH2218" s="89"/>
      <c r="BI2218" s="90"/>
      <c r="DL2218" s="13"/>
      <c r="DM2218" s="13"/>
      <c r="DN2218" s="3"/>
      <c r="DO2218" s="126"/>
      <c r="DP2218" s="126"/>
      <c r="DQ2218" s="127"/>
      <c r="DR2218" s="128"/>
      <c r="DS2218" s="13"/>
      <c r="DW2218" s="128"/>
      <c r="DX2218" s="128"/>
      <c r="DY2218" s="128"/>
      <c r="EH2218" s="89"/>
      <c r="EI2218" s="90"/>
    </row>
    <row r="2219" spans="38:139">
      <c r="AL2219" s="13"/>
      <c r="AM2219" s="13"/>
      <c r="AN2219" s="3"/>
      <c r="AO2219" s="126"/>
      <c r="AP2219" s="126"/>
      <c r="AQ2219" s="127"/>
      <c r="AR2219" s="128"/>
      <c r="AS2219" s="13"/>
      <c r="AW2219" s="128"/>
      <c r="AX2219" s="128"/>
      <c r="AY2219" s="128"/>
      <c r="BH2219" s="89"/>
      <c r="BI2219" s="90"/>
      <c r="DL2219" s="13"/>
      <c r="DM2219" s="13"/>
      <c r="DN2219" s="3"/>
      <c r="DO2219" s="126"/>
      <c r="DP2219" s="126"/>
      <c r="DQ2219" s="127"/>
      <c r="DR2219" s="128"/>
      <c r="DS2219" s="13"/>
      <c r="DW2219" s="128"/>
      <c r="DX2219" s="128"/>
      <c r="DY2219" s="128"/>
      <c r="EH2219" s="89"/>
      <c r="EI2219" s="90"/>
    </row>
    <row r="2220" spans="38:139">
      <c r="AL2220" s="13"/>
      <c r="AM2220" s="13"/>
      <c r="AN2220" s="3"/>
      <c r="AO2220" s="126"/>
      <c r="AP2220" s="126"/>
      <c r="AQ2220" s="127"/>
      <c r="AR2220" s="128"/>
      <c r="AS2220" s="13"/>
      <c r="AW2220" s="128"/>
      <c r="AX2220" s="128"/>
      <c r="AY2220" s="128"/>
      <c r="BH2220" s="89"/>
      <c r="BI2220" s="90"/>
      <c r="DL2220" s="13"/>
      <c r="DM2220" s="13"/>
      <c r="DN2220" s="3"/>
      <c r="DO2220" s="126"/>
      <c r="DP2220" s="126"/>
      <c r="DQ2220" s="127"/>
      <c r="DR2220" s="128"/>
      <c r="DS2220" s="13"/>
      <c r="DW2220" s="128"/>
      <c r="DX2220" s="128"/>
      <c r="DY2220" s="128"/>
      <c r="EH2220" s="89"/>
      <c r="EI2220" s="90"/>
    </row>
    <row r="2221" spans="38:139">
      <c r="AL2221" s="13"/>
      <c r="AM2221" s="13"/>
      <c r="AN2221" s="3"/>
      <c r="AO2221" s="126"/>
      <c r="AP2221" s="126"/>
      <c r="AQ2221" s="127"/>
      <c r="AR2221" s="128"/>
      <c r="AS2221" s="13"/>
      <c r="AW2221" s="128"/>
      <c r="AX2221" s="128"/>
      <c r="AY2221" s="128"/>
      <c r="BH2221" s="89"/>
      <c r="BI2221" s="90"/>
      <c r="DL2221" s="13"/>
      <c r="DM2221" s="13"/>
      <c r="DN2221" s="3"/>
      <c r="DO2221" s="126"/>
      <c r="DP2221" s="126"/>
      <c r="DQ2221" s="127"/>
      <c r="DR2221" s="128"/>
      <c r="DS2221" s="13"/>
      <c r="DW2221" s="128"/>
      <c r="DX2221" s="128"/>
      <c r="DY2221" s="128"/>
      <c r="EH2221" s="89"/>
      <c r="EI2221" s="90"/>
    </row>
    <row r="2222" spans="38:139">
      <c r="AL2222" s="13"/>
      <c r="AM2222" s="13"/>
      <c r="AN2222" s="3"/>
      <c r="AO2222" s="126"/>
      <c r="AP2222" s="126"/>
      <c r="AQ2222" s="127"/>
      <c r="AR2222" s="128"/>
      <c r="AS2222" s="13"/>
      <c r="AW2222" s="128"/>
      <c r="AX2222" s="128"/>
      <c r="AY2222" s="128"/>
      <c r="BH2222" s="89"/>
      <c r="BI2222" s="90"/>
      <c r="DL2222" s="13"/>
      <c r="DM2222" s="13"/>
      <c r="DN2222" s="3"/>
      <c r="DO2222" s="126"/>
      <c r="DP2222" s="126"/>
      <c r="DQ2222" s="127"/>
      <c r="DR2222" s="128"/>
      <c r="DS2222" s="13"/>
      <c r="DW2222" s="128"/>
      <c r="DX2222" s="128"/>
      <c r="DY2222" s="128"/>
      <c r="EH2222" s="89"/>
      <c r="EI2222" s="90"/>
    </row>
    <row r="2223" spans="38:139">
      <c r="AL2223" s="13"/>
      <c r="AM2223" s="13"/>
      <c r="AN2223" s="3"/>
      <c r="AO2223" s="126"/>
      <c r="AP2223" s="126"/>
      <c r="AQ2223" s="127"/>
      <c r="AR2223" s="128"/>
      <c r="AS2223" s="13"/>
      <c r="AW2223" s="128"/>
      <c r="AX2223" s="128"/>
      <c r="AY2223" s="128"/>
      <c r="BH2223" s="89"/>
      <c r="BI2223" s="90"/>
      <c r="DL2223" s="13"/>
      <c r="DM2223" s="13"/>
      <c r="DN2223" s="3"/>
      <c r="DO2223" s="126"/>
      <c r="DP2223" s="126"/>
      <c r="DQ2223" s="127"/>
      <c r="DR2223" s="128"/>
      <c r="DS2223" s="13"/>
      <c r="DW2223" s="128"/>
      <c r="DX2223" s="128"/>
      <c r="DY2223" s="128"/>
      <c r="EH2223" s="89"/>
      <c r="EI2223" s="90"/>
    </row>
    <row r="2224" spans="38:139">
      <c r="AL2224" s="13"/>
      <c r="AM2224" s="13"/>
      <c r="AN2224" s="3"/>
      <c r="AO2224" s="126"/>
      <c r="AP2224" s="126"/>
      <c r="AQ2224" s="127"/>
      <c r="AR2224" s="128"/>
      <c r="AS2224" s="13"/>
      <c r="AW2224" s="128"/>
      <c r="AX2224" s="128"/>
      <c r="AY2224" s="128"/>
      <c r="BH2224" s="89"/>
      <c r="BI2224" s="90"/>
      <c r="DL2224" s="13"/>
      <c r="DM2224" s="13"/>
      <c r="DN2224" s="3"/>
      <c r="DO2224" s="126"/>
      <c r="DP2224" s="126"/>
      <c r="DQ2224" s="127"/>
      <c r="DR2224" s="128"/>
      <c r="DS2224" s="13"/>
      <c r="DW2224" s="128"/>
      <c r="DX2224" s="128"/>
      <c r="DY2224" s="128"/>
      <c r="EH2224" s="89"/>
      <c r="EI2224" s="90"/>
    </row>
    <row r="2225" spans="38:139">
      <c r="AL2225" s="13"/>
      <c r="AM2225" s="13"/>
      <c r="AN2225" s="3"/>
      <c r="AO2225" s="126"/>
      <c r="AP2225" s="126"/>
      <c r="AQ2225" s="127"/>
      <c r="AR2225" s="128"/>
      <c r="AS2225" s="13"/>
      <c r="AW2225" s="128"/>
      <c r="AX2225" s="128"/>
      <c r="AY2225" s="128"/>
      <c r="BH2225" s="89"/>
      <c r="BI2225" s="90"/>
      <c r="DL2225" s="13"/>
      <c r="DM2225" s="13"/>
      <c r="DN2225" s="3"/>
      <c r="DO2225" s="126"/>
      <c r="DP2225" s="126"/>
      <c r="DQ2225" s="127"/>
      <c r="DR2225" s="128"/>
      <c r="DS2225" s="13"/>
      <c r="DW2225" s="128"/>
      <c r="DX2225" s="128"/>
      <c r="DY2225" s="128"/>
      <c r="EH2225" s="89"/>
      <c r="EI2225" s="90"/>
    </row>
    <row r="2226" spans="38:139">
      <c r="AL2226" s="13"/>
      <c r="AM2226" s="13"/>
      <c r="AN2226" s="3"/>
      <c r="AO2226" s="126"/>
      <c r="AP2226" s="126"/>
      <c r="AQ2226" s="127"/>
      <c r="AR2226" s="128"/>
      <c r="AS2226" s="13"/>
      <c r="AW2226" s="128"/>
      <c r="AX2226" s="128"/>
      <c r="AY2226" s="128"/>
      <c r="BH2226" s="89"/>
      <c r="BI2226" s="90"/>
      <c r="DL2226" s="13"/>
      <c r="DM2226" s="13"/>
      <c r="DN2226" s="3"/>
      <c r="DO2226" s="126"/>
      <c r="DP2226" s="126"/>
      <c r="DQ2226" s="127"/>
      <c r="DR2226" s="128"/>
      <c r="DS2226" s="13"/>
      <c r="DW2226" s="128"/>
      <c r="DX2226" s="128"/>
      <c r="DY2226" s="128"/>
      <c r="EH2226" s="89"/>
      <c r="EI2226" s="90"/>
    </row>
    <row r="2227" spans="38:139">
      <c r="AL2227" s="13"/>
      <c r="AM2227" s="13"/>
      <c r="AN2227" s="3"/>
      <c r="AO2227" s="126"/>
      <c r="AP2227" s="126"/>
      <c r="AQ2227" s="127"/>
      <c r="AR2227" s="128"/>
      <c r="AS2227" s="13"/>
      <c r="AW2227" s="128"/>
      <c r="AX2227" s="128"/>
      <c r="AY2227" s="128"/>
      <c r="BH2227" s="89"/>
      <c r="BI2227" s="90"/>
      <c r="DL2227" s="13"/>
      <c r="DM2227" s="13"/>
      <c r="DN2227" s="3"/>
      <c r="DO2227" s="126"/>
      <c r="DP2227" s="126"/>
      <c r="DQ2227" s="127"/>
      <c r="DR2227" s="128"/>
      <c r="DS2227" s="13"/>
      <c r="DW2227" s="128"/>
      <c r="DX2227" s="128"/>
      <c r="DY2227" s="128"/>
      <c r="EH2227" s="89"/>
      <c r="EI2227" s="90"/>
    </row>
    <row r="2228" spans="38:139">
      <c r="AL2228" s="13"/>
      <c r="AM2228" s="13"/>
      <c r="AN2228" s="3"/>
      <c r="AO2228" s="126"/>
      <c r="AP2228" s="126"/>
      <c r="AQ2228" s="127"/>
      <c r="AR2228" s="128"/>
      <c r="AS2228" s="13"/>
      <c r="AW2228" s="128"/>
      <c r="AX2228" s="128"/>
      <c r="AY2228" s="128"/>
      <c r="BH2228" s="89"/>
      <c r="BI2228" s="90"/>
      <c r="DL2228" s="13"/>
      <c r="DM2228" s="13"/>
      <c r="DN2228" s="3"/>
      <c r="DO2228" s="126"/>
      <c r="DP2228" s="126"/>
      <c r="DQ2228" s="127"/>
      <c r="DR2228" s="128"/>
      <c r="DS2228" s="13"/>
      <c r="DW2228" s="128"/>
      <c r="DX2228" s="128"/>
      <c r="DY2228" s="128"/>
      <c r="EH2228" s="89"/>
      <c r="EI2228" s="90"/>
    </row>
    <row r="2229" spans="38:139">
      <c r="AL2229" s="13"/>
      <c r="AM2229" s="13"/>
      <c r="AN2229" s="3"/>
      <c r="AO2229" s="126"/>
      <c r="AP2229" s="126"/>
      <c r="AQ2229" s="127"/>
      <c r="AR2229" s="128"/>
      <c r="AS2229" s="13"/>
      <c r="AW2229" s="128"/>
      <c r="AX2229" s="128"/>
      <c r="AY2229" s="128"/>
      <c r="BH2229" s="89"/>
      <c r="BI2229" s="90"/>
      <c r="DL2229" s="13"/>
      <c r="DM2229" s="13"/>
      <c r="DN2229" s="3"/>
      <c r="DO2229" s="126"/>
      <c r="DP2229" s="126"/>
      <c r="DQ2229" s="127"/>
      <c r="DR2229" s="128"/>
      <c r="DS2229" s="13"/>
      <c r="DW2229" s="128"/>
      <c r="DX2229" s="128"/>
      <c r="DY2229" s="128"/>
      <c r="EH2229" s="89"/>
      <c r="EI2229" s="90"/>
    </row>
    <row r="2230" spans="38:139">
      <c r="AL2230" s="13"/>
      <c r="AM2230" s="13"/>
      <c r="AN2230" s="3"/>
      <c r="AO2230" s="126"/>
      <c r="AP2230" s="126"/>
      <c r="AQ2230" s="127"/>
      <c r="AR2230" s="128"/>
      <c r="AS2230" s="13"/>
      <c r="AW2230" s="128"/>
      <c r="AX2230" s="128"/>
      <c r="AY2230" s="128"/>
      <c r="BH2230" s="89"/>
      <c r="BI2230" s="90"/>
      <c r="DL2230" s="13"/>
      <c r="DM2230" s="13"/>
      <c r="DN2230" s="3"/>
      <c r="DO2230" s="126"/>
      <c r="DP2230" s="126"/>
      <c r="DQ2230" s="127"/>
      <c r="DR2230" s="128"/>
      <c r="DS2230" s="13"/>
      <c r="DW2230" s="128"/>
      <c r="DX2230" s="128"/>
      <c r="DY2230" s="128"/>
      <c r="EH2230" s="89"/>
      <c r="EI2230" s="90"/>
    </row>
    <row r="2231" spans="38:139">
      <c r="AL2231" s="13"/>
      <c r="AM2231" s="13"/>
      <c r="AN2231" s="3"/>
      <c r="AO2231" s="126"/>
      <c r="AP2231" s="126"/>
      <c r="AQ2231" s="127"/>
      <c r="AR2231" s="128"/>
      <c r="AS2231" s="13"/>
      <c r="AW2231" s="128"/>
      <c r="AX2231" s="128"/>
      <c r="AY2231" s="128"/>
      <c r="BH2231" s="89"/>
      <c r="BI2231" s="90"/>
      <c r="DL2231" s="13"/>
      <c r="DM2231" s="13"/>
      <c r="DN2231" s="3"/>
      <c r="DO2231" s="126"/>
      <c r="DP2231" s="126"/>
      <c r="DQ2231" s="127"/>
      <c r="DR2231" s="128"/>
      <c r="DS2231" s="13"/>
      <c r="DW2231" s="128"/>
      <c r="DX2231" s="128"/>
      <c r="DY2231" s="128"/>
      <c r="EH2231" s="89"/>
      <c r="EI2231" s="90"/>
    </row>
    <row r="2232" spans="38:139">
      <c r="AL2232" s="13"/>
      <c r="AM2232" s="13"/>
      <c r="AN2232" s="3"/>
      <c r="AO2232" s="126"/>
      <c r="AP2232" s="126"/>
      <c r="AQ2232" s="127"/>
      <c r="AR2232" s="128"/>
      <c r="AS2232" s="13"/>
      <c r="AW2232" s="128"/>
      <c r="AX2232" s="128"/>
      <c r="AY2232" s="128"/>
      <c r="BH2232" s="89"/>
      <c r="BI2232" s="90"/>
      <c r="DL2232" s="13"/>
      <c r="DM2232" s="13"/>
      <c r="DN2232" s="3"/>
      <c r="DO2232" s="126"/>
      <c r="DP2232" s="126"/>
      <c r="DQ2232" s="127"/>
      <c r="DR2232" s="128"/>
      <c r="DS2232" s="13"/>
      <c r="DW2232" s="128"/>
      <c r="DX2232" s="128"/>
      <c r="DY2232" s="128"/>
      <c r="EH2232" s="89"/>
      <c r="EI2232" s="90"/>
    </row>
    <row r="2233" spans="38:139">
      <c r="AL2233" s="13"/>
      <c r="AM2233" s="13"/>
      <c r="AN2233" s="3"/>
      <c r="AO2233" s="126"/>
      <c r="AP2233" s="126"/>
      <c r="AQ2233" s="127"/>
      <c r="AR2233" s="128"/>
      <c r="AS2233" s="13"/>
      <c r="AW2233" s="128"/>
      <c r="AX2233" s="128"/>
      <c r="AY2233" s="128"/>
      <c r="BH2233" s="89"/>
      <c r="BI2233" s="90"/>
      <c r="DL2233" s="13"/>
      <c r="DM2233" s="13"/>
      <c r="DN2233" s="3"/>
      <c r="DO2233" s="126"/>
      <c r="DP2233" s="126"/>
      <c r="DQ2233" s="127"/>
      <c r="DR2233" s="128"/>
      <c r="DS2233" s="13"/>
      <c r="DW2233" s="128"/>
      <c r="DX2233" s="128"/>
      <c r="DY2233" s="128"/>
      <c r="EH2233" s="89"/>
      <c r="EI2233" s="90"/>
    </row>
    <row r="2234" spans="38:139">
      <c r="AL2234" s="13"/>
      <c r="AM2234" s="13"/>
      <c r="AN2234" s="3"/>
      <c r="AO2234" s="126"/>
      <c r="AP2234" s="126"/>
      <c r="AQ2234" s="127"/>
      <c r="AR2234" s="128"/>
      <c r="AS2234" s="13"/>
      <c r="AW2234" s="128"/>
      <c r="AX2234" s="128"/>
      <c r="AY2234" s="128"/>
      <c r="BH2234" s="89"/>
      <c r="BI2234" s="90"/>
      <c r="DL2234" s="13"/>
      <c r="DM2234" s="13"/>
      <c r="DN2234" s="3"/>
      <c r="DO2234" s="126"/>
      <c r="DP2234" s="126"/>
      <c r="DQ2234" s="127"/>
      <c r="DR2234" s="128"/>
      <c r="DS2234" s="13"/>
      <c r="DW2234" s="128"/>
      <c r="DX2234" s="128"/>
      <c r="DY2234" s="128"/>
      <c r="EH2234" s="89"/>
      <c r="EI2234" s="90"/>
    </row>
    <row r="2235" spans="38:139">
      <c r="AL2235" s="13"/>
      <c r="AM2235" s="13"/>
      <c r="AN2235" s="3"/>
      <c r="AO2235" s="126"/>
      <c r="AP2235" s="126"/>
      <c r="AQ2235" s="127"/>
      <c r="AR2235" s="128"/>
      <c r="AS2235" s="13"/>
      <c r="AW2235" s="128"/>
      <c r="AX2235" s="128"/>
      <c r="AY2235" s="128"/>
      <c r="BH2235" s="89"/>
      <c r="BI2235" s="90"/>
      <c r="DL2235" s="13"/>
      <c r="DM2235" s="13"/>
      <c r="DN2235" s="3"/>
      <c r="DO2235" s="126"/>
      <c r="DP2235" s="126"/>
      <c r="DQ2235" s="127"/>
      <c r="DR2235" s="128"/>
      <c r="DS2235" s="13"/>
      <c r="DW2235" s="128"/>
      <c r="DX2235" s="128"/>
      <c r="DY2235" s="128"/>
      <c r="EH2235" s="89"/>
      <c r="EI2235" s="90"/>
    </row>
    <row r="2236" spans="38:139">
      <c r="AL2236" s="13"/>
      <c r="AM2236" s="13"/>
      <c r="AN2236" s="3"/>
      <c r="AO2236" s="126"/>
      <c r="AP2236" s="126"/>
      <c r="AQ2236" s="127"/>
      <c r="AR2236" s="128"/>
      <c r="AS2236" s="13"/>
      <c r="AW2236" s="128"/>
      <c r="AX2236" s="128"/>
      <c r="AY2236" s="128"/>
      <c r="BH2236" s="89"/>
      <c r="BI2236" s="90"/>
      <c r="DL2236" s="13"/>
      <c r="DM2236" s="13"/>
      <c r="DN2236" s="3"/>
      <c r="DO2236" s="126"/>
      <c r="DP2236" s="126"/>
      <c r="DQ2236" s="127"/>
      <c r="DR2236" s="128"/>
      <c r="DS2236" s="13"/>
      <c r="DW2236" s="128"/>
      <c r="DX2236" s="128"/>
      <c r="DY2236" s="128"/>
      <c r="EH2236" s="89"/>
      <c r="EI2236" s="90"/>
    </row>
    <row r="2237" spans="38:139">
      <c r="AL2237" s="13"/>
      <c r="AM2237" s="13"/>
      <c r="AN2237" s="3"/>
      <c r="AO2237" s="126"/>
      <c r="AP2237" s="126"/>
      <c r="AQ2237" s="127"/>
      <c r="AR2237" s="128"/>
      <c r="AS2237" s="13"/>
      <c r="AW2237" s="128"/>
      <c r="AX2237" s="128"/>
      <c r="AY2237" s="128"/>
      <c r="BH2237" s="89"/>
      <c r="BI2237" s="90"/>
      <c r="DL2237" s="13"/>
      <c r="DM2237" s="13"/>
      <c r="DN2237" s="3"/>
      <c r="DO2237" s="126"/>
      <c r="DP2237" s="126"/>
      <c r="DQ2237" s="127"/>
      <c r="DR2237" s="128"/>
      <c r="DS2237" s="13"/>
      <c r="DW2237" s="128"/>
      <c r="DX2237" s="128"/>
      <c r="DY2237" s="128"/>
      <c r="EH2237" s="89"/>
      <c r="EI2237" s="90"/>
    </row>
    <row r="2238" spans="38:139">
      <c r="AL2238" s="13"/>
      <c r="AM2238" s="13"/>
      <c r="AN2238" s="3"/>
      <c r="AO2238" s="126"/>
      <c r="AP2238" s="126"/>
      <c r="AQ2238" s="127"/>
      <c r="AR2238" s="128"/>
      <c r="AS2238" s="13"/>
      <c r="AW2238" s="128"/>
      <c r="AX2238" s="128"/>
      <c r="AY2238" s="128"/>
      <c r="BH2238" s="89"/>
      <c r="BI2238" s="90"/>
      <c r="DL2238" s="13"/>
      <c r="DM2238" s="13"/>
      <c r="DN2238" s="3"/>
      <c r="DO2238" s="126"/>
      <c r="DP2238" s="126"/>
      <c r="DQ2238" s="127"/>
      <c r="DR2238" s="128"/>
      <c r="DS2238" s="13"/>
      <c r="DW2238" s="128"/>
      <c r="DX2238" s="128"/>
      <c r="DY2238" s="128"/>
      <c r="EH2238" s="89"/>
      <c r="EI2238" s="90"/>
    </row>
    <row r="2239" spans="38:139">
      <c r="AL2239" s="13"/>
      <c r="AM2239" s="13"/>
      <c r="AN2239" s="3"/>
      <c r="AO2239" s="126"/>
      <c r="AP2239" s="126"/>
      <c r="AQ2239" s="127"/>
      <c r="AR2239" s="128"/>
      <c r="AS2239" s="13"/>
      <c r="AW2239" s="128"/>
      <c r="AX2239" s="128"/>
      <c r="AY2239" s="128"/>
      <c r="BH2239" s="89"/>
      <c r="BI2239" s="90"/>
      <c r="DL2239" s="13"/>
      <c r="DM2239" s="13"/>
      <c r="DN2239" s="3"/>
      <c r="DO2239" s="126"/>
      <c r="DP2239" s="126"/>
      <c r="DQ2239" s="127"/>
      <c r="DR2239" s="128"/>
      <c r="DS2239" s="13"/>
      <c r="DW2239" s="128"/>
      <c r="DX2239" s="128"/>
      <c r="DY2239" s="128"/>
      <c r="EH2239" s="89"/>
      <c r="EI2239" s="90"/>
    </row>
    <row r="2240" spans="38:139">
      <c r="AL2240" s="13"/>
      <c r="AM2240" s="13"/>
      <c r="AN2240" s="3"/>
      <c r="AO2240" s="126"/>
      <c r="AP2240" s="126"/>
      <c r="AQ2240" s="127"/>
      <c r="AR2240" s="128"/>
      <c r="AS2240" s="13"/>
      <c r="AW2240" s="128"/>
      <c r="AX2240" s="128"/>
      <c r="AY2240" s="128"/>
      <c r="BH2240" s="89"/>
      <c r="BI2240" s="90"/>
      <c r="DL2240" s="13"/>
      <c r="DM2240" s="13"/>
      <c r="DN2240" s="3"/>
      <c r="DO2240" s="126"/>
      <c r="DP2240" s="126"/>
      <c r="DQ2240" s="127"/>
      <c r="DR2240" s="128"/>
      <c r="DS2240" s="13"/>
      <c r="DW2240" s="128"/>
      <c r="DX2240" s="128"/>
      <c r="DY2240" s="128"/>
      <c r="EH2240" s="89"/>
      <c r="EI2240" s="90"/>
    </row>
    <row r="2241" spans="38:139">
      <c r="AL2241" s="13"/>
      <c r="AM2241" s="13"/>
      <c r="AN2241" s="3"/>
      <c r="AO2241" s="126"/>
      <c r="AP2241" s="126"/>
      <c r="AQ2241" s="127"/>
      <c r="AR2241" s="128"/>
      <c r="AS2241" s="13"/>
      <c r="AW2241" s="128"/>
      <c r="AX2241" s="128"/>
      <c r="AY2241" s="128"/>
      <c r="BH2241" s="89"/>
      <c r="BI2241" s="90"/>
      <c r="DL2241" s="13"/>
      <c r="DM2241" s="13"/>
      <c r="DN2241" s="3"/>
      <c r="DO2241" s="126"/>
      <c r="DP2241" s="126"/>
      <c r="DQ2241" s="127"/>
      <c r="DR2241" s="128"/>
      <c r="DS2241" s="13"/>
      <c r="DW2241" s="128"/>
      <c r="DX2241" s="128"/>
      <c r="DY2241" s="128"/>
      <c r="EH2241" s="89"/>
      <c r="EI2241" s="90"/>
    </row>
    <row r="2242" spans="38:139">
      <c r="AL2242" s="13"/>
      <c r="AM2242" s="13"/>
      <c r="AN2242" s="3"/>
      <c r="AO2242" s="126"/>
      <c r="AP2242" s="126"/>
      <c r="AQ2242" s="127"/>
      <c r="AR2242" s="128"/>
      <c r="AS2242" s="13"/>
      <c r="AW2242" s="128"/>
      <c r="AX2242" s="128"/>
      <c r="AY2242" s="128"/>
      <c r="BH2242" s="89"/>
      <c r="BI2242" s="90"/>
      <c r="DL2242" s="13"/>
      <c r="DM2242" s="13"/>
      <c r="DN2242" s="3"/>
      <c r="DO2242" s="126"/>
      <c r="DP2242" s="126"/>
      <c r="DQ2242" s="127"/>
      <c r="DR2242" s="128"/>
      <c r="DS2242" s="13"/>
      <c r="DW2242" s="128"/>
      <c r="DX2242" s="128"/>
      <c r="DY2242" s="128"/>
      <c r="EH2242" s="89"/>
      <c r="EI2242" s="90"/>
    </row>
    <row r="2243" spans="38:139">
      <c r="AL2243" s="13"/>
      <c r="AM2243" s="13"/>
      <c r="AN2243" s="3"/>
      <c r="AO2243" s="126"/>
      <c r="AP2243" s="126"/>
      <c r="AQ2243" s="127"/>
      <c r="AR2243" s="128"/>
      <c r="AS2243" s="13"/>
      <c r="AW2243" s="128"/>
      <c r="AX2243" s="128"/>
      <c r="AY2243" s="128"/>
      <c r="BH2243" s="89"/>
      <c r="BI2243" s="90"/>
      <c r="DL2243" s="13"/>
      <c r="DM2243" s="13"/>
      <c r="DN2243" s="3"/>
      <c r="DO2243" s="126"/>
      <c r="DP2243" s="126"/>
      <c r="DQ2243" s="127"/>
      <c r="DR2243" s="128"/>
      <c r="DS2243" s="13"/>
      <c r="DW2243" s="128"/>
      <c r="DX2243" s="128"/>
      <c r="DY2243" s="128"/>
      <c r="EH2243" s="89"/>
      <c r="EI2243" s="90"/>
    </row>
    <row r="2244" spans="38:139">
      <c r="AL2244" s="13"/>
      <c r="AM2244" s="13"/>
      <c r="AN2244" s="3"/>
      <c r="AO2244" s="126"/>
      <c r="AP2244" s="126"/>
      <c r="AQ2244" s="127"/>
      <c r="AR2244" s="128"/>
      <c r="AS2244" s="13"/>
      <c r="AW2244" s="128"/>
      <c r="AX2244" s="128"/>
      <c r="AY2244" s="128"/>
      <c r="BH2244" s="89"/>
      <c r="BI2244" s="90"/>
      <c r="DL2244" s="13"/>
      <c r="DM2244" s="13"/>
      <c r="DN2244" s="3"/>
      <c r="DO2244" s="126"/>
      <c r="DP2244" s="126"/>
      <c r="DQ2244" s="127"/>
      <c r="DR2244" s="128"/>
      <c r="DS2244" s="13"/>
      <c r="DW2244" s="128"/>
      <c r="DX2244" s="128"/>
      <c r="DY2244" s="128"/>
      <c r="EH2244" s="89"/>
      <c r="EI2244" s="90"/>
    </row>
    <row r="2245" spans="38:139">
      <c r="AL2245" s="13"/>
      <c r="AM2245" s="13"/>
      <c r="AN2245" s="3"/>
      <c r="AO2245" s="126"/>
      <c r="AP2245" s="126"/>
      <c r="AQ2245" s="127"/>
      <c r="AR2245" s="128"/>
      <c r="AS2245" s="13"/>
      <c r="AW2245" s="128"/>
      <c r="AX2245" s="128"/>
      <c r="AY2245" s="128"/>
      <c r="BH2245" s="89"/>
      <c r="BI2245" s="90"/>
      <c r="DL2245" s="13"/>
      <c r="DM2245" s="13"/>
      <c r="DN2245" s="3"/>
      <c r="DO2245" s="126"/>
      <c r="DP2245" s="126"/>
      <c r="DQ2245" s="127"/>
      <c r="DR2245" s="128"/>
      <c r="DS2245" s="13"/>
      <c r="DW2245" s="128"/>
      <c r="DX2245" s="128"/>
      <c r="DY2245" s="128"/>
      <c r="EH2245" s="89"/>
      <c r="EI2245" s="90"/>
    </row>
    <row r="2246" spans="38:139">
      <c r="AL2246" s="13"/>
      <c r="AM2246" s="13"/>
      <c r="AN2246" s="3"/>
      <c r="AO2246" s="126"/>
      <c r="AP2246" s="126"/>
      <c r="AQ2246" s="127"/>
      <c r="AR2246" s="128"/>
      <c r="AS2246" s="13"/>
      <c r="AW2246" s="128"/>
      <c r="AX2246" s="128"/>
      <c r="AY2246" s="128"/>
      <c r="BH2246" s="89"/>
      <c r="BI2246" s="90"/>
      <c r="DL2246" s="13"/>
      <c r="DM2246" s="13"/>
      <c r="DN2246" s="3"/>
      <c r="DO2246" s="126"/>
      <c r="DP2246" s="126"/>
      <c r="DQ2246" s="127"/>
      <c r="DR2246" s="128"/>
      <c r="DS2246" s="13"/>
      <c r="DW2246" s="128"/>
      <c r="DX2246" s="128"/>
      <c r="DY2246" s="128"/>
      <c r="EH2246" s="89"/>
      <c r="EI2246" s="90"/>
    </row>
    <row r="2247" spans="38:139">
      <c r="AL2247" s="13"/>
      <c r="AM2247" s="13"/>
      <c r="AN2247" s="3"/>
      <c r="AO2247" s="126"/>
      <c r="AP2247" s="126"/>
      <c r="AQ2247" s="127"/>
      <c r="AR2247" s="128"/>
      <c r="AS2247" s="13"/>
      <c r="AW2247" s="128"/>
      <c r="AX2247" s="128"/>
      <c r="AY2247" s="128"/>
      <c r="BH2247" s="89"/>
      <c r="BI2247" s="90"/>
      <c r="DL2247" s="13"/>
      <c r="DM2247" s="13"/>
      <c r="DN2247" s="3"/>
      <c r="DO2247" s="126"/>
      <c r="DP2247" s="126"/>
      <c r="DQ2247" s="127"/>
      <c r="DR2247" s="128"/>
      <c r="DS2247" s="13"/>
      <c r="DW2247" s="128"/>
      <c r="DX2247" s="128"/>
      <c r="DY2247" s="128"/>
      <c r="EH2247" s="89"/>
      <c r="EI2247" s="90"/>
    </row>
    <row r="2248" spans="38:139">
      <c r="AL2248" s="13"/>
      <c r="AM2248" s="13"/>
      <c r="AN2248" s="3"/>
      <c r="AO2248" s="126"/>
      <c r="AP2248" s="126"/>
      <c r="AQ2248" s="127"/>
      <c r="AR2248" s="128"/>
      <c r="AS2248" s="13"/>
      <c r="AW2248" s="128"/>
      <c r="AX2248" s="128"/>
      <c r="AY2248" s="128"/>
      <c r="BH2248" s="89"/>
      <c r="BI2248" s="90"/>
      <c r="DL2248" s="13"/>
      <c r="DM2248" s="13"/>
      <c r="DN2248" s="3"/>
      <c r="DO2248" s="126"/>
      <c r="DP2248" s="126"/>
      <c r="DQ2248" s="127"/>
      <c r="DR2248" s="128"/>
      <c r="DS2248" s="13"/>
      <c r="DW2248" s="128"/>
      <c r="DX2248" s="128"/>
      <c r="DY2248" s="128"/>
      <c r="EH2248" s="89"/>
      <c r="EI2248" s="90"/>
    </row>
    <row r="2249" spans="38:139">
      <c r="AL2249" s="13"/>
      <c r="AM2249" s="13"/>
      <c r="AN2249" s="3"/>
      <c r="AO2249" s="126"/>
      <c r="AP2249" s="126"/>
      <c r="AQ2249" s="127"/>
      <c r="AR2249" s="128"/>
      <c r="AS2249" s="13"/>
      <c r="AW2249" s="128"/>
      <c r="AX2249" s="128"/>
      <c r="AY2249" s="128"/>
      <c r="BH2249" s="89"/>
      <c r="BI2249" s="90"/>
      <c r="DL2249" s="13"/>
      <c r="DM2249" s="13"/>
      <c r="DN2249" s="3"/>
      <c r="DO2249" s="126"/>
      <c r="DP2249" s="126"/>
      <c r="DQ2249" s="127"/>
      <c r="DR2249" s="128"/>
      <c r="DS2249" s="13"/>
      <c r="DW2249" s="128"/>
      <c r="DX2249" s="128"/>
      <c r="DY2249" s="128"/>
      <c r="EH2249" s="89"/>
      <c r="EI2249" s="90"/>
    </row>
    <row r="2250" spans="38:139">
      <c r="AL2250" s="13"/>
      <c r="AM2250" s="13"/>
      <c r="AN2250" s="3"/>
      <c r="AO2250" s="126"/>
      <c r="AP2250" s="126"/>
      <c r="AQ2250" s="127"/>
      <c r="AR2250" s="128"/>
      <c r="AS2250" s="13"/>
      <c r="AW2250" s="128"/>
      <c r="AX2250" s="128"/>
      <c r="AY2250" s="128"/>
      <c r="BH2250" s="89"/>
      <c r="BI2250" s="90"/>
      <c r="DL2250" s="13"/>
      <c r="DM2250" s="13"/>
      <c r="DN2250" s="3"/>
      <c r="DO2250" s="126"/>
      <c r="DP2250" s="126"/>
      <c r="DQ2250" s="127"/>
      <c r="DR2250" s="128"/>
      <c r="DS2250" s="13"/>
      <c r="DW2250" s="128"/>
      <c r="DX2250" s="128"/>
      <c r="DY2250" s="128"/>
      <c r="EH2250" s="89"/>
      <c r="EI2250" s="90"/>
    </row>
    <row r="2251" spans="38:139">
      <c r="AL2251" s="13"/>
      <c r="AM2251" s="13"/>
      <c r="AN2251" s="3"/>
      <c r="AO2251" s="126"/>
      <c r="AP2251" s="126"/>
      <c r="AQ2251" s="127"/>
      <c r="AR2251" s="128"/>
      <c r="AS2251" s="13"/>
      <c r="AW2251" s="128"/>
      <c r="AX2251" s="128"/>
      <c r="AY2251" s="128"/>
      <c r="BH2251" s="89"/>
      <c r="BI2251" s="90"/>
      <c r="DL2251" s="13"/>
      <c r="DM2251" s="13"/>
      <c r="DN2251" s="3"/>
      <c r="DO2251" s="126"/>
      <c r="DP2251" s="126"/>
      <c r="DQ2251" s="127"/>
      <c r="DR2251" s="128"/>
      <c r="DS2251" s="13"/>
      <c r="DW2251" s="128"/>
      <c r="DX2251" s="128"/>
      <c r="DY2251" s="128"/>
      <c r="EH2251" s="89"/>
      <c r="EI2251" s="90"/>
    </row>
    <row r="2252" spans="38:139">
      <c r="AL2252" s="13"/>
      <c r="AM2252" s="13"/>
      <c r="AN2252" s="3"/>
      <c r="AO2252" s="126"/>
      <c r="AP2252" s="126"/>
      <c r="AQ2252" s="127"/>
      <c r="AR2252" s="128"/>
      <c r="AS2252" s="13"/>
      <c r="AW2252" s="128"/>
      <c r="AX2252" s="128"/>
      <c r="AY2252" s="128"/>
      <c r="BH2252" s="89"/>
      <c r="BI2252" s="90"/>
      <c r="DL2252" s="13"/>
      <c r="DM2252" s="13"/>
      <c r="DN2252" s="3"/>
      <c r="DO2252" s="126"/>
      <c r="DP2252" s="126"/>
      <c r="DQ2252" s="127"/>
      <c r="DR2252" s="128"/>
      <c r="DS2252" s="13"/>
      <c r="DW2252" s="128"/>
      <c r="DX2252" s="128"/>
      <c r="DY2252" s="128"/>
      <c r="EH2252" s="89"/>
      <c r="EI2252" s="90"/>
    </row>
    <row r="2253" spans="38:139">
      <c r="AL2253" s="13"/>
      <c r="AM2253" s="13"/>
      <c r="AN2253" s="3"/>
      <c r="AO2253" s="126"/>
      <c r="AP2253" s="126"/>
      <c r="AQ2253" s="127"/>
      <c r="AR2253" s="128"/>
      <c r="AS2253" s="13"/>
      <c r="AW2253" s="128"/>
      <c r="AX2253" s="128"/>
      <c r="AY2253" s="128"/>
      <c r="BH2253" s="89"/>
      <c r="BI2253" s="90"/>
      <c r="DL2253" s="13"/>
      <c r="DM2253" s="13"/>
      <c r="DN2253" s="3"/>
      <c r="DO2253" s="126"/>
      <c r="DP2253" s="126"/>
      <c r="DQ2253" s="127"/>
      <c r="DR2253" s="128"/>
      <c r="DS2253" s="13"/>
      <c r="DW2253" s="128"/>
      <c r="DX2253" s="128"/>
      <c r="DY2253" s="128"/>
      <c r="EH2253" s="89"/>
      <c r="EI2253" s="90"/>
    </row>
    <row r="2254" spans="38:139">
      <c r="AL2254" s="13"/>
      <c r="AM2254" s="13"/>
      <c r="AN2254" s="3"/>
      <c r="AO2254" s="126"/>
      <c r="AP2254" s="126"/>
      <c r="AQ2254" s="127"/>
      <c r="AR2254" s="128"/>
      <c r="AS2254" s="13"/>
      <c r="AW2254" s="128"/>
      <c r="AX2254" s="128"/>
      <c r="AY2254" s="128"/>
      <c r="BH2254" s="89"/>
      <c r="BI2254" s="90"/>
      <c r="DL2254" s="13"/>
      <c r="DM2254" s="13"/>
      <c r="DN2254" s="3"/>
      <c r="DO2254" s="126"/>
      <c r="DP2254" s="126"/>
      <c r="DQ2254" s="127"/>
      <c r="DR2254" s="128"/>
      <c r="DS2254" s="13"/>
      <c r="DW2254" s="128"/>
      <c r="DX2254" s="128"/>
      <c r="DY2254" s="128"/>
      <c r="EH2254" s="89"/>
      <c r="EI2254" s="90"/>
    </row>
    <row r="2255" spans="38:139">
      <c r="AL2255" s="13"/>
      <c r="AM2255" s="13"/>
      <c r="AN2255" s="3"/>
      <c r="AO2255" s="126"/>
      <c r="AP2255" s="126"/>
      <c r="AQ2255" s="127"/>
      <c r="AR2255" s="128"/>
      <c r="AS2255" s="13"/>
      <c r="AW2255" s="128"/>
      <c r="AX2255" s="128"/>
      <c r="AY2255" s="128"/>
      <c r="BH2255" s="89"/>
      <c r="BI2255" s="90"/>
      <c r="DL2255" s="13"/>
      <c r="DM2255" s="13"/>
      <c r="DN2255" s="3"/>
      <c r="DO2255" s="126"/>
      <c r="DP2255" s="126"/>
      <c r="DQ2255" s="127"/>
      <c r="DR2255" s="128"/>
      <c r="DS2255" s="13"/>
      <c r="DW2255" s="128"/>
      <c r="DX2255" s="128"/>
      <c r="DY2255" s="128"/>
      <c r="EH2255" s="89"/>
      <c r="EI2255" s="90"/>
    </row>
    <row r="2256" spans="38:139">
      <c r="AL2256" s="13"/>
      <c r="AM2256" s="13"/>
      <c r="AN2256" s="3"/>
      <c r="AO2256" s="126"/>
      <c r="AP2256" s="126"/>
      <c r="AQ2256" s="127"/>
      <c r="AR2256" s="128"/>
      <c r="AS2256" s="13"/>
      <c r="AW2256" s="128"/>
      <c r="AX2256" s="128"/>
      <c r="AY2256" s="128"/>
      <c r="BH2256" s="89"/>
      <c r="BI2256" s="90"/>
      <c r="DL2256" s="13"/>
      <c r="DM2256" s="13"/>
      <c r="DN2256" s="3"/>
      <c r="DO2256" s="126"/>
      <c r="DP2256" s="126"/>
      <c r="DQ2256" s="127"/>
      <c r="DR2256" s="128"/>
      <c r="DS2256" s="13"/>
      <c r="DW2256" s="128"/>
      <c r="DX2256" s="128"/>
      <c r="DY2256" s="128"/>
      <c r="EH2256" s="89"/>
      <c r="EI2256" s="90"/>
    </row>
    <row r="2257" spans="38:139">
      <c r="AL2257" s="13"/>
      <c r="AM2257" s="13"/>
      <c r="AN2257" s="3"/>
      <c r="AO2257" s="126"/>
      <c r="AP2257" s="126"/>
      <c r="AQ2257" s="127"/>
      <c r="AR2257" s="128"/>
      <c r="AS2257" s="13"/>
      <c r="AW2257" s="128"/>
      <c r="AX2257" s="128"/>
      <c r="AY2257" s="128"/>
      <c r="BH2257" s="89"/>
      <c r="BI2257" s="90"/>
      <c r="DL2257" s="13"/>
      <c r="DM2257" s="13"/>
      <c r="DN2257" s="3"/>
      <c r="DO2257" s="126"/>
      <c r="DP2257" s="126"/>
      <c r="DQ2257" s="127"/>
      <c r="DR2257" s="128"/>
      <c r="DS2257" s="13"/>
      <c r="DW2257" s="128"/>
      <c r="DX2257" s="128"/>
      <c r="DY2257" s="128"/>
      <c r="EH2257" s="89"/>
      <c r="EI2257" s="90"/>
    </row>
    <row r="2258" spans="38:139">
      <c r="AL2258" s="13"/>
      <c r="AM2258" s="13"/>
      <c r="AN2258" s="3"/>
      <c r="AO2258" s="126"/>
      <c r="AP2258" s="126"/>
      <c r="AQ2258" s="127"/>
      <c r="AR2258" s="128"/>
      <c r="AS2258" s="13"/>
      <c r="AW2258" s="128"/>
      <c r="AX2258" s="128"/>
      <c r="AY2258" s="128"/>
      <c r="BH2258" s="89"/>
      <c r="BI2258" s="90"/>
      <c r="DL2258" s="13"/>
      <c r="DM2258" s="13"/>
      <c r="DN2258" s="3"/>
      <c r="DO2258" s="126"/>
      <c r="DP2258" s="126"/>
      <c r="DQ2258" s="127"/>
      <c r="DR2258" s="128"/>
      <c r="DS2258" s="13"/>
      <c r="DW2258" s="128"/>
      <c r="DX2258" s="128"/>
      <c r="DY2258" s="128"/>
      <c r="EH2258" s="89"/>
      <c r="EI2258" s="90"/>
    </row>
    <row r="2259" spans="38:139">
      <c r="AL2259" s="13"/>
      <c r="AM2259" s="13"/>
      <c r="AN2259" s="3"/>
      <c r="AO2259" s="126"/>
      <c r="AP2259" s="126"/>
      <c r="AQ2259" s="127"/>
      <c r="AR2259" s="128"/>
      <c r="AS2259" s="13"/>
      <c r="AW2259" s="128"/>
      <c r="AX2259" s="128"/>
      <c r="AY2259" s="128"/>
      <c r="BH2259" s="89"/>
      <c r="BI2259" s="90"/>
      <c r="DL2259" s="13"/>
      <c r="DM2259" s="13"/>
      <c r="DN2259" s="3"/>
      <c r="DO2259" s="126"/>
      <c r="DP2259" s="126"/>
      <c r="DQ2259" s="127"/>
      <c r="DR2259" s="128"/>
      <c r="DS2259" s="13"/>
      <c r="DW2259" s="128"/>
      <c r="DX2259" s="128"/>
      <c r="DY2259" s="128"/>
      <c r="EH2259" s="89"/>
      <c r="EI2259" s="90"/>
    </row>
    <row r="2260" spans="38:139">
      <c r="AL2260" s="13"/>
      <c r="AM2260" s="13"/>
      <c r="AN2260" s="3"/>
      <c r="AO2260" s="126"/>
      <c r="AP2260" s="126"/>
      <c r="AQ2260" s="127"/>
      <c r="AR2260" s="128"/>
      <c r="AS2260" s="13"/>
      <c r="AW2260" s="128"/>
      <c r="AX2260" s="128"/>
      <c r="AY2260" s="128"/>
      <c r="BH2260" s="89"/>
      <c r="BI2260" s="90"/>
      <c r="DL2260" s="13"/>
      <c r="DM2260" s="13"/>
      <c r="DN2260" s="3"/>
      <c r="DO2260" s="126"/>
      <c r="DP2260" s="126"/>
      <c r="DQ2260" s="127"/>
      <c r="DR2260" s="128"/>
      <c r="DS2260" s="13"/>
      <c r="DW2260" s="128"/>
      <c r="DX2260" s="128"/>
      <c r="DY2260" s="128"/>
      <c r="EH2260" s="89"/>
      <c r="EI2260" s="90"/>
    </row>
    <row r="2261" spans="38:139">
      <c r="AL2261" s="13"/>
      <c r="AM2261" s="13"/>
      <c r="AN2261" s="3"/>
      <c r="AO2261" s="126"/>
      <c r="AP2261" s="126"/>
      <c r="AQ2261" s="127"/>
      <c r="AR2261" s="128"/>
      <c r="AS2261" s="13"/>
      <c r="AW2261" s="128"/>
      <c r="AX2261" s="128"/>
      <c r="AY2261" s="128"/>
      <c r="BH2261" s="89"/>
      <c r="BI2261" s="90"/>
      <c r="DL2261" s="13"/>
      <c r="DM2261" s="13"/>
      <c r="DN2261" s="3"/>
      <c r="DO2261" s="126"/>
      <c r="DP2261" s="126"/>
      <c r="DQ2261" s="127"/>
      <c r="DR2261" s="128"/>
      <c r="DS2261" s="13"/>
      <c r="DW2261" s="128"/>
      <c r="DX2261" s="128"/>
      <c r="DY2261" s="128"/>
      <c r="EH2261" s="89"/>
      <c r="EI2261" s="90"/>
    </row>
    <row r="2262" spans="38:139">
      <c r="AL2262" s="13"/>
      <c r="AM2262" s="13"/>
      <c r="AN2262" s="3"/>
      <c r="AO2262" s="126"/>
      <c r="AP2262" s="126"/>
      <c r="AQ2262" s="127"/>
      <c r="AR2262" s="128"/>
      <c r="AS2262" s="13"/>
      <c r="AW2262" s="128"/>
      <c r="AX2262" s="128"/>
      <c r="AY2262" s="128"/>
      <c r="BH2262" s="89"/>
      <c r="BI2262" s="90"/>
      <c r="DL2262" s="13"/>
      <c r="DM2262" s="13"/>
      <c r="DN2262" s="3"/>
      <c r="DO2262" s="126"/>
      <c r="DP2262" s="126"/>
      <c r="DQ2262" s="127"/>
      <c r="DR2262" s="128"/>
      <c r="DS2262" s="13"/>
      <c r="DW2262" s="128"/>
      <c r="DX2262" s="128"/>
      <c r="DY2262" s="128"/>
      <c r="EH2262" s="89"/>
      <c r="EI2262" s="90"/>
    </row>
    <row r="2263" spans="38:139">
      <c r="AL2263" s="13"/>
      <c r="AM2263" s="13"/>
      <c r="AN2263" s="3"/>
      <c r="AO2263" s="126"/>
      <c r="AP2263" s="126"/>
      <c r="AQ2263" s="127"/>
      <c r="AR2263" s="128"/>
      <c r="AS2263" s="13"/>
      <c r="AW2263" s="128"/>
      <c r="AX2263" s="128"/>
      <c r="AY2263" s="128"/>
      <c r="BH2263" s="89"/>
      <c r="BI2263" s="90"/>
      <c r="DL2263" s="13"/>
      <c r="DM2263" s="13"/>
      <c r="DN2263" s="3"/>
      <c r="DO2263" s="126"/>
      <c r="DP2263" s="126"/>
      <c r="DQ2263" s="127"/>
      <c r="DR2263" s="128"/>
      <c r="DS2263" s="13"/>
      <c r="DW2263" s="128"/>
      <c r="DX2263" s="128"/>
      <c r="DY2263" s="128"/>
      <c r="EH2263" s="89"/>
      <c r="EI2263" s="90"/>
    </row>
    <row r="2264" spans="38:139">
      <c r="AL2264" s="13"/>
      <c r="AM2264" s="13"/>
      <c r="AN2264" s="3"/>
      <c r="AO2264" s="126"/>
      <c r="AP2264" s="126"/>
      <c r="AQ2264" s="127"/>
      <c r="AR2264" s="128"/>
      <c r="AS2264" s="13"/>
      <c r="AW2264" s="128"/>
      <c r="AX2264" s="128"/>
      <c r="AY2264" s="128"/>
      <c r="BH2264" s="89"/>
      <c r="BI2264" s="90"/>
      <c r="DL2264" s="13"/>
      <c r="DM2264" s="13"/>
      <c r="DN2264" s="3"/>
      <c r="DO2264" s="126"/>
      <c r="DP2264" s="126"/>
      <c r="DQ2264" s="127"/>
      <c r="DR2264" s="128"/>
      <c r="DS2264" s="13"/>
      <c r="DW2264" s="128"/>
      <c r="DX2264" s="128"/>
      <c r="DY2264" s="128"/>
      <c r="EH2264" s="89"/>
      <c r="EI2264" s="90"/>
    </row>
    <row r="2265" spans="38:139">
      <c r="AL2265" s="13"/>
      <c r="AM2265" s="13"/>
      <c r="AN2265" s="3"/>
      <c r="AO2265" s="126"/>
      <c r="AP2265" s="126"/>
      <c r="AQ2265" s="127"/>
      <c r="AR2265" s="128"/>
      <c r="AS2265" s="13"/>
      <c r="AW2265" s="128"/>
      <c r="AX2265" s="128"/>
      <c r="AY2265" s="128"/>
      <c r="BH2265" s="89"/>
      <c r="BI2265" s="90"/>
      <c r="DL2265" s="13"/>
      <c r="DM2265" s="13"/>
      <c r="DN2265" s="3"/>
      <c r="DO2265" s="126"/>
      <c r="DP2265" s="126"/>
      <c r="DQ2265" s="127"/>
      <c r="DR2265" s="128"/>
      <c r="DS2265" s="13"/>
      <c r="DW2265" s="128"/>
      <c r="DX2265" s="128"/>
      <c r="DY2265" s="128"/>
      <c r="EH2265" s="89"/>
      <c r="EI2265" s="90"/>
    </row>
    <row r="2266" spans="38:139">
      <c r="AL2266" s="13"/>
      <c r="AM2266" s="13"/>
      <c r="AN2266" s="3"/>
      <c r="AO2266" s="126"/>
      <c r="AP2266" s="126"/>
      <c r="AQ2266" s="127"/>
      <c r="AR2266" s="128"/>
      <c r="AS2266" s="13"/>
      <c r="AW2266" s="128"/>
      <c r="AX2266" s="128"/>
      <c r="AY2266" s="128"/>
      <c r="BH2266" s="89"/>
      <c r="BI2266" s="90"/>
      <c r="DL2266" s="13"/>
      <c r="DM2266" s="13"/>
      <c r="DN2266" s="3"/>
      <c r="DO2266" s="126"/>
      <c r="DP2266" s="126"/>
      <c r="DQ2266" s="127"/>
      <c r="DR2266" s="128"/>
      <c r="DS2266" s="13"/>
      <c r="DW2266" s="128"/>
      <c r="DX2266" s="128"/>
      <c r="DY2266" s="128"/>
      <c r="EH2266" s="89"/>
      <c r="EI2266" s="90"/>
    </row>
    <row r="2267" spans="38:139">
      <c r="AL2267" s="13"/>
      <c r="AM2267" s="13"/>
      <c r="AN2267" s="3"/>
      <c r="AO2267" s="126"/>
      <c r="AP2267" s="126"/>
      <c r="AQ2267" s="127"/>
      <c r="AR2267" s="128"/>
      <c r="AS2267" s="13"/>
      <c r="AW2267" s="128"/>
      <c r="AX2267" s="128"/>
      <c r="AY2267" s="128"/>
      <c r="BH2267" s="89"/>
      <c r="BI2267" s="90"/>
      <c r="DL2267" s="13"/>
      <c r="DM2267" s="13"/>
      <c r="DN2267" s="3"/>
      <c r="DO2267" s="126"/>
      <c r="DP2267" s="126"/>
      <c r="DQ2267" s="127"/>
      <c r="DR2267" s="128"/>
      <c r="DS2267" s="13"/>
      <c r="DW2267" s="128"/>
      <c r="DX2267" s="128"/>
      <c r="DY2267" s="128"/>
      <c r="EH2267" s="89"/>
      <c r="EI2267" s="90"/>
    </row>
    <row r="2268" spans="38:139">
      <c r="AL2268" s="13"/>
      <c r="AM2268" s="13"/>
      <c r="AN2268" s="3"/>
      <c r="AO2268" s="126"/>
      <c r="AP2268" s="126"/>
      <c r="AQ2268" s="127"/>
      <c r="AR2268" s="128"/>
      <c r="AS2268" s="13"/>
      <c r="AW2268" s="128"/>
      <c r="AX2268" s="128"/>
      <c r="AY2268" s="128"/>
      <c r="BH2268" s="89"/>
      <c r="BI2268" s="90"/>
      <c r="DL2268" s="13"/>
      <c r="DM2268" s="13"/>
      <c r="DN2268" s="3"/>
      <c r="DO2268" s="126"/>
      <c r="DP2268" s="126"/>
      <c r="DQ2268" s="127"/>
      <c r="DR2268" s="128"/>
      <c r="DS2268" s="13"/>
      <c r="DW2268" s="128"/>
      <c r="DX2268" s="128"/>
      <c r="DY2268" s="128"/>
      <c r="EH2268" s="89"/>
      <c r="EI2268" s="90"/>
    </row>
    <row r="2269" spans="38:139">
      <c r="AL2269" s="13"/>
      <c r="AM2269" s="13"/>
      <c r="AN2269" s="3"/>
      <c r="AO2269" s="126"/>
      <c r="AP2269" s="126"/>
      <c r="AQ2269" s="127"/>
      <c r="AR2269" s="128"/>
      <c r="AS2269" s="13"/>
      <c r="AW2269" s="128"/>
      <c r="AX2269" s="128"/>
      <c r="AY2269" s="128"/>
      <c r="BH2269" s="89"/>
      <c r="BI2269" s="90"/>
      <c r="DL2269" s="13"/>
      <c r="DM2269" s="13"/>
      <c r="DN2269" s="3"/>
      <c r="DO2269" s="126"/>
      <c r="DP2269" s="126"/>
      <c r="DQ2269" s="127"/>
      <c r="DR2269" s="128"/>
      <c r="DS2269" s="13"/>
      <c r="DW2269" s="128"/>
      <c r="DX2269" s="128"/>
      <c r="DY2269" s="128"/>
      <c r="EH2269" s="89"/>
      <c r="EI2269" s="90"/>
    </row>
    <row r="2270" spans="38:139">
      <c r="AL2270" s="13"/>
      <c r="AM2270" s="13"/>
      <c r="AN2270" s="3"/>
      <c r="AO2270" s="126"/>
      <c r="AP2270" s="126"/>
      <c r="AQ2270" s="127"/>
      <c r="AR2270" s="128"/>
      <c r="AS2270" s="13"/>
      <c r="AW2270" s="128"/>
      <c r="AX2270" s="128"/>
      <c r="AY2270" s="128"/>
      <c r="BH2270" s="89"/>
      <c r="BI2270" s="90"/>
      <c r="DL2270" s="13"/>
      <c r="DM2270" s="13"/>
      <c r="DN2270" s="3"/>
      <c r="DO2270" s="126"/>
      <c r="DP2270" s="126"/>
      <c r="DQ2270" s="127"/>
      <c r="DR2270" s="128"/>
      <c r="DS2270" s="13"/>
      <c r="DW2270" s="128"/>
      <c r="DX2270" s="128"/>
      <c r="DY2270" s="128"/>
      <c r="EH2270" s="89"/>
      <c r="EI2270" s="90"/>
    </row>
    <row r="2271" spans="38:139">
      <c r="AL2271" s="13"/>
      <c r="AM2271" s="13"/>
      <c r="AN2271" s="3"/>
      <c r="AO2271" s="126"/>
      <c r="AP2271" s="126"/>
      <c r="AQ2271" s="127"/>
      <c r="AR2271" s="128"/>
      <c r="AS2271" s="13"/>
      <c r="AW2271" s="128"/>
      <c r="AX2271" s="128"/>
      <c r="AY2271" s="128"/>
      <c r="BH2271" s="89"/>
      <c r="BI2271" s="90"/>
      <c r="DL2271" s="13"/>
      <c r="DM2271" s="13"/>
      <c r="DN2271" s="3"/>
      <c r="DO2271" s="126"/>
      <c r="DP2271" s="126"/>
      <c r="DQ2271" s="127"/>
      <c r="DR2271" s="128"/>
      <c r="DS2271" s="13"/>
      <c r="DW2271" s="128"/>
      <c r="DX2271" s="128"/>
      <c r="DY2271" s="128"/>
      <c r="EH2271" s="89"/>
      <c r="EI2271" s="90"/>
    </row>
    <row r="2272" spans="38:139">
      <c r="AL2272" s="13"/>
      <c r="AM2272" s="13"/>
      <c r="AN2272" s="3"/>
      <c r="AO2272" s="126"/>
      <c r="AP2272" s="126"/>
      <c r="AQ2272" s="127"/>
      <c r="AR2272" s="128"/>
      <c r="AS2272" s="13"/>
      <c r="AW2272" s="128"/>
      <c r="AX2272" s="128"/>
      <c r="AY2272" s="128"/>
      <c r="BH2272" s="89"/>
      <c r="BI2272" s="90"/>
      <c r="DL2272" s="13"/>
      <c r="DM2272" s="13"/>
      <c r="DN2272" s="3"/>
      <c r="DO2272" s="126"/>
      <c r="DP2272" s="126"/>
      <c r="DQ2272" s="127"/>
      <c r="DR2272" s="128"/>
      <c r="DS2272" s="13"/>
      <c r="DW2272" s="128"/>
      <c r="DX2272" s="128"/>
      <c r="DY2272" s="128"/>
      <c r="EH2272" s="89"/>
      <c r="EI2272" s="90"/>
    </row>
    <row r="2273" spans="38:139">
      <c r="AL2273" s="13"/>
      <c r="AM2273" s="13"/>
      <c r="AN2273" s="3"/>
      <c r="AO2273" s="126"/>
      <c r="AP2273" s="126"/>
      <c r="AQ2273" s="127"/>
      <c r="AR2273" s="128"/>
      <c r="AS2273" s="13"/>
      <c r="AW2273" s="128"/>
      <c r="AX2273" s="128"/>
      <c r="AY2273" s="128"/>
      <c r="BH2273" s="89"/>
      <c r="BI2273" s="90"/>
      <c r="DL2273" s="13"/>
      <c r="DM2273" s="13"/>
      <c r="DN2273" s="3"/>
      <c r="DO2273" s="126"/>
      <c r="DP2273" s="126"/>
      <c r="DQ2273" s="127"/>
      <c r="DR2273" s="128"/>
      <c r="DS2273" s="13"/>
      <c r="DW2273" s="128"/>
      <c r="DX2273" s="128"/>
      <c r="DY2273" s="128"/>
      <c r="EH2273" s="89"/>
      <c r="EI2273" s="90"/>
    </row>
    <row r="2274" spans="38:139">
      <c r="AL2274" s="13"/>
      <c r="AM2274" s="13"/>
      <c r="AN2274" s="3"/>
      <c r="AO2274" s="126"/>
      <c r="AP2274" s="126"/>
      <c r="AQ2274" s="127"/>
      <c r="AR2274" s="128"/>
      <c r="AS2274" s="13"/>
      <c r="AW2274" s="128"/>
      <c r="AX2274" s="128"/>
      <c r="AY2274" s="128"/>
      <c r="BH2274" s="89"/>
      <c r="BI2274" s="90"/>
      <c r="DL2274" s="13"/>
      <c r="DM2274" s="13"/>
      <c r="DN2274" s="3"/>
      <c r="DO2274" s="126"/>
      <c r="DP2274" s="126"/>
      <c r="DQ2274" s="127"/>
      <c r="DR2274" s="128"/>
      <c r="DS2274" s="13"/>
      <c r="DW2274" s="128"/>
      <c r="DX2274" s="128"/>
      <c r="DY2274" s="128"/>
      <c r="EH2274" s="89"/>
      <c r="EI2274" s="90"/>
    </row>
    <row r="2275" spans="38:139">
      <c r="AL2275" s="13"/>
      <c r="AM2275" s="13"/>
      <c r="AN2275" s="3"/>
      <c r="AO2275" s="126"/>
      <c r="AP2275" s="126"/>
      <c r="AQ2275" s="127"/>
      <c r="AR2275" s="128"/>
      <c r="AS2275" s="13"/>
      <c r="AW2275" s="128"/>
      <c r="AX2275" s="128"/>
      <c r="AY2275" s="128"/>
      <c r="BH2275" s="89"/>
      <c r="BI2275" s="90"/>
      <c r="DL2275" s="13"/>
      <c r="DM2275" s="13"/>
      <c r="DN2275" s="3"/>
      <c r="DO2275" s="126"/>
      <c r="DP2275" s="126"/>
      <c r="DQ2275" s="127"/>
      <c r="DR2275" s="128"/>
      <c r="DS2275" s="13"/>
      <c r="DW2275" s="128"/>
      <c r="DX2275" s="128"/>
      <c r="DY2275" s="128"/>
      <c r="EH2275" s="89"/>
      <c r="EI2275" s="90"/>
    </row>
    <row r="2276" spans="38:139">
      <c r="AL2276" s="13"/>
      <c r="AM2276" s="13"/>
      <c r="AN2276" s="3"/>
      <c r="AO2276" s="126"/>
      <c r="AP2276" s="126"/>
      <c r="AQ2276" s="127"/>
      <c r="AR2276" s="128"/>
      <c r="AS2276" s="13"/>
      <c r="AW2276" s="128"/>
      <c r="AX2276" s="128"/>
      <c r="AY2276" s="128"/>
      <c r="BH2276" s="89"/>
      <c r="BI2276" s="90"/>
      <c r="DL2276" s="13"/>
      <c r="DM2276" s="13"/>
      <c r="DN2276" s="3"/>
      <c r="DO2276" s="126"/>
      <c r="DP2276" s="126"/>
      <c r="DQ2276" s="127"/>
      <c r="DR2276" s="128"/>
      <c r="DS2276" s="13"/>
      <c r="DW2276" s="128"/>
      <c r="DX2276" s="128"/>
      <c r="DY2276" s="128"/>
      <c r="EH2276" s="89"/>
      <c r="EI2276" s="90"/>
    </row>
    <row r="2277" spans="38:139">
      <c r="AL2277" s="13"/>
      <c r="AM2277" s="13"/>
      <c r="AN2277" s="3"/>
      <c r="AO2277" s="126"/>
      <c r="AP2277" s="126"/>
      <c r="AQ2277" s="127"/>
      <c r="AR2277" s="128"/>
      <c r="AS2277" s="13"/>
      <c r="AW2277" s="128"/>
      <c r="AX2277" s="128"/>
      <c r="AY2277" s="128"/>
      <c r="BH2277" s="89"/>
      <c r="BI2277" s="90"/>
      <c r="DL2277" s="13"/>
      <c r="DM2277" s="13"/>
      <c r="DN2277" s="3"/>
      <c r="DO2277" s="126"/>
      <c r="DP2277" s="126"/>
      <c r="DQ2277" s="127"/>
      <c r="DR2277" s="128"/>
      <c r="DS2277" s="13"/>
      <c r="DW2277" s="128"/>
      <c r="DX2277" s="128"/>
      <c r="DY2277" s="128"/>
      <c r="EH2277" s="89"/>
      <c r="EI2277" s="90"/>
    </row>
    <row r="2278" spans="38:139">
      <c r="AL2278" s="13"/>
      <c r="AM2278" s="13"/>
      <c r="AN2278" s="3"/>
      <c r="AO2278" s="126"/>
      <c r="AP2278" s="126"/>
      <c r="AQ2278" s="127"/>
      <c r="AR2278" s="128"/>
      <c r="AS2278" s="13"/>
      <c r="AW2278" s="128"/>
      <c r="AX2278" s="128"/>
      <c r="AY2278" s="128"/>
      <c r="BH2278" s="89"/>
      <c r="BI2278" s="90"/>
      <c r="DL2278" s="13"/>
      <c r="DM2278" s="13"/>
      <c r="DN2278" s="3"/>
      <c r="DO2278" s="126"/>
      <c r="DP2278" s="126"/>
      <c r="DQ2278" s="127"/>
      <c r="DR2278" s="128"/>
      <c r="DS2278" s="13"/>
      <c r="DW2278" s="128"/>
      <c r="DX2278" s="128"/>
      <c r="DY2278" s="128"/>
      <c r="EH2278" s="89"/>
      <c r="EI2278" s="90"/>
    </row>
    <row r="2279" spans="38:139">
      <c r="AL2279" s="13"/>
      <c r="AM2279" s="13"/>
      <c r="AN2279" s="3"/>
      <c r="AO2279" s="126"/>
      <c r="AP2279" s="126"/>
      <c r="AQ2279" s="127"/>
      <c r="AR2279" s="128"/>
      <c r="AS2279" s="13"/>
      <c r="AW2279" s="128"/>
      <c r="AX2279" s="128"/>
      <c r="AY2279" s="128"/>
      <c r="BH2279" s="89"/>
      <c r="BI2279" s="90"/>
      <c r="DL2279" s="13"/>
      <c r="DM2279" s="13"/>
      <c r="DN2279" s="3"/>
      <c r="DO2279" s="126"/>
      <c r="DP2279" s="126"/>
      <c r="DQ2279" s="127"/>
      <c r="DR2279" s="128"/>
      <c r="DS2279" s="13"/>
      <c r="DW2279" s="128"/>
      <c r="DX2279" s="128"/>
      <c r="DY2279" s="128"/>
      <c r="EH2279" s="89"/>
      <c r="EI2279" s="90"/>
    </row>
    <row r="2280" spans="38:139">
      <c r="AL2280" s="13"/>
      <c r="AM2280" s="13"/>
      <c r="AN2280" s="3"/>
      <c r="AO2280" s="126"/>
      <c r="AP2280" s="126"/>
      <c r="AQ2280" s="127"/>
      <c r="AR2280" s="128"/>
      <c r="AS2280" s="13"/>
      <c r="AW2280" s="128"/>
      <c r="AX2280" s="128"/>
      <c r="AY2280" s="128"/>
      <c r="BH2280" s="89"/>
      <c r="BI2280" s="90"/>
      <c r="DL2280" s="13"/>
      <c r="DM2280" s="13"/>
      <c r="DN2280" s="3"/>
      <c r="DO2280" s="126"/>
      <c r="DP2280" s="126"/>
      <c r="DQ2280" s="127"/>
      <c r="DR2280" s="128"/>
      <c r="DS2280" s="13"/>
      <c r="DW2280" s="128"/>
      <c r="DX2280" s="128"/>
      <c r="DY2280" s="128"/>
      <c r="EH2280" s="89"/>
      <c r="EI2280" s="90"/>
    </row>
    <row r="2281" spans="38:139">
      <c r="AL2281" s="13"/>
      <c r="AM2281" s="13"/>
      <c r="AN2281" s="3"/>
      <c r="AO2281" s="126"/>
      <c r="AP2281" s="126"/>
      <c r="AQ2281" s="127"/>
      <c r="AR2281" s="128"/>
      <c r="AS2281" s="13"/>
      <c r="AW2281" s="128"/>
      <c r="AX2281" s="128"/>
      <c r="AY2281" s="128"/>
      <c r="BH2281" s="89"/>
      <c r="BI2281" s="90"/>
      <c r="DL2281" s="13"/>
      <c r="DM2281" s="13"/>
      <c r="DN2281" s="3"/>
      <c r="DO2281" s="126"/>
      <c r="DP2281" s="126"/>
      <c r="DQ2281" s="127"/>
      <c r="DR2281" s="128"/>
      <c r="DS2281" s="13"/>
      <c r="DW2281" s="128"/>
      <c r="DX2281" s="128"/>
      <c r="DY2281" s="128"/>
      <c r="EH2281" s="89"/>
      <c r="EI2281" s="90"/>
    </row>
    <row r="2282" spans="38:139">
      <c r="AL2282" s="13"/>
      <c r="AM2282" s="13"/>
      <c r="AN2282" s="3"/>
      <c r="AO2282" s="126"/>
      <c r="AP2282" s="126"/>
      <c r="AQ2282" s="127"/>
      <c r="AR2282" s="128"/>
      <c r="AS2282" s="13"/>
      <c r="AW2282" s="128"/>
      <c r="AX2282" s="128"/>
      <c r="AY2282" s="128"/>
      <c r="BH2282" s="89"/>
      <c r="BI2282" s="90"/>
      <c r="DL2282" s="13"/>
      <c r="DM2282" s="13"/>
      <c r="DN2282" s="3"/>
      <c r="DO2282" s="126"/>
      <c r="DP2282" s="126"/>
      <c r="DQ2282" s="127"/>
      <c r="DR2282" s="128"/>
      <c r="DS2282" s="13"/>
      <c r="DW2282" s="128"/>
      <c r="DX2282" s="128"/>
      <c r="DY2282" s="128"/>
      <c r="EH2282" s="89"/>
      <c r="EI2282" s="90"/>
    </row>
    <row r="2283" spans="38:139">
      <c r="AL2283" s="13"/>
      <c r="AM2283" s="13"/>
      <c r="AN2283" s="3"/>
      <c r="AO2283" s="126"/>
      <c r="AP2283" s="126"/>
      <c r="AQ2283" s="127"/>
      <c r="AR2283" s="128"/>
      <c r="AS2283" s="13"/>
      <c r="AW2283" s="128"/>
      <c r="AX2283" s="128"/>
      <c r="AY2283" s="128"/>
      <c r="BH2283" s="89"/>
      <c r="BI2283" s="90"/>
      <c r="DL2283" s="13"/>
      <c r="DM2283" s="13"/>
      <c r="DN2283" s="3"/>
      <c r="DO2283" s="126"/>
      <c r="DP2283" s="126"/>
      <c r="DQ2283" s="127"/>
      <c r="DR2283" s="128"/>
      <c r="DS2283" s="13"/>
      <c r="DW2283" s="128"/>
      <c r="DX2283" s="128"/>
      <c r="DY2283" s="128"/>
      <c r="EH2283" s="89"/>
      <c r="EI2283" s="90"/>
    </row>
    <row r="2284" spans="38:139">
      <c r="AL2284" s="13"/>
      <c r="AM2284" s="13"/>
      <c r="AN2284" s="3"/>
      <c r="AO2284" s="126"/>
      <c r="AP2284" s="126"/>
      <c r="AQ2284" s="127"/>
      <c r="AR2284" s="128"/>
      <c r="AS2284" s="13"/>
      <c r="AW2284" s="128"/>
      <c r="AX2284" s="128"/>
      <c r="AY2284" s="128"/>
      <c r="BH2284" s="89"/>
      <c r="BI2284" s="90"/>
      <c r="DL2284" s="13"/>
      <c r="DM2284" s="13"/>
      <c r="DN2284" s="3"/>
      <c r="DO2284" s="126"/>
      <c r="DP2284" s="126"/>
      <c r="DQ2284" s="127"/>
      <c r="DR2284" s="128"/>
      <c r="DS2284" s="13"/>
      <c r="DW2284" s="128"/>
      <c r="DX2284" s="128"/>
      <c r="DY2284" s="128"/>
      <c r="EH2284" s="89"/>
      <c r="EI2284" s="90"/>
    </row>
    <row r="2285" spans="38:139">
      <c r="AL2285" s="13"/>
      <c r="AM2285" s="13"/>
      <c r="AN2285" s="3"/>
      <c r="AO2285" s="126"/>
      <c r="AP2285" s="126"/>
      <c r="AQ2285" s="127"/>
      <c r="AR2285" s="128"/>
      <c r="AS2285" s="13"/>
      <c r="AW2285" s="128"/>
      <c r="AX2285" s="128"/>
      <c r="AY2285" s="128"/>
      <c r="BH2285" s="89"/>
      <c r="BI2285" s="90"/>
      <c r="DL2285" s="13"/>
      <c r="DM2285" s="13"/>
      <c r="DN2285" s="3"/>
      <c r="DO2285" s="126"/>
      <c r="DP2285" s="126"/>
      <c r="DQ2285" s="127"/>
      <c r="DR2285" s="128"/>
      <c r="DS2285" s="13"/>
      <c r="DW2285" s="128"/>
      <c r="DX2285" s="128"/>
      <c r="DY2285" s="128"/>
      <c r="EH2285" s="89"/>
      <c r="EI2285" s="90"/>
    </row>
    <row r="2286" spans="38:139">
      <c r="AL2286" s="13"/>
      <c r="AM2286" s="13"/>
      <c r="AN2286" s="3"/>
      <c r="AO2286" s="126"/>
      <c r="AP2286" s="126"/>
      <c r="AQ2286" s="127"/>
      <c r="AR2286" s="128"/>
      <c r="AS2286" s="13"/>
      <c r="AW2286" s="128"/>
      <c r="AX2286" s="128"/>
      <c r="AY2286" s="128"/>
      <c r="BH2286" s="89"/>
      <c r="BI2286" s="90"/>
      <c r="DL2286" s="13"/>
      <c r="DM2286" s="13"/>
      <c r="DN2286" s="3"/>
      <c r="DO2286" s="126"/>
      <c r="DP2286" s="126"/>
      <c r="DQ2286" s="127"/>
      <c r="DR2286" s="128"/>
      <c r="DS2286" s="13"/>
      <c r="DW2286" s="128"/>
      <c r="DX2286" s="128"/>
      <c r="DY2286" s="128"/>
      <c r="EH2286" s="89"/>
      <c r="EI2286" s="90"/>
    </row>
    <row r="2287" spans="38:139">
      <c r="AL2287" s="13"/>
      <c r="AM2287" s="13"/>
      <c r="AN2287" s="3"/>
      <c r="AO2287" s="126"/>
      <c r="AP2287" s="126"/>
      <c r="AQ2287" s="127"/>
      <c r="AR2287" s="128"/>
      <c r="AS2287" s="13"/>
      <c r="AW2287" s="128"/>
      <c r="AX2287" s="128"/>
      <c r="AY2287" s="128"/>
      <c r="BH2287" s="89"/>
      <c r="BI2287" s="90"/>
      <c r="DL2287" s="13"/>
      <c r="DM2287" s="13"/>
      <c r="DN2287" s="3"/>
      <c r="DO2287" s="126"/>
      <c r="DP2287" s="126"/>
      <c r="DQ2287" s="127"/>
      <c r="DR2287" s="128"/>
      <c r="DS2287" s="13"/>
      <c r="DW2287" s="128"/>
      <c r="DX2287" s="128"/>
      <c r="DY2287" s="128"/>
      <c r="EH2287" s="89"/>
      <c r="EI2287" s="90"/>
    </row>
    <row r="2288" spans="38:139">
      <c r="AL2288" s="13"/>
      <c r="AM2288" s="13"/>
      <c r="AN2288" s="3"/>
      <c r="AO2288" s="126"/>
      <c r="AP2288" s="126"/>
      <c r="AQ2288" s="127"/>
      <c r="AR2288" s="128"/>
      <c r="AS2288" s="13"/>
      <c r="AW2288" s="128"/>
      <c r="AX2288" s="128"/>
      <c r="AY2288" s="128"/>
      <c r="BH2288" s="89"/>
      <c r="BI2288" s="90"/>
      <c r="DL2288" s="13"/>
      <c r="DM2288" s="13"/>
      <c r="DN2288" s="3"/>
      <c r="DO2288" s="126"/>
      <c r="DP2288" s="126"/>
      <c r="DQ2288" s="127"/>
      <c r="DR2288" s="128"/>
      <c r="DS2288" s="13"/>
      <c r="DW2288" s="128"/>
      <c r="DX2288" s="128"/>
      <c r="DY2288" s="128"/>
      <c r="EH2288" s="89"/>
      <c r="EI2288" s="90"/>
    </row>
    <row r="2289" spans="38:139">
      <c r="AL2289" s="13"/>
      <c r="AM2289" s="13"/>
      <c r="AN2289" s="3"/>
      <c r="AO2289" s="126"/>
      <c r="AP2289" s="126"/>
      <c r="AQ2289" s="127"/>
      <c r="AR2289" s="128"/>
      <c r="AS2289" s="13"/>
      <c r="AW2289" s="128"/>
      <c r="AX2289" s="128"/>
      <c r="AY2289" s="128"/>
      <c r="BH2289" s="89"/>
      <c r="BI2289" s="90"/>
      <c r="DL2289" s="13"/>
      <c r="DM2289" s="13"/>
      <c r="DN2289" s="3"/>
      <c r="DO2289" s="126"/>
      <c r="DP2289" s="126"/>
      <c r="DQ2289" s="127"/>
      <c r="DR2289" s="128"/>
      <c r="DS2289" s="13"/>
      <c r="DW2289" s="128"/>
      <c r="DX2289" s="128"/>
      <c r="DY2289" s="128"/>
      <c r="EH2289" s="89"/>
      <c r="EI2289" s="90"/>
    </row>
    <row r="2290" spans="38:139">
      <c r="AL2290" s="13"/>
      <c r="AM2290" s="13"/>
      <c r="AN2290" s="3"/>
      <c r="AO2290" s="126"/>
      <c r="AP2290" s="126"/>
      <c r="AQ2290" s="127"/>
      <c r="AR2290" s="128"/>
      <c r="AS2290" s="13"/>
      <c r="AW2290" s="128"/>
      <c r="AX2290" s="128"/>
      <c r="AY2290" s="128"/>
      <c r="BH2290" s="89"/>
      <c r="BI2290" s="90"/>
      <c r="DL2290" s="13"/>
      <c r="DM2290" s="13"/>
      <c r="DN2290" s="3"/>
      <c r="DO2290" s="126"/>
      <c r="DP2290" s="126"/>
      <c r="DQ2290" s="127"/>
      <c r="DR2290" s="128"/>
      <c r="DS2290" s="13"/>
      <c r="DW2290" s="128"/>
      <c r="DX2290" s="128"/>
      <c r="DY2290" s="128"/>
      <c r="EH2290" s="89"/>
      <c r="EI2290" s="90"/>
    </row>
    <row r="2291" spans="38:139">
      <c r="AL2291" s="13"/>
      <c r="AM2291" s="13"/>
      <c r="AN2291" s="3"/>
      <c r="AO2291" s="126"/>
      <c r="AP2291" s="126"/>
      <c r="AQ2291" s="127"/>
      <c r="AR2291" s="128"/>
      <c r="AS2291" s="13"/>
      <c r="AW2291" s="128"/>
      <c r="AX2291" s="128"/>
      <c r="AY2291" s="128"/>
      <c r="BH2291" s="89"/>
      <c r="BI2291" s="90"/>
      <c r="DL2291" s="13"/>
      <c r="DM2291" s="13"/>
      <c r="DN2291" s="3"/>
      <c r="DO2291" s="126"/>
      <c r="DP2291" s="126"/>
      <c r="DQ2291" s="127"/>
      <c r="DR2291" s="128"/>
      <c r="DS2291" s="13"/>
      <c r="DW2291" s="128"/>
      <c r="DX2291" s="128"/>
      <c r="DY2291" s="128"/>
      <c r="EH2291" s="89"/>
      <c r="EI2291" s="90"/>
    </row>
    <row r="2292" spans="38:139">
      <c r="AL2292" s="13"/>
      <c r="AM2292" s="13"/>
      <c r="AN2292" s="3"/>
      <c r="AO2292" s="126"/>
      <c r="AP2292" s="126"/>
      <c r="AQ2292" s="127"/>
      <c r="AR2292" s="128"/>
      <c r="AS2292" s="13"/>
      <c r="AW2292" s="128"/>
      <c r="AX2292" s="128"/>
      <c r="AY2292" s="128"/>
      <c r="BH2292" s="89"/>
      <c r="BI2292" s="90"/>
      <c r="DL2292" s="13"/>
      <c r="DM2292" s="13"/>
      <c r="DN2292" s="3"/>
      <c r="DO2292" s="126"/>
      <c r="DP2292" s="126"/>
      <c r="DQ2292" s="127"/>
      <c r="DR2292" s="128"/>
      <c r="DS2292" s="13"/>
      <c r="DW2292" s="128"/>
      <c r="DX2292" s="128"/>
      <c r="DY2292" s="128"/>
      <c r="EH2292" s="89"/>
      <c r="EI2292" s="90"/>
    </row>
    <row r="2293" spans="38:139">
      <c r="AL2293" s="13"/>
      <c r="AM2293" s="13"/>
      <c r="AN2293" s="3"/>
      <c r="AO2293" s="126"/>
      <c r="AP2293" s="126"/>
      <c r="AQ2293" s="127"/>
      <c r="AR2293" s="128"/>
      <c r="AS2293" s="13"/>
      <c r="AW2293" s="128"/>
      <c r="AX2293" s="128"/>
      <c r="AY2293" s="128"/>
      <c r="BH2293" s="89"/>
      <c r="BI2293" s="90"/>
      <c r="DL2293" s="13"/>
      <c r="DM2293" s="13"/>
      <c r="DN2293" s="3"/>
      <c r="DO2293" s="126"/>
      <c r="DP2293" s="126"/>
      <c r="DQ2293" s="127"/>
      <c r="DR2293" s="128"/>
      <c r="DS2293" s="13"/>
      <c r="DW2293" s="128"/>
      <c r="DX2293" s="128"/>
      <c r="DY2293" s="128"/>
      <c r="EH2293" s="89"/>
      <c r="EI2293" s="90"/>
    </row>
    <row r="2294" spans="38:139">
      <c r="AL2294" s="13"/>
      <c r="AM2294" s="13"/>
      <c r="AN2294" s="3"/>
      <c r="AO2294" s="126"/>
      <c r="AP2294" s="126"/>
      <c r="AQ2294" s="127"/>
      <c r="AR2294" s="128"/>
      <c r="AS2294" s="13"/>
      <c r="AW2294" s="128"/>
      <c r="AX2294" s="128"/>
      <c r="AY2294" s="128"/>
      <c r="BH2294" s="89"/>
      <c r="BI2294" s="90"/>
      <c r="DL2294" s="13"/>
      <c r="DM2294" s="13"/>
      <c r="DN2294" s="3"/>
      <c r="DO2294" s="126"/>
      <c r="DP2294" s="126"/>
      <c r="DQ2294" s="127"/>
      <c r="DR2294" s="128"/>
      <c r="DS2294" s="13"/>
      <c r="DW2294" s="128"/>
      <c r="DX2294" s="128"/>
      <c r="DY2294" s="128"/>
      <c r="EH2294" s="89"/>
      <c r="EI2294" s="90"/>
    </row>
    <row r="2295" spans="38:139">
      <c r="AL2295" s="13"/>
      <c r="AM2295" s="13"/>
      <c r="AN2295" s="3"/>
      <c r="AO2295" s="126"/>
      <c r="AP2295" s="126"/>
      <c r="AQ2295" s="127"/>
      <c r="AR2295" s="128"/>
      <c r="AS2295" s="13"/>
      <c r="AW2295" s="128"/>
      <c r="AX2295" s="128"/>
      <c r="AY2295" s="128"/>
      <c r="BH2295" s="89"/>
      <c r="BI2295" s="90"/>
      <c r="DL2295" s="13"/>
      <c r="DM2295" s="13"/>
      <c r="DN2295" s="3"/>
      <c r="DO2295" s="126"/>
      <c r="DP2295" s="126"/>
      <c r="DQ2295" s="127"/>
      <c r="DR2295" s="128"/>
      <c r="DS2295" s="13"/>
      <c r="DW2295" s="128"/>
      <c r="DX2295" s="128"/>
      <c r="DY2295" s="128"/>
      <c r="EH2295" s="89"/>
      <c r="EI2295" s="90"/>
    </row>
    <row r="2296" spans="38:139">
      <c r="AL2296" s="13"/>
      <c r="AM2296" s="13"/>
      <c r="AN2296" s="3"/>
      <c r="AO2296" s="126"/>
      <c r="AP2296" s="126"/>
      <c r="AQ2296" s="127"/>
      <c r="AR2296" s="128"/>
      <c r="AS2296" s="13"/>
      <c r="AW2296" s="128"/>
      <c r="AX2296" s="128"/>
      <c r="AY2296" s="128"/>
      <c r="BH2296" s="89"/>
      <c r="BI2296" s="90"/>
      <c r="DL2296" s="13"/>
      <c r="DM2296" s="13"/>
      <c r="DN2296" s="3"/>
      <c r="DO2296" s="126"/>
      <c r="DP2296" s="126"/>
      <c r="DQ2296" s="127"/>
      <c r="DR2296" s="128"/>
      <c r="DS2296" s="13"/>
      <c r="DW2296" s="128"/>
      <c r="DX2296" s="128"/>
      <c r="DY2296" s="128"/>
      <c r="EH2296" s="89"/>
      <c r="EI2296" s="90"/>
    </row>
    <row r="2297" spans="38:139">
      <c r="AL2297" s="13"/>
      <c r="AM2297" s="13"/>
      <c r="AN2297" s="3"/>
      <c r="AO2297" s="126"/>
      <c r="AP2297" s="126"/>
      <c r="AQ2297" s="127"/>
      <c r="AR2297" s="128"/>
      <c r="AS2297" s="13"/>
      <c r="AW2297" s="128"/>
      <c r="AX2297" s="128"/>
      <c r="AY2297" s="128"/>
      <c r="BH2297" s="89"/>
      <c r="BI2297" s="90"/>
      <c r="DL2297" s="13"/>
      <c r="DM2297" s="13"/>
      <c r="DN2297" s="3"/>
      <c r="DO2297" s="126"/>
      <c r="DP2297" s="126"/>
      <c r="DQ2297" s="127"/>
      <c r="DR2297" s="128"/>
      <c r="DS2297" s="13"/>
      <c r="DW2297" s="128"/>
      <c r="DX2297" s="128"/>
      <c r="DY2297" s="128"/>
      <c r="EH2297" s="89"/>
      <c r="EI2297" s="90"/>
    </row>
    <row r="2298" spans="38:139">
      <c r="AL2298" s="13"/>
      <c r="AM2298" s="13"/>
      <c r="AN2298" s="3"/>
      <c r="AO2298" s="126"/>
      <c r="AP2298" s="126"/>
      <c r="AQ2298" s="127"/>
      <c r="AR2298" s="128"/>
      <c r="AS2298" s="13"/>
      <c r="AW2298" s="128"/>
      <c r="AX2298" s="128"/>
      <c r="AY2298" s="128"/>
      <c r="BH2298" s="89"/>
      <c r="BI2298" s="90"/>
      <c r="DL2298" s="13"/>
      <c r="DM2298" s="13"/>
      <c r="DN2298" s="3"/>
      <c r="DO2298" s="126"/>
      <c r="DP2298" s="126"/>
      <c r="DQ2298" s="127"/>
      <c r="DR2298" s="128"/>
      <c r="DS2298" s="13"/>
      <c r="DW2298" s="128"/>
      <c r="DX2298" s="128"/>
      <c r="DY2298" s="128"/>
      <c r="EH2298" s="89"/>
      <c r="EI2298" s="90"/>
    </row>
    <row r="2299" spans="38:139">
      <c r="AL2299" s="13"/>
      <c r="AM2299" s="13"/>
      <c r="AN2299" s="3"/>
      <c r="AO2299" s="126"/>
      <c r="AP2299" s="126"/>
      <c r="AQ2299" s="127"/>
      <c r="AR2299" s="128"/>
      <c r="AS2299" s="13"/>
      <c r="AW2299" s="128"/>
      <c r="AX2299" s="128"/>
      <c r="AY2299" s="128"/>
      <c r="BH2299" s="89"/>
      <c r="BI2299" s="90"/>
      <c r="DL2299" s="13"/>
      <c r="DM2299" s="13"/>
      <c r="DN2299" s="3"/>
      <c r="DO2299" s="126"/>
      <c r="DP2299" s="126"/>
      <c r="DQ2299" s="127"/>
      <c r="DR2299" s="128"/>
      <c r="DS2299" s="13"/>
      <c r="DW2299" s="128"/>
      <c r="DX2299" s="128"/>
      <c r="DY2299" s="128"/>
      <c r="EH2299" s="89"/>
      <c r="EI2299" s="90"/>
    </row>
    <row r="2300" spans="38:139">
      <c r="AL2300" s="13"/>
      <c r="AM2300" s="13"/>
      <c r="AN2300" s="3"/>
      <c r="AO2300" s="126"/>
      <c r="AP2300" s="126"/>
      <c r="AQ2300" s="127"/>
      <c r="AR2300" s="128"/>
      <c r="AS2300" s="13"/>
      <c r="AW2300" s="128"/>
      <c r="AX2300" s="128"/>
      <c r="AY2300" s="128"/>
      <c r="BH2300" s="89"/>
      <c r="BI2300" s="90"/>
      <c r="DL2300" s="13"/>
      <c r="DM2300" s="13"/>
      <c r="DN2300" s="3"/>
      <c r="DO2300" s="126"/>
      <c r="DP2300" s="126"/>
      <c r="DQ2300" s="127"/>
      <c r="DR2300" s="128"/>
      <c r="DS2300" s="13"/>
      <c r="DW2300" s="128"/>
      <c r="DX2300" s="128"/>
      <c r="DY2300" s="128"/>
      <c r="EH2300" s="89"/>
      <c r="EI2300" s="90"/>
    </row>
    <row r="2301" spans="38:139">
      <c r="AL2301" s="13"/>
      <c r="AM2301" s="13"/>
      <c r="AN2301" s="3"/>
      <c r="AO2301" s="126"/>
      <c r="AP2301" s="126"/>
      <c r="AQ2301" s="127"/>
      <c r="AR2301" s="128"/>
      <c r="AS2301" s="13"/>
      <c r="AW2301" s="128"/>
      <c r="AX2301" s="128"/>
      <c r="AY2301" s="128"/>
      <c r="BH2301" s="89"/>
      <c r="BI2301" s="90"/>
      <c r="DL2301" s="13"/>
      <c r="DM2301" s="13"/>
      <c r="DN2301" s="3"/>
      <c r="DO2301" s="126"/>
      <c r="DP2301" s="126"/>
      <c r="DQ2301" s="127"/>
      <c r="DR2301" s="128"/>
      <c r="DS2301" s="13"/>
      <c r="DW2301" s="128"/>
      <c r="DX2301" s="128"/>
      <c r="DY2301" s="128"/>
      <c r="EH2301" s="89"/>
      <c r="EI2301" s="90"/>
    </row>
    <row r="2302" spans="38:139">
      <c r="AL2302" s="13"/>
      <c r="AM2302" s="13"/>
      <c r="AN2302" s="3"/>
      <c r="AO2302" s="126"/>
      <c r="AP2302" s="126"/>
      <c r="AQ2302" s="127"/>
      <c r="AR2302" s="128"/>
      <c r="AS2302" s="13"/>
      <c r="AW2302" s="128"/>
      <c r="AX2302" s="128"/>
      <c r="AY2302" s="128"/>
      <c r="BH2302" s="89"/>
      <c r="BI2302" s="90"/>
      <c r="DL2302" s="13"/>
      <c r="DM2302" s="13"/>
      <c r="DN2302" s="3"/>
      <c r="DO2302" s="126"/>
      <c r="DP2302" s="126"/>
      <c r="DQ2302" s="127"/>
      <c r="DR2302" s="128"/>
      <c r="DS2302" s="13"/>
      <c r="DW2302" s="128"/>
      <c r="DX2302" s="128"/>
      <c r="DY2302" s="128"/>
      <c r="EH2302" s="89"/>
      <c r="EI2302" s="90"/>
    </row>
    <row r="2303" spans="38:139">
      <c r="AL2303" s="13"/>
      <c r="AM2303" s="13"/>
      <c r="AN2303" s="3"/>
      <c r="AO2303" s="126"/>
      <c r="AP2303" s="126"/>
      <c r="AQ2303" s="127"/>
      <c r="AR2303" s="128"/>
      <c r="AS2303" s="13"/>
      <c r="AW2303" s="128"/>
      <c r="AX2303" s="128"/>
      <c r="AY2303" s="128"/>
      <c r="BH2303" s="89"/>
      <c r="BI2303" s="90"/>
      <c r="DL2303" s="13"/>
      <c r="DM2303" s="13"/>
      <c r="DN2303" s="3"/>
      <c r="DO2303" s="126"/>
      <c r="DP2303" s="126"/>
      <c r="DQ2303" s="127"/>
      <c r="DR2303" s="128"/>
      <c r="DS2303" s="13"/>
      <c r="DW2303" s="128"/>
      <c r="DX2303" s="128"/>
      <c r="DY2303" s="128"/>
      <c r="EH2303" s="89"/>
      <c r="EI2303" s="90"/>
    </row>
    <row r="2304" spans="38:139">
      <c r="AL2304" s="13"/>
      <c r="AM2304" s="13"/>
      <c r="AN2304" s="3"/>
      <c r="AO2304" s="126"/>
      <c r="AP2304" s="126"/>
      <c r="AQ2304" s="127"/>
      <c r="AR2304" s="128"/>
      <c r="AS2304" s="13"/>
      <c r="AW2304" s="128"/>
      <c r="AX2304" s="128"/>
      <c r="AY2304" s="128"/>
      <c r="BH2304" s="89"/>
      <c r="BI2304" s="90"/>
      <c r="DL2304" s="13"/>
      <c r="DM2304" s="13"/>
      <c r="DN2304" s="3"/>
      <c r="DO2304" s="126"/>
      <c r="DP2304" s="126"/>
      <c r="DQ2304" s="127"/>
      <c r="DR2304" s="128"/>
      <c r="DS2304" s="13"/>
      <c r="DW2304" s="128"/>
      <c r="DX2304" s="128"/>
      <c r="DY2304" s="128"/>
      <c r="EH2304" s="89"/>
      <c r="EI2304" s="90"/>
    </row>
    <row r="2305" spans="38:139">
      <c r="AL2305" s="13"/>
      <c r="AM2305" s="13"/>
      <c r="AN2305" s="3"/>
      <c r="AO2305" s="126"/>
      <c r="AP2305" s="126"/>
      <c r="AQ2305" s="127"/>
      <c r="AR2305" s="128"/>
      <c r="AS2305" s="13"/>
      <c r="AW2305" s="128"/>
      <c r="AX2305" s="128"/>
      <c r="AY2305" s="128"/>
      <c r="BH2305" s="89"/>
      <c r="BI2305" s="90"/>
      <c r="DL2305" s="13"/>
      <c r="DM2305" s="13"/>
      <c r="DN2305" s="3"/>
      <c r="DO2305" s="126"/>
      <c r="DP2305" s="126"/>
      <c r="DQ2305" s="127"/>
      <c r="DR2305" s="128"/>
      <c r="DS2305" s="13"/>
      <c r="DW2305" s="128"/>
      <c r="DX2305" s="128"/>
      <c r="DY2305" s="128"/>
      <c r="EH2305" s="89"/>
      <c r="EI2305" s="90"/>
    </row>
    <row r="2306" spans="38:139">
      <c r="AL2306" s="13"/>
      <c r="AM2306" s="13"/>
      <c r="AN2306" s="3"/>
      <c r="AO2306" s="126"/>
      <c r="AP2306" s="126"/>
      <c r="AQ2306" s="127"/>
      <c r="AR2306" s="128"/>
      <c r="AS2306" s="13"/>
      <c r="AW2306" s="128"/>
      <c r="AX2306" s="128"/>
      <c r="AY2306" s="128"/>
      <c r="BH2306" s="89"/>
      <c r="BI2306" s="90"/>
      <c r="DL2306" s="13"/>
      <c r="DM2306" s="13"/>
      <c r="DN2306" s="3"/>
      <c r="DO2306" s="126"/>
      <c r="DP2306" s="126"/>
      <c r="DQ2306" s="127"/>
      <c r="DR2306" s="128"/>
      <c r="DS2306" s="13"/>
      <c r="DW2306" s="128"/>
      <c r="DX2306" s="128"/>
      <c r="DY2306" s="128"/>
      <c r="EH2306" s="89"/>
      <c r="EI2306" s="90"/>
    </row>
    <row r="2307" spans="38:139">
      <c r="AL2307" s="13"/>
      <c r="AM2307" s="13"/>
      <c r="AN2307" s="3"/>
      <c r="AO2307" s="126"/>
      <c r="AP2307" s="126"/>
      <c r="AQ2307" s="127"/>
      <c r="AR2307" s="128"/>
      <c r="AS2307" s="13"/>
      <c r="AW2307" s="128"/>
      <c r="AX2307" s="128"/>
      <c r="AY2307" s="128"/>
      <c r="BH2307" s="89"/>
      <c r="BI2307" s="90"/>
      <c r="DL2307" s="13"/>
      <c r="DM2307" s="13"/>
      <c r="DN2307" s="3"/>
      <c r="DO2307" s="126"/>
      <c r="DP2307" s="126"/>
      <c r="DQ2307" s="127"/>
      <c r="DR2307" s="128"/>
      <c r="DS2307" s="13"/>
      <c r="DW2307" s="128"/>
      <c r="DX2307" s="128"/>
      <c r="DY2307" s="128"/>
      <c r="EH2307" s="89"/>
      <c r="EI2307" s="90"/>
    </row>
    <row r="2308" spans="38:139">
      <c r="AL2308" s="13"/>
      <c r="AM2308" s="13"/>
      <c r="AN2308" s="3"/>
      <c r="AO2308" s="126"/>
      <c r="AP2308" s="126"/>
      <c r="AQ2308" s="127"/>
      <c r="AR2308" s="128"/>
      <c r="AS2308" s="13"/>
      <c r="AW2308" s="128"/>
      <c r="AX2308" s="128"/>
      <c r="AY2308" s="128"/>
      <c r="BH2308" s="89"/>
      <c r="BI2308" s="90"/>
      <c r="DL2308" s="13"/>
      <c r="DM2308" s="13"/>
      <c r="DN2308" s="3"/>
      <c r="DO2308" s="126"/>
      <c r="DP2308" s="126"/>
      <c r="DQ2308" s="127"/>
      <c r="DR2308" s="128"/>
      <c r="DS2308" s="13"/>
      <c r="DW2308" s="128"/>
      <c r="DX2308" s="128"/>
      <c r="DY2308" s="128"/>
      <c r="EH2308" s="89"/>
      <c r="EI2308" s="90"/>
    </row>
    <row r="2309" spans="38:139">
      <c r="AL2309" s="13"/>
      <c r="AM2309" s="13"/>
      <c r="AN2309" s="3"/>
      <c r="AO2309" s="126"/>
      <c r="AP2309" s="126"/>
      <c r="AQ2309" s="127"/>
      <c r="AR2309" s="128"/>
      <c r="AS2309" s="13"/>
      <c r="AW2309" s="128"/>
      <c r="AX2309" s="128"/>
      <c r="AY2309" s="128"/>
      <c r="BH2309" s="89"/>
      <c r="BI2309" s="90"/>
      <c r="DL2309" s="13"/>
      <c r="DM2309" s="13"/>
      <c r="DN2309" s="3"/>
      <c r="DO2309" s="126"/>
      <c r="DP2309" s="126"/>
      <c r="DQ2309" s="127"/>
      <c r="DR2309" s="128"/>
      <c r="DS2309" s="13"/>
      <c r="DW2309" s="128"/>
      <c r="DX2309" s="128"/>
      <c r="DY2309" s="128"/>
      <c r="EH2309" s="89"/>
      <c r="EI2309" s="90"/>
    </row>
    <row r="2310" spans="38:139">
      <c r="AL2310" s="13"/>
      <c r="AM2310" s="13"/>
      <c r="AN2310" s="3"/>
      <c r="AO2310" s="126"/>
      <c r="AP2310" s="126"/>
      <c r="AQ2310" s="127"/>
      <c r="AR2310" s="128"/>
      <c r="AS2310" s="13"/>
      <c r="AW2310" s="128"/>
      <c r="AX2310" s="128"/>
      <c r="AY2310" s="128"/>
      <c r="BH2310" s="89"/>
      <c r="BI2310" s="90"/>
      <c r="DL2310" s="13"/>
      <c r="DM2310" s="13"/>
      <c r="DN2310" s="3"/>
      <c r="DO2310" s="126"/>
      <c r="DP2310" s="126"/>
      <c r="DQ2310" s="127"/>
      <c r="DR2310" s="128"/>
      <c r="DS2310" s="13"/>
      <c r="DW2310" s="128"/>
      <c r="DX2310" s="128"/>
      <c r="DY2310" s="128"/>
      <c r="EH2310" s="89"/>
      <c r="EI2310" s="90"/>
    </row>
    <row r="2311" spans="38:139">
      <c r="AL2311" s="13"/>
      <c r="AM2311" s="13"/>
      <c r="AN2311" s="3"/>
      <c r="AO2311" s="126"/>
      <c r="AP2311" s="126"/>
      <c r="AQ2311" s="127"/>
      <c r="AR2311" s="128"/>
      <c r="AS2311" s="13"/>
      <c r="AW2311" s="128"/>
      <c r="AX2311" s="128"/>
      <c r="AY2311" s="128"/>
      <c r="BH2311" s="89"/>
      <c r="BI2311" s="90"/>
      <c r="DL2311" s="13"/>
      <c r="DM2311" s="13"/>
      <c r="DN2311" s="3"/>
      <c r="DO2311" s="126"/>
      <c r="DP2311" s="126"/>
      <c r="DQ2311" s="127"/>
      <c r="DR2311" s="128"/>
      <c r="DS2311" s="13"/>
      <c r="DW2311" s="128"/>
      <c r="DX2311" s="128"/>
      <c r="DY2311" s="128"/>
      <c r="EH2311" s="89"/>
      <c r="EI2311" s="90"/>
    </row>
    <row r="2312" spans="38:139">
      <c r="AL2312" s="13"/>
      <c r="AM2312" s="13"/>
      <c r="AN2312" s="3"/>
      <c r="AO2312" s="126"/>
      <c r="AP2312" s="126"/>
      <c r="AQ2312" s="127"/>
      <c r="AR2312" s="128"/>
      <c r="AS2312" s="13"/>
      <c r="AW2312" s="128"/>
      <c r="AX2312" s="128"/>
      <c r="AY2312" s="128"/>
      <c r="BH2312" s="89"/>
      <c r="BI2312" s="90"/>
      <c r="DL2312" s="13"/>
      <c r="DM2312" s="13"/>
      <c r="DN2312" s="3"/>
      <c r="DO2312" s="126"/>
      <c r="DP2312" s="126"/>
      <c r="DQ2312" s="127"/>
      <c r="DR2312" s="128"/>
      <c r="DS2312" s="13"/>
      <c r="DW2312" s="128"/>
      <c r="DX2312" s="128"/>
      <c r="DY2312" s="128"/>
      <c r="EH2312" s="89"/>
      <c r="EI2312" s="90"/>
    </row>
    <row r="2313" spans="38:139">
      <c r="AL2313" s="13"/>
      <c r="AM2313" s="13"/>
      <c r="AN2313" s="3"/>
      <c r="AO2313" s="126"/>
      <c r="AP2313" s="126"/>
      <c r="AQ2313" s="127"/>
      <c r="AR2313" s="128"/>
      <c r="AS2313" s="13"/>
      <c r="AW2313" s="128"/>
      <c r="AX2313" s="128"/>
      <c r="AY2313" s="128"/>
      <c r="BH2313" s="89"/>
      <c r="BI2313" s="90"/>
      <c r="DL2313" s="13"/>
      <c r="DM2313" s="13"/>
      <c r="DN2313" s="3"/>
      <c r="DO2313" s="126"/>
      <c r="DP2313" s="126"/>
      <c r="DQ2313" s="127"/>
      <c r="DR2313" s="128"/>
      <c r="DS2313" s="13"/>
      <c r="DW2313" s="128"/>
      <c r="DX2313" s="128"/>
      <c r="DY2313" s="128"/>
      <c r="EH2313" s="89"/>
      <c r="EI2313" s="90"/>
    </row>
    <row r="2314" spans="38:139">
      <c r="AL2314" s="13"/>
      <c r="AM2314" s="13"/>
      <c r="AN2314" s="3"/>
      <c r="AO2314" s="126"/>
      <c r="AP2314" s="126"/>
      <c r="AQ2314" s="127"/>
      <c r="AR2314" s="128"/>
      <c r="AS2314" s="13"/>
      <c r="AW2314" s="128"/>
      <c r="AX2314" s="128"/>
      <c r="AY2314" s="128"/>
      <c r="BH2314" s="89"/>
      <c r="BI2314" s="90"/>
      <c r="DL2314" s="13"/>
      <c r="DM2314" s="13"/>
      <c r="DN2314" s="3"/>
      <c r="DO2314" s="126"/>
      <c r="DP2314" s="126"/>
      <c r="DQ2314" s="127"/>
      <c r="DR2314" s="128"/>
      <c r="DS2314" s="13"/>
      <c r="DW2314" s="128"/>
      <c r="DX2314" s="128"/>
      <c r="DY2314" s="128"/>
      <c r="EH2314" s="89"/>
      <c r="EI2314" s="90"/>
    </row>
    <row r="2315" spans="38:139">
      <c r="AL2315" s="13"/>
      <c r="AM2315" s="13"/>
      <c r="AN2315" s="3"/>
      <c r="AO2315" s="126"/>
      <c r="AP2315" s="126"/>
      <c r="AQ2315" s="127"/>
      <c r="AR2315" s="128"/>
      <c r="AS2315" s="13"/>
      <c r="AW2315" s="128"/>
      <c r="AX2315" s="128"/>
      <c r="AY2315" s="128"/>
      <c r="BH2315" s="89"/>
      <c r="BI2315" s="90"/>
      <c r="DL2315" s="13"/>
      <c r="DM2315" s="13"/>
      <c r="DN2315" s="3"/>
      <c r="DO2315" s="126"/>
      <c r="DP2315" s="126"/>
      <c r="DQ2315" s="127"/>
      <c r="DR2315" s="128"/>
      <c r="DS2315" s="13"/>
      <c r="DW2315" s="128"/>
      <c r="DX2315" s="128"/>
      <c r="DY2315" s="128"/>
      <c r="EH2315" s="89"/>
      <c r="EI2315" s="90"/>
    </row>
    <row r="2316" spans="38:139">
      <c r="AL2316" s="13"/>
      <c r="AM2316" s="13"/>
      <c r="AN2316" s="3"/>
      <c r="AO2316" s="126"/>
      <c r="AP2316" s="126"/>
      <c r="AQ2316" s="127"/>
      <c r="AR2316" s="128"/>
      <c r="AS2316" s="13"/>
      <c r="AW2316" s="128"/>
      <c r="AX2316" s="128"/>
      <c r="AY2316" s="128"/>
      <c r="BH2316" s="89"/>
      <c r="BI2316" s="90"/>
      <c r="DL2316" s="13"/>
      <c r="DM2316" s="13"/>
      <c r="DN2316" s="3"/>
      <c r="DO2316" s="126"/>
      <c r="DP2316" s="126"/>
      <c r="DQ2316" s="127"/>
      <c r="DR2316" s="128"/>
      <c r="DS2316" s="13"/>
      <c r="DW2316" s="128"/>
      <c r="DX2316" s="128"/>
      <c r="DY2316" s="128"/>
      <c r="EH2316" s="89"/>
      <c r="EI2316" s="90"/>
    </row>
    <row r="2317" spans="38:139">
      <c r="AL2317" s="13"/>
      <c r="AM2317" s="13"/>
      <c r="AN2317" s="3"/>
      <c r="AO2317" s="126"/>
      <c r="AP2317" s="126"/>
      <c r="AQ2317" s="127"/>
      <c r="AR2317" s="128"/>
      <c r="AS2317" s="13"/>
      <c r="AW2317" s="128"/>
      <c r="AX2317" s="128"/>
      <c r="AY2317" s="128"/>
      <c r="BH2317" s="89"/>
      <c r="BI2317" s="90"/>
      <c r="DL2317" s="13"/>
      <c r="DM2317" s="13"/>
      <c r="DN2317" s="3"/>
      <c r="DO2317" s="126"/>
      <c r="DP2317" s="126"/>
      <c r="DQ2317" s="127"/>
      <c r="DR2317" s="128"/>
      <c r="DS2317" s="13"/>
      <c r="DW2317" s="128"/>
      <c r="DX2317" s="128"/>
      <c r="DY2317" s="128"/>
      <c r="EH2317" s="89"/>
      <c r="EI2317" s="90"/>
    </row>
    <row r="2318" spans="38:139">
      <c r="AL2318" s="13"/>
      <c r="AM2318" s="13"/>
      <c r="AN2318" s="3"/>
      <c r="AO2318" s="126"/>
      <c r="AP2318" s="126"/>
      <c r="AQ2318" s="127"/>
      <c r="AR2318" s="128"/>
      <c r="AS2318" s="13"/>
      <c r="AW2318" s="128"/>
      <c r="AX2318" s="128"/>
      <c r="AY2318" s="128"/>
      <c r="BH2318" s="89"/>
      <c r="BI2318" s="90"/>
      <c r="DL2318" s="13"/>
      <c r="DM2318" s="13"/>
      <c r="DN2318" s="3"/>
      <c r="DO2318" s="126"/>
      <c r="DP2318" s="126"/>
      <c r="DQ2318" s="127"/>
      <c r="DR2318" s="128"/>
      <c r="DS2318" s="13"/>
      <c r="DW2318" s="128"/>
      <c r="DX2318" s="128"/>
      <c r="DY2318" s="128"/>
      <c r="EH2318" s="89"/>
      <c r="EI2318" s="90"/>
    </row>
    <row r="2319" spans="38:139">
      <c r="AL2319" s="13"/>
      <c r="AM2319" s="13"/>
      <c r="AN2319" s="3"/>
      <c r="AO2319" s="126"/>
      <c r="AP2319" s="126"/>
      <c r="AQ2319" s="127"/>
      <c r="AR2319" s="128"/>
      <c r="AS2319" s="13"/>
      <c r="AW2319" s="128"/>
      <c r="AX2319" s="128"/>
      <c r="AY2319" s="128"/>
      <c r="BH2319" s="89"/>
      <c r="BI2319" s="90"/>
      <c r="DL2319" s="13"/>
      <c r="DM2319" s="13"/>
      <c r="DN2319" s="3"/>
      <c r="DO2319" s="126"/>
      <c r="DP2319" s="126"/>
      <c r="DQ2319" s="127"/>
      <c r="DR2319" s="128"/>
      <c r="DS2319" s="13"/>
      <c r="DW2319" s="128"/>
      <c r="DX2319" s="128"/>
      <c r="DY2319" s="128"/>
      <c r="EH2319" s="89"/>
      <c r="EI2319" s="90"/>
    </row>
    <row r="2320" spans="38:139">
      <c r="AL2320" s="13"/>
      <c r="AM2320" s="13"/>
      <c r="AN2320" s="3"/>
      <c r="AO2320" s="126"/>
      <c r="AP2320" s="126"/>
      <c r="AQ2320" s="127"/>
      <c r="AR2320" s="128"/>
      <c r="AS2320" s="13"/>
      <c r="AW2320" s="128"/>
      <c r="AX2320" s="128"/>
      <c r="AY2320" s="128"/>
      <c r="BH2320" s="89"/>
      <c r="BI2320" s="90"/>
      <c r="DL2320" s="13"/>
      <c r="DM2320" s="13"/>
      <c r="DN2320" s="3"/>
      <c r="DO2320" s="126"/>
      <c r="DP2320" s="126"/>
      <c r="DQ2320" s="127"/>
      <c r="DR2320" s="128"/>
      <c r="DS2320" s="13"/>
      <c r="DW2320" s="128"/>
      <c r="DX2320" s="128"/>
      <c r="DY2320" s="128"/>
      <c r="EH2320" s="89"/>
      <c r="EI2320" s="90"/>
    </row>
    <row r="2321" spans="38:139">
      <c r="AL2321" s="13"/>
      <c r="AM2321" s="13"/>
      <c r="AN2321" s="3"/>
      <c r="AO2321" s="126"/>
      <c r="AP2321" s="126"/>
      <c r="AQ2321" s="127"/>
      <c r="AR2321" s="128"/>
      <c r="AS2321" s="13"/>
      <c r="AW2321" s="128"/>
      <c r="AX2321" s="128"/>
      <c r="AY2321" s="128"/>
      <c r="BH2321" s="89"/>
      <c r="BI2321" s="90"/>
      <c r="DL2321" s="13"/>
      <c r="DM2321" s="13"/>
      <c r="DN2321" s="3"/>
      <c r="DO2321" s="126"/>
      <c r="DP2321" s="126"/>
      <c r="DQ2321" s="127"/>
      <c r="DR2321" s="128"/>
      <c r="DS2321" s="13"/>
      <c r="DW2321" s="128"/>
      <c r="DX2321" s="128"/>
      <c r="DY2321" s="128"/>
      <c r="EH2321" s="89"/>
      <c r="EI2321" s="90"/>
    </row>
    <row r="2322" spans="38:139">
      <c r="AL2322" s="13"/>
      <c r="AM2322" s="13"/>
      <c r="AN2322" s="3"/>
      <c r="AO2322" s="126"/>
      <c r="AP2322" s="126"/>
      <c r="AQ2322" s="127"/>
      <c r="AR2322" s="128"/>
      <c r="AS2322" s="13"/>
      <c r="AW2322" s="128"/>
      <c r="AX2322" s="128"/>
      <c r="AY2322" s="128"/>
      <c r="BH2322" s="89"/>
      <c r="BI2322" s="90"/>
      <c r="DL2322" s="13"/>
      <c r="DM2322" s="13"/>
      <c r="DN2322" s="3"/>
      <c r="DO2322" s="126"/>
      <c r="DP2322" s="126"/>
      <c r="DQ2322" s="127"/>
      <c r="DR2322" s="128"/>
      <c r="DS2322" s="13"/>
      <c r="DW2322" s="128"/>
      <c r="DX2322" s="128"/>
      <c r="DY2322" s="128"/>
      <c r="EH2322" s="89"/>
      <c r="EI2322" s="90"/>
    </row>
    <row r="2323" spans="38:139">
      <c r="AL2323" s="13"/>
      <c r="AM2323" s="13"/>
      <c r="AN2323" s="3"/>
      <c r="AO2323" s="126"/>
      <c r="AP2323" s="126"/>
      <c r="AQ2323" s="127"/>
      <c r="AR2323" s="128"/>
      <c r="AS2323" s="13"/>
      <c r="AW2323" s="128"/>
      <c r="AX2323" s="128"/>
      <c r="AY2323" s="128"/>
      <c r="BH2323" s="89"/>
      <c r="BI2323" s="90"/>
      <c r="DL2323" s="13"/>
      <c r="DM2323" s="13"/>
      <c r="DN2323" s="3"/>
      <c r="DO2323" s="126"/>
      <c r="DP2323" s="126"/>
      <c r="DQ2323" s="127"/>
      <c r="DR2323" s="128"/>
      <c r="DS2323" s="13"/>
      <c r="DW2323" s="128"/>
      <c r="DX2323" s="128"/>
      <c r="DY2323" s="128"/>
      <c r="EH2323" s="89"/>
      <c r="EI2323" s="90"/>
    </row>
    <row r="2324" spans="38:139">
      <c r="AL2324" s="13"/>
      <c r="AM2324" s="13"/>
      <c r="AN2324" s="3"/>
      <c r="AO2324" s="126"/>
      <c r="AP2324" s="126"/>
      <c r="AQ2324" s="127"/>
      <c r="AR2324" s="128"/>
      <c r="AS2324" s="13"/>
      <c r="AW2324" s="128"/>
      <c r="AX2324" s="128"/>
      <c r="AY2324" s="128"/>
      <c r="BH2324" s="89"/>
      <c r="BI2324" s="90"/>
      <c r="DL2324" s="13"/>
      <c r="DM2324" s="13"/>
      <c r="DN2324" s="3"/>
      <c r="DO2324" s="126"/>
      <c r="DP2324" s="126"/>
      <c r="DQ2324" s="127"/>
      <c r="DR2324" s="128"/>
      <c r="DS2324" s="13"/>
      <c r="DW2324" s="128"/>
      <c r="DX2324" s="128"/>
      <c r="DY2324" s="128"/>
      <c r="EH2324" s="89"/>
      <c r="EI2324" s="90"/>
    </row>
    <row r="2325" spans="38:139">
      <c r="AL2325" s="13"/>
      <c r="AM2325" s="13"/>
      <c r="AN2325" s="3"/>
      <c r="AO2325" s="126"/>
      <c r="AP2325" s="126"/>
      <c r="AQ2325" s="127"/>
      <c r="AR2325" s="128"/>
      <c r="AS2325" s="13"/>
      <c r="AW2325" s="128"/>
      <c r="AX2325" s="128"/>
      <c r="AY2325" s="128"/>
      <c r="BH2325" s="89"/>
      <c r="BI2325" s="90"/>
      <c r="DL2325" s="13"/>
      <c r="DM2325" s="13"/>
      <c r="DN2325" s="3"/>
      <c r="DO2325" s="126"/>
      <c r="DP2325" s="126"/>
      <c r="DQ2325" s="127"/>
      <c r="DR2325" s="128"/>
      <c r="DS2325" s="13"/>
      <c r="DW2325" s="128"/>
      <c r="DX2325" s="128"/>
      <c r="DY2325" s="128"/>
      <c r="EH2325" s="89"/>
      <c r="EI2325" s="90"/>
    </row>
    <row r="2326" spans="38:139">
      <c r="AL2326" s="13"/>
      <c r="AM2326" s="13"/>
      <c r="AN2326" s="3"/>
      <c r="AO2326" s="126"/>
      <c r="AP2326" s="126"/>
      <c r="AQ2326" s="127"/>
      <c r="AR2326" s="128"/>
      <c r="AS2326" s="13"/>
      <c r="AW2326" s="128"/>
      <c r="AX2326" s="128"/>
      <c r="AY2326" s="128"/>
      <c r="BH2326" s="89"/>
      <c r="BI2326" s="90"/>
      <c r="DL2326" s="13"/>
      <c r="DM2326" s="13"/>
      <c r="DN2326" s="3"/>
      <c r="DO2326" s="126"/>
      <c r="DP2326" s="126"/>
      <c r="DQ2326" s="127"/>
      <c r="DR2326" s="128"/>
      <c r="DS2326" s="13"/>
      <c r="DW2326" s="128"/>
      <c r="DX2326" s="128"/>
      <c r="DY2326" s="128"/>
      <c r="EH2326" s="89"/>
      <c r="EI2326" s="90"/>
    </row>
    <row r="2327" spans="38:139">
      <c r="AL2327" s="13"/>
      <c r="AM2327" s="13"/>
      <c r="AN2327" s="3"/>
      <c r="AO2327" s="126"/>
      <c r="AP2327" s="126"/>
      <c r="AQ2327" s="127"/>
      <c r="AR2327" s="128"/>
      <c r="AS2327" s="13"/>
      <c r="AW2327" s="128"/>
      <c r="AX2327" s="128"/>
      <c r="AY2327" s="128"/>
      <c r="BH2327" s="89"/>
      <c r="BI2327" s="90"/>
      <c r="DL2327" s="13"/>
      <c r="DM2327" s="13"/>
      <c r="DN2327" s="3"/>
      <c r="DO2327" s="126"/>
      <c r="DP2327" s="126"/>
      <c r="DQ2327" s="127"/>
      <c r="DR2327" s="128"/>
      <c r="DS2327" s="13"/>
      <c r="DW2327" s="128"/>
      <c r="DX2327" s="128"/>
      <c r="DY2327" s="128"/>
      <c r="EH2327" s="89"/>
      <c r="EI2327" s="90"/>
    </row>
    <row r="2328" spans="38:139">
      <c r="AL2328" s="13"/>
      <c r="AM2328" s="13"/>
      <c r="AN2328" s="3"/>
      <c r="AO2328" s="126"/>
      <c r="AP2328" s="126"/>
      <c r="AQ2328" s="127"/>
      <c r="AR2328" s="128"/>
      <c r="AS2328" s="13"/>
      <c r="AW2328" s="128"/>
      <c r="AX2328" s="128"/>
      <c r="AY2328" s="128"/>
      <c r="BH2328" s="89"/>
      <c r="BI2328" s="90"/>
      <c r="DL2328" s="13"/>
      <c r="DM2328" s="13"/>
      <c r="DN2328" s="3"/>
      <c r="DO2328" s="126"/>
      <c r="DP2328" s="126"/>
      <c r="DQ2328" s="127"/>
      <c r="DR2328" s="128"/>
      <c r="DS2328" s="13"/>
      <c r="DW2328" s="128"/>
      <c r="DX2328" s="128"/>
      <c r="DY2328" s="128"/>
      <c r="EH2328" s="89"/>
      <c r="EI2328" s="90"/>
    </row>
    <row r="2329" spans="38:139">
      <c r="AL2329" s="13"/>
      <c r="AM2329" s="13"/>
      <c r="AN2329" s="3"/>
      <c r="AO2329" s="126"/>
      <c r="AP2329" s="126"/>
      <c r="AQ2329" s="127"/>
      <c r="AR2329" s="128"/>
      <c r="AS2329" s="13"/>
      <c r="AW2329" s="128"/>
      <c r="AX2329" s="128"/>
      <c r="AY2329" s="128"/>
      <c r="BH2329" s="89"/>
      <c r="BI2329" s="90"/>
      <c r="DL2329" s="13"/>
      <c r="DM2329" s="13"/>
      <c r="DN2329" s="3"/>
      <c r="DO2329" s="126"/>
      <c r="DP2329" s="126"/>
      <c r="DQ2329" s="127"/>
      <c r="DR2329" s="128"/>
      <c r="DS2329" s="13"/>
      <c r="DW2329" s="128"/>
      <c r="DX2329" s="128"/>
      <c r="DY2329" s="128"/>
      <c r="EH2329" s="89"/>
      <c r="EI2329" s="90"/>
    </row>
    <row r="2330" spans="38:139">
      <c r="AL2330" s="13"/>
      <c r="AM2330" s="13"/>
      <c r="AN2330" s="3"/>
      <c r="AO2330" s="126"/>
      <c r="AP2330" s="126"/>
      <c r="AQ2330" s="127"/>
      <c r="AR2330" s="128"/>
      <c r="AS2330" s="13"/>
      <c r="AW2330" s="128"/>
      <c r="AX2330" s="128"/>
      <c r="AY2330" s="128"/>
      <c r="BH2330" s="89"/>
      <c r="BI2330" s="90"/>
      <c r="DL2330" s="13"/>
      <c r="DM2330" s="13"/>
      <c r="DN2330" s="3"/>
      <c r="DO2330" s="126"/>
      <c r="DP2330" s="126"/>
      <c r="DQ2330" s="127"/>
      <c r="DR2330" s="128"/>
      <c r="DS2330" s="13"/>
      <c r="DW2330" s="128"/>
      <c r="DX2330" s="128"/>
      <c r="DY2330" s="128"/>
      <c r="EH2330" s="89"/>
      <c r="EI2330" s="90"/>
    </row>
    <row r="2331" spans="38:139">
      <c r="AL2331" s="13"/>
      <c r="AM2331" s="13"/>
      <c r="AN2331" s="3"/>
      <c r="AO2331" s="126"/>
      <c r="AP2331" s="126"/>
      <c r="AQ2331" s="127"/>
      <c r="AR2331" s="128"/>
      <c r="AS2331" s="13"/>
      <c r="AW2331" s="128"/>
      <c r="AX2331" s="128"/>
      <c r="AY2331" s="128"/>
      <c r="BH2331" s="89"/>
      <c r="BI2331" s="90"/>
      <c r="DL2331" s="13"/>
      <c r="DM2331" s="13"/>
      <c r="DN2331" s="3"/>
      <c r="DO2331" s="126"/>
      <c r="DP2331" s="126"/>
      <c r="DQ2331" s="127"/>
      <c r="DR2331" s="128"/>
      <c r="DS2331" s="13"/>
      <c r="DW2331" s="128"/>
      <c r="DX2331" s="128"/>
      <c r="DY2331" s="128"/>
      <c r="EH2331" s="89"/>
      <c r="EI2331" s="90"/>
    </row>
    <row r="2332" spans="38:139">
      <c r="AL2332" s="13"/>
      <c r="AM2332" s="13"/>
      <c r="AN2332" s="3"/>
      <c r="AO2332" s="126"/>
      <c r="AP2332" s="126"/>
      <c r="AQ2332" s="127"/>
      <c r="AR2332" s="128"/>
      <c r="AS2332" s="13"/>
      <c r="AW2332" s="128"/>
      <c r="AX2332" s="128"/>
      <c r="AY2332" s="128"/>
      <c r="BH2332" s="89"/>
      <c r="BI2332" s="90"/>
      <c r="DL2332" s="13"/>
      <c r="DM2332" s="13"/>
      <c r="DN2332" s="3"/>
      <c r="DO2332" s="126"/>
      <c r="DP2332" s="126"/>
      <c r="DQ2332" s="127"/>
      <c r="DR2332" s="128"/>
      <c r="DS2332" s="13"/>
      <c r="DW2332" s="128"/>
      <c r="DX2332" s="128"/>
      <c r="DY2332" s="128"/>
      <c r="EH2332" s="89"/>
      <c r="EI2332" s="90"/>
    </row>
    <row r="2333" spans="38:139">
      <c r="AL2333" s="13"/>
      <c r="AM2333" s="13"/>
      <c r="AN2333" s="3"/>
      <c r="AO2333" s="126"/>
      <c r="AP2333" s="126"/>
      <c r="AQ2333" s="127"/>
      <c r="AR2333" s="128"/>
      <c r="AS2333" s="13"/>
      <c r="AW2333" s="128"/>
      <c r="AX2333" s="128"/>
      <c r="AY2333" s="128"/>
      <c r="BH2333" s="89"/>
      <c r="BI2333" s="90"/>
      <c r="DL2333" s="13"/>
      <c r="DM2333" s="13"/>
      <c r="DN2333" s="3"/>
      <c r="DO2333" s="126"/>
      <c r="DP2333" s="126"/>
      <c r="DQ2333" s="127"/>
      <c r="DR2333" s="128"/>
      <c r="DS2333" s="13"/>
      <c r="DW2333" s="128"/>
      <c r="DX2333" s="128"/>
      <c r="DY2333" s="128"/>
      <c r="EH2333" s="89"/>
      <c r="EI2333" s="90"/>
    </row>
    <row r="2334" spans="38:139">
      <c r="AL2334" s="13"/>
      <c r="AM2334" s="13"/>
      <c r="AN2334" s="3"/>
      <c r="AO2334" s="126"/>
      <c r="AP2334" s="126"/>
      <c r="AQ2334" s="127"/>
      <c r="AR2334" s="128"/>
      <c r="AS2334" s="13"/>
      <c r="AW2334" s="128"/>
      <c r="AX2334" s="128"/>
      <c r="AY2334" s="128"/>
      <c r="BH2334" s="89"/>
      <c r="BI2334" s="90"/>
      <c r="DL2334" s="13"/>
      <c r="DM2334" s="13"/>
      <c r="DN2334" s="3"/>
      <c r="DO2334" s="126"/>
      <c r="DP2334" s="126"/>
      <c r="DQ2334" s="127"/>
      <c r="DR2334" s="128"/>
      <c r="DS2334" s="13"/>
      <c r="DW2334" s="128"/>
      <c r="DX2334" s="128"/>
      <c r="DY2334" s="128"/>
      <c r="EH2334" s="89"/>
      <c r="EI2334" s="90"/>
    </row>
    <row r="2335" spans="38:139">
      <c r="AL2335" s="13"/>
      <c r="AM2335" s="13"/>
      <c r="AN2335" s="3"/>
      <c r="AO2335" s="126"/>
      <c r="AP2335" s="126"/>
      <c r="AQ2335" s="127"/>
      <c r="AR2335" s="128"/>
      <c r="AS2335" s="13"/>
      <c r="AW2335" s="128"/>
      <c r="AX2335" s="128"/>
      <c r="AY2335" s="128"/>
      <c r="BH2335" s="89"/>
      <c r="BI2335" s="90"/>
      <c r="DL2335" s="13"/>
      <c r="DM2335" s="13"/>
      <c r="DN2335" s="3"/>
      <c r="DO2335" s="126"/>
      <c r="DP2335" s="126"/>
      <c r="DQ2335" s="127"/>
      <c r="DR2335" s="128"/>
      <c r="DS2335" s="13"/>
      <c r="DW2335" s="128"/>
      <c r="DX2335" s="128"/>
      <c r="DY2335" s="128"/>
      <c r="EH2335" s="89"/>
      <c r="EI2335" s="90"/>
    </row>
    <row r="2336" spans="38:139">
      <c r="AL2336" s="13"/>
      <c r="AM2336" s="13"/>
      <c r="AN2336" s="3"/>
      <c r="AO2336" s="126"/>
      <c r="AP2336" s="126"/>
      <c r="AQ2336" s="127"/>
      <c r="AR2336" s="128"/>
      <c r="AS2336" s="13"/>
      <c r="AW2336" s="128"/>
      <c r="AX2336" s="128"/>
      <c r="AY2336" s="128"/>
      <c r="BH2336" s="89"/>
      <c r="BI2336" s="90"/>
      <c r="DL2336" s="13"/>
      <c r="DM2336" s="13"/>
      <c r="DN2336" s="3"/>
      <c r="DO2336" s="126"/>
      <c r="DP2336" s="126"/>
      <c r="DQ2336" s="127"/>
      <c r="DR2336" s="128"/>
      <c r="DS2336" s="13"/>
      <c r="DW2336" s="128"/>
      <c r="DX2336" s="128"/>
      <c r="DY2336" s="128"/>
      <c r="EH2336" s="89"/>
      <c r="EI2336" s="90"/>
    </row>
    <row r="2337" spans="38:139">
      <c r="AL2337" s="13"/>
      <c r="AM2337" s="13"/>
      <c r="AN2337" s="3"/>
      <c r="AO2337" s="126"/>
      <c r="AP2337" s="126"/>
      <c r="AQ2337" s="127"/>
      <c r="AR2337" s="128"/>
      <c r="AS2337" s="13"/>
      <c r="AW2337" s="128"/>
      <c r="AX2337" s="128"/>
      <c r="AY2337" s="128"/>
      <c r="BH2337" s="89"/>
      <c r="BI2337" s="90"/>
      <c r="DL2337" s="13"/>
      <c r="DM2337" s="13"/>
      <c r="DN2337" s="3"/>
      <c r="DO2337" s="126"/>
      <c r="DP2337" s="126"/>
      <c r="DQ2337" s="127"/>
      <c r="DR2337" s="128"/>
      <c r="DS2337" s="13"/>
      <c r="DW2337" s="128"/>
      <c r="DX2337" s="128"/>
      <c r="DY2337" s="128"/>
      <c r="EH2337" s="89"/>
      <c r="EI2337" s="90"/>
    </row>
    <row r="2338" spans="38:139">
      <c r="AL2338" s="13"/>
      <c r="AM2338" s="13"/>
      <c r="AN2338" s="3"/>
      <c r="AO2338" s="126"/>
      <c r="AP2338" s="126"/>
      <c r="AQ2338" s="127"/>
      <c r="AR2338" s="128"/>
      <c r="AS2338" s="13"/>
      <c r="AW2338" s="128"/>
      <c r="AX2338" s="128"/>
      <c r="AY2338" s="128"/>
      <c r="BH2338" s="89"/>
      <c r="BI2338" s="90"/>
      <c r="DL2338" s="13"/>
      <c r="DM2338" s="13"/>
      <c r="DN2338" s="3"/>
      <c r="DO2338" s="126"/>
      <c r="DP2338" s="126"/>
      <c r="DQ2338" s="127"/>
      <c r="DR2338" s="128"/>
      <c r="DS2338" s="13"/>
      <c r="DW2338" s="128"/>
      <c r="DX2338" s="128"/>
      <c r="DY2338" s="128"/>
      <c r="EH2338" s="89"/>
      <c r="EI2338" s="90"/>
    </row>
    <row r="2339" spans="38:139">
      <c r="AL2339" s="13"/>
      <c r="AM2339" s="13"/>
      <c r="AN2339" s="3"/>
      <c r="AO2339" s="126"/>
      <c r="AP2339" s="126"/>
      <c r="AQ2339" s="127"/>
      <c r="AR2339" s="128"/>
      <c r="AS2339" s="13"/>
      <c r="AW2339" s="128"/>
      <c r="AX2339" s="128"/>
      <c r="AY2339" s="128"/>
      <c r="BH2339" s="89"/>
      <c r="BI2339" s="90"/>
      <c r="DL2339" s="13"/>
      <c r="DM2339" s="13"/>
      <c r="DN2339" s="3"/>
      <c r="DO2339" s="126"/>
      <c r="DP2339" s="126"/>
      <c r="DQ2339" s="127"/>
      <c r="DR2339" s="128"/>
      <c r="DS2339" s="13"/>
      <c r="DW2339" s="128"/>
      <c r="DX2339" s="128"/>
      <c r="DY2339" s="128"/>
      <c r="EH2339" s="89"/>
      <c r="EI2339" s="90"/>
    </row>
    <row r="2340" spans="38:139">
      <c r="AL2340" s="13"/>
      <c r="AM2340" s="13"/>
      <c r="AN2340" s="3"/>
      <c r="AO2340" s="126"/>
      <c r="AP2340" s="126"/>
      <c r="AQ2340" s="127"/>
      <c r="AR2340" s="128"/>
      <c r="AS2340" s="13"/>
      <c r="AW2340" s="128"/>
      <c r="AX2340" s="128"/>
      <c r="AY2340" s="128"/>
      <c r="BH2340" s="89"/>
      <c r="BI2340" s="90"/>
      <c r="DL2340" s="13"/>
      <c r="DM2340" s="13"/>
      <c r="DN2340" s="3"/>
      <c r="DO2340" s="126"/>
      <c r="DP2340" s="126"/>
      <c r="DQ2340" s="127"/>
      <c r="DR2340" s="128"/>
      <c r="DS2340" s="13"/>
      <c r="DW2340" s="128"/>
      <c r="DX2340" s="128"/>
      <c r="DY2340" s="128"/>
      <c r="EH2340" s="89"/>
      <c r="EI2340" s="90"/>
    </row>
    <row r="2341" spans="38:139">
      <c r="AL2341" s="13"/>
      <c r="AM2341" s="13"/>
      <c r="AN2341" s="3"/>
      <c r="AO2341" s="126"/>
      <c r="AP2341" s="126"/>
      <c r="AQ2341" s="127"/>
      <c r="AR2341" s="128"/>
      <c r="AS2341" s="13"/>
      <c r="AW2341" s="128"/>
      <c r="AX2341" s="128"/>
      <c r="AY2341" s="128"/>
      <c r="BH2341" s="89"/>
      <c r="BI2341" s="90"/>
      <c r="DL2341" s="13"/>
      <c r="DM2341" s="13"/>
      <c r="DN2341" s="3"/>
      <c r="DO2341" s="126"/>
      <c r="DP2341" s="126"/>
      <c r="DQ2341" s="127"/>
      <c r="DR2341" s="128"/>
      <c r="DS2341" s="13"/>
      <c r="DW2341" s="128"/>
      <c r="DX2341" s="128"/>
      <c r="DY2341" s="128"/>
      <c r="EH2341" s="89"/>
      <c r="EI2341" s="90"/>
    </row>
    <row r="2342" spans="38:139">
      <c r="AL2342" s="13"/>
      <c r="AM2342" s="13"/>
      <c r="AN2342" s="3"/>
      <c r="AO2342" s="126"/>
      <c r="AP2342" s="126"/>
      <c r="AQ2342" s="127"/>
      <c r="AR2342" s="128"/>
      <c r="AS2342" s="13"/>
      <c r="AW2342" s="128"/>
      <c r="AX2342" s="128"/>
      <c r="AY2342" s="128"/>
      <c r="BH2342" s="89"/>
      <c r="BI2342" s="90"/>
      <c r="DL2342" s="13"/>
      <c r="DM2342" s="13"/>
      <c r="DN2342" s="3"/>
      <c r="DO2342" s="126"/>
      <c r="DP2342" s="126"/>
      <c r="DQ2342" s="127"/>
      <c r="DR2342" s="128"/>
      <c r="DS2342" s="13"/>
      <c r="DW2342" s="128"/>
      <c r="DX2342" s="128"/>
      <c r="DY2342" s="128"/>
      <c r="EH2342" s="89"/>
      <c r="EI2342" s="90"/>
    </row>
    <row r="2343" spans="38:139">
      <c r="AL2343" s="13"/>
      <c r="AM2343" s="13"/>
      <c r="AN2343" s="3"/>
      <c r="AO2343" s="126"/>
      <c r="AP2343" s="126"/>
      <c r="AQ2343" s="127"/>
      <c r="AR2343" s="128"/>
      <c r="AS2343" s="13"/>
      <c r="AW2343" s="128"/>
      <c r="AX2343" s="128"/>
      <c r="AY2343" s="128"/>
      <c r="BH2343" s="89"/>
      <c r="BI2343" s="90"/>
      <c r="DL2343" s="13"/>
      <c r="DM2343" s="13"/>
      <c r="DN2343" s="3"/>
      <c r="DO2343" s="126"/>
      <c r="DP2343" s="126"/>
      <c r="DQ2343" s="127"/>
      <c r="DR2343" s="128"/>
      <c r="DS2343" s="13"/>
      <c r="DW2343" s="128"/>
      <c r="DX2343" s="128"/>
      <c r="DY2343" s="128"/>
      <c r="EH2343" s="89"/>
      <c r="EI2343" s="90"/>
    </row>
    <row r="2344" spans="38:139">
      <c r="AL2344" s="13"/>
      <c r="AM2344" s="13"/>
      <c r="AN2344" s="3"/>
      <c r="AO2344" s="126"/>
      <c r="AP2344" s="126"/>
      <c r="AQ2344" s="127"/>
      <c r="AR2344" s="128"/>
      <c r="AS2344" s="13"/>
      <c r="AW2344" s="128"/>
      <c r="AX2344" s="128"/>
      <c r="AY2344" s="128"/>
      <c r="BH2344" s="89"/>
      <c r="BI2344" s="90"/>
      <c r="DL2344" s="13"/>
      <c r="DM2344" s="13"/>
      <c r="DN2344" s="3"/>
      <c r="DO2344" s="126"/>
      <c r="DP2344" s="126"/>
      <c r="DQ2344" s="127"/>
      <c r="DR2344" s="128"/>
      <c r="DS2344" s="13"/>
      <c r="DW2344" s="128"/>
      <c r="DX2344" s="128"/>
      <c r="DY2344" s="128"/>
      <c r="EH2344" s="89"/>
      <c r="EI2344" s="90"/>
    </row>
    <row r="2345" spans="38:139">
      <c r="AL2345" s="13"/>
      <c r="AM2345" s="13"/>
      <c r="AN2345" s="3"/>
      <c r="AO2345" s="126"/>
      <c r="AP2345" s="126"/>
      <c r="AQ2345" s="127"/>
      <c r="AR2345" s="128"/>
      <c r="AS2345" s="13"/>
      <c r="AW2345" s="128"/>
      <c r="AX2345" s="128"/>
      <c r="AY2345" s="128"/>
      <c r="BH2345" s="89"/>
      <c r="BI2345" s="90"/>
      <c r="DL2345" s="13"/>
      <c r="DM2345" s="13"/>
      <c r="DN2345" s="3"/>
      <c r="DO2345" s="126"/>
      <c r="DP2345" s="126"/>
      <c r="DQ2345" s="127"/>
      <c r="DR2345" s="128"/>
      <c r="DS2345" s="13"/>
      <c r="DW2345" s="128"/>
      <c r="DX2345" s="128"/>
      <c r="DY2345" s="128"/>
      <c r="EH2345" s="89"/>
      <c r="EI2345" s="90"/>
    </row>
    <row r="2346" spans="38:139">
      <c r="AL2346" s="13"/>
      <c r="AM2346" s="13"/>
      <c r="AN2346" s="3"/>
      <c r="AO2346" s="126"/>
      <c r="AP2346" s="126"/>
      <c r="AQ2346" s="127"/>
      <c r="AR2346" s="128"/>
      <c r="AS2346" s="13"/>
      <c r="AW2346" s="128"/>
      <c r="AX2346" s="128"/>
      <c r="AY2346" s="128"/>
      <c r="BH2346" s="89"/>
      <c r="BI2346" s="90"/>
      <c r="DL2346" s="13"/>
      <c r="DM2346" s="13"/>
      <c r="DN2346" s="3"/>
      <c r="DO2346" s="126"/>
      <c r="DP2346" s="126"/>
      <c r="DQ2346" s="127"/>
      <c r="DR2346" s="128"/>
      <c r="DS2346" s="13"/>
      <c r="DW2346" s="128"/>
      <c r="DX2346" s="128"/>
      <c r="DY2346" s="128"/>
      <c r="EH2346" s="89"/>
      <c r="EI2346" s="90"/>
    </row>
    <row r="2347" spans="38:139">
      <c r="AL2347" s="13"/>
      <c r="AM2347" s="13"/>
      <c r="AN2347" s="3"/>
      <c r="AO2347" s="126"/>
      <c r="AP2347" s="126"/>
      <c r="AQ2347" s="127"/>
      <c r="AR2347" s="128"/>
      <c r="AS2347" s="13"/>
      <c r="AW2347" s="128"/>
      <c r="AX2347" s="128"/>
      <c r="AY2347" s="128"/>
      <c r="BH2347" s="89"/>
      <c r="BI2347" s="90"/>
      <c r="DL2347" s="13"/>
      <c r="DM2347" s="13"/>
      <c r="DN2347" s="3"/>
      <c r="DO2347" s="126"/>
      <c r="DP2347" s="126"/>
      <c r="DQ2347" s="127"/>
      <c r="DR2347" s="128"/>
      <c r="DS2347" s="13"/>
      <c r="DW2347" s="128"/>
      <c r="DX2347" s="128"/>
      <c r="DY2347" s="128"/>
      <c r="EH2347" s="89"/>
      <c r="EI2347" s="90"/>
    </row>
    <row r="2348" spans="38:139">
      <c r="AL2348" s="13"/>
      <c r="AM2348" s="13"/>
      <c r="AN2348" s="3"/>
      <c r="AO2348" s="126"/>
      <c r="AP2348" s="126"/>
      <c r="AQ2348" s="127"/>
      <c r="AR2348" s="128"/>
      <c r="AS2348" s="13"/>
      <c r="AW2348" s="128"/>
      <c r="AX2348" s="128"/>
      <c r="AY2348" s="128"/>
      <c r="BH2348" s="89"/>
      <c r="BI2348" s="90"/>
      <c r="DL2348" s="13"/>
      <c r="DM2348" s="13"/>
      <c r="DN2348" s="3"/>
      <c r="DO2348" s="126"/>
      <c r="DP2348" s="126"/>
      <c r="DQ2348" s="127"/>
      <c r="DR2348" s="128"/>
      <c r="DS2348" s="13"/>
      <c r="DW2348" s="128"/>
      <c r="DX2348" s="128"/>
      <c r="DY2348" s="128"/>
      <c r="EH2348" s="89"/>
      <c r="EI2348" s="90"/>
    </row>
    <row r="2349" spans="38:139">
      <c r="AL2349" s="13"/>
      <c r="AM2349" s="13"/>
      <c r="AN2349" s="3"/>
      <c r="AO2349" s="126"/>
      <c r="AP2349" s="126"/>
      <c r="AQ2349" s="127"/>
      <c r="AR2349" s="128"/>
      <c r="AS2349" s="13"/>
      <c r="AW2349" s="128"/>
      <c r="AX2349" s="128"/>
      <c r="AY2349" s="128"/>
      <c r="BH2349" s="89"/>
      <c r="BI2349" s="90"/>
      <c r="DL2349" s="13"/>
      <c r="DM2349" s="13"/>
      <c r="DN2349" s="3"/>
      <c r="DO2349" s="126"/>
      <c r="DP2349" s="126"/>
      <c r="DQ2349" s="127"/>
      <c r="DR2349" s="128"/>
      <c r="DS2349" s="13"/>
      <c r="DW2349" s="128"/>
      <c r="DX2349" s="128"/>
      <c r="DY2349" s="128"/>
      <c r="EH2349" s="89"/>
      <c r="EI2349" s="90"/>
    </row>
    <row r="2350" spans="38:139">
      <c r="AL2350" s="13"/>
      <c r="AM2350" s="13"/>
      <c r="AN2350" s="3"/>
      <c r="AO2350" s="126"/>
      <c r="AP2350" s="126"/>
      <c r="AQ2350" s="127"/>
      <c r="AR2350" s="128"/>
      <c r="AS2350" s="13"/>
      <c r="AW2350" s="128"/>
      <c r="AX2350" s="128"/>
      <c r="AY2350" s="128"/>
      <c r="BH2350" s="89"/>
      <c r="BI2350" s="90"/>
      <c r="DL2350" s="13"/>
      <c r="DM2350" s="13"/>
      <c r="DN2350" s="3"/>
      <c r="DO2350" s="126"/>
      <c r="DP2350" s="126"/>
      <c r="DQ2350" s="127"/>
      <c r="DR2350" s="128"/>
      <c r="DS2350" s="13"/>
      <c r="DW2350" s="128"/>
      <c r="DX2350" s="128"/>
      <c r="DY2350" s="128"/>
      <c r="EH2350" s="89"/>
      <c r="EI2350" s="90"/>
    </row>
    <row r="2351" spans="38:139">
      <c r="AL2351" s="13"/>
      <c r="AM2351" s="13"/>
      <c r="AN2351" s="3"/>
      <c r="AO2351" s="126"/>
      <c r="AP2351" s="126"/>
      <c r="AQ2351" s="127"/>
      <c r="AR2351" s="128"/>
      <c r="AS2351" s="13"/>
      <c r="AW2351" s="128"/>
      <c r="AX2351" s="128"/>
      <c r="AY2351" s="128"/>
      <c r="BH2351" s="89"/>
      <c r="BI2351" s="90"/>
      <c r="DL2351" s="13"/>
      <c r="DM2351" s="13"/>
      <c r="DN2351" s="3"/>
      <c r="DO2351" s="126"/>
      <c r="DP2351" s="126"/>
      <c r="DQ2351" s="127"/>
      <c r="DR2351" s="128"/>
      <c r="DS2351" s="13"/>
      <c r="DW2351" s="128"/>
      <c r="DX2351" s="128"/>
      <c r="DY2351" s="128"/>
      <c r="EH2351" s="89"/>
      <c r="EI2351" s="90"/>
    </row>
    <row r="2352" spans="38:139">
      <c r="AL2352" s="13"/>
      <c r="AM2352" s="13"/>
      <c r="AN2352" s="3"/>
      <c r="AO2352" s="126"/>
      <c r="AP2352" s="126"/>
      <c r="AQ2352" s="127"/>
      <c r="AR2352" s="128"/>
      <c r="AS2352" s="13"/>
      <c r="AW2352" s="128"/>
      <c r="AX2352" s="128"/>
      <c r="AY2352" s="128"/>
      <c r="BH2352" s="89"/>
      <c r="BI2352" s="90"/>
      <c r="DL2352" s="13"/>
      <c r="DM2352" s="13"/>
      <c r="DN2352" s="3"/>
      <c r="DO2352" s="126"/>
      <c r="DP2352" s="126"/>
      <c r="DQ2352" s="127"/>
      <c r="DR2352" s="128"/>
      <c r="DS2352" s="13"/>
      <c r="DW2352" s="128"/>
      <c r="DX2352" s="128"/>
      <c r="DY2352" s="128"/>
      <c r="EH2352" s="89"/>
      <c r="EI2352" s="90"/>
    </row>
    <row r="2353" spans="38:139">
      <c r="AL2353" s="13"/>
      <c r="AM2353" s="13"/>
      <c r="AN2353" s="3"/>
      <c r="AO2353" s="126"/>
      <c r="AP2353" s="126"/>
      <c r="AQ2353" s="127"/>
      <c r="AR2353" s="128"/>
      <c r="AS2353" s="13"/>
      <c r="AW2353" s="128"/>
      <c r="AX2353" s="128"/>
      <c r="AY2353" s="128"/>
      <c r="BH2353" s="89"/>
      <c r="BI2353" s="90"/>
      <c r="DL2353" s="13"/>
      <c r="DM2353" s="13"/>
      <c r="DN2353" s="3"/>
      <c r="DO2353" s="126"/>
      <c r="DP2353" s="126"/>
      <c r="DQ2353" s="127"/>
      <c r="DR2353" s="128"/>
      <c r="DS2353" s="13"/>
      <c r="DW2353" s="128"/>
      <c r="DX2353" s="128"/>
      <c r="DY2353" s="128"/>
      <c r="EH2353" s="89"/>
      <c r="EI2353" s="90"/>
    </row>
    <row r="2354" spans="38:139">
      <c r="AL2354" s="13"/>
      <c r="AM2354" s="13"/>
      <c r="AN2354" s="3"/>
      <c r="AO2354" s="126"/>
      <c r="AP2354" s="126"/>
      <c r="AQ2354" s="127"/>
      <c r="AR2354" s="128"/>
      <c r="AS2354" s="13"/>
      <c r="AW2354" s="128"/>
      <c r="AX2354" s="128"/>
      <c r="AY2354" s="128"/>
      <c r="BH2354" s="89"/>
      <c r="BI2354" s="90"/>
      <c r="DL2354" s="13"/>
      <c r="DM2354" s="13"/>
      <c r="DN2354" s="3"/>
      <c r="DO2354" s="126"/>
      <c r="DP2354" s="126"/>
      <c r="DQ2354" s="127"/>
      <c r="DR2354" s="128"/>
      <c r="DS2354" s="13"/>
      <c r="DW2354" s="128"/>
      <c r="DX2354" s="128"/>
      <c r="DY2354" s="128"/>
      <c r="EH2354" s="89"/>
      <c r="EI2354" s="90"/>
    </row>
    <row r="2355" spans="38:139">
      <c r="AL2355" s="13"/>
      <c r="AM2355" s="13"/>
      <c r="AN2355" s="3"/>
      <c r="AO2355" s="126"/>
      <c r="AP2355" s="126"/>
      <c r="AQ2355" s="127"/>
      <c r="AR2355" s="128"/>
      <c r="AS2355" s="13"/>
      <c r="AW2355" s="128"/>
      <c r="AX2355" s="128"/>
      <c r="AY2355" s="128"/>
      <c r="BH2355" s="89"/>
      <c r="BI2355" s="90"/>
      <c r="DL2355" s="13"/>
      <c r="DM2355" s="13"/>
      <c r="DN2355" s="3"/>
      <c r="DO2355" s="126"/>
      <c r="DP2355" s="126"/>
      <c r="DQ2355" s="127"/>
      <c r="DR2355" s="128"/>
      <c r="DS2355" s="13"/>
      <c r="DW2355" s="128"/>
      <c r="DX2355" s="128"/>
      <c r="DY2355" s="128"/>
      <c r="EH2355" s="89"/>
      <c r="EI2355" s="90"/>
    </row>
    <row r="2356" spans="38:139">
      <c r="AL2356" s="13"/>
      <c r="AM2356" s="13"/>
      <c r="AN2356" s="3"/>
      <c r="AO2356" s="126"/>
      <c r="AP2356" s="126"/>
      <c r="AQ2356" s="127"/>
      <c r="AR2356" s="128"/>
      <c r="AS2356" s="13"/>
      <c r="AW2356" s="128"/>
      <c r="AX2356" s="128"/>
      <c r="AY2356" s="128"/>
      <c r="BH2356" s="89"/>
      <c r="BI2356" s="90"/>
      <c r="DL2356" s="13"/>
      <c r="DM2356" s="13"/>
      <c r="DN2356" s="3"/>
      <c r="DO2356" s="126"/>
      <c r="DP2356" s="126"/>
      <c r="DQ2356" s="127"/>
      <c r="DR2356" s="128"/>
      <c r="DS2356" s="13"/>
      <c r="DW2356" s="128"/>
      <c r="DX2356" s="128"/>
      <c r="DY2356" s="128"/>
      <c r="EH2356" s="89"/>
      <c r="EI2356" s="90"/>
    </row>
    <row r="2357" spans="38:139">
      <c r="AL2357" s="13"/>
      <c r="AM2357" s="13"/>
      <c r="AN2357" s="3"/>
      <c r="AO2357" s="126"/>
      <c r="AP2357" s="126"/>
      <c r="AQ2357" s="127"/>
      <c r="AR2357" s="128"/>
      <c r="AS2357" s="13"/>
      <c r="AW2357" s="128"/>
      <c r="AX2357" s="128"/>
      <c r="AY2357" s="128"/>
      <c r="BH2357" s="89"/>
      <c r="BI2357" s="90"/>
      <c r="DL2357" s="13"/>
      <c r="DM2357" s="13"/>
      <c r="DN2357" s="3"/>
      <c r="DO2357" s="126"/>
      <c r="DP2357" s="126"/>
      <c r="DQ2357" s="127"/>
      <c r="DR2357" s="128"/>
      <c r="DS2357" s="13"/>
      <c r="DW2357" s="128"/>
      <c r="DX2357" s="128"/>
      <c r="DY2357" s="128"/>
      <c r="EH2357" s="89"/>
      <c r="EI2357" s="90"/>
    </row>
    <row r="2358" spans="38:139">
      <c r="AL2358" s="13"/>
      <c r="AM2358" s="13"/>
      <c r="AN2358" s="3"/>
      <c r="AO2358" s="126"/>
      <c r="AP2358" s="126"/>
      <c r="AQ2358" s="127"/>
      <c r="AR2358" s="128"/>
      <c r="AS2358" s="13"/>
      <c r="AW2358" s="128"/>
      <c r="AX2358" s="128"/>
      <c r="AY2358" s="128"/>
      <c r="BH2358" s="89"/>
      <c r="BI2358" s="90"/>
      <c r="DL2358" s="13"/>
      <c r="DM2358" s="13"/>
      <c r="DN2358" s="3"/>
      <c r="DO2358" s="126"/>
      <c r="DP2358" s="126"/>
      <c r="DQ2358" s="127"/>
      <c r="DR2358" s="128"/>
      <c r="DS2358" s="13"/>
      <c r="DW2358" s="128"/>
      <c r="DX2358" s="128"/>
      <c r="DY2358" s="128"/>
      <c r="EH2358" s="89"/>
      <c r="EI2358" s="90"/>
    </row>
    <row r="2359" spans="38:139">
      <c r="AL2359" s="13"/>
      <c r="AM2359" s="13"/>
      <c r="AN2359" s="3"/>
      <c r="AO2359" s="126"/>
      <c r="AP2359" s="126"/>
      <c r="AQ2359" s="127"/>
      <c r="AR2359" s="128"/>
      <c r="AS2359" s="13"/>
      <c r="AW2359" s="128"/>
      <c r="AX2359" s="128"/>
      <c r="AY2359" s="128"/>
      <c r="BH2359" s="89"/>
      <c r="BI2359" s="90"/>
      <c r="DL2359" s="13"/>
      <c r="DM2359" s="13"/>
      <c r="DN2359" s="3"/>
      <c r="DO2359" s="126"/>
      <c r="DP2359" s="126"/>
      <c r="DQ2359" s="127"/>
      <c r="DR2359" s="128"/>
      <c r="DS2359" s="13"/>
      <c r="DW2359" s="128"/>
      <c r="DX2359" s="128"/>
      <c r="DY2359" s="128"/>
      <c r="EH2359" s="89"/>
      <c r="EI2359" s="90"/>
    </row>
    <row r="2360" spans="38:139">
      <c r="AL2360" s="13"/>
      <c r="AM2360" s="13"/>
      <c r="AN2360" s="3"/>
      <c r="AO2360" s="126"/>
      <c r="AP2360" s="126"/>
      <c r="AQ2360" s="127"/>
      <c r="AR2360" s="128"/>
      <c r="AS2360" s="13"/>
      <c r="AW2360" s="128"/>
      <c r="AX2360" s="128"/>
      <c r="AY2360" s="128"/>
      <c r="BH2360" s="89"/>
      <c r="BI2360" s="90"/>
      <c r="DL2360" s="13"/>
      <c r="DM2360" s="13"/>
      <c r="DN2360" s="3"/>
      <c r="DO2360" s="126"/>
      <c r="DP2360" s="126"/>
      <c r="DQ2360" s="127"/>
      <c r="DR2360" s="128"/>
      <c r="DS2360" s="13"/>
      <c r="DW2360" s="128"/>
      <c r="DX2360" s="128"/>
      <c r="DY2360" s="128"/>
      <c r="EH2360" s="89"/>
      <c r="EI2360" s="90"/>
    </row>
    <row r="2361" spans="38:139">
      <c r="AL2361" s="13"/>
      <c r="AM2361" s="13"/>
      <c r="AN2361" s="3"/>
      <c r="AO2361" s="126"/>
      <c r="AP2361" s="126"/>
      <c r="AQ2361" s="127"/>
      <c r="AR2361" s="128"/>
      <c r="AS2361" s="13"/>
      <c r="AW2361" s="128"/>
      <c r="AX2361" s="128"/>
      <c r="AY2361" s="128"/>
      <c r="BH2361" s="89"/>
      <c r="BI2361" s="90"/>
      <c r="DL2361" s="13"/>
      <c r="DM2361" s="13"/>
      <c r="DN2361" s="3"/>
      <c r="DO2361" s="126"/>
      <c r="DP2361" s="126"/>
      <c r="DQ2361" s="127"/>
      <c r="DR2361" s="128"/>
      <c r="DS2361" s="13"/>
      <c r="DW2361" s="128"/>
      <c r="DX2361" s="128"/>
      <c r="DY2361" s="128"/>
      <c r="EH2361" s="89"/>
      <c r="EI2361" s="90"/>
    </row>
    <row r="2362" spans="38:139">
      <c r="AL2362" s="13"/>
      <c r="AM2362" s="13"/>
      <c r="AN2362" s="3"/>
      <c r="AO2362" s="126"/>
      <c r="AP2362" s="126"/>
      <c r="AQ2362" s="127"/>
      <c r="AR2362" s="128"/>
      <c r="AS2362" s="13"/>
      <c r="AW2362" s="128"/>
      <c r="AX2362" s="128"/>
      <c r="AY2362" s="128"/>
      <c r="BH2362" s="89"/>
      <c r="BI2362" s="90"/>
      <c r="DL2362" s="13"/>
      <c r="DM2362" s="13"/>
      <c r="DN2362" s="3"/>
      <c r="DO2362" s="126"/>
      <c r="DP2362" s="126"/>
      <c r="DQ2362" s="127"/>
      <c r="DR2362" s="128"/>
      <c r="DS2362" s="13"/>
      <c r="DW2362" s="128"/>
      <c r="DX2362" s="128"/>
      <c r="DY2362" s="128"/>
      <c r="EH2362" s="89"/>
      <c r="EI2362" s="90"/>
    </row>
    <row r="2363" spans="38:139">
      <c r="AL2363" s="13"/>
      <c r="AM2363" s="13"/>
      <c r="AN2363" s="3"/>
      <c r="AO2363" s="126"/>
      <c r="AP2363" s="126"/>
      <c r="AQ2363" s="127"/>
      <c r="AR2363" s="128"/>
      <c r="AS2363" s="13"/>
      <c r="AW2363" s="128"/>
      <c r="AX2363" s="128"/>
      <c r="AY2363" s="128"/>
      <c r="BH2363" s="89"/>
      <c r="BI2363" s="90"/>
      <c r="DL2363" s="13"/>
      <c r="DM2363" s="13"/>
      <c r="DN2363" s="3"/>
      <c r="DO2363" s="126"/>
      <c r="DP2363" s="126"/>
      <c r="DQ2363" s="127"/>
      <c r="DR2363" s="128"/>
      <c r="DS2363" s="13"/>
      <c r="DW2363" s="128"/>
      <c r="DX2363" s="128"/>
      <c r="DY2363" s="128"/>
      <c r="EH2363" s="89"/>
      <c r="EI2363" s="90"/>
    </row>
    <row r="2364" spans="38:139">
      <c r="AL2364" s="13"/>
      <c r="AM2364" s="13"/>
      <c r="AN2364" s="3"/>
      <c r="AO2364" s="126"/>
      <c r="AP2364" s="126"/>
      <c r="AQ2364" s="127"/>
      <c r="AR2364" s="128"/>
      <c r="AS2364" s="13"/>
      <c r="AW2364" s="128"/>
      <c r="AX2364" s="128"/>
      <c r="AY2364" s="128"/>
      <c r="BH2364" s="89"/>
      <c r="BI2364" s="90"/>
      <c r="DL2364" s="13"/>
      <c r="DM2364" s="13"/>
      <c r="DN2364" s="3"/>
      <c r="DO2364" s="126"/>
      <c r="DP2364" s="126"/>
      <c r="DQ2364" s="127"/>
      <c r="DR2364" s="128"/>
      <c r="DS2364" s="13"/>
      <c r="DW2364" s="128"/>
      <c r="DX2364" s="128"/>
      <c r="DY2364" s="128"/>
      <c r="EH2364" s="89"/>
      <c r="EI2364" s="90"/>
    </row>
    <row r="2365" spans="38:139">
      <c r="AL2365" s="13"/>
      <c r="AM2365" s="13"/>
      <c r="AN2365" s="3"/>
      <c r="AO2365" s="126"/>
      <c r="AP2365" s="126"/>
      <c r="AQ2365" s="127"/>
      <c r="AR2365" s="128"/>
      <c r="AS2365" s="13"/>
      <c r="AW2365" s="128"/>
      <c r="AX2365" s="128"/>
      <c r="AY2365" s="128"/>
      <c r="BH2365" s="89"/>
      <c r="BI2365" s="90"/>
      <c r="DL2365" s="13"/>
      <c r="DM2365" s="13"/>
      <c r="DN2365" s="3"/>
      <c r="DO2365" s="126"/>
      <c r="DP2365" s="126"/>
      <c r="DQ2365" s="127"/>
      <c r="DR2365" s="128"/>
      <c r="DS2365" s="13"/>
      <c r="DW2365" s="128"/>
      <c r="DX2365" s="128"/>
      <c r="DY2365" s="128"/>
      <c r="EH2365" s="89"/>
      <c r="EI2365" s="90"/>
    </row>
    <row r="2366" spans="38:139">
      <c r="AL2366" s="13"/>
      <c r="AM2366" s="13"/>
      <c r="AN2366" s="3"/>
      <c r="AO2366" s="126"/>
      <c r="AP2366" s="126"/>
      <c r="AQ2366" s="127"/>
      <c r="AR2366" s="128"/>
      <c r="AS2366" s="13"/>
      <c r="AW2366" s="128"/>
      <c r="AX2366" s="128"/>
      <c r="AY2366" s="128"/>
      <c r="BH2366" s="89"/>
      <c r="BI2366" s="90"/>
      <c r="DL2366" s="13"/>
      <c r="DM2366" s="13"/>
      <c r="DN2366" s="3"/>
      <c r="DO2366" s="126"/>
      <c r="DP2366" s="126"/>
      <c r="DQ2366" s="127"/>
      <c r="DR2366" s="128"/>
      <c r="DS2366" s="13"/>
      <c r="DW2366" s="128"/>
      <c r="DX2366" s="128"/>
      <c r="DY2366" s="128"/>
      <c r="EH2366" s="89"/>
      <c r="EI2366" s="90"/>
    </row>
    <row r="2367" spans="38:139">
      <c r="AL2367" s="13"/>
      <c r="AM2367" s="13"/>
      <c r="AN2367" s="3"/>
      <c r="AO2367" s="126"/>
      <c r="AP2367" s="126"/>
      <c r="AQ2367" s="127"/>
      <c r="AR2367" s="128"/>
      <c r="AS2367" s="13"/>
      <c r="AW2367" s="128"/>
      <c r="AX2367" s="128"/>
      <c r="AY2367" s="128"/>
      <c r="BH2367" s="89"/>
      <c r="BI2367" s="90"/>
      <c r="DL2367" s="13"/>
      <c r="DM2367" s="13"/>
      <c r="DN2367" s="3"/>
      <c r="DO2367" s="126"/>
      <c r="DP2367" s="126"/>
      <c r="DQ2367" s="127"/>
      <c r="DR2367" s="128"/>
      <c r="DS2367" s="13"/>
      <c r="DW2367" s="128"/>
      <c r="DX2367" s="128"/>
      <c r="DY2367" s="128"/>
      <c r="EH2367" s="89"/>
      <c r="EI2367" s="90"/>
    </row>
    <row r="2368" spans="38:139">
      <c r="AL2368" s="13"/>
      <c r="AM2368" s="13"/>
      <c r="AN2368" s="3"/>
      <c r="AO2368" s="126"/>
      <c r="AP2368" s="126"/>
      <c r="AQ2368" s="127"/>
      <c r="AR2368" s="128"/>
      <c r="AS2368" s="13"/>
      <c r="AW2368" s="128"/>
      <c r="AX2368" s="128"/>
      <c r="AY2368" s="128"/>
      <c r="BH2368" s="89"/>
      <c r="BI2368" s="90"/>
      <c r="DL2368" s="13"/>
      <c r="DM2368" s="13"/>
      <c r="DN2368" s="3"/>
      <c r="DO2368" s="126"/>
      <c r="DP2368" s="126"/>
      <c r="DQ2368" s="127"/>
      <c r="DR2368" s="128"/>
      <c r="DS2368" s="13"/>
      <c r="DW2368" s="128"/>
      <c r="DX2368" s="128"/>
      <c r="DY2368" s="128"/>
      <c r="EH2368" s="89"/>
      <c r="EI2368" s="90"/>
    </row>
    <row r="2369" spans="38:139">
      <c r="AL2369" s="13"/>
      <c r="AM2369" s="13"/>
      <c r="AN2369" s="3"/>
      <c r="AO2369" s="126"/>
      <c r="AP2369" s="126"/>
      <c r="AQ2369" s="127"/>
      <c r="AR2369" s="128"/>
      <c r="AS2369" s="13"/>
      <c r="AW2369" s="128"/>
      <c r="AX2369" s="128"/>
      <c r="AY2369" s="128"/>
      <c r="BH2369" s="89"/>
      <c r="BI2369" s="90"/>
      <c r="DL2369" s="13"/>
      <c r="DM2369" s="13"/>
      <c r="DN2369" s="3"/>
      <c r="DO2369" s="126"/>
      <c r="DP2369" s="126"/>
      <c r="DQ2369" s="127"/>
      <c r="DR2369" s="128"/>
      <c r="DS2369" s="13"/>
      <c r="DW2369" s="128"/>
      <c r="DX2369" s="128"/>
      <c r="DY2369" s="128"/>
      <c r="EH2369" s="89"/>
      <c r="EI2369" s="90"/>
    </row>
    <row r="2370" spans="38:139">
      <c r="AL2370" s="13"/>
      <c r="AM2370" s="13"/>
      <c r="AN2370" s="3"/>
      <c r="AO2370" s="126"/>
      <c r="AP2370" s="126"/>
      <c r="AQ2370" s="127"/>
      <c r="AR2370" s="128"/>
      <c r="AS2370" s="13"/>
      <c r="AW2370" s="128"/>
      <c r="AX2370" s="128"/>
      <c r="AY2370" s="128"/>
      <c r="BH2370" s="89"/>
      <c r="BI2370" s="90"/>
      <c r="DL2370" s="13"/>
      <c r="DM2370" s="13"/>
      <c r="DN2370" s="3"/>
      <c r="DO2370" s="126"/>
      <c r="DP2370" s="126"/>
      <c r="DQ2370" s="127"/>
      <c r="DR2370" s="128"/>
      <c r="DS2370" s="13"/>
      <c r="DW2370" s="128"/>
      <c r="DX2370" s="128"/>
      <c r="DY2370" s="128"/>
      <c r="EH2370" s="89"/>
      <c r="EI2370" s="90"/>
    </row>
    <row r="2371" spans="38:139">
      <c r="AL2371" s="13"/>
      <c r="AM2371" s="13"/>
      <c r="AN2371" s="3"/>
      <c r="AO2371" s="126"/>
      <c r="AP2371" s="126"/>
      <c r="AQ2371" s="127"/>
      <c r="AR2371" s="128"/>
      <c r="AS2371" s="13"/>
      <c r="AW2371" s="128"/>
      <c r="AX2371" s="128"/>
      <c r="AY2371" s="128"/>
      <c r="BH2371" s="89"/>
      <c r="BI2371" s="90"/>
      <c r="DL2371" s="13"/>
      <c r="DM2371" s="13"/>
      <c r="DN2371" s="3"/>
      <c r="DO2371" s="126"/>
      <c r="DP2371" s="126"/>
      <c r="DQ2371" s="127"/>
      <c r="DR2371" s="128"/>
      <c r="DS2371" s="13"/>
      <c r="DW2371" s="128"/>
      <c r="DX2371" s="128"/>
      <c r="DY2371" s="128"/>
      <c r="EH2371" s="89"/>
      <c r="EI2371" s="90"/>
    </row>
    <row r="2372" spans="38:139">
      <c r="AL2372" s="13"/>
      <c r="AM2372" s="13"/>
      <c r="AN2372" s="3"/>
      <c r="AO2372" s="126"/>
      <c r="AP2372" s="126"/>
      <c r="AQ2372" s="127"/>
      <c r="AR2372" s="128"/>
      <c r="AS2372" s="13"/>
      <c r="AW2372" s="128"/>
      <c r="AX2372" s="128"/>
      <c r="AY2372" s="128"/>
      <c r="BH2372" s="89"/>
      <c r="BI2372" s="90"/>
      <c r="DL2372" s="13"/>
      <c r="DM2372" s="13"/>
      <c r="DN2372" s="3"/>
      <c r="DO2372" s="126"/>
      <c r="DP2372" s="126"/>
      <c r="DQ2372" s="127"/>
      <c r="DR2372" s="128"/>
      <c r="DS2372" s="13"/>
      <c r="DW2372" s="128"/>
      <c r="DX2372" s="128"/>
      <c r="DY2372" s="128"/>
      <c r="EH2372" s="89"/>
      <c r="EI2372" s="90"/>
    </row>
    <row r="2373" spans="38:139">
      <c r="AL2373" s="13"/>
      <c r="AM2373" s="13"/>
      <c r="AN2373" s="3"/>
      <c r="AO2373" s="126"/>
      <c r="AP2373" s="126"/>
      <c r="AQ2373" s="127"/>
      <c r="AR2373" s="128"/>
      <c r="AS2373" s="13"/>
      <c r="AW2373" s="128"/>
      <c r="AX2373" s="128"/>
      <c r="AY2373" s="128"/>
      <c r="BH2373" s="89"/>
      <c r="BI2373" s="90"/>
      <c r="DL2373" s="13"/>
      <c r="DM2373" s="13"/>
      <c r="DN2373" s="3"/>
      <c r="DO2373" s="126"/>
      <c r="DP2373" s="126"/>
      <c r="DQ2373" s="127"/>
      <c r="DR2373" s="128"/>
      <c r="DS2373" s="13"/>
      <c r="DW2373" s="128"/>
      <c r="DX2373" s="128"/>
      <c r="DY2373" s="128"/>
      <c r="EH2373" s="89"/>
      <c r="EI2373" s="90"/>
    </row>
    <row r="2374" spans="38:139">
      <c r="AL2374" s="13"/>
      <c r="AM2374" s="13"/>
      <c r="AN2374" s="3"/>
      <c r="AO2374" s="126"/>
      <c r="AP2374" s="126"/>
      <c r="AQ2374" s="127"/>
      <c r="AR2374" s="128"/>
      <c r="AS2374" s="13"/>
      <c r="AW2374" s="128"/>
      <c r="AX2374" s="128"/>
      <c r="AY2374" s="128"/>
      <c r="BH2374" s="89"/>
      <c r="BI2374" s="90"/>
      <c r="DL2374" s="13"/>
      <c r="DM2374" s="13"/>
      <c r="DN2374" s="3"/>
      <c r="DO2374" s="126"/>
      <c r="DP2374" s="126"/>
      <c r="DQ2374" s="127"/>
      <c r="DR2374" s="128"/>
      <c r="DS2374" s="13"/>
      <c r="DW2374" s="128"/>
      <c r="DX2374" s="128"/>
      <c r="DY2374" s="128"/>
      <c r="EH2374" s="89"/>
      <c r="EI2374" s="90"/>
    </row>
    <row r="2375" spans="38:139">
      <c r="AL2375" s="13"/>
      <c r="AM2375" s="13"/>
      <c r="AN2375" s="3"/>
      <c r="AO2375" s="126"/>
      <c r="AP2375" s="126"/>
      <c r="AQ2375" s="127"/>
      <c r="AR2375" s="128"/>
      <c r="AS2375" s="13"/>
      <c r="AW2375" s="128"/>
      <c r="AX2375" s="128"/>
      <c r="AY2375" s="128"/>
      <c r="BH2375" s="89"/>
      <c r="BI2375" s="90"/>
      <c r="DL2375" s="13"/>
      <c r="DM2375" s="13"/>
      <c r="DN2375" s="3"/>
      <c r="DO2375" s="126"/>
      <c r="DP2375" s="126"/>
      <c r="DQ2375" s="127"/>
      <c r="DR2375" s="128"/>
      <c r="DS2375" s="13"/>
      <c r="DW2375" s="128"/>
      <c r="DX2375" s="128"/>
      <c r="DY2375" s="128"/>
      <c r="EH2375" s="89"/>
      <c r="EI2375" s="90"/>
    </row>
    <row r="2376" spans="38:139">
      <c r="AL2376" s="13"/>
      <c r="AM2376" s="13"/>
      <c r="AN2376" s="3"/>
      <c r="AO2376" s="126"/>
      <c r="AP2376" s="126"/>
      <c r="AQ2376" s="127"/>
      <c r="AR2376" s="128"/>
      <c r="AS2376" s="13"/>
      <c r="AW2376" s="128"/>
      <c r="AX2376" s="128"/>
      <c r="AY2376" s="128"/>
      <c r="BH2376" s="89"/>
      <c r="BI2376" s="90"/>
      <c r="DL2376" s="13"/>
      <c r="DM2376" s="13"/>
      <c r="DN2376" s="3"/>
      <c r="DO2376" s="126"/>
      <c r="DP2376" s="126"/>
      <c r="DQ2376" s="127"/>
      <c r="DR2376" s="128"/>
      <c r="DS2376" s="13"/>
      <c r="DW2376" s="128"/>
      <c r="DX2376" s="128"/>
      <c r="DY2376" s="128"/>
      <c r="EH2376" s="89"/>
      <c r="EI2376" s="90"/>
    </row>
    <row r="2377" spans="38:139">
      <c r="AL2377" s="13"/>
      <c r="AM2377" s="13"/>
      <c r="AN2377" s="3"/>
      <c r="AO2377" s="126"/>
      <c r="AP2377" s="126"/>
      <c r="AQ2377" s="127"/>
      <c r="AR2377" s="128"/>
      <c r="AS2377" s="13"/>
      <c r="AW2377" s="128"/>
      <c r="AX2377" s="128"/>
      <c r="AY2377" s="128"/>
      <c r="BH2377" s="89"/>
      <c r="BI2377" s="90"/>
      <c r="DL2377" s="13"/>
      <c r="DM2377" s="13"/>
      <c r="DN2377" s="3"/>
      <c r="DO2377" s="126"/>
      <c r="DP2377" s="126"/>
      <c r="DQ2377" s="127"/>
      <c r="DR2377" s="128"/>
      <c r="DS2377" s="13"/>
      <c r="DW2377" s="128"/>
      <c r="DX2377" s="128"/>
      <c r="DY2377" s="128"/>
      <c r="EH2377" s="89"/>
      <c r="EI2377" s="90"/>
    </row>
    <row r="2378" spans="38:139">
      <c r="AL2378" s="13"/>
      <c r="AM2378" s="13"/>
      <c r="AN2378" s="3"/>
      <c r="AO2378" s="126"/>
      <c r="AP2378" s="126"/>
      <c r="AQ2378" s="127"/>
      <c r="AR2378" s="128"/>
      <c r="AS2378" s="13"/>
      <c r="AW2378" s="128"/>
      <c r="AX2378" s="128"/>
      <c r="AY2378" s="128"/>
      <c r="BH2378" s="89"/>
      <c r="BI2378" s="90"/>
      <c r="DL2378" s="13"/>
      <c r="DM2378" s="13"/>
      <c r="DN2378" s="3"/>
      <c r="DO2378" s="126"/>
      <c r="DP2378" s="126"/>
      <c r="DQ2378" s="127"/>
      <c r="DR2378" s="128"/>
      <c r="DS2378" s="13"/>
      <c r="DW2378" s="128"/>
      <c r="DX2378" s="128"/>
      <c r="DY2378" s="128"/>
      <c r="EH2378" s="89"/>
      <c r="EI2378" s="90"/>
    </row>
    <row r="2379" spans="38:139">
      <c r="AL2379" s="13"/>
      <c r="AM2379" s="13"/>
      <c r="AN2379" s="3"/>
      <c r="AO2379" s="126"/>
      <c r="AP2379" s="126"/>
      <c r="AQ2379" s="127"/>
      <c r="AR2379" s="128"/>
      <c r="AS2379" s="13"/>
      <c r="AW2379" s="128"/>
      <c r="AX2379" s="128"/>
      <c r="AY2379" s="128"/>
      <c r="BH2379" s="89"/>
      <c r="BI2379" s="90"/>
      <c r="DL2379" s="13"/>
      <c r="DM2379" s="13"/>
      <c r="DN2379" s="3"/>
      <c r="DO2379" s="126"/>
      <c r="DP2379" s="126"/>
      <c r="DQ2379" s="127"/>
      <c r="DR2379" s="128"/>
      <c r="DS2379" s="13"/>
      <c r="DW2379" s="128"/>
      <c r="DX2379" s="128"/>
      <c r="DY2379" s="128"/>
      <c r="EH2379" s="89"/>
      <c r="EI2379" s="90"/>
    </row>
    <row r="2380" spans="38:139">
      <c r="AL2380" s="13"/>
      <c r="AM2380" s="13"/>
      <c r="AN2380" s="3"/>
      <c r="AO2380" s="126"/>
      <c r="AP2380" s="126"/>
      <c r="AQ2380" s="127"/>
      <c r="AR2380" s="128"/>
      <c r="AS2380" s="13"/>
      <c r="AW2380" s="128"/>
      <c r="AX2380" s="128"/>
      <c r="AY2380" s="128"/>
      <c r="BH2380" s="89"/>
      <c r="BI2380" s="90"/>
      <c r="DL2380" s="13"/>
      <c r="DM2380" s="13"/>
      <c r="DN2380" s="3"/>
      <c r="DO2380" s="126"/>
      <c r="DP2380" s="126"/>
      <c r="DQ2380" s="127"/>
      <c r="DR2380" s="128"/>
      <c r="DS2380" s="13"/>
      <c r="DW2380" s="128"/>
      <c r="DX2380" s="128"/>
      <c r="DY2380" s="128"/>
      <c r="EH2380" s="89"/>
      <c r="EI2380" s="90"/>
    </row>
    <row r="2381" spans="38:139">
      <c r="AL2381" s="13"/>
      <c r="AM2381" s="13"/>
      <c r="AN2381" s="3"/>
      <c r="AO2381" s="126"/>
      <c r="AP2381" s="126"/>
      <c r="AQ2381" s="127"/>
      <c r="AR2381" s="128"/>
      <c r="AS2381" s="13"/>
      <c r="AW2381" s="128"/>
      <c r="AX2381" s="128"/>
      <c r="AY2381" s="128"/>
      <c r="BH2381" s="89"/>
      <c r="BI2381" s="90"/>
      <c r="DL2381" s="13"/>
      <c r="DM2381" s="13"/>
      <c r="DN2381" s="3"/>
      <c r="DO2381" s="126"/>
      <c r="DP2381" s="126"/>
      <c r="DQ2381" s="127"/>
      <c r="DR2381" s="128"/>
      <c r="DS2381" s="13"/>
      <c r="DW2381" s="128"/>
      <c r="DX2381" s="128"/>
      <c r="DY2381" s="128"/>
      <c r="EH2381" s="89"/>
      <c r="EI2381" s="90"/>
    </row>
    <row r="2382" spans="38:139">
      <c r="AL2382" s="13"/>
      <c r="AM2382" s="13"/>
      <c r="AN2382" s="3"/>
      <c r="AO2382" s="126"/>
      <c r="AP2382" s="126"/>
      <c r="AQ2382" s="127"/>
      <c r="AR2382" s="128"/>
      <c r="AS2382" s="13"/>
      <c r="AW2382" s="128"/>
      <c r="AX2382" s="128"/>
      <c r="AY2382" s="128"/>
      <c r="BH2382" s="89"/>
      <c r="BI2382" s="90"/>
      <c r="DL2382" s="13"/>
      <c r="DM2382" s="13"/>
      <c r="DN2382" s="3"/>
      <c r="DO2382" s="126"/>
      <c r="DP2382" s="126"/>
      <c r="DQ2382" s="127"/>
      <c r="DR2382" s="128"/>
      <c r="DS2382" s="13"/>
      <c r="DW2382" s="128"/>
      <c r="DX2382" s="128"/>
      <c r="DY2382" s="128"/>
      <c r="EH2382" s="89"/>
      <c r="EI2382" s="90"/>
    </row>
    <row r="2383" spans="38:139">
      <c r="AL2383" s="13"/>
      <c r="AM2383" s="13"/>
      <c r="AN2383" s="3"/>
      <c r="AO2383" s="126"/>
      <c r="AP2383" s="126"/>
      <c r="AQ2383" s="127"/>
      <c r="AR2383" s="128"/>
      <c r="AS2383" s="13"/>
      <c r="AW2383" s="128"/>
      <c r="AX2383" s="128"/>
      <c r="AY2383" s="128"/>
      <c r="BH2383" s="89"/>
      <c r="BI2383" s="90"/>
      <c r="DL2383" s="13"/>
      <c r="DM2383" s="13"/>
      <c r="DN2383" s="3"/>
      <c r="DO2383" s="126"/>
      <c r="DP2383" s="126"/>
      <c r="DQ2383" s="127"/>
      <c r="DR2383" s="128"/>
      <c r="DS2383" s="13"/>
      <c r="DW2383" s="128"/>
      <c r="DX2383" s="128"/>
      <c r="DY2383" s="128"/>
      <c r="EH2383" s="89"/>
      <c r="EI2383" s="90"/>
    </row>
    <row r="2384" spans="38:139">
      <c r="AL2384" s="13"/>
      <c r="AM2384" s="13"/>
      <c r="AN2384" s="3"/>
      <c r="AO2384" s="126"/>
      <c r="AP2384" s="126"/>
      <c r="AQ2384" s="127"/>
      <c r="AR2384" s="128"/>
      <c r="AS2384" s="13"/>
      <c r="AW2384" s="128"/>
      <c r="AX2384" s="128"/>
      <c r="AY2384" s="128"/>
      <c r="BH2384" s="89"/>
      <c r="BI2384" s="90"/>
      <c r="DL2384" s="13"/>
      <c r="DM2384" s="13"/>
      <c r="DN2384" s="3"/>
      <c r="DO2384" s="126"/>
      <c r="DP2384" s="126"/>
      <c r="DQ2384" s="127"/>
      <c r="DR2384" s="128"/>
      <c r="DS2384" s="13"/>
      <c r="DW2384" s="128"/>
      <c r="DX2384" s="128"/>
      <c r="DY2384" s="128"/>
      <c r="EH2384" s="89"/>
      <c r="EI2384" s="90"/>
    </row>
    <row r="2385" spans="38:139">
      <c r="AL2385" s="13"/>
      <c r="AM2385" s="13"/>
      <c r="AN2385" s="3"/>
      <c r="AO2385" s="126"/>
      <c r="AP2385" s="126"/>
      <c r="AQ2385" s="127"/>
      <c r="AR2385" s="128"/>
      <c r="AS2385" s="13"/>
      <c r="AW2385" s="128"/>
      <c r="AX2385" s="128"/>
      <c r="AY2385" s="128"/>
      <c r="BH2385" s="89"/>
      <c r="BI2385" s="90"/>
      <c r="DL2385" s="13"/>
      <c r="DM2385" s="13"/>
      <c r="DN2385" s="3"/>
      <c r="DO2385" s="126"/>
      <c r="DP2385" s="126"/>
      <c r="DQ2385" s="127"/>
      <c r="DR2385" s="128"/>
      <c r="DS2385" s="13"/>
      <c r="DW2385" s="128"/>
      <c r="DX2385" s="128"/>
      <c r="DY2385" s="128"/>
      <c r="EH2385" s="89"/>
      <c r="EI2385" s="90"/>
    </row>
    <row r="2386" spans="38:139">
      <c r="AL2386" s="13"/>
      <c r="AM2386" s="13"/>
      <c r="AN2386" s="3"/>
      <c r="AO2386" s="126"/>
      <c r="AP2386" s="126"/>
      <c r="AQ2386" s="127"/>
      <c r="AR2386" s="128"/>
      <c r="AS2386" s="13"/>
      <c r="AW2386" s="128"/>
      <c r="AX2386" s="128"/>
      <c r="AY2386" s="128"/>
      <c r="BH2386" s="89"/>
      <c r="BI2386" s="90"/>
      <c r="DL2386" s="13"/>
      <c r="DM2386" s="13"/>
      <c r="DN2386" s="3"/>
      <c r="DO2386" s="126"/>
      <c r="DP2386" s="126"/>
      <c r="DQ2386" s="127"/>
      <c r="DR2386" s="128"/>
      <c r="DS2386" s="13"/>
      <c r="DW2386" s="128"/>
      <c r="DX2386" s="128"/>
      <c r="DY2386" s="128"/>
      <c r="EH2386" s="89"/>
      <c r="EI2386" s="90"/>
    </row>
    <row r="2387" spans="38:139">
      <c r="AL2387" s="13"/>
      <c r="AM2387" s="13"/>
      <c r="AN2387" s="3"/>
      <c r="AO2387" s="126"/>
      <c r="AP2387" s="126"/>
      <c r="AQ2387" s="127"/>
      <c r="AR2387" s="128"/>
      <c r="AS2387" s="13"/>
      <c r="AW2387" s="128"/>
      <c r="AX2387" s="128"/>
      <c r="AY2387" s="128"/>
      <c r="BH2387" s="89"/>
      <c r="BI2387" s="90"/>
      <c r="DL2387" s="13"/>
      <c r="DM2387" s="13"/>
      <c r="DN2387" s="3"/>
      <c r="DO2387" s="126"/>
      <c r="DP2387" s="126"/>
      <c r="DQ2387" s="127"/>
      <c r="DR2387" s="128"/>
      <c r="DS2387" s="13"/>
      <c r="DW2387" s="128"/>
      <c r="DX2387" s="128"/>
      <c r="DY2387" s="128"/>
      <c r="EH2387" s="89"/>
      <c r="EI2387" s="90"/>
    </row>
    <row r="2388" spans="38:139">
      <c r="AL2388" s="13"/>
      <c r="AM2388" s="13"/>
      <c r="AN2388" s="3"/>
      <c r="AO2388" s="126"/>
      <c r="AP2388" s="126"/>
      <c r="AQ2388" s="127"/>
      <c r="AR2388" s="128"/>
      <c r="AS2388" s="13"/>
      <c r="AW2388" s="128"/>
      <c r="AX2388" s="128"/>
      <c r="AY2388" s="128"/>
      <c r="BH2388" s="89"/>
      <c r="BI2388" s="90"/>
      <c r="DL2388" s="13"/>
      <c r="DM2388" s="13"/>
      <c r="DN2388" s="3"/>
      <c r="DO2388" s="126"/>
      <c r="DP2388" s="126"/>
      <c r="DQ2388" s="127"/>
      <c r="DR2388" s="128"/>
      <c r="DS2388" s="13"/>
      <c r="DW2388" s="128"/>
      <c r="DX2388" s="128"/>
      <c r="DY2388" s="128"/>
      <c r="EH2388" s="89"/>
      <c r="EI2388" s="90"/>
    </row>
    <row r="2389" spans="38:139">
      <c r="AL2389" s="13"/>
      <c r="AM2389" s="13"/>
      <c r="AN2389" s="3"/>
      <c r="AO2389" s="126"/>
      <c r="AP2389" s="126"/>
      <c r="AQ2389" s="127"/>
      <c r="AR2389" s="128"/>
      <c r="AS2389" s="13"/>
      <c r="AW2389" s="128"/>
      <c r="AX2389" s="128"/>
      <c r="AY2389" s="128"/>
      <c r="BH2389" s="89"/>
      <c r="BI2389" s="90"/>
      <c r="DL2389" s="13"/>
      <c r="DM2389" s="13"/>
      <c r="DN2389" s="3"/>
      <c r="DO2389" s="126"/>
      <c r="DP2389" s="126"/>
      <c r="DQ2389" s="127"/>
      <c r="DR2389" s="128"/>
      <c r="DS2389" s="13"/>
      <c r="DW2389" s="128"/>
      <c r="DX2389" s="128"/>
      <c r="DY2389" s="128"/>
      <c r="EH2389" s="89"/>
      <c r="EI2389" s="90"/>
    </row>
    <row r="2390" spans="38:139">
      <c r="AL2390" s="13"/>
      <c r="AM2390" s="13"/>
      <c r="AN2390" s="3"/>
      <c r="AO2390" s="126"/>
      <c r="AP2390" s="126"/>
      <c r="AQ2390" s="127"/>
      <c r="AR2390" s="128"/>
      <c r="AS2390" s="13"/>
      <c r="AW2390" s="128"/>
      <c r="AX2390" s="128"/>
      <c r="AY2390" s="128"/>
      <c r="BH2390" s="89"/>
      <c r="BI2390" s="90"/>
      <c r="DL2390" s="13"/>
      <c r="DM2390" s="13"/>
      <c r="DN2390" s="3"/>
      <c r="DO2390" s="126"/>
      <c r="DP2390" s="126"/>
      <c r="DQ2390" s="127"/>
      <c r="DR2390" s="128"/>
      <c r="DS2390" s="13"/>
      <c r="DW2390" s="128"/>
      <c r="DX2390" s="128"/>
      <c r="DY2390" s="128"/>
      <c r="EH2390" s="89"/>
      <c r="EI2390" s="90"/>
    </row>
    <row r="2391" spans="38:139">
      <c r="AL2391" s="13"/>
      <c r="AM2391" s="13"/>
      <c r="AN2391" s="3"/>
      <c r="AO2391" s="126"/>
      <c r="AP2391" s="126"/>
      <c r="AQ2391" s="127"/>
      <c r="AR2391" s="128"/>
      <c r="AS2391" s="13"/>
      <c r="AW2391" s="128"/>
      <c r="AX2391" s="128"/>
      <c r="AY2391" s="128"/>
      <c r="BH2391" s="89"/>
      <c r="BI2391" s="90"/>
      <c r="DL2391" s="13"/>
      <c r="DM2391" s="13"/>
      <c r="DN2391" s="3"/>
      <c r="DO2391" s="126"/>
      <c r="DP2391" s="126"/>
      <c r="DQ2391" s="127"/>
      <c r="DR2391" s="128"/>
      <c r="DS2391" s="13"/>
      <c r="DW2391" s="128"/>
      <c r="DX2391" s="128"/>
      <c r="DY2391" s="128"/>
      <c r="EH2391" s="89"/>
      <c r="EI2391" s="90"/>
    </row>
    <row r="2392" spans="38:139">
      <c r="AL2392" s="13"/>
      <c r="AM2392" s="13"/>
      <c r="AN2392" s="3"/>
      <c r="AO2392" s="126"/>
      <c r="AP2392" s="126"/>
      <c r="AQ2392" s="127"/>
      <c r="AR2392" s="128"/>
      <c r="AS2392" s="13"/>
      <c r="AW2392" s="128"/>
      <c r="AX2392" s="128"/>
      <c r="AY2392" s="128"/>
      <c r="BH2392" s="89"/>
      <c r="BI2392" s="90"/>
      <c r="DL2392" s="13"/>
      <c r="DM2392" s="13"/>
      <c r="DN2392" s="3"/>
      <c r="DO2392" s="126"/>
      <c r="DP2392" s="126"/>
      <c r="DQ2392" s="127"/>
      <c r="DR2392" s="128"/>
      <c r="DS2392" s="13"/>
      <c r="DW2392" s="128"/>
      <c r="DX2392" s="128"/>
      <c r="DY2392" s="128"/>
      <c r="EH2392" s="89"/>
      <c r="EI2392" s="90"/>
    </row>
    <row r="2393" spans="38:139">
      <c r="AL2393" s="13"/>
      <c r="AM2393" s="13"/>
      <c r="AN2393" s="3"/>
      <c r="AO2393" s="126"/>
      <c r="AP2393" s="126"/>
      <c r="AQ2393" s="127"/>
      <c r="AR2393" s="128"/>
      <c r="AS2393" s="13"/>
      <c r="AW2393" s="128"/>
      <c r="AX2393" s="128"/>
      <c r="AY2393" s="128"/>
      <c r="BH2393" s="89"/>
      <c r="BI2393" s="90"/>
      <c r="DL2393" s="13"/>
      <c r="DM2393" s="13"/>
      <c r="DN2393" s="3"/>
      <c r="DO2393" s="126"/>
      <c r="DP2393" s="126"/>
      <c r="DQ2393" s="127"/>
      <c r="DR2393" s="128"/>
      <c r="DS2393" s="13"/>
      <c r="DW2393" s="128"/>
      <c r="DX2393" s="128"/>
      <c r="DY2393" s="128"/>
      <c r="EH2393" s="89"/>
      <c r="EI2393" s="90"/>
    </row>
    <row r="2394" spans="38:139">
      <c r="AL2394" s="13"/>
      <c r="AM2394" s="13"/>
      <c r="AN2394" s="3"/>
      <c r="AO2394" s="126"/>
      <c r="AP2394" s="126"/>
      <c r="AQ2394" s="127"/>
      <c r="AR2394" s="128"/>
      <c r="AS2394" s="13"/>
      <c r="AW2394" s="128"/>
      <c r="AX2394" s="128"/>
      <c r="AY2394" s="128"/>
      <c r="BH2394" s="89"/>
      <c r="BI2394" s="90"/>
      <c r="DL2394" s="13"/>
      <c r="DM2394" s="13"/>
      <c r="DN2394" s="3"/>
      <c r="DO2394" s="126"/>
      <c r="DP2394" s="126"/>
      <c r="DQ2394" s="127"/>
      <c r="DR2394" s="128"/>
      <c r="DS2394" s="13"/>
      <c r="DW2394" s="128"/>
      <c r="DX2394" s="128"/>
      <c r="DY2394" s="128"/>
      <c r="EH2394" s="89"/>
      <c r="EI2394" s="90"/>
    </row>
    <row r="2395" spans="38:139">
      <c r="AL2395" s="13"/>
      <c r="AM2395" s="13"/>
      <c r="AN2395" s="3"/>
      <c r="AO2395" s="126"/>
      <c r="AP2395" s="126"/>
      <c r="AQ2395" s="127"/>
      <c r="AR2395" s="128"/>
      <c r="AS2395" s="13"/>
      <c r="AW2395" s="128"/>
      <c r="AX2395" s="128"/>
      <c r="AY2395" s="128"/>
      <c r="BH2395" s="89"/>
      <c r="BI2395" s="90"/>
      <c r="DL2395" s="13"/>
      <c r="DM2395" s="13"/>
      <c r="DN2395" s="3"/>
      <c r="DO2395" s="126"/>
      <c r="DP2395" s="126"/>
      <c r="DQ2395" s="127"/>
      <c r="DR2395" s="128"/>
      <c r="DS2395" s="13"/>
      <c r="DW2395" s="128"/>
      <c r="DX2395" s="128"/>
      <c r="DY2395" s="128"/>
      <c r="EH2395" s="89"/>
      <c r="EI2395" s="90"/>
    </row>
    <row r="2396" spans="38:139">
      <c r="AL2396" s="13"/>
      <c r="AM2396" s="13"/>
      <c r="AN2396" s="3"/>
      <c r="AO2396" s="126"/>
      <c r="AP2396" s="126"/>
      <c r="AQ2396" s="127"/>
      <c r="AR2396" s="128"/>
      <c r="AS2396" s="13"/>
      <c r="AW2396" s="128"/>
      <c r="AX2396" s="128"/>
      <c r="AY2396" s="128"/>
      <c r="BH2396" s="89"/>
      <c r="BI2396" s="90"/>
      <c r="DL2396" s="13"/>
      <c r="DM2396" s="13"/>
      <c r="DN2396" s="3"/>
      <c r="DO2396" s="126"/>
      <c r="DP2396" s="126"/>
      <c r="DQ2396" s="127"/>
      <c r="DR2396" s="128"/>
      <c r="DS2396" s="13"/>
      <c r="DW2396" s="128"/>
      <c r="DX2396" s="128"/>
      <c r="DY2396" s="128"/>
      <c r="EH2396" s="89"/>
      <c r="EI2396" s="90"/>
    </row>
    <row r="2397" spans="38:139">
      <c r="AL2397" s="13"/>
      <c r="AM2397" s="13"/>
      <c r="AN2397" s="3"/>
      <c r="AO2397" s="126"/>
      <c r="AP2397" s="126"/>
      <c r="AQ2397" s="127"/>
      <c r="AR2397" s="128"/>
      <c r="AS2397" s="13"/>
      <c r="AW2397" s="128"/>
      <c r="AX2397" s="128"/>
      <c r="AY2397" s="128"/>
      <c r="BH2397" s="89"/>
      <c r="BI2397" s="90"/>
      <c r="DL2397" s="13"/>
      <c r="DM2397" s="13"/>
      <c r="DN2397" s="3"/>
      <c r="DO2397" s="126"/>
      <c r="DP2397" s="126"/>
      <c r="DQ2397" s="127"/>
      <c r="DR2397" s="128"/>
      <c r="DS2397" s="13"/>
      <c r="DW2397" s="128"/>
      <c r="DX2397" s="128"/>
      <c r="DY2397" s="128"/>
      <c r="EH2397" s="89"/>
      <c r="EI2397" s="90"/>
    </row>
    <row r="2398" spans="38:139">
      <c r="AL2398" s="13"/>
      <c r="AM2398" s="13"/>
      <c r="AN2398" s="3"/>
      <c r="AO2398" s="126"/>
      <c r="AP2398" s="126"/>
      <c r="AQ2398" s="127"/>
      <c r="AR2398" s="128"/>
      <c r="AS2398" s="13"/>
      <c r="AW2398" s="128"/>
      <c r="AX2398" s="128"/>
      <c r="AY2398" s="128"/>
      <c r="BH2398" s="89"/>
      <c r="BI2398" s="90"/>
      <c r="DL2398" s="13"/>
      <c r="DM2398" s="13"/>
      <c r="DN2398" s="3"/>
      <c r="DO2398" s="126"/>
      <c r="DP2398" s="126"/>
      <c r="DQ2398" s="127"/>
      <c r="DR2398" s="128"/>
      <c r="DS2398" s="13"/>
      <c r="DW2398" s="128"/>
      <c r="DX2398" s="128"/>
      <c r="DY2398" s="128"/>
      <c r="EH2398" s="89"/>
      <c r="EI2398" s="90"/>
    </row>
    <row r="2399" spans="38:139">
      <c r="AL2399" s="13"/>
      <c r="AM2399" s="13"/>
      <c r="AN2399" s="3"/>
      <c r="AO2399" s="126"/>
      <c r="AP2399" s="126"/>
      <c r="AQ2399" s="127"/>
      <c r="AR2399" s="128"/>
      <c r="AS2399" s="13"/>
      <c r="AW2399" s="128"/>
      <c r="AX2399" s="128"/>
      <c r="AY2399" s="128"/>
      <c r="BH2399" s="89"/>
      <c r="BI2399" s="90"/>
      <c r="DL2399" s="13"/>
      <c r="DM2399" s="13"/>
      <c r="DN2399" s="3"/>
      <c r="DO2399" s="126"/>
      <c r="DP2399" s="126"/>
      <c r="DQ2399" s="127"/>
      <c r="DR2399" s="128"/>
      <c r="DS2399" s="13"/>
      <c r="DW2399" s="128"/>
      <c r="DX2399" s="128"/>
      <c r="DY2399" s="128"/>
      <c r="EH2399" s="89"/>
      <c r="EI2399" s="90"/>
    </row>
    <row r="2400" spans="38:139">
      <c r="AL2400" s="13"/>
      <c r="AM2400" s="13"/>
      <c r="AN2400" s="3"/>
      <c r="AO2400" s="126"/>
      <c r="AP2400" s="126"/>
      <c r="AQ2400" s="127"/>
      <c r="AR2400" s="128"/>
      <c r="AS2400" s="13"/>
      <c r="AW2400" s="128"/>
      <c r="AX2400" s="128"/>
      <c r="AY2400" s="128"/>
      <c r="BH2400" s="89"/>
      <c r="BI2400" s="90"/>
      <c r="DL2400" s="13"/>
      <c r="DM2400" s="13"/>
      <c r="DN2400" s="3"/>
      <c r="DO2400" s="126"/>
      <c r="DP2400" s="126"/>
      <c r="DQ2400" s="127"/>
      <c r="DR2400" s="128"/>
      <c r="DS2400" s="13"/>
      <c r="DW2400" s="128"/>
      <c r="DX2400" s="128"/>
      <c r="DY2400" s="128"/>
      <c r="EH2400" s="89"/>
      <c r="EI2400" s="90"/>
    </row>
    <row r="2401" spans="38:139">
      <c r="AL2401" s="13"/>
      <c r="AM2401" s="13"/>
      <c r="AN2401" s="3"/>
      <c r="AO2401" s="126"/>
      <c r="AP2401" s="126"/>
      <c r="AQ2401" s="127"/>
      <c r="AR2401" s="128"/>
      <c r="AS2401" s="13"/>
      <c r="AW2401" s="128"/>
      <c r="AX2401" s="128"/>
      <c r="AY2401" s="128"/>
      <c r="BH2401" s="89"/>
      <c r="BI2401" s="90"/>
      <c r="DL2401" s="13"/>
      <c r="DM2401" s="13"/>
      <c r="DN2401" s="3"/>
      <c r="DO2401" s="126"/>
      <c r="DP2401" s="126"/>
      <c r="DQ2401" s="127"/>
      <c r="DR2401" s="128"/>
      <c r="DS2401" s="13"/>
      <c r="DW2401" s="128"/>
      <c r="DX2401" s="128"/>
      <c r="DY2401" s="128"/>
      <c r="EH2401" s="89"/>
      <c r="EI2401" s="90"/>
    </row>
    <row r="2402" spans="38:139">
      <c r="AL2402" s="13"/>
      <c r="AM2402" s="13"/>
      <c r="AN2402" s="3"/>
      <c r="AO2402" s="126"/>
      <c r="AP2402" s="126"/>
      <c r="AQ2402" s="127"/>
      <c r="AR2402" s="128"/>
      <c r="AS2402" s="13"/>
      <c r="AW2402" s="128"/>
      <c r="AX2402" s="128"/>
      <c r="AY2402" s="128"/>
      <c r="BH2402" s="89"/>
      <c r="BI2402" s="90"/>
      <c r="DL2402" s="13"/>
      <c r="DM2402" s="13"/>
      <c r="DN2402" s="3"/>
      <c r="DO2402" s="126"/>
      <c r="DP2402" s="126"/>
      <c r="DQ2402" s="127"/>
      <c r="DR2402" s="128"/>
      <c r="DS2402" s="13"/>
      <c r="DW2402" s="128"/>
      <c r="DX2402" s="128"/>
      <c r="DY2402" s="128"/>
      <c r="EH2402" s="89"/>
      <c r="EI2402" s="90"/>
    </row>
    <row r="2403" spans="38:139">
      <c r="AL2403" s="13"/>
      <c r="AM2403" s="13"/>
      <c r="AN2403" s="3"/>
      <c r="AO2403" s="126"/>
      <c r="AP2403" s="126"/>
      <c r="AQ2403" s="127"/>
      <c r="AR2403" s="128"/>
      <c r="AS2403" s="13"/>
      <c r="AW2403" s="128"/>
      <c r="AX2403" s="128"/>
      <c r="AY2403" s="128"/>
      <c r="BH2403" s="89"/>
      <c r="BI2403" s="90"/>
      <c r="DL2403" s="13"/>
      <c r="DM2403" s="13"/>
      <c r="DN2403" s="3"/>
      <c r="DO2403" s="126"/>
      <c r="DP2403" s="126"/>
      <c r="DQ2403" s="127"/>
      <c r="DR2403" s="128"/>
      <c r="DS2403" s="13"/>
      <c r="DW2403" s="128"/>
      <c r="DX2403" s="128"/>
      <c r="DY2403" s="128"/>
      <c r="EH2403" s="89"/>
      <c r="EI2403" s="90"/>
    </row>
    <row r="2404" spans="38:139">
      <c r="AL2404" s="13"/>
      <c r="AM2404" s="13"/>
      <c r="AN2404" s="3"/>
      <c r="AO2404" s="126"/>
      <c r="AP2404" s="126"/>
      <c r="AQ2404" s="127"/>
      <c r="AR2404" s="128"/>
      <c r="AS2404" s="13"/>
      <c r="AW2404" s="128"/>
      <c r="AX2404" s="128"/>
      <c r="AY2404" s="128"/>
      <c r="BH2404" s="89"/>
      <c r="BI2404" s="90"/>
      <c r="DL2404" s="13"/>
      <c r="DM2404" s="13"/>
      <c r="DN2404" s="3"/>
      <c r="DO2404" s="126"/>
      <c r="DP2404" s="126"/>
      <c r="DQ2404" s="127"/>
      <c r="DR2404" s="128"/>
      <c r="DS2404" s="13"/>
      <c r="DW2404" s="128"/>
      <c r="DX2404" s="128"/>
      <c r="DY2404" s="128"/>
      <c r="EH2404" s="89"/>
      <c r="EI2404" s="90"/>
    </row>
    <row r="2405" spans="38:139">
      <c r="AL2405" s="13"/>
      <c r="AM2405" s="13"/>
      <c r="AN2405" s="3"/>
      <c r="AO2405" s="126"/>
      <c r="AP2405" s="126"/>
      <c r="AQ2405" s="127"/>
      <c r="AR2405" s="128"/>
      <c r="AS2405" s="13"/>
      <c r="AW2405" s="128"/>
      <c r="AX2405" s="128"/>
      <c r="AY2405" s="128"/>
      <c r="BH2405" s="89"/>
      <c r="BI2405" s="90"/>
      <c r="DL2405" s="13"/>
      <c r="DM2405" s="13"/>
      <c r="DN2405" s="3"/>
      <c r="DO2405" s="126"/>
      <c r="DP2405" s="126"/>
      <c r="DQ2405" s="127"/>
      <c r="DR2405" s="128"/>
      <c r="DS2405" s="13"/>
      <c r="DW2405" s="128"/>
      <c r="DX2405" s="128"/>
      <c r="DY2405" s="128"/>
      <c r="EH2405" s="89"/>
      <c r="EI2405" s="90"/>
    </row>
    <row r="2406" spans="38:139">
      <c r="AL2406" s="13"/>
      <c r="AM2406" s="13"/>
      <c r="AN2406" s="3"/>
      <c r="AO2406" s="126"/>
      <c r="AP2406" s="126"/>
      <c r="AQ2406" s="127"/>
      <c r="AR2406" s="128"/>
      <c r="AS2406" s="13"/>
      <c r="AW2406" s="128"/>
      <c r="AX2406" s="128"/>
      <c r="AY2406" s="128"/>
      <c r="BH2406" s="89"/>
      <c r="BI2406" s="90"/>
      <c r="DL2406" s="13"/>
      <c r="DM2406" s="13"/>
      <c r="DN2406" s="3"/>
      <c r="DO2406" s="126"/>
      <c r="DP2406" s="126"/>
      <c r="DQ2406" s="127"/>
      <c r="DR2406" s="128"/>
      <c r="DS2406" s="13"/>
      <c r="DW2406" s="128"/>
      <c r="DX2406" s="128"/>
      <c r="DY2406" s="128"/>
      <c r="EH2406" s="89"/>
      <c r="EI2406" s="90"/>
    </row>
    <row r="2407" spans="38:139">
      <c r="AL2407" s="13"/>
      <c r="AM2407" s="13"/>
      <c r="AN2407" s="3"/>
      <c r="AO2407" s="126"/>
      <c r="AP2407" s="126"/>
      <c r="AQ2407" s="127"/>
      <c r="AR2407" s="128"/>
      <c r="AS2407" s="13"/>
      <c r="AW2407" s="128"/>
      <c r="AX2407" s="128"/>
      <c r="AY2407" s="128"/>
      <c r="BH2407" s="89"/>
      <c r="BI2407" s="90"/>
      <c r="DL2407" s="13"/>
      <c r="DM2407" s="13"/>
      <c r="DN2407" s="3"/>
      <c r="DO2407" s="126"/>
      <c r="DP2407" s="126"/>
      <c r="DQ2407" s="127"/>
      <c r="DR2407" s="128"/>
      <c r="DS2407" s="13"/>
      <c r="DW2407" s="128"/>
      <c r="DX2407" s="128"/>
      <c r="DY2407" s="128"/>
      <c r="EH2407" s="89"/>
      <c r="EI2407" s="90"/>
    </row>
    <row r="2408" spans="38:139">
      <c r="AL2408" s="13"/>
      <c r="AM2408" s="13"/>
      <c r="AN2408" s="3"/>
      <c r="AO2408" s="126"/>
      <c r="AP2408" s="126"/>
      <c r="AQ2408" s="127"/>
      <c r="AR2408" s="128"/>
      <c r="AS2408" s="13"/>
      <c r="AW2408" s="128"/>
      <c r="AX2408" s="128"/>
      <c r="AY2408" s="128"/>
      <c r="BH2408" s="89"/>
      <c r="BI2408" s="90"/>
      <c r="DL2408" s="13"/>
      <c r="DM2408" s="13"/>
      <c r="DN2408" s="3"/>
      <c r="DO2408" s="126"/>
      <c r="DP2408" s="126"/>
      <c r="DQ2408" s="127"/>
      <c r="DR2408" s="128"/>
      <c r="DS2408" s="13"/>
      <c r="DW2408" s="128"/>
      <c r="DX2408" s="128"/>
      <c r="DY2408" s="128"/>
      <c r="EH2408" s="89"/>
      <c r="EI2408" s="90"/>
    </row>
    <row r="2409" spans="38:139">
      <c r="AL2409" s="13"/>
      <c r="AM2409" s="13"/>
      <c r="AN2409" s="3"/>
      <c r="AO2409" s="126"/>
      <c r="AP2409" s="126"/>
      <c r="AQ2409" s="127"/>
      <c r="AR2409" s="128"/>
      <c r="AS2409" s="13"/>
      <c r="AW2409" s="128"/>
      <c r="AX2409" s="128"/>
      <c r="AY2409" s="128"/>
      <c r="BH2409" s="89"/>
      <c r="BI2409" s="90"/>
      <c r="DL2409" s="13"/>
      <c r="DM2409" s="13"/>
      <c r="DN2409" s="3"/>
      <c r="DO2409" s="126"/>
      <c r="DP2409" s="126"/>
      <c r="DQ2409" s="127"/>
      <c r="DR2409" s="128"/>
      <c r="DS2409" s="13"/>
      <c r="DW2409" s="128"/>
      <c r="DX2409" s="128"/>
      <c r="DY2409" s="128"/>
      <c r="EH2409" s="89"/>
      <c r="EI2409" s="90"/>
    </row>
    <row r="2410" spans="38:139">
      <c r="AL2410" s="13"/>
      <c r="AM2410" s="13"/>
      <c r="AN2410" s="3"/>
      <c r="AO2410" s="126"/>
      <c r="AP2410" s="126"/>
      <c r="AQ2410" s="127"/>
      <c r="AR2410" s="128"/>
      <c r="AS2410" s="13"/>
      <c r="AW2410" s="128"/>
      <c r="AX2410" s="128"/>
      <c r="AY2410" s="128"/>
      <c r="BH2410" s="89"/>
      <c r="BI2410" s="90"/>
      <c r="DL2410" s="13"/>
      <c r="DM2410" s="13"/>
      <c r="DN2410" s="3"/>
      <c r="DO2410" s="126"/>
      <c r="DP2410" s="126"/>
      <c r="DQ2410" s="127"/>
      <c r="DR2410" s="128"/>
      <c r="DS2410" s="13"/>
      <c r="DW2410" s="128"/>
      <c r="DX2410" s="128"/>
      <c r="DY2410" s="128"/>
      <c r="EH2410" s="89"/>
      <c r="EI2410" s="90"/>
    </row>
    <row r="2411" spans="38:139">
      <c r="AL2411" s="13"/>
      <c r="AM2411" s="13"/>
      <c r="AN2411" s="3"/>
      <c r="AO2411" s="126"/>
      <c r="AP2411" s="126"/>
      <c r="AQ2411" s="127"/>
      <c r="AR2411" s="128"/>
      <c r="AS2411" s="13"/>
      <c r="AW2411" s="128"/>
      <c r="AX2411" s="128"/>
      <c r="AY2411" s="128"/>
      <c r="BH2411" s="89"/>
      <c r="BI2411" s="90"/>
      <c r="DL2411" s="13"/>
      <c r="DM2411" s="13"/>
      <c r="DN2411" s="3"/>
      <c r="DO2411" s="126"/>
      <c r="DP2411" s="126"/>
      <c r="DQ2411" s="127"/>
      <c r="DR2411" s="128"/>
      <c r="DS2411" s="13"/>
      <c r="DW2411" s="128"/>
      <c r="DX2411" s="128"/>
      <c r="DY2411" s="128"/>
      <c r="EH2411" s="89"/>
      <c r="EI2411" s="90"/>
    </row>
    <row r="2412" spans="38:139">
      <c r="AL2412" s="13"/>
      <c r="AM2412" s="13"/>
      <c r="AN2412" s="3"/>
      <c r="AO2412" s="126"/>
      <c r="AP2412" s="126"/>
      <c r="AQ2412" s="127"/>
      <c r="AR2412" s="128"/>
      <c r="AS2412" s="13"/>
      <c r="AW2412" s="128"/>
      <c r="AX2412" s="128"/>
      <c r="AY2412" s="128"/>
      <c r="BH2412" s="89"/>
      <c r="BI2412" s="90"/>
      <c r="DL2412" s="13"/>
      <c r="DM2412" s="13"/>
      <c r="DN2412" s="3"/>
      <c r="DO2412" s="126"/>
      <c r="DP2412" s="126"/>
      <c r="DQ2412" s="127"/>
      <c r="DR2412" s="128"/>
      <c r="DS2412" s="13"/>
      <c r="DW2412" s="128"/>
      <c r="DX2412" s="128"/>
      <c r="DY2412" s="128"/>
      <c r="EH2412" s="89"/>
      <c r="EI2412" s="90"/>
    </row>
    <row r="2413" spans="38:139">
      <c r="AL2413" s="13"/>
      <c r="AM2413" s="13"/>
      <c r="AN2413" s="3"/>
      <c r="AO2413" s="126"/>
      <c r="AP2413" s="126"/>
      <c r="AQ2413" s="127"/>
      <c r="AR2413" s="128"/>
      <c r="AS2413" s="13"/>
      <c r="AW2413" s="128"/>
      <c r="AX2413" s="128"/>
      <c r="AY2413" s="128"/>
      <c r="BH2413" s="89"/>
      <c r="BI2413" s="90"/>
      <c r="DL2413" s="13"/>
      <c r="DM2413" s="13"/>
      <c r="DN2413" s="3"/>
      <c r="DO2413" s="126"/>
      <c r="DP2413" s="126"/>
      <c r="DQ2413" s="127"/>
      <c r="DR2413" s="128"/>
      <c r="DS2413" s="13"/>
      <c r="DW2413" s="128"/>
      <c r="DX2413" s="128"/>
      <c r="DY2413" s="128"/>
      <c r="EH2413" s="89"/>
      <c r="EI2413" s="90"/>
    </row>
    <row r="2414" spans="38:139">
      <c r="AL2414" s="13"/>
      <c r="AM2414" s="13"/>
      <c r="AN2414" s="3"/>
      <c r="AO2414" s="126"/>
      <c r="AP2414" s="126"/>
      <c r="AQ2414" s="127"/>
      <c r="AR2414" s="128"/>
      <c r="AS2414" s="13"/>
      <c r="AW2414" s="128"/>
      <c r="AX2414" s="128"/>
      <c r="AY2414" s="128"/>
      <c r="BH2414" s="89"/>
      <c r="BI2414" s="90"/>
      <c r="DL2414" s="13"/>
      <c r="DM2414" s="13"/>
      <c r="DN2414" s="3"/>
      <c r="DO2414" s="126"/>
      <c r="DP2414" s="126"/>
      <c r="DQ2414" s="127"/>
      <c r="DR2414" s="128"/>
      <c r="DS2414" s="13"/>
      <c r="DW2414" s="128"/>
      <c r="DX2414" s="128"/>
      <c r="DY2414" s="128"/>
      <c r="EH2414" s="89"/>
      <c r="EI2414" s="90"/>
    </row>
    <row r="2415" spans="38:139">
      <c r="AL2415" s="13"/>
      <c r="AM2415" s="13"/>
      <c r="AN2415" s="3"/>
      <c r="AO2415" s="126"/>
      <c r="AP2415" s="126"/>
      <c r="AQ2415" s="127"/>
      <c r="AR2415" s="128"/>
      <c r="AS2415" s="13"/>
      <c r="AW2415" s="128"/>
      <c r="AX2415" s="128"/>
      <c r="AY2415" s="128"/>
      <c r="BH2415" s="89"/>
      <c r="BI2415" s="90"/>
      <c r="DL2415" s="13"/>
      <c r="DM2415" s="13"/>
      <c r="DN2415" s="3"/>
      <c r="DO2415" s="126"/>
      <c r="DP2415" s="126"/>
      <c r="DQ2415" s="127"/>
      <c r="DR2415" s="128"/>
      <c r="DS2415" s="13"/>
      <c r="DW2415" s="128"/>
      <c r="DX2415" s="128"/>
      <c r="DY2415" s="128"/>
      <c r="EH2415" s="89"/>
      <c r="EI2415" s="90"/>
    </row>
    <row r="2416" spans="38:139">
      <c r="AL2416" s="13"/>
      <c r="AM2416" s="13"/>
      <c r="AN2416" s="3"/>
      <c r="AO2416" s="126"/>
      <c r="AP2416" s="126"/>
      <c r="AQ2416" s="127"/>
      <c r="AR2416" s="128"/>
      <c r="AS2416" s="13"/>
      <c r="AW2416" s="128"/>
      <c r="AX2416" s="128"/>
      <c r="AY2416" s="128"/>
      <c r="BH2416" s="89"/>
      <c r="BI2416" s="90"/>
      <c r="DL2416" s="13"/>
      <c r="DM2416" s="13"/>
      <c r="DN2416" s="3"/>
      <c r="DO2416" s="126"/>
      <c r="DP2416" s="126"/>
      <c r="DQ2416" s="127"/>
      <c r="DR2416" s="128"/>
      <c r="DS2416" s="13"/>
      <c r="DW2416" s="128"/>
      <c r="DX2416" s="128"/>
      <c r="DY2416" s="128"/>
      <c r="EH2416" s="89"/>
      <c r="EI2416" s="90"/>
    </row>
    <row r="2417" spans="38:139">
      <c r="AL2417" s="13"/>
      <c r="AM2417" s="13"/>
      <c r="AN2417" s="3"/>
      <c r="AO2417" s="126"/>
      <c r="AP2417" s="126"/>
      <c r="AQ2417" s="127"/>
      <c r="AR2417" s="128"/>
      <c r="AS2417" s="13"/>
      <c r="AW2417" s="128"/>
      <c r="AX2417" s="128"/>
      <c r="AY2417" s="128"/>
      <c r="BH2417" s="89"/>
      <c r="BI2417" s="90"/>
      <c r="DL2417" s="13"/>
      <c r="DM2417" s="13"/>
      <c r="DN2417" s="3"/>
      <c r="DO2417" s="126"/>
      <c r="DP2417" s="126"/>
      <c r="DQ2417" s="127"/>
      <c r="DR2417" s="128"/>
      <c r="DS2417" s="13"/>
      <c r="DW2417" s="128"/>
      <c r="DX2417" s="128"/>
      <c r="DY2417" s="128"/>
      <c r="EH2417" s="89"/>
      <c r="EI2417" s="90"/>
    </row>
    <row r="2418" spans="38:139">
      <c r="AL2418" s="13"/>
      <c r="AM2418" s="13"/>
      <c r="AN2418" s="3"/>
      <c r="AO2418" s="126"/>
      <c r="AP2418" s="126"/>
      <c r="AQ2418" s="127"/>
      <c r="AR2418" s="128"/>
      <c r="AS2418" s="13"/>
      <c r="AW2418" s="128"/>
      <c r="AX2418" s="128"/>
      <c r="AY2418" s="128"/>
      <c r="BH2418" s="89"/>
      <c r="BI2418" s="90"/>
      <c r="DL2418" s="13"/>
      <c r="DM2418" s="13"/>
      <c r="DN2418" s="3"/>
      <c r="DO2418" s="126"/>
      <c r="DP2418" s="126"/>
      <c r="DQ2418" s="127"/>
      <c r="DR2418" s="128"/>
      <c r="DS2418" s="13"/>
      <c r="DW2418" s="128"/>
      <c r="DX2418" s="128"/>
      <c r="DY2418" s="128"/>
      <c r="EH2418" s="89"/>
      <c r="EI2418" s="90"/>
    </row>
    <row r="2419" spans="38:139">
      <c r="AL2419" s="13"/>
      <c r="AM2419" s="13"/>
      <c r="AN2419" s="3"/>
      <c r="AO2419" s="126"/>
      <c r="AP2419" s="126"/>
      <c r="AQ2419" s="127"/>
      <c r="AR2419" s="128"/>
      <c r="AS2419" s="13"/>
      <c r="AW2419" s="128"/>
      <c r="AX2419" s="128"/>
      <c r="AY2419" s="128"/>
      <c r="BH2419" s="89"/>
      <c r="BI2419" s="90"/>
      <c r="DL2419" s="13"/>
      <c r="DM2419" s="13"/>
      <c r="DN2419" s="3"/>
      <c r="DO2419" s="126"/>
      <c r="DP2419" s="126"/>
      <c r="DQ2419" s="127"/>
      <c r="DR2419" s="128"/>
      <c r="DS2419" s="13"/>
      <c r="DW2419" s="128"/>
      <c r="DX2419" s="128"/>
      <c r="DY2419" s="128"/>
      <c r="EH2419" s="89"/>
      <c r="EI2419" s="90"/>
    </row>
    <row r="2420" spans="38:139">
      <c r="AL2420" s="13"/>
      <c r="AM2420" s="13"/>
      <c r="AN2420" s="3"/>
      <c r="AO2420" s="126"/>
      <c r="AP2420" s="126"/>
      <c r="AQ2420" s="127"/>
      <c r="AR2420" s="128"/>
      <c r="AS2420" s="13"/>
      <c r="AW2420" s="128"/>
      <c r="AX2420" s="128"/>
      <c r="AY2420" s="128"/>
      <c r="BH2420" s="89"/>
      <c r="BI2420" s="90"/>
      <c r="DL2420" s="13"/>
      <c r="DM2420" s="13"/>
      <c r="DN2420" s="3"/>
      <c r="DO2420" s="126"/>
      <c r="DP2420" s="126"/>
      <c r="DQ2420" s="127"/>
      <c r="DR2420" s="128"/>
      <c r="DS2420" s="13"/>
      <c r="DW2420" s="128"/>
      <c r="DX2420" s="128"/>
      <c r="DY2420" s="128"/>
      <c r="EH2420" s="89"/>
      <c r="EI2420" s="90"/>
    </row>
    <row r="2421" spans="38:139">
      <c r="AL2421" s="13"/>
      <c r="AM2421" s="13"/>
      <c r="AN2421" s="3"/>
      <c r="AO2421" s="126"/>
      <c r="AP2421" s="126"/>
      <c r="AQ2421" s="127"/>
      <c r="AR2421" s="128"/>
      <c r="AS2421" s="13"/>
      <c r="AW2421" s="128"/>
      <c r="AX2421" s="128"/>
      <c r="AY2421" s="128"/>
      <c r="BH2421" s="89"/>
      <c r="BI2421" s="90"/>
      <c r="DL2421" s="13"/>
      <c r="DM2421" s="13"/>
      <c r="DN2421" s="3"/>
      <c r="DO2421" s="126"/>
      <c r="DP2421" s="126"/>
      <c r="DQ2421" s="127"/>
      <c r="DR2421" s="128"/>
      <c r="DS2421" s="13"/>
      <c r="DW2421" s="128"/>
      <c r="DX2421" s="128"/>
      <c r="DY2421" s="128"/>
      <c r="EH2421" s="89"/>
      <c r="EI2421" s="90"/>
    </row>
    <row r="2422" spans="38:139">
      <c r="AL2422" s="13"/>
      <c r="AM2422" s="13"/>
      <c r="AN2422" s="3"/>
      <c r="AO2422" s="126"/>
      <c r="AP2422" s="126"/>
      <c r="AQ2422" s="127"/>
      <c r="AR2422" s="128"/>
      <c r="AS2422" s="13"/>
      <c r="AW2422" s="128"/>
      <c r="AX2422" s="128"/>
      <c r="AY2422" s="128"/>
      <c r="BH2422" s="89"/>
      <c r="BI2422" s="90"/>
      <c r="DL2422" s="13"/>
      <c r="DM2422" s="13"/>
      <c r="DN2422" s="3"/>
      <c r="DO2422" s="126"/>
      <c r="DP2422" s="126"/>
      <c r="DQ2422" s="127"/>
      <c r="DR2422" s="128"/>
      <c r="DS2422" s="13"/>
      <c r="DW2422" s="128"/>
      <c r="DX2422" s="128"/>
      <c r="DY2422" s="128"/>
      <c r="EH2422" s="89"/>
      <c r="EI2422" s="90"/>
    </row>
    <row r="2423" spans="38:139">
      <c r="AL2423" s="13"/>
      <c r="AM2423" s="13"/>
      <c r="AN2423" s="3"/>
      <c r="AO2423" s="126"/>
      <c r="AP2423" s="126"/>
      <c r="AQ2423" s="127"/>
      <c r="AR2423" s="128"/>
      <c r="AS2423" s="13"/>
      <c r="AW2423" s="128"/>
      <c r="AX2423" s="128"/>
      <c r="AY2423" s="128"/>
      <c r="BH2423" s="89"/>
      <c r="BI2423" s="90"/>
      <c r="DL2423" s="13"/>
      <c r="DM2423" s="13"/>
      <c r="DN2423" s="3"/>
      <c r="DO2423" s="126"/>
      <c r="DP2423" s="126"/>
      <c r="DQ2423" s="127"/>
      <c r="DR2423" s="128"/>
      <c r="DS2423" s="13"/>
      <c r="DW2423" s="128"/>
      <c r="DX2423" s="128"/>
      <c r="DY2423" s="128"/>
      <c r="EH2423" s="89"/>
      <c r="EI2423" s="90"/>
    </row>
    <row r="2424" spans="38:139">
      <c r="AL2424" s="13"/>
      <c r="AM2424" s="13"/>
      <c r="AN2424" s="3"/>
      <c r="AO2424" s="126"/>
      <c r="AP2424" s="126"/>
      <c r="AQ2424" s="127"/>
      <c r="AR2424" s="128"/>
      <c r="AS2424" s="13"/>
      <c r="AW2424" s="128"/>
      <c r="AX2424" s="128"/>
      <c r="AY2424" s="128"/>
      <c r="BH2424" s="89"/>
      <c r="BI2424" s="90"/>
      <c r="DL2424" s="13"/>
      <c r="DM2424" s="13"/>
      <c r="DN2424" s="3"/>
      <c r="DO2424" s="126"/>
      <c r="DP2424" s="126"/>
      <c r="DQ2424" s="127"/>
      <c r="DR2424" s="128"/>
      <c r="DS2424" s="13"/>
      <c r="DW2424" s="128"/>
      <c r="DX2424" s="128"/>
      <c r="DY2424" s="128"/>
      <c r="EH2424" s="89"/>
      <c r="EI2424" s="90"/>
    </row>
    <row r="2425" spans="38:139">
      <c r="AL2425" s="13"/>
      <c r="AM2425" s="13"/>
      <c r="AN2425" s="3"/>
      <c r="AO2425" s="126"/>
      <c r="AP2425" s="126"/>
      <c r="AQ2425" s="127"/>
      <c r="AR2425" s="128"/>
      <c r="AS2425" s="13"/>
      <c r="AW2425" s="128"/>
      <c r="AX2425" s="128"/>
      <c r="AY2425" s="128"/>
      <c r="BH2425" s="89"/>
      <c r="BI2425" s="90"/>
      <c r="DL2425" s="13"/>
      <c r="DM2425" s="13"/>
      <c r="DN2425" s="3"/>
      <c r="DO2425" s="126"/>
      <c r="DP2425" s="126"/>
      <c r="DQ2425" s="127"/>
      <c r="DR2425" s="128"/>
      <c r="DS2425" s="13"/>
      <c r="DW2425" s="128"/>
      <c r="DX2425" s="128"/>
      <c r="DY2425" s="128"/>
      <c r="EH2425" s="89"/>
      <c r="EI2425" s="90"/>
    </row>
    <row r="2426" spans="38:139">
      <c r="AL2426" s="13"/>
      <c r="AM2426" s="13"/>
      <c r="AN2426" s="3"/>
      <c r="AO2426" s="126"/>
      <c r="AP2426" s="126"/>
      <c r="AQ2426" s="127"/>
      <c r="AR2426" s="128"/>
      <c r="AS2426" s="13"/>
      <c r="AW2426" s="128"/>
      <c r="AX2426" s="128"/>
      <c r="AY2426" s="128"/>
      <c r="BH2426" s="89"/>
      <c r="BI2426" s="90"/>
      <c r="DL2426" s="13"/>
      <c r="DM2426" s="13"/>
      <c r="DN2426" s="3"/>
      <c r="DO2426" s="126"/>
      <c r="DP2426" s="126"/>
      <c r="DQ2426" s="127"/>
      <c r="DR2426" s="128"/>
      <c r="DS2426" s="13"/>
      <c r="DW2426" s="128"/>
      <c r="DX2426" s="128"/>
      <c r="DY2426" s="128"/>
      <c r="EH2426" s="89"/>
      <c r="EI2426" s="90"/>
    </row>
    <row r="2427" spans="38:139">
      <c r="AL2427" s="13"/>
      <c r="AM2427" s="13"/>
      <c r="AN2427" s="3"/>
      <c r="AO2427" s="126"/>
      <c r="AP2427" s="126"/>
      <c r="AQ2427" s="127"/>
      <c r="AR2427" s="128"/>
      <c r="AS2427" s="13"/>
      <c r="AW2427" s="128"/>
      <c r="AX2427" s="128"/>
      <c r="AY2427" s="128"/>
      <c r="BH2427" s="89"/>
      <c r="BI2427" s="90"/>
      <c r="DL2427" s="13"/>
      <c r="DM2427" s="13"/>
      <c r="DN2427" s="3"/>
      <c r="DO2427" s="126"/>
      <c r="DP2427" s="126"/>
      <c r="DQ2427" s="127"/>
      <c r="DR2427" s="128"/>
      <c r="DS2427" s="13"/>
      <c r="DW2427" s="128"/>
      <c r="DX2427" s="128"/>
      <c r="DY2427" s="128"/>
      <c r="EH2427" s="89"/>
      <c r="EI2427" s="90"/>
    </row>
    <row r="2428" spans="38:139">
      <c r="AL2428" s="13"/>
      <c r="AM2428" s="13"/>
      <c r="AN2428" s="3"/>
      <c r="AO2428" s="126"/>
      <c r="AP2428" s="126"/>
      <c r="AQ2428" s="127"/>
      <c r="AR2428" s="128"/>
      <c r="AS2428" s="13"/>
      <c r="AW2428" s="128"/>
      <c r="AX2428" s="128"/>
      <c r="AY2428" s="128"/>
      <c r="BH2428" s="89"/>
      <c r="BI2428" s="90"/>
      <c r="DL2428" s="13"/>
      <c r="DM2428" s="13"/>
      <c r="DN2428" s="3"/>
      <c r="DO2428" s="126"/>
      <c r="DP2428" s="126"/>
      <c r="DQ2428" s="127"/>
      <c r="DR2428" s="128"/>
      <c r="DS2428" s="13"/>
      <c r="DW2428" s="128"/>
      <c r="DX2428" s="128"/>
      <c r="DY2428" s="128"/>
      <c r="EH2428" s="89"/>
      <c r="EI2428" s="90"/>
    </row>
    <row r="2429" spans="38:139">
      <c r="AL2429" s="13"/>
      <c r="AM2429" s="13"/>
      <c r="AN2429" s="3"/>
      <c r="AO2429" s="126"/>
      <c r="AP2429" s="126"/>
      <c r="AQ2429" s="127"/>
      <c r="AR2429" s="128"/>
      <c r="AS2429" s="13"/>
      <c r="AW2429" s="128"/>
      <c r="AX2429" s="128"/>
      <c r="AY2429" s="128"/>
      <c r="BH2429" s="89"/>
      <c r="BI2429" s="90"/>
      <c r="DL2429" s="13"/>
      <c r="DM2429" s="13"/>
      <c r="DN2429" s="3"/>
      <c r="DO2429" s="126"/>
      <c r="DP2429" s="126"/>
      <c r="DQ2429" s="127"/>
      <c r="DR2429" s="128"/>
      <c r="DS2429" s="13"/>
      <c r="DW2429" s="128"/>
      <c r="DX2429" s="128"/>
      <c r="DY2429" s="128"/>
      <c r="EH2429" s="89"/>
      <c r="EI2429" s="90"/>
    </row>
    <row r="2430" spans="38:139">
      <c r="AL2430" s="13"/>
      <c r="AM2430" s="13"/>
      <c r="AN2430" s="3"/>
      <c r="AO2430" s="126"/>
      <c r="AP2430" s="126"/>
      <c r="AQ2430" s="127"/>
      <c r="AR2430" s="128"/>
      <c r="AS2430" s="13"/>
      <c r="AW2430" s="128"/>
      <c r="AX2430" s="128"/>
      <c r="AY2430" s="128"/>
      <c r="BH2430" s="89"/>
      <c r="BI2430" s="90"/>
      <c r="DL2430" s="13"/>
      <c r="DM2430" s="13"/>
      <c r="DN2430" s="3"/>
      <c r="DO2430" s="126"/>
      <c r="DP2430" s="126"/>
      <c r="DQ2430" s="127"/>
      <c r="DR2430" s="128"/>
      <c r="DS2430" s="13"/>
      <c r="DW2430" s="128"/>
      <c r="DX2430" s="128"/>
      <c r="DY2430" s="128"/>
      <c r="EH2430" s="89"/>
      <c r="EI2430" s="90"/>
    </row>
    <row r="2431" spans="38:139">
      <c r="AL2431" s="13"/>
      <c r="AM2431" s="13"/>
      <c r="AN2431" s="3"/>
      <c r="AO2431" s="126"/>
      <c r="AP2431" s="126"/>
      <c r="AQ2431" s="127"/>
      <c r="AR2431" s="128"/>
      <c r="AS2431" s="13"/>
      <c r="AW2431" s="128"/>
      <c r="AX2431" s="128"/>
      <c r="AY2431" s="128"/>
      <c r="BH2431" s="89"/>
      <c r="BI2431" s="90"/>
      <c r="DL2431" s="13"/>
      <c r="DM2431" s="13"/>
      <c r="DN2431" s="3"/>
      <c r="DO2431" s="126"/>
      <c r="DP2431" s="126"/>
      <c r="DQ2431" s="127"/>
      <c r="DR2431" s="128"/>
      <c r="DS2431" s="13"/>
      <c r="DW2431" s="128"/>
      <c r="DX2431" s="128"/>
      <c r="DY2431" s="128"/>
      <c r="EH2431" s="89"/>
      <c r="EI2431" s="90"/>
    </row>
    <row r="2432" spans="38:139">
      <c r="AL2432" s="13"/>
      <c r="AM2432" s="13"/>
      <c r="AN2432" s="3"/>
      <c r="AO2432" s="126"/>
      <c r="AP2432" s="126"/>
      <c r="AQ2432" s="127"/>
      <c r="AR2432" s="128"/>
      <c r="AS2432" s="13"/>
      <c r="AW2432" s="128"/>
      <c r="AX2432" s="128"/>
      <c r="AY2432" s="128"/>
      <c r="BH2432" s="89"/>
      <c r="BI2432" s="90"/>
      <c r="DL2432" s="13"/>
      <c r="DM2432" s="13"/>
      <c r="DN2432" s="3"/>
      <c r="DO2432" s="126"/>
      <c r="DP2432" s="126"/>
      <c r="DQ2432" s="127"/>
      <c r="DR2432" s="128"/>
      <c r="DS2432" s="13"/>
      <c r="DW2432" s="128"/>
      <c r="DX2432" s="128"/>
      <c r="DY2432" s="128"/>
      <c r="EH2432" s="89"/>
      <c r="EI2432" s="90"/>
    </row>
    <row r="2433" spans="38:139">
      <c r="AL2433" s="13"/>
      <c r="AM2433" s="13"/>
      <c r="AN2433" s="3"/>
      <c r="AO2433" s="126"/>
      <c r="AP2433" s="126"/>
      <c r="AQ2433" s="127"/>
      <c r="AR2433" s="128"/>
      <c r="AS2433" s="13"/>
      <c r="AW2433" s="128"/>
      <c r="AX2433" s="128"/>
      <c r="AY2433" s="128"/>
      <c r="BH2433" s="89"/>
      <c r="BI2433" s="90"/>
      <c r="DL2433" s="13"/>
      <c r="DM2433" s="13"/>
      <c r="DN2433" s="3"/>
      <c r="DO2433" s="126"/>
      <c r="DP2433" s="126"/>
      <c r="DQ2433" s="127"/>
      <c r="DR2433" s="128"/>
      <c r="DS2433" s="13"/>
      <c r="DW2433" s="128"/>
      <c r="DX2433" s="128"/>
      <c r="DY2433" s="128"/>
      <c r="EH2433" s="89"/>
      <c r="EI2433" s="90"/>
    </row>
    <row r="2434" spans="38:139">
      <c r="AL2434" s="13"/>
      <c r="AM2434" s="13"/>
      <c r="AN2434" s="3"/>
      <c r="AO2434" s="126"/>
      <c r="AP2434" s="126"/>
      <c r="AQ2434" s="127"/>
      <c r="AR2434" s="128"/>
      <c r="AS2434" s="13"/>
      <c r="AW2434" s="128"/>
      <c r="AX2434" s="128"/>
      <c r="AY2434" s="128"/>
      <c r="BH2434" s="89"/>
      <c r="BI2434" s="90"/>
      <c r="DL2434" s="13"/>
      <c r="DM2434" s="13"/>
      <c r="DN2434" s="3"/>
      <c r="DO2434" s="126"/>
      <c r="DP2434" s="126"/>
      <c r="DQ2434" s="127"/>
      <c r="DR2434" s="128"/>
      <c r="DS2434" s="13"/>
      <c r="DW2434" s="128"/>
      <c r="DX2434" s="128"/>
      <c r="DY2434" s="128"/>
      <c r="EH2434" s="89"/>
      <c r="EI2434" s="90"/>
    </row>
    <row r="2435" spans="38:139">
      <c r="AL2435" s="13"/>
      <c r="AM2435" s="13"/>
      <c r="AN2435" s="3"/>
      <c r="AO2435" s="126"/>
      <c r="AP2435" s="126"/>
      <c r="AQ2435" s="127"/>
      <c r="AR2435" s="128"/>
      <c r="AS2435" s="13"/>
      <c r="AW2435" s="128"/>
      <c r="AX2435" s="128"/>
      <c r="AY2435" s="128"/>
      <c r="BH2435" s="89"/>
      <c r="BI2435" s="90"/>
      <c r="DL2435" s="13"/>
      <c r="DM2435" s="13"/>
      <c r="DN2435" s="3"/>
      <c r="DO2435" s="126"/>
      <c r="DP2435" s="126"/>
      <c r="DQ2435" s="127"/>
      <c r="DR2435" s="128"/>
      <c r="DS2435" s="13"/>
      <c r="DW2435" s="128"/>
      <c r="DX2435" s="128"/>
      <c r="DY2435" s="128"/>
      <c r="EH2435" s="89"/>
      <c r="EI2435" s="90"/>
    </row>
    <row r="2436" spans="38:139">
      <c r="AL2436" s="13"/>
      <c r="AM2436" s="13"/>
      <c r="AN2436" s="3"/>
      <c r="AO2436" s="126"/>
      <c r="AP2436" s="126"/>
      <c r="AQ2436" s="127"/>
      <c r="AR2436" s="128"/>
      <c r="AS2436" s="13"/>
      <c r="AW2436" s="128"/>
      <c r="AX2436" s="128"/>
      <c r="AY2436" s="128"/>
      <c r="BH2436" s="89"/>
      <c r="BI2436" s="90"/>
      <c r="DL2436" s="13"/>
      <c r="DM2436" s="13"/>
      <c r="DN2436" s="3"/>
      <c r="DO2436" s="126"/>
      <c r="DP2436" s="126"/>
      <c r="DQ2436" s="127"/>
      <c r="DR2436" s="128"/>
      <c r="DS2436" s="13"/>
      <c r="DW2436" s="128"/>
      <c r="DX2436" s="128"/>
      <c r="DY2436" s="128"/>
      <c r="EH2436" s="89"/>
      <c r="EI2436" s="90"/>
    </row>
    <row r="2437" spans="38:139">
      <c r="AL2437" s="13"/>
      <c r="AM2437" s="13"/>
      <c r="AN2437" s="3"/>
      <c r="AO2437" s="126"/>
      <c r="AP2437" s="126"/>
      <c r="AQ2437" s="127"/>
      <c r="AR2437" s="128"/>
      <c r="AS2437" s="13"/>
      <c r="AW2437" s="128"/>
      <c r="AX2437" s="128"/>
      <c r="AY2437" s="128"/>
      <c r="BH2437" s="89"/>
      <c r="BI2437" s="90"/>
      <c r="DL2437" s="13"/>
      <c r="DM2437" s="13"/>
      <c r="DN2437" s="3"/>
      <c r="DO2437" s="126"/>
      <c r="DP2437" s="126"/>
      <c r="DQ2437" s="127"/>
      <c r="DR2437" s="128"/>
      <c r="DS2437" s="13"/>
      <c r="DW2437" s="128"/>
      <c r="DX2437" s="128"/>
      <c r="DY2437" s="128"/>
      <c r="EH2437" s="89"/>
      <c r="EI2437" s="90"/>
    </row>
    <row r="2438" spans="38:139">
      <c r="AL2438" s="13"/>
      <c r="AM2438" s="13"/>
      <c r="AN2438" s="3"/>
      <c r="AO2438" s="126"/>
      <c r="AP2438" s="126"/>
      <c r="AQ2438" s="127"/>
      <c r="AR2438" s="128"/>
      <c r="AS2438" s="13"/>
      <c r="AW2438" s="128"/>
      <c r="AX2438" s="128"/>
      <c r="AY2438" s="128"/>
      <c r="BH2438" s="89"/>
      <c r="BI2438" s="90"/>
      <c r="DL2438" s="13"/>
      <c r="DM2438" s="13"/>
      <c r="DN2438" s="3"/>
      <c r="DO2438" s="126"/>
      <c r="DP2438" s="126"/>
      <c r="DQ2438" s="127"/>
      <c r="DR2438" s="128"/>
      <c r="DS2438" s="13"/>
      <c r="DW2438" s="128"/>
      <c r="DX2438" s="128"/>
      <c r="DY2438" s="128"/>
      <c r="EH2438" s="89"/>
      <c r="EI2438" s="90"/>
    </row>
    <row r="2439" spans="38:139">
      <c r="AL2439" s="13"/>
      <c r="AM2439" s="13"/>
      <c r="AN2439" s="3"/>
      <c r="AO2439" s="126"/>
      <c r="AP2439" s="126"/>
      <c r="AQ2439" s="127"/>
      <c r="AR2439" s="128"/>
      <c r="AS2439" s="13"/>
      <c r="AW2439" s="128"/>
      <c r="AX2439" s="128"/>
      <c r="AY2439" s="128"/>
      <c r="BH2439" s="89"/>
      <c r="BI2439" s="90"/>
      <c r="DL2439" s="13"/>
      <c r="DM2439" s="13"/>
      <c r="DN2439" s="3"/>
      <c r="DO2439" s="126"/>
      <c r="DP2439" s="126"/>
      <c r="DQ2439" s="127"/>
      <c r="DR2439" s="128"/>
      <c r="DS2439" s="13"/>
      <c r="DW2439" s="128"/>
      <c r="DX2439" s="128"/>
      <c r="DY2439" s="128"/>
      <c r="EH2439" s="89"/>
      <c r="EI2439" s="90"/>
    </row>
    <row r="2440" spans="38:139">
      <c r="AL2440" s="13"/>
      <c r="AM2440" s="13"/>
      <c r="AN2440" s="3"/>
      <c r="AO2440" s="126"/>
      <c r="AP2440" s="126"/>
      <c r="AQ2440" s="127"/>
      <c r="AR2440" s="128"/>
      <c r="AS2440" s="13"/>
      <c r="AW2440" s="128"/>
      <c r="AX2440" s="128"/>
      <c r="AY2440" s="128"/>
      <c r="BH2440" s="89"/>
      <c r="BI2440" s="90"/>
      <c r="DL2440" s="13"/>
      <c r="DM2440" s="13"/>
      <c r="DN2440" s="3"/>
      <c r="DO2440" s="126"/>
      <c r="DP2440" s="126"/>
      <c r="DQ2440" s="127"/>
      <c r="DR2440" s="128"/>
      <c r="DS2440" s="13"/>
      <c r="DW2440" s="128"/>
      <c r="DX2440" s="128"/>
      <c r="DY2440" s="128"/>
      <c r="EH2440" s="89"/>
      <c r="EI2440" s="90"/>
    </row>
    <row r="2441" spans="38:139">
      <c r="AL2441" s="13"/>
      <c r="AM2441" s="13"/>
      <c r="AN2441" s="3"/>
      <c r="AO2441" s="126"/>
      <c r="AP2441" s="126"/>
      <c r="AQ2441" s="127"/>
      <c r="AR2441" s="128"/>
      <c r="AS2441" s="13"/>
      <c r="AW2441" s="128"/>
      <c r="AX2441" s="128"/>
      <c r="AY2441" s="128"/>
      <c r="BH2441" s="89"/>
      <c r="BI2441" s="90"/>
      <c r="DL2441" s="13"/>
      <c r="DM2441" s="13"/>
      <c r="DN2441" s="3"/>
      <c r="DO2441" s="126"/>
      <c r="DP2441" s="126"/>
      <c r="DQ2441" s="127"/>
      <c r="DR2441" s="128"/>
      <c r="DS2441" s="13"/>
      <c r="DW2441" s="128"/>
      <c r="DX2441" s="128"/>
      <c r="DY2441" s="128"/>
      <c r="EH2441" s="89"/>
      <c r="EI2441" s="90"/>
    </row>
    <row r="2442" spans="38:139">
      <c r="AL2442" s="13"/>
      <c r="AM2442" s="13"/>
      <c r="AN2442" s="3"/>
      <c r="AO2442" s="126"/>
      <c r="AP2442" s="126"/>
      <c r="AQ2442" s="127"/>
      <c r="AR2442" s="128"/>
      <c r="AS2442" s="13"/>
      <c r="AW2442" s="128"/>
      <c r="AX2442" s="128"/>
      <c r="AY2442" s="128"/>
      <c r="BH2442" s="89"/>
      <c r="BI2442" s="90"/>
      <c r="DL2442" s="13"/>
      <c r="DM2442" s="13"/>
      <c r="DN2442" s="3"/>
      <c r="DO2442" s="126"/>
      <c r="DP2442" s="126"/>
      <c r="DQ2442" s="127"/>
      <c r="DR2442" s="128"/>
      <c r="DS2442" s="13"/>
      <c r="DW2442" s="128"/>
      <c r="DX2442" s="128"/>
      <c r="DY2442" s="128"/>
      <c r="EH2442" s="89"/>
      <c r="EI2442" s="90"/>
    </row>
    <row r="2443" spans="38:139">
      <c r="AL2443" s="13"/>
      <c r="AM2443" s="13"/>
      <c r="AN2443" s="3"/>
      <c r="AO2443" s="126"/>
      <c r="AP2443" s="126"/>
      <c r="AQ2443" s="127"/>
      <c r="AR2443" s="128"/>
      <c r="AS2443" s="13"/>
      <c r="AW2443" s="128"/>
      <c r="AX2443" s="128"/>
      <c r="AY2443" s="128"/>
      <c r="BH2443" s="89"/>
      <c r="BI2443" s="90"/>
      <c r="DL2443" s="13"/>
      <c r="DM2443" s="13"/>
      <c r="DN2443" s="3"/>
      <c r="DO2443" s="126"/>
      <c r="DP2443" s="126"/>
      <c r="DQ2443" s="127"/>
      <c r="DR2443" s="128"/>
      <c r="DS2443" s="13"/>
      <c r="DW2443" s="128"/>
      <c r="DX2443" s="128"/>
      <c r="DY2443" s="128"/>
      <c r="EH2443" s="89"/>
      <c r="EI2443" s="90"/>
    </row>
    <row r="2444" spans="38:139">
      <c r="AL2444" s="13"/>
      <c r="AM2444" s="13"/>
      <c r="AN2444" s="3"/>
      <c r="AO2444" s="126"/>
      <c r="AP2444" s="126"/>
      <c r="AQ2444" s="127"/>
      <c r="AR2444" s="128"/>
      <c r="AS2444" s="13"/>
      <c r="AW2444" s="128"/>
      <c r="AX2444" s="128"/>
      <c r="AY2444" s="128"/>
      <c r="BH2444" s="89"/>
      <c r="BI2444" s="90"/>
      <c r="DL2444" s="13"/>
      <c r="DM2444" s="13"/>
      <c r="DN2444" s="3"/>
      <c r="DO2444" s="126"/>
      <c r="DP2444" s="126"/>
      <c r="DQ2444" s="127"/>
      <c r="DR2444" s="128"/>
      <c r="DS2444" s="13"/>
      <c r="DW2444" s="128"/>
      <c r="DX2444" s="128"/>
      <c r="DY2444" s="128"/>
      <c r="EH2444" s="89"/>
      <c r="EI2444" s="90"/>
    </row>
    <row r="2445" spans="38:139">
      <c r="AL2445" s="13"/>
      <c r="AM2445" s="13"/>
      <c r="AN2445" s="3"/>
      <c r="AO2445" s="126"/>
      <c r="AP2445" s="126"/>
      <c r="AQ2445" s="127"/>
      <c r="AR2445" s="128"/>
      <c r="AS2445" s="13"/>
      <c r="AW2445" s="128"/>
      <c r="AX2445" s="128"/>
      <c r="AY2445" s="128"/>
      <c r="BH2445" s="89"/>
      <c r="BI2445" s="90"/>
      <c r="DL2445" s="13"/>
      <c r="DM2445" s="13"/>
      <c r="DN2445" s="3"/>
      <c r="DO2445" s="126"/>
      <c r="DP2445" s="126"/>
      <c r="DQ2445" s="127"/>
      <c r="DR2445" s="128"/>
      <c r="DS2445" s="13"/>
      <c r="DW2445" s="128"/>
      <c r="DX2445" s="128"/>
      <c r="DY2445" s="128"/>
      <c r="EH2445" s="89"/>
      <c r="EI2445" s="90"/>
    </row>
    <row r="2446" spans="38:139">
      <c r="AL2446" s="13"/>
      <c r="AM2446" s="13"/>
      <c r="AN2446" s="3"/>
      <c r="AO2446" s="126"/>
      <c r="AP2446" s="126"/>
      <c r="AQ2446" s="127"/>
      <c r="AR2446" s="128"/>
      <c r="AS2446" s="13"/>
      <c r="AW2446" s="128"/>
      <c r="AX2446" s="128"/>
      <c r="AY2446" s="128"/>
      <c r="BH2446" s="89"/>
      <c r="BI2446" s="90"/>
      <c r="DL2446" s="13"/>
      <c r="DM2446" s="13"/>
      <c r="DN2446" s="3"/>
      <c r="DO2446" s="126"/>
      <c r="DP2446" s="126"/>
      <c r="DQ2446" s="127"/>
      <c r="DR2446" s="128"/>
      <c r="DS2446" s="13"/>
      <c r="DW2446" s="128"/>
      <c r="DX2446" s="128"/>
      <c r="DY2446" s="128"/>
      <c r="EH2446" s="89"/>
      <c r="EI2446" s="90"/>
    </row>
    <row r="2447" spans="38:139">
      <c r="AL2447" s="13"/>
      <c r="AM2447" s="13"/>
      <c r="AN2447" s="3"/>
      <c r="AO2447" s="126"/>
      <c r="AP2447" s="126"/>
      <c r="AQ2447" s="127"/>
      <c r="AR2447" s="128"/>
      <c r="AS2447" s="13"/>
      <c r="AW2447" s="128"/>
      <c r="AX2447" s="128"/>
      <c r="AY2447" s="128"/>
      <c r="BH2447" s="89"/>
      <c r="BI2447" s="90"/>
      <c r="DL2447" s="13"/>
      <c r="DM2447" s="13"/>
      <c r="DN2447" s="3"/>
      <c r="DO2447" s="126"/>
      <c r="DP2447" s="126"/>
      <c r="DQ2447" s="127"/>
      <c r="DR2447" s="128"/>
      <c r="DS2447" s="13"/>
      <c r="DW2447" s="128"/>
      <c r="DX2447" s="128"/>
      <c r="DY2447" s="128"/>
      <c r="EH2447" s="89"/>
      <c r="EI2447" s="90"/>
    </row>
    <row r="2448" spans="38:139">
      <c r="AL2448" s="13"/>
      <c r="AM2448" s="13"/>
      <c r="AN2448" s="3"/>
      <c r="AO2448" s="126"/>
      <c r="AP2448" s="126"/>
      <c r="AQ2448" s="127"/>
      <c r="AR2448" s="128"/>
      <c r="AS2448" s="13"/>
      <c r="AW2448" s="128"/>
      <c r="AX2448" s="128"/>
      <c r="AY2448" s="128"/>
      <c r="BH2448" s="89"/>
      <c r="BI2448" s="90"/>
      <c r="DL2448" s="13"/>
      <c r="DM2448" s="13"/>
      <c r="DN2448" s="3"/>
      <c r="DO2448" s="126"/>
      <c r="DP2448" s="126"/>
      <c r="DQ2448" s="127"/>
      <c r="DR2448" s="128"/>
      <c r="DS2448" s="13"/>
      <c r="DW2448" s="128"/>
      <c r="DX2448" s="128"/>
      <c r="DY2448" s="128"/>
      <c r="EH2448" s="89"/>
      <c r="EI2448" s="90"/>
    </row>
    <row r="2449" spans="38:139">
      <c r="AL2449" s="13"/>
      <c r="AM2449" s="13"/>
      <c r="AN2449" s="3"/>
      <c r="AO2449" s="126"/>
      <c r="AP2449" s="126"/>
      <c r="AQ2449" s="127"/>
      <c r="AR2449" s="128"/>
      <c r="AS2449" s="13"/>
      <c r="AW2449" s="128"/>
      <c r="AX2449" s="128"/>
      <c r="AY2449" s="128"/>
      <c r="BH2449" s="89"/>
      <c r="BI2449" s="90"/>
      <c r="DL2449" s="13"/>
      <c r="DM2449" s="13"/>
      <c r="DN2449" s="3"/>
      <c r="DO2449" s="126"/>
      <c r="DP2449" s="126"/>
      <c r="DQ2449" s="127"/>
      <c r="DR2449" s="128"/>
      <c r="DS2449" s="13"/>
      <c r="DW2449" s="128"/>
      <c r="DX2449" s="128"/>
      <c r="DY2449" s="128"/>
      <c r="EH2449" s="89"/>
      <c r="EI2449" s="90"/>
    </row>
    <row r="2450" spans="38:139">
      <c r="AL2450" s="13"/>
      <c r="AM2450" s="13"/>
      <c r="AN2450" s="3"/>
      <c r="AO2450" s="126"/>
      <c r="AP2450" s="126"/>
      <c r="AQ2450" s="127"/>
      <c r="AR2450" s="128"/>
      <c r="AS2450" s="13"/>
      <c r="AW2450" s="128"/>
      <c r="AX2450" s="128"/>
      <c r="AY2450" s="128"/>
      <c r="BH2450" s="89"/>
      <c r="BI2450" s="90"/>
      <c r="DL2450" s="13"/>
      <c r="DM2450" s="13"/>
      <c r="DN2450" s="3"/>
      <c r="DO2450" s="126"/>
      <c r="DP2450" s="126"/>
      <c r="DQ2450" s="127"/>
      <c r="DR2450" s="128"/>
      <c r="DS2450" s="13"/>
      <c r="DW2450" s="128"/>
      <c r="DX2450" s="128"/>
      <c r="DY2450" s="128"/>
      <c r="EH2450" s="89"/>
      <c r="EI2450" s="90"/>
    </row>
    <row r="2451" spans="38:139">
      <c r="AL2451" s="13"/>
      <c r="AM2451" s="13"/>
      <c r="AN2451" s="3"/>
      <c r="AO2451" s="126"/>
      <c r="AP2451" s="126"/>
      <c r="AQ2451" s="127"/>
      <c r="AR2451" s="128"/>
      <c r="AS2451" s="13"/>
      <c r="AW2451" s="128"/>
      <c r="AX2451" s="128"/>
      <c r="AY2451" s="128"/>
      <c r="BH2451" s="89"/>
      <c r="BI2451" s="90"/>
      <c r="DL2451" s="13"/>
      <c r="DM2451" s="13"/>
      <c r="DN2451" s="3"/>
      <c r="DO2451" s="126"/>
      <c r="DP2451" s="126"/>
      <c r="DQ2451" s="127"/>
      <c r="DR2451" s="128"/>
      <c r="DS2451" s="13"/>
      <c r="DW2451" s="128"/>
      <c r="DX2451" s="128"/>
      <c r="DY2451" s="128"/>
      <c r="EH2451" s="89"/>
      <c r="EI2451" s="90"/>
    </row>
    <row r="2452" spans="38:139">
      <c r="AL2452" s="13"/>
      <c r="AM2452" s="13"/>
      <c r="AN2452" s="3"/>
      <c r="AO2452" s="126"/>
      <c r="AP2452" s="126"/>
      <c r="AQ2452" s="127"/>
      <c r="AR2452" s="128"/>
      <c r="AS2452" s="13"/>
      <c r="AW2452" s="128"/>
      <c r="AX2452" s="128"/>
      <c r="AY2452" s="128"/>
      <c r="BH2452" s="89"/>
      <c r="BI2452" s="90"/>
      <c r="DL2452" s="13"/>
      <c r="DM2452" s="13"/>
      <c r="DN2452" s="3"/>
      <c r="DO2452" s="126"/>
      <c r="DP2452" s="126"/>
      <c r="DQ2452" s="127"/>
      <c r="DR2452" s="128"/>
      <c r="DS2452" s="13"/>
      <c r="DW2452" s="128"/>
      <c r="DX2452" s="128"/>
      <c r="DY2452" s="128"/>
      <c r="EH2452" s="89"/>
      <c r="EI2452" s="90"/>
    </row>
    <row r="2453" spans="38:139">
      <c r="AL2453" s="13"/>
      <c r="AM2453" s="13"/>
      <c r="AN2453" s="3"/>
      <c r="AO2453" s="126"/>
      <c r="AP2453" s="126"/>
      <c r="AQ2453" s="127"/>
      <c r="AR2453" s="128"/>
      <c r="AS2453" s="13"/>
      <c r="AW2453" s="128"/>
      <c r="AX2453" s="128"/>
      <c r="AY2453" s="128"/>
      <c r="BH2453" s="89"/>
      <c r="BI2453" s="90"/>
      <c r="DL2453" s="13"/>
      <c r="DM2453" s="13"/>
      <c r="DN2453" s="3"/>
      <c r="DO2453" s="126"/>
      <c r="DP2453" s="126"/>
      <c r="DQ2453" s="127"/>
      <c r="DR2453" s="128"/>
      <c r="DS2453" s="13"/>
      <c r="DW2453" s="128"/>
      <c r="DX2453" s="128"/>
      <c r="DY2453" s="128"/>
      <c r="EH2453" s="89"/>
      <c r="EI2453" s="90"/>
    </row>
    <row r="2454" spans="38:139">
      <c r="AL2454" s="13"/>
      <c r="AM2454" s="13"/>
      <c r="AN2454" s="3"/>
      <c r="AO2454" s="126"/>
      <c r="AP2454" s="126"/>
      <c r="AQ2454" s="127"/>
      <c r="AR2454" s="128"/>
      <c r="AS2454" s="13"/>
      <c r="AW2454" s="128"/>
      <c r="AX2454" s="128"/>
      <c r="AY2454" s="128"/>
      <c r="BH2454" s="89"/>
      <c r="BI2454" s="90"/>
      <c r="DL2454" s="13"/>
      <c r="DM2454" s="13"/>
      <c r="DN2454" s="3"/>
      <c r="DO2454" s="126"/>
      <c r="DP2454" s="126"/>
      <c r="DQ2454" s="127"/>
      <c r="DR2454" s="128"/>
      <c r="DS2454" s="13"/>
      <c r="DW2454" s="128"/>
      <c r="DX2454" s="128"/>
      <c r="DY2454" s="128"/>
      <c r="EH2454" s="89"/>
      <c r="EI2454" s="90"/>
    </row>
    <row r="2455" spans="38:139">
      <c r="AL2455" s="13"/>
      <c r="AM2455" s="13"/>
      <c r="AN2455" s="3"/>
      <c r="AO2455" s="126"/>
      <c r="AP2455" s="126"/>
      <c r="AQ2455" s="127"/>
      <c r="AR2455" s="128"/>
      <c r="AS2455" s="13"/>
      <c r="AW2455" s="128"/>
      <c r="AX2455" s="128"/>
      <c r="AY2455" s="128"/>
      <c r="BH2455" s="89"/>
      <c r="BI2455" s="90"/>
      <c r="DL2455" s="13"/>
      <c r="DM2455" s="13"/>
      <c r="DN2455" s="3"/>
      <c r="DO2455" s="126"/>
      <c r="DP2455" s="126"/>
      <c r="DQ2455" s="127"/>
      <c r="DR2455" s="128"/>
      <c r="DS2455" s="13"/>
      <c r="DW2455" s="128"/>
      <c r="DX2455" s="128"/>
      <c r="DY2455" s="128"/>
      <c r="EH2455" s="89"/>
      <c r="EI2455" s="90"/>
    </row>
    <row r="2456" spans="38:139">
      <c r="AL2456" s="13"/>
      <c r="AM2456" s="13"/>
      <c r="AN2456" s="3"/>
      <c r="AO2456" s="126"/>
      <c r="AP2456" s="126"/>
      <c r="AQ2456" s="127"/>
      <c r="AR2456" s="128"/>
      <c r="AS2456" s="13"/>
      <c r="AW2456" s="128"/>
      <c r="AX2456" s="128"/>
      <c r="AY2456" s="128"/>
      <c r="BH2456" s="89"/>
      <c r="BI2456" s="90"/>
      <c r="DL2456" s="13"/>
      <c r="DM2456" s="13"/>
      <c r="DN2456" s="3"/>
      <c r="DO2456" s="126"/>
      <c r="DP2456" s="126"/>
      <c r="DQ2456" s="127"/>
      <c r="DR2456" s="128"/>
      <c r="DS2456" s="13"/>
      <c r="DW2456" s="128"/>
      <c r="DX2456" s="128"/>
      <c r="DY2456" s="128"/>
      <c r="EH2456" s="89"/>
      <c r="EI2456" s="90"/>
    </row>
    <row r="2457" spans="38:139">
      <c r="AL2457" s="13"/>
      <c r="AM2457" s="13"/>
      <c r="AN2457" s="3"/>
      <c r="AO2457" s="126"/>
      <c r="AP2457" s="126"/>
      <c r="AQ2457" s="127"/>
      <c r="AR2457" s="128"/>
      <c r="AS2457" s="13"/>
      <c r="AW2457" s="128"/>
      <c r="AX2457" s="128"/>
      <c r="AY2457" s="128"/>
      <c r="BH2457" s="89"/>
      <c r="BI2457" s="90"/>
      <c r="DL2457" s="13"/>
      <c r="DM2457" s="13"/>
      <c r="DN2457" s="3"/>
      <c r="DO2457" s="126"/>
      <c r="DP2457" s="126"/>
      <c r="DQ2457" s="127"/>
      <c r="DR2457" s="128"/>
      <c r="DS2457" s="13"/>
      <c r="DW2457" s="128"/>
      <c r="DX2457" s="128"/>
      <c r="DY2457" s="128"/>
      <c r="EH2457" s="89"/>
      <c r="EI2457" s="90"/>
    </row>
    <row r="2458" spans="38:139">
      <c r="AL2458" s="13"/>
      <c r="AM2458" s="13"/>
      <c r="AN2458" s="3"/>
      <c r="AO2458" s="126"/>
      <c r="AP2458" s="126"/>
      <c r="AQ2458" s="127"/>
      <c r="AR2458" s="128"/>
      <c r="AS2458" s="13"/>
      <c r="AW2458" s="128"/>
      <c r="AX2458" s="128"/>
      <c r="AY2458" s="128"/>
      <c r="BH2458" s="89"/>
      <c r="BI2458" s="90"/>
      <c r="DL2458" s="13"/>
      <c r="DM2458" s="13"/>
      <c r="DN2458" s="3"/>
      <c r="DO2458" s="126"/>
      <c r="DP2458" s="126"/>
      <c r="DQ2458" s="127"/>
      <c r="DR2458" s="128"/>
      <c r="DS2458" s="13"/>
      <c r="DW2458" s="128"/>
      <c r="DX2458" s="128"/>
      <c r="DY2458" s="128"/>
      <c r="EH2458" s="89"/>
      <c r="EI2458" s="90"/>
    </row>
    <row r="2459" spans="38:139">
      <c r="AL2459" s="13"/>
      <c r="AM2459" s="13"/>
      <c r="AN2459" s="3"/>
      <c r="AO2459" s="126"/>
      <c r="AP2459" s="126"/>
      <c r="AQ2459" s="127"/>
      <c r="AR2459" s="128"/>
      <c r="AS2459" s="13"/>
      <c r="AW2459" s="128"/>
      <c r="AX2459" s="128"/>
      <c r="AY2459" s="128"/>
      <c r="BH2459" s="89"/>
      <c r="BI2459" s="90"/>
      <c r="DL2459" s="13"/>
      <c r="DM2459" s="13"/>
      <c r="DN2459" s="3"/>
      <c r="DO2459" s="126"/>
      <c r="DP2459" s="126"/>
      <c r="DQ2459" s="127"/>
      <c r="DR2459" s="128"/>
      <c r="DS2459" s="13"/>
      <c r="DW2459" s="128"/>
      <c r="DX2459" s="128"/>
      <c r="DY2459" s="128"/>
      <c r="EH2459" s="89"/>
      <c r="EI2459" s="90"/>
    </row>
    <row r="2460" spans="38:139">
      <c r="AL2460" s="13"/>
      <c r="AM2460" s="13"/>
      <c r="AN2460" s="3"/>
      <c r="AO2460" s="126"/>
      <c r="AP2460" s="126"/>
      <c r="AQ2460" s="127"/>
      <c r="AR2460" s="128"/>
      <c r="AS2460" s="13"/>
      <c r="AW2460" s="128"/>
      <c r="AX2460" s="128"/>
      <c r="AY2460" s="128"/>
      <c r="BH2460" s="89"/>
      <c r="BI2460" s="90"/>
      <c r="DL2460" s="13"/>
      <c r="DM2460" s="13"/>
      <c r="DN2460" s="3"/>
      <c r="DO2460" s="126"/>
      <c r="DP2460" s="126"/>
      <c r="DQ2460" s="127"/>
      <c r="DR2460" s="128"/>
      <c r="DS2460" s="13"/>
      <c r="DW2460" s="128"/>
      <c r="DX2460" s="128"/>
      <c r="DY2460" s="128"/>
      <c r="EH2460" s="89"/>
      <c r="EI2460" s="90"/>
    </row>
    <row r="2461" spans="38:139">
      <c r="AL2461" s="13"/>
      <c r="AM2461" s="13"/>
      <c r="AN2461" s="3"/>
      <c r="AO2461" s="126"/>
      <c r="AP2461" s="126"/>
      <c r="AQ2461" s="127"/>
      <c r="AR2461" s="128"/>
      <c r="AS2461" s="13"/>
      <c r="AW2461" s="128"/>
      <c r="AX2461" s="128"/>
      <c r="AY2461" s="128"/>
      <c r="BH2461" s="89"/>
      <c r="BI2461" s="90"/>
      <c r="DL2461" s="13"/>
      <c r="DM2461" s="13"/>
      <c r="DN2461" s="3"/>
      <c r="DO2461" s="126"/>
      <c r="DP2461" s="126"/>
      <c r="DQ2461" s="127"/>
      <c r="DR2461" s="128"/>
      <c r="DS2461" s="13"/>
      <c r="DW2461" s="128"/>
      <c r="DX2461" s="128"/>
      <c r="DY2461" s="128"/>
      <c r="EH2461" s="89"/>
      <c r="EI2461" s="90"/>
    </row>
    <row r="2462" spans="38:139">
      <c r="AL2462" s="13"/>
      <c r="AM2462" s="13"/>
      <c r="AN2462" s="3"/>
      <c r="AO2462" s="126"/>
      <c r="AP2462" s="126"/>
      <c r="AQ2462" s="127"/>
      <c r="AR2462" s="128"/>
      <c r="AS2462" s="13"/>
      <c r="AW2462" s="128"/>
      <c r="AX2462" s="128"/>
      <c r="AY2462" s="128"/>
      <c r="BH2462" s="89"/>
      <c r="BI2462" s="90"/>
      <c r="DL2462" s="13"/>
      <c r="DM2462" s="13"/>
      <c r="DN2462" s="3"/>
      <c r="DO2462" s="126"/>
      <c r="DP2462" s="126"/>
      <c r="DQ2462" s="127"/>
      <c r="DR2462" s="128"/>
      <c r="DS2462" s="13"/>
      <c r="DW2462" s="128"/>
      <c r="DX2462" s="128"/>
      <c r="DY2462" s="128"/>
      <c r="EH2462" s="89"/>
      <c r="EI2462" s="90"/>
    </row>
    <row r="2463" spans="38:139">
      <c r="AL2463" s="13"/>
      <c r="AM2463" s="13"/>
      <c r="AN2463" s="3"/>
      <c r="AO2463" s="126"/>
      <c r="AP2463" s="126"/>
      <c r="AQ2463" s="127"/>
      <c r="AR2463" s="128"/>
      <c r="AS2463" s="13"/>
      <c r="AW2463" s="128"/>
      <c r="AX2463" s="128"/>
      <c r="AY2463" s="128"/>
      <c r="BH2463" s="89"/>
      <c r="BI2463" s="90"/>
      <c r="DL2463" s="13"/>
      <c r="DM2463" s="13"/>
      <c r="DN2463" s="3"/>
      <c r="DO2463" s="126"/>
      <c r="DP2463" s="126"/>
      <c r="DQ2463" s="127"/>
      <c r="DR2463" s="128"/>
      <c r="DS2463" s="13"/>
      <c r="DW2463" s="128"/>
      <c r="DX2463" s="128"/>
      <c r="DY2463" s="128"/>
      <c r="EH2463" s="89"/>
      <c r="EI2463" s="90"/>
    </row>
    <row r="2464" spans="38:139">
      <c r="AL2464" s="13"/>
      <c r="AM2464" s="13"/>
      <c r="AN2464" s="3"/>
      <c r="AO2464" s="126"/>
      <c r="AP2464" s="126"/>
      <c r="AQ2464" s="127"/>
      <c r="AR2464" s="128"/>
      <c r="AS2464" s="13"/>
      <c r="AW2464" s="128"/>
      <c r="AX2464" s="128"/>
      <c r="AY2464" s="128"/>
      <c r="BH2464" s="89"/>
      <c r="BI2464" s="90"/>
      <c r="DL2464" s="13"/>
      <c r="DM2464" s="13"/>
      <c r="DN2464" s="3"/>
      <c r="DO2464" s="126"/>
      <c r="DP2464" s="126"/>
      <c r="DQ2464" s="127"/>
      <c r="DR2464" s="128"/>
      <c r="DS2464" s="13"/>
      <c r="DW2464" s="128"/>
      <c r="DX2464" s="128"/>
      <c r="DY2464" s="128"/>
      <c r="EH2464" s="89"/>
      <c r="EI2464" s="90"/>
    </row>
    <row r="2465" spans="38:139">
      <c r="AL2465" s="13"/>
      <c r="AM2465" s="13"/>
      <c r="AN2465" s="3"/>
      <c r="AO2465" s="126"/>
      <c r="AP2465" s="126"/>
      <c r="AQ2465" s="127"/>
      <c r="AR2465" s="128"/>
      <c r="AS2465" s="13"/>
      <c r="AW2465" s="128"/>
      <c r="AX2465" s="128"/>
      <c r="AY2465" s="128"/>
      <c r="BH2465" s="89"/>
      <c r="BI2465" s="90"/>
      <c r="DL2465" s="13"/>
      <c r="DM2465" s="13"/>
      <c r="DN2465" s="3"/>
      <c r="DO2465" s="126"/>
      <c r="DP2465" s="126"/>
      <c r="DQ2465" s="127"/>
      <c r="DR2465" s="128"/>
      <c r="DS2465" s="13"/>
      <c r="DW2465" s="128"/>
      <c r="DX2465" s="128"/>
      <c r="DY2465" s="128"/>
      <c r="EH2465" s="89"/>
      <c r="EI2465" s="90"/>
    </row>
    <row r="2466" spans="38:139">
      <c r="AL2466" s="13"/>
      <c r="AM2466" s="13"/>
      <c r="AN2466" s="3"/>
      <c r="AO2466" s="126"/>
      <c r="AP2466" s="126"/>
      <c r="AQ2466" s="127"/>
      <c r="AR2466" s="128"/>
      <c r="AS2466" s="13"/>
      <c r="AW2466" s="128"/>
      <c r="AX2466" s="128"/>
      <c r="AY2466" s="128"/>
      <c r="BH2466" s="89"/>
      <c r="BI2466" s="90"/>
      <c r="DL2466" s="13"/>
      <c r="DM2466" s="13"/>
      <c r="DN2466" s="3"/>
      <c r="DO2466" s="126"/>
      <c r="DP2466" s="126"/>
      <c r="DQ2466" s="127"/>
      <c r="DR2466" s="128"/>
      <c r="DS2466" s="13"/>
      <c r="DW2466" s="128"/>
      <c r="DX2466" s="128"/>
      <c r="DY2466" s="128"/>
      <c r="EH2466" s="89"/>
      <c r="EI2466" s="90"/>
    </row>
    <row r="2467" spans="38:139">
      <c r="AL2467" s="13"/>
      <c r="AM2467" s="13"/>
      <c r="AN2467" s="3"/>
      <c r="AO2467" s="126"/>
      <c r="AP2467" s="126"/>
      <c r="AQ2467" s="127"/>
      <c r="AR2467" s="128"/>
      <c r="AS2467" s="13"/>
      <c r="AW2467" s="128"/>
      <c r="AX2467" s="128"/>
      <c r="AY2467" s="128"/>
      <c r="BH2467" s="89"/>
      <c r="BI2467" s="90"/>
      <c r="DL2467" s="13"/>
      <c r="DM2467" s="13"/>
      <c r="DN2467" s="3"/>
      <c r="DO2467" s="126"/>
      <c r="DP2467" s="126"/>
      <c r="DQ2467" s="127"/>
      <c r="DR2467" s="128"/>
      <c r="DS2467" s="13"/>
      <c r="DW2467" s="128"/>
      <c r="DX2467" s="128"/>
      <c r="DY2467" s="128"/>
      <c r="EH2467" s="89"/>
      <c r="EI2467" s="90"/>
    </row>
    <row r="2468" spans="38:139">
      <c r="AL2468" s="13"/>
      <c r="AM2468" s="13"/>
      <c r="AN2468" s="3"/>
      <c r="AO2468" s="126"/>
      <c r="AP2468" s="126"/>
      <c r="AQ2468" s="127"/>
      <c r="AR2468" s="128"/>
      <c r="AS2468" s="13"/>
      <c r="AW2468" s="128"/>
      <c r="AX2468" s="128"/>
      <c r="AY2468" s="128"/>
      <c r="BH2468" s="89"/>
      <c r="BI2468" s="90"/>
      <c r="DL2468" s="13"/>
      <c r="DM2468" s="13"/>
      <c r="DN2468" s="3"/>
      <c r="DO2468" s="126"/>
      <c r="DP2468" s="126"/>
      <c r="DQ2468" s="127"/>
      <c r="DR2468" s="128"/>
      <c r="DS2468" s="13"/>
      <c r="DW2468" s="128"/>
      <c r="DX2468" s="128"/>
      <c r="DY2468" s="128"/>
      <c r="EH2468" s="89"/>
      <c r="EI2468" s="90"/>
    </row>
    <row r="2469" spans="38:139">
      <c r="AL2469" s="13"/>
      <c r="AM2469" s="13"/>
      <c r="AN2469" s="3"/>
      <c r="AO2469" s="126"/>
      <c r="AP2469" s="126"/>
      <c r="AQ2469" s="127"/>
      <c r="AR2469" s="128"/>
      <c r="AS2469" s="13"/>
      <c r="AW2469" s="128"/>
      <c r="AX2469" s="128"/>
      <c r="AY2469" s="128"/>
      <c r="BH2469" s="89"/>
      <c r="BI2469" s="90"/>
      <c r="DL2469" s="13"/>
      <c r="DM2469" s="13"/>
      <c r="DN2469" s="3"/>
      <c r="DO2469" s="126"/>
      <c r="DP2469" s="126"/>
      <c r="DQ2469" s="127"/>
      <c r="DR2469" s="128"/>
      <c r="DS2469" s="13"/>
      <c r="DW2469" s="128"/>
      <c r="DX2469" s="128"/>
      <c r="DY2469" s="128"/>
      <c r="EH2469" s="89"/>
      <c r="EI2469" s="90"/>
    </row>
    <row r="2470" spans="38:139">
      <c r="AL2470" s="13"/>
      <c r="AM2470" s="13"/>
      <c r="AN2470" s="3"/>
      <c r="AO2470" s="126"/>
      <c r="AP2470" s="126"/>
      <c r="AQ2470" s="127"/>
      <c r="AR2470" s="128"/>
      <c r="AS2470" s="13"/>
      <c r="AW2470" s="128"/>
      <c r="AX2470" s="128"/>
      <c r="AY2470" s="128"/>
      <c r="BH2470" s="89"/>
      <c r="BI2470" s="90"/>
      <c r="DL2470" s="13"/>
      <c r="DM2470" s="13"/>
      <c r="DN2470" s="3"/>
      <c r="DO2470" s="126"/>
      <c r="DP2470" s="126"/>
      <c r="DQ2470" s="127"/>
      <c r="DR2470" s="128"/>
      <c r="DS2470" s="13"/>
      <c r="DW2470" s="128"/>
      <c r="DX2470" s="128"/>
      <c r="DY2470" s="128"/>
      <c r="EH2470" s="89"/>
      <c r="EI2470" s="90"/>
    </row>
    <row r="2471" spans="38:139">
      <c r="AL2471" s="13"/>
      <c r="AM2471" s="13"/>
      <c r="AN2471" s="3"/>
      <c r="AO2471" s="126"/>
      <c r="AP2471" s="126"/>
      <c r="AQ2471" s="127"/>
      <c r="AR2471" s="128"/>
      <c r="AS2471" s="13"/>
      <c r="AW2471" s="128"/>
      <c r="AX2471" s="128"/>
      <c r="AY2471" s="128"/>
      <c r="BH2471" s="89"/>
      <c r="BI2471" s="90"/>
      <c r="DL2471" s="13"/>
      <c r="DM2471" s="13"/>
      <c r="DN2471" s="3"/>
      <c r="DO2471" s="126"/>
      <c r="DP2471" s="126"/>
      <c r="DQ2471" s="127"/>
      <c r="DR2471" s="128"/>
      <c r="DS2471" s="13"/>
      <c r="DW2471" s="128"/>
      <c r="DX2471" s="128"/>
      <c r="DY2471" s="128"/>
      <c r="EH2471" s="89"/>
      <c r="EI2471" s="90"/>
    </row>
    <row r="2472" spans="38:139">
      <c r="AL2472" s="13"/>
      <c r="AM2472" s="13"/>
      <c r="AN2472" s="3"/>
      <c r="AO2472" s="126"/>
      <c r="AP2472" s="126"/>
      <c r="AQ2472" s="127"/>
      <c r="AR2472" s="128"/>
      <c r="AS2472" s="13"/>
      <c r="AW2472" s="128"/>
      <c r="AX2472" s="128"/>
      <c r="AY2472" s="128"/>
      <c r="BH2472" s="89"/>
      <c r="BI2472" s="90"/>
      <c r="DL2472" s="13"/>
      <c r="DM2472" s="13"/>
      <c r="DN2472" s="3"/>
      <c r="DO2472" s="126"/>
      <c r="DP2472" s="126"/>
      <c r="DQ2472" s="127"/>
      <c r="DR2472" s="128"/>
      <c r="DS2472" s="13"/>
      <c r="DW2472" s="128"/>
      <c r="DX2472" s="128"/>
      <c r="DY2472" s="128"/>
      <c r="EH2472" s="89"/>
      <c r="EI2472" s="90"/>
    </row>
    <row r="2473" spans="38:139">
      <c r="AL2473" s="13"/>
      <c r="AM2473" s="13"/>
      <c r="AN2473" s="3"/>
      <c r="AO2473" s="126"/>
      <c r="AP2473" s="126"/>
      <c r="AQ2473" s="127"/>
      <c r="AR2473" s="128"/>
      <c r="AS2473" s="13"/>
      <c r="AW2473" s="128"/>
      <c r="AX2473" s="128"/>
      <c r="AY2473" s="128"/>
      <c r="BH2473" s="89"/>
      <c r="BI2473" s="90"/>
      <c r="DL2473" s="13"/>
      <c r="DM2473" s="13"/>
      <c r="DN2473" s="3"/>
      <c r="DO2473" s="126"/>
      <c r="DP2473" s="126"/>
      <c r="DQ2473" s="127"/>
      <c r="DR2473" s="128"/>
      <c r="DS2473" s="13"/>
      <c r="DW2473" s="128"/>
      <c r="DX2473" s="128"/>
      <c r="DY2473" s="128"/>
      <c r="EH2473" s="89"/>
      <c r="EI2473" s="90"/>
    </row>
    <row r="2474" spans="38:139">
      <c r="AL2474" s="13"/>
      <c r="AM2474" s="13"/>
      <c r="AN2474" s="3"/>
      <c r="AO2474" s="126"/>
      <c r="AP2474" s="126"/>
      <c r="AQ2474" s="127"/>
      <c r="AR2474" s="128"/>
      <c r="AS2474" s="13"/>
      <c r="AW2474" s="128"/>
      <c r="AX2474" s="128"/>
      <c r="AY2474" s="128"/>
      <c r="BH2474" s="89"/>
      <c r="BI2474" s="90"/>
      <c r="DL2474" s="13"/>
      <c r="DM2474" s="13"/>
      <c r="DN2474" s="3"/>
      <c r="DO2474" s="126"/>
      <c r="DP2474" s="126"/>
      <c r="DQ2474" s="127"/>
      <c r="DR2474" s="128"/>
      <c r="DS2474" s="13"/>
      <c r="DW2474" s="128"/>
      <c r="DX2474" s="128"/>
      <c r="DY2474" s="128"/>
      <c r="EH2474" s="89"/>
      <c r="EI2474" s="90"/>
    </row>
    <row r="2475" spans="38:139">
      <c r="AL2475" s="13"/>
      <c r="AM2475" s="13"/>
      <c r="AN2475" s="3"/>
      <c r="AO2475" s="126"/>
      <c r="AP2475" s="126"/>
      <c r="AQ2475" s="127"/>
      <c r="AR2475" s="128"/>
      <c r="AS2475" s="13"/>
      <c r="AW2475" s="128"/>
      <c r="AX2475" s="128"/>
      <c r="AY2475" s="128"/>
      <c r="BH2475" s="89"/>
      <c r="BI2475" s="90"/>
      <c r="DL2475" s="13"/>
      <c r="DM2475" s="13"/>
      <c r="DN2475" s="3"/>
      <c r="DO2475" s="126"/>
      <c r="DP2475" s="126"/>
      <c r="DQ2475" s="127"/>
      <c r="DR2475" s="128"/>
      <c r="DS2475" s="13"/>
      <c r="DW2475" s="128"/>
      <c r="DX2475" s="128"/>
      <c r="DY2475" s="128"/>
      <c r="EH2475" s="89"/>
      <c r="EI2475" s="90"/>
    </row>
    <row r="2476" spans="38:139">
      <c r="AL2476" s="13"/>
      <c r="AM2476" s="13"/>
      <c r="AN2476" s="3"/>
      <c r="AO2476" s="126"/>
      <c r="AP2476" s="126"/>
      <c r="AQ2476" s="127"/>
      <c r="AR2476" s="128"/>
      <c r="AS2476" s="13"/>
      <c r="AW2476" s="128"/>
      <c r="AX2476" s="128"/>
      <c r="AY2476" s="128"/>
      <c r="BH2476" s="89"/>
      <c r="BI2476" s="90"/>
      <c r="DL2476" s="13"/>
      <c r="DM2476" s="13"/>
      <c r="DN2476" s="3"/>
      <c r="DO2476" s="126"/>
      <c r="DP2476" s="126"/>
      <c r="DQ2476" s="127"/>
      <c r="DR2476" s="128"/>
      <c r="DS2476" s="13"/>
      <c r="DW2476" s="128"/>
      <c r="DX2476" s="128"/>
      <c r="DY2476" s="128"/>
      <c r="EH2476" s="89"/>
      <c r="EI2476" s="90"/>
    </row>
    <row r="2477" spans="38:139">
      <c r="AL2477" s="13"/>
      <c r="AM2477" s="13"/>
      <c r="AN2477" s="3"/>
      <c r="AO2477" s="126"/>
      <c r="AP2477" s="126"/>
      <c r="AQ2477" s="127"/>
      <c r="AR2477" s="128"/>
      <c r="AS2477" s="13"/>
      <c r="AW2477" s="128"/>
      <c r="AX2477" s="128"/>
      <c r="AY2477" s="128"/>
      <c r="BH2477" s="89"/>
      <c r="BI2477" s="90"/>
      <c r="DL2477" s="13"/>
      <c r="DM2477" s="13"/>
      <c r="DN2477" s="3"/>
      <c r="DO2477" s="126"/>
      <c r="DP2477" s="126"/>
      <c r="DQ2477" s="127"/>
      <c r="DR2477" s="128"/>
      <c r="DS2477" s="13"/>
      <c r="DW2477" s="128"/>
      <c r="DX2477" s="128"/>
      <c r="DY2477" s="128"/>
      <c r="EH2477" s="89"/>
      <c r="EI2477" s="90"/>
    </row>
    <row r="2478" spans="38:139">
      <c r="AL2478" s="13"/>
      <c r="AM2478" s="13"/>
      <c r="AN2478" s="3"/>
      <c r="AO2478" s="126"/>
      <c r="AP2478" s="126"/>
      <c r="AQ2478" s="127"/>
      <c r="AR2478" s="128"/>
      <c r="AS2478" s="13"/>
      <c r="AW2478" s="128"/>
      <c r="AX2478" s="128"/>
      <c r="AY2478" s="128"/>
      <c r="BH2478" s="89"/>
      <c r="BI2478" s="90"/>
      <c r="DL2478" s="13"/>
      <c r="DM2478" s="13"/>
      <c r="DN2478" s="3"/>
      <c r="DO2478" s="126"/>
      <c r="DP2478" s="126"/>
      <c r="DQ2478" s="127"/>
      <c r="DR2478" s="128"/>
      <c r="DS2478" s="13"/>
      <c r="DW2478" s="128"/>
      <c r="DX2478" s="128"/>
      <c r="DY2478" s="128"/>
      <c r="EH2478" s="89"/>
      <c r="EI2478" s="90"/>
    </row>
    <row r="2479" spans="38:139">
      <c r="AL2479" s="13"/>
      <c r="AM2479" s="13"/>
      <c r="AN2479" s="3"/>
      <c r="AO2479" s="126"/>
      <c r="AP2479" s="126"/>
      <c r="AQ2479" s="127"/>
      <c r="AR2479" s="128"/>
      <c r="AS2479" s="13"/>
      <c r="AW2479" s="128"/>
      <c r="AX2479" s="128"/>
      <c r="AY2479" s="128"/>
      <c r="BH2479" s="89"/>
      <c r="BI2479" s="90"/>
      <c r="DL2479" s="13"/>
      <c r="DM2479" s="13"/>
      <c r="DN2479" s="3"/>
      <c r="DO2479" s="126"/>
      <c r="DP2479" s="126"/>
      <c r="DQ2479" s="127"/>
      <c r="DR2479" s="128"/>
      <c r="DS2479" s="13"/>
      <c r="DW2479" s="128"/>
      <c r="DX2479" s="128"/>
      <c r="DY2479" s="128"/>
      <c r="EH2479" s="89"/>
      <c r="EI2479" s="90"/>
    </row>
    <row r="2480" spans="38:139">
      <c r="AL2480" s="13"/>
      <c r="AM2480" s="13"/>
      <c r="AN2480" s="3"/>
      <c r="AO2480" s="126"/>
      <c r="AP2480" s="126"/>
      <c r="AQ2480" s="127"/>
      <c r="AR2480" s="128"/>
      <c r="AS2480" s="13"/>
      <c r="AW2480" s="128"/>
      <c r="AX2480" s="128"/>
      <c r="AY2480" s="128"/>
      <c r="BH2480" s="89"/>
      <c r="BI2480" s="90"/>
      <c r="DL2480" s="13"/>
      <c r="DM2480" s="13"/>
      <c r="DN2480" s="3"/>
      <c r="DO2480" s="126"/>
      <c r="DP2480" s="126"/>
      <c r="DQ2480" s="127"/>
      <c r="DR2480" s="128"/>
      <c r="DS2480" s="13"/>
      <c r="DW2480" s="128"/>
      <c r="DX2480" s="128"/>
      <c r="DY2480" s="128"/>
      <c r="EH2480" s="89"/>
      <c r="EI2480" s="90"/>
    </row>
    <row r="2481" spans="38:139">
      <c r="AL2481" s="13"/>
      <c r="AM2481" s="13"/>
      <c r="AN2481" s="3"/>
      <c r="AO2481" s="126"/>
      <c r="AP2481" s="126"/>
      <c r="AQ2481" s="127"/>
      <c r="AR2481" s="128"/>
      <c r="AS2481" s="13"/>
      <c r="AW2481" s="128"/>
      <c r="AX2481" s="128"/>
      <c r="AY2481" s="128"/>
      <c r="BH2481" s="89"/>
      <c r="BI2481" s="90"/>
      <c r="DL2481" s="13"/>
      <c r="DM2481" s="13"/>
      <c r="DN2481" s="3"/>
      <c r="DO2481" s="126"/>
      <c r="DP2481" s="126"/>
      <c r="DQ2481" s="127"/>
      <c r="DR2481" s="128"/>
      <c r="DS2481" s="13"/>
      <c r="DW2481" s="128"/>
      <c r="DX2481" s="128"/>
      <c r="DY2481" s="128"/>
      <c r="EH2481" s="89"/>
      <c r="EI2481" s="90"/>
    </row>
    <row r="2482" spans="38:139">
      <c r="AL2482" s="13"/>
      <c r="AM2482" s="13"/>
      <c r="AN2482" s="3"/>
      <c r="AO2482" s="126"/>
      <c r="AP2482" s="126"/>
      <c r="AQ2482" s="127"/>
      <c r="AR2482" s="128"/>
      <c r="AS2482" s="13"/>
      <c r="AW2482" s="128"/>
      <c r="AX2482" s="128"/>
      <c r="AY2482" s="128"/>
      <c r="BH2482" s="89"/>
      <c r="BI2482" s="90"/>
      <c r="DL2482" s="13"/>
      <c r="DM2482" s="13"/>
      <c r="DN2482" s="3"/>
      <c r="DO2482" s="126"/>
      <c r="DP2482" s="126"/>
      <c r="DQ2482" s="127"/>
      <c r="DR2482" s="128"/>
      <c r="DS2482" s="13"/>
      <c r="DW2482" s="128"/>
      <c r="DX2482" s="128"/>
      <c r="DY2482" s="128"/>
      <c r="EH2482" s="89"/>
      <c r="EI2482" s="90"/>
    </row>
    <row r="2483" spans="38:139">
      <c r="AL2483" s="13"/>
      <c r="AM2483" s="13"/>
      <c r="AN2483" s="3"/>
      <c r="AO2483" s="126"/>
      <c r="AP2483" s="126"/>
      <c r="AQ2483" s="127"/>
      <c r="AR2483" s="128"/>
      <c r="AS2483" s="13"/>
      <c r="AW2483" s="128"/>
      <c r="AX2483" s="128"/>
      <c r="AY2483" s="128"/>
      <c r="BH2483" s="89"/>
      <c r="BI2483" s="90"/>
      <c r="DL2483" s="13"/>
      <c r="DM2483" s="13"/>
      <c r="DN2483" s="3"/>
      <c r="DO2483" s="126"/>
      <c r="DP2483" s="126"/>
      <c r="DQ2483" s="127"/>
      <c r="DR2483" s="128"/>
      <c r="DS2483" s="13"/>
      <c r="DW2483" s="128"/>
      <c r="DX2483" s="128"/>
      <c r="DY2483" s="128"/>
      <c r="EH2483" s="89"/>
      <c r="EI2483" s="90"/>
    </row>
    <row r="2484" spans="38:139">
      <c r="AL2484" s="13"/>
      <c r="AM2484" s="13"/>
      <c r="AN2484" s="3"/>
      <c r="AO2484" s="126"/>
      <c r="AP2484" s="126"/>
      <c r="AQ2484" s="127"/>
      <c r="AR2484" s="128"/>
      <c r="AS2484" s="13"/>
      <c r="AW2484" s="128"/>
      <c r="AX2484" s="128"/>
      <c r="AY2484" s="128"/>
      <c r="BH2484" s="89"/>
      <c r="BI2484" s="90"/>
      <c r="DL2484" s="13"/>
      <c r="DM2484" s="13"/>
      <c r="DN2484" s="3"/>
      <c r="DO2484" s="126"/>
      <c r="DP2484" s="126"/>
      <c r="DQ2484" s="127"/>
      <c r="DR2484" s="128"/>
      <c r="DS2484" s="13"/>
      <c r="DW2484" s="128"/>
      <c r="DX2484" s="128"/>
      <c r="DY2484" s="128"/>
      <c r="EH2484" s="89"/>
      <c r="EI2484" s="90"/>
    </row>
    <row r="2485" spans="38:139">
      <c r="AL2485" s="13"/>
      <c r="AM2485" s="13"/>
      <c r="AN2485" s="3"/>
      <c r="AO2485" s="126"/>
      <c r="AP2485" s="126"/>
      <c r="AQ2485" s="127"/>
      <c r="AR2485" s="128"/>
      <c r="AS2485" s="13"/>
      <c r="AW2485" s="128"/>
      <c r="AX2485" s="128"/>
      <c r="AY2485" s="128"/>
      <c r="BH2485" s="89"/>
      <c r="BI2485" s="90"/>
      <c r="DL2485" s="13"/>
      <c r="DM2485" s="13"/>
      <c r="DN2485" s="3"/>
      <c r="DO2485" s="126"/>
      <c r="DP2485" s="126"/>
      <c r="DQ2485" s="127"/>
      <c r="DR2485" s="128"/>
      <c r="DS2485" s="13"/>
      <c r="DW2485" s="128"/>
      <c r="DX2485" s="128"/>
      <c r="DY2485" s="128"/>
      <c r="EH2485" s="89"/>
      <c r="EI2485" s="90"/>
    </row>
    <row r="2486" spans="38:139">
      <c r="AL2486" s="13"/>
      <c r="AM2486" s="13"/>
      <c r="AN2486" s="3"/>
      <c r="AO2486" s="126"/>
      <c r="AP2486" s="126"/>
      <c r="AQ2486" s="127"/>
      <c r="AR2486" s="128"/>
      <c r="AS2486" s="13"/>
      <c r="AW2486" s="128"/>
      <c r="AX2486" s="128"/>
      <c r="AY2486" s="128"/>
      <c r="BH2486" s="89"/>
      <c r="BI2486" s="90"/>
      <c r="DL2486" s="13"/>
      <c r="DM2486" s="13"/>
      <c r="DN2486" s="3"/>
      <c r="DO2486" s="126"/>
      <c r="DP2486" s="126"/>
      <c r="DQ2486" s="127"/>
      <c r="DR2486" s="128"/>
      <c r="DS2486" s="13"/>
      <c r="DW2486" s="128"/>
      <c r="DX2486" s="128"/>
      <c r="DY2486" s="128"/>
      <c r="EH2486" s="89"/>
      <c r="EI2486" s="90"/>
    </row>
    <row r="2487" spans="38:139">
      <c r="AL2487" s="13"/>
      <c r="AM2487" s="13"/>
      <c r="AN2487" s="3"/>
      <c r="AO2487" s="126"/>
      <c r="AP2487" s="126"/>
      <c r="AQ2487" s="127"/>
      <c r="AR2487" s="128"/>
      <c r="AS2487" s="13"/>
      <c r="AW2487" s="128"/>
      <c r="AX2487" s="128"/>
      <c r="AY2487" s="128"/>
      <c r="BH2487" s="89"/>
      <c r="BI2487" s="90"/>
      <c r="DL2487" s="13"/>
      <c r="DM2487" s="13"/>
      <c r="DN2487" s="3"/>
      <c r="DO2487" s="126"/>
      <c r="DP2487" s="126"/>
      <c r="DQ2487" s="127"/>
      <c r="DR2487" s="128"/>
      <c r="DS2487" s="13"/>
      <c r="DW2487" s="128"/>
      <c r="DX2487" s="128"/>
      <c r="DY2487" s="128"/>
      <c r="EH2487" s="89"/>
      <c r="EI2487" s="90"/>
    </row>
    <row r="2488" spans="38:139">
      <c r="AL2488" s="13"/>
      <c r="AM2488" s="13"/>
      <c r="AN2488" s="3"/>
      <c r="AO2488" s="126"/>
      <c r="AP2488" s="126"/>
      <c r="AQ2488" s="127"/>
      <c r="AR2488" s="128"/>
      <c r="AS2488" s="13"/>
      <c r="AW2488" s="128"/>
      <c r="AX2488" s="128"/>
      <c r="AY2488" s="128"/>
      <c r="BH2488" s="89"/>
      <c r="BI2488" s="90"/>
      <c r="DL2488" s="13"/>
      <c r="DM2488" s="13"/>
      <c r="DN2488" s="3"/>
      <c r="DO2488" s="126"/>
      <c r="DP2488" s="126"/>
      <c r="DQ2488" s="127"/>
      <c r="DR2488" s="128"/>
      <c r="DS2488" s="13"/>
      <c r="DW2488" s="128"/>
      <c r="DX2488" s="128"/>
      <c r="DY2488" s="128"/>
      <c r="EH2488" s="89"/>
      <c r="EI2488" s="90"/>
    </row>
    <row r="2489" spans="38:139">
      <c r="AL2489" s="13"/>
      <c r="AM2489" s="13"/>
      <c r="AN2489" s="3"/>
      <c r="AO2489" s="126"/>
      <c r="AP2489" s="126"/>
      <c r="AQ2489" s="127"/>
      <c r="AR2489" s="128"/>
      <c r="AS2489" s="13"/>
      <c r="AW2489" s="128"/>
      <c r="AX2489" s="128"/>
      <c r="AY2489" s="128"/>
      <c r="BH2489" s="89"/>
      <c r="BI2489" s="90"/>
      <c r="DL2489" s="13"/>
      <c r="DM2489" s="13"/>
      <c r="DN2489" s="3"/>
      <c r="DO2489" s="126"/>
      <c r="DP2489" s="126"/>
      <c r="DQ2489" s="127"/>
      <c r="DR2489" s="128"/>
      <c r="DS2489" s="13"/>
      <c r="DW2489" s="128"/>
      <c r="DX2489" s="128"/>
      <c r="DY2489" s="128"/>
      <c r="EH2489" s="89"/>
      <c r="EI2489" s="90"/>
    </row>
    <row r="2490" spans="38:139">
      <c r="AL2490" s="13"/>
      <c r="AM2490" s="13"/>
      <c r="AN2490" s="3"/>
      <c r="AO2490" s="126"/>
      <c r="AP2490" s="126"/>
      <c r="AQ2490" s="127"/>
      <c r="AR2490" s="128"/>
      <c r="AS2490" s="13"/>
      <c r="AW2490" s="128"/>
      <c r="AX2490" s="128"/>
      <c r="AY2490" s="128"/>
      <c r="BH2490" s="89"/>
      <c r="BI2490" s="90"/>
      <c r="DL2490" s="13"/>
      <c r="DM2490" s="13"/>
      <c r="DN2490" s="3"/>
      <c r="DO2490" s="126"/>
      <c r="DP2490" s="126"/>
      <c r="DQ2490" s="127"/>
      <c r="DR2490" s="128"/>
      <c r="DS2490" s="13"/>
      <c r="DW2490" s="128"/>
      <c r="DX2490" s="128"/>
      <c r="DY2490" s="128"/>
      <c r="EH2490" s="89"/>
      <c r="EI2490" s="90"/>
    </row>
    <row r="2491" spans="38:139">
      <c r="AL2491" s="13"/>
      <c r="AM2491" s="13"/>
      <c r="AN2491" s="3"/>
      <c r="AO2491" s="126"/>
      <c r="AP2491" s="126"/>
      <c r="AQ2491" s="127"/>
      <c r="AR2491" s="128"/>
      <c r="AS2491" s="13"/>
      <c r="AW2491" s="128"/>
      <c r="AX2491" s="128"/>
      <c r="AY2491" s="128"/>
      <c r="BH2491" s="89"/>
      <c r="BI2491" s="90"/>
      <c r="DL2491" s="13"/>
      <c r="DM2491" s="13"/>
      <c r="DN2491" s="3"/>
      <c r="DO2491" s="126"/>
      <c r="DP2491" s="126"/>
      <c r="DQ2491" s="127"/>
      <c r="DR2491" s="128"/>
      <c r="DS2491" s="13"/>
      <c r="DW2491" s="128"/>
      <c r="DX2491" s="128"/>
      <c r="DY2491" s="128"/>
      <c r="EH2491" s="89"/>
      <c r="EI2491" s="90"/>
    </row>
    <row r="2492" spans="38:139">
      <c r="AL2492" s="13"/>
      <c r="AM2492" s="13"/>
      <c r="AN2492" s="3"/>
      <c r="AO2492" s="126"/>
      <c r="AP2492" s="126"/>
      <c r="AQ2492" s="127"/>
      <c r="AR2492" s="128"/>
      <c r="AS2492" s="13"/>
      <c r="AW2492" s="128"/>
      <c r="AX2492" s="128"/>
      <c r="AY2492" s="128"/>
      <c r="BH2492" s="89"/>
      <c r="BI2492" s="90"/>
      <c r="DL2492" s="13"/>
      <c r="DM2492" s="13"/>
      <c r="DN2492" s="3"/>
      <c r="DO2492" s="126"/>
      <c r="DP2492" s="126"/>
      <c r="DQ2492" s="127"/>
      <c r="DR2492" s="128"/>
      <c r="DS2492" s="13"/>
      <c r="DW2492" s="128"/>
      <c r="DX2492" s="128"/>
      <c r="DY2492" s="128"/>
      <c r="EH2492" s="89"/>
      <c r="EI2492" s="90"/>
    </row>
    <row r="2493" spans="38:139">
      <c r="AL2493" s="13"/>
      <c r="AM2493" s="13"/>
      <c r="AN2493" s="3"/>
      <c r="AO2493" s="126"/>
      <c r="AP2493" s="126"/>
      <c r="AQ2493" s="127"/>
      <c r="AR2493" s="128"/>
      <c r="AS2493" s="13"/>
      <c r="AW2493" s="128"/>
      <c r="AX2493" s="128"/>
      <c r="AY2493" s="128"/>
      <c r="BH2493" s="89"/>
      <c r="BI2493" s="90"/>
      <c r="DL2493" s="13"/>
      <c r="DM2493" s="13"/>
      <c r="DN2493" s="3"/>
      <c r="DO2493" s="126"/>
      <c r="DP2493" s="126"/>
      <c r="DQ2493" s="127"/>
      <c r="DR2493" s="128"/>
      <c r="DS2493" s="13"/>
      <c r="DW2493" s="128"/>
      <c r="DX2493" s="128"/>
      <c r="DY2493" s="128"/>
      <c r="EH2493" s="89"/>
      <c r="EI2493" s="90"/>
    </row>
    <row r="2494" spans="38:139">
      <c r="AL2494" s="13"/>
      <c r="AM2494" s="13"/>
      <c r="AN2494" s="3"/>
      <c r="AO2494" s="126"/>
      <c r="AP2494" s="126"/>
      <c r="AQ2494" s="127"/>
      <c r="AR2494" s="128"/>
      <c r="AS2494" s="13"/>
      <c r="AW2494" s="128"/>
      <c r="AX2494" s="128"/>
      <c r="AY2494" s="128"/>
      <c r="BH2494" s="89"/>
      <c r="BI2494" s="90"/>
      <c r="DL2494" s="13"/>
      <c r="DM2494" s="13"/>
      <c r="DN2494" s="3"/>
      <c r="DO2494" s="126"/>
      <c r="DP2494" s="126"/>
      <c r="DQ2494" s="127"/>
      <c r="DR2494" s="128"/>
      <c r="DS2494" s="13"/>
      <c r="DW2494" s="128"/>
      <c r="DX2494" s="128"/>
      <c r="DY2494" s="128"/>
      <c r="EH2494" s="89"/>
      <c r="EI2494" s="90"/>
    </row>
    <row r="2495" spans="38:139">
      <c r="AL2495" s="13"/>
      <c r="AM2495" s="13"/>
      <c r="AN2495" s="3"/>
      <c r="AO2495" s="126"/>
      <c r="AP2495" s="126"/>
      <c r="AQ2495" s="127"/>
      <c r="AR2495" s="128"/>
      <c r="AS2495" s="13"/>
      <c r="AW2495" s="128"/>
      <c r="AX2495" s="128"/>
      <c r="AY2495" s="128"/>
      <c r="BH2495" s="89"/>
      <c r="BI2495" s="90"/>
      <c r="DL2495" s="13"/>
      <c r="DM2495" s="13"/>
      <c r="DN2495" s="3"/>
      <c r="DO2495" s="126"/>
      <c r="DP2495" s="126"/>
      <c r="DQ2495" s="127"/>
      <c r="DR2495" s="128"/>
      <c r="DS2495" s="13"/>
      <c r="DW2495" s="128"/>
      <c r="DX2495" s="128"/>
      <c r="DY2495" s="128"/>
      <c r="EH2495" s="89"/>
      <c r="EI2495" s="90"/>
    </row>
    <row r="2496" spans="38:139">
      <c r="AL2496" s="13"/>
      <c r="AM2496" s="13"/>
      <c r="AN2496" s="3"/>
      <c r="AO2496" s="126"/>
      <c r="AP2496" s="126"/>
      <c r="AQ2496" s="127"/>
      <c r="AR2496" s="128"/>
      <c r="AS2496" s="13"/>
      <c r="AW2496" s="128"/>
      <c r="AX2496" s="128"/>
      <c r="AY2496" s="128"/>
      <c r="BH2496" s="89"/>
      <c r="BI2496" s="90"/>
      <c r="DL2496" s="13"/>
      <c r="DM2496" s="13"/>
      <c r="DN2496" s="3"/>
      <c r="DO2496" s="126"/>
      <c r="DP2496" s="126"/>
      <c r="DQ2496" s="127"/>
      <c r="DR2496" s="128"/>
      <c r="DS2496" s="13"/>
      <c r="DW2496" s="128"/>
      <c r="DX2496" s="128"/>
      <c r="DY2496" s="128"/>
      <c r="EH2496" s="89"/>
      <c r="EI2496" s="90"/>
    </row>
    <row r="2497" spans="38:139">
      <c r="AL2497" s="13"/>
      <c r="AM2497" s="13"/>
      <c r="AN2497" s="3"/>
      <c r="AO2497" s="126"/>
      <c r="AP2497" s="126"/>
      <c r="AQ2497" s="127"/>
      <c r="AR2497" s="128"/>
      <c r="AS2497" s="13"/>
      <c r="AW2497" s="128"/>
      <c r="AX2497" s="128"/>
      <c r="AY2497" s="128"/>
      <c r="BH2497" s="89"/>
      <c r="BI2497" s="90"/>
      <c r="DL2497" s="13"/>
      <c r="DM2497" s="13"/>
      <c r="DN2497" s="3"/>
      <c r="DO2497" s="126"/>
      <c r="DP2497" s="126"/>
      <c r="DQ2497" s="127"/>
      <c r="DR2497" s="128"/>
      <c r="DS2497" s="13"/>
      <c r="DW2497" s="128"/>
      <c r="DX2497" s="128"/>
      <c r="DY2497" s="128"/>
      <c r="EH2497" s="89"/>
      <c r="EI2497" s="90"/>
    </row>
    <row r="2498" spans="38:139">
      <c r="AL2498" s="13"/>
      <c r="AM2498" s="13"/>
      <c r="AN2498" s="3"/>
      <c r="AO2498" s="126"/>
      <c r="AP2498" s="126"/>
      <c r="AQ2498" s="127"/>
      <c r="AR2498" s="128"/>
      <c r="AS2498" s="13"/>
      <c r="AW2498" s="128"/>
      <c r="AX2498" s="128"/>
      <c r="AY2498" s="128"/>
      <c r="BH2498" s="89"/>
      <c r="BI2498" s="90"/>
      <c r="DL2498" s="13"/>
      <c r="DM2498" s="13"/>
      <c r="DN2498" s="3"/>
      <c r="DO2498" s="126"/>
      <c r="DP2498" s="126"/>
      <c r="DQ2498" s="127"/>
      <c r="DR2498" s="128"/>
      <c r="DS2498" s="13"/>
      <c r="DW2498" s="128"/>
      <c r="DX2498" s="128"/>
      <c r="DY2498" s="128"/>
      <c r="EH2498" s="89"/>
      <c r="EI2498" s="90"/>
    </row>
    <row r="2499" spans="38:139">
      <c r="AL2499" s="13"/>
      <c r="AM2499" s="13"/>
      <c r="AN2499" s="3"/>
      <c r="AO2499" s="126"/>
      <c r="AP2499" s="126"/>
      <c r="AQ2499" s="127"/>
      <c r="AR2499" s="128"/>
      <c r="AS2499" s="13"/>
      <c r="AW2499" s="128"/>
      <c r="AX2499" s="128"/>
      <c r="AY2499" s="128"/>
      <c r="BH2499" s="89"/>
      <c r="BI2499" s="90"/>
      <c r="DL2499" s="13"/>
      <c r="DM2499" s="13"/>
      <c r="DN2499" s="3"/>
      <c r="DO2499" s="126"/>
      <c r="DP2499" s="126"/>
      <c r="DQ2499" s="127"/>
      <c r="DR2499" s="128"/>
      <c r="DS2499" s="13"/>
      <c r="DW2499" s="128"/>
      <c r="DX2499" s="128"/>
      <c r="DY2499" s="128"/>
      <c r="EH2499" s="89"/>
      <c r="EI2499" s="90"/>
    </row>
    <row r="2500" spans="38:139">
      <c r="AL2500" s="13"/>
      <c r="AM2500" s="13"/>
      <c r="AN2500" s="3"/>
      <c r="AO2500" s="126"/>
      <c r="AP2500" s="126"/>
      <c r="AQ2500" s="127"/>
      <c r="AR2500" s="128"/>
      <c r="AS2500" s="13"/>
      <c r="AW2500" s="128"/>
      <c r="AX2500" s="128"/>
      <c r="AY2500" s="128"/>
      <c r="BH2500" s="89"/>
      <c r="BI2500" s="90"/>
      <c r="DL2500" s="13"/>
      <c r="DM2500" s="13"/>
      <c r="DN2500" s="3"/>
      <c r="DO2500" s="126"/>
      <c r="DP2500" s="126"/>
      <c r="DQ2500" s="127"/>
      <c r="DR2500" s="128"/>
      <c r="DS2500" s="13"/>
      <c r="DW2500" s="128"/>
      <c r="DX2500" s="128"/>
      <c r="DY2500" s="128"/>
      <c r="EH2500" s="89"/>
      <c r="EI2500" s="90"/>
    </row>
    <row r="2501" spans="38:139">
      <c r="AL2501" s="13"/>
      <c r="AM2501" s="13"/>
      <c r="AN2501" s="3"/>
      <c r="AO2501" s="126"/>
      <c r="AP2501" s="126"/>
      <c r="AQ2501" s="127"/>
      <c r="AR2501" s="128"/>
      <c r="AS2501" s="13"/>
      <c r="AW2501" s="128"/>
      <c r="AX2501" s="128"/>
      <c r="AY2501" s="128"/>
      <c r="BH2501" s="89"/>
      <c r="BI2501" s="90"/>
      <c r="DL2501" s="13"/>
      <c r="DM2501" s="13"/>
      <c r="DN2501" s="3"/>
      <c r="DO2501" s="126"/>
      <c r="DP2501" s="126"/>
      <c r="DQ2501" s="127"/>
      <c r="DR2501" s="128"/>
      <c r="DS2501" s="13"/>
      <c r="DW2501" s="128"/>
      <c r="DX2501" s="128"/>
      <c r="DY2501" s="128"/>
      <c r="EH2501" s="89"/>
      <c r="EI2501" s="90"/>
    </row>
    <row r="2502" spans="38:139">
      <c r="AL2502" s="13"/>
      <c r="AM2502" s="13"/>
      <c r="AN2502" s="3"/>
      <c r="AO2502" s="126"/>
      <c r="AP2502" s="126"/>
      <c r="AQ2502" s="127"/>
      <c r="AR2502" s="128"/>
      <c r="AS2502" s="13"/>
      <c r="AW2502" s="128"/>
      <c r="AX2502" s="128"/>
      <c r="AY2502" s="128"/>
      <c r="BH2502" s="89"/>
      <c r="BI2502" s="90"/>
      <c r="DL2502" s="13"/>
      <c r="DM2502" s="13"/>
      <c r="DN2502" s="3"/>
      <c r="DO2502" s="126"/>
      <c r="DP2502" s="126"/>
      <c r="DQ2502" s="127"/>
      <c r="DR2502" s="128"/>
      <c r="DS2502" s="13"/>
      <c r="DW2502" s="128"/>
      <c r="DX2502" s="128"/>
      <c r="DY2502" s="128"/>
      <c r="EH2502" s="89"/>
      <c r="EI2502" s="90"/>
    </row>
    <row r="2503" spans="38:139">
      <c r="AL2503" s="13"/>
      <c r="AM2503" s="13"/>
      <c r="AN2503" s="3"/>
      <c r="AO2503" s="126"/>
      <c r="AP2503" s="126"/>
      <c r="AQ2503" s="127"/>
      <c r="AR2503" s="128"/>
      <c r="AS2503" s="13"/>
      <c r="AW2503" s="128"/>
      <c r="AX2503" s="128"/>
      <c r="AY2503" s="128"/>
      <c r="BH2503" s="89"/>
      <c r="BI2503" s="90"/>
      <c r="DL2503" s="13"/>
      <c r="DM2503" s="13"/>
      <c r="DN2503" s="3"/>
      <c r="DO2503" s="126"/>
      <c r="DP2503" s="126"/>
      <c r="DQ2503" s="127"/>
      <c r="DR2503" s="128"/>
      <c r="DS2503" s="13"/>
      <c r="DW2503" s="128"/>
      <c r="DX2503" s="128"/>
      <c r="DY2503" s="128"/>
      <c r="EH2503" s="89"/>
      <c r="EI2503" s="90"/>
    </row>
    <row r="2504" spans="38:139">
      <c r="AL2504" s="13"/>
      <c r="AM2504" s="13"/>
      <c r="AN2504" s="3"/>
      <c r="AO2504" s="126"/>
      <c r="AP2504" s="126"/>
      <c r="AQ2504" s="127"/>
      <c r="AR2504" s="128"/>
      <c r="AS2504" s="13"/>
      <c r="AW2504" s="128"/>
      <c r="AX2504" s="128"/>
      <c r="AY2504" s="128"/>
      <c r="BH2504" s="89"/>
      <c r="BI2504" s="90"/>
      <c r="DL2504" s="13"/>
      <c r="DM2504" s="13"/>
      <c r="DN2504" s="3"/>
      <c r="DO2504" s="126"/>
      <c r="DP2504" s="126"/>
      <c r="DQ2504" s="127"/>
      <c r="DR2504" s="128"/>
      <c r="DS2504" s="13"/>
      <c r="DW2504" s="128"/>
      <c r="DX2504" s="128"/>
      <c r="DY2504" s="128"/>
      <c r="EH2504" s="89"/>
      <c r="EI2504" s="90"/>
    </row>
    <row r="2505" spans="38:139">
      <c r="AL2505" s="13"/>
      <c r="AM2505" s="13"/>
      <c r="AN2505" s="3"/>
      <c r="AO2505" s="126"/>
      <c r="AP2505" s="126"/>
      <c r="AQ2505" s="127"/>
      <c r="AR2505" s="128"/>
      <c r="AS2505" s="13"/>
      <c r="AW2505" s="128"/>
      <c r="AX2505" s="128"/>
      <c r="AY2505" s="128"/>
      <c r="BH2505" s="89"/>
      <c r="BI2505" s="90"/>
      <c r="DL2505" s="13"/>
      <c r="DM2505" s="13"/>
      <c r="DN2505" s="3"/>
      <c r="DO2505" s="126"/>
      <c r="DP2505" s="126"/>
      <c r="DQ2505" s="127"/>
      <c r="DR2505" s="128"/>
      <c r="DS2505" s="13"/>
      <c r="DW2505" s="128"/>
      <c r="DX2505" s="128"/>
      <c r="DY2505" s="128"/>
      <c r="EH2505" s="89"/>
      <c r="EI2505" s="90"/>
    </row>
    <row r="2506" spans="38:139">
      <c r="AL2506" s="13"/>
      <c r="AM2506" s="13"/>
      <c r="AN2506" s="3"/>
      <c r="AO2506" s="126"/>
      <c r="AP2506" s="126"/>
      <c r="AQ2506" s="127"/>
      <c r="AR2506" s="128"/>
      <c r="AS2506" s="13"/>
      <c r="AW2506" s="128"/>
      <c r="AX2506" s="128"/>
      <c r="AY2506" s="128"/>
      <c r="BH2506" s="89"/>
      <c r="BI2506" s="90"/>
      <c r="DL2506" s="13"/>
      <c r="DM2506" s="13"/>
      <c r="DN2506" s="3"/>
      <c r="DO2506" s="126"/>
      <c r="DP2506" s="126"/>
      <c r="DQ2506" s="127"/>
      <c r="DR2506" s="128"/>
      <c r="DS2506" s="13"/>
      <c r="DW2506" s="128"/>
      <c r="DX2506" s="128"/>
      <c r="DY2506" s="128"/>
      <c r="EH2506" s="89"/>
      <c r="EI2506" s="90"/>
    </row>
    <row r="2507" spans="38:139">
      <c r="AL2507" s="13"/>
      <c r="AM2507" s="13"/>
      <c r="AN2507" s="3"/>
      <c r="AO2507" s="126"/>
      <c r="AP2507" s="126"/>
      <c r="AQ2507" s="127"/>
      <c r="AR2507" s="128"/>
      <c r="AS2507" s="13"/>
      <c r="AW2507" s="128"/>
      <c r="AX2507" s="128"/>
      <c r="AY2507" s="128"/>
      <c r="BH2507" s="89"/>
      <c r="BI2507" s="90"/>
      <c r="DL2507" s="13"/>
      <c r="DM2507" s="13"/>
      <c r="DN2507" s="3"/>
      <c r="DO2507" s="126"/>
      <c r="DP2507" s="126"/>
      <c r="DQ2507" s="127"/>
      <c r="DR2507" s="128"/>
      <c r="DS2507" s="13"/>
      <c r="DW2507" s="128"/>
      <c r="DX2507" s="128"/>
      <c r="DY2507" s="128"/>
      <c r="EH2507" s="89"/>
      <c r="EI2507" s="90"/>
    </row>
    <row r="2508" spans="38:139">
      <c r="AL2508" s="13"/>
      <c r="AM2508" s="13"/>
      <c r="AN2508" s="3"/>
      <c r="AO2508" s="126"/>
      <c r="AP2508" s="126"/>
      <c r="AQ2508" s="127"/>
      <c r="AR2508" s="128"/>
      <c r="AS2508" s="13"/>
      <c r="AW2508" s="128"/>
      <c r="AX2508" s="128"/>
      <c r="AY2508" s="128"/>
      <c r="BH2508" s="89"/>
      <c r="BI2508" s="90"/>
      <c r="DL2508" s="13"/>
      <c r="DM2508" s="13"/>
      <c r="DN2508" s="3"/>
      <c r="DO2508" s="126"/>
      <c r="DP2508" s="126"/>
      <c r="DQ2508" s="127"/>
      <c r="DR2508" s="128"/>
      <c r="DS2508" s="13"/>
      <c r="DW2508" s="128"/>
      <c r="DX2508" s="128"/>
      <c r="DY2508" s="128"/>
      <c r="EH2508" s="89"/>
      <c r="EI2508" s="90"/>
    </row>
    <row r="2509" spans="38:139">
      <c r="AL2509" s="13"/>
      <c r="AM2509" s="13"/>
      <c r="AN2509" s="3"/>
      <c r="AO2509" s="126"/>
      <c r="AP2509" s="126"/>
      <c r="AQ2509" s="127"/>
      <c r="AR2509" s="128"/>
      <c r="AS2509" s="13"/>
      <c r="AW2509" s="128"/>
      <c r="AX2509" s="128"/>
      <c r="AY2509" s="128"/>
      <c r="BH2509" s="89"/>
      <c r="BI2509" s="90"/>
      <c r="DL2509" s="13"/>
      <c r="DM2509" s="13"/>
      <c r="DN2509" s="3"/>
      <c r="DO2509" s="126"/>
      <c r="DP2509" s="126"/>
      <c r="DQ2509" s="127"/>
      <c r="DR2509" s="128"/>
      <c r="DS2509" s="13"/>
      <c r="DW2509" s="128"/>
      <c r="DX2509" s="128"/>
      <c r="DY2509" s="128"/>
      <c r="EH2509" s="89"/>
      <c r="EI2509" s="90"/>
    </row>
    <row r="2510" spans="38:139">
      <c r="AL2510" s="13"/>
      <c r="AM2510" s="13"/>
      <c r="AN2510" s="3"/>
      <c r="AO2510" s="126"/>
      <c r="AP2510" s="126"/>
      <c r="AQ2510" s="127"/>
      <c r="AR2510" s="128"/>
      <c r="AS2510" s="13"/>
      <c r="AW2510" s="128"/>
      <c r="AX2510" s="128"/>
      <c r="AY2510" s="128"/>
      <c r="BH2510" s="89"/>
      <c r="BI2510" s="90"/>
      <c r="DL2510" s="13"/>
      <c r="DM2510" s="13"/>
      <c r="DN2510" s="3"/>
      <c r="DO2510" s="126"/>
      <c r="DP2510" s="126"/>
      <c r="DQ2510" s="127"/>
      <c r="DR2510" s="128"/>
      <c r="DS2510" s="13"/>
      <c r="DW2510" s="128"/>
      <c r="DX2510" s="128"/>
      <c r="DY2510" s="128"/>
      <c r="EH2510" s="89"/>
      <c r="EI2510" s="90"/>
    </row>
    <row r="2511" spans="38:139">
      <c r="AL2511" s="13"/>
      <c r="AM2511" s="13"/>
      <c r="AN2511" s="3"/>
      <c r="AO2511" s="126"/>
      <c r="AP2511" s="126"/>
      <c r="AQ2511" s="127"/>
      <c r="AR2511" s="128"/>
      <c r="AS2511" s="13"/>
      <c r="AW2511" s="128"/>
      <c r="AX2511" s="128"/>
      <c r="AY2511" s="128"/>
      <c r="BH2511" s="89"/>
      <c r="BI2511" s="90"/>
      <c r="DL2511" s="13"/>
      <c r="DM2511" s="13"/>
      <c r="DN2511" s="3"/>
      <c r="DO2511" s="126"/>
      <c r="DP2511" s="126"/>
      <c r="DQ2511" s="127"/>
      <c r="DR2511" s="128"/>
      <c r="DS2511" s="13"/>
      <c r="DW2511" s="128"/>
      <c r="DX2511" s="128"/>
      <c r="DY2511" s="128"/>
      <c r="EH2511" s="89"/>
      <c r="EI2511" s="90"/>
    </row>
    <row r="2512" spans="38:139">
      <c r="AL2512" s="13"/>
      <c r="AM2512" s="13"/>
      <c r="AN2512" s="3"/>
      <c r="AO2512" s="126"/>
      <c r="AP2512" s="126"/>
      <c r="AQ2512" s="127"/>
      <c r="AR2512" s="128"/>
      <c r="AS2512" s="13"/>
      <c r="AW2512" s="128"/>
      <c r="AX2512" s="128"/>
      <c r="AY2512" s="128"/>
      <c r="BH2512" s="89"/>
      <c r="BI2512" s="90"/>
      <c r="DL2512" s="13"/>
      <c r="DM2512" s="13"/>
      <c r="DN2512" s="3"/>
      <c r="DO2512" s="126"/>
      <c r="DP2512" s="126"/>
      <c r="DQ2512" s="127"/>
      <c r="DR2512" s="128"/>
      <c r="DS2512" s="13"/>
      <c r="DW2512" s="128"/>
      <c r="DX2512" s="128"/>
      <c r="DY2512" s="128"/>
      <c r="EH2512" s="89"/>
      <c r="EI2512" s="90"/>
    </row>
    <row r="2513" spans="38:139">
      <c r="AL2513" s="13"/>
      <c r="AM2513" s="13"/>
      <c r="AN2513" s="3"/>
      <c r="AO2513" s="126"/>
      <c r="AP2513" s="126"/>
      <c r="AQ2513" s="127"/>
      <c r="AR2513" s="128"/>
      <c r="AS2513" s="13"/>
      <c r="AW2513" s="128"/>
      <c r="AX2513" s="128"/>
      <c r="AY2513" s="128"/>
      <c r="BH2513" s="89"/>
      <c r="BI2513" s="90"/>
      <c r="DL2513" s="13"/>
      <c r="DM2513" s="13"/>
      <c r="DN2513" s="3"/>
      <c r="DO2513" s="126"/>
      <c r="DP2513" s="126"/>
      <c r="DQ2513" s="127"/>
      <c r="DR2513" s="128"/>
      <c r="DS2513" s="13"/>
      <c r="DW2513" s="128"/>
      <c r="DX2513" s="128"/>
      <c r="DY2513" s="128"/>
      <c r="EH2513" s="89"/>
      <c r="EI2513" s="90"/>
    </row>
    <row r="2514" spans="38:139">
      <c r="AL2514" s="13"/>
      <c r="AM2514" s="13"/>
      <c r="AN2514" s="3"/>
      <c r="AO2514" s="126"/>
      <c r="AP2514" s="126"/>
      <c r="AQ2514" s="127"/>
      <c r="AR2514" s="128"/>
      <c r="AS2514" s="13"/>
      <c r="AW2514" s="128"/>
      <c r="AX2514" s="128"/>
      <c r="AY2514" s="128"/>
      <c r="BH2514" s="89"/>
      <c r="BI2514" s="90"/>
      <c r="DL2514" s="13"/>
      <c r="DM2514" s="13"/>
      <c r="DN2514" s="3"/>
      <c r="DO2514" s="126"/>
      <c r="DP2514" s="126"/>
      <c r="DQ2514" s="127"/>
      <c r="DR2514" s="128"/>
      <c r="DS2514" s="13"/>
      <c r="DW2514" s="128"/>
      <c r="DX2514" s="128"/>
      <c r="DY2514" s="128"/>
      <c r="EH2514" s="89"/>
      <c r="EI2514" s="90"/>
    </row>
    <row r="2515" spans="38:139">
      <c r="AL2515" s="13"/>
      <c r="AM2515" s="13"/>
      <c r="AN2515" s="3"/>
      <c r="AO2515" s="126"/>
      <c r="AP2515" s="126"/>
      <c r="AQ2515" s="127"/>
      <c r="AR2515" s="128"/>
      <c r="AS2515" s="13"/>
      <c r="AW2515" s="128"/>
      <c r="AX2515" s="128"/>
      <c r="AY2515" s="128"/>
      <c r="BH2515" s="89"/>
      <c r="BI2515" s="90"/>
      <c r="DL2515" s="13"/>
      <c r="DM2515" s="13"/>
      <c r="DN2515" s="3"/>
      <c r="DO2515" s="126"/>
      <c r="DP2515" s="126"/>
      <c r="DQ2515" s="127"/>
      <c r="DR2515" s="128"/>
      <c r="DS2515" s="13"/>
      <c r="DW2515" s="128"/>
      <c r="DX2515" s="128"/>
      <c r="DY2515" s="128"/>
      <c r="EH2515" s="89"/>
      <c r="EI2515" s="90"/>
    </row>
    <row r="2516" spans="38:139">
      <c r="AL2516" s="13"/>
      <c r="AM2516" s="13"/>
      <c r="AN2516" s="3"/>
      <c r="AO2516" s="126"/>
      <c r="AP2516" s="126"/>
      <c r="AQ2516" s="127"/>
      <c r="AR2516" s="128"/>
      <c r="AS2516" s="13"/>
      <c r="AW2516" s="128"/>
      <c r="AX2516" s="128"/>
      <c r="AY2516" s="128"/>
      <c r="BH2516" s="89"/>
      <c r="BI2516" s="90"/>
      <c r="DL2516" s="13"/>
      <c r="DM2516" s="13"/>
      <c r="DN2516" s="3"/>
      <c r="DO2516" s="126"/>
      <c r="DP2516" s="126"/>
      <c r="DQ2516" s="127"/>
      <c r="DR2516" s="128"/>
      <c r="DS2516" s="13"/>
      <c r="DW2516" s="128"/>
      <c r="DX2516" s="128"/>
      <c r="DY2516" s="128"/>
      <c r="EH2516" s="89"/>
      <c r="EI2516" s="90"/>
    </row>
    <row r="2517" spans="38:139">
      <c r="AL2517" s="13"/>
      <c r="AM2517" s="13"/>
      <c r="AN2517" s="3"/>
      <c r="AO2517" s="126"/>
      <c r="AP2517" s="126"/>
      <c r="AQ2517" s="127"/>
      <c r="AR2517" s="128"/>
      <c r="AS2517" s="13"/>
      <c r="AW2517" s="128"/>
      <c r="AX2517" s="128"/>
      <c r="AY2517" s="128"/>
      <c r="BH2517" s="89"/>
      <c r="BI2517" s="90"/>
      <c r="DL2517" s="13"/>
      <c r="DM2517" s="13"/>
      <c r="DN2517" s="3"/>
      <c r="DO2517" s="126"/>
      <c r="DP2517" s="126"/>
      <c r="DQ2517" s="127"/>
      <c r="DR2517" s="128"/>
      <c r="DS2517" s="13"/>
      <c r="DW2517" s="128"/>
      <c r="DX2517" s="128"/>
      <c r="DY2517" s="128"/>
      <c r="EH2517" s="89"/>
      <c r="EI2517" s="90"/>
    </row>
    <row r="2518" spans="38:139">
      <c r="AL2518" s="13"/>
      <c r="AM2518" s="13"/>
      <c r="AN2518" s="3"/>
      <c r="AO2518" s="126"/>
      <c r="AP2518" s="126"/>
      <c r="AQ2518" s="127"/>
      <c r="AR2518" s="128"/>
      <c r="AS2518" s="13"/>
      <c r="AW2518" s="128"/>
      <c r="AX2518" s="128"/>
      <c r="AY2518" s="128"/>
      <c r="BH2518" s="89"/>
      <c r="BI2518" s="90"/>
      <c r="DL2518" s="13"/>
      <c r="DM2518" s="13"/>
      <c r="DN2518" s="3"/>
      <c r="DO2518" s="126"/>
      <c r="DP2518" s="126"/>
      <c r="DQ2518" s="127"/>
      <c r="DR2518" s="128"/>
      <c r="DS2518" s="13"/>
      <c r="DW2518" s="128"/>
      <c r="DX2518" s="128"/>
      <c r="DY2518" s="128"/>
      <c r="EH2518" s="89"/>
      <c r="EI2518" s="90"/>
    </row>
    <row r="2519" spans="38:139">
      <c r="AL2519" s="13"/>
      <c r="AM2519" s="13"/>
      <c r="AN2519" s="3"/>
      <c r="AO2519" s="126"/>
      <c r="AP2519" s="126"/>
      <c r="AQ2519" s="127"/>
      <c r="AR2519" s="128"/>
      <c r="AS2519" s="13"/>
      <c r="AW2519" s="128"/>
      <c r="AX2519" s="128"/>
      <c r="AY2519" s="128"/>
      <c r="BH2519" s="89"/>
      <c r="BI2519" s="90"/>
      <c r="DL2519" s="13"/>
      <c r="DM2519" s="13"/>
      <c r="DN2519" s="3"/>
      <c r="DO2519" s="126"/>
      <c r="DP2519" s="126"/>
      <c r="DQ2519" s="127"/>
      <c r="DR2519" s="128"/>
      <c r="DS2519" s="13"/>
      <c r="DW2519" s="128"/>
      <c r="DX2519" s="128"/>
      <c r="DY2519" s="128"/>
      <c r="EH2519" s="89"/>
      <c r="EI2519" s="90"/>
    </row>
    <row r="2520" spans="38:139">
      <c r="AL2520" s="13"/>
      <c r="AM2520" s="13"/>
      <c r="AN2520" s="3"/>
      <c r="AO2520" s="126"/>
      <c r="AP2520" s="126"/>
      <c r="AQ2520" s="127"/>
      <c r="AR2520" s="128"/>
      <c r="AS2520" s="13"/>
      <c r="AW2520" s="128"/>
      <c r="AX2520" s="128"/>
      <c r="AY2520" s="128"/>
      <c r="BH2520" s="89"/>
      <c r="BI2520" s="90"/>
      <c r="DL2520" s="13"/>
      <c r="DM2520" s="13"/>
      <c r="DN2520" s="3"/>
      <c r="DO2520" s="126"/>
      <c r="DP2520" s="126"/>
      <c r="DQ2520" s="127"/>
      <c r="DR2520" s="128"/>
      <c r="DS2520" s="13"/>
      <c r="DW2520" s="128"/>
      <c r="DX2520" s="128"/>
      <c r="DY2520" s="128"/>
      <c r="EH2520" s="89"/>
      <c r="EI2520" s="90"/>
    </row>
    <row r="2521" spans="38:139">
      <c r="AL2521" s="13"/>
      <c r="AM2521" s="13"/>
      <c r="AN2521" s="3"/>
      <c r="AO2521" s="126"/>
      <c r="AP2521" s="126"/>
      <c r="AQ2521" s="127"/>
      <c r="AR2521" s="128"/>
      <c r="AS2521" s="13"/>
      <c r="AW2521" s="128"/>
      <c r="AX2521" s="128"/>
      <c r="AY2521" s="128"/>
      <c r="BH2521" s="89"/>
      <c r="BI2521" s="90"/>
      <c r="DL2521" s="13"/>
      <c r="DM2521" s="13"/>
      <c r="DN2521" s="3"/>
      <c r="DO2521" s="126"/>
      <c r="DP2521" s="126"/>
      <c r="DQ2521" s="127"/>
      <c r="DR2521" s="128"/>
      <c r="DS2521" s="13"/>
      <c r="DW2521" s="128"/>
      <c r="DX2521" s="128"/>
      <c r="DY2521" s="128"/>
      <c r="EH2521" s="89"/>
      <c r="EI2521" s="90"/>
    </row>
    <row r="2522" spans="38:139">
      <c r="AL2522" s="13"/>
      <c r="AM2522" s="13"/>
      <c r="AN2522" s="3"/>
      <c r="AO2522" s="126"/>
      <c r="AP2522" s="126"/>
      <c r="AQ2522" s="127"/>
      <c r="AR2522" s="128"/>
      <c r="AS2522" s="13"/>
      <c r="AW2522" s="128"/>
      <c r="AX2522" s="128"/>
      <c r="AY2522" s="128"/>
      <c r="BH2522" s="89"/>
      <c r="BI2522" s="90"/>
      <c r="DL2522" s="13"/>
      <c r="DM2522" s="13"/>
      <c r="DN2522" s="3"/>
      <c r="DO2522" s="126"/>
      <c r="DP2522" s="126"/>
      <c r="DQ2522" s="127"/>
      <c r="DR2522" s="128"/>
      <c r="DS2522" s="13"/>
      <c r="DW2522" s="128"/>
      <c r="DX2522" s="128"/>
      <c r="DY2522" s="128"/>
      <c r="EH2522" s="89"/>
      <c r="EI2522" s="90"/>
    </row>
    <row r="2523" spans="38:139">
      <c r="AL2523" s="13"/>
      <c r="AM2523" s="13"/>
      <c r="AN2523" s="3"/>
      <c r="AO2523" s="126"/>
      <c r="AP2523" s="126"/>
      <c r="AQ2523" s="127"/>
      <c r="AR2523" s="128"/>
      <c r="AS2523" s="13"/>
      <c r="AW2523" s="128"/>
      <c r="AX2523" s="128"/>
      <c r="AY2523" s="128"/>
      <c r="BH2523" s="89"/>
      <c r="BI2523" s="90"/>
      <c r="DL2523" s="13"/>
      <c r="DM2523" s="13"/>
      <c r="DN2523" s="3"/>
      <c r="DO2523" s="126"/>
      <c r="DP2523" s="126"/>
      <c r="DQ2523" s="127"/>
      <c r="DR2523" s="128"/>
      <c r="DS2523" s="13"/>
      <c r="DW2523" s="128"/>
      <c r="DX2523" s="128"/>
      <c r="DY2523" s="128"/>
      <c r="EH2523" s="89"/>
      <c r="EI2523" s="90"/>
    </row>
    <row r="2524" spans="38:139">
      <c r="AL2524" s="13"/>
      <c r="AM2524" s="13"/>
      <c r="AN2524" s="3"/>
      <c r="AO2524" s="126"/>
      <c r="AP2524" s="126"/>
      <c r="AQ2524" s="127"/>
      <c r="AR2524" s="128"/>
      <c r="AS2524" s="13"/>
      <c r="AW2524" s="128"/>
      <c r="AX2524" s="128"/>
      <c r="AY2524" s="128"/>
      <c r="BH2524" s="89"/>
      <c r="BI2524" s="90"/>
      <c r="DL2524" s="13"/>
      <c r="DM2524" s="13"/>
      <c r="DN2524" s="3"/>
      <c r="DO2524" s="126"/>
      <c r="DP2524" s="126"/>
      <c r="DQ2524" s="127"/>
      <c r="DR2524" s="128"/>
      <c r="DS2524" s="13"/>
      <c r="DW2524" s="128"/>
      <c r="DX2524" s="128"/>
      <c r="DY2524" s="128"/>
      <c r="EH2524" s="89"/>
      <c r="EI2524" s="90"/>
    </row>
    <row r="2525" spans="38:139">
      <c r="AL2525" s="13"/>
      <c r="AM2525" s="13"/>
      <c r="AN2525" s="3"/>
      <c r="AO2525" s="126"/>
      <c r="AP2525" s="126"/>
      <c r="AQ2525" s="127"/>
      <c r="AR2525" s="128"/>
      <c r="AS2525" s="13"/>
      <c r="AW2525" s="128"/>
      <c r="AX2525" s="128"/>
      <c r="AY2525" s="128"/>
      <c r="BH2525" s="89"/>
      <c r="BI2525" s="90"/>
      <c r="DL2525" s="13"/>
      <c r="DM2525" s="13"/>
      <c r="DN2525" s="3"/>
      <c r="DO2525" s="126"/>
      <c r="DP2525" s="126"/>
      <c r="DQ2525" s="127"/>
      <c r="DR2525" s="128"/>
      <c r="DS2525" s="13"/>
      <c r="DW2525" s="128"/>
      <c r="DX2525" s="128"/>
      <c r="DY2525" s="128"/>
      <c r="EH2525" s="89"/>
      <c r="EI2525" s="90"/>
    </row>
    <row r="2526" spans="38:139">
      <c r="AL2526" s="13"/>
      <c r="AM2526" s="13"/>
      <c r="AN2526" s="3"/>
      <c r="AO2526" s="126"/>
      <c r="AP2526" s="126"/>
      <c r="AQ2526" s="127"/>
      <c r="AR2526" s="128"/>
      <c r="AS2526" s="13"/>
      <c r="AW2526" s="128"/>
      <c r="AX2526" s="128"/>
      <c r="AY2526" s="128"/>
      <c r="BH2526" s="89"/>
      <c r="BI2526" s="90"/>
      <c r="DL2526" s="13"/>
      <c r="DM2526" s="13"/>
      <c r="DN2526" s="3"/>
      <c r="DO2526" s="126"/>
      <c r="DP2526" s="126"/>
      <c r="DQ2526" s="127"/>
      <c r="DR2526" s="128"/>
      <c r="DS2526" s="13"/>
      <c r="DW2526" s="128"/>
      <c r="DX2526" s="128"/>
      <c r="DY2526" s="128"/>
      <c r="EH2526" s="89"/>
      <c r="EI2526" s="90"/>
    </row>
    <row r="2527" spans="38:139">
      <c r="AL2527" s="13"/>
      <c r="AM2527" s="13"/>
      <c r="AN2527" s="3"/>
      <c r="AO2527" s="126"/>
      <c r="AP2527" s="126"/>
      <c r="AQ2527" s="127"/>
      <c r="AR2527" s="128"/>
      <c r="AS2527" s="13"/>
      <c r="AW2527" s="128"/>
      <c r="AX2527" s="128"/>
      <c r="AY2527" s="128"/>
      <c r="BH2527" s="89"/>
      <c r="BI2527" s="90"/>
      <c r="DL2527" s="13"/>
      <c r="DM2527" s="13"/>
      <c r="DN2527" s="3"/>
      <c r="DO2527" s="126"/>
      <c r="DP2527" s="126"/>
      <c r="DQ2527" s="127"/>
      <c r="DR2527" s="128"/>
      <c r="DS2527" s="13"/>
      <c r="DW2527" s="128"/>
      <c r="DX2527" s="128"/>
      <c r="DY2527" s="128"/>
      <c r="EH2527" s="89"/>
      <c r="EI2527" s="90"/>
    </row>
    <row r="2528" spans="38:139">
      <c r="AL2528" s="13"/>
      <c r="AM2528" s="13"/>
      <c r="AN2528" s="3"/>
      <c r="AO2528" s="126"/>
      <c r="AP2528" s="126"/>
      <c r="AQ2528" s="127"/>
      <c r="AR2528" s="128"/>
      <c r="AS2528" s="13"/>
      <c r="AW2528" s="128"/>
      <c r="AX2528" s="128"/>
      <c r="AY2528" s="128"/>
      <c r="BH2528" s="89"/>
      <c r="BI2528" s="90"/>
      <c r="DL2528" s="13"/>
      <c r="DM2528" s="13"/>
      <c r="DN2528" s="3"/>
      <c r="DO2528" s="126"/>
      <c r="DP2528" s="126"/>
      <c r="DQ2528" s="127"/>
      <c r="DR2528" s="128"/>
      <c r="DS2528" s="13"/>
      <c r="DW2528" s="128"/>
      <c r="DX2528" s="128"/>
      <c r="DY2528" s="128"/>
      <c r="EH2528" s="89"/>
      <c r="EI2528" s="90"/>
    </row>
    <row r="2529" spans="38:139">
      <c r="AL2529" s="13"/>
      <c r="AM2529" s="13"/>
      <c r="AN2529" s="3"/>
      <c r="AO2529" s="126"/>
      <c r="AP2529" s="126"/>
      <c r="AQ2529" s="127"/>
      <c r="AR2529" s="128"/>
      <c r="AS2529" s="13"/>
      <c r="AW2529" s="128"/>
      <c r="AX2529" s="128"/>
      <c r="AY2529" s="128"/>
      <c r="BH2529" s="89"/>
      <c r="BI2529" s="90"/>
      <c r="DL2529" s="13"/>
      <c r="DM2529" s="13"/>
      <c r="DN2529" s="3"/>
      <c r="DO2529" s="126"/>
      <c r="DP2529" s="126"/>
      <c r="DQ2529" s="127"/>
      <c r="DR2529" s="128"/>
      <c r="DS2529" s="13"/>
      <c r="DW2529" s="128"/>
      <c r="DX2529" s="128"/>
      <c r="DY2529" s="128"/>
      <c r="EH2529" s="89"/>
      <c r="EI2529" s="90"/>
    </row>
    <row r="2530" spans="38:139">
      <c r="AL2530" s="13"/>
      <c r="AM2530" s="13"/>
      <c r="AN2530" s="3"/>
      <c r="AO2530" s="126"/>
      <c r="AP2530" s="126"/>
      <c r="AQ2530" s="127"/>
      <c r="AR2530" s="128"/>
      <c r="AS2530" s="13"/>
      <c r="AW2530" s="128"/>
      <c r="AX2530" s="128"/>
      <c r="AY2530" s="128"/>
      <c r="BH2530" s="89"/>
      <c r="BI2530" s="90"/>
      <c r="DL2530" s="13"/>
      <c r="DM2530" s="13"/>
      <c r="DN2530" s="3"/>
      <c r="DO2530" s="126"/>
      <c r="DP2530" s="126"/>
      <c r="DQ2530" s="127"/>
      <c r="DR2530" s="128"/>
      <c r="DS2530" s="13"/>
      <c r="DW2530" s="128"/>
      <c r="DX2530" s="128"/>
      <c r="DY2530" s="128"/>
      <c r="EH2530" s="89"/>
      <c r="EI2530" s="90"/>
    </row>
    <row r="2531" spans="38:139">
      <c r="AL2531" s="13"/>
      <c r="AM2531" s="13"/>
      <c r="AN2531" s="3"/>
      <c r="AO2531" s="126"/>
      <c r="AP2531" s="126"/>
      <c r="AQ2531" s="127"/>
      <c r="AR2531" s="128"/>
      <c r="AS2531" s="13"/>
      <c r="AW2531" s="128"/>
      <c r="AX2531" s="128"/>
      <c r="AY2531" s="128"/>
      <c r="BH2531" s="89"/>
      <c r="BI2531" s="90"/>
      <c r="DL2531" s="13"/>
      <c r="DM2531" s="13"/>
      <c r="DN2531" s="3"/>
      <c r="DO2531" s="126"/>
      <c r="DP2531" s="126"/>
      <c r="DQ2531" s="127"/>
      <c r="DR2531" s="128"/>
      <c r="DS2531" s="13"/>
      <c r="DW2531" s="128"/>
      <c r="DX2531" s="128"/>
      <c r="DY2531" s="128"/>
      <c r="EH2531" s="89"/>
      <c r="EI2531" s="90"/>
    </row>
    <row r="2532" spans="38:139">
      <c r="AL2532" s="13"/>
      <c r="AM2532" s="13"/>
      <c r="AN2532" s="3"/>
      <c r="AO2532" s="126"/>
      <c r="AP2532" s="126"/>
      <c r="AQ2532" s="127"/>
      <c r="AR2532" s="128"/>
      <c r="AS2532" s="13"/>
      <c r="AW2532" s="128"/>
      <c r="AX2532" s="128"/>
      <c r="AY2532" s="128"/>
      <c r="BH2532" s="89"/>
      <c r="BI2532" s="90"/>
      <c r="DL2532" s="13"/>
      <c r="DM2532" s="13"/>
      <c r="DN2532" s="3"/>
      <c r="DO2532" s="126"/>
      <c r="DP2532" s="126"/>
      <c r="DQ2532" s="127"/>
      <c r="DR2532" s="128"/>
      <c r="DS2532" s="13"/>
      <c r="DW2532" s="128"/>
      <c r="DX2532" s="128"/>
      <c r="DY2532" s="128"/>
      <c r="EH2532" s="89"/>
      <c r="EI2532" s="90"/>
    </row>
    <row r="2533" spans="38:139">
      <c r="AL2533" s="13"/>
      <c r="AM2533" s="13"/>
      <c r="AN2533" s="3"/>
      <c r="AO2533" s="126"/>
      <c r="AP2533" s="126"/>
      <c r="AQ2533" s="127"/>
      <c r="AR2533" s="128"/>
      <c r="AS2533" s="13"/>
      <c r="AW2533" s="128"/>
      <c r="AX2533" s="128"/>
      <c r="AY2533" s="128"/>
      <c r="BH2533" s="89"/>
      <c r="BI2533" s="90"/>
      <c r="DL2533" s="13"/>
      <c r="DM2533" s="13"/>
      <c r="DN2533" s="3"/>
      <c r="DO2533" s="126"/>
      <c r="DP2533" s="126"/>
      <c r="DQ2533" s="127"/>
      <c r="DR2533" s="128"/>
      <c r="DS2533" s="13"/>
      <c r="DW2533" s="128"/>
      <c r="DX2533" s="128"/>
      <c r="DY2533" s="128"/>
      <c r="EH2533" s="89"/>
      <c r="EI2533" s="90"/>
    </row>
    <row r="2534" spans="38:139">
      <c r="AL2534" s="13"/>
      <c r="AM2534" s="13"/>
      <c r="AN2534" s="3"/>
      <c r="AO2534" s="126"/>
      <c r="AP2534" s="126"/>
      <c r="AQ2534" s="127"/>
      <c r="AR2534" s="128"/>
      <c r="AS2534" s="13"/>
      <c r="AW2534" s="128"/>
      <c r="AX2534" s="128"/>
      <c r="AY2534" s="128"/>
      <c r="BH2534" s="89"/>
      <c r="BI2534" s="90"/>
      <c r="DL2534" s="13"/>
      <c r="DM2534" s="13"/>
      <c r="DN2534" s="3"/>
      <c r="DO2534" s="126"/>
      <c r="DP2534" s="126"/>
      <c r="DQ2534" s="127"/>
      <c r="DR2534" s="128"/>
      <c r="DS2534" s="13"/>
      <c r="DW2534" s="128"/>
      <c r="DX2534" s="128"/>
      <c r="DY2534" s="128"/>
      <c r="EH2534" s="89"/>
      <c r="EI2534" s="90"/>
    </row>
    <row r="2535" spans="38:139">
      <c r="AL2535" s="13"/>
      <c r="AM2535" s="13"/>
      <c r="AN2535" s="3"/>
      <c r="AO2535" s="126"/>
      <c r="AP2535" s="126"/>
      <c r="AQ2535" s="127"/>
      <c r="AR2535" s="128"/>
      <c r="AS2535" s="13"/>
      <c r="AW2535" s="128"/>
      <c r="AX2535" s="128"/>
      <c r="AY2535" s="128"/>
      <c r="BH2535" s="89"/>
      <c r="BI2535" s="90"/>
      <c r="DL2535" s="13"/>
      <c r="DM2535" s="13"/>
      <c r="DN2535" s="3"/>
      <c r="DO2535" s="126"/>
      <c r="DP2535" s="126"/>
      <c r="DQ2535" s="127"/>
      <c r="DR2535" s="128"/>
      <c r="DS2535" s="13"/>
      <c r="DW2535" s="128"/>
      <c r="DX2535" s="128"/>
      <c r="DY2535" s="128"/>
      <c r="EH2535" s="89"/>
      <c r="EI2535" s="90"/>
    </row>
    <row r="2536" spans="38:139">
      <c r="AL2536" s="13"/>
      <c r="AM2536" s="13"/>
      <c r="AN2536" s="3"/>
      <c r="AO2536" s="126"/>
      <c r="AP2536" s="126"/>
      <c r="AQ2536" s="127"/>
      <c r="AR2536" s="128"/>
      <c r="AS2536" s="13"/>
      <c r="AW2536" s="128"/>
      <c r="AX2536" s="128"/>
      <c r="AY2536" s="128"/>
      <c r="BH2536" s="89"/>
      <c r="BI2536" s="90"/>
      <c r="DL2536" s="13"/>
      <c r="DM2536" s="13"/>
      <c r="DN2536" s="3"/>
      <c r="DO2536" s="126"/>
      <c r="DP2536" s="126"/>
      <c r="DQ2536" s="127"/>
      <c r="DR2536" s="128"/>
      <c r="DS2536" s="13"/>
      <c r="DW2536" s="128"/>
      <c r="DX2536" s="128"/>
      <c r="DY2536" s="128"/>
      <c r="EH2536" s="89"/>
      <c r="EI2536" s="90"/>
    </row>
    <row r="2537" spans="38:139">
      <c r="AL2537" s="13"/>
      <c r="AM2537" s="13"/>
      <c r="AN2537" s="3"/>
      <c r="AO2537" s="126"/>
      <c r="AP2537" s="126"/>
      <c r="AQ2537" s="127"/>
      <c r="AR2537" s="128"/>
      <c r="AS2537" s="13"/>
      <c r="AW2537" s="128"/>
      <c r="AX2537" s="128"/>
      <c r="AY2537" s="128"/>
      <c r="BH2537" s="89"/>
      <c r="BI2537" s="90"/>
      <c r="DL2537" s="13"/>
      <c r="DM2537" s="13"/>
      <c r="DN2537" s="3"/>
      <c r="DO2537" s="126"/>
      <c r="DP2537" s="126"/>
      <c r="DQ2537" s="127"/>
      <c r="DR2537" s="128"/>
      <c r="DS2537" s="13"/>
      <c r="DW2537" s="128"/>
      <c r="DX2537" s="128"/>
      <c r="DY2537" s="128"/>
      <c r="EH2537" s="89"/>
      <c r="EI2537" s="90"/>
    </row>
    <row r="2538" spans="38:139">
      <c r="AL2538" s="13"/>
      <c r="AM2538" s="13"/>
      <c r="AN2538" s="3"/>
      <c r="AO2538" s="126"/>
      <c r="AP2538" s="126"/>
      <c r="AQ2538" s="127"/>
      <c r="AR2538" s="128"/>
      <c r="AS2538" s="13"/>
      <c r="AW2538" s="128"/>
      <c r="AX2538" s="128"/>
      <c r="AY2538" s="128"/>
      <c r="BH2538" s="89"/>
      <c r="BI2538" s="90"/>
      <c r="DL2538" s="13"/>
      <c r="DM2538" s="13"/>
      <c r="DN2538" s="3"/>
      <c r="DO2538" s="126"/>
      <c r="DP2538" s="126"/>
      <c r="DQ2538" s="127"/>
      <c r="DR2538" s="128"/>
      <c r="DS2538" s="13"/>
      <c r="DW2538" s="128"/>
      <c r="DX2538" s="128"/>
      <c r="DY2538" s="128"/>
      <c r="EH2538" s="89"/>
      <c r="EI2538" s="90"/>
    </row>
    <row r="2539" spans="38:139">
      <c r="AL2539" s="13"/>
      <c r="AM2539" s="13"/>
      <c r="AN2539" s="3"/>
      <c r="AO2539" s="126"/>
      <c r="AP2539" s="126"/>
      <c r="AQ2539" s="127"/>
      <c r="AR2539" s="128"/>
      <c r="AS2539" s="13"/>
      <c r="AW2539" s="128"/>
      <c r="AX2539" s="128"/>
      <c r="AY2539" s="128"/>
      <c r="BH2539" s="89"/>
      <c r="BI2539" s="90"/>
      <c r="DL2539" s="13"/>
      <c r="DM2539" s="13"/>
      <c r="DN2539" s="3"/>
      <c r="DO2539" s="126"/>
      <c r="DP2539" s="126"/>
      <c r="DQ2539" s="127"/>
      <c r="DR2539" s="128"/>
      <c r="DS2539" s="13"/>
      <c r="DW2539" s="128"/>
      <c r="DX2539" s="128"/>
      <c r="DY2539" s="128"/>
      <c r="EH2539" s="89"/>
      <c r="EI2539" s="90"/>
    </row>
    <row r="2540" spans="38:139">
      <c r="AL2540" s="13"/>
      <c r="AM2540" s="13"/>
      <c r="AN2540" s="3"/>
      <c r="AO2540" s="126"/>
      <c r="AP2540" s="126"/>
      <c r="AQ2540" s="127"/>
      <c r="AR2540" s="128"/>
      <c r="AS2540" s="13"/>
      <c r="AW2540" s="128"/>
      <c r="AX2540" s="128"/>
      <c r="AY2540" s="128"/>
      <c r="BH2540" s="89"/>
      <c r="BI2540" s="90"/>
      <c r="DL2540" s="13"/>
      <c r="DM2540" s="13"/>
      <c r="DN2540" s="3"/>
      <c r="DO2540" s="126"/>
      <c r="DP2540" s="126"/>
      <c r="DQ2540" s="127"/>
      <c r="DR2540" s="128"/>
      <c r="DS2540" s="13"/>
      <c r="DW2540" s="128"/>
      <c r="DX2540" s="128"/>
      <c r="DY2540" s="128"/>
      <c r="EH2540" s="89"/>
      <c r="EI2540" s="90"/>
    </row>
    <row r="2541" spans="38:139">
      <c r="AL2541" s="13"/>
      <c r="AM2541" s="13"/>
      <c r="AN2541" s="3"/>
      <c r="AO2541" s="126"/>
      <c r="AP2541" s="126"/>
      <c r="AQ2541" s="127"/>
      <c r="AR2541" s="128"/>
      <c r="AS2541" s="13"/>
      <c r="AW2541" s="128"/>
      <c r="AX2541" s="128"/>
      <c r="AY2541" s="128"/>
      <c r="BH2541" s="89"/>
      <c r="BI2541" s="90"/>
      <c r="DL2541" s="13"/>
      <c r="DM2541" s="13"/>
      <c r="DN2541" s="3"/>
      <c r="DO2541" s="126"/>
      <c r="DP2541" s="126"/>
      <c r="DQ2541" s="127"/>
      <c r="DR2541" s="128"/>
      <c r="DS2541" s="13"/>
      <c r="DW2541" s="128"/>
      <c r="DX2541" s="128"/>
      <c r="DY2541" s="128"/>
      <c r="EH2541" s="89"/>
      <c r="EI2541" s="90"/>
    </row>
    <row r="2542" spans="38:139">
      <c r="AL2542" s="13"/>
      <c r="AM2542" s="13"/>
      <c r="AN2542" s="3"/>
      <c r="AO2542" s="126"/>
      <c r="AP2542" s="126"/>
      <c r="AQ2542" s="127"/>
      <c r="AR2542" s="128"/>
      <c r="AS2542" s="13"/>
      <c r="AW2542" s="128"/>
      <c r="AX2542" s="128"/>
      <c r="AY2542" s="128"/>
      <c r="BH2542" s="89"/>
      <c r="BI2542" s="90"/>
      <c r="DL2542" s="13"/>
      <c r="DM2542" s="13"/>
      <c r="DN2542" s="3"/>
      <c r="DO2542" s="126"/>
      <c r="DP2542" s="126"/>
      <c r="DQ2542" s="127"/>
      <c r="DR2542" s="128"/>
      <c r="DS2542" s="13"/>
      <c r="DW2542" s="128"/>
      <c r="DX2542" s="128"/>
      <c r="DY2542" s="128"/>
      <c r="EH2542" s="89"/>
      <c r="EI2542" s="90"/>
    </row>
    <row r="2543" spans="38:139">
      <c r="AL2543" s="13"/>
      <c r="AM2543" s="13"/>
      <c r="AN2543" s="3"/>
      <c r="AO2543" s="126"/>
      <c r="AP2543" s="126"/>
      <c r="AQ2543" s="127"/>
      <c r="AR2543" s="128"/>
      <c r="AS2543" s="13"/>
      <c r="AW2543" s="128"/>
      <c r="AX2543" s="128"/>
      <c r="AY2543" s="128"/>
      <c r="BH2543" s="89"/>
      <c r="BI2543" s="90"/>
      <c r="DL2543" s="13"/>
      <c r="DM2543" s="13"/>
      <c r="DN2543" s="3"/>
      <c r="DO2543" s="126"/>
      <c r="DP2543" s="126"/>
      <c r="DQ2543" s="127"/>
      <c r="DR2543" s="128"/>
      <c r="DS2543" s="13"/>
      <c r="DW2543" s="128"/>
      <c r="DX2543" s="128"/>
      <c r="DY2543" s="128"/>
      <c r="EH2543" s="89"/>
      <c r="EI2543" s="90"/>
    </row>
    <row r="2544" spans="38:139">
      <c r="AL2544" s="13"/>
      <c r="AM2544" s="13"/>
      <c r="AN2544" s="3"/>
      <c r="AO2544" s="126"/>
      <c r="AP2544" s="126"/>
      <c r="AQ2544" s="127"/>
      <c r="AR2544" s="128"/>
      <c r="AS2544" s="13"/>
      <c r="AW2544" s="128"/>
      <c r="AX2544" s="128"/>
      <c r="AY2544" s="128"/>
      <c r="BH2544" s="89"/>
      <c r="BI2544" s="90"/>
      <c r="DL2544" s="13"/>
      <c r="DM2544" s="13"/>
      <c r="DN2544" s="3"/>
      <c r="DO2544" s="126"/>
      <c r="DP2544" s="126"/>
      <c r="DQ2544" s="127"/>
      <c r="DR2544" s="128"/>
      <c r="DS2544" s="13"/>
      <c r="DW2544" s="128"/>
      <c r="DX2544" s="128"/>
      <c r="DY2544" s="128"/>
      <c r="EH2544" s="89"/>
      <c r="EI2544" s="90"/>
    </row>
    <row r="2545" spans="38:139">
      <c r="AL2545" s="13"/>
      <c r="AM2545" s="13"/>
      <c r="AN2545" s="3"/>
      <c r="AO2545" s="126"/>
      <c r="AP2545" s="126"/>
      <c r="AQ2545" s="127"/>
      <c r="AR2545" s="128"/>
      <c r="AS2545" s="13"/>
      <c r="AW2545" s="128"/>
      <c r="AX2545" s="128"/>
      <c r="AY2545" s="128"/>
      <c r="BH2545" s="89"/>
      <c r="BI2545" s="90"/>
      <c r="DL2545" s="13"/>
      <c r="DM2545" s="13"/>
      <c r="DN2545" s="3"/>
      <c r="DO2545" s="126"/>
      <c r="DP2545" s="126"/>
      <c r="DQ2545" s="127"/>
      <c r="DR2545" s="128"/>
      <c r="DS2545" s="13"/>
      <c r="DW2545" s="128"/>
      <c r="DX2545" s="128"/>
      <c r="DY2545" s="128"/>
      <c r="EH2545" s="89"/>
      <c r="EI2545" s="90"/>
    </row>
    <row r="2546" spans="38:139">
      <c r="AL2546" s="13"/>
      <c r="AM2546" s="13"/>
      <c r="AN2546" s="3"/>
      <c r="AO2546" s="126"/>
      <c r="AP2546" s="126"/>
      <c r="AQ2546" s="127"/>
      <c r="AR2546" s="128"/>
      <c r="AS2546" s="13"/>
      <c r="AW2546" s="128"/>
      <c r="AX2546" s="128"/>
      <c r="AY2546" s="128"/>
      <c r="BH2546" s="89"/>
      <c r="BI2546" s="90"/>
      <c r="DL2546" s="13"/>
      <c r="DM2546" s="13"/>
      <c r="DN2546" s="3"/>
      <c r="DO2546" s="126"/>
      <c r="DP2546" s="126"/>
      <c r="DQ2546" s="127"/>
      <c r="DR2546" s="128"/>
      <c r="DS2546" s="13"/>
      <c r="DW2546" s="128"/>
      <c r="DX2546" s="128"/>
      <c r="DY2546" s="128"/>
      <c r="EH2546" s="89"/>
      <c r="EI2546" s="90"/>
    </row>
    <row r="2547" spans="38:139">
      <c r="AL2547" s="13"/>
      <c r="AM2547" s="13"/>
      <c r="AN2547" s="3"/>
      <c r="AO2547" s="126"/>
      <c r="AP2547" s="126"/>
      <c r="AQ2547" s="127"/>
      <c r="AR2547" s="128"/>
      <c r="AS2547" s="13"/>
      <c r="AW2547" s="128"/>
      <c r="AX2547" s="128"/>
      <c r="AY2547" s="128"/>
      <c r="BH2547" s="89"/>
      <c r="BI2547" s="90"/>
      <c r="DL2547" s="13"/>
      <c r="DM2547" s="13"/>
      <c r="DN2547" s="3"/>
      <c r="DO2547" s="126"/>
      <c r="DP2547" s="126"/>
      <c r="DQ2547" s="127"/>
      <c r="DR2547" s="128"/>
      <c r="DS2547" s="13"/>
      <c r="DW2547" s="128"/>
      <c r="DX2547" s="128"/>
      <c r="DY2547" s="128"/>
      <c r="EH2547" s="89"/>
      <c r="EI2547" s="90"/>
    </row>
    <row r="2548" spans="38:139">
      <c r="AL2548" s="13"/>
      <c r="AM2548" s="13"/>
      <c r="AN2548" s="3"/>
      <c r="AO2548" s="126"/>
      <c r="AP2548" s="126"/>
      <c r="AQ2548" s="127"/>
      <c r="AR2548" s="128"/>
      <c r="AS2548" s="13"/>
      <c r="AW2548" s="128"/>
      <c r="AX2548" s="128"/>
      <c r="AY2548" s="128"/>
      <c r="BH2548" s="89"/>
      <c r="BI2548" s="90"/>
      <c r="DL2548" s="13"/>
      <c r="DM2548" s="13"/>
      <c r="DN2548" s="3"/>
      <c r="DO2548" s="126"/>
      <c r="DP2548" s="126"/>
      <c r="DQ2548" s="127"/>
      <c r="DR2548" s="128"/>
      <c r="DS2548" s="13"/>
      <c r="DW2548" s="128"/>
      <c r="DX2548" s="128"/>
      <c r="DY2548" s="128"/>
      <c r="EH2548" s="89"/>
      <c r="EI2548" s="90"/>
    </row>
    <row r="2549" spans="38:139">
      <c r="AL2549" s="13"/>
      <c r="AM2549" s="13"/>
      <c r="AN2549" s="3"/>
      <c r="AO2549" s="126"/>
      <c r="AP2549" s="126"/>
      <c r="AQ2549" s="127"/>
      <c r="AR2549" s="128"/>
      <c r="AS2549" s="13"/>
      <c r="AW2549" s="128"/>
      <c r="AX2549" s="128"/>
      <c r="AY2549" s="128"/>
      <c r="BH2549" s="89"/>
      <c r="BI2549" s="90"/>
      <c r="DL2549" s="13"/>
      <c r="DM2549" s="13"/>
      <c r="DN2549" s="3"/>
      <c r="DO2549" s="126"/>
      <c r="DP2549" s="126"/>
      <c r="DQ2549" s="127"/>
      <c r="DR2549" s="128"/>
      <c r="DS2549" s="13"/>
      <c r="DW2549" s="128"/>
      <c r="DX2549" s="128"/>
      <c r="DY2549" s="128"/>
      <c r="EH2549" s="89"/>
      <c r="EI2549" s="90"/>
    </row>
    <row r="2550" spans="38:139">
      <c r="AL2550" s="13"/>
      <c r="AM2550" s="13"/>
      <c r="AN2550" s="3"/>
      <c r="AO2550" s="126"/>
      <c r="AP2550" s="126"/>
      <c r="AQ2550" s="127"/>
      <c r="AR2550" s="128"/>
      <c r="AS2550" s="13"/>
      <c r="AW2550" s="128"/>
      <c r="AX2550" s="128"/>
      <c r="AY2550" s="128"/>
      <c r="BH2550" s="89"/>
      <c r="BI2550" s="90"/>
      <c r="DL2550" s="13"/>
      <c r="DM2550" s="13"/>
      <c r="DN2550" s="3"/>
      <c r="DO2550" s="126"/>
      <c r="DP2550" s="126"/>
      <c r="DQ2550" s="127"/>
      <c r="DR2550" s="128"/>
      <c r="DS2550" s="13"/>
      <c r="DW2550" s="128"/>
      <c r="DX2550" s="128"/>
      <c r="DY2550" s="128"/>
      <c r="EH2550" s="89"/>
      <c r="EI2550" s="90"/>
    </row>
    <row r="2551" spans="38:139">
      <c r="AL2551" s="13"/>
      <c r="AM2551" s="13"/>
      <c r="AN2551" s="3"/>
      <c r="AO2551" s="126"/>
      <c r="AP2551" s="126"/>
      <c r="AQ2551" s="127"/>
      <c r="AR2551" s="128"/>
      <c r="AS2551" s="13"/>
      <c r="AW2551" s="128"/>
      <c r="AX2551" s="128"/>
      <c r="AY2551" s="128"/>
      <c r="BH2551" s="89"/>
      <c r="BI2551" s="90"/>
      <c r="DL2551" s="13"/>
      <c r="DM2551" s="13"/>
      <c r="DN2551" s="3"/>
      <c r="DO2551" s="126"/>
      <c r="DP2551" s="126"/>
      <c r="DQ2551" s="127"/>
      <c r="DR2551" s="128"/>
      <c r="DS2551" s="13"/>
      <c r="DW2551" s="128"/>
      <c r="DX2551" s="128"/>
      <c r="DY2551" s="128"/>
      <c r="EH2551" s="89"/>
      <c r="EI2551" s="90"/>
    </row>
    <row r="2552" spans="38:139">
      <c r="AL2552" s="13"/>
      <c r="AM2552" s="13"/>
      <c r="AN2552" s="3"/>
      <c r="AO2552" s="126"/>
      <c r="AP2552" s="126"/>
      <c r="AQ2552" s="127"/>
      <c r="AR2552" s="128"/>
      <c r="AS2552" s="13"/>
      <c r="AW2552" s="128"/>
      <c r="AX2552" s="128"/>
      <c r="AY2552" s="128"/>
      <c r="BH2552" s="89"/>
      <c r="BI2552" s="90"/>
      <c r="DL2552" s="13"/>
      <c r="DM2552" s="13"/>
      <c r="DN2552" s="3"/>
      <c r="DO2552" s="126"/>
      <c r="DP2552" s="126"/>
      <c r="DQ2552" s="127"/>
      <c r="DR2552" s="128"/>
      <c r="DS2552" s="13"/>
      <c r="DW2552" s="128"/>
      <c r="DX2552" s="128"/>
      <c r="DY2552" s="128"/>
      <c r="EH2552" s="89"/>
      <c r="EI2552" s="90"/>
    </row>
    <row r="2553" spans="38:139">
      <c r="AL2553" s="13"/>
      <c r="AM2553" s="13"/>
      <c r="AN2553" s="3"/>
      <c r="AO2553" s="126"/>
      <c r="AP2553" s="126"/>
      <c r="AQ2553" s="127"/>
      <c r="AR2553" s="128"/>
      <c r="AS2553" s="13"/>
      <c r="AW2553" s="128"/>
      <c r="AX2553" s="128"/>
      <c r="AY2553" s="128"/>
      <c r="BH2553" s="89"/>
      <c r="BI2553" s="90"/>
      <c r="DL2553" s="13"/>
      <c r="DM2553" s="13"/>
      <c r="DN2553" s="3"/>
      <c r="DO2553" s="126"/>
      <c r="DP2553" s="126"/>
      <c r="DQ2553" s="127"/>
      <c r="DR2553" s="128"/>
      <c r="DS2553" s="13"/>
      <c r="DW2553" s="128"/>
      <c r="DX2553" s="128"/>
      <c r="DY2553" s="128"/>
      <c r="EH2553" s="89"/>
      <c r="EI2553" s="90"/>
    </row>
    <row r="2554" spans="38:139">
      <c r="AL2554" s="13"/>
      <c r="AM2554" s="13"/>
      <c r="AN2554" s="3"/>
      <c r="AO2554" s="126"/>
      <c r="AP2554" s="126"/>
      <c r="AQ2554" s="127"/>
      <c r="AR2554" s="128"/>
      <c r="AS2554" s="13"/>
      <c r="AW2554" s="128"/>
      <c r="AX2554" s="128"/>
      <c r="AY2554" s="128"/>
      <c r="BH2554" s="89"/>
      <c r="BI2554" s="90"/>
      <c r="DL2554" s="13"/>
      <c r="DM2554" s="13"/>
      <c r="DN2554" s="3"/>
      <c r="DO2554" s="126"/>
      <c r="DP2554" s="126"/>
      <c r="DQ2554" s="127"/>
      <c r="DR2554" s="128"/>
      <c r="DS2554" s="13"/>
      <c r="DW2554" s="128"/>
      <c r="DX2554" s="128"/>
      <c r="DY2554" s="128"/>
      <c r="EH2554" s="89"/>
      <c r="EI2554" s="90"/>
    </row>
    <row r="2555" spans="38:139">
      <c r="AL2555" s="13"/>
      <c r="AM2555" s="13"/>
      <c r="AN2555" s="3"/>
      <c r="AO2555" s="126"/>
      <c r="AP2555" s="126"/>
      <c r="AQ2555" s="127"/>
      <c r="AR2555" s="128"/>
      <c r="AS2555" s="13"/>
      <c r="AW2555" s="128"/>
      <c r="AX2555" s="128"/>
      <c r="AY2555" s="128"/>
      <c r="BH2555" s="89"/>
      <c r="BI2555" s="90"/>
      <c r="DL2555" s="13"/>
      <c r="DM2555" s="13"/>
      <c r="DN2555" s="3"/>
      <c r="DO2555" s="126"/>
      <c r="DP2555" s="126"/>
      <c r="DQ2555" s="127"/>
      <c r="DR2555" s="128"/>
      <c r="DS2555" s="13"/>
      <c r="DW2555" s="128"/>
      <c r="DX2555" s="128"/>
      <c r="DY2555" s="128"/>
      <c r="EH2555" s="89"/>
      <c r="EI2555" s="90"/>
    </row>
    <row r="2556" spans="38:139">
      <c r="AL2556" s="13"/>
      <c r="AM2556" s="13"/>
      <c r="AN2556" s="3"/>
      <c r="AO2556" s="126"/>
      <c r="AP2556" s="126"/>
      <c r="AQ2556" s="127"/>
      <c r="AR2556" s="128"/>
      <c r="AS2556" s="13"/>
      <c r="AW2556" s="128"/>
      <c r="AX2556" s="128"/>
      <c r="AY2556" s="128"/>
      <c r="BH2556" s="89"/>
      <c r="BI2556" s="90"/>
      <c r="DL2556" s="13"/>
      <c r="DM2556" s="13"/>
      <c r="DN2556" s="3"/>
      <c r="DO2556" s="126"/>
      <c r="DP2556" s="126"/>
      <c r="DQ2556" s="127"/>
      <c r="DR2556" s="128"/>
      <c r="DS2556" s="13"/>
      <c r="DW2556" s="128"/>
      <c r="DX2556" s="128"/>
      <c r="DY2556" s="128"/>
      <c r="EH2556" s="89"/>
      <c r="EI2556" s="90"/>
    </row>
    <row r="2557" spans="38:139">
      <c r="AL2557" s="13"/>
      <c r="AM2557" s="13"/>
      <c r="AN2557" s="3"/>
      <c r="AO2557" s="126"/>
      <c r="AP2557" s="126"/>
      <c r="AQ2557" s="127"/>
      <c r="AR2557" s="128"/>
      <c r="AS2557" s="13"/>
      <c r="AW2557" s="128"/>
      <c r="AX2557" s="128"/>
      <c r="AY2557" s="128"/>
      <c r="BH2557" s="89"/>
      <c r="BI2557" s="90"/>
      <c r="DL2557" s="13"/>
      <c r="DM2557" s="13"/>
      <c r="DN2557" s="3"/>
      <c r="DO2557" s="126"/>
      <c r="DP2557" s="126"/>
      <c r="DQ2557" s="127"/>
      <c r="DR2557" s="128"/>
      <c r="DS2557" s="13"/>
      <c r="DW2557" s="128"/>
      <c r="DX2557" s="128"/>
      <c r="DY2557" s="128"/>
      <c r="EH2557" s="89"/>
      <c r="EI2557" s="90"/>
    </row>
    <row r="2558" spans="38:139">
      <c r="AL2558" s="13"/>
      <c r="AM2558" s="13"/>
      <c r="AN2558" s="3"/>
      <c r="AO2558" s="126"/>
      <c r="AP2558" s="126"/>
      <c r="AQ2558" s="127"/>
      <c r="AR2558" s="128"/>
      <c r="AS2558" s="13"/>
      <c r="AW2558" s="128"/>
      <c r="AX2558" s="128"/>
      <c r="AY2558" s="128"/>
      <c r="BH2558" s="89"/>
      <c r="BI2558" s="90"/>
      <c r="DL2558" s="13"/>
      <c r="DM2558" s="13"/>
      <c r="DN2558" s="3"/>
      <c r="DO2558" s="126"/>
      <c r="DP2558" s="126"/>
      <c r="DQ2558" s="127"/>
      <c r="DR2558" s="128"/>
      <c r="DS2558" s="13"/>
      <c r="DW2558" s="128"/>
      <c r="DX2558" s="128"/>
      <c r="DY2558" s="128"/>
      <c r="EH2558" s="89"/>
      <c r="EI2558" s="90"/>
    </row>
    <row r="2559" spans="38:139">
      <c r="AL2559" s="13"/>
      <c r="AM2559" s="13"/>
      <c r="AN2559" s="3"/>
      <c r="AO2559" s="126"/>
      <c r="AP2559" s="126"/>
      <c r="AQ2559" s="127"/>
      <c r="AR2559" s="128"/>
      <c r="AS2559" s="13"/>
      <c r="AW2559" s="128"/>
      <c r="AX2559" s="128"/>
      <c r="AY2559" s="128"/>
      <c r="BH2559" s="89"/>
      <c r="BI2559" s="90"/>
      <c r="DL2559" s="13"/>
      <c r="DM2559" s="13"/>
      <c r="DN2559" s="3"/>
      <c r="DO2559" s="126"/>
      <c r="DP2559" s="126"/>
      <c r="DQ2559" s="127"/>
      <c r="DR2559" s="128"/>
      <c r="DS2559" s="13"/>
      <c r="DW2559" s="128"/>
      <c r="DX2559" s="128"/>
      <c r="DY2559" s="128"/>
      <c r="EH2559" s="89"/>
      <c r="EI2559" s="90"/>
    </row>
    <row r="2560" spans="38:139">
      <c r="AL2560" s="13"/>
      <c r="AM2560" s="13"/>
      <c r="AN2560" s="3"/>
      <c r="AO2560" s="126"/>
      <c r="AP2560" s="126"/>
      <c r="AQ2560" s="127"/>
      <c r="AR2560" s="128"/>
      <c r="AS2560" s="13"/>
      <c r="AW2560" s="128"/>
      <c r="AX2560" s="128"/>
      <c r="AY2560" s="128"/>
      <c r="BH2560" s="89"/>
      <c r="BI2560" s="90"/>
      <c r="DL2560" s="13"/>
      <c r="DM2560" s="13"/>
      <c r="DN2560" s="3"/>
      <c r="DO2560" s="126"/>
      <c r="DP2560" s="126"/>
      <c r="DQ2560" s="127"/>
      <c r="DR2560" s="128"/>
      <c r="DS2560" s="13"/>
      <c r="DW2560" s="128"/>
      <c r="DX2560" s="128"/>
      <c r="DY2560" s="128"/>
      <c r="EH2560" s="89"/>
      <c r="EI2560" s="90"/>
    </row>
    <row r="2561" spans="38:139">
      <c r="AL2561" s="13"/>
      <c r="AM2561" s="13"/>
      <c r="AN2561" s="3"/>
      <c r="AO2561" s="126"/>
      <c r="AP2561" s="126"/>
      <c r="AQ2561" s="127"/>
      <c r="AR2561" s="128"/>
      <c r="AS2561" s="13"/>
      <c r="AW2561" s="128"/>
      <c r="AX2561" s="128"/>
      <c r="AY2561" s="128"/>
      <c r="BH2561" s="89"/>
      <c r="BI2561" s="90"/>
      <c r="DL2561" s="13"/>
      <c r="DM2561" s="13"/>
      <c r="DN2561" s="3"/>
      <c r="DO2561" s="126"/>
      <c r="DP2561" s="126"/>
      <c r="DQ2561" s="127"/>
      <c r="DR2561" s="128"/>
      <c r="DS2561" s="13"/>
      <c r="DW2561" s="128"/>
      <c r="DX2561" s="128"/>
      <c r="DY2561" s="128"/>
      <c r="EH2561" s="89"/>
      <c r="EI2561" s="90"/>
    </row>
    <row r="2562" spans="38:139">
      <c r="AL2562" s="13"/>
      <c r="AM2562" s="13"/>
      <c r="AN2562" s="3"/>
      <c r="AO2562" s="126"/>
      <c r="AP2562" s="126"/>
      <c r="AQ2562" s="127"/>
      <c r="AR2562" s="128"/>
      <c r="AS2562" s="13"/>
      <c r="AW2562" s="128"/>
      <c r="AX2562" s="128"/>
      <c r="AY2562" s="128"/>
      <c r="BH2562" s="89"/>
      <c r="BI2562" s="90"/>
      <c r="DL2562" s="13"/>
      <c r="DM2562" s="13"/>
      <c r="DN2562" s="3"/>
      <c r="DO2562" s="126"/>
      <c r="DP2562" s="126"/>
      <c r="DQ2562" s="127"/>
      <c r="DR2562" s="128"/>
      <c r="DS2562" s="13"/>
      <c r="DW2562" s="128"/>
      <c r="DX2562" s="128"/>
      <c r="DY2562" s="128"/>
      <c r="EH2562" s="89"/>
      <c r="EI2562" s="90"/>
    </row>
    <row r="2563" spans="38:139">
      <c r="AL2563" s="13"/>
      <c r="AM2563" s="13"/>
      <c r="AN2563" s="3"/>
      <c r="AO2563" s="126"/>
      <c r="AP2563" s="126"/>
      <c r="AQ2563" s="127"/>
      <c r="AR2563" s="128"/>
      <c r="AS2563" s="13"/>
      <c r="AW2563" s="128"/>
      <c r="AX2563" s="128"/>
      <c r="AY2563" s="128"/>
      <c r="BH2563" s="89"/>
      <c r="BI2563" s="90"/>
      <c r="DL2563" s="13"/>
      <c r="DM2563" s="13"/>
      <c r="DN2563" s="3"/>
      <c r="DO2563" s="126"/>
      <c r="DP2563" s="126"/>
      <c r="DQ2563" s="127"/>
      <c r="DR2563" s="128"/>
      <c r="DS2563" s="13"/>
      <c r="DW2563" s="128"/>
      <c r="DX2563" s="128"/>
      <c r="DY2563" s="128"/>
      <c r="EH2563" s="89"/>
      <c r="EI2563" s="90"/>
    </row>
    <row r="2564" spans="38:139">
      <c r="AL2564" s="13"/>
      <c r="AM2564" s="13"/>
      <c r="AN2564" s="3"/>
      <c r="AO2564" s="126"/>
      <c r="AP2564" s="126"/>
      <c r="AQ2564" s="127"/>
      <c r="AR2564" s="128"/>
      <c r="AS2564" s="13"/>
      <c r="AW2564" s="128"/>
      <c r="AX2564" s="128"/>
      <c r="AY2564" s="128"/>
      <c r="BH2564" s="89"/>
      <c r="BI2564" s="90"/>
      <c r="DL2564" s="13"/>
      <c r="DM2564" s="13"/>
      <c r="DN2564" s="3"/>
      <c r="DO2564" s="126"/>
      <c r="DP2564" s="126"/>
      <c r="DQ2564" s="127"/>
      <c r="DR2564" s="128"/>
      <c r="DS2564" s="13"/>
      <c r="DW2564" s="128"/>
      <c r="DX2564" s="128"/>
      <c r="DY2564" s="128"/>
      <c r="EH2564" s="89"/>
      <c r="EI2564" s="90"/>
    </row>
    <row r="2565" spans="38:139">
      <c r="AL2565" s="13"/>
      <c r="AM2565" s="13"/>
      <c r="AN2565" s="3"/>
      <c r="AO2565" s="126"/>
      <c r="AP2565" s="126"/>
      <c r="AQ2565" s="127"/>
      <c r="AR2565" s="128"/>
      <c r="AS2565" s="13"/>
      <c r="AW2565" s="128"/>
      <c r="AX2565" s="128"/>
      <c r="AY2565" s="128"/>
      <c r="BH2565" s="89"/>
      <c r="BI2565" s="90"/>
      <c r="DL2565" s="13"/>
      <c r="DM2565" s="13"/>
      <c r="DN2565" s="3"/>
      <c r="DO2565" s="126"/>
      <c r="DP2565" s="126"/>
      <c r="DQ2565" s="127"/>
      <c r="DR2565" s="128"/>
      <c r="DS2565" s="13"/>
      <c r="DW2565" s="128"/>
      <c r="DX2565" s="128"/>
      <c r="DY2565" s="128"/>
      <c r="EH2565" s="89"/>
      <c r="EI2565" s="90"/>
    </row>
    <row r="2566" spans="38:139">
      <c r="AL2566" s="13"/>
      <c r="AM2566" s="13"/>
      <c r="AN2566" s="3"/>
      <c r="AO2566" s="126"/>
      <c r="AP2566" s="126"/>
      <c r="AQ2566" s="127"/>
      <c r="AR2566" s="128"/>
      <c r="AS2566" s="13"/>
      <c r="AW2566" s="128"/>
      <c r="AX2566" s="128"/>
      <c r="AY2566" s="128"/>
      <c r="BH2566" s="89"/>
      <c r="BI2566" s="90"/>
      <c r="DL2566" s="13"/>
      <c r="DM2566" s="13"/>
      <c r="DN2566" s="3"/>
      <c r="DO2566" s="126"/>
      <c r="DP2566" s="126"/>
      <c r="DQ2566" s="127"/>
      <c r="DR2566" s="128"/>
      <c r="DS2566" s="13"/>
      <c r="DW2566" s="128"/>
      <c r="DX2566" s="128"/>
      <c r="DY2566" s="128"/>
      <c r="EH2566" s="89"/>
      <c r="EI2566" s="90"/>
    </row>
    <row r="2567" spans="38:139">
      <c r="AL2567" s="13"/>
      <c r="AM2567" s="13"/>
      <c r="AN2567" s="3"/>
      <c r="AO2567" s="126"/>
      <c r="AP2567" s="126"/>
      <c r="AQ2567" s="127"/>
      <c r="AR2567" s="128"/>
      <c r="AS2567" s="13"/>
      <c r="AW2567" s="128"/>
      <c r="AX2567" s="128"/>
      <c r="AY2567" s="128"/>
      <c r="BH2567" s="89"/>
      <c r="BI2567" s="90"/>
      <c r="DL2567" s="13"/>
      <c r="DM2567" s="13"/>
      <c r="DN2567" s="3"/>
      <c r="DO2567" s="126"/>
      <c r="DP2567" s="126"/>
      <c r="DQ2567" s="127"/>
      <c r="DR2567" s="128"/>
      <c r="DS2567" s="13"/>
      <c r="DW2567" s="128"/>
      <c r="DX2567" s="128"/>
      <c r="DY2567" s="128"/>
      <c r="EH2567" s="89"/>
      <c r="EI2567" s="90"/>
    </row>
    <row r="2568" spans="38:139">
      <c r="AL2568" s="13"/>
      <c r="AM2568" s="13"/>
      <c r="AN2568" s="3"/>
      <c r="AO2568" s="126"/>
      <c r="AP2568" s="126"/>
      <c r="AQ2568" s="127"/>
      <c r="AR2568" s="128"/>
      <c r="AS2568" s="13"/>
      <c r="AW2568" s="128"/>
      <c r="AX2568" s="128"/>
      <c r="AY2568" s="128"/>
      <c r="BH2568" s="89"/>
      <c r="BI2568" s="90"/>
      <c r="DL2568" s="13"/>
      <c r="DM2568" s="13"/>
      <c r="DN2568" s="3"/>
      <c r="DO2568" s="126"/>
      <c r="DP2568" s="126"/>
      <c r="DQ2568" s="127"/>
      <c r="DR2568" s="128"/>
      <c r="DS2568" s="13"/>
      <c r="DW2568" s="128"/>
      <c r="DX2568" s="128"/>
      <c r="DY2568" s="128"/>
      <c r="EH2568" s="89"/>
      <c r="EI2568" s="90"/>
    </row>
    <row r="2569" spans="38:139">
      <c r="AL2569" s="13"/>
      <c r="AM2569" s="13"/>
      <c r="AN2569" s="3"/>
      <c r="AO2569" s="126"/>
      <c r="AP2569" s="126"/>
      <c r="AQ2569" s="127"/>
      <c r="AR2569" s="128"/>
      <c r="AS2569" s="13"/>
      <c r="AW2569" s="128"/>
      <c r="AX2569" s="128"/>
      <c r="AY2569" s="128"/>
      <c r="BH2569" s="89"/>
      <c r="BI2569" s="90"/>
      <c r="DL2569" s="13"/>
      <c r="DM2569" s="13"/>
      <c r="DN2569" s="3"/>
      <c r="DO2569" s="126"/>
      <c r="DP2569" s="126"/>
      <c r="DQ2569" s="127"/>
      <c r="DR2569" s="128"/>
      <c r="DS2569" s="13"/>
      <c r="DW2569" s="128"/>
      <c r="DX2569" s="128"/>
      <c r="DY2569" s="128"/>
      <c r="EH2569" s="89"/>
      <c r="EI2569" s="90"/>
    </row>
    <row r="2570" spans="38:139">
      <c r="AL2570" s="13"/>
      <c r="AM2570" s="13"/>
      <c r="AN2570" s="3"/>
      <c r="AO2570" s="126"/>
      <c r="AP2570" s="126"/>
      <c r="AQ2570" s="127"/>
      <c r="AR2570" s="128"/>
      <c r="AS2570" s="13"/>
      <c r="AW2570" s="128"/>
      <c r="AX2570" s="128"/>
      <c r="AY2570" s="128"/>
      <c r="BH2570" s="89"/>
      <c r="BI2570" s="90"/>
      <c r="DL2570" s="13"/>
      <c r="DM2570" s="13"/>
      <c r="DN2570" s="3"/>
      <c r="DO2570" s="126"/>
      <c r="DP2570" s="126"/>
      <c r="DQ2570" s="127"/>
      <c r="DR2570" s="128"/>
      <c r="DS2570" s="13"/>
      <c r="DW2570" s="128"/>
      <c r="DX2570" s="128"/>
      <c r="DY2570" s="128"/>
      <c r="EH2570" s="89"/>
      <c r="EI2570" s="90"/>
    </row>
    <row r="2571" spans="38:139">
      <c r="AL2571" s="13"/>
      <c r="AM2571" s="13"/>
      <c r="AN2571" s="3"/>
      <c r="AO2571" s="126"/>
      <c r="AP2571" s="126"/>
      <c r="AQ2571" s="127"/>
      <c r="AR2571" s="128"/>
      <c r="AS2571" s="13"/>
      <c r="AW2571" s="128"/>
      <c r="AX2571" s="128"/>
      <c r="AY2571" s="128"/>
      <c r="BH2571" s="89"/>
      <c r="BI2571" s="90"/>
      <c r="DL2571" s="13"/>
      <c r="DM2571" s="13"/>
      <c r="DN2571" s="3"/>
      <c r="DO2571" s="126"/>
      <c r="DP2571" s="126"/>
      <c r="DQ2571" s="127"/>
      <c r="DR2571" s="128"/>
      <c r="DS2571" s="13"/>
      <c r="DW2571" s="128"/>
      <c r="DX2571" s="128"/>
      <c r="DY2571" s="128"/>
      <c r="EH2571" s="89"/>
      <c r="EI2571" s="90"/>
    </row>
    <row r="2572" spans="38:139">
      <c r="AL2572" s="13"/>
      <c r="AM2572" s="13"/>
      <c r="AN2572" s="3"/>
      <c r="AO2572" s="126"/>
      <c r="AP2572" s="126"/>
      <c r="AQ2572" s="127"/>
      <c r="AR2572" s="128"/>
      <c r="AS2572" s="13"/>
      <c r="AW2572" s="128"/>
      <c r="AX2572" s="128"/>
      <c r="AY2572" s="128"/>
      <c r="BH2572" s="89"/>
      <c r="BI2572" s="90"/>
      <c r="DL2572" s="13"/>
      <c r="DM2572" s="13"/>
      <c r="DN2572" s="3"/>
      <c r="DO2572" s="126"/>
      <c r="DP2572" s="126"/>
      <c r="DQ2572" s="127"/>
      <c r="DR2572" s="128"/>
      <c r="DS2572" s="13"/>
      <c r="DW2572" s="128"/>
      <c r="DX2572" s="128"/>
      <c r="DY2572" s="128"/>
      <c r="EH2572" s="89"/>
      <c r="EI2572" s="90"/>
    </row>
    <row r="2573" spans="38:139">
      <c r="AL2573" s="13"/>
      <c r="AM2573" s="13"/>
      <c r="AN2573" s="3"/>
      <c r="AO2573" s="126"/>
      <c r="AP2573" s="126"/>
      <c r="AQ2573" s="127"/>
      <c r="AR2573" s="128"/>
      <c r="AS2573" s="13"/>
      <c r="AW2573" s="128"/>
      <c r="AX2573" s="128"/>
      <c r="AY2573" s="128"/>
      <c r="BH2573" s="89"/>
      <c r="BI2573" s="90"/>
      <c r="DL2573" s="13"/>
      <c r="DM2573" s="13"/>
      <c r="DN2573" s="3"/>
      <c r="DO2573" s="126"/>
      <c r="DP2573" s="126"/>
      <c r="DQ2573" s="127"/>
      <c r="DR2573" s="128"/>
      <c r="DS2573" s="13"/>
      <c r="DW2573" s="128"/>
      <c r="DX2573" s="128"/>
      <c r="DY2573" s="128"/>
      <c r="EH2573" s="89"/>
      <c r="EI2573" s="90"/>
    </row>
    <row r="2574" spans="38:139">
      <c r="AL2574" s="13"/>
      <c r="AM2574" s="13"/>
      <c r="AN2574" s="3"/>
      <c r="AO2574" s="126"/>
      <c r="AP2574" s="126"/>
      <c r="AQ2574" s="127"/>
      <c r="AR2574" s="128"/>
      <c r="AS2574" s="13"/>
      <c r="AW2574" s="128"/>
      <c r="AX2574" s="128"/>
      <c r="AY2574" s="128"/>
      <c r="BH2574" s="89"/>
      <c r="BI2574" s="90"/>
      <c r="DL2574" s="13"/>
      <c r="DM2574" s="13"/>
      <c r="DN2574" s="3"/>
      <c r="DO2574" s="126"/>
      <c r="DP2574" s="126"/>
      <c r="DQ2574" s="127"/>
      <c r="DR2574" s="128"/>
      <c r="DS2574" s="13"/>
      <c r="DW2574" s="128"/>
      <c r="DX2574" s="128"/>
      <c r="DY2574" s="128"/>
      <c r="EH2574" s="89"/>
      <c r="EI2574" s="90"/>
    </row>
    <row r="2575" spans="38:139">
      <c r="AL2575" s="13"/>
      <c r="AM2575" s="13"/>
      <c r="AN2575" s="3"/>
      <c r="AO2575" s="126"/>
      <c r="AP2575" s="126"/>
      <c r="AQ2575" s="127"/>
      <c r="AR2575" s="128"/>
      <c r="AS2575" s="13"/>
      <c r="AW2575" s="128"/>
      <c r="AX2575" s="128"/>
      <c r="AY2575" s="128"/>
      <c r="BH2575" s="89"/>
      <c r="BI2575" s="90"/>
      <c r="DL2575" s="13"/>
      <c r="DM2575" s="13"/>
      <c r="DN2575" s="3"/>
      <c r="DO2575" s="126"/>
      <c r="DP2575" s="126"/>
      <c r="DQ2575" s="127"/>
      <c r="DR2575" s="128"/>
      <c r="DS2575" s="13"/>
      <c r="DW2575" s="128"/>
      <c r="DX2575" s="128"/>
      <c r="DY2575" s="128"/>
      <c r="EH2575" s="89"/>
      <c r="EI2575" s="90"/>
    </row>
    <row r="2576" spans="38:139">
      <c r="AL2576" s="13"/>
      <c r="AM2576" s="13"/>
      <c r="AN2576" s="3"/>
      <c r="AO2576" s="126"/>
      <c r="AP2576" s="126"/>
      <c r="AQ2576" s="127"/>
      <c r="AR2576" s="128"/>
      <c r="AS2576" s="13"/>
      <c r="AW2576" s="128"/>
      <c r="AX2576" s="128"/>
      <c r="AY2576" s="128"/>
      <c r="BH2576" s="89"/>
      <c r="BI2576" s="90"/>
      <c r="DL2576" s="13"/>
      <c r="DM2576" s="13"/>
      <c r="DN2576" s="3"/>
      <c r="DO2576" s="126"/>
      <c r="DP2576" s="126"/>
      <c r="DQ2576" s="127"/>
      <c r="DR2576" s="128"/>
      <c r="DS2576" s="13"/>
      <c r="DW2576" s="128"/>
      <c r="DX2576" s="128"/>
      <c r="DY2576" s="128"/>
      <c r="EH2576" s="89"/>
      <c r="EI2576" s="90"/>
    </row>
    <row r="2577" spans="38:139">
      <c r="AL2577" s="13"/>
      <c r="AM2577" s="13"/>
      <c r="AN2577" s="3"/>
      <c r="AO2577" s="126"/>
      <c r="AP2577" s="126"/>
      <c r="AQ2577" s="127"/>
      <c r="AR2577" s="128"/>
      <c r="AS2577" s="13"/>
      <c r="AW2577" s="128"/>
      <c r="AX2577" s="128"/>
      <c r="AY2577" s="128"/>
      <c r="BH2577" s="89"/>
      <c r="BI2577" s="90"/>
      <c r="DL2577" s="13"/>
      <c r="DM2577" s="13"/>
      <c r="DN2577" s="3"/>
      <c r="DO2577" s="126"/>
      <c r="DP2577" s="126"/>
      <c r="DQ2577" s="127"/>
      <c r="DR2577" s="128"/>
      <c r="DS2577" s="13"/>
      <c r="DW2577" s="128"/>
      <c r="DX2577" s="128"/>
      <c r="DY2577" s="128"/>
      <c r="EH2577" s="89"/>
      <c r="EI2577" s="90"/>
    </row>
    <row r="2578" spans="38:139">
      <c r="AL2578" s="13"/>
      <c r="AM2578" s="13"/>
      <c r="AN2578" s="3"/>
      <c r="AO2578" s="126"/>
      <c r="AP2578" s="126"/>
      <c r="AQ2578" s="127"/>
      <c r="AR2578" s="128"/>
      <c r="AS2578" s="13"/>
      <c r="AW2578" s="128"/>
      <c r="AX2578" s="128"/>
      <c r="AY2578" s="128"/>
      <c r="BH2578" s="89"/>
      <c r="BI2578" s="90"/>
      <c r="DL2578" s="13"/>
      <c r="DM2578" s="13"/>
      <c r="DN2578" s="3"/>
      <c r="DO2578" s="126"/>
      <c r="DP2578" s="126"/>
      <c r="DQ2578" s="127"/>
      <c r="DR2578" s="128"/>
      <c r="DS2578" s="13"/>
      <c r="DW2578" s="128"/>
      <c r="DX2578" s="128"/>
      <c r="DY2578" s="128"/>
      <c r="EH2578" s="89"/>
      <c r="EI2578" s="90"/>
    </row>
    <row r="2579" spans="38:139">
      <c r="AL2579" s="13"/>
      <c r="AM2579" s="13"/>
      <c r="AN2579" s="3"/>
      <c r="AO2579" s="126"/>
      <c r="AP2579" s="126"/>
      <c r="AQ2579" s="127"/>
      <c r="AR2579" s="128"/>
      <c r="AS2579" s="13"/>
      <c r="AW2579" s="128"/>
      <c r="AX2579" s="128"/>
      <c r="AY2579" s="128"/>
      <c r="BH2579" s="89"/>
      <c r="BI2579" s="90"/>
      <c r="DL2579" s="13"/>
      <c r="DM2579" s="13"/>
      <c r="DN2579" s="3"/>
      <c r="DO2579" s="126"/>
      <c r="DP2579" s="126"/>
      <c r="DQ2579" s="127"/>
      <c r="DR2579" s="128"/>
      <c r="DS2579" s="13"/>
      <c r="DW2579" s="128"/>
      <c r="DX2579" s="128"/>
      <c r="DY2579" s="128"/>
      <c r="EH2579" s="89"/>
      <c r="EI2579" s="90"/>
    </row>
    <row r="2580" spans="38:139">
      <c r="AL2580" s="13"/>
      <c r="AM2580" s="13"/>
      <c r="AN2580" s="3"/>
      <c r="AO2580" s="126"/>
      <c r="AP2580" s="126"/>
      <c r="AQ2580" s="127"/>
      <c r="AR2580" s="128"/>
      <c r="AS2580" s="13"/>
      <c r="AW2580" s="128"/>
      <c r="AX2580" s="128"/>
      <c r="AY2580" s="128"/>
      <c r="BH2580" s="89"/>
      <c r="BI2580" s="90"/>
      <c r="DL2580" s="13"/>
      <c r="DM2580" s="13"/>
      <c r="DN2580" s="3"/>
      <c r="DO2580" s="126"/>
      <c r="DP2580" s="126"/>
      <c r="DQ2580" s="127"/>
      <c r="DR2580" s="128"/>
      <c r="DS2580" s="13"/>
      <c r="DW2580" s="128"/>
      <c r="DX2580" s="128"/>
      <c r="DY2580" s="128"/>
      <c r="EH2580" s="89"/>
      <c r="EI2580" s="90"/>
    </row>
    <row r="2581" spans="38:139">
      <c r="AL2581" s="13"/>
      <c r="AM2581" s="13"/>
      <c r="AN2581" s="3"/>
      <c r="AO2581" s="126"/>
      <c r="AP2581" s="126"/>
      <c r="AQ2581" s="127"/>
      <c r="AR2581" s="128"/>
      <c r="AS2581" s="13"/>
      <c r="AW2581" s="128"/>
      <c r="AX2581" s="128"/>
      <c r="AY2581" s="128"/>
      <c r="BH2581" s="89"/>
      <c r="BI2581" s="90"/>
      <c r="DL2581" s="13"/>
      <c r="DM2581" s="13"/>
      <c r="DN2581" s="3"/>
      <c r="DO2581" s="126"/>
      <c r="DP2581" s="126"/>
      <c r="DQ2581" s="127"/>
      <c r="DR2581" s="128"/>
      <c r="DS2581" s="13"/>
      <c r="DW2581" s="128"/>
      <c r="DX2581" s="128"/>
      <c r="DY2581" s="128"/>
      <c r="EH2581" s="89"/>
      <c r="EI2581" s="90"/>
    </row>
    <row r="2582" spans="38:139">
      <c r="AL2582" s="13"/>
      <c r="AM2582" s="13"/>
      <c r="AN2582" s="3"/>
      <c r="AO2582" s="126"/>
      <c r="AP2582" s="126"/>
      <c r="AQ2582" s="127"/>
      <c r="AR2582" s="128"/>
      <c r="AS2582" s="13"/>
      <c r="AW2582" s="128"/>
      <c r="AX2582" s="128"/>
      <c r="AY2582" s="128"/>
      <c r="BH2582" s="89"/>
      <c r="BI2582" s="90"/>
      <c r="DL2582" s="13"/>
      <c r="DM2582" s="13"/>
      <c r="DN2582" s="3"/>
      <c r="DO2582" s="126"/>
      <c r="DP2582" s="126"/>
      <c r="DQ2582" s="127"/>
      <c r="DR2582" s="128"/>
      <c r="DS2582" s="13"/>
      <c r="DW2582" s="128"/>
      <c r="DX2582" s="128"/>
      <c r="DY2582" s="128"/>
      <c r="EH2582" s="89"/>
      <c r="EI2582" s="90"/>
    </row>
    <row r="2583" spans="38:139">
      <c r="AL2583" s="13"/>
      <c r="AM2583" s="13"/>
      <c r="AN2583" s="3"/>
      <c r="AO2583" s="126"/>
      <c r="AP2583" s="126"/>
      <c r="AQ2583" s="127"/>
      <c r="AR2583" s="128"/>
      <c r="AS2583" s="13"/>
      <c r="AW2583" s="128"/>
      <c r="AX2583" s="128"/>
      <c r="AY2583" s="128"/>
      <c r="BH2583" s="89"/>
      <c r="BI2583" s="90"/>
      <c r="DL2583" s="13"/>
      <c r="DM2583" s="13"/>
      <c r="DN2583" s="3"/>
      <c r="DO2583" s="126"/>
      <c r="DP2583" s="126"/>
      <c r="DQ2583" s="127"/>
      <c r="DR2583" s="128"/>
      <c r="DS2583" s="13"/>
      <c r="DW2583" s="128"/>
      <c r="DX2583" s="128"/>
      <c r="DY2583" s="128"/>
      <c r="EH2583" s="89"/>
      <c r="EI2583" s="90"/>
    </row>
    <row r="2584" spans="38:139">
      <c r="AL2584" s="13"/>
      <c r="AM2584" s="13"/>
      <c r="AN2584" s="3"/>
      <c r="AO2584" s="126"/>
      <c r="AP2584" s="126"/>
      <c r="AQ2584" s="127"/>
      <c r="AR2584" s="128"/>
      <c r="AS2584" s="13"/>
      <c r="AW2584" s="128"/>
      <c r="AX2584" s="128"/>
      <c r="AY2584" s="128"/>
      <c r="BH2584" s="89"/>
      <c r="BI2584" s="90"/>
      <c r="DL2584" s="13"/>
      <c r="DM2584" s="13"/>
      <c r="DN2584" s="3"/>
      <c r="DO2584" s="126"/>
      <c r="DP2584" s="126"/>
      <c r="DQ2584" s="127"/>
      <c r="DR2584" s="128"/>
      <c r="DS2584" s="13"/>
      <c r="DW2584" s="128"/>
      <c r="DX2584" s="128"/>
      <c r="DY2584" s="128"/>
      <c r="EH2584" s="89"/>
      <c r="EI2584" s="90"/>
    </row>
    <row r="2585" spans="38:139">
      <c r="AL2585" s="13"/>
      <c r="AM2585" s="13"/>
      <c r="AN2585" s="3"/>
      <c r="AO2585" s="126"/>
      <c r="AP2585" s="126"/>
      <c r="AQ2585" s="127"/>
      <c r="AR2585" s="128"/>
      <c r="AS2585" s="13"/>
      <c r="AW2585" s="128"/>
      <c r="AX2585" s="128"/>
      <c r="AY2585" s="128"/>
      <c r="BH2585" s="89"/>
      <c r="BI2585" s="90"/>
      <c r="DL2585" s="13"/>
      <c r="DM2585" s="13"/>
      <c r="DN2585" s="3"/>
      <c r="DO2585" s="126"/>
      <c r="DP2585" s="126"/>
      <c r="DQ2585" s="127"/>
      <c r="DR2585" s="128"/>
      <c r="DS2585" s="13"/>
      <c r="DW2585" s="128"/>
      <c r="DX2585" s="128"/>
      <c r="DY2585" s="128"/>
      <c r="EH2585" s="89"/>
      <c r="EI2585" s="90"/>
    </row>
    <row r="2586" spans="38:139">
      <c r="AL2586" s="13"/>
      <c r="AM2586" s="13"/>
      <c r="AN2586" s="3"/>
      <c r="AO2586" s="126"/>
      <c r="AP2586" s="126"/>
      <c r="AQ2586" s="127"/>
      <c r="AR2586" s="128"/>
      <c r="AS2586" s="13"/>
      <c r="AW2586" s="128"/>
      <c r="AX2586" s="128"/>
      <c r="AY2586" s="128"/>
      <c r="BH2586" s="89"/>
      <c r="BI2586" s="90"/>
      <c r="DL2586" s="13"/>
      <c r="DM2586" s="13"/>
      <c r="DN2586" s="3"/>
      <c r="DO2586" s="126"/>
      <c r="DP2586" s="126"/>
      <c r="DQ2586" s="127"/>
      <c r="DR2586" s="128"/>
      <c r="DS2586" s="13"/>
      <c r="DW2586" s="128"/>
      <c r="DX2586" s="128"/>
      <c r="DY2586" s="128"/>
      <c r="EH2586" s="89"/>
      <c r="EI2586" s="90"/>
    </row>
    <row r="2587" spans="38:139">
      <c r="AL2587" s="13"/>
      <c r="AM2587" s="13"/>
      <c r="AN2587" s="3"/>
      <c r="AO2587" s="126"/>
      <c r="AP2587" s="126"/>
      <c r="AQ2587" s="127"/>
      <c r="AR2587" s="128"/>
      <c r="AS2587" s="13"/>
      <c r="AW2587" s="128"/>
      <c r="AX2587" s="128"/>
      <c r="AY2587" s="128"/>
      <c r="BH2587" s="89"/>
      <c r="BI2587" s="90"/>
      <c r="DL2587" s="13"/>
      <c r="DM2587" s="13"/>
      <c r="DN2587" s="3"/>
      <c r="DO2587" s="126"/>
      <c r="DP2587" s="126"/>
      <c r="DQ2587" s="127"/>
      <c r="DR2587" s="128"/>
      <c r="DS2587" s="13"/>
      <c r="DW2587" s="128"/>
      <c r="DX2587" s="128"/>
      <c r="DY2587" s="128"/>
      <c r="EH2587" s="89"/>
      <c r="EI2587" s="90"/>
    </row>
    <row r="2588" spans="38:139">
      <c r="AL2588" s="13"/>
      <c r="AM2588" s="13"/>
      <c r="AN2588" s="3"/>
      <c r="AO2588" s="126"/>
      <c r="AP2588" s="126"/>
      <c r="AQ2588" s="127"/>
      <c r="AR2588" s="128"/>
      <c r="AS2588" s="13"/>
      <c r="AW2588" s="128"/>
      <c r="AX2588" s="128"/>
      <c r="AY2588" s="128"/>
      <c r="BH2588" s="89"/>
      <c r="BI2588" s="90"/>
      <c r="DL2588" s="13"/>
      <c r="DM2588" s="13"/>
      <c r="DN2588" s="3"/>
      <c r="DO2588" s="126"/>
      <c r="DP2588" s="126"/>
      <c r="DQ2588" s="127"/>
      <c r="DR2588" s="128"/>
      <c r="DS2588" s="13"/>
      <c r="DW2588" s="128"/>
      <c r="DX2588" s="128"/>
      <c r="DY2588" s="128"/>
      <c r="EH2588" s="89"/>
      <c r="EI2588" s="90"/>
    </row>
    <row r="2589" spans="38:139">
      <c r="AL2589" s="13"/>
      <c r="AM2589" s="13"/>
      <c r="AN2589" s="3"/>
      <c r="AO2589" s="126"/>
      <c r="AP2589" s="126"/>
      <c r="AQ2589" s="127"/>
      <c r="AR2589" s="128"/>
      <c r="AS2589" s="13"/>
      <c r="AW2589" s="128"/>
      <c r="AX2589" s="128"/>
      <c r="AY2589" s="128"/>
      <c r="BH2589" s="89"/>
      <c r="BI2589" s="90"/>
      <c r="DL2589" s="13"/>
      <c r="DM2589" s="13"/>
      <c r="DN2589" s="3"/>
      <c r="DO2589" s="126"/>
      <c r="DP2589" s="126"/>
      <c r="DQ2589" s="127"/>
      <c r="DR2589" s="128"/>
      <c r="DS2589" s="13"/>
      <c r="DW2589" s="128"/>
      <c r="DX2589" s="128"/>
      <c r="DY2589" s="128"/>
      <c r="EH2589" s="89"/>
      <c r="EI2589" s="90"/>
    </row>
    <row r="2590" spans="38:139">
      <c r="AL2590" s="13"/>
      <c r="AM2590" s="13"/>
      <c r="AN2590" s="3"/>
      <c r="AO2590" s="126"/>
      <c r="AP2590" s="126"/>
      <c r="AQ2590" s="127"/>
      <c r="AR2590" s="128"/>
      <c r="AS2590" s="13"/>
      <c r="AW2590" s="128"/>
      <c r="AX2590" s="128"/>
      <c r="AY2590" s="128"/>
      <c r="BH2590" s="89"/>
      <c r="BI2590" s="90"/>
      <c r="DL2590" s="13"/>
      <c r="DM2590" s="13"/>
      <c r="DN2590" s="3"/>
      <c r="DO2590" s="126"/>
      <c r="DP2590" s="126"/>
      <c r="DQ2590" s="127"/>
      <c r="DR2590" s="128"/>
      <c r="DS2590" s="13"/>
      <c r="DW2590" s="128"/>
      <c r="DX2590" s="128"/>
      <c r="DY2590" s="128"/>
      <c r="EH2590" s="89"/>
      <c r="EI2590" s="90"/>
    </row>
    <row r="2591" spans="38:139">
      <c r="AL2591" s="13"/>
      <c r="AM2591" s="13"/>
      <c r="AN2591" s="3"/>
      <c r="AO2591" s="126"/>
      <c r="AP2591" s="126"/>
      <c r="AQ2591" s="127"/>
      <c r="AR2591" s="128"/>
      <c r="AS2591" s="13"/>
      <c r="AW2591" s="128"/>
      <c r="AX2591" s="128"/>
      <c r="AY2591" s="128"/>
      <c r="BH2591" s="89"/>
      <c r="BI2591" s="90"/>
      <c r="DL2591" s="13"/>
      <c r="DM2591" s="13"/>
      <c r="DN2591" s="3"/>
      <c r="DO2591" s="126"/>
      <c r="DP2591" s="126"/>
      <c r="DQ2591" s="127"/>
      <c r="DR2591" s="128"/>
      <c r="DS2591" s="13"/>
      <c r="DW2591" s="128"/>
      <c r="DX2591" s="128"/>
      <c r="DY2591" s="128"/>
      <c r="EH2591" s="89"/>
      <c r="EI2591" s="90"/>
    </row>
    <row r="2592" spans="38:139">
      <c r="AL2592" s="13"/>
      <c r="AM2592" s="13"/>
      <c r="AN2592" s="3"/>
      <c r="AO2592" s="126"/>
      <c r="AP2592" s="126"/>
      <c r="AQ2592" s="127"/>
      <c r="AR2592" s="128"/>
      <c r="AS2592" s="13"/>
      <c r="AW2592" s="128"/>
      <c r="AX2592" s="128"/>
      <c r="AY2592" s="128"/>
      <c r="BH2592" s="89"/>
      <c r="BI2592" s="90"/>
      <c r="DL2592" s="13"/>
      <c r="DM2592" s="13"/>
      <c r="DN2592" s="3"/>
      <c r="DO2592" s="126"/>
      <c r="DP2592" s="126"/>
      <c r="DQ2592" s="127"/>
      <c r="DR2592" s="128"/>
      <c r="DS2592" s="13"/>
      <c r="DW2592" s="128"/>
      <c r="DX2592" s="128"/>
      <c r="DY2592" s="128"/>
      <c r="EH2592" s="89"/>
      <c r="EI2592" s="90"/>
    </row>
    <row r="2593" spans="38:139">
      <c r="AL2593" s="13"/>
      <c r="AM2593" s="13"/>
      <c r="AN2593" s="3"/>
      <c r="AO2593" s="126"/>
      <c r="AP2593" s="126"/>
      <c r="AQ2593" s="127"/>
      <c r="AR2593" s="128"/>
      <c r="AS2593" s="13"/>
      <c r="AW2593" s="128"/>
      <c r="AX2593" s="128"/>
      <c r="AY2593" s="128"/>
      <c r="BH2593" s="89"/>
      <c r="BI2593" s="90"/>
      <c r="DL2593" s="13"/>
      <c r="DM2593" s="13"/>
      <c r="DN2593" s="3"/>
      <c r="DO2593" s="126"/>
      <c r="DP2593" s="126"/>
      <c r="DQ2593" s="127"/>
      <c r="DR2593" s="128"/>
      <c r="DS2593" s="13"/>
      <c r="DW2593" s="128"/>
      <c r="DX2593" s="128"/>
      <c r="DY2593" s="128"/>
      <c r="EH2593" s="89"/>
      <c r="EI2593" s="90"/>
    </row>
    <row r="2594" spans="38:139">
      <c r="AL2594" s="13"/>
      <c r="AM2594" s="13"/>
      <c r="AN2594" s="3"/>
      <c r="AO2594" s="126"/>
      <c r="AP2594" s="126"/>
      <c r="AQ2594" s="127"/>
      <c r="AR2594" s="128"/>
      <c r="AS2594" s="13"/>
      <c r="AW2594" s="128"/>
      <c r="AX2594" s="128"/>
      <c r="AY2594" s="128"/>
      <c r="BH2594" s="89"/>
      <c r="BI2594" s="90"/>
      <c r="DL2594" s="13"/>
      <c r="DM2594" s="13"/>
      <c r="DN2594" s="3"/>
      <c r="DO2594" s="126"/>
      <c r="DP2594" s="126"/>
      <c r="DQ2594" s="127"/>
      <c r="DR2594" s="128"/>
      <c r="DS2594" s="13"/>
      <c r="DW2594" s="128"/>
      <c r="DX2594" s="128"/>
      <c r="DY2594" s="128"/>
      <c r="EH2594" s="89"/>
      <c r="EI2594" s="90"/>
    </row>
    <row r="2595" spans="38:139">
      <c r="AL2595" s="13"/>
      <c r="AM2595" s="13"/>
      <c r="AN2595" s="3"/>
      <c r="AO2595" s="126"/>
      <c r="AP2595" s="126"/>
      <c r="AQ2595" s="127"/>
      <c r="AR2595" s="128"/>
      <c r="AS2595" s="13"/>
      <c r="AW2595" s="128"/>
      <c r="AX2595" s="128"/>
      <c r="AY2595" s="128"/>
      <c r="BH2595" s="89"/>
      <c r="BI2595" s="90"/>
      <c r="DL2595" s="13"/>
      <c r="DM2595" s="13"/>
      <c r="DN2595" s="3"/>
      <c r="DO2595" s="126"/>
      <c r="DP2595" s="126"/>
      <c r="DQ2595" s="127"/>
      <c r="DR2595" s="128"/>
      <c r="DS2595" s="13"/>
      <c r="DW2595" s="128"/>
      <c r="DX2595" s="128"/>
      <c r="DY2595" s="128"/>
      <c r="EH2595" s="89"/>
      <c r="EI2595" s="90"/>
    </row>
    <row r="2596" spans="38:139">
      <c r="AL2596" s="13"/>
      <c r="AM2596" s="13"/>
      <c r="AN2596" s="3"/>
      <c r="AO2596" s="126"/>
      <c r="AP2596" s="126"/>
      <c r="AQ2596" s="127"/>
      <c r="AR2596" s="128"/>
      <c r="AS2596" s="13"/>
      <c r="AW2596" s="128"/>
      <c r="AX2596" s="128"/>
      <c r="AY2596" s="128"/>
      <c r="BH2596" s="89"/>
      <c r="BI2596" s="90"/>
      <c r="DL2596" s="13"/>
      <c r="DM2596" s="13"/>
      <c r="DN2596" s="3"/>
      <c r="DO2596" s="126"/>
      <c r="DP2596" s="126"/>
      <c r="DQ2596" s="127"/>
      <c r="DR2596" s="128"/>
      <c r="DS2596" s="13"/>
      <c r="DW2596" s="128"/>
      <c r="DX2596" s="128"/>
      <c r="DY2596" s="128"/>
      <c r="EH2596" s="89"/>
      <c r="EI2596" s="90"/>
    </row>
    <row r="2597" spans="38:139">
      <c r="AL2597" s="13"/>
      <c r="AM2597" s="13"/>
      <c r="AN2597" s="3"/>
      <c r="AO2597" s="126"/>
      <c r="AP2597" s="126"/>
      <c r="AQ2597" s="127"/>
      <c r="AR2597" s="128"/>
      <c r="AS2597" s="13"/>
      <c r="AW2597" s="128"/>
      <c r="AX2597" s="128"/>
      <c r="AY2597" s="128"/>
      <c r="BH2597" s="89"/>
      <c r="BI2597" s="90"/>
      <c r="DL2597" s="13"/>
      <c r="DM2597" s="13"/>
      <c r="DN2597" s="3"/>
      <c r="DO2597" s="126"/>
      <c r="DP2597" s="126"/>
      <c r="DQ2597" s="127"/>
      <c r="DR2597" s="128"/>
      <c r="DS2597" s="13"/>
      <c r="DW2597" s="128"/>
      <c r="DX2597" s="128"/>
      <c r="DY2597" s="128"/>
      <c r="EH2597" s="89"/>
      <c r="EI2597" s="90"/>
    </row>
    <row r="2598" spans="38:139">
      <c r="AL2598" s="13"/>
      <c r="AM2598" s="13"/>
      <c r="AN2598" s="3"/>
      <c r="AO2598" s="126"/>
      <c r="AP2598" s="126"/>
      <c r="AQ2598" s="127"/>
      <c r="AR2598" s="128"/>
      <c r="AS2598" s="13"/>
      <c r="AW2598" s="128"/>
      <c r="AX2598" s="128"/>
      <c r="AY2598" s="128"/>
      <c r="BH2598" s="89"/>
      <c r="BI2598" s="90"/>
      <c r="DL2598" s="13"/>
      <c r="DM2598" s="13"/>
      <c r="DN2598" s="3"/>
      <c r="DO2598" s="126"/>
      <c r="DP2598" s="126"/>
      <c r="DQ2598" s="127"/>
      <c r="DR2598" s="128"/>
      <c r="DS2598" s="13"/>
      <c r="DW2598" s="128"/>
      <c r="DX2598" s="128"/>
      <c r="DY2598" s="128"/>
      <c r="EH2598" s="89"/>
      <c r="EI2598" s="90"/>
    </row>
    <row r="2599" spans="38:139">
      <c r="AL2599" s="13"/>
      <c r="AM2599" s="13"/>
      <c r="AN2599" s="3"/>
      <c r="AO2599" s="126"/>
      <c r="AP2599" s="126"/>
      <c r="AQ2599" s="127"/>
      <c r="AR2599" s="128"/>
      <c r="AS2599" s="13"/>
      <c r="AW2599" s="128"/>
      <c r="AX2599" s="128"/>
      <c r="AY2599" s="128"/>
      <c r="BH2599" s="89"/>
      <c r="BI2599" s="90"/>
      <c r="DL2599" s="13"/>
      <c r="DM2599" s="13"/>
      <c r="DN2599" s="3"/>
      <c r="DO2599" s="126"/>
      <c r="DP2599" s="126"/>
      <c r="DQ2599" s="127"/>
      <c r="DR2599" s="128"/>
      <c r="DS2599" s="13"/>
      <c r="DW2599" s="128"/>
      <c r="DX2599" s="128"/>
      <c r="DY2599" s="128"/>
      <c r="EH2599" s="89"/>
      <c r="EI2599" s="90"/>
    </row>
    <row r="2600" spans="38:139">
      <c r="AL2600" s="13"/>
      <c r="AM2600" s="13"/>
      <c r="AN2600" s="3"/>
      <c r="AO2600" s="126"/>
      <c r="AP2600" s="126"/>
      <c r="AQ2600" s="127"/>
      <c r="AR2600" s="128"/>
      <c r="AS2600" s="13"/>
      <c r="AW2600" s="128"/>
      <c r="AX2600" s="128"/>
      <c r="AY2600" s="128"/>
      <c r="BH2600" s="89"/>
      <c r="BI2600" s="90"/>
      <c r="DL2600" s="13"/>
      <c r="DM2600" s="13"/>
      <c r="DN2600" s="3"/>
      <c r="DO2600" s="126"/>
      <c r="DP2600" s="126"/>
      <c r="DQ2600" s="127"/>
      <c r="DR2600" s="128"/>
      <c r="DS2600" s="13"/>
      <c r="DW2600" s="128"/>
      <c r="DX2600" s="128"/>
      <c r="DY2600" s="128"/>
      <c r="EH2600" s="89"/>
      <c r="EI2600" s="90"/>
    </row>
    <row r="2601" spans="38:139">
      <c r="AL2601" s="13"/>
      <c r="AM2601" s="13"/>
      <c r="AN2601" s="3"/>
      <c r="AO2601" s="126"/>
      <c r="AP2601" s="126"/>
      <c r="AQ2601" s="127"/>
      <c r="AR2601" s="128"/>
      <c r="AS2601" s="13"/>
      <c r="AW2601" s="128"/>
      <c r="AX2601" s="128"/>
      <c r="AY2601" s="128"/>
      <c r="BH2601" s="89"/>
      <c r="BI2601" s="90"/>
      <c r="DL2601" s="13"/>
      <c r="DM2601" s="13"/>
      <c r="DN2601" s="3"/>
      <c r="DO2601" s="126"/>
      <c r="DP2601" s="126"/>
      <c r="DQ2601" s="127"/>
      <c r="DR2601" s="128"/>
      <c r="DS2601" s="13"/>
      <c r="DW2601" s="128"/>
      <c r="DX2601" s="128"/>
      <c r="DY2601" s="128"/>
      <c r="EH2601" s="89"/>
      <c r="EI2601" s="90"/>
    </row>
    <row r="2602" spans="38:139">
      <c r="AL2602" s="13"/>
      <c r="AM2602" s="13"/>
      <c r="AN2602" s="3"/>
      <c r="AO2602" s="126"/>
      <c r="AP2602" s="126"/>
      <c r="AQ2602" s="127"/>
      <c r="AR2602" s="128"/>
      <c r="AS2602" s="13"/>
      <c r="AW2602" s="128"/>
      <c r="AX2602" s="128"/>
      <c r="AY2602" s="128"/>
      <c r="BH2602" s="89"/>
      <c r="BI2602" s="90"/>
      <c r="DL2602" s="13"/>
      <c r="DM2602" s="13"/>
      <c r="DN2602" s="3"/>
      <c r="DO2602" s="126"/>
      <c r="DP2602" s="126"/>
      <c r="DQ2602" s="127"/>
      <c r="DR2602" s="128"/>
      <c r="DS2602" s="13"/>
      <c r="DW2602" s="128"/>
      <c r="DX2602" s="128"/>
      <c r="DY2602" s="128"/>
      <c r="EH2602" s="89"/>
      <c r="EI2602" s="90"/>
    </row>
    <row r="2603" spans="38:139">
      <c r="AL2603" s="13"/>
      <c r="AM2603" s="13"/>
      <c r="AN2603" s="3"/>
      <c r="AO2603" s="126"/>
      <c r="AP2603" s="126"/>
      <c r="AQ2603" s="127"/>
      <c r="AR2603" s="128"/>
      <c r="AS2603" s="13"/>
      <c r="AW2603" s="128"/>
      <c r="AX2603" s="128"/>
      <c r="AY2603" s="128"/>
      <c r="BH2603" s="89"/>
      <c r="BI2603" s="90"/>
      <c r="DL2603" s="13"/>
      <c r="DM2603" s="13"/>
      <c r="DN2603" s="3"/>
      <c r="DO2603" s="126"/>
      <c r="DP2603" s="126"/>
      <c r="DQ2603" s="127"/>
      <c r="DR2603" s="128"/>
      <c r="DS2603" s="13"/>
      <c r="DW2603" s="128"/>
      <c r="DX2603" s="128"/>
      <c r="DY2603" s="128"/>
      <c r="EH2603" s="89"/>
      <c r="EI2603" s="90"/>
    </row>
    <row r="2604" spans="38:139">
      <c r="AL2604" s="13"/>
      <c r="AM2604" s="13"/>
      <c r="AN2604" s="3"/>
      <c r="AO2604" s="126"/>
      <c r="AP2604" s="126"/>
      <c r="AQ2604" s="127"/>
      <c r="AR2604" s="128"/>
      <c r="AS2604" s="13"/>
      <c r="AW2604" s="128"/>
      <c r="AX2604" s="128"/>
      <c r="AY2604" s="128"/>
      <c r="BH2604" s="89"/>
      <c r="BI2604" s="90"/>
      <c r="DL2604" s="13"/>
      <c r="DM2604" s="13"/>
      <c r="DN2604" s="3"/>
      <c r="DO2604" s="126"/>
      <c r="DP2604" s="126"/>
      <c r="DQ2604" s="127"/>
      <c r="DR2604" s="128"/>
      <c r="DS2604" s="13"/>
      <c r="DW2604" s="128"/>
      <c r="DX2604" s="128"/>
      <c r="DY2604" s="128"/>
      <c r="EH2604" s="89"/>
      <c r="EI2604" s="90"/>
    </row>
    <row r="2605" spans="38:139">
      <c r="AL2605" s="13"/>
      <c r="AM2605" s="13"/>
      <c r="AN2605" s="3"/>
      <c r="AO2605" s="126"/>
      <c r="AP2605" s="126"/>
      <c r="AQ2605" s="127"/>
      <c r="AR2605" s="128"/>
      <c r="AS2605" s="13"/>
      <c r="AW2605" s="128"/>
      <c r="AX2605" s="128"/>
      <c r="AY2605" s="128"/>
      <c r="BH2605" s="89"/>
      <c r="BI2605" s="90"/>
      <c r="DL2605" s="13"/>
      <c r="DM2605" s="13"/>
      <c r="DN2605" s="3"/>
      <c r="DO2605" s="126"/>
      <c r="DP2605" s="126"/>
      <c r="DQ2605" s="127"/>
      <c r="DR2605" s="128"/>
      <c r="DS2605" s="13"/>
      <c r="DW2605" s="128"/>
      <c r="DX2605" s="128"/>
      <c r="DY2605" s="128"/>
      <c r="EH2605" s="89"/>
      <c r="EI2605" s="90"/>
    </row>
    <row r="2606" spans="38:139">
      <c r="AL2606" s="13"/>
      <c r="AM2606" s="13"/>
      <c r="AN2606" s="3"/>
      <c r="AO2606" s="126"/>
      <c r="AP2606" s="126"/>
      <c r="AQ2606" s="127"/>
      <c r="AR2606" s="128"/>
      <c r="AS2606" s="13"/>
      <c r="AW2606" s="128"/>
      <c r="AX2606" s="128"/>
      <c r="AY2606" s="128"/>
      <c r="BH2606" s="89"/>
      <c r="BI2606" s="90"/>
      <c r="DL2606" s="13"/>
      <c r="DM2606" s="13"/>
      <c r="DN2606" s="3"/>
      <c r="DO2606" s="126"/>
      <c r="DP2606" s="126"/>
      <c r="DQ2606" s="127"/>
      <c r="DR2606" s="128"/>
      <c r="DS2606" s="13"/>
      <c r="DW2606" s="128"/>
      <c r="DX2606" s="128"/>
      <c r="DY2606" s="128"/>
      <c r="EH2606" s="89"/>
      <c r="EI2606" s="90"/>
    </row>
    <row r="2607" spans="38:139">
      <c r="AL2607" s="13"/>
      <c r="AM2607" s="13"/>
      <c r="AN2607" s="3"/>
      <c r="AO2607" s="126"/>
      <c r="AP2607" s="126"/>
      <c r="AQ2607" s="127"/>
      <c r="AR2607" s="128"/>
      <c r="AS2607" s="13"/>
      <c r="AW2607" s="128"/>
      <c r="AX2607" s="128"/>
      <c r="AY2607" s="128"/>
      <c r="BH2607" s="89"/>
      <c r="BI2607" s="90"/>
      <c r="DL2607" s="13"/>
      <c r="DM2607" s="13"/>
      <c r="DN2607" s="3"/>
      <c r="DO2607" s="126"/>
      <c r="DP2607" s="126"/>
      <c r="DQ2607" s="127"/>
      <c r="DR2607" s="128"/>
      <c r="DS2607" s="13"/>
      <c r="DW2607" s="128"/>
      <c r="DX2607" s="128"/>
      <c r="DY2607" s="128"/>
      <c r="EH2607" s="89"/>
      <c r="EI2607" s="90"/>
    </row>
    <row r="2608" spans="38:139">
      <c r="AL2608" s="13"/>
      <c r="AM2608" s="13"/>
      <c r="AN2608" s="3"/>
      <c r="AO2608" s="126"/>
      <c r="AP2608" s="126"/>
      <c r="AQ2608" s="127"/>
      <c r="AR2608" s="128"/>
      <c r="AS2608" s="13"/>
      <c r="AW2608" s="128"/>
      <c r="AX2608" s="128"/>
      <c r="AY2608" s="128"/>
      <c r="BH2608" s="89"/>
      <c r="BI2608" s="90"/>
      <c r="DL2608" s="13"/>
      <c r="DM2608" s="13"/>
      <c r="DN2608" s="3"/>
      <c r="DO2608" s="126"/>
      <c r="DP2608" s="126"/>
      <c r="DQ2608" s="127"/>
      <c r="DR2608" s="128"/>
      <c r="DS2608" s="13"/>
      <c r="DW2608" s="128"/>
      <c r="DX2608" s="128"/>
      <c r="DY2608" s="128"/>
      <c r="EH2608" s="89"/>
      <c r="EI2608" s="90"/>
    </row>
    <row r="2609" spans="38:139">
      <c r="AL2609" s="13"/>
      <c r="AM2609" s="13"/>
      <c r="AN2609" s="3"/>
      <c r="AO2609" s="126"/>
      <c r="AP2609" s="126"/>
      <c r="AQ2609" s="127"/>
      <c r="AR2609" s="128"/>
      <c r="AS2609" s="13"/>
      <c r="AW2609" s="128"/>
      <c r="AX2609" s="128"/>
      <c r="AY2609" s="128"/>
      <c r="BH2609" s="89"/>
      <c r="BI2609" s="90"/>
      <c r="DL2609" s="13"/>
      <c r="DM2609" s="13"/>
      <c r="DN2609" s="3"/>
      <c r="DO2609" s="126"/>
      <c r="DP2609" s="126"/>
      <c r="DQ2609" s="127"/>
      <c r="DR2609" s="128"/>
      <c r="DS2609" s="13"/>
      <c r="DW2609" s="128"/>
      <c r="DX2609" s="128"/>
      <c r="DY2609" s="128"/>
      <c r="EH2609" s="89"/>
      <c r="EI2609" s="90"/>
    </row>
    <row r="2610" spans="38:139">
      <c r="AL2610" s="13"/>
      <c r="AM2610" s="13"/>
      <c r="AN2610" s="3"/>
      <c r="AO2610" s="126"/>
      <c r="AP2610" s="126"/>
      <c r="AQ2610" s="127"/>
      <c r="AR2610" s="128"/>
      <c r="AS2610" s="13"/>
      <c r="AW2610" s="128"/>
      <c r="AX2610" s="128"/>
      <c r="AY2610" s="128"/>
      <c r="BH2610" s="89"/>
      <c r="BI2610" s="90"/>
      <c r="DL2610" s="13"/>
      <c r="DM2610" s="13"/>
      <c r="DN2610" s="3"/>
      <c r="DO2610" s="126"/>
      <c r="DP2610" s="126"/>
      <c r="DQ2610" s="127"/>
      <c r="DR2610" s="128"/>
      <c r="DS2610" s="13"/>
      <c r="DW2610" s="128"/>
      <c r="DX2610" s="128"/>
      <c r="DY2610" s="128"/>
      <c r="EH2610" s="89"/>
      <c r="EI2610" s="90"/>
    </row>
    <row r="2611" spans="38:139">
      <c r="AL2611" s="13"/>
      <c r="AM2611" s="13"/>
      <c r="AN2611" s="3"/>
      <c r="AO2611" s="126"/>
      <c r="AP2611" s="126"/>
      <c r="AQ2611" s="127"/>
      <c r="AR2611" s="128"/>
      <c r="AS2611" s="13"/>
      <c r="AW2611" s="128"/>
      <c r="AX2611" s="128"/>
      <c r="AY2611" s="128"/>
      <c r="BH2611" s="89"/>
      <c r="BI2611" s="90"/>
      <c r="DL2611" s="13"/>
      <c r="DM2611" s="13"/>
      <c r="DN2611" s="3"/>
      <c r="DO2611" s="126"/>
      <c r="DP2611" s="126"/>
      <c r="DQ2611" s="127"/>
      <c r="DR2611" s="128"/>
      <c r="DS2611" s="13"/>
      <c r="DW2611" s="128"/>
      <c r="DX2611" s="128"/>
      <c r="DY2611" s="128"/>
      <c r="EH2611" s="89"/>
      <c r="EI2611" s="90"/>
    </row>
    <row r="2612" spans="38:139">
      <c r="AL2612" s="13"/>
      <c r="AM2612" s="13"/>
      <c r="AN2612" s="3"/>
      <c r="AO2612" s="126"/>
      <c r="AP2612" s="126"/>
      <c r="AQ2612" s="127"/>
      <c r="AR2612" s="128"/>
      <c r="AS2612" s="13"/>
      <c r="AW2612" s="128"/>
      <c r="AX2612" s="128"/>
      <c r="AY2612" s="128"/>
      <c r="BH2612" s="89"/>
      <c r="BI2612" s="90"/>
      <c r="DL2612" s="13"/>
      <c r="DM2612" s="13"/>
      <c r="DN2612" s="3"/>
      <c r="DO2612" s="126"/>
      <c r="DP2612" s="126"/>
      <c r="DQ2612" s="127"/>
      <c r="DR2612" s="128"/>
      <c r="DS2612" s="13"/>
      <c r="DW2612" s="128"/>
      <c r="DX2612" s="128"/>
      <c r="DY2612" s="128"/>
      <c r="EH2612" s="89"/>
      <c r="EI2612" s="90"/>
    </row>
    <row r="2613" spans="38:139">
      <c r="AL2613" s="13"/>
      <c r="AM2613" s="13"/>
      <c r="AN2613" s="3"/>
      <c r="AO2613" s="126"/>
      <c r="AP2613" s="126"/>
      <c r="AQ2613" s="127"/>
      <c r="AR2613" s="128"/>
      <c r="AS2613" s="13"/>
      <c r="AW2613" s="128"/>
      <c r="AX2613" s="128"/>
      <c r="AY2613" s="128"/>
      <c r="BH2613" s="89"/>
      <c r="BI2613" s="90"/>
      <c r="DL2613" s="13"/>
      <c r="DM2613" s="13"/>
      <c r="DN2613" s="3"/>
      <c r="DO2613" s="126"/>
      <c r="DP2613" s="126"/>
      <c r="DQ2613" s="127"/>
      <c r="DR2613" s="128"/>
      <c r="DS2613" s="13"/>
      <c r="DW2613" s="128"/>
      <c r="DX2613" s="128"/>
      <c r="DY2613" s="128"/>
      <c r="EH2613" s="89"/>
      <c r="EI2613" s="90"/>
    </row>
    <row r="2614" spans="38:139">
      <c r="AL2614" s="13"/>
      <c r="AM2614" s="13"/>
      <c r="AN2614" s="3"/>
      <c r="AO2614" s="126"/>
      <c r="AP2614" s="126"/>
      <c r="AQ2614" s="127"/>
      <c r="AR2614" s="128"/>
      <c r="AS2614" s="13"/>
      <c r="AW2614" s="128"/>
      <c r="AX2614" s="128"/>
      <c r="AY2614" s="128"/>
      <c r="BH2614" s="89"/>
      <c r="BI2614" s="90"/>
      <c r="DL2614" s="13"/>
      <c r="DM2614" s="13"/>
      <c r="DN2614" s="3"/>
      <c r="DO2614" s="126"/>
      <c r="DP2614" s="126"/>
      <c r="DQ2614" s="127"/>
      <c r="DR2614" s="128"/>
      <c r="DS2614" s="13"/>
      <c r="DW2614" s="128"/>
      <c r="DX2614" s="128"/>
      <c r="DY2614" s="128"/>
      <c r="EH2614" s="89"/>
      <c r="EI2614" s="90"/>
    </row>
    <row r="2615" spans="38:139">
      <c r="AL2615" s="13"/>
      <c r="AM2615" s="13"/>
      <c r="AN2615" s="3"/>
      <c r="AO2615" s="126"/>
      <c r="AP2615" s="126"/>
      <c r="AQ2615" s="127"/>
      <c r="AR2615" s="128"/>
      <c r="AS2615" s="13"/>
      <c r="AW2615" s="128"/>
      <c r="AX2615" s="128"/>
      <c r="AY2615" s="128"/>
      <c r="BH2615" s="89"/>
      <c r="BI2615" s="90"/>
      <c r="DL2615" s="13"/>
      <c r="DM2615" s="13"/>
      <c r="DN2615" s="3"/>
      <c r="DO2615" s="126"/>
      <c r="DP2615" s="126"/>
      <c r="DQ2615" s="127"/>
      <c r="DR2615" s="128"/>
      <c r="DS2615" s="13"/>
      <c r="DW2615" s="128"/>
      <c r="DX2615" s="128"/>
      <c r="DY2615" s="128"/>
      <c r="EH2615" s="89"/>
      <c r="EI2615" s="90"/>
    </row>
    <row r="2616" spans="38:139">
      <c r="AL2616" s="13"/>
      <c r="AM2616" s="13"/>
      <c r="AN2616" s="3"/>
      <c r="AO2616" s="126"/>
      <c r="AP2616" s="126"/>
      <c r="AQ2616" s="127"/>
      <c r="AR2616" s="128"/>
      <c r="AS2616" s="13"/>
      <c r="AW2616" s="128"/>
      <c r="AX2616" s="128"/>
      <c r="AY2616" s="128"/>
      <c r="BH2616" s="89"/>
      <c r="BI2616" s="90"/>
      <c r="DL2616" s="13"/>
      <c r="DM2616" s="13"/>
      <c r="DN2616" s="3"/>
      <c r="DO2616" s="126"/>
      <c r="DP2616" s="126"/>
      <c r="DQ2616" s="127"/>
      <c r="DR2616" s="128"/>
      <c r="DS2616" s="13"/>
      <c r="DW2616" s="128"/>
      <c r="DX2616" s="128"/>
      <c r="DY2616" s="128"/>
      <c r="EH2616" s="89"/>
      <c r="EI2616" s="90"/>
    </row>
    <row r="2617" spans="38:139">
      <c r="AL2617" s="13"/>
      <c r="AM2617" s="13"/>
      <c r="AN2617" s="3"/>
      <c r="AO2617" s="126"/>
      <c r="AP2617" s="126"/>
      <c r="AQ2617" s="127"/>
      <c r="AR2617" s="128"/>
      <c r="AS2617" s="13"/>
      <c r="AW2617" s="128"/>
      <c r="AX2617" s="128"/>
      <c r="AY2617" s="128"/>
      <c r="BH2617" s="89"/>
      <c r="BI2617" s="90"/>
      <c r="DL2617" s="13"/>
      <c r="DM2617" s="13"/>
      <c r="DN2617" s="3"/>
      <c r="DO2617" s="126"/>
      <c r="DP2617" s="126"/>
      <c r="DQ2617" s="127"/>
      <c r="DR2617" s="128"/>
      <c r="DS2617" s="13"/>
      <c r="DW2617" s="128"/>
      <c r="DX2617" s="128"/>
      <c r="DY2617" s="128"/>
      <c r="EH2617" s="89"/>
      <c r="EI2617" s="90"/>
    </row>
    <row r="2618" spans="38:139">
      <c r="AL2618" s="13"/>
      <c r="AM2618" s="13"/>
      <c r="AN2618" s="3"/>
      <c r="AO2618" s="126"/>
      <c r="AP2618" s="126"/>
      <c r="AQ2618" s="127"/>
      <c r="AR2618" s="128"/>
      <c r="AS2618" s="13"/>
      <c r="AW2618" s="128"/>
      <c r="AX2618" s="128"/>
      <c r="AY2618" s="128"/>
      <c r="BH2618" s="89"/>
      <c r="BI2618" s="90"/>
      <c r="DL2618" s="13"/>
      <c r="DM2618" s="13"/>
      <c r="DN2618" s="3"/>
      <c r="DO2618" s="126"/>
      <c r="DP2618" s="126"/>
      <c r="DQ2618" s="127"/>
      <c r="DR2618" s="128"/>
      <c r="DS2618" s="13"/>
      <c r="DW2618" s="128"/>
      <c r="DX2618" s="128"/>
      <c r="DY2618" s="128"/>
      <c r="EH2618" s="89"/>
      <c r="EI2618" s="90"/>
    </row>
    <row r="2619" spans="38:139">
      <c r="AL2619" s="13"/>
      <c r="AM2619" s="13"/>
      <c r="AN2619" s="3"/>
      <c r="AO2619" s="126"/>
      <c r="AP2619" s="126"/>
      <c r="AQ2619" s="127"/>
      <c r="AR2619" s="128"/>
      <c r="AS2619" s="13"/>
      <c r="AW2619" s="128"/>
      <c r="AX2619" s="128"/>
      <c r="AY2619" s="128"/>
      <c r="BH2619" s="89"/>
      <c r="BI2619" s="90"/>
      <c r="DL2619" s="13"/>
      <c r="DM2619" s="13"/>
      <c r="DN2619" s="3"/>
      <c r="DO2619" s="126"/>
      <c r="DP2619" s="126"/>
      <c r="DQ2619" s="127"/>
      <c r="DR2619" s="128"/>
      <c r="DS2619" s="13"/>
      <c r="DW2619" s="128"/>
      <c r="DX2619" s="128"/>
      <c r="DY2619" s="128"/>
      <c r="EH2619" s="89"/>
      <c r="EI2619" s="90"/>
    </row>
    <row r="2620" spans="38:139">
      <c r="AL2620" s="13"/>
      <c r="AM2620" s="13"/>
      <c r="AN2620" s="3"/>
      <c r="AO2620" s="126"/>
      <c r="AP2620" s="126"/>
      <c r="AQ2620" s="127"/>
      <c r="AR2620" s="128"/>
      <c r="AS2620" s="13"/>
      <c r="AW2620" s="128"/>
      <c r="AX2620" s="128"/>
      <c r="AY2620" s="128"/>
      <c r="BH2620" s="89"/>
      <c r="BI2620" s="90"/>
      <c r="DL2620" s="13"/>
      <c r="DM2620" s="13"/>
      <c r="DN2620" s="3"/>
      <c r="DO2620" s="126"/>
      <c r="DP2620" s="126"/>
      <c r="DQ2620" s="127"/>
      <c r="DR2620" s="128"/>
      <c r="DS2620" s="13"/>
      <c r="DW2620" s="128"/>
      <c r="DX2620" s="128"/>
      <c r="DY2620" s="128"/>
      <c r="EH2620" s="89"/>
      <c r="EI2620" s="90"/>
    </row>
    <row r="2621" spans="38:139">
      <c r="AL2621" s="13"/>
      <c r="AM2621" s="13"/>
      <c r="AN2621" s="3"/>
      <c r="AO2621" s="126"/>
      <c r="AP2621" s="126"/>
      <c r="AQ2621" s="127"/>
      <c r="AR2621" s="128"/>
      <c r="AS2621" s="13"/>
      <c r="AW2621" s="128"/>
      <c r="AX2621" s="128"/>
      <c r="AY2621" s="128"/>
      <c r="BH2621" s="89"/>
      <c r="BI2621" s="90"/>
      <c r="DL2621" s="13"/>
      <c r="DM2621" s="13"/>
      <c r="DN2621" s="3"/>
      <c r="DO2621" s="126"/>
      <c r="DP2621" s="126"/>
      <c r="DQ2621" s="127"/>
      <c r="DR2621" s="128"/>
      <c r="DS2621" s="13"/>
      <c r="DW2621" s="128"/>
      <c r="DX2621" s="128"/>
      <c r="DY2621" s="128"/>
      <c r="EH2621" s="89"/>
      <c r="EI2621" s="90"/>
    </row>
    <row r="2622" spans="38:139">
      <c r="AL2622" s="13"/>
      <c r="AM2622" s="13"/>
      <c r="AN2622" s="3"/>
      <c r="AO2622" s="126"/>
      <c r="AP2622" s="126"/>
      <c r="AQ2622" s="127"/>
      <c r="AR2622" s="128"/>
      <c r="AS2622" s="13"/>
      <c r="AW2622" s="128"/>
      <c r="AX2622" s="128"/>
      <c r="AY2622" s="128"/>
      <c r="BH2622" s="89"/>
      <c r="BI2622" s="90"/>
      <c r="DL2622" s="13"/>
      <c r="DM2622" s="13"/>
      <c r="DN2622" s="3"/>
      <c r="DO2622" s="126"/>
      <c r="DP2622" s="126"/>
      <c r="DQ2622" s="127"/>
      <c r="DR2622" s="128"/>
      <c r="DS2622" s="13"/>
      <c r="DW2622" s="128"/>
      <c r="DX2622" s="128"/>
      <c r="DY2622" s="128"/>
      <c r="EH2622" s="89"/>
      <c r="EI2622" s="90"/>
    </row>
    <row r="2623" spans="38:139">
      <c r="AL2623" s="13"/>
      <c r="AM2623" s="13"/>
      <c r="AN2623" s="3"/>
      <c r="AO2623" s="126"/>
      <c r="AP2623" s="126"/>
      <c r="AQ2623" s="127"/>
      <c r="AR2623" s="128"/>
      <c r="AS2623" s="13"/>
      <c r="AW2623" s="128"/>
      <c r="AX2623" s="128"/>
      <c r="AY2623" s="128"/>
      <c r="BH2623" s="89"/>
      <c r="BI2623" s="90"/>
      <c r="DL2623" s="13"/>
      <c r="DM2623" s="13"/>
      <c r="DN2623" s="3"/>
      <c r="DO2623" s="126"/>
      <c r="DP2623" s="126"/>
      <c r="DQ2623" s="127"/>
      <c r="DR2623" s="128"/>
      <c r="DS2623" s="13"/>
      <c r="DW2623" s="128"/>
      <c r="DX2623" s="128"/>
      <c r="DY2623" s="128"/>
      <c r="EH2623" s="89"/>
      <c r="EI2623" s="90"/>
    </row>
    <row r="2624" spans="38:139">
      <c r="AL2624" s="13"/>
      <c r="AM2624" s="13"/>
      <c r="AN2624" s="3"/>
      <c r="AO2624" s="126"/>
      <c r="AP2624" s="126"/>
      <c r="AQ2624" s="127"/>
      <c r="AR2624" s="128"/>
      <c r="AS2624" s="13"/>
      <c r="AW2624" s="128"/>
      <c r="AX2624" s="128"/>
      <c r="AY2624" s="128"/>
      <c r="BH2624" s="89"/>
      <c r="BI2624" s="90"/>
      <c r="DL2624" s="13"/>
      <c r="DM2624" s="13"/>
      <c r="DN2624" s="3"/>
      <c r="DO2624" s="126"/>
      <c r="DP2624" s="126"/>
      <c r="DQ2624" s="127"/>
      <c r="DR2624" s="128"/>
      <c r="DS2624" s="13"/>
      <c r="DW2624" s="128"/>
      <c r="DX2624" s="128"/>
      <c r="DY2624" s="128"/>
      <c r="EH2624" s="89"/>
      <c r="EI2624" s="90"/>
    </row>
    <row r="2625" spans="38:139">
      <c r="AL2625" s="13"/>
      <c r="AM2625" s="13"/>
      <c r="AN2625" s="3"/>
      <c r="AO2625" s="126"/>
      <c r="AP2625" s="126"/>
      <c r="AQ2625" s="127"/>
      <c r="AR2625" s="128"/>
      <c r="AS2625" s="13"/>
      <c r="AW2625" s="128"/>
      <c r="AX2625" s="128"/>
      <c r="AY2625" s="128"/>
      <c r="BH2625" s="89"/>
      <c r="BI2625" s="90"/>
      <c r="DL2625" s="13"/>
      <c r="DM2625" s="13"/>
      <c r="DN2625" s="3"/>
      <c r="DO2625" s="126"/>
      <c r="DP2625" s="126"/>
      <c r="DQ2625" s="127"/>
      <c r="DR2625" s="128"/>
      <c r="DS2625" s="13"/>
      <c r="DW2625" s="128"/>
      <c r="DX2625" s="128"/>
      <c r="DY2625" s="128"/>
      <c r="EH2625" s="89"/>
      <c r="EI2625" s="90"/>
    </row>
    <row r="2626" spans="38:139">
      <c r="AL2626" s="13"/>
      <c r="AM2626" s="13"/>
      <c r="AN2626" s="3"/>
      <c r="AO2626" s="126"/>
      <c r="AP2626" s="126"/>
      <c r="AQ2626" s="127"/>
      <c r="AR2626" s="128"/>
      <c r="AS2626" s="13"/>
      <c r="AW2626" s="128"/>
      <c r="AX2626" s="128"/>
      <c r="AY2626" s="128"/>
      <c r="BH2626" s="89"/>
      <c r="BI2626" s="90"/>
      <c r="DL2626" s="13"/>
      <c r="DM2626" s="13"/>
      <c r="DN2626" s="3"/>
      <c r="DO2626" s="126"/>
      <c r="DP2626" s="126"/>
      <c r="DQ2626" s="127"/>
      <c r="DR2626" s="128"/>
      <c r="DS2626" s="13"/>
      <c r="DW2626" s="128"/>
      <c r="DX2626" s="128"/>
      <c r="DY2626" s="128"/>
      <c r="EH2626" s="89"/>
      <c r="EI2626" s="90"/>
    </row>
    <row r="2627" spans="38:139">
      <c r="AL2627" s="13"/>
      <c r="AM2627" s="13"/>
      <c r="AN2627" s="3"/>
      <c r="AO2627" s="126"/>
      <c r="AP2627" s="126"/>
      <c r="AQ2627" s="127"/>
      <c r="AR2627" s="128"/>
      <c r="AS2627" s="13"/>
      <c r="AW2627" s="128"/>
      <c r="AX2627" s="128"/>
      <c r="AY2627" s="128"/>
      <c r="BH2627" s="89"/>
      <c r="BI2627" s="90"/>
      <c r="DL2627" s="13"/>
      <c r="DM2627" s="13"/>
      <c r="DN2627" s="3"/>
      <c r="DO2627" s="126"/>
      <c r="DP2627" s="126"/>
      <c r="DQ2627" s="127"/>
      <c r="DR2627" s="128"/>
      <c r="DS2627" s="13"/>
      <c r="DW2627" s="128"/>
      <c r="DX2627" s="128"/>
      <c r="DY2627" s="128"/>
      <c r="EH2627" s="89"/>
      <c r="EI2627" s="90"/>
    </row>
    <row r="2628" spans="38:139">
      <c r="AL2628" s="13"/>
      <c r="AM2628" s="13"/>
      <c r="AN2628" s="3"/>
      <c r="AO2628" s="126"/>
      <c r="AP2628" s="126"/>
      <c r="AQ2628" s="127"/>
      <c r="AR2628" s="128"/>
      <c r="AS2628" s="13"/>
      <c r="AW2628" s="128"/>
      <c r="AX2628" s="128"/>
      <c r="AY2628" s="128"/>
      <c r="BH2628" s="89"/>
      <c r="BI2628" s="90"/>
      <c r="DL2628" s="13"/>
      <c r="DM2628" s="13"/>
      <c r="DN2628" s="3"/>
      <c r="DO2628" s="126"/>
      <c r="DP2628" s="126"/>
      <c r="DQ2628" s="127"/>
      <c r="DR2628" s="128"/>
      <c r="DS2628" s="13"/>
      <c r="DW2628" s="128"/>
      <c r="DX2628" s="128"/>
      <c r="DY2628" s="128"/>
      <c r="EH2628" s="89"/>
      <c r="EI2628" s="90"/>
    </row>
    <row r="2629" spans="38:139">
      <c r="AL2629" s="13"/>
      <c r="AM2629" s="13"/>
      <c r="AN2629" s="3"/>
      <c r="AO2629" s="126"/>
      <c r="AP2629" s="126"/>
      <c r="AQ2629" s="127"/>
      <c r="AR2629" s="128"/>
      <c r="AS2629" s="13"/>
      <c r="AW2629" s="128"/>
      <c r="AX2629" s="128"/>
      <c r="AY2629" s="128"/>
      <c r="BH2629" s="89"/>
      <c r="BI2629" s="90"/>
      <c r="DL2629" s="13"/>
      <c r="DM2629" s="13"/>
      <c r="DN2629" s="3"/>
      <c r="DO2629" s="126"/>
      <c r="DP2629" s="126"/>
      <c r="DQ2629" s="127"/>
      <c r="DR2629" s="128"/>
      <c r="DS2629" s="13"/>
      <c r="DW2629" s="128"/>
      <c r="DX2629" s="128"/>
      <c r="DY2629" s="128"/>
      <c r="EH2629" s="89"/>
      <c r="EI2629" s="90"/>
    </row>
    <row r="2630" spans="38:139">
      <c r="AL2630" s="13"/>
      <c r="AM2630" s="13"/>
      <c r="AN2630" s="3"/>
      <c r="AO2630" s="126"/>
      <c r="AP2630" s="126"/>
      <c r="AQ2630" s="127"/>
      <c r="AR2630" s="128"/>
      <c r="AS2630" s="13"/>
      <c r="AW2630" s="128"/>
      <c r="AX2630" s="128"/>
      <c r="AY2630" s="128"/>
      <c r="BH2630" s="89"/>
      <c r="BI2630" s="90"/>
      <c r="DL2630" s="13"/>
      <c r="DM2630" s="13"/>
      <c r="DN2630" s="3"/>
      <c r="DO2630" s="126"/>
      <c r="DP2630" s="126"/>
      <c r="DQ2630" s="127"/>
      <c r="DR2630" s="128"/>
      <c r="DS2630" s="13"/>
      <c r="DW2630" s="128"/>
      <c r="DX2630" s="128"/>
      <c r="DY2630" s="128"/>
      <c r="EH2630" s="89"/>
      <c r="EI2630" s="90"/>
    </row>
    <row r="2631" spans="38:139">
      <c r="AL2631" s="13"/>
      <c r="AM2631" s="13"/>
      <c r="AN2631" s="3"/>
      <c r="AO2631" s="126"/>
      <c r="AP2631" s="126"/>
      <c r="AQ2631" s="127"/>
      <c r="AR2631" s="128"/>
      <c r="AS2631" s="13"/>
      <c r="AW2631" s="128"/>
      <c r="AX2631" s="128"/>
      <c r="AY2631" s="128"/>
      <c r="BH2631" s="89"/>
      <c r="BI2631" s="90"/>
      <c r="DL2631" s="13"/>
      <c r="DM2631" s="13"/>
      <c r="DN2631" s="3"/>
      <c r="DO2631" s="126"/>
      <c r="DP2631" s="126"/>
      <c r="DQ2631" s="127"/>
      <c r="DR2631" s="128"/>
      <c r="DS2631" s="13"/>
      <c r="DW2631" s="128"/>
      <c r="DX2631" s="128"/>
      <c r="DY2631" s="128"/>
      <c r="EH2631" s="89"/>
      <c r="EI2631" s="90"/>
    </row>
    <row r="2632" spans="38:139">
      <c r="AL2632" s="13"/>
      <c r="AM2632" s="13"/>
      <c r="AN2632" s="3"/>
      <c r="AO2632" s="126"/>
      <c r="AP2632" s="126"/>
      <c r="AQ2632" s="127"/>
      <c r="AR2632" s="128"/>
      <c r="AS2632" s="13"/>
      <c r="AW2632" s="128"/>
      <c r="AX2632" s="128"/>
      <c r="AY2632" s="128"/>
      <c r="BH2632" s="89"/>
      <c r="BI2632" s="90"/>
      <c r="DL2632" s="13"/>
      <c r="DM2632" s="13"/>
      <c r="DN2632" s="3"/>
      <c r="DO2632" s="126"/>
      <c r="DP2632" s="126"/>
      <c r="DQ2632" s="127"/>
      <c r="DR2632" s="128"/>
      <c r="DS2632" s="13"/>
      <c r="DW2632" s="128"/>
      <c r="DX2632" s="128"/>
      <c r="DY2632" s="128"/>
      <c r="EH2632" s="89"/>
      <c r="EI2632" s="90"/>
    </row>
    <row r="2633" spans="38:139">
      <c r="AL2633" s="13"/>
      <c r="AM2633" s="13"/>
      <c r="AN2633" s="3"/>
      <c r="AO2633" s="126"/>
      <c r="AP2633" s="126"/>
      <c r="AQ2633" s="127"/>
      <c r="AR2633" s="128"/>
      <c r="AS2633" s="13"/>
      <c r="AW2633" s="128"/>
      <c r="AX2633" s="128"/>
      <c r="AY2633" s="128"/>
      <c r="BH2633" s="89"/>
      <c r="BI2633" s="90"/>
      <c r="DL2633" s="13"/>
      <c r="DM2633" s="13"/>
      <c r="DN2633" s="3"/>
      <c r="DO2633" s="126"/>
      <c r="DP2633" s="126"/>
      <c r="DQ2633" s="127"/>
      <c r="DR2633" s="128"/>
      <c r="DS2633" s="13"/>
      <c r="DW2633" s="128"/>
      <c r="DX2633" s="128"/>
      <c r="DY2633" s="128"/>
      <c r="EH2633" s="89"/>
      <c r="EI2633" s="90"/>
    </row>
    <row r="2634" spans="38:139">
      <c r="AL2634" s="13"/>
      <c r="AM2634" s="13"/>
      <c r="AN2634" s="3"/>
      <c r="AO2634" s="126"/>
      <c r="AP2634" s="126"/>
      <c r="AQ2634" s="127"/>
      <c r="AR2634" s="128"/>
      <c r="AS2634" s="13"/>
      <c r="AW2634" s="128"/>
      <c r="AX2634" s="128"/>
      <c r="AY2634" s="128"/>
      <c r="BH2634" s="89"/>
      <c r="BI2634" s="90"/>
      <c r="DL2634" s="13"/>
      <c r="DM2634" s="13"/>
      <c r="DN2634" s="3"/>
      <c r="DO2634" s="126"/>
      <c r="DP2634" s="126"/>
      <c r="DQ2634" s="127"/>
      <c r="DR2634" s="128"/>
      <c r="DS2634" s="13"/>
      <c r="DW2634" s="128"/>
      <c r="DX2634" s="128"/>
      <c r="DY2634" s="128"/>
      <c r="EH2634" s="89"/>
      <c r="EI2634" s="90"/>
    </row>
    <row r="2635" spans="38:139">
      <c r="AL2635" s="13"/>
      <c r="AM2635" s="13"/>
      <c r="AN2635" s="3"/>
      <c r="AO2635" s="126"/>
      <c r="AP2635" s="126"/>
      <c r="AQ2635" s="127"/>
      <c r="AR2635" s="128"/>
      <c r="AS2635" s="13"/>
      <c r="AW2635" s="128"/>
      <c r="AX2635" s="128"/>
      <c r="AY2635" s="128"/>
      <c r="BH2635" s="89"/>
      <c r="BI2635" s="90"/>
      <c r="DL2635" s="13"/>
      <c r="DM2635" s="13"/>
      <c r="DN2635" s="3"/>
      <c r="DO2635" s="126"/>
      <c r="DP2635" s="126"/>
      <c r="DQ2635" s="127"/>
      <c r="DR2635" s="128"/>
      <c r="DS2635" s="13"/>
      <c r="DW2635" s="128"/>
      <c r="DX2635" s="128"/>
      <c r="DY2635" s="128"/>
      <c r="EH2635" s="89"/>
      <c r="EI2635" s="90"/>
    </row>
    <row r="2636" spans="38:139">
      <c r="AL2636" s="13"/>
      <c r="AM2636" s="13"/>
      <c r="AN2636" s="3"/>
      <c r="AO2636" s="126"/>
      <c r="AP2636" s="126"/>
      <c r="AQ2636" s="127"/>
      <c r="AR2636" s="128"/>
      <c r="AS2636" s="13"/>
      <c r="AW2636" s="128"/>
      <c r="AX2636" s="128"/>
      <c r="AY2636" s="128"/>
      <c r="BH2636" s="89"/>
      <c r="BI2636" s="90"/>
      <c r="DL2636" s="13"/>
      <c r="DM2636" s="13"/>
      <c r="DN2636" s="3"/>
      <c r="DO2636" s="126"/>
      <c r="DP2636" s="126"/>
      <c r="DQ2636" s="127"/>
      <c r="DR2636" s="128"/>
      <c r="DS2636" s="13"/>
      <c r="DW2636" s="128"/>
      <c r="DX2636" s="128"/>
      <c r="DY2636" s="128"/>
      <c r="EH2636" s="89"/>
      <c r="EI2636" s="90"/>
    </row>
    <row r="2637" spans="38:139">
      <c r="AL2637" s="13"/>
      <c r="AM2637" s="13"/>
      <c r="AN2637" s="3"/>
      <c r="AO2637" s="126"/>
      <c r="AP2637" s="126"/>
      <c r="AQ2637" s="127"/>
      <c r="AR2637" s="128"/>
      <c r="AS2637" s="13"/>
      <c r="AW2637" s="128"/>
      <c r="AX2637" s="128"/>
      <c r="AY2637" s="128"/>
      <c r="BH2637" s="89"/>
      <c r="BI2637" s="90"/>
      <c r="DL2637" s="13"/>
      <c r="DM2637" s="13"/>
      <c r="DN2637" s="3"/>
      <c r="DO2637" s="126"/>
      <c r="DP2637" s="126"/>
      <c r="DQ2637" s="127"/>
      <c r="DR2637" s="128"/>
      <c r="DS2637" s="13"/>
      <c r="DW2637" s="128"/>
      <c r="DX2637" s="128"/>
      <c r="DY2637" s="128"/>
      <c r="EH2637" s="89"/>
      <c r="EI2637" s="90"/>
    </row>
    <row r="2638" spans="38:139">
      <c r="AL2638" s="13"/>
      <c r="AM2638" s="13"/>
      <c r="AN2638" s="3"/>
      <c r="AO2638" s="126"/>
      <c r="AP2638" s="126"/>
      <c r="AQ2638" s="127"/>
      <c r="AR2638" s="128"/>
      <c r="AS2638" s="13"/>
      <c r="AW2638" s="128"/>
      <c r="AX2638" s="128"/>
      <c r="AY2638" s="128"/>
      <c r="BH2638" s="89"/>
      <c r="BI2638" s="90"/>
      <c r="DL2638" s="13"/>
      <c r="DM2638" s="13"/>
      <c r="DN2638" s="3"/>
      <c r="DO2638" s="126"/>
      <c r="DP2638" s="126"/>
      <c r="DQ2638" s="127"/>
      <c r="DR2638" s="128"/>
      <c r="DS2638" s="13"/>
      <c r="DW2638" s="128"/>
      <c r="DX2638" s="128"/>
      <c r="DY2638" s="128"/>
      <c r="EH2638" s="89"/>
      <c r="EI2638" s="90"/>
    </row>
    <row r="2639" spans="38:139">
      <c r="AL2639" s="13"/>
      <c r="AM2639" s="13"/>
      <c r="AN2639" s="3"/>
      <c r="AO2639" s="126"/>
      <c r="AP2639" s="126"/>
      <c r="AQ2639" s="127"/>
      <c r="AR2639" s="128"/>
      <c r="AS2639" s="13"/>
      <c r="AW2639" s="128"/>
      <c r="AX2639" s="128"/>
      <c r="AY2639" s="128"/>
      <c r="BH2639" s="89"/>
      <c r="BI2639" s="90"/>
      <c r="DL2639" s="13"/>
      <c r="DM2639" s="13"/>
      <c r="DN2639" s="3"/>
      <c r="DO2639" s="126"/>
      <c r="DP2639" s="126"/>
      <c r="DQ2639" s="127"/>
      <c r="DR2639" s="128"/>
      <c r="DS2639" s="13"/>
      <c r="DW2639" s="128"/>
      <c r="DX2639" s="128"/>
      <c r="DY2639" s="128"/>
      <c r="EH2639" s="89"/>
      <c r="EI2639" s="90"/>
    </row>
    <row r="2640" spans="38:139">
      <c r="AL2640" s="13"/>
      <c r="AM2640" s="13"/>
      <c r="AN2640" s="3"/>
      <c r="AO2640" s="126"/>
      <c r="AP2640" s="126"/>
      <c r="AQ2640" s="127"/>
      <c r="AR2640" s="128"/>
      <c r="AS2640" s="13"/>
      <c r="AW2640" s="128"/>
      <c r="AX2640" s="128"/>
      <c r="AY2640" s="128"/>
      <c r="BH2640" s="89"/>
      <c r="BI2640" s="90"/>
      <c r="DL2640" s="13"/>
      <c r="DM2640" s="13"/>
      <c r="DN2640" s="3"/>
      <c r="DO2640" s="126"/>
      <c r="DP2640" s="126"/>
      <c r="DQ2640" s="127"/>
      <c r="DR2640" s="128"/>
      <c r="DS2640" s="13"/>
      <c r="DW2640" s="128"/>
      <c r="DX2640" s="128"/>
      <c r="DY2640" s="128"/>
      <c r="EH2640" s="89"/>
      <c r="EI2640" s="90"/>
    </row>
    <row r="2641" spans="38:139">
      <c r="AL2641" s="13"/>
      <c r="AM2641" s="13"/>
      <c r="AN2641" s="3"/>
      <c r="AO2641" s="126"/>
      <c r="AP2641" s="126"/>
      <c r="AQ2641" s="127"/>
      <c r="AR2641" s="128"/>
      <c r="AS2641" s="13"/>
      <c r="AW2641" s="128"/>
      <c r="AX2641" s="128"/>
      <c r="AY2641" s="128"/>
      <c r="BH2641" s="89"/>
      <c r="BI2641" s="90"/>
      <c r="DL2641" s="13"/>
      <c r="DM2641" s="13"/>
      <c r="DN2641" s="3"/>
      <c r="DO2641" s="126"/>
      <c r="DP2641" s="126"/>
      <c r="DQ2641" s="127"/>
      <c r="DR2641" s="128"/>
      <c r="DS2641" s="13"/>
      <c r="DW2641" s="128"/>
      <c r="DX2641" s="128"/>
      <c r="DY2641" s="128"/>
      <c r="EH2641" s="89"/>
      <c r="EI2641" s="90"/>
    </row>
    <row r="2642" spans="38:139">
      <c r="AL2642" s="13"/>
      <c r="AM2642" s="13"/>
      <c r="AN2642" s="3"/>
      <c r="AO2642" s="126"/>
      <c r="AP2642" s="126"/>
      <c r="AQ2642" s="127"/>
      <c r="AR2642" s="128"/>
      <c r="AS2642" s="13"/>
      <c r="AW2642" s="128"/>
      <c r="AX2642" s="128"/>
      <c r="AY2642" s="128"/>
      <c r="BH2642" s="89"/>
      <c r="BI2642" s="90"/>
      <c r="DL2642" s="13"/>
      <c r="DM2642" s="13"/>
      <c r="DN2642" s="3"/>
      <c r="DO2642" s="126"/>
      <c r="DP2642" s="126"/>
      <c r="DQ2642" s="127"/>
      <c r="DR2642" s="128"/>
      <c r="DS2642" s="13"/>
      <c r="DW2642" s="128"/>
      <c r="DX2642" s="128"/>
      <c r="DY2642" s="128"/>
      <c r="EH2642" s="89"/>
      <c r="EI2642" s="90"/>
    </row>
    <row r="2643" spans="38:139">
      <c r="AL2643" s="13"/>
      <c r="AM2643" s="13"/>
      <c r="AN2643" s="3"/>
      <c r="AO2643" s="126"/>
      <c r="AP2643" s="126"/>
      <c r="AQ2643" s="127"/>
      <c r="AR2643" s="128"/>
      <c r="AS2643" s="13"/>
      <c r="AW2643" s="128"/>
      <c r="AX2643" s="128"/>
      <c r="AY2643" s="128"/>
      <c r="BH2643" s="89"/>
      <c r="BI2643" s="90"/>
      <c r="DL2643" s="13"/>
      <c r="DM2643" s="13"/>
      <c r="DN2643" s="3"/>
      <c r="DO2643" s="126"/>
      <c r="DP2643" s="126"/>
      <c r="DQ2643" s="127"/>
      <c r="DR2643" s="128"/>
      <c r="DS2643" s="13"/>
      <c r="DW2643" s="128"/>
      <c r="DX2643" s="128"/>
      <c r="DY2643" s="128"/>
      <c r="EH2643" s="89"/>
      <c r="EI2643" s="90"/>
    </row>
    <row r="2644" spans="38:139">
      <c r="AL2644" s="13"/>
      <c r="AM2644" s="13"/>
      <c r="AN2644" s="3"/>
      <c r="AO2644" s="126"/>
      <c r="AP2644" s="126"/>
      <c r="AQ2644" s="127"/>
      <c r="AR2644" s="128"/>
      <c r="AS2644" s="13"/>
      <c r="AW2644" s="128"/>
      <c r="AX2644" s="128"/>
      <c r="AY2644" s="128"/>
      <c r="BH2644" s="89"/>
      <c r="BI2644" s="90"/>
      <c r="DL2644" s="13"/>
      <c r="DM2644" s="13"/>
      <c r="DN2644" s="3"/>
      <c r="DO2644" s="126"/>
      <c r="DP2644" s="126"/>
      <c r="DQ2644" s="127"/>
      <c r="DR2644" s="128"/>
      <c r="DS2644" s="13"/>
      <c r="DW2644" s="128"/>
      <c r="DX2644" s="128"/>
      <c r="DY2644" s="128"/>
      <c r="EH2644" s="89"/>
      <c r="EI2644" s="90"/>
    </row>
    <row r="2645" spans="38:139">
      <c r="AL2645" s="13"/>
      <c r="AM2645" s="13"/>
      <c r="AN2645" s="3"/>
      <c r="AO2645" s="126"/>
      <c r="AP2645" s="126"/>
      <c r="AQ2645" s="127"/>
      <c r="AR2645" s="128"/>
      <c r="AS2645" s="13"/>
      <c r="AW2645" s="128"/>
      <c r="AX2645" s="128"/>
      <c r="AY2645" s="128"/>
      <c r="BH2645" s="89"/>
      <c r="BI2645" s="90"/>
      <c r="DL2645" s="13"/>
      <c r="DM2645" s="13"/>
      <c r="DN2645" s="3"/>
      <c r="DO2645" s="126"/>
      <c r="DP2645" s="126"/>
      <c r="DQ2645" s="127"/>
      <c r="DR2645" s="128"/>
      <c r="DS2645" s="13"/>
      <c r="DW2645" s="128"/>
      <c r="DX2645" s="128"/>
      <c r="DY2645" s="128"/>
      <c r="EH2645" s="89"/>
      <c r="EI2645" s="90"/>
    </row>
    <row r="2646" spans="38:139">
      <c r="AL2646" s="13"/>
      <c r="AM2646" s="13"/>
      <c r="AN2646" s="3"/>
      <c r="AO2646" s="126"/>
      <c r="AP2646" s="126"/>
      <c r="AQ2646" s="127"/>
      <c r="AR2646" s="128"/>
      <c r="AS2646" s="13"/>
      <c r="AW2646" s="128"/>
      <c r="AX2646" s="128"/>
      <c r="AY2646" s="128"/>
      <c r="BH2646" s="89"/>
      <c r="BI2646" s="90"/>
      <c r="DL2646" s="13"/>
      <c r="DM2646" s="13"/>
      <c r="DN2646" s="3"/>
      <c r="DO2646" s="126"/>
      <c r="DP2646" s="126"/>
      <c r="DQ2646" s="127"/>
      <c r="DR2646" s="128"/>
      <c r="DS2646" s="13"/>
      <c r="DW2646" s="128"/>
      <c r="DX2646" s="128"/>
      <c r="DY2646" s="128"/>
      <c r="EH2646" s="89"/>
      <c r="EI2646" s="90"/>
    </row>
    <row r="2647" spans="38:139">
      <c r="AL2647" s="13"/>
      <c r="AM2647" s="13"/>
      <c r="AN2647" s="3"/>
      <c r="AO2647" s="126"/>
      <c r="AP2647" s="126"/>
      <c r="AQ2647" s="127"/>
      <c r="AR2647" s="128"/>
      <c r="AS2647" s="13"/>
      <c r="AW2647" s="128"/>
      <c r="AX2647" s="128"/>
      <c r="AY2647" s="128"/>
      <c r="BH2647" s="89"/>
      <c r="BI2647" s="90"/>
      <c r="DL2647" s="13"/>
      <c r="DM2647" s="13"/>
      <c r="DN2647" s="3"/>
      <c r="DO2647" s="126"/>
      <c r="DP2647" s="126"/>
      <c r="DQ2647" s="127"/>
      <c r="DR2647" s="128"/>
      <c r="DS2647" s="13"/>
      <c r="DW2647" s="128"/>
      <c r="DX2647" s="128"/>
      <c r="DY2647" s="128"/>
      <c r="EH2647" s="89"/>
      <c r="EI2647" s="90"/>
    </row>
    <row r="2648" spans="38:139">
      <c r="AL2648" s="13"/>
      <c r="AM2648" s="13"/>
      <c r="AN2648" s="3"/>
      <c r="AO2648" s="126"/>
      <c r="AP2648" s="126"/>
      <c r="AQ2648" s="127"/>
      <c r="AR2648" s="128"/>
      <c r="AS2648" s="13"/>
      <c r="AW2648" s="128"/>
      <c r="AX2648" s="128"/>
      <c r="AY2648" s="128"/>
      <c r="BH2648" s="89"/>
      <c r="BI2648" s="90"/>
      <c r="DL2648" s="13"/>
      <c r="DM2648" s="13"/>
      <c r="DN2648" s="3"/>
      <c r="DO2648" s="126"/>
      <c r="DP2648" s="126"/>
      <c r="DQ2648" s="127"/>
      <c r="DR2648" s="128"/>
      <c r="DS2648" s="13"/>
      <c r="DW2648" s="128"/>
      <c r="DX2648" s="128"/>
      <c r="DY2648" s="128"/>
      <c r="EH2648" s="89"/>
      <c r="EI2648" s="90"/>
    </row>
    <row r="2649" spans="38:139">
      <c r="AL2649" s="13"/>
      <c r="AM2649" s="13"/>
      <c r="AN2649" s="3"/>
      <c r="AO2649" s="126"/>
      <c r="AP2649" s="126"/>
      <c r="AQ2649" s="127"/>
      <c r="AR2649" s="128"/>
      <c r="AS2649" s="13"/>
      <c r="AW2649" s="128"/>
      <c r="AX2649" s="128"/>
      <c r="AY2649" s="128"/>
      <c r="BH2649" s="89"/>
      <c r="BI2649" s="90"/>
      <c r="DL2649" s="13"/>
      <c r="DM2649" s="13"/>
      <c r="DN2649" s="3"/>
      <c r="DO2649" s="126"/>
      <c r="DP2649" s="126"/>
      <c r="DQ2649" s="127"/>
      <c r="DR2649" s="128"/>
      <c r="DS2649" s="13"/>
      <c r="DW2649" s="128"/>
      <c r="DX2649" s="128"/>
      <c r="DY2649" s="128"/>
      <c r="EH2649" s="89"/>
      <c r="EI2649" s="90"/>
    </row>
    <row r="2650" spans="38:139">
      <c r="AL2650" s="13"/>
      <c r="AM2650" s="13"/>
      <c r="AN2650" s="3"/>
      <c r="AO2650" s="126"/>
      <c r="AP2650" s="126"/>
      <c r="AQ2650" s="127"/>
      <c r="AR2650" s="128"/>
      <c r="AS2650" s="13"/>
      <c r="AW2650" s="128"/>
      <c r="AX2650" s="128"/>
      <c r="AY2650" s="128"/>
      <c r="BH2650" s="89"/>
      <c r="BI2650" s="90"/>
      <c r="DL2650" s="13"/>
      <c r="DM2650" s="13"/>
      <c r="DN2650" s="3"/>
      <c r="DO2650" s="126"/>
      <c r="DP2650" s="126"/>
      <c r="DQ2650" s="127"/>
      <c r="DR2650" s="128"/>
      <c r="DS2650" s="13"/>
      <c r="DW2650" s="128"/>
      <c r="DX2650" s="128"/>
      <c r="DY2650" s="128"/>
      <c r="EH2650" s="89"/>
      <c r="EI2650" s="90"/>
    </row>
    <row r="2651" spans="38:139">
      <c r="AL2651" s="13"/>
      <c r="AM2651" s="13"/>
      <c r="AN2651" s="3"/>
      <c r="AO2651" s="126"/>
      <c r="AP2651" s="126"/>
      <c r="AQ2651" s="127"/>
      <c r="AR2651" s="128"/>
      <c r="AS2651" s="13"/>
      <c r="AW2651" s="128"/>
      <c r="AX2651" s="128"/>
      <c r="AY2651" s="128"/>
      <c r="BH2651" s="89"/>
      <c r="BI2651" s="90"/>
      <c r="DL2651" s="13"/>
      <c r="DM2651" s="13"/>
      <c r="DN2651" s="3"/>
      <c r="DO2651" s="126"/>
      <c r="DP2651" s="126"/>
      <c r="DQ2651" s="127"/>
      <c r="DR2651" s="128"/>
      <c r="DS2651" s="13"/>
      <c r="DW2651" s="128"/>
      <c r="DX2651" s="128"/>
      <c r="DY2651" s="128"/>
      <c r="EH2651" s="89"/>
      <c r="EI2651" s="90"/>
    </row>
    <row r="2652" spans="38:139">
      <c r="AL2652" s="13"/>
      <c r="AM2652" s="13"/>
      <c r="AN2652" s="3"/>
      <c r="AO2652" s="126"/>
      <c r="AP2652" s="126"/>
      <c r="AQ2652" s="127"/>
      <c r="AR2652" s="128"/>
      <c r="AS2652" s="13"/>
      <c r="AW2652" s="128"/>
      <c r="AX2652" s="128"/>
      <c r="AY2652" s="128"/>
      <c r="BH2652" s="89"/>
      <c r="BI2652" s="90"/>
      <c r="DL2652" s="13"/>
      <c r="DM2652" s="13"/>
      <c r="DN2652" s="3"/>
      <c r="DO2652" s="126"/>
      <c r="DP2652" s="126"/>
      <c r="DQ2652" s="127"/>
      <c r="DR2652" s="128"/>
      <c r="DS2652" s="13"/>
      <c r="DW2652" s="128"/>
      <c r="DX2652" s="128"/>
      <c r="DY2652" s="128"/>
      <c r="EH2652" s="89"/>
      <c r="EI2652" s="90"/>
    </row>
    <row r="2653" spans="38:139">
      <c r="AL2653" s="13"/>
      <c r="AM2653" s="13"/>
      <c r="AN2653" s="3"/>
      <c r="AO2653" s="126"/>
      <c r="AP2653" s="126"/>
      <c r="AQ2653" s="127"/>
      <c r="AR2653" s="128"/>
      <c r="AS2653" s="13"/>
      <c r="AW2653" s="128"/>
      <c r="AX2653" s="128"/>
      <c r="AY2653" s="128"/>
      <c r="BH2653" s="89"/>
      <c r="BI2653" s="90"/>
      <c r="DL2653" s="13"/>
      <c r="DM2653" s="13"/>
      <c r="DN2653" s="3"/>
      <c r="DO2653" s="126"/>
      <c r="DP2653" s="126"/>
      <c r="DQ2653" s="127"/>
      <c r="DR2653" s="128"/>
      <c r="DS2653" s="13"/>
      <c r="DW2653" s="128"/>
      <c r="DX2653" s="128"/>
      <c r="DY2653" s="128"/>
      <c r="EH2653" s="89"/>
      <c r="EI2653" s="90"/>
    </row>
    <row r="2654" spans="38:139">
      <c r="AL2654" s="13"/>
      <c r="AM2654" s="13"/>
      <c r="AN2654" s="3"/>
      <c r="AO2654" s="126"/>
      <c r="AP2654" s="126"/>
      <c r="AQ2654" s="127"/>
      <c r="AR2654" s="128"/>
      <c r="AS2654" s="13"/>
      <c r="AW2654" s="128"/>
      <c r="AX2654" s="128"/>
      <c r="AY2654" s="128"/>
      <c r="BH2654" s="89"/>
      <c r="BI2654" s="90"/>
      <c r="DL2654" s="13"/>
      <c r="DM2654" s="13"/>
      <c r="DN2654" s="3"/>
      <c r="DO2654" s="126"/>
      <c r="DP2654" s="126"/>
      <c r="DQ2654" s="127"/>
      <c r="DR2654" s="128"/>
      <c r="DS2654" s="13"/>
      <c r="DW2654" s="128"/>
      <c r="DX2654" s="128"/>
      <c r="DY2654" s="128"/>
      <c r="EH2654" s="89"/>
      <c r="EI2654" s="90"/>
    </row>
    <row r="2655" spans="38:139">
      <c r="AL2655" s="13"/>
      <c r="AM2655" s="13"/>
      <c r="AN2655" s="3"/>
      <c r="AO2655" s="126"/>
      <c r="AP2655" s="126"/>
      <c r="AQ2655" s="127"/>
      <c r="AR2655" s="128"/>
      <c r="AS2655" s="13"/>
      <c r="AW2655" s="128"/>
      <c r="AX2655" s="128"/>
      <c r="AY2655" s="128"/>
      <c r="BH2655" s="89"/>
      <c r="BI2655" s="90"/>
      <c r="DL2655" s="13"/>
      <c r="DM2655" s="13"/>
      <c r="DN2655" s="3"/>
      <c r="DO2655" s="126"/>
      <c r="DP2655" s="126"/>
      <c r="DQ2655" s="127"/>
      <c r="DR2655" s="128"/>
      <c r="DS2655" s="13"/>
      <c r="DW2655" s="128"/>
      <c r="DX2655" s="128"/>
      <c r="DY2655" s="128"/>
      <c r="EH2655" s="89"/>
      <c r="EI2655" s="90"/>
    </row>
    <row r="2656" spans="38:139">
      <c r="AL2656" s="13"/>
      <c r="AM2656" s="13"/>
      <c r="AN2656" s="3"/>
      <c r="AO2656" s="126"/>
      <c r="AP2656" s="126"/>
      <c r="AQ2656" s="127"/>
      <c r="AR2656" s="128"/>
      <c r="AS2656" s="13"/>
      <c r="AW2656" s="128"/>
      <c r="AX2656" s="128"/>
      <c r="AY2656" s="128"/>
      <c r="BH2656" s="89"/>
      <c r="BI2656" s="90"/>
      <c r="DL2656" s="13"/>
      <c r="DM2656" s="13"/>
      <c r="DN2656" s="3"/>
      <c r="DO2656" s="126"/>
      <c r="DP2656" s="126"/>
      <c r="DQ2656" s="127"/>
      <c r="DR2656" s="128"/>
      <c r="DS2656" s="13"/>
      <c r="DW2656" s="128"/>
      <c r="DX2656" s="128"/>
      <c r="DY2656" s="128"/>
      <c r="EH2656" s="89"/>
      <c r="EI2656" s="90"/>
    </row>
    <row r="2657" spans="38:139">
      <c r="AL2657" s="13"/>
      <c r="AM2657" s="13"/>
      <c r="AN2657" s="3"/>
      <c r="AO2657" s="126"/>
      <c r="AP2657" s="126"/>
      <c r="AQ2657" s="127"/>
      <c r="AR2657" s="128"/>
      <c r="AS2657" s="13"/>
      <c r="AW2657" s="128"/>
      <c r="AX2657" s="128"/>
      <c r="AY2657" s="128"/>
      <c r="BH2657" s="89"/>
      <c r="BI2657" s="90"/>
      <c r="DL2657" s="13"/>
      <c r="DM2657" s="13"/>
      <c r="DN2657" s="3"/>
      <c r="DO2657" s="126"/>
      <c r="DP2657" s="126"/>
      <c r="DQ2657" s="127"/>
      <c r="DR2657" s="128"/>
      <c r="DS2657" s="13"/>
      <c r="DW2657" s="128"/>
      <c r="DX2657" s="128"/>
      <c r="DY2657" s="128"/>
      <c r="EH2657" s="89"/>
      <c r="EI2657" s="90"/>
    </row>
    <row r="2658" spans="38:139">
      <c r="AL2658" s="13"/>
      <c r="AM2658" s="13"/>
      <c r="AN2658" s="3"/>
      <c r="AO2658" s="126"/>
      <c r="AP2658" s="126"/>
      <c r="AQ2658" s="127"/>
      <c r="AR2658" s="128"/>
      <c r="AS2658" s="13"/>
      <c r="AW2658" s="128"/>
      <c r="AX2658" s="128"/>
      <c r="AY2658" s="128"/>
      <c r="BH2658" s="89"/>
      <c r="BI2658" s="90"/>
      <c r="DL2658" s="13"/>
      <c r="DM2658" s="13"/>
      <c r="DN2658" s="3"/>
      <c r="DO2658" s="126"/>
      <c r="DP2658" s="126"/>
      <c r="DQ2658" s="127"/>
      <c r="DR2658" s="128"/>
      <c r="DS2658" s="13"/>
      <c r="DW2658" s="128"/>
      <c r="DX2658" s="128"/>
      <c r="DY2658" s="128"/>
      <c r="EH2658" s="89"/>
      <c r="EI2658" s="90"/>
    </row>
    <row r="2659" spans="38:139">
      <c r="AL2659" s="13"/>
      <c r="AM2659" s="13"/>
      <c r="AN2659" s="3"/>
      <c r="AO2659" s="126"/>
      <c r="AP2659" s="126"/>
      <c r="AQ2659" s="127"/>
      <c r="AR2659" s="128"/>
      <c r="AS2659" s="13"/>
      <c r="AW2659" s="128"/>
      <c r="AX2659" s="128"/>
      <c r="AY2659" s="128"/>
      <c r="BH2659" s="89"/>
      <c r="BI2659" s="90"/>
      <c r="DL2659" s="13"/>
      <c r="DM2659" s="13"/>
      <c r="DN2659" s="3"/>
      <c r="DO2659" s="126"/>
      <c r="DP2659" s="126"/>
      <c r="DQ2659" s="127"/>
      <c r="DR2659" s="128"/>
      <c r="DS2659" s="13"/>
      <c r="DW2659" s="128"/>
      <c r="DX2659" s="128"/>
      <c r="DY2659" s="128"/>
      <c r="EH2659" s="89"/>
      <c r="EI2659" s="90"/>
    </row>
    <row r="2660" spans="38:139">
      <c r="AL2660" s="13"/>
      <c r="AM2660" s="13"/>
      <c r="AN2660" s="3"/>
      <c r="AO2660" s="126"/>
      <c r="AP2660" s="126"/>
      <c r="AQ2660" s="127"/>
      <c r="AR2660" s="128"/>
      <c r="AS2660" s="13"/>
      <c r="AW2660" s="128"/>
      <c r="AX2660" s="128"/>
      <c r="AY2660" s="128"/>
      <c r="BH2660" s="89"/>
      <c r="BI2660" s="90"/>
      <c r="DL2660" s="13"/>
      <c r="DM2660" s="13"/>
      <c r="DN2660" s="3"/>
      <c r="DO2660" s="126"/>
      <c r="DP2660" s="126"/>
      <c r="DQ2660" s="127"/>
      <c r="DR2660" s="128"/>
      <c r="DS2660" s="13"/>
      <c r="DW2660" s="128"/>
      <c r="DX2660" s="128"/>
      <c r="DY2660" s="128"/>
      <c r="EH2660" s="89"/>
      <c r="EI2660" s="90"/>
    </row>
    <row r="2661" spans="38:139">
      <c r="AL2661" s="13"/>
      <c r="AM2661" s="13"/>
      <c r="AN2661" s="3"/>
      <c r="AO2661" s="126"/>
      <c r="AP2661" s="126"/>
      <c r="AQ2661" s="127"/>
      <c r="AR2661" s="128"/>
      <c r="AS2661" s="13"/>
      <c r="AW2661" s="128"/>
      <c r="AX2661" s="128"/>
      <c r="AY2661" s="128"/>
      <c r="BH2661" s="89"/>
      <c r="BI2661" s="90"/>
      <c r="DL2661" s="13"/>
      <c r="DM2661" s="13"/>
      <c r="DN2661" s="3"/>
      <c r="DO2661" s="126"/>
      <c r="DP2661" s="126"/>
      <c r="DQ2661" s="127"/>
      <c r="DR2661" s="128"/>
      <c r="DS2661" s="13"/>
      <c r="DW2661" s="128"/>
      <c r="DX2661" s="128"/>
      <c r="DY2661" s="128"/>
      <c r="EH2661" s="89"/>
      <c r="EI2661" s="90"/>
    </row>
    <row r="2662" spans="38:139">
      <c r="AL2662" s="13"/>
      <c r="AM2662" s="13"/>
      <c r="AN2662" s="3"/>
      <c r="AO2662" s="126"/>
      <c r="AP2662" s="126"/>
      <c r="AQ2662" s="127"/>
      <c r="AR2662" s="128"/>
      <c r="AS2662" s="13"/>
      <c r="AW2662" s="128"/>
      <c r="AX2662" s="128"/>
      <c r="AY2662" s="128"/>
      <c r="BH2662" s="89"/>
      <c r="BI2662" s="90"/>
      <c r="DL2662" s="13"/>
      <c r="DM2662" s="13"/>
      <c r="DN2662" s="3"/>
      <c r="DO2662" s="126"/>
      <c r="DP2662" s="126"/>
      <c r="DQ2662" s="127"/>
      <c r="DR2662" s="128"/>
      <c r="DS2662" s="13"/>
      <c r="DW2662" s="128"/>
      <c r="DX2662" s="128"/>
      <c r="DY2662" s="128"/>
      <c r="EH2662" s="89"/>
      <c r="EI2662" s="90"/>
    </row>
    <row r="2663" spans="38:139">
      <c r="AL2663" s="13"/>
      <c r="AM2663" s="13"/>
      <c r="AN2663" s="3"/>
      <c r="AO2663" s="126"/>
      <c r="AP2663" s="126"/>
      <c r="AQ2663" s="127"/>
      <c r="AR2663" s="128"/>
      <c r="AS2663" s="13"/>
      <c r="AW2663" s="128"/>
      <c r="AX2663" s="128"/>
      <c r="AY2663" s="128"/>
      <c r="BH2663" s="89"/>
      <c r="BI2663" s="90"/>
      <c r="DL2663" s="13"/>
      <c r="DM2663" s="13"/>
      <c r="DN2663" s="3"/>
      <c r="DO2663" s="126"/>
      <c r="DP2663" s="126"/>
      <c r="DQ2663" s="127"/>
      <c r="DR2663" s="128"/>
      <c r="DS2663" s="13"/>
      <c r="DW2663" s="128"/>
      <c r="DX2663" s="128"/>
      <c r="DY2663" s="128"/>
      <c r="EH2663" s="89"/>
      <c r="EI2663" s="90"/>
    </row>
    <row r="2664" spans="38:139">
      <c r="AL2664" s="13"/>
      <c r="AM2664" s="13"/>
      <c r="AN2664" s="3"/>
      <c r="AO2664" s="126"/>
      <c r="AP2664" s="126"/>
      <c r="AQ2664" s="127"/>
      <c r="AR2664" s="128"/>
      <c r="AS2664" s="13"/>
      <c r="AW2664" s="128"/>
      <c r="AX2664" s="128"/>
      <c r="AY2664" s="128"/>
      <c r="BH2664" s="89"/>
      <c r="BI2664" s="90"/>
      <c r="DL2664" s="13"/>
      <c r="DM2664" s="13"/>
      <c r="DN2664" s="3"/>
      <c r="DO2664" s="126"/>
      <c r="DP2664" s="126"/>
      <c r="DQ2664" s="127"/>
      <c r="DR2664" s="128"/>
      <c r="DS2664" s="13"/>
      <c r="DW2664" s="128"/>
      <c r="DX2664" s="128"/>
      <c r="DY2664" s="128"/>
      <c r="EH2664" s="89"/>
      <c r="EI2664" s="90"/>
    </row>
    <row r="2665" spans="38:139">
      <c r="AL2665" s="13"/>
      <c r="AM2665" s="13"/>
      <c r="AN2665" s="3"/>
      <c r="AO2665" s="126"/>
      <c r="AP2665" s="126"/>
      <c r="AQ2665" s="127"/>
      <c r="AR2665" s="128"/>
      <c r="AS2665" s="13"/>
      <c r="AW2665" s="128"/>
      <c r="AX2665" s="128"/>
      <c r="AY2665" s="128"/>
      <c r="BH2665" s="89"/>
      <c r="BI2665" s="90"/>
      <c r="DL2665" s="13"/>
      <c r="DM2665" s="13"/>
      <c r="DN2665" s="3"/>
      <c r="DO2665" s="126"/>
      <c r="DP2665" s="126"/>
      <c r="DQ2665" s="127"/>
      <c r="DR2665" s="128"/>
      <c r="DS2665" s="13"/>
      <c r="DW2665" s="128"/>
      <c r="DX2665" s="128"/>
      <c r="DY2665" s="128"/>
      <c r="EH2665" s="89"/>
      <c r="EI2665" s="90"/>
    </row>
    <row r="2666" spans="38:139">
      <c r="AL2666" s="13"/>
      <c r="AM2666" s="13"/>
      <c r="AN2666" s="3"/>
      <c r="AO2666" s="126"/>
      <c r="AP2666" s="126"/>
      <c r="AQ2666" s="127"/>
      <c r="AR2666" s="128"/>
      <c r="AS2666" s="13"/>
      <c r="AW2666" s="128"/>
      <c r="AX2666" s="128"/>
      <c r="AY2666" s="128"/>
      <c r="BH2666" s="89"/>
      <c r="BI2666" s="90"/>
      <c r="DL2666" s="13"/>
      <c r="DM2666" s="13"/>
      <c r="DN2666" s="3"/>
      <c r="DO2666" s="126"/>
      <c r="DP2666" s="126"/>
      <c r="DQ2666" s="127"/>
      <c r="DR2666" s="128"/>
      <c r="DS2666" s="13"/>
      <c r="DW2666" s="128"/>
      <c r="DX2666" s="128"/>
      <c r="DY2666" s="128"/>
      <c r="EH2666" s="89"/>
      <c r="EI2666" s="90"/>
    </row>
    <row r="2667" spans="38:139">
      <c r="AL2667" s="13"/>
      <c r="AM2667" s="13"/>
      <c r="AN2667" s="3"/>
      <c r="AO2667" s="126"/>
      <c r="AP2667" s="126"/>
      <c r="AQ2667" s="127"/>
      <c r="AR2667" s="128"/>
      <c r="AS2667" s="13"/>
      <c r="AW2667" s="128"/>
      <c r="AX2667" s="128"/>
      <c r="AY2667" s="128"/>
      <c r="BH2667" s="89"/>
      <c r="BI2667" s="90"/>
      <c r="DL2667" s="13"/>
      <c r="DM2667" s="13"/>
      <c r="DN2667" s="3"/>
      <c r="DO2667" s="126"/>
      <c r="DP2667" s="126"/>
      <c r="DQ2667" s="127"/>
      <c r="DR2667" s="128"/>
      <c r="DS2667" s="13"/>
      <c r="DW2667" s="128"/>
      <c r="DX2667" s="128"/>
      <c r="DY2667" s="128"/>
      <c r="EH2667" s="89"/>
      <c r="EI2667" s="90"/>
    </row>
    <row r="2668" spans="38:139">
      <c r="AL2668" s="13"/>
      <c r="AM2668" s="13"/>
      <c r="AN2668" s="3"/>
      <c r="AO2668" s="126"/>
      <c r="AP2668" s="126"/>
      <c r="AQ2668" s="127"/>
      <c r="AR2668" s="128"/>
      <c r="AS2668" s="13"/>
      <c r="AW2668" s="128"/>
      <c r="AX2668" s="128"/>
      <c r="AY2668" s="128"/>
      <c r="BH2668" s="89"/>
      <c r="BI2668" s="90"/>
      <c r="DL2668" s="13"/>
      <c r="DM2668" s="13"/>
      <c r="DN2668" s="3"/>
      <c r="DO2668" s="126"/>
      <c r="DP2668" s="126"/>
      <c r="DQ2668" s="127"/>
      <c r="DR2668" s="128"/>
      <c r="DS2668" s="13"/>
      <c r="DW2668" s="128"/>
      <c r="DX2668" s="128"/>
      <c r="DY2668" s="128"/>
      <c r="EH2668" s="89"/>
      <c r="EI2668" s="90"/>
    </row>
    <row r="2669" spans="38:139">
      <c r="AL2669" s="13"/>
      <c r="AM2669" s="13"/>
      <c r="AN2669" s="3"/>
      <c r="AO2669" s="126"/>
      <c r="AP2669" s="126"/>
      <c r="AQ2669" s="127"/>
      <c r="AR2669" s="128"/>
      <c r="AS2669" s="13"/>
      <c r="AW2669" s="128"/>
      <c r="AX2669" s="128"/>
      <c r="AY2669" s="128"/>
      <c r="BH2669" s="89"/>
      <c r="BI2669" s="90"/>
      <c r="DL2669" s="13"/>
      <c r="DM2669" s="13"/>
      <c r="DN2669" s="3"/>
      <c r="DO2669" s="126"/>
      <c r="DP2669" s="126"/>
      <c r="DQ2669" s="127"/>
      <c r="DR2669" s="128"/>
      <c r="DS2669" s="13"/>
      <c r="DW2669" s="128"/>
      <c r="DX2669" s="128"/>
      <c r="DY2669" s="128"/>
      <c r="EH2669" s="89"/>
      <c r="EI2669" s="90"/>
    </row>
    <row r="2670" spans="38:139">
      <c r="AL2670" s="13"/>
      <c r="AM2670" s="13"/>
      <c r="AN2670" s="3"/>
      <c r="AO2670" s="126"/>
      <c r="AP2670" s="126"/>
      <c r="AQ2670" s="127"/>
      <c r="AR2670" s="128"/>
      <c r="AS2670" s="13"/>
      <c r="AW2670" s="128"/>
      <c r="AX2670" s="128"/>
      <c r="AY2670" s="128"/>
      <c r="BH2670" s="89"/>
      <c r="BI2670" s="90"/>
      <c r="DL2670" s="13"/>
      <c r="DM2670" s="13"/>
      <c r="DN2670" s="3"/>
      <c r="DO2670" s="126"/>
      <c r="DP2670" s="126"/>
      <c r="DQ2670" s="127"/>
      <c r="DR2670" s="128"/>
      <c r="DS2670" s="13"/>
      <c r="DW2670" s="128"/>
      <c r="DX2670" s="128"/>
      <c r="DY2670" s="128"/>
      <c r="EH2670" s="89"/>
      <c r="EI2670" s="90"/>
    </row>
    <row r="2671" spans="38:139">
      <c r="AL2671" s="13"/>
      <c r="AM2671" s="13"/>
      <c r="AN2671" s="3"/>
      <c r="AO2671" s="126"/>
      <c r="AP2671" s="126"/>
      <c r="AQ2671" s="127"/>
      <c r="AR2671" s="128"/>
      <c r="AS2671" s="13"/>
      <c r="AW2671" s="128"/>
      <c r="AX2671" s="128"/>
      <c r="AY2671" s="128"/>
      <c r="BH2671" s="89"/>
      <c r="BI2671" s="90"/>
      <c r="DL2671" s="13"/>
      <c r="DM2671" s="13"/>
      <c r="DN2671" s="3"/>
      <c r="DO2671" s="126"/>
      <c r="DP2671" s="126"/>
      <c r="DQ2671" s="127"/>
      <c r="DR2671" s="128"/>
      <c r="DS2671" s="13"/>
      <c r="DW2671" s="128"/>
      <c r="DX2671" s="128"/>
      <c r="DY2671" s="128"/>
      <c r="EH2671" s="89"/>
      <c r="EI2671" s="90"/>
    </row>
    <row r="2672" spans="38:139">
      <c r="AL2672" s="13"/>
      <c r="AM2672" s="13"/>
      <c r="AN2672" s="3"/>
      <c r="AO2672" s="126"/>
      <c r="AP2672" s="126"/>
      <c r="AQ2672" s="127"/>
      <c r="AR2672" s="128"/>
      <c r="AS2672" s="13"/>
      <c r="AW2672" s="128"/>
      <c r="AX2672" s="128"/>
      <c r="AY2672" s="128"/>
      <c r="BH2672" s="89"/>
      <c r="BI2672" s="90"/>
      <c r="DL2672" s="13"/>
      <c r="DM2672" s="13"/>
      <c r="DN2672" s="3"/>
      <c r="DO2672" s="126"/>
      <c r="DP2672" s="126"/>
      <c r="DQ2672" s="127"/>
      <c r="DR2672" s="128"/>
      <c r="DS2672" s="13"/>
      <c r="DW2672" s="128"/>
      <c r="DX2672" s="128"/>
      <c r="DY2672" s="128"/>
      <c r="EH2672" s="89"/>
      <c r="EI2672" s="90"/>
    </row>
    <row r="2673" spans="38:139">
      <c r="AL2673" s="13"/>
      <c r="AM2673" s="13"/>
      <c r="AN2673" s="3"/>
      <c r="AO2673" s="126"/>
      <c r="AP2673" s="126"/>
      <c r="AQ2673" s="127"/>
      <c r="AR2673" s="128"/>
      <c r="AS2673" s="13"/>
      <c r="AW2673" s="128"/>
      <c r="AX2673" s="128"/>
      <c r="AY2673" s="128"/>
      <c r="BH2673" s="89"/>
      <c r="BI2673" s="90"/>
      <c r="DL2673" s="13"/>
      <c r="DM2673" s="13"/>
      <c r="DN2673" s="3"/>
      <c r="DO2673" s="126"/>
      <c r="DP2673" s="126"/>
      <c r="DQ2673" s="127"/>
      <c r="DR2673" s="128"/>
      <c r="DS2673" s="13"/>
      <c r="DW2673" s="128"/>
      <c r="DX2673" s="128"/>
      <c r="DY2673" s="128"/>
      <c r="EH2673" s="89"/>
      <c r="EI2673" s="90"/>
    </row>
    <row r="2674" spans="38:139">
      <c r="AL2674" s="13"/>
      <c r="AM2674" s="13"/>
      <c r="AN2674" s="3"/>
      <c r="AO2674" s="126"/>
      <c r="AP2674" s="126"/>
      <c r="AQ2674" s="127"/>
      <c r="AR2674" s="128"/>
      <c r="AS2674" s="13"/>
      <c r="AW2674" s="128"/>
      <c r="AX2674" s="128"/>
      <c r="AY2674" s="128"/>
      <c r="BH2674" s="89"/>
      <c r="BI2674" s="90"/>
      <c r="DL2674" s="13"/>
      <c r="DM2674" s="13"/>
      <c r="DN2674" s="3"/>
      <c r="DO2674" s="126"/>
      <c r="DP2674" s="126"/>
      <c r="DQ2674" s="127"/>
      <c r="DR2674" s="128"/>
      <c r="DS2674" s="13"/>
      <c r="DW2674" s="128"/>
      <c r="DX2674" s="128"/>
      <c r="DY2674" s="128"/>
      <c r="EH2674" s="89"/>
      <c r="EI2674" s="90"/>
    </row>
    <row r="2675" spans="38:139">
      <c r="AL2675" s="13"/>
      <c r="AM2675" s="13"/>
      <c r="AN2675" s="3"/>
      <c r="AO2675" s="126"/>
      <c r="AP2675" s="126"/>
      <c r="AQ2675" s="127"/>
      <c r="AR2675" s="128"/>
      <c r="AS2675" s="13"/>
      <c r="AW2675" s="128"/>
      <c r="AX2675" s="128"/>
      <c r="AY2675" s="128"/>
      <c r="BH2675" s="89"/>
      <c r="BI2675" s="90"/>
      <c r="DL2675" s="13"/>
      <c r="DM2675" s="13"/>
      <c r="DN2675" s="3"/>
      <c r="DO2675" s="126"/>
      <c r="DP2675" s="126"/>
      <c r="DQ2675" s="127"/>
      <c r="DR2675" s="128"/>
      <c r="DS2675" s="13"/>
      <c r="DW2675" s="128"/>
      <c r="DX2675" s="128"/>
      <c r="DY2675" s="128"/>
      <c r="EH2675" s="89"/>
      <c r="EI2675" s="90"/>
    </row>
    <row r="2676" spans="38:139">
      <c r="AL2676" s="13"/>
      <c r="AM2676" s="13"/>
      <c r="AN2676" s="3"/>
      <c r="AO2676" s="126"/>
      <c r="AP2676" s="126"/>
      <c r="AQ2676" s="127"/>
      <c r="AR2676" s="128"/>
      <c r="AS2676" s="13"/>
      <c r="AW2676" s="128"/>
      <c r="AX2676" s="128"/>
      <c r="AY2676" s="128"/>
      <c r="BH2676" s="89"/>
      <c r="BI2676" s="90"/>
      <c r="DL2676" s="13"/>
      <c r="DM2676" s="13"/>
      <c r="DN2676" s="3"/>
      <c r="DO2676" s="126"/>
      <c r="DP2676" s="126"/>
      <c r="DQ2676" s="127"/>
      <c r="DR2676" s="128"/>
      <c r="DS2676" s="13"/>
      <c r="DW2676" s="128"/>
      <c r="DX2676" s="128"/>
      <c r="DY2676" s="128"/>
      <c r="EH2676" s="89"/>
      <c r="EI2676" s="90"/>
    </row>
    <row r="2677" spans="38:139">
      <c r="AL2677" s="13"/>
      <c r="AM2677" s="13"/>
      <c r="AN2677" s="3"/>
      <c r="AO2677" s="126"/>
      <c r="AP2677" s="126"/>
      <c r="AQ2677" s="127"/>
      <c r="AR2677" s="128"/>
      <c r="AS2677" s="13"/>
      <c r="AW2677" s="128"/>
      <c r="AX2677" s="128"/>
      <c r="AY2677" s="128"/>
      <c r="BH2677" s="89"/>
      <c r="BI2677" s="90"/>
      <c r="DL2677" s="13"/>
      <c r="DM2677" s="13"/>
      <c r="DN2677" s="3"/>
      <c r="DO2677" s="126"/>
      <c r="DP2677" s="126"/>
      <c r="DQ2677" s="127"/>
      <c r="DR2677" s="128"/>
      <c r="DS2677" s="13"/>
      <c r="DW2677" s="128"/>
      <c r="DX2677" s="128"/>
      <c r="DY2677" s="128"/>
      <c r="EH2677" s="89"/>
      <c r="EI2677" s="90"/>
    </row>
    <row r="2678" spans="38:139">
      <c r="AL2678" s="13"/>
      <c r="AM2678" s="13"/>
      <c r="AN2678" s="3"/>
      <c r="AO2678" s="126"/>
      <c r="AP2678" s="126"/>
      <c r="AQ2678" s="127"/>
      <c r="AR2678" s="128"/>
      <c r="AS2678" s="13"/>
      <c r="AW2678" s="128"/>
      <c r="AX2678" s="128"/>
      <c r="AY2678" s="128"/>
      <c r="BH2678" s="89"/>
      <c r="BI2678" s="90"/>
      <c r="DL2678" s="13"/>
      <c r="DM2678" s="13"/>
      <c r="DN2678" s="3"/>
      <c r="DO2678" s="126"/>
      <c r="DP2678" s="126"/>
      <c r="DQ2678" s="127"/>
      <c r="DR2678" s="128"/>
      <c r="DS2678" s="13"/>
      <c r="DW2678" s="128"/>
      <c r="DX2678" s="128"/>
      <c r="DY2678" s="128"/>
      <c r="EH2678" s="89"/>
      <c r="EI2678" s="90"/>
    </row>
    <row r="2679" spans="38:139">
      <c r="AL2679" s="13"/>
      <c r="AM2679" s="13"/>
      <c r="AN2679" s="3"/>
      <c r="AO2679" s="126"/>
      <c r="AP2679" s="126"/>
      <c r="AQ2679" s="127"/>
      <c r="AR2679" s="128"/>
      <c r="AS2679" s="13"/>
      <c r="AW2679" s="128"/>
      <c r="AX2679" s="128"/>
      <c r="AY2679" s="128"/>
      <c r="BH2679" s="89"/>
      <c r="BI2679" s="90"/>
      <c r="DL2679" s="13"/>
      <c r="DM2679" s="13"/>
      <c r="DN2679" s="3"/>
      <c r="DO2679" s="126"/>
      <c r="DP2679" s="126"/>
      <c r="DQ2679" s="127"/>
      <c r="DR2679" s="128"/>
      <c r="DS2679" s="13"/>
      <c r="DW2679" s="128"/>
      <c r="DX2679" s="128"/>
      <c r="DY2679" s="128"/>
      <c r="EH2679" s="89"/>
      <c r="EI2679" s="90"/>
    </row>
    <row r="2680" spans="38:139">
      <c r="AL2680" s="13"/>
      <c r="AM2680" s="13"/>
      <c r="AN2680" s="3"/>
      <c r="AO2680" s="126"/>
      <c r="AP2680" s="126"/>
      <c r="AQ2680" s="127"/>
      <c r="AR2680" s="128"/>
      <c r="AS2680" s="13"/>
      <c r="AW2680" s="128"/>
      <c r="AX2680" s="128"/>
      <c r="AY2680" s="128"/>
      <c r="BH2680" s="89"/>
      <c r="BI2680" s="90"/>
      <c r="DL2680" s="13"/>
      <c r="DM2680" s="13"/>
      <c r="DN2680" s="3"/>
      <c r="DO2680" s="126"/>
      <c r="DP2680" s="126"/>
      <c r="DQ2680" s="127"/>
      <c r="DR2680" s="128"/>
      <c r="DS2680" s="13"/>
      <c r="DW2680" s="128"/>
      <c r="DX2680" s="128"/>
      <c r="DY2680" s="128"/>
      <c r="EH2680" s="89"/>
      <c r="EI2680" s="90"/>
    </row>
    <row r="2681" spans="38:139">
      <c r="AL2681" s="13"/>
      <c r="AM2681" s="13"/>
      <c r="AN2681" s="3"/>
      <c r="AO2681" s="126"/>
      <c r="AP2681" s="126"/>
      <c r="AQ2681" s="127"/>
      <c r="AR2681" s="128"/>
      <c r="AS2681" s="13"/>
      <c r="AW2681" s="128"/>
      <c r="AX2681" s="128"/>
      <c r="AY2681" s="128"/>
      <c r="BH2681" s="89"/>
      <c r="BI2681" s="90"/>
      <c r="DL2681" s="13"/>
      <c r="DM2681" s="13"/>
      <c r="DN2681" s="3"/>
      <c r="DO2681" s="126"/>
      <c r="DP2681" s="126"/>
      <c r="DQ2681" s="127"/>
      <c r="DR2681" s="128"/>
      <c r="DS2681" s="13"/>
      <c r="DW2681" s="128"/>
      <c r="DX2681" s="128"/>
      <c r="DY2681" s="128"/>
      <c r="EH2681" s="89"/>
      <c r="EI2681" s="90"/>
    </row>
    <row r="2682" spans="38:139">
      <c r="AL2682" s="13"/>
      <c r="AM2682" s="13"/>
      <c r="AN2682" s="3"/>
      <c r="AO2682" s="126"/>
      <c r="AP2682" s="126"/>
      <c r="AQ2682" s="127"/>
      <c r="AR2682" s="128"/>
      <c r="AS2682" s="13"/>
      <c r="AW2682" s="128"/>
      <c r="AX2682" s="128"/>
      <c r="AY2682" s="128"/>
      <c r="BH2682" s="89"/>
      <c r="BI2682" s="90"/>
      <c r="DL2682" s="13"/>
      <c r="DM2682" s="13"/>
      <c r="DN2682" s="3"/>
      <c r="DO2682" s="126"/>
      <c r="DP2682" s="126"/>
      <c r="DQ2682" s="127"/>
      <c r="DR2682" s="128"/>
      <c r="DS2682" s="13"/>
      <c r="DW2682" s="128"/>
      <c r="DX2682" s="128"/>
      <c r="DY2682" s="128"/>
      <c r="EH2682" s="89"/>
      <c r="EI2682" s="90"/>
    </row>
    <row r="2683" spans="38:139">
      <c r="AL2683" s="13"/>
      <c r="AM2683" s="13"/>
      <c r="AN2683" s="3"/>
      <c r="AO2683" s="126"/>
      <c r="AP2683" s="126"/>
      <c r="AQ2683" s="127"/>
      <c r="AR2683" s="128"/>
      <c r="AS2683" s="13"/>
      <c r="AW2683" s="128"/>
      <c r="AX2683" s="128"/>
      <c r="AY2683" s="128"/>
      <c r="BH2683" s="89"/>
      <c r="BI2683" s="90"/>
      <c r="DL2683" s="13"/>
      <c r="DM2683" s="13"/>
      <c r="DN2683" s="3"/>
      <c r="DO2683" s="126"/>
      <c r="DP2683" s="126"/>
      <c r="DQ2683" s="127"/>
      <c r="DR2683" s="128"/>
      <c r="DS2683" s="13"/>
      <c r="DW2683" s="128"/>
      <c r="DX2683" s="128"/>
      <c r="DY2683" s="128"/>
      <c r="EH2683" s="89"/>
      <c r="EI2683" s="90"/>
    </row>
    <row r="2684" spans="38:139">
      <c r="AL2684" s="13"/>
      <c r="AM2684" s="13"/>
      <c r="AN2684" s="3"/>
      <c r="AO2684" s="126"/>
      <c r="AP2684" s="126"/>
      <c r="AQ2684" s="127"/>
      <c r="AR2684" s="128"/>
      <c r="AS2684" s="13"/>
      <c r="AW2684" s="128"/>
      <c r="AX2684" s="128"/>
      <c r="AY2684" s="128"/>
      <c r="BH2684" s="89"/>
      <c r="BI2684" s="90"/>
      <c r="DL2684" s="13"/>
      <c r="DM2684" s="13"/>
      <c r="DN2684" s="3"/>
      <c r="DO2684" s="126"/>
      <c r="DP2684" s="126"/>
      <c r="DQ2684" s="127"/>
      <c r="DR2684" s="128"/>
      <c r="DS2684" s="13"/>
      <c r="DW2684" s="128"/>
      <c r="DX2684" s="128"/>
      <c r="DY2684" s="128"/>
      <c r="EH2684" s="89"/>
      <c r="EI2684" s="90"/>
    </row>
    <row r="2685" spans="38:139">
      <c r="AL2685" s="13"/>
      <c r="AM2685" s="13"/>
      <c r="AN2685" s="3"/>
      <c r="AO2685" s="126"/>
      <c r="AP2685" s="126"/>
      <c r="AQ2685" s="127"/>
      <c r="AR2685" s="128"/>
      <c r="AS2685" s="13"/>
      <c r="AW2685" s="128"/>
      <c r="AX2685" s="128"/>
      <c r="AY2685" s="128"/>
      <c r="BH2685" s="89"/>
      <c r="BI2685" s="90"/>
      <c r="DL2685" s="13"/>
      <c r="DM2685" s="13"/>
      <c r="DN2685" s="3"/>
      <c r="DO2685" s="126"/>
      <c r="DP2685" s="126"/>
      <c r="DQ2685" s="127"/>
      <c r="DR2685" s="128"/>
      <c r="DS2685" s="13"/>
      <c r="DW2685" s="128"/>
      <c r="DX2685" s="128"/>
      <c r="DY2685" s="128"/>
      <c r="EH2685" s="89"/>
      <c r="EI2685" s="90"/>
    </row>
    <row r="2686" spans="38:139">
      <c r="AL2686" s="13"/>
      <c r="AM2686" s="13"/>
      <c r="AN2686" s="3"/>
      <c r="AO2686" s="126"/>
      <c r="AP2686" s="126"/>
      <c r="AQ2686" s="127"/>
      <c r="AR2686" s="128"/>
      <c r="AS2686" s="13"/>
      <c r="AW2686" s="128"/>
      <c r="AX2686" s="128"/>
      <c r="AY2686" s="128"/>
      <c r="BH2686" s="89"/>
      <c r="BI2686" s="90"/>
      <c r="DL2686" s="13"/>
      <c r="DM2686" s="13"/>
      <c r="DN2686" s="3"/>
      <c r="DO2686" s="126"/>
      <c r="DP2686" s="126"/>
      <c r="DQ2686" s="127"/>
      <c r="DR2686" s="128"/>
      <c r="DS2686" s="13"/>
      <c r="DW2686" s="128"/>
      <c r="DX2686" s="128"/>
      <c r="DY2686" s="128"/>
      <c r="EH2686" s="89"/>
      <c r="EI2686" s="90"/>
    </row>
    <row r="2687" spans="38:139">
      <c r="AL2687" s="13"/>
      <c r="AM2687" s="13"/>
      <c r="AN2687" s="3"/>
      <c r="AO2687" s="126"/>
      <c r="AP2687" s="126"/>
      <c r="AQ2687" s="127"/>
      <c r="AR2687" s="128"/>
      <c r="AS2687" s="13"/>
      <c r="AW2687" s="128"/>
      <c r="AX2687" s="128"/>
      <c r="AY2687" s="128"/>
      <c r="BH2687" s="89"/>
      <c r="BI2687" s="90"/>
      <c r="DL2687" s="13"/>
      <c r="DM2687" s="13"/>
      <c r="DN2687" s="3"/>
      <c r="DO2687" s="126"/>
      <c r="DP2687" s="126"/>
      <c r="DQ2687" s="127"/>
      <c r="DR2687" s="128"/>
      <c r="DS2687" s="13"/>
      <c r="DW2687" s="128"/>
      <c r="DX2687" s="128"/>
      <c r="DY2687" s="128"/>
      <c r="EH2687" s="89"/>
      <c r="EI2687" s="90"/>
    </row>
    <row r="2688" spans="38:139">
      <c r="AL2688" s="13"/>
      <c r="AM2688" s="13"/>
      <c r="AN2688" s="3"/>
      <c r="AO2688" s="126"/>
      <c r="AP2688" s="126"/>
      <c r="AQ2688" s="127"/>
      <c r="AR2688" s="128"/>
      <c r="AS2688" s="13"/>
      <c r="AW2688" s="128"/>
      <c r="AX2688" s="128"/>
      <c r="AY2688" s="128"/>
      <c r="BH2688" s="89"/>
      <c r="BI2688" s="90"/>
      <c r="DL2688" s="13"/>
      <c r="DM2688" s="13"/>
      <c r="DN2688" s="3"/>
      <c r="DO2688" s="126"/>
      <c r="DP2688" s="126"/>
      <c r="DQ2688" s="127"/>
      <c r="DR2688" s="128"/>
      <c r="DS2688" s="13"/>
      <c r="DW2688" s="128"/>
      <c r="DX2688" s="128"/>
      <c r="DY2688" s="128"/>
      <c r="EH2688" s="89"/>
      <c r="EI2688" s="90"/>
    </row>
    <row r="2689" spans="38:139">
      <c r="AL2689" s="13"/>
      <c r="AM2689" s="13"/>
      <c r="AN2689" s="3"/>
      <c r="AO2689" s="126"/>
      <c r="AP2689" s="126"/>
      <c r="AQ2689" s="127"/>
      <c r="AR2689" s="128"/>
      <c r="AS2689" s="13"/>
      <c r="AW2689" s="128"/>
      <c r="AX2689" s="128"/>
      <c r="AY2689" s="128"/>
      <c r="BH2689" s="89"/>
      <c r="BI2689" s="90"/>
      <c r="DL2689" s="13"/>
      <c r="DM2689" s="13"/>
      <c r="DN2689" s="3"/>
      <c r="DO2689" s="126"/>
      <c r="DP2689" s="126"/>
      <c r="DQ2689" s="127"/>
      <c r="DR2689" s="128"/>
      <c r="DS2689" s="13"/>
      <c r="DW2689" s="128"/>
      <c r="DX2689" s="128"/>
      <c r="DY2689" s="128"/>
      <c r="EH2689" s="89"/>
      <c r="EI2689" s="90"/>
    </row>
    <row r="2690" spans="38:139">
      <c r="AL2690" s="13"/>
      <c r="AM2690" s="13"/>
      <c r="AN2690" s="3"/>
      <c r="AO2690" s="126"/>
      <c r="AP2690" s="126"/>
      <c r="AQ2690" s="127"/>
      <c r="AR2690" s="128"/>
      <c r="AS2690" s="13"/>
      <c r="AW2690" s="128"/>
      <c r="AX2690" s="128"/>
      <c r="AY2690" s="128"/>
      <c r="BH2690" s="89"/>
      <c r="BI2690" s="90"/>
      <c r="DL2690" s="13"/>
      <c r="DM2690" s="13"/>
      <c r="DN2690" s="3"/>
      <c r="DO2690" s="126"/>
      <c r="DP2690" s="126"/>
      <c r="DQ2690" s="127"/>
      <c r="DR2690" s="128"/>
      <c r="DS2690" s="13"/>
      <c r="DW2690" s="128"/>
      <c r="DX2690" s="128"/>
      <c r="DY2690" s="128"/>
      <c r="EH2690" s="89"/>
      <c r="EI2690" s="90"/>
    </row>
    <row r="2691" spans="38:139">
      <c r="AL2691" s="13"/>
      <c r="AM2691" s="13"/>
      <c r="AN2691" s="3"/>
      <c r="AO2691" s="126"/>
      <c r="AP2691" s="126"/>
      <c r="AQ2691" s="127"/>
      <c r="AR2691" s="128"/>
      <c r="AS2691" s="13"/>
      <c r="AW2691" s="128"/>
      <c r="AX2691" s="128"/>
      <c r="AY2691" s="128"/>
      <c r="BH2691" s="89"/>
      <c r="BI2691" s="90"/>
      <c r="DL2691" s="13"/>
      <c r="DM2691" s="13"/>
      <c r="DN2691" s="3"/>
      <c r="DO2691" s="126"/>
      <c r="DP2691" s="126"/>
      <c r="DQ2691" s="127"/>
      <c r="DR2691" s="128"/>
      <c r="DS2691" s="13"/>
      <c r="DW2691" s="128"/>
      <c r="DX2691" s="128"/>
      <c r="DY2691" s="128"/>
      <c r="EH2691" s="89"/>
      <c r="EI2691" s="90"/>
    </row>
    <row r="2692" spans="38:139">
      <c r="AL2692" s="13"/>
      <c r="AM2692" s="13"/>
      <c r="AN2692" s="3"/>
      <c r="AO2692" s="126"/>
      <c r="AP2692" s="126"/>
      <c r="AQ2692" s="127"/>
      <c r="AR2692" s="128"/>
      <c r="AS2692" s="13"/>
      <c r="AW2692" s="128"/>
      <c r="AX2692" s="128"/>
      <c r="AY2692" s="128"/>
      <c r="BH2692" s="89"/>
      <c r="BI2692" s="90"/>
      <c r="DL2692" s="13"/>
      <c r="DM2692" s="13"/>
      <c r="DN2692" s="3"/>
      <c r="DO2692" s="126"/>
      <c r="DP2692" s="126"/>
      <c r="DQ2692" s="127"/>
      <c r="DR2692" s="128"/>
      <c r="DS2692" s="13"/>
      <c r="DW2692" s="128"/>
      <c r="DX2692" s="128"/>
      <c r="DY2692" s="128"/>
      <c r="EH2692" s="89"/>
      <c r="EI2692" s="90"/>
    </row>
    <row r="2693" spans="38:139">
      <c r="AL2693" s="13"/>
      <c r="AM2693" s="13"/>
      <c r="AN2693" s="3"/>
      <c r="AO2693" s="126"/>
      <c r="AP2693" s="126"/>
      <c r="AQ2693" s="127"/>
      <c r="AR2693" s="128"/>
      <c r="AS2693" s="13"/>
      <c r="AW2693" s="128"/>
      <c r="AX2693" s="128"/>
      <c r="AY2693" s="128"/>
      <c r="BH2693" s="89"/>
      <c r="BI2693" s="90"/>
      <c r="DL2693" s="13"/>
      <c r="DM2693" s="13"/>
      <c r="DN2693" s="3"/>
      <c r="DO2693" s="126"/>
      <c r="DP2693" s="126"/>
      <c r="DQ2693" s="127"/>
      <c r="DR2693" s="128"/>
      <c r="DS2693" s="13"/>
      <c r="DW2693" s="128"/>
      <c r="DX2693" s="128"/>
      <c r="DY2693" s="128"/>
      <c r="EH2693" s="89"/>
      <c r="EI2693" s="90"/>
    </row>
    <row r="2694" spans="38:139">
      <c r="AL2694" s="13"/>
      <c r="AM2694" s="13"/>
      <c r="AN2694" s="3"/>
      <c r="AO2694" s="126"/>
      <c r="AP2694" s="126"/>
      <c r="AQ2694" s="127"/>
      <c r="AR2694" s="128"/>
      <c r="AS2694" s="13"/>
      <c r="AW2694" s="128"/>
      <c r="AX2694" s="128"/>
      <c r="AY2694" s="128"/>
      <c r="BH2694" s="89"/>
      <c r="BI2694" s="90"/>
      <c r="DL2694" s="13"/>
      <c r="DM2694" s="13"/>
      <c r="DN2694" s="3"/>
      <c r="DO2694" s="126"/>
      <c r="DP2694" s="126"/>
      <c r="DQ2694" s="127"/>
      <c r="DR2694" s="128"/>
      <c r="DS2694" s="13"/>
      <c r="DW2694" s="128"/>
      <c r="DX2694" s="128"/>
      <c r="DY2694" s="128"/>
      <c r="EH2694" s="89"/>
      <c r="EI2694" s="90"/>
    </row>
    <row r="2695" spans="38:139">
      <c r="AL2695" s="13"/>
      <c r="AM2695" s="13"/>
      <c r="AN2695" s="3"/>
      <c r="AO2695" s="126"/>
      <c r="AP2695" s="126"/>
      <c r="AQ2695" s="127"/>
      <c r="AR2695" s="128"/>
      <c r="AS2695" s="13"/>
      <c r="AW2695" s="128"/>
      <c r="AX2695" s="128"/>
      <c r="AY2695" s="128"/>
      <c r="BH2695" s="89"/>
      <c r="BI2695" s="90"/>
      <c r="DL2695" s="13"/>
      <c r="DM2695" s="13"/>
      <c r="DN2695" s="3"/>
      <c r="DO2695" s="126"/>
      <c r="DP2695" s="126"/>
      <c r="DQ2695" s="127"/>
      <c r="DR2695" s="128"/>
      <c r="DS2695" s="13"/>
      <c r="DW2695" s="128"/>
      <c r="DX2695" s="128"/>
      <c r="DY2695" s="128"/>
      <c r="EH2695" s="89"/>
      <c r="EI2695" s="90"/>
    </row>
    <row r="2696" spans="38:139">
      <c r="AL2696" s="13"/>
      <c r="AM2696" s="13"/>
      <c r="AN2696" s="3"/>
      <c r="AO2696" s="126"/>
      <c r="AP2696" s="126"/>
      <c r="AQ2696" s="127"/>
      <c r="AR2696" s="128"/>
      <c r="AS2696" s="13"/>
      <c r="AW2696" s="128"/>
      <c r="AX2696" s="128"/>
      <c r="AY2696" s="128"/>
      <c r="BH2696" s="89"/>
      <c r="BI2696" s="90"/>
      <c r="DL2696" s="13"/>
      <c r="DM2696" s="13"/>
      <c r="DN2696" s="3"/>
      <c r="DO2696" s="126"/>
      <c r="DP2696" s="126"/>
      <c r="DQ2696" s="127"/>
      <c r="DR2696" s="128"/>
      <c r="DS2696" s="13"/>
      <c r="DW2696" s="128"/>
      <c r="DX2696" s="128"/>
      <c r="DY2696" s="128"/>
      <c r="EH2696" s="89"/>
      <c r="EI2696" s="90"/>
    </row>
    <row r="2697" spans="38:139">
      <c r="AL2697" s="13"/>
      <c r="AM2697" s="13"/>
      <c r="AN2697" s="3"/>
      <c r="AO2697" s="126"/>
      <c r="AP2697" s="126"/>
      <c r="AQ2697" s="127"/>
      <c r="AR2697" s="128"/>
      <c r="AS2697" s="13"/>
      <c r="AW2697" s="128"/>
      <c r="AX2697" s="128"/>
      <c r="AY2697" s="128"/>
      <c r="BH2697" s="89"/>
      <c r="BI2697" s="90"/>
      <c r="DL2697" s="13"/>
      <c r="DM2697" s="13"/>
      <c r="DN2697" s="3"/>
      <c r="DO2697" s="126"/>
      <c r="DP2697" s="126"/>
      <c r="DQ2697" s="127"/>
      <c r="DR2697" s="128"/>
      <c r="DS2697" s="13"/>
      <c r="DW2697" s="128"/>
      <c r="DX2697" s="128"/>
      <c r="DY2697" s="128"/>
      <c r="EH2697" s="89"/>
      <c r="EI2697" s="90"/>
    </row>
    <row r="2698" spans="38:139">
      <c r="AL2698" s="13"/>
      <c r="AM2698" s="13"/>
      <c r="AN2698" s="3"/>
      <c r="AO2698" s="126"/>
      <c r="AP2698" s="126"/>
      <c r="AQ2698" s="127"/>
      <c r="AR2698" s="128"/>
      <c r="AS2698" s="13"/>
      <c r="AW2698" s="128"/>
      <c r="AX2698" s="128"/>
      <c r="AY2698" s="128"/>
      <c r="BH2698" s="89"/>
      <c r="BI2698" s="90"/>
      <c r="DL2698" s="13"/>
      <c r="DM2698" s="13"/>
      <c r="DN2698" s="3"/>
      <c r="DO2698" s="126"/>
      <c r="DP2698" s="126"/>
      <c r="DQ2698" s="127"/>
      <c r="DR2698" s="128"/>
      <c r="DS2698" s="13"/>
      <c r="DW2698" s="128"/>
      <c r="DX2698" s="128"/>
      <c r="DY2698" s="128"/>
      <c r="EH2698" s="89"/>
      <c r="EI2698" s="90"/>
    </row>
    <row r="2699" spans="38:139">
      <c r="AL2699" s="13"/>
      <c r="AM2699" s="13"/>
      <c r="AN2699" s="3"/>
      <c r="AO2699" s="126"/>
      <c r="AP2699" s="126"/>
      <c r="AQ2699" s="127"/>
      <c r="AR2699" s="128"/>
      <c r="AS2699" s="13"/>
      <c r="AW2699" s="128"/>
      <c r="AX2699" s="128"/>
      <c r="AY2699" s="128"/>
      <c r="BH2699" s="89"/>
      <c r="BI2699" s="90"/>
      <c r="DL2699" s="13"/>
      <c r="DM2699" s="13"/>
      <c r="DN2699" s="3"/>
      <c r="DO2699" s="126"/>
      <c r="DP2699" s="126"/>
      <c r="DQ2699" s="127"/>
      <c r="DR2699" s="128"/>
      <c r="DS2699" s="13"/>
      <c r="DW2699" s="128"/>
      <c r="DX2699" s="128"/>
      <c r="DY2699" s="128"/>
      <c r="EH2699" s="89"/>
      <c r="EI2699" s="90"/>
    </row>
    <row r="2700" spans="38:139">
      <c r="AL2700" s="13"/>
      <c r="AM2700" s="13"/>
      <c r="AN2700" s="3"/>
      <c r="AO2700" s="126"/>
      <c r="AP2700" s="126"/>
      <c r="AQ2700" s="127"/>
      <c r="AR2700" s="128"/>
      <c r="AS2700" s="13"/>
      <c r="AW2700" s="128"/>
      <c r="AX2700" s="128"/>
      <c r="AY2700" s="128"/>
      <c r="BH2700" s="89"/>
      <c r="BI2700" s="90"/>
      <c r="DL2700" s="13"/>
      <c r="DM2700" s="13"/>
      <c r="DN2700" s="3"/>
      <c r="DO2700" s="126"/>
      <c r="DP2700" s="126"/>
      <c r="DQ2700" s="127"/>
      <c r="DR2700" s="128"/>
      <c r="DS2700" s="13"/>
      <c r="DW2700" s="128"/>
      <c r="DX2700" s="128"/>
      <c r="DY2700" s="128"/>
      <c r="EH2700" s="89"/>
      <c r="EI2700" s="90"/>
    </row>
    <row r="2701" spans="38:139">
      <c r="AL2701" s="13"/>
      <c r="AM2701" s="13"/>
      <c r="AN2701" s="3"/>
      <c r="AO2701" s="126"/>
      <c r="AP2701" s="126"/>
      <c r="AQ2701" s="127"/>
      <c r="AR2701" s="128"/>
      <c r="AS2701" s="13"/>
      <c r="AW2701" s="128"/>
      <c r="AX2701" s="128"/>
      <c r="AY2701" s="128"/>
      <c r="BH2701" s="89"/>
      <c r="BI2701" s="90"/>
      <c r="DL2701" s="13"/>
      <c r="DM2701" s="13"/>
      <c r="DN2701" s="3"/>
      <c r="DO2701" s="126"/>
      <c r="DP2701" s="126"/>
      <c r="DQ2701" s="127"/>
      <c r="DR2701" s="128"/>
      <c r="DS2701" s="13"/>
      <c r="DW2701" s="128"/>
      <c r="DX2701" s="128"/>
      <c r="DY2701" s="128"/>
      <c r="EH2701" s="89"/>
      <c r="EI2701" s="90"/>
    </row>
    <row r="2702" spans="38:139">
      <c r="AL2702" s="13"/>
      <c r="AM2702" s="13"/>
      <c r="AN2702" s="3"/>
      <c r="AO2702" s="126"/>
      <c r="AP2702" s="126"/>
      <c r="AQ2702" s="127"/>
      <c r="AR2702" s="128"/>
      <c r="AS2702" s="13"/>
      <c r="AW2702" s="128"/>
      <c r="AX2702" s="128"/>
      <c r="AY2702" s="128"/>
      <c r="BH2702" s="89"/>
      <c r="BI2702" s="90"/>
      <c r="DL2702" s="13"/>
      <c r="DM2702" s="13"/>
      <c r="DN2702" s="3"/>
      <c r="DO2702" s="126"/>
      <c r="DP2702" s="126"/>
      <c r="DQ2702" s="127"/>
      <c r="DR2702" s="128"/>
      <c r="DS2702" s="13"/>
      <c r="DW2702" s="128"/>
      <c r="DX2702" s="128"/>
      <c r="DY2702" s="128"/>
      <c r="EH2702" s="89"/>
      <c r="EI2702" s="90"/>
    </row>
    <row r="2703" spans="38:139">
      <c r="AL2703" s="13"/>
      <c r="AM2703" s="13"/>
      <c r="AN2703" s="3"/>
      <c r="AO2703" s="126"/>
      <c r="AP2703" s="126"/>
      <c r="AQ2703" s="127"/>
      <c r="AR2703" s="128"/>
      <c r="AS2703" s="13"/>
      <c r="AW2703" s="128"/>
      <c r="AX2703" s="128"/>
      <c r="AY2703" s="128"/>
      <c r="BH2703" s="89"/>
      <c r="BI2703" s="90"/>
      <c r="DL2703" s="13"/>
      <c r="DM2703" s="13"/>
      <c r="DN2703" s="3"/>
      <c r="DO2703" s="126"/>
      <c r="DP2703" s="126"/>
      <c r="DQ2703" s="127"/>
      <c r="DR2703" s="128"/>
      <c r="DS2703" s="13"/>
      <c r="DW2703" s="128"/>
      <c r="DX2703" s="128"/>
      <c r="DY2703" s="128"/>
      <c r="EH2703" s="89"/>
      <c r="EI2703" s="90"/>
    </row>
    <row r="2704" spans="38:139">
      <c r="AL2704" s="13"/>
      <c r="AM2704" s="13"/>
      <c r="AN2704" s="3"/>
      <c r="AO2704" s="126"/>
      <c r="AP2704" s="126"/>
      <c r="AQ2704" s="127"/>
      <c r="AR2704" s="128"/>
      <c r="AS2704" s="13"/>
      <c r="AW2704" s="128"/>
      <c r="AX2704" s="128"/>
      <c r="AY2704" s="128"/>
      <c r="BH2704" s="89"/>
      <c r="BI2704" s="90"/>
      <c r="DL2704" s="13"/>
      <c r="DM2704" s="13"/>
      <c r="DN2704" s="3"/>
      <c r="DO2704" s="126"/>
      <c r="DP2704" s="126"/>
      <c r="DQ2704" s="127"/>
      <c r="DR2704" s="128"/>
      <c r="DS2704" s="13"/>
      <c r="DW2704" s="128"/>
      <c r="DX2704" s="128"/>
      <c r="DY2704" s="128"/>
      <c r="EH2704" s="89"/>
      <c r="EI2704" s="90"/>
    </row>
    <row r="2705" spans="38:139">
      <c r="AL2705" s="13"/>
      <c r="AM2705" s="13"/>
      <c r="AN2705" s="3"/>
      <c r="AO2705" s="126"/>
      <c r="AP2705" s="126"/>
      <c r="AQ2705" s="127"/>
      <c r="AR2705" s="128"/>
      <c r="AS2705" s="13"/>
      <c r="AW2705" s="128"/>
      <c r="AX2705" s="128"/>
      <c r="AY2705" s="128"/>
      <c r="BH2705" s="89"/>
      <c r="BI2705" s="90"/>
      <c r="DL2705" s="13"/>
      <c r="DM2705" s="13"/>
      <c r="DN2705" s="3"/>
      <c r="DO2705" s="126"/>
      <c r="DP2705" s="126"/>
      <c r="DQ2705" s="127"/>
      <c r="DR2705" s="128"/>
      <c r="DS2705" s="13"/>
      <c r="DW2705" s="128"/>
      <c r="DX2705" s="128"/>
      <c r="DY2705" s="128"/>
      <c r="EH2705" s="89"/>
      <c r="EI2705" s="90"/>
    </row>
    <row r="2706" spans="38:139">
      <c r="AL2706" s="13"/>
      <c r="AM2706" s="13"/>
      <c r="AN2706" s="3"/>
      <c r="AO2706" s="126"/>
      <c r="AP2706" s="126"/>
      <c r="AQ2706" s="127"/>
      <c r="AR2706" s="128"/>
      <c r="AS2706" s="13"/>
      <c r="AW2706" s="128"/>
      <c r="AX2706" s="128"/>
      <c r="AY2706" s="128"/>
      <c r="BH2706" s="89"/>
      <c r="BI2706" s="90"/>
      <c r="DL2706" s="13"/>
      <c r="DM2706" s="13"/>
      <c r="DN2706" s="3"/>
      <c r="DO2706" s="126"/>
      <c r="DP2706" s="126"/>
      <c r="DQ2706" s="127"/>
      <c r="DR2706" s="128"/>
      <c r="DS2706" s="13"/>
      <c r="DW2706" s="128"/>
      <c r="DX2706" s="128"/>
      <c r="DY2706" s="128"/>
      <c r="EH2706" s="89"/>
      <c r="EI2706" s="90"/>
    </row>
    <row r="2707" spans="38:139">
      <c r="AL2707" s="13"/>
      <c r="AM2707" s="13"/>
      <c r="AN2707" s="3"/>
      <c r="AO2707" s="126"/>
      <c r="AP2707" s="126"/>
      <c r="AQ2707" s="127"/>
      <c r="AR2707" s="128"/>
      <c r="AS2707" s="13"/>
      <c r="AW2707" s="128"/>
      <c r="AX2707" s="128"/>
      <c r="AY2707" s="128"/>
      <c r="BH2707" s="89"/>
      <c r="BI2707" s="90"/>
      <c r="DL2707" s="13"/>
      <c r="DM2707" s="13"/>
      <c r="DN2707" s="3"/>
      <c r="DO2707" s="126"/>
      <c r="DP2707" s="126"/>
      <c r="DQ2707" s="127"/>
      <c r="DR2707" s="128"/>
      <c r="DS2707" s="13"/>
      <c r="DW2707" s="128"/>
      <c r="DX2707" s="128"/>
      <c r="DY2707" s="128"/>
      <c r="EH2707" s="89"/>
      <c r="EI2707" s="90"/>
    </row>
    <row r="2708" spans="38:139">
      <c r="AL2708" s="13"/>
      <c r="AM2708" s="13"/>
      <c r="AN2708" s="3"/>
      <c r="AO2708" s="126"/>
      <c r="AP2708" s="126"/>
      <c r="AQ2708" s="127"/>
      <c r="AR2708" s="128"/>
      <c r="AS2708" s="13"/>
      <c r="AW2708" s="128"/>
      <c r="AX2708" s="128"/>
      <c r="AY2708" s="128"/>
      <c r="BH2708" s="89"/>
      <c r="BI2708" s="90"/>
      <c r="DL2708" s="13"/>
      <c r="DM2708" s="13"/>
      <c r="DN2708" s="3"/>
      <c r="DO2708" s="126"/>
      <c r="DP2708" s="126"/>
      <c r="DQ2708" s="127"/>
      <c r="DR2708" s="128"/>
      <c r="DS2708" s="13"/>
      <c r="DW2708" s="128"/>
      <c r="DX2708" s="128"/>
      <c r="DY2708" s="128"/>
      <c r="EH2708" s="89"/>
      <c r="EI2708" s="90"/>
    </row>
    <row r="2709" spans="38:139">
      <c r="AL2709" s="13"/>
      <c r="AM2709" s="13"/>
      <c r="AN2709" s="3"/>
      <c r="AO2709" s="126"/>
      <c r="AP2709" s="126"/>
      <c r="AQ2709" s="127"/>
      <c r="AR2709" s="128"/>
      <c r="AS2709" s="13"/>
      <c r="AW2709" s="128"/>
      <c r="AX2709" s="128"/>
      <c r="AY2709" s="128"/>
      <c r="BH2709" s="89"/>
      <c r="BI2709" s="90"/>
      <c r="DL2709" s="13"/>
      <c r="DM2709" s="13"/>
      <c r="DN2709" s="3"/>
      <c r="DO2709" s="126"/>
      <c r="DP2709" s="126"/>
      <c r="DQ2709" s="127"/>
      <c r="DR2709" s="128"/>
      <c r="DS2709" s="13"/>
      <c r="DW2709" s="128"/>
      <c r="DX2709" s="128"/>
      <c r="DY2709" s="128"/>
      <c r="EH2709" s="89"/>
      <c r="EI2709" s="90"/>
    </row>
    <row r="2710" spans="38:139">
      <c r="AL2710" s="13"/>
      <c r="AM2710" s="13"/>
      <c r="AN2710" s="3"/>
      <c r="AO2710" s="126"/>
      <c r="AP2710" s="126"/>
      <c r="AQ2710" s="127"/>
      <c r="AR2710" s="128"/>
      <c r="AS2710" s="13"/>
      <c r="AW2710" s="128"/>
      <c r="AX2710" s="128"/>
      <c r="AY2710" s="128"/>
      <c r="BH2710" s="89"/>
      <c r="BI2710" s="90"/>
      <c r="DL2710" s="13"/>
      <c r="DM2710" s="13"/>
      <c r="DN2710" s="3"/>
      <c r="DO2710" s="126"/>
      <c r="DP2710" s="126"/>
      <c r="DQ2710" s="127"/>
      <c r="DR2710" s="128"/>
      <c r="DS2710" s="13"/>
      <c r="DW2710" s="128"/>
      <c r="DX2710" s="128"/>
      <c r="DY2710" s="128"/>
      <c r="EH2710" s="89"/>
      <c r="EI2710" s="90"/>
    </row>
    <row r="2711" spans="38:139">
      <c r="AL2711" s="13"/>
      <c r="AM2711" s="13"/>
      <c r="AN2711" s="3"/>
      <c r="AO2711" s="126"/>
      <c r="AP2711" s="126"/>
      <c r="AQ2711" s="127"/>
      <c r="AR2711" s="128"/>
      <c r="AS2711" s="13"/>
      <c r="AW2711" s="128"/>
      <c r="AX2711" s="128"/>
      <c r="AY2711" s="128"/>
      <c r="BH2711" s="89"/>
      <c r="BI2711" s="90"/>
      <c r="DL2711" s="13"/>
      <c r="DM2711" s="13"/>
      <c r="DN2711" s="3"/>
      <c r="DO2711" s="126"/>
      <c r="DP2711" s="126"/>
      <c r="DQ2711" s="127"/>
      <c r="DR2711" s="128"/>
      <c r="DS2711" s="13"/>
      <c r="DW2711" s="128"/>
      <c r="DX2711" s="128"/>
      <c r="DY2711" s="128"/>
      <c r="EH2711" s="89"/>
      <c r="EI2711" s="90"/>
    </row>
    <row r="2712" spans="38:139">
      <c r="AL2712" s="13"/>
      <c r="AM2712" s="13"/>
      <c r="AN2712" s="3"/>
      <c r="AO2712" s="126"/>
      <c r="AP2712" s="126"/>
      <c r="AQ2712" s="127"/>
      <c r="AR2712" s="128"/>
      <c r="AS2712" s="13"/>
      <c r="AW2712" s="128"/>
      <c r="AX2712" s="128"/>
      <c r="AY2712" s="128"/>
      <c r="BH2712" s="89"/>
      <c r="BI2712" s="90"/>
      <c r="DL2712" s="13"/>
      <c r="DM2712" s="13"/>
      <c r="DN2712" s="3"/>
      <c r="DO2712" s="126"/>
      <c r="DP2712" s="126"/>
      <c r="DQ2712" s="127"/>
      <c r="DR2712" s="128"/>
      <c r="DS2712" s="13"/>
      <c r="DW2712" s="128"/>
      <c r="DX2712" s="128"/>
      <c r="DY2712" s="128"/>
      <c r="EH2712" s="89"/>
      <c r="EI2712" s="90"/>
    </row>
    <row r="2713" spans="38:139">
      <c r="AL2713" s="13"/>
      <c r="AM2713" s="13"/>
      <c r="AN2713" s="3"/>
      <c r="AO2713" s="126"/>
      <c r="AP2713" s="126"/>
      <c r="AQ2713" s="127"/>
      <c r="AR2713" s="128"/>
      <c r="AS2713" s="13"/>
      <c r="AW2713" s="128"/>
      <c r="AX2713" s="128"/>
      <c r="AY2713" s="128"/>
      <c r="BH2713" s="89"/>
      <c r="BI2713" s="90"/>
      <c r="DL2713" s="13"/>
      <c r="DM2713" s="13"/>
      <c r="DN2713" s="3"/>
      <c r="DO2713" s="126"/>
      <c r="DP2713" s="126"/>
      <c r="DQ2713" s="127"/>
      <c r="DR2713" s="128"/>
      <c r="DS2713" s="13"/>
      <c r="DW2713" s="128"/>
      <c r="DX2713" s="128"/>
      <c r="DY2713" s="128"/>
      <c r="EH2713" s="89"/>
      <c r="EI2713" s="90"/>
    </row>
    <row r="2714" spans="38:139">
      <c r="AL2714" s="13"/>
      <c r="AM2714" s="13"/>
      <c r="AN2714" s="3"/>
      <c r="AO2714" s="126"/>
      <c r="AP2714" s="126"/>
      <c r="AQ2714" s="127"/>
      <c r="AR2714" s="128"/>
      <c r="AS2714" s="13"/>
      <c r="AW2714" s="128"/>
      <c r="AX2714" s="128"/>
      <c r="AY2714" s="128"/>
      <c r="BH2714" s="89"/>
      <c r="BI2714" s="90"/>
      <c r="DL2714" s="13"/>
      <c r="DM2714" s="13"/>
      <c r="DN2714" s="3"/>
      <c r="DO2714" s="126"/>
      <c r="DP2714" s="126"/>
      <c r="DQ2714" s="127"/>
      <c r="DR2714" s="128"/>
      <c r="DS2714" s="13"/>
      <c r="DW2714" s="128"/>
      <c r="DX2714" s="128"/>
      <c r="DY2714" s="128"/>
      <c r="EH2714" s="89"/>
      <c r="EI2714" s="90"/>
    </row>
    <row r="2715" spans="38:139">
      <c r="AL2715" s="13"/>
      <c r="AM2715" s="13"/>
      <c r="AN2715" s="3"/>
      <c r="AO2715" s="126"/>
      <c r="AP2715" s="126"/>
      <c r="AQ2715" s="127"/>
      <c r="AR2715" s="128"/>
      <c r="AS2715" s="13"/>
      <c r="AW2715" s="128"/>
      <c r="AX2715" s="128"/>
      <c r="AY2715" s="128"/>
      <c r="BH2715" s="89"/>
      <c r="BI2715" s="90"/>
      <c r="DL2715" s="13"/>
      <c r="DM2715" s="13"/>
      <c r="DN2715" s="3"/>
      <c r="DO2715" s="126"/>
      <c r="DP2715" s="126"/>
      <c r="DQ2715" s="127"/>
      <c r="DR2715" s="128"/>
      <c r="DS2715" s="13"/>
      <c r="DW2715" s="128"/>
      <c r="DX2715" s="128"/>
      <c r="DY2715" s="128"/>
      <c r="EH2715" s="89"/>
      <c r="EI2715" s="90"/>
    </row>
    <row r="2716" spans="38:139">
      <c r="AL2716" s="13"/>
      <c r="AM2716" s="13"/>
      <c r="AN2716" s="3"/>
      <c r="AO2716" s="126"/>
      <c r="AP2716" s="126"/>
      <c r="AQ2716" s="127"/>
      <c r="AR2716" s="128"/>
      <c r="AS2716" s="13"/>
      <c r="AW2716" s="128"/>
      <c r="AX2716" s="128"/>
      <c r="AY2716" s="128"/>
      <c r="BH2716" s="89"/>
      <c r="BI2716" s="90"/>
      <c r="DL2716" s="13"/>
      <c r="DM2716" s="13"/>
      <c r="DN2716" s="3"/>
      <c r="DO2716" s="126"/>
      <c r="DP2716" s="126"/>
      <c r="DQ2716" s="127"/>
      <c r="DR2716" s="128"/>
      <c r="DS2716" s="13"/>
      <c r="DW2716" s="128"/>
      <c r="DX2716" s="128"/>
      <c r="DY2716" s="128"/>
      <c r="EH2716" s="89"/>
      <c r="EI2716" s="90"/>
    </row>
    <row r="2717" spans="38:139">
      <c r="AL2717" s="13"/>
      <c r="AM2717" s="13"/>
      <c r="AN2717" s="3"/>
      <c r="AO2717" s="126"/>
      <c r="AP2717" s="126"/>
      <c r="AQ2717" s="127"/>
      <c r="AR2717" s="128"/>
      <c r="AS2717" s="13"/>
      <c r="AW2717" s="128"/>
      <c r="AX2717" s="128"/>
      <c r="AY2717" s="128"/>
      <c r="BH2717" s="89"/>
      <c r="BI2717" s="90"/>
      <c r="DL2717" s="13"/>
      <c r="DM2717" s="13"/>
      <c r="DN2717" s="3"/>
      <c r="DO2717" s="126"/>
      <c r="DP2717" s="126"/>
      <c r="DQ2717" s="127"/>
      <c r="DR2717" s="128"/>
      <c r="DS2717" s="13"/>
      <c r="DW2717" s="128"/>
      <c r="DX2717" s="128"/>
      <c r="DY2717" s="128"/>
      <c r="EH2717" s="89"/>
      <c r="EI2717" s="90"/>
    </row>
    <row r="2718" spans="38:139">
      <c r="AL2718" s="13"/>
      <c r="AM2718" s="13"/>
      <c r="AN2718" s="3"/>
      <c r="AO2718" s="126"/>
      <c r="AP2718" s="126"/>
      <c r="AQ2718" s="127"/>
      <c r="AR2718" s="128"/>
      <c r="AS2718" s="13"/>
      <c r="AW2718" s="128"/>
      <c r="AX2718" s="128"/>
      <c r="AY2718" s="128"/>
      <c r="BH2718" s="89"/>
      <c r="BI2718" s="90"/>
      <c r="DL2718" s="13"/>
      <c r="DM2718" s="13"/>
      <c r="DN2718" s="3"/>
      <c r="DO2718" s="126"/>
      <c r="DP2718" s="126"/>
      <c r="DQ2718" s="127"/>
      <c r="DR2718" s="128"/>
      <c r="DS2718" s="13"/>
      <c r="DW2718" s="128"/>
      <c r="DX2718" s="128"/>
      <c r="DY2718" s="128"/>
      <c r="EH2718" s="89"/>
      <c r="EI2718" s="90"/>
    </row>
    <row r="2719" spans="38:139">
      <c r="AL2719" s="13"/>
      <c r="AM2719" s="13"/>
      <c r="AN2719" s="3"/>
      <c r="AO2719" s="126"/>
      <c r="AP2719" s="126"/>
      <c r="AQ2719" s="127"/>
      <c r="AR2719" s="128"/>
      <c r="AS2719" s="13"/>
      <c r="AW2719" s="128"/>
      <c r="AX2719" s="128"/>
      <c r="AY2719" s="128"/>
      <c r="BH2719" s="89"/>
      <c r="BI2719" s="90"/>
      <c r="DL2719" s="13"/>
      <c r="DM2719" s="13"/>
      <c r="DN2719" s="3"/>
      <c r="DO2719" s="126"/>
      <c r="DP2719" s="126"/>
      <c r="DQ2719" s="127"/>
      <c r="DR2719" s="128"/>
      <c r="DS2719" s="13"/>
      <c r="DW2719" s="128"/>
      <c r="DX2719" s="128"/>
      <c r="DY2719" s="128"/>
      <c r="EH2719" s="89"/>
      <c r="EI2719" s="90"/>
    </row>
    <row r="2720" spans="38:139">
      <c r="AL2720" s="13"/>
      <c r="AM2720" s="13"/>
      <c r="AN2720" s="3"/>
      <c r="AO2720" s="126"/>
      <c r="AP2720" s="126"/>
      <c r="AQ2720" s="127"/>
      <c r="AR2720" s="128"/>
      <c r="AS2720" s="13"/>
      <c r="AW2720" s="128"/>
      <c r="AX2720" s="128"/>
      <c r="AY2720" s="128"/>
      <c r="BH2720" s="89"/>
      <c r="BI2720" s="90"/>
      <c r="DL2720" s="13"/>
      <c r="DM2720" s="13"/>
      <c r="DN2720" s="3"/>
      <c r="DO2720" s="126"/>
      <c r="DP2720" s="126"/>
      <c r="DQ2720" s="127"/>
      <c r="DR2720" s="128"/>
      <c r="DS2720" s="13"/>
      <c r="DW2720" s="128"/>
      <c r="DX2720" s="128"/>
      <c r="DY2720" s="128"/>
      <c r="EH2720" s="89"/>
      <c r="EI2720" s="90"/>
    </row>
    <row r="2721" spans="38:139">
      <c r="AL2721" s="13"/>
      <c r="AM2721" s="13"/>
      <c r="AN2721" s="3"/>
      <c r="AO2721" s="126"/>
      <c r="AP2721" s="126"/>
      <c r="AQ2721" s="127"/>
      <c r="AR2721" s="128"/>
      <c r="AS2721" s="13"/>
      <c r="AW2721" s="128"/>
      <c r="AX2721" s="128"/>
      <c r="AY2721" s="128"/>
      <c r="BH2721" s="89"/>
      <c r="BI2721" s="90"/>
      <c r="DL2721" s="13"/>
      <c r="DM2721" s="13"/>
      <c r="DN2721" s="3"/>
      <c r="DO2721" s="126"/>
      <c r="DP2721" s="126"/>
      <c r="DQ2721" s="127"/>
      <c r="DR2721" s="128"/>
      <c r="DS2721" s="13"/>
      <c r="DW2721" s="128"/>
      <c r="DX2721" s="128"/>
      <c r="DY2721" s="128"/>
      <c r="EH2721" s="89"/>
      <c r="EI2721" s="90"/>
    </row>
    <row r="2722" spans="38:139">
      <c r="AL2722" s="13"/>
      <c r="AM2722" s="13"/>
      <c r="AN2722" s="3"/>
      <c r="AO2722" s="126"/>
      <c r="AP2722" s="126"/>
      <c r="AQ2722" s="127"/>
      <c r="AR2722" s="128"/>
      <c r="AS2722" s="13"/>
      <c r="AW2722" s="128"/>
      <c r="AX2722" s="128"/>
      <c r="AY2722" s="128"/>
      <c r="BH2722" s="89"/>
      <c r="BI2722" s="90"/>
      <c r="DL2722" s="13"/>
      <c r="DM2722" s="13"/>
      <c r="DN2722" s="3"/>
      <c r="DO2722" s="126"/>
      <c r="DP2722" s="126"/>
      <c r="DQ2722" s="127"/>
      <c r="DR2722" s="128"/>
      <c r="DS2722" s="13"/>
      <c r="DW2722" s="128"/>
      <c r="DX2722" s="128"/>
      <c r="DY2722" s="128"/>
      <c r="EH2722" s="89"/>
      <c r="EI2722" s="90"/>
    </row>
    <row r="2723" spans="38:139">
      <c r="AL2723" s="13"/>
      <c r="AM2723" s="13"/>
      <c r="AN2723" s="3"/>
      <c r="AO2723" s="126"/>
      <c r="AP2723" s="126"/>
      <c r="AQ2723" s="127"/>
      <c r="AR2723" s="128"/>
      <c r="AS2723" s="13"/>
      <c r="AW2723" s="128"/>
      <c r="AX2723" s="128"/>
      <c r="AY2723" s="128"/>
      <c r="BH2723" s="89"/>
      <c r="BI2723" s="90"/>
      <c r="DL2723" s="13"/>
      <c r="DM2723" s="13"/>
      <c r="DN2723" s="3"/>
      <c r="DO2723" s="126"/>
      <c r="DP2723" s="126"/>
      <c r="DQ2723" s="127"/>
      <c r="DR2723" s="128"/>
      <c r="DS2723" s="13"/>
      <c r="DW2723" s="128"/>
      <c r="DX2723" s="128"/>
      <c r="DY2723" s="128"/>
      <c r="EH2723" s="89"/>
      <c r="EI2723" s="90"/>
    </row>
    <row r="2724" spans="38:139">
      <c r="AL2724" s="13"/>
      <c r="AM2724" s="13"/>
      <c r="AN2724" s="3"/>
      <c r="AO2724" s="126"/>
      <c r="AP2724" s="126"/>
      <c r="AQ2724" s="127"/>
      <c r="AR2724" s="128"/>
      <c r="AS2724" s="13"/>
      <c r="AW2724" s="128"/>
      <c r="AX2724" s="128"/>
      <c r="AY2724" s="128"/>
      <c r="BH2724" s="89"/>
      <c r="BI2724" s="90"/>
      <c r="DL2724" s="13"/>
      <c r="DM2724" s="13"/>
      <c r="DN2724" s="3"/>
      <c r="DO2724" s="126"/>
      <c r="DP2724" s="126"/>
      <c r="DQ2724" s="127"/>
      <c r="DR2724" s="128"/>
      <c r="DS2724" s="13"/>
      <c r="DW2724" s="128"/>
      <c r="DX2724" s="128"/>
      <c r="DY2724" s="128"/>
      <c r="EH2724" s="89"/>
      <c r="EI2724" s="90"/>
    </row>
    <row r="2725" spans="38:139">
      <c r="AL2725" s="13"/>
      <c r="AM2725" s="13"/>
      <c r="AN2725" s="3"/>
      <c r="AO2725" s="126"/>
      <c r="AP2725" s="126"/>
      <c r="AQ2725" s="127"/>
      <c r="AR2725" s="128"/>
      <c r="AS2725" s="13"/>
      <c r="AW2725" s="128"/>
      <c r="AX2725" s="128"/>
      <c r="AY2725" s="128"/>
      <c r="BH2725" s="89"/>
      <c r="BI2725" s="90"/>
      <c r="DL2725" s="13"/>
      <c r="DM2725" s="13"/>
      <c r="DN2725" s="3"/>
      <c r="DO2725" s="126"/>
      <c r="DP2725" s="126"/>
      <c r="DQ2725" s="127"/>
      <c r="DR2725" s="128"/>
      <c r="DS2725" s="13"/>
      <c r="DW2725" s="128"/>
      <c r="DX2725" s="128"/>
      <c r="DY2725" s="128"/>
      <c r="EH2725" s="89"/>
      <c r="EI2725" s="90"/>
    </row>
    <row r="2726" spans="38:139">
      <c r="AL2726" s="13"/>
      <c r="AM2726" s="13"/>
      <c r="AN2726" s="3"/>
      <c r="AO2726" s="126"/>
      <c r="AP2726" s="126"/>
      <c r="AQ2726" s="127"/>
      <c r="AR2726" s="128"/>
      <c r="AS2726" s="13"/>
      <c r="AW2726" s="128"/>
      <c r="AX2726" s="128"/>
      <c r="AY2726" s="128"/>
      <c r="BH2726" s="89"/>
      <c r="BI2726" s="90"/>
      <c r="DL2726" s="13"/>
      <c r="DM2726" s="13"/>
      <c r="DN2726" s="3"/>
      <c r="DO2726" s="126"/>
      <c r="DP2726" s="126"/>
      <c r="DQ2726" s="127"/>
      <c r="DR2726" s="128"/>
      <c r="DS2726" s="13"/>
      <c r="DW2726" s="128"/>
      <c r="DX2726" s="128"/>
      <c r="DY2726" s="128"/>
      <c r="EH2726" s="89"/>
      <c r="EI2726" s="90"/>
    </row>
    <row r="2727" spans="38:139">
      <c r="AL2727" s="13"/>
      <c r="AM2727" s="13"/>
      <c r="AN2727" s="3"/>
      <c r="AO2727" s="126"/>
      <c r="AP2727" s="126"/>
      <c r="AQ2727" s="127"/>
      <c r="AR2727" s="128"/>
      <c r="AS2727" s="13"/>
      <c r="AW2727" s="128"/>
      <c r="AX2727" s="128"/>
      <c r="AY2727" s="128"/>
      <c r="BH2727" s="89"/>
      <c r="BI2727" s="90"/>
      <c r="DL2727" s="13"/>
      <c r="DM2727" s="13"/>
      <c r="DN2727" s="3"/>
      <c r="DO2727" s="126"/>
      <c r="DP2727" s="126"/>
      <c r="DQ2727" s="127"/>
      <c r="DR2727" s="128"/>
      <c r="DS2727" s="13"/>
      <c r="DW2727" s="128"/>
      <c r="DX2727" s="128"/>
      <c r="DY2727" s="128"/>
      <c r="EH2727" s="89"/>
      <c r="EI2727" s="90"/>
    </row>
    <row r="2728" spans="38:139">
      <c r="AL2728" s="13"/>
      <c r="AM2728" s="13"/>
      <c r="AN2728" s="3"/>
      <c r="AO2728" s="126"/>
      <c r="AP2728" s="126"/>
      <c r="AQ2728" s="127"/>
      <c r="AR2728" s="128"/>
      <c r="AS2728" s="13"/>
      <c r="AW2728" s="128"/>
      <c r="AX2728" s="128"/>
      <c r="AY2728" s="128"/>
      <c r="BH2728" s="89"/>
      <c r="BI2728" s="90"/>
      <c r="DL2728" s="13"/>
      <c r="DM2728" s="13"/>
      <c r="DN2728" s="3"/>
      <c r="DO2728" s="126"/>
      <c r="DP2728" s="126"/>
      <c r="DQ2728" s="127"/>
      <c r="DR2728" s="128"/>
      <c r="DS2728" s="13"/>
      <c r="DW2728" s="128"/>
      <c r="DX2728" s="128"/>
      <c r="DY2728" s="128"/>
      <c r="EH2728" s="89"/>
      <c r="EI2728" s="90"/>
    </row>
    <row r="2729" spans="38:139">
      <c r="AL2729" s="13"/>
      <c r="AM2729" s="13"/>
      <c r="AN2729" s="3"/>
      <c r="AO2729" s="126"/>
      <c r="AP2729" s="126"/>
      <c r="AQ2729" s="127"/>
      <c r="AR2729" s="128"/>
      <c r="AS2729" s="13"/>
      <c r="AW2729" s="128"/>
      <c r="AX2729" s="128"/>
      <c r="AY2729" s="128"/>
      <c r="BH2729" s="89"/>
      <c r="BI2729" s="90"/>
      <c r="DL2729" s="13"/>
      <c r="DM2729" s="13"/>
      <c r="DN2729" s="3"/>
      <c r="DO2729" s="126"/>
      <c r="DP2729" s="126"/>
      <c r="DQ2729" s="127"/>
      <c r="DR2729" s="128"/>
      <c r="DS2729" s="13"/>
      <c r="DW2729" s="128"/>
      <c r="DX2729" s="128"/>
      <c r="DY2729" s="128"/>
      <c r="EH2729" s="89"/>
      <c r="EI2729" s="90"/>
    </row>
    <row r="2730" spans="38:139">
      <c r="AL2730" s="13"/>
      <c r="AM2730" s="13"/>
      <c r="AN2730" s="3"/>
      <c r="AO2730" s="126"/>
      <c r="AP2730" s="126"/>
      <c r="AQ2730" s="127"/>
      <c r="AR2730" s="128"/>
      <c r="AS2730" s="13"/>
      <c r="AW2730" s="128"/>
      <c r="AX2730" s="128"/>
      <c r="AY2730" s="128"/>
      <c r="BH2730" s="89"/>
      <c r="BI2730" s="90"/>
      <c r="DL2730" s="13"/>
      <c r="DM2730" s="13"/>
      <c r="DN2730" s="3"/>
      <c r="DO2730" s="126"/>
      <c r="DP2730" s="126"/>
      <c r="DQ2730" s="127"/>
      <c r="DR2730" s="128"/>
      <c r="DS2730" s="13"/>
      <c r="DW2730" s="128"/>
      <c r="DX2730" s="128"/>
      <c r="DY2730" s="128"/>
      <c r="EH2730" s="89"/>
      <c r="EI2730" s="90"/>
    </row>
    <row r="2731" spans="38:139">
      <c r="AL2731" s="13"/>
      <c r="AM2731" s="13"/>
      <c r="AN2731" s="3"/>
      <c r="AO2731" s="126"/>
      <c r="AP2731" s="126"/>
      <c r="AQ2731" s="127"/>
      <c r="AR2731" s="128"/>
      <c r="AS2731" s="13"/>
      <c r="AW2731" s="128"/>
      <c r="AX2731" s="128"/>
      <c r="AY2731" s="128"/>
      <c r="BH2731" s="89"/>
      <c r="BI2731" s="90"/>
      <c r="DL2731" s="13"/>
      <c r="DM2731" s="13"/>
      <c r="DN2731" s="3"/>
      <c r="DO2731" s="126"/>
      <c r="DP2731" s="126"/>
      <c r="DQ2731" s="127"/>
      <c r="DR2731" s="128"/>
      <c r="DS2731" s="13"/>
      <c r="DW2731" s="128"/>
      <c r="DX2731" s="128"/>
      <c r="DY2731" s="128"/>
      <c r="EH2731" s="89"/>
      <c r="EI2731" s="90"/>
    </row>
    <row r="2732" spans="38:139">
      <c r="AL2732" s="13"/>
      <c r="AM2732" s="13"/>
      <c r="AN2732" s="3"/>
      <c r="AO2732" s="126"/>
      <c r="AP2732" s="126"/>
      <c r="AQ2732" s="127"/>
      <c r="AR2732" s="128"/>
      <c r="AS2732" s="13"/>
      <c r="AW2732" s="128"/>
      <c r="AX2732" s="128"/>
      <c r="AY2732" s="128"/>
      <c r="BH2732" s="89"/>
      <c r="BI2732" s="90"/>
      <c r="DL2732" s="13"/>
      <c r="DM2732" s="13"/>
      <c r="DN2732" s="3"/>
      <c r="DO2732" s="126"/>
      <c r="DP2732" s="126"/>
      <c r="DQ2732" s="127"/>
      <c r="DR2732" s="128"/>
      <c r="DS2732" s="13"/>
      <c r="DW2732" s="128"/>
      <c r="DX2732" s="128"/>
      <c r="DY2732" s="128"/>
      <c r="EH2732" s="89"/>
      <c r="EI2732" s="90"/>
    </row>
    <row r="2733" spans="38:139">
      <c r="AL2733" s="13"/>
      <c r="AM2733" s="13"/>
      <c r="AN2733" s="3"/>
      <c r="AO2733" s="126"/>
      <c r="AP2733" s="126"/>
      <c r="AQ2733" s="127"/>
      <c r="AR2733" s="128"/>
      <c r="AS2733" s="13"/>
      <c r="AW2733" s="128"/>
      <c r="AX2733" s="128"/>
      <c r="AY2733" s="128"/>
      <c r="BH2733" s="89"/>
      <c r="BI2733" s="90"/>
      <c r="DL2733" s="13"/>
      <c r="DM2733" s="13"/>
      <c r="DN2733" s="3"/>
      <c r="DO2733" s="126"/>
      <c r="DP2733" s="126"/>
      <c r="DQ2733" s="127"/>
      <c r="DR2733" s="128"/>
      <c r="DS2733" s="13"/>
      <c r="DW2733" s="128"/>
      <c r="DX2733" s="128"/>
      <c r="DY2733" s="128"/>
      <c r="EH2733" s="89"/>
      <c r="EI2733" s="90"/>
    </row>
    <row r="2734" spans="38:139">
      <c r="AL2734" s="13"/>
      <c r="AM2734" s="13"/>
      <c r="AN2734" s="3"/>
      <c r="AO2734" s="126"/>
      <c r="AP2734" s="126"/>
      <c r="AQ2734" s="127"/>
      <c r="AR2734" s="128"/>
      <c r="AS2734" s="13"/>
      <c r="AW2734" s="128"/>
      <c r="AX2734" s="128"/>
      <c r="AY2734" s="128"/>
      <c r="BH2734" s="89"/>
      <c r="BI2734" s="90"/>
      <c r="DL2734" s="13"/>
      <c r="DM2734" s="13"/>
      <c r="DN2734" s="3"/>
      <c r="DO2734" s="126"/>
      <c r="DP2734" s="126"/>
      <c r="DQ2734" s="127"/>
      <c r="DR2734" s="128"/>
      <c r="DS2734" s="13"/>
      <c r="DW2734" s="128"/>
      <c r="DX2734" s="128"/>
      <c r="DY2734" s="128"/>
      <c r="EH2734" s="89"/>
      <c r="EI2734" s="90"/>
    </row>
    <row r="2735" spans="38:139">
      <c r="AL2735" s="13"/>
      <c r="AM2735" s="13"/>
      <c r="AN2735" s="3"/>
      <c r="AO2735" s="126"/>
      <c r="AP2735" s="126"/>
      <c r="AQ2735" s="127"/>
      <c r="AR2735" s="128"/>
      <c r="AS2735" s="13"/>
      <c r="AW2735" s="128"/>
      <c r="AX2735" s="128"/>
      <c r="AY2735" s="128"/>
      <c r="BH2735" s="89"/>
      <c r="BI2735" s="90"/>
      <c r="DL2735" s="13"/>
      <c r="DM2735" s="13"/>
      <c r="DN2735" s="3"/>
      <c r="DO2735" s="126"/>
      <c r="DP2735" s="126"/>
      <c r="DQ2735" s="127"/>
      <c r="DR2735" s="128"/>
      <c r="DS2735" s="13"/>
      <c r="DW2735" s="128"/>
      <c r="DX2735" s="128"/>
      <c r="DY2735" s="128"/>
      <c r="EH2735" s="89"/>
      <c r="EI2735" s="90"/>
    </row>
    <row r="2736" spans="38:139">
      <c r="AL2736" s="13"/>
      <c r="AM2736" s="13"/>
      <c r="AN2736" s="3"/>
      <c r="AO2736" s="126"/>
      <c r="AP2736" s="126"/>
      <c r="AQ2736" s="127"/>
      <c r="AR2736" s="128"/>
      <c r="AS2736" s="13"/>
      <c r="AW2736" s="128"/>
      <c r="AX2736" s="128"/>
      <c r="AY2736" s="128"/>
      <c r="BH2736" s="89"/>
      <c r="BI2736" s="90"/>
      <c r="DL2736" s="13"/>
      <c r="DM2736" s="13"/>
      <c r="DN2736" s="3"/>
      <c r="DO2736" s="126"/>
      <c r="DP2736" s="126"/>
      <c r="DQ2736" s="127"/>
      <c r="DR2736" s="128"/>
      <c r="DS2736" s="13"/>
      <c r="DW2736" s="128"/>
      <c r="DX2736" s="128"/>
      <c r="DY2736" s="128"/>
      <c r="EH2736" s="89"/>
      <c r="EI2736" s="90"/>
    </row>
    <row r="2737" spans="38:139">
      <c r="AL2737" s="13"/>
      <c r="AM2737" s="13"/>
      <c r="AN2737" s="3"/>
      <c r="AO2737" s="126"/>
      <c r="AP2737" s="126"/>
      <c r="AQ2737" s="127"/>
      <c r="AR2737" s="128"/>
      <c r="AS2737" s="13"/>
      <c r="AW2737" s="128"/>
      <c r="AX2737" s="128"/>
      <c r="AY2737" s="128"/>
      <c r="BH2737" s="89"/>
      <c r="BI2737" s="90"/>
      <c r="DL2737" s="13"/>
      <c r="DM2737" s="13"/>
      <c r="DN2737" s="3"/>
      <c r="DO2737" s="126"/>
      <c r="DP2737" s="126"/>
      <c r="DQ2737" s="127"/>
      <c r="DR2737" s="128"/>
      <c r="DS2737" s="13"/>
      <c r="DW2737" s="128"/>
      <c r="DX2737" s="128"/>
      <c r="DY2737" s="128"/>
      <c r="EH2737" s="89"/>
      <c r="EI2737" s="90"/>
    </row>
    <row r="2738" spans="38:139">
      <c r="AL2738" s="13"/>
      <c r="AM2738" s="13"/>
      <c r="AN2738" s="3"/>
      <c r="AO2738" s="126"/>
      <c r="AP2738" s="126"/>
      <c r="AQ2738" s="127"/>
      <c r="AR2738" s="128"/>
      <c r="AS2738" s="13"/>
      <c r="AW2738" s="128"/>
      <c r="AX2738" s="128"/>
      <c r="AY2738" s="128"/>
      <c r="BH2738" s="89"/>
      <c r="BI2738" s="90"/>
      <c r="DL2738" s="13"/>
      <c r="DM2738" s="13"/>
      <c r="DN2738" s="3"/>
      <c r="DO2738" s="126"/>
      <c r="DP2738" s="126"/>
      <c r="DQ2738" s="127"/>
      <c r="DR2738" s="128"/>
      <c r="DS2738" s="13"/>
      <c r="DW2738" s="128"/>
      <c r="DX2738" s="128"/>
      <c r="DY2738" s="128"/>
      <c r="EH2738" s="89"/>
      <c r="EI2738" s="90"/>
    </row>
    <row r="2739" spans="38:139">
      <c r="AL2739" s="13"/>
      <c r="AM2739" s="13"/>
      <c r="AN2739" s="3"/>
      <c r="AO2739" s="126"/>
      <c r="AP2739" s="126"/>
      <c r="AQ2739" s="127"/>
      <c r="AR2739" s="128"/>
      <c r="AS2739" s="13"/>
      <c r="AW2739" s="128"/>
      <c r="AX2739" s="128"/>
      <c r="AY2739" s="128"/>
      <c r="BH2739" s="89"/>
      <c r="BI2739" s="90"/>
      <c r="DL2739" s="13"/>
      <c r="DM2739" s="13"/>
      <c r="DN2739" s="3"/>
      <c r="DO2739" s="126"/>
      <c r="DP2739" s="126"/>
      <c r="DQ2739" s="127"/>
      <c r="DR2739" s="128"/>
      <c r="DS2739" s="13"/>
      <c r="DW2739" s="128"/>
      <c r="DX2739" s="128"/>
      <c r="DY2739" s="128"/>
      <c r="EH2739" s="89"/>
      <c r="EI2739" s="90"/>
    </row>
    <row r="2740" spans="38:139">
      <c r="AL2740" s="13"/>
      <c r="AM2740" s="13"/>
      <c r="AN2740" s="3"/>
      <c r="AO2740" s="126"/>
      <c r="AP2740" s="126"/>
      <c r="AQ2740" s="127"/>
      <c r="AR2740" s="128"/>
      <c r="AS2740" s="13"/>
      <c r="AW2740" s="128"/>
      <c r="AX2740" s="128"/>
      <c r="AY2740" s="128"/>
      <c r="BH2740" s="89"/>
      <c r="BI2740" s="90"/>
      <c r="DL2740" s="13"/>
      <c r="DM2740" s="13"/>
      <c r="DN2740" s="3"/>
      <c r="DO2740" s="126"/>
      <c r="DP2740" s="126"/>
      <c r="DQ2740" s="127"/>
      <c r="DR2740" s="128"/>
      <c r="DS2740" s="13"/>
      <c r="DW2740" s="128"/>
      <c r="DX2740" s="128"/>
      <c r="DY2740" s="128"/>
      <c r="EH2740" s="89"/>
      <c r="EI2740" s="90"/>
    </row>
    <row r="2741" spans="38:139">
      <c r="AL2741" s="13"/>
      <c r="AM2741" s="13"/>
      <c r="AN2741" s="3"/>
      <c r="AO2741" s="126"/>
      <c r="AP2741" s="126"/>
      <c r="AQ2741" s="127"/>
      <c r="AR2741" s="128"/>
      <c r="AS2741" s="13"/>
      <c r="AW2741" s="128"/>
      <c r="AX2741" s="128"/>
      <c r="AY2741" s="128"/>
      <c r="BH2741" s="89"/>
      <c r="BI2741" s="90"/>
      <c r="DL2741" s="13"/>
      <c r="DM2741" s="13"/>
      <c r="DN2741" s="3"/>
      <c r="DO2741" s="126"/>
      <c r="DP2741" s="126"/>
      <c r="DQ2741" s="127"/>
      <c r="DR2741" s="128"/>
      <c r="DS2741" s="13"/>
      <c r="DW2741" s="128"/>
      <c r="DX2741" s="128"/>
      <c r="DY2741" s="128"/>
      <c r="EH2741" s="89"/>
      <c r="EI2741" s="90"/>
    </row>
    <row r="2742" spans="38:139">
      <c r="AL2742" s="13"/>
      <c r="AM2742" s="13"/>
      <c r="AN2742" s="3"/>
      <c r="AO2742" s="126"/>
      <c r="AP2742" s="126"/>
      <c r="AQ2742" s="127"/>
      <c r="AR2742" s="128"/>
      <c r="AS2742" s="13"/>
      <c r="AW2742" s="128"/>
      <c r="AX2742" s="128"/>
      <c r="AY2742" s="128"/>
      <c r="BH2742" s="89"/>
      <c r="BI2742" s="90"/>
      <c r="DL2742" s="13"/>
      <c r="DM2742" s="13"/>
      <c r="DN2742" s="3"/>
      <c r="DO2742" s="126"/>
      <c r="DP2742" s="126"/>
      <c r="DQ2742" s="127"/>
      <c r="DR2742" s="128"/>
      <c r="DS2742" s="13"/>
      <c r="DW2742" s="128"/>
      <c r="DX2742" s="128"/>
      <c r="DY2742" s="128"/>
      <c r="EH2742" s="89"/>
      <c r="EI2742" s="90"/>
    </row>
    <row r="2743" spans="38:139">
      <c r="AL2743" s="13"/>
      <c r="AM2743" s="13"/>
      <c r="AN2743" s="3"/>
      <c r="AO2743" s="126"/>
      <c r="AP2743" s="126"/>
      <c r="AQ2743" s="127"/>
      <c r="AR2743" s="128"/>
      <c r="AS2743" s="13"/>
      <c r="AW2743" s="128"/>
      <c r="AX2743" s="128"/>
      <c r="AY2743" s="128"/>
      <c r="BH2743" s="89"/>
      <c r="BI2743" s="90"/>
      <c r="DL2743" s="13"/>
      <c r="DM2743" s="13"/>
      <c r="DN2743" s="3"/>
      <c r="DO2743" s="126"/>
      <c r="DP2743" s="126"/>
      <c r="DQ2743" s="127"/>
      <c r="DR2743" s="128"/>
      <c r="DS2743" s="13"/>
      <c r="DW2743" s="128"/>
      <c r="DX2743" s="128"/>
      <c r="DY2743" s="128"/>
      <c r="EH2743" s="89"/>
      <c r="EI2743" s="90"/>
    </row>
    <row r="2744" spans="38:139">
      <c r="AL2744" s="13"/>
      <c r="AM2744" s="13"/>
      <c r="AN2744" s="3"/>
      <c r="AO2744" s="126"/>
      <c r="AP2744" s="126"/>
      <c r="AQ2744" s="127"/>
      <c r="AR2744" s="128"/>
      <c r="AS2744" s="13"/>
      <c r="AW2744" s="128"/>
      <c r="AX2744" s="128"/>
      <c r="AY2744" s="128"/>
      <c r="BH2744" s="89"/>
      <c r="BI2744" s="90"/>
      <c r="DL2744" s="13"/>
      <c r="DM2744" s="13"/>
      <c r="DN2744" s="3"/>
      <c r="DO2744" s="126"/>
      <c r="DP2744" s="126"/>
      <c r="DQ2744" s="127"/>
      <c r="DR2744" s="128"/>
      <c r="DS2744" s="13"/>
      <c r="DW2744" s="128"/>
      <c r="DX2744" s="128"/>
      <c r="DY2744" s="128"/>
      <c r="EH2744" s="89"/>
      <c r="EI2744" s="90"/>
    </row>
    <row r="2745" spans="38:139">
      <c r="AL2745" s="13"/>
      <c r="AM2745" s="13"/>
      <c r="AN2745" s="3"/>
      <c r="AO2745" s="126"/>
      <c r="AP2745" s="126"/>
      <c r="AQ2745" s="127"/>
      <c r="AR2745" s="128"/>
      <c r="AS2745" s="13"/>
      <c r="AW2745" s="128"/>
      <c r="AX2745" s="128"/>
      <c r="AY2745" s="128"/>
      <c r="BH2745" s="89"/>
      <c r="BI2745" s="90"/>
      <c r="DL2745" s="13"/>
      <c r="DM2745" s="13"/>
      <c r="DN2745" s="3"/>
      <c r="DO2745" s="126"/>
      <c r="DP2745" s="126"/>
      <c r="DQ2745" s="127"/>
      <c r="DR2745" s="128"/>
      <c r="DS2745" s="13"/>
      <c r="DW2745" s="128"/>
      <c r="DX2745" s="128"/>
      <c r="DY2745" s="128"/>
      <c r="EH2745" s="89"/>
      <c r="EI2745" s="90"/>
    </row>
    <row r="2746" spans="38:139">
      <c r="AL2746" s="13"/>
      <c r="AM2746" s="13"/>
      <c r="AN2746" s="3"/>
      <c r="AO2746" s="126"/>
      <c r="AP2746" s="126"/>
      <c r="AQ2746" s="127"/>
      <c r="AR2746" s="128"/>
      <c r="AS2746" s="13"/>
      <c r="AW2746" s="128"/>
      <c r="AX2746" s="128"/>
      <c r="AY2746" s="128"/>
      <c r="BH2746" s="89"/>
      <c r="BI2746" s="90"/>
      <c r="DL2746" s="13"/>
      <c r="DM2746" s="13"/>
      <c r="DN2746" s="3"/>
      <c r="DO2746" s="126"/>
      <c r="DP2746" s="126"/>
      <c r="DQ2746" s="127"/>
      <c r="DR2746" s="128"/>
      <c r="DS2746" s="13"/>
      <c r="DW2746" s="128"/>
      <c r="DX2746" s="128"/>
      <c r="DY2746" s="128"/>
      <c r="EH2746" s="89"/>
      <c r="EI2746" s="90"/>
    </row>
    <row r="2747" spans="38:139">
      <c r="AL2747" s="13"/>
      <c r="AM2747" s="13"/>
      <c r="AN2747" s="3"/>
      <c r="AO2747" s="126"/>
      <c r="AP2747" s="126"/>
      <c r="AQ2747" s="127"/>
      <c r="AR2747" s="128"/>
      <c r="AS2747" s="13"/>
      <c r="AW2747" s="128"/>
      <c r="AX2747" s="128"/>
      <c r="AY2747" s="128"/>
      <c r="BH2747" s="89"/>
      <c r="BI2747" s="90"/>
      <c r="DL2747" s="13"/>
      <c r="DM2747" s="13"/>
      <c r="DN2747" s="3"/>
      <c r="DO2747" s="126"/>
      <c r="DP2747" s="126"/>
      <c r="DQ2747" s="127"/>
      <c r="DR2747" s="128"/>
      <c r="DS2747" s="13"/>
      <c r="DW2747" s="128"/>
      <c r="DX2747" s="128"/>
      <c r="DY2747" s="128"/>
      <c r="EH2747" s="89"/>
      <c r="EI2747" s="90"/>
    </row>
    <row r="2748" spans="38:139">
      <c r="AL2748" s="13"/>
      <c r="AM2748" s="13"/>
      <c r="AN2748" s="3"/>
      <c r="AO2748" s="126"/>
      <c r="AP2748" s="126"/>
      <c r="AQ2748" s="127"/>
      <c r="AR2748" s="128"/>
      <c r="AS2748" s="13"/>
      <c r="AW2748" s="128"/>
      <c r="AX2748" s="128"/>
      <c r="AY2748" s="128"/>
      <c r="BH2748" s="89"/>
      <c r="BI2748" s="90"/>
      <c r="DL2748" s="13"/>
      <c r="DM2748" s="13"/>
      <c r="DN2748" s="3"/>
      <c r="DO2748" s="126"/>
      <c r="DP2748" s="126"/>
      <c r="DQ2748" s="127"/>
      <c r="DR2748" s="128"/>
      <c r="DS2748" s="13"/>
      <c r="DW2748" s="128"/>
      <c r="DX2748" s="128"/>
      <c r="DY2748" s="128"/>
      <c r="EH2748" s="89"/>
      <c r="EI2748" s="90"/>
    </row>
    <row r="2749" spans="38:139">
      <c r="AL2749" s="13"/>
      <c r="AM2749" s="13"/>
      <c r="AN2749" s="3"/>
      <c r="AO2749" s="126"/>
      <c r="AP2749" s="126"/>
      <c r="AQ2749" s="127"/>
      <c r="AR2749" s="128"/>
      <c r="AS2749" s="13"/>
      <c r="AW2749" s="128"/>
      <c r="AX2749" s="128"/>
      <c r="AY2749" s="128"/>
      <c r="BH2749" s="89"/>
      <c r="BI2749" s="90"/>
      <c r="DL2749" s="13"/>
      <c r="DM2749" s="13"/>
      <c r="DN2749" s="3"/>
      <c r="DO2749" s="126"/>
      <c r="DP2749" s="126"/>
      <c r="DQ2749" s="127"/>
      <c r="DR2749" s="128"/>
      <c r="DS2749" s="13"/>
      <c r="DW2749" s="128"/>
      <c r="DX2749" s="128"/>
      <c r="DY2749" s="128"/>
      <c r="EH2749" s="89"/>
      <c r="EI2749" s="90"/>
    </row>
    <row r="2750" spans="38:139">
      <c r="AL2750" s="13"/>
      <c r="AM2750" s="13"/>
      <c r="AN2750" s="3"/>
      <c r="AO2750" s="126"/>
      <c r="AP2750" s="126"/>
      <c r="AQ2750" s="127"/>
      <c r="AR2750" s="128"/>
      <c r="AS2750" s="13"/>
      <c r="AW2750" s="128"/>
      <c r="AX2750" s="128"/>
      <c r="AY2750" s="128"/>
      <c r="BH2750" s="89"/>
      <c r="BI2750" s="90"/>
      <c r="DL2750" s="13"/>
      <c r="DM2750" s="13"/>
      <c r="DN2750" s="3"/>
      <c r="DO2750" s="126"/>
      <c r="DP2750" s="126"/>
      <c r="DQ2750" s="127"/>
      <c r="DR2750" s="128"/>
      <c r="DS2750" s="13"/>
      <c r="DW2750" s="128"/>
      <c r="DX2750" s="128"/>
      <c r="DY2750" s="128"/>
      <c r="EH2750" s="89"/>
      <c r="EI2750" s="90"/>
    </row>
    <row r="2751" spans="38:139">
      <c r="AL2751" s="13"/>
      <c r="AM2751" s="13"/>
      <c r="AN2751" s="3"/>
      <c r="AO2751" s="126"/>
      <c r="AP2751" s="126"/>
      <c r="AQ2751" s="127"/>
      <c r="AR2751" s="128"/>
      <c r="AS2751" s="13"/>
      <c r="AW2751" s="128"/>
      <c r="AX2751" s="128"/>
      <c r="AY2751" s="128"/>
      <c r="BH2751" s="89"/>
      <c r="BI2751" s="90"/>
      <c r="DL2751" s="13"/>
      <c r="DM2751" s="13"/>
      <c r="DN2751" s="3"/>
      <c r="DO2751" s="126"/>
      <c r="DP2751" s="126"/>
      <c r="DQ2751" s="127"/>
      <c r="DR2751" s="128"/>
      <c r="DS2751" s="13"/>
      <c r="DW2751" s="128"/>
      <c r="DX2751" s="128"/>
      <c r="DY2751" s="128"/>
      <c r="EH2751" s="89"/>
      <c r="EI2751" s="90"/>
    </row>
    <row r="2752" spans="38:139">
      <c r="AL2752" s="13"/>
      <c r="AM2752" s="13"/>
      <c r="AN2752" s="3"/>
      <c r="AO2752" s="126"/>
      <c r="AP2752" s="126"/>
      <c r="AQ2752" s="127"/>
      <c r="AR2752" s="128"/>
      <c r="AS2752" s="13"/>
      <c r="AW2752" s="128"/>
      <c r="AX2752" s="128"/>
      <c r="AY2752" s="128"/>
      <c r="BH2752" s="89"/>
      <c r="BI2752" s="90"/>
      <c r="DL2752" s="13"/>
      <c r="DM2752" s="13"/>
      <c r="DN2752" s="3"/>
      <c r="DO2752" s="126"/>
      <c r="DP2752" s="126"/>
      <c r="DQ2752" s="127"/>
      <c r="DR2752" s="128"/>
      <c r="DS2752" s="13"/>
      <c r="DW2752" s="128"/>
      <c r="DX2752" s="128"/>
      <c r="DY2752" s="128"/>
      <c r="EH2752" s="89"/>
      <c r="EI2752" s="90"/>
    </row>
    <row r="2753" spans="38:139">
      <c r="AL2753" s="13"/>
      <c r="AM2753" s="13"/>
      <c r="AN2753" s="3"/>
      <c r="AO2753" s="126"/>
      <c r="AP2753" s="126"/>
      <c r="AQ2753" s="127"/>
      <c r="AR2753" s="128"/>
      <c r="AS2753" s="13"/>
      <c r="AW2753" s="128"/>
      <c r="AX2753" s="128"/>
      <c r="AY2753" s="128"/>
      <c r="BH2753" s="89"/>
      <c r="BI2753" s="90"/>
      <c r="DL2753" s="13"/>
      <c r="DM2753" s="13"/>
      <c r="DN2753" s="3"/>
      <c r="DO2753" s="126"/>
      <c r="DP2753" s="126"/>
      <c r="DQ2753" s="127"/>
      <c r="DR2753" s="128"/>
      <c r="DS2753" s="13"/>
      <c r="DW2753" s="128"/>
      <c r="DX2753" s="128"/>
      <c r="DY2753" s="128"/>
      <c r="EH2753" s="89"/>
      <c r="EI2753" s="90"/>
    </row>
    <row r="2754" spans="38:139">
      <c r="AL2754" s="13"/>
      <c r="AM2754" s="13"/>
      <c r="AN2754" s="3"/>
      <c r="AO2754" s="126"/>
      <c r="AP2754" s="126"/>
      <c r="AQ2754" s="127"/>
      <c r="AR2754" s="128"/>
      <c r="AS2754" s="13"/>
      <c r="AW2754" s="128"/>
      <c r="AX2754" s="128"/>
      <c r="AY2754" s="128"/>
      <c r="BH2754" s="89"/>
      <c r="BI2754" s="90"/>
      <c r="DL2754" s="13"/>
      <c r="DM2754" s="13"/>
      <c r="DN2754" s="3"/>
      <c r="DO2754" s="126"/>
      <c r="DP2754" s="126"/>
      <c r="DQ2754" s="127"/>
      <c r="DR2754" s="128"/>
      <c r="DS2754" s="13"/>
      <c r="DW2754" s="128"/>
      <c r="DX2754" s="128"/>
      <c r="DY2754" s="128"/>
      <c r="EH2754" s="89"/>
      <c r="EI2754" s="90"/>
    </row>
    <row r="2755" spans="38:139">
      <c r="AL2755" s="13"/>
      <c r="AM2755" s="13"/>
      <c r="AN2755" s="3"/>
      <c r="AO2755" s="126"/>
      <c r="AP2755" s="126"/>
      <c r="AQ2755" s="127"/>
      <c r="AR2755" s="128"/>
      <c r="AS2755" s="13"/>
      <c r="AW2755" s="128"/>
      <c r="AX2755" s="128"/>
      <c r="AY2755" s="128"/>
      <c r="BH2755" s="89"/>
      <c r="BI2755" s="90"/>
      <c r="DL2755" s="13"/>
      <c r="DM2755" s="13"/>
      <c r="DN2755" s="3"/>
      <c r="DO2755" s="126"/>
      <c r="DP2755" s="126"/>
      <c r="DQ2755" s="127"/>
      <c r="DR2755" s="128"/>
      <c r="DS2755" s="13"/>
      <c r="DW2755" s="128"/>
      <c r="DX2755" s="128"/>
      <c r="DY2755" s="128"/>
      <c r="EH2755" s="89"/>
      <c r="EI2755" s="90"/>
    </row>
    <row r="2756" spans="38:139">
      <c r="AL2756" s="13"/>
      <c r="AM2756" s="13"/>
      <c r="AN2756" s="3"/>
      <c r="AO2756" s="126"/>
      <c r="AP2756" s="126"/>
      <c r="AQ2756" s="127"/>
      <c r="AR2756" s="128"/>
      <c r="AS2756" s="13"/>
      <c r="AW2756" s="128"/>
      <c r="AX2756" s="128"/>
      <c r="AY2756" s="128"/>
      <c r="BH2756" s="89"/>
      <c r="BI2756" s="90"/>
      <c r="DL2756" s="13"/>
      <c r="DM2756" s="13"/>
      <c r="DN2756" s="3"/>
      <c r="DO2756" s="126"/>
      <c r="DP2756" s="126"/>
      <c r="DQ2756" s="127"/>
      <c r="DR2756" s="128"/>
      <c r="DS2756" s="13"/>
      <c r="DW2756" s="128"/>
      <c r="DX2756" s="128"/>
      <c r="DY2756" s="128"/>
      <c r="EH2756" s="89"/>
      <c r="EI2756" s="90"/>
    </row>
    <row r="2757" spans="38:139">
      <c r="AL2757" s="13"/>
      <c r="AM2757" s="13"/>
      <c r="AN2757" s="3"/>
      <c r="AO2757" s="126"/>
      <c r="AP2757" s="126"/>
      <c r="AQ2757" s="127"/>
      <c r="AR2757" s="128"/>
      <c r="AS2757" s="13"/>
      <c r="AW2757" s="128"/>
      <c r="AX2757" s="128"/>
      <c r="AY2757" s="128"/>
      <c r="BH2757" s="89"/>
      <c r="BI2757" s="90"/>
      <c r="DL2757" s="13"/>
      <c r="DM2757" s="13"/>
      <c r="DN2757" s="3"/>
      <c r="DO2757" s="126"/>
      <c r="DP2757" s="126"/>
      <c r="DQ2757" s="127"/>
      <c r="DR2757" s="128"/>
      <c r="DS2757" s="13"/>
      <c r="DW2757" s="128"/>
      <c r="DX2757" s="128"/>
      <c r="DY2757" s="128"/>
      <c r="EH2757" s="89"/>
      <c r="EI2757" s="90"/>
    </row>
    <row r="2758" spans="38:139">
      <c r="AL2758" s="13"/>
      <c r="AM2758" s="13"/>
      <c r="AN2758" s="3"/>
      <c r="AO2758" s="126"/>
      <c r="AP2758" s="126"/>
      <c r="AQ2758" s="127"/>
      <c r="AR2758" s="128"/>
      <c r="AS2758" s="13"/>
      <c r="AW2758" s="128"/>
      <c r="AX2758" s="128"/>
      <c r="AY2758" s="128"/>
      <c r="BH2758" s="89"/>
      <c r="BI2758" s="90"/>
      <c r="DL2758" s="13"/>
      <c r="DM2758" s="13"/>
      <c r="DN2758" s="3"/>
      <c r="DO2758" s="126"/>
      <c r="DP2758" s="126"/>
      <c r="DQ2758" s="127"/>
      <c r="DR2758" s="128"/>
      <c r="DS2758" s="13"/>
      <c r="DW2758" s="128"/>
      <c r="DX2758" s="128"/>
      <c r="DY2758" s="128"/>
      <c r="EH2758" s="89"/>
      <c r="EI2758" s="90"/>
    </row>
    <row r="2759" spans="38:139">
      <c r="AL2759" s="13"/>
      <c r="AM2759" s="13"/>
      <c r="AN2759" s="3"/>
      <c r="AO2759" s="126"/>
      <c r="AP2759" s="126"/>
      <c r="AQ2759" s="127"/>
      <c r="AR2759" s="128"/>
      <c r="AS2759" s="13"/>
      <c r="AW2759" s="128"/>
      <c r="AX2759" s="128"/>
      <c r="AY2759" s="128"/>
      <c r="BH2759" s="89"/>
      <c r="BI2759" s="90"/>
      <c r="DL2759" s="13"/>
      <c r="DM2759" s="13"/>
      <c r="DN2759" s="3"/>
      <c r="DO2759" s="126"/>
      <c r="DP2759" s="126"/>
      <c r="DQ2759" s="127"/>
      <c r="DR2759" s="128"/>
      <c r="DS2759" s="13"/>
      <c r="DW2759" s="128"/>
      <c r="DX2759" s="128"/>
      <c r="DY2759" s="128"/>
      <c r="EH2759" s="89"/>
      <c r="EI2759" s="90"/>
    </row>
    <row r="2760" spans="38:139">
      <c r="AL2760" s="13"/>
      <c r="AM2760" s="13"/>
      <c r="AN2760" s="3"/>
      <c r="AO2760" s="126"/>
      <c r="AP2760" s="126"/>
      <c r="AQ2760" s="127"/>
      <c r="AR2760" s="128"/>
      <c r="AS2760" s="13"/>
      <c r="AW2760" s="128"/>
      <c r="AX2760" s="128"/>
      <c r="AY2760" s="128"/>
      <c r="BH2760" s="89"/>
      <c r="BI2760" s="90"/>
      <c r="DL2760" s="13"/>
      <c r="DM2760" s="13"/>
      <c r="DN2760" s="3"/>
      <c r="DO2760" s="126"/>
      <c r="DP2760" s="126"/>
      <c r="DQ2760" s="127"/>
      <c r="DR2760" s="128"/>
      <c r="DS2760" s="13"/>
      <c r="DW2760" s="128"/>
      <c r="DX2760" s="128"/>
      <c r="DY2760" s="128"/>
      <c r="EH2760" s="89"/>
      <c r="EI2760" s="90"/>
    </row>
    <row r="2761" spans="38:139">
      <c r="AL2761" s="13"/>
      <c r="AM2761" s="13"/>
      <c r="AN2761" s="3"/>
      <c r="AO2761" s="126"/>
      <c r="AP2761" s="126"/>
      <c r="AQ2761" s="127"/>
      <c r="AR2761" s="128"/>
      <c r="AS2761" s="13"/>
      <c r="AW2761" s="128"/>
      <c r="AX2761" s="128"/>
      <c r="AY2761" s="128"/>
      <c r="BH2761" s="89"/>
      <c r="BI2761" s="90"/>
      <c r="DL2761" s="13"/>
      <c r="DM2761" s="13"/>
      <c r="DN2761" s="3"/>
      <c r="DO2761" s="126"/>
      <c r="DP2761" s="126"/>
      <c r="DQ2761" s="127"/>
      <c r="DR2761" s="128"/>
      <c r="DS2761" s="13"/>
      <c r="DW2761" s="128"/>
      <c r="DX2761" s="128"/>
      <c r="DY2761" s="128"/>
      <c r="EH2761" s="89"/>
      <c r="EI2761" s="90"/>
    </row>
    <row r="2762" spans="38:139">
      <c r="AL2762" s="13"/>
      <c r="AM2762" s="13"/>
      <c r="AN2762" s="3"/>
      <c r="AO2762" s="126"/>
      <c r="AP2762" s="126"/>
      <c r="AQ2762" s="127"/>
      <c r="AR2762" s="128"/>
      <c r="AS2762" s="13"/>
      <c r="AW2762" s="128"/>
      <c r="AX2762" s="128"/>
      <c r="AY2762" s="128"/>
      <c r="BH2762" s="89"/>
      <c r="BI2762" s="90"/>
      <c r="DL2762" s="13"/>
      <c r="DM2762" s="13"/>
      <c r="DN2762" s="3"/>
      <c r="DO2762" s="126"/>
      <c r="DP2762" s="126"/>
      <c r="DQ2762" s="127"/>
      <c r="DR2762" s="128"/>
      <c r="DS2762" s="13"/>
      <c r="DW2762" s="128"/>
      <c r="DX2762" s="128"/>
      <c r="DY2762" s="128"/>
      <c r="EH2762" s="89"/>
      <c r="EI2762" s="90"/>
    </row>
    <row r="2763" spans="38:139">
      <c r="AL2763" s="13"/>
      <c r="AM2763" s="13"/>
      <c r="AN2763" s="3"/>
      <c r="AO2763" s="126"/>
      <c r="AP2763" s="126"/>
      <c r="AQ2763" s="127"/>
      <c r="AR2763" s="128"/>
      <c r="AS2763" s="13"/>
      <c r="AW2763" s="128"/>
      <c r="AX2763" s="128"/>
      <c r="AY2763" s="128"/>
      <c r="BH2763" s="89"/>
      <c r="BI2763" s="90"/>
      <c r="DL2763" s="13"/>
      <c r="DM2763" s="13"/>
      <c r="DN2763" s="3"/>
      <c r="DO2763" s="126"/>
      <c r="DP2763" s="126"/>
      <c r="DQ2763" s="127"/>
      <c r="DR2763" s="128"/>
      <c r="DS2763" s="13"/>
      <c r="DW2763" s="128"/>
      <c r="DX2763" s="128"/>
      <c r="DY2763" s="128"/>
      <c r="EH2763" s="89"/>
      <c r="EI2763" s="90"/>
    </row>
    <row r="2764" spans="38:139">
      <c r="AL2764" s="13"/>
      <c r="AM2764" s="13"/>
      <c r="AN2764" s="3"/>
      <c r="AO2764" s="126"/>
      <c r="AP2764" s="126"/>
      <c r="AQ2764" s="127"/>
      <c r="AR2764" s="128"/>
      <c r="AS2764" s="13"/>
      <c r="AW2764" s="128"/>
      <c r="AX2764" s="128"/>
      <c r="AY2764" s="128"/>
      <c r="BH2764" s="89"/>
      <c r="BI2764" s="90"/>
      <c r="DL2764" s="13"/>
      <c r="DM2764" s="13"/>
      <c r="DN2764" s="3"/>
      <c r="DO2764" s="126"/>
      <c r="DP2764" s="126"/>
      <c r="DQ2764" s="127"/>
      <c r="DR2764" s="128"/>
      <c r="DS2764" s="13"/>
      <c r="DW2764" s="128"/>
      <c r="DX2764" s="128"/>
      <c r="DY2764" s="128"/>
      <c r="EH2764" s="89"/>
      <c r="EI2764" s="90"/>
    </row>
    <row r="2765" spans="38:139">
      <c r="AL2765" s="13"/>
      <c r="AM2765" s="13"/>
      <c r="AN2765" s="3"/>
      <c r="AO2765" s="126"/>
      <c r="AP2765" s="126"/>
      <c r="AQ2765" s="127"/>
      <c r="AR2765" s="128"/>
      <c r="AS2765" s="13"/>
      <c r="AW2765" s="128"/>
      <c r="AX2765" s="128"/>
      <c r="AY2765" s="128"/>
      <c r="BH2765" s="89"/>
      <c r="BI2765" s="90"/>
      <c r="DL2765" s="13"/>
      <c r="DM2765" s="13"/>
      <c r="DN2765" s="3"/>
      <c r="DO2765" s="126"/>
      <c r="DP2765" s="126"/>
      <c r="DQ2765" s="127"/>
      <c r="DR2765" s="128"/>
      <c r="DS2765" s="13"/>
      <c r="DW2765" s="128"/>
      <c r="DX2765" s="128"/>
      <c r="DY2765" s="128"/>
      <c r="EH2765" s="89"/>
      <c r="EI2765" s="90"/>
    </row>
    <row r="2766" spans="38:139">
      <c r="AL2766" s="13"/>
      <c r="AM2766" s="13"/>
      <c r="AN2766" s="3"/>
      <c r="AO2766" s="126"/>
      <c r="AP2766" s="126"/>
      <c r="AQ2766" s="127"/>
      <c r="AR2766" s="128"/>
      <c r="AS2766" s="13"/>
      <c r="AW2766" s="128"/>
      <c r="AX2766" s="128"/>
      <c r="AY2766" s="128"/>
      <c r="BH2766" s="89"/>
      <c r="BI2766" s="90"/>
      <c r="DL2766" s="13"/>
      <c r="DM2766" s="13"/>
      <c r="DN2766" s="3"/>
      <c r="DO2766" s="126"/>
      <c r="DP2766" s="126"/>
      <c r="DQ2766" s="127"/>
      <c r="DR2766" s="128"/>
      <c r="DS2766" s="13"/>
      <c r="DW2766" s="128"/>
      <c r="DX2766" s="128"/>
      <c r="DY2766" s="128"/>
      <c r="EH2766" s="89"/>
      <c r="EI2766" s="90"/>
    </row>
    <row r="2767" spans="38:139">
      <c r="AL2767" s="13"/>
      <c r="AM2767" s="13"/>
      <c r="AN2767" s="3"/>
      <c r="AO2767" s="126"/>
      <c r="AP2767" s="126"/>
      <c r="AQ2767" s="127"/>
      <c r="AR2767" s="128"/>
      <c r="AS2767" s="13"/>
      <c r="AW2767" s="128"/>
      <c r="AX2767" s="128"/>
      <c r="AY2767" s="128"/>
      <c r="BH2767" s="89"/>
      <c r="BI2767" s="90"/>
      <c r="DL2767" s="13"/>
      <c r="DM2767" s="13"/>
      <c r="DN2767" s="3"/>
      <c r="DO2767" s="126"/>
      <c r="DP2767" s="126"/>
      <c r="DQ2767" s="127"/>
      <c r="DR2767" s="128"/>
      <c r="DS2767" s="13"/>
      <c r="DW2767" s="128"/>
      <c r="DX2767" s="128"/>
      <c r="DY2767" s="128"/>
      <c r="EH2767" s="89"/>
      <c r="EI2767" s="90"/>
    </row>
    <row r="2768" spans="38:139">
      <c r="AL2768" s="13"/>
      <c r="AM2768" s="13"/>
      <c r="AN2768" s="3"/>
      <c r="AO2768" s="126"/>
      <c r="AP2768" s="126"/>
      <c r="AQ2768" s="127"/>
      <c r="AR2768" s="128"/>
      <c r="AS2768" s="13"/>
      <c r="AW2768" s="128"/>
      <c r="AX2768" s="128"/>
      <c r="AY2768" s="128"/>
      <c r="BH2768" s="89"/>
      <c r="BI2768" s="90"/>
      <c r="DL2768" s="13"/>
      <c r="DM2768" s="13"/>
      <c r="DN2768" s="3"/>
      <c r="DO2768" s="126"/>
      <c r="DP2768" s="126"/>
      <c r="DQ2768" s="127"/>
      <c r="DR2768" s="128"/>
      <c r="DS2768" s="13"/>
      <c r="DW2768" s="128"/>
      <c r="DX2768" s="128"/>
      <c r="DY2768" s="128"/>
      <c r="EH2768" s="89"/>
      <c r="EI2768" s="90"/>
    </row>
    <row r="2769" spans="38:139">
      <c r="AL2769" s="13"/>
      <c r="AM2769" s="13"/>
      <c r="AN2769" s="3"/>
      <c r="AO2769" s="126"/>
      <c r="AP2769" s="126"/>
      <c r="AQ2769" s="127"/>
      <c r="AR2769" s="128"/>
      <c r="AS2769" s="13"/>
      <c r="AW2769" s="128"/>
      <c r="AX2769" s="128"/>
      <c r="AY2769" s="128"/>
      <c r="BH2769" s="89"/>
      <c r="BI2769" s="90"/>
      <c r="DL2769" s="13"/>
      <c r="DM2769" s="13"/>
      <c r="DN2769" s="3"/>
      <c r="DO2769" s="126"/>
      <c r="DP2769" s="126"/>
      <c r="DQ2769" s="127"/>
      <c r="DR2769" s="128"/>
      <c r="DS2769" s="13"/>
      <c r="DW2769" s="128"/>
      <c r="DX2769" s="128"/>
      <c r="DY2769" s="128"/>
      <c r="EH2769" s="89"/>
      <c r="EI2769" s="90"/>
    </row>
    <row r="2770" spans="38:139">
      <c r="AL2770" s="13"/>
      <c r="AM2770" s="13"/>
      <c r="AN2770" s="3"/>
      <c r="AO2770" s="126"/>
      <c r="AP2770" s="126"/>
      <c r="AQ2770" s="127"/>
      <c r="AR2770" s="128"/>
      <c r="AS2770" s="13"/>
      <c r="AW2770" s="128"/>
      <c r="AX2770" s="128"/>
      <c r="AY2770" s="128"/>
      <c r="BH2770" s="89"/>
      <c r="BI2770" s="90"/>
      <c r="DL2770" s="13"/>
      <c r="DM2770" s="13"/>
      <c r="DN2770" s="3"/>
      <c r="DO2770" s="126"/>
      <c r="DP2770" s="126"/>
      <c r="DQ2770" s="127"/>
      <c r="DR2770" s="128"/>
      <c r="DS2770" s="13"/>
      <c r="DW2770" s="128"/>
      <c r="DX2770" s="128"/>
      <c r="DY2770" s="128"/>
      <c r="EH2770" s="89"/>
      <c r="EI2770" s="90"/>
    </row>
    <row r="2771" spans="38:139">
      <c r="AL2771" s="13"/>
      <c r="AM2771" s="13"/>
      <c r="AN2771" s="3"/>
      <c r="AO2771" s="126"/>
      <c r="AP2771" s="126"/>
      <c r="AQ2771" s="127"/>
      <c r="AR2771" s="128"/>
      <c r="AS2771" s="13"/>
      <c r="AW2771" s="128"/>
      <c r="AX2771" s="128"/>
      <c r="AY2771" s="128"/>
      <c r="BH2771" s="89"/>
      <c r="BI2771" s="90"/>
      <c r="DL2771" s="13"/>
      <c r="DM2771" s="13"/>
      <c r="DN2771" s="3"/>
      <c r="DO2771" s="126"/>
      <c r="DP2771" s="126"/>
      <c r="DQ2771" s="127"/>
      <c r="DR2771" s="128"/>
      <c r="DS2771" s="13"/>
      <c r="DW2771" s="128"/>
      <c r="DX2771" s="128"/>
      <c r="DY2771" s="128"/>
      <c r="EH2771" s="89"/>
      <c r="EI2771" s="90"/>
    </row>
    <row r="2772" spans="38:139">
      <c r="AL2772" s="13"/>
      <c r="AM2772" s="13"/>
      <c r="AN2772" s="3"/>
      <c r="AO2772" s="126"/>
      <c r="AP2772" s="126"/>
      <c r="AQ2772" s="127"/>
      <c r="AR2772" s="128"/>
      <c r="AS2772" s="13"/>
      <c r="AW2772" s="128"/>
      <c r="AX2772" s="128"/>
      <c r="AY2772" s="128"/>
      <c r="BH2772" s="89"/>
      <c r="BI2772" s="90"/>
      <c r="DL2772" s="13"/>
      <c r="DM2772" s="13"/>
      <c r="DN2772" s="3"/>
      <c r="DO2772" s="126"/>
      <c r="DP2772" s="126"/>
      <c r="DQ2772" s="127"/>
      <c r="DR2772" s="128"/>
      <c r="DS2772" s="13"/>
      <c r="DW2772" s="128"/>
      <c r="DX2772" s="128"/>
      <c r="DY2772" s="128"/>
      <c r="EH2772" s="89"/>
      <c r="EI2772" s="90"/>
    </row>
    <row r="2773" spans="38:139">
      <c r="AL2773" s="13"/>
      <c r="AM2773" s="13"/>
      <c r="AN2773" s="3"/>
      <c r="AO2773" s="126"/>
      <c r="AP2773" s="126"/>
      <c r="AQ2773" s="127"/>
      <c r="AR2773" s="128"/>
      <c r="AS2773" s="13"/>
      <c r="AW2773" s="128"/>
      <c r="AX2773" s="128"/>
      <c r="AY2773" s="128"/>
      <c r="BH2773" s="89"/>
      <c r="BI2773" s="90"/>
      <c r="DL2773" s="13"/>
      <c r="DM2773" s="13"/>
      <c r="DN2773" s="3"/>
      <c r="DO2773" s="126"/>
      <c r="DP2773" s="126"/>
      <c r="DQ2773" s="127"/>
      <c r="DR2773" s="128"/>
      <c r="DS2773" s="13"/>
      <c r="DW2773" s="128"/>
      <c r="DX2773" s="128"/>
      <c r="DY2773" s="128"/>
      <c r="EH2773" s="89"/>
      <c r="EI2773" s="90"/>
    </row>
    <row r="2774" spans="38:139">
      <c r="AL2774" s="13"/>
      <c r="AM2774" s="13"/>
      <c r="AN2774" s="3"/>
      <c r="AO2774" s="126"/>
      <c r="AP2774" s="126"/>
      <c r="AQ2774" s="127"/>
      <c r="AR2774" s="128"/>
      <c r="AS2774" s="13"/>
      <c r="AW2774" s="128"/>
      <c r="AX2774" s="128"/>
      <c r="AY2774" s="128"/>
      <c r="BH2774" s="89"/>
      <c r="BI2774" s="90"/>
      <c r="DL2774" s="13"/>
      <c r="DM2774" s="13"/>
      <c r="DN2774" s="3"/>
      <c r="DO2774" s="126"/>
      <c r="DP2774" s="126"/>
      <c r="DQ2774" s="127"/>
      <c r="DR2774" s="128"/>
      <c r="DS2774" s="13"/>
      <c r="DW2774" s="128"/>
      <c r="DX2774" s="128"/>
      <c r="DY2774" s="128"/>
      <c r="EH2774" s="89"/>
      <c r="EI2774" s="90"/>
    </row>
    <row r="2775" spans="38:139">
      <c r="AL2775" s="13"/>
      <c r="AM2775" s="13"/>
      <c r="AN2775" s="3"/>
      <c r="AO2775" s="126"/>
      <c r="AP2775" s="126"/>
      <c r="AQ2775" s="127"/>
      <c r="AR2775" s="128"/>
      <c r="AS2775" s="13"/>
      <c r="AW2775" s="128"/>
      <c r="AX2775" s="128"/>
      <c r="AY2775" s="128"/>
      <c r="BH2775" s="89"/>
      <c r="BI2775" s="90"/>
      <c r="DL2775" s="13"/>
      <c r="DM2775" s="13"/>
      <c r="DN2775" s="3"/>
      <c r="DO2775" s="126"/>
      <c r="DP2775" s="126"/>
      <c r="DQ2775" s="127"/>
      <c r="DR2775" s="128"/>
      <c r="DS2775" s="13"/>
      <c r="DW2775" s="128"/>
      <c r="DX2775" s="128"/>
      <c r="DY2775" s="128"/>
      <c r="EH2775" s="89"/>
      <c r="EI2775" s="90"/>
    </row>
    <row r="2776" spans="38:139">
      <c r="AL2776" s="13"/>
      <c r="AM2776" s="13"/>
      <c r="AN2776" s="3"/>
      <c r="AO2776" s="126"/>
      <c r="AP2776" s="126"/>
      <c r="AQ2776" s="127"/>
      <c r="AR2776" s="128"/>
      <c r="AS2776" s="13"/>
      <c r="AW2776" s="128"/>
      <c r="AX2776" s="128"/>
      <c r="AY2776" s="128"/>
      <c r="BH2776" s="89"/>
      <c r="BI2776" s="90"/>
      <c r="DL2776" s="13"/>
      <c r="DM2776" s="13"/>
      <c r="DN2776" s="3"/>
      <c r="DO2776" s="126"/>
      <c r="DP2776" s="126"/>
      <c r="DQ2776" s="127"/>
      <c r="DR2776" s="128"/>
      <c r="DS2776" s="13"/>
      <c r="DW2776" s="128"/>
      <c r="DX2776" s="128"/>
      <c r="DY2776" s="128"/>
      <c r="EH2776" s="89"/>
      <c r="EI2776" s="90"/>
    </row>
    <row r="2777" spans="38:139">
      <c r="AL2777" s="13"/>
      <c r="AM2777" s="13"/>
      <c r="AN2777" s="3"/>
      <c r="AO2777" s="126"/>
      <c r="AP2777" s="126"/>
      <c r="AQ2777" s="127"/>
      <c r="AR2777" s="128"/>
      <c r="AS2777" s="13"/>
      <c r="AW2777" s="128"/>
      <c r="AX2777" s="128"/>
      <c r="AY2777" s="128"/>
      <c r="BH2777" s="89"/>
      <c r="BI2777" s="90"/>
      <c r="DL2777" s="13"/>
      <c r="DM2777" s="13"/>
      <c r="DN2777" s="3"/>
      <c r="DO2777" s="126"/>
      <c r="DP2777" s="126"/>
      <c r="DQ2777" s="127"/>
      <c r="DR2777" s="128"/>
      <c r="DS2777" s="13"/>
      <c r="DW2777" s="128"/>
      <c r="DX2777" s="128"/>
      <c r="DY2777" s="128"/>
      <c r="EH2777" s="89"/>
      <c r="EI2777" s="90"/>
    </row>
    <row r="2778" spans="38:139">
      <c r="AL2778" s="13"/>
      <c r="AM2778" s="13"/>
      <c r="AN2778" s="3"/>
      <c r="AO2778" s="126"/>
      <c r="AP2778" s="126"/>
      <c r="AQ2778" s="127"/>
      <c r="AR2778" s="128"/>
      <c r="AS2778" s="13"/>
      <c r="AW2778" s="128"/>
      <c r="AX2778" s="128"/>
      <c r="AY2778" s="128"/>
      <c r="BH2778" s="89"/>
      <c r="BI2778" s="90"/>
      <c r="DL2778" s="13"/>
      <c r="DM2778" s="13"/>
      <c r="DN2778" s="3"/>
      <c r="DO2778" s="126"/>
      <c r="DP2778" s="126"/>
      <c r="DQ2778" s="127"/>
      <c r="DR2778" s="128"/>
      <c r="DS2778" s="13"/>
      <c r="DW2778" s="128"/>
      <c r="DX2778" s="128"/>
      <c r="DY2778" s="128"/>
      <c r="EH2778" s="89"/>
      <c r="EI2778" s="90"/>
    </row>
    <row r="2779" spans="38:139">
      <c r="AL2779" s="13"/>
      <c r="AM2779" s="13"/>
      <c r="AN2779" s="3"/>
      <c r="AO2779" s="126"/>
      <c r="AP2779" s="126"/>
      <c r="AQ2779" s="127"/>
      <c r="AR2779" s="128"/>
      <c r="AS2779" s="13"/>
      <c r="AW2779" s="128"/>
      <c r="AX2779" s="128"/>
      <c r="AY2779" s="128"/>
      <c r="BH2779" s="89"/>
      <c r="BI2779" s="90"/>
      <c r="DL2779" s="13"/>
      <c r="DM2779" s="13"/>
      <c r="DN2779" s="3"/>
      <c r="DO2779" s="126"/>
      <c r="DP2779" s="126"/>
      <c r="DQ2779" s="127"/>
      <c r="DR2779" s="128"/>
      <c r="DS2779" s="13"/>
      <c r="DW2779" s="128"/>
      <c r="DX2779" s="128"/>
      <c r="DY2779" s="128"/>
      <c r="EH2779" s="89"/>
      <c r="EI2779" s="90"/>
    </row>
    <row r="2780" spans="38:139">
      <c r="AL2780" s="13"/>
      <c r="AM2780" s="13"/>
      <c r="AN2780" s="3"/>
      <c r="AO2780" s="126"/>
      <c r="AP2780" s="126"/>
      <c r="AQ2780" s="127"/>
      <c r="AR2780" s="128"/>
      <c r="AS2780" s="13"/>
      <c r="AW2780" s="128"/>
      <c r="AX2780" s="128"/>
      <c r="AY2780" s="128"/>
      <c r="BH2780" s="89"/>
      <c r="BI2780" s="90"/>
      <c r="DL2780" s="13"/>
      <c r="DM2780" s="13"/>
      <c r="DN2780" s="3"/>
      <c r="DO2780" s="126"/>
      <c r="DP2780" s="126"/>
      <c r="DQ2780" s="127"/>
      <c r="DR2780" s="128"/>
      <c r="DS2780" s="13"/>
      <c r="DW2780" s="128"/>
      <c r="DX2780" s="128"/>
      <c r="DY2780" s="128"/>
      <c r="EH2780" s="89"/>
      <c r="EI2780" s="90"/>
    </row>
    <row r="2781" spans="38:139">
      <c r="AL2781" s="13"/>
      <c r="AM2781" s="13"/>
      <c r="AN2781" s="3"/>
      <c r="AO2781" s="126"/>
      <c r="AP2781" s="126"/>
      <c r="AQ2781" s="127"/>
      <c r="AR2781" s="128"/>
      <c r="AS2781" s="13"/>
      <c r="AW2781" s="128"/>
      <c r="AX2781" s="128"/>
      <c r="AY2781" s="128"/>
      <c r="BH2781" s="89"/>
      <c r="BI2781" s="90"/>
      <c r="DL2781" s="13"/>
      <c r="DM2781" s="13"/>
      <c r="DN2781" s="3"/>
      <c r="DO2781" s="126"/>
      <c r="DP2781" s="126"/>
      <c r="DQ2781" s="127"/>
      <c r="DR2781" s="128"/>
      <c r="DS2781" s="13"/>
      <c r="DW2781" s="128"/>
      <c r="DX2781" s="128"/>
      <c r="DY2781" s="128"/>
      <c r="EH2781" s="89"/>
      <c r="EI2781" s="90"/>
    </row>
    <row r="2782" spans="38:139">
      <c r="AL2782" s="13"/>
      <c r="AM2782" s="13"/>
      <c r="AN2782" s="3"/>
      <c r="AO2782" s="126"/>
      <c r="AP2782" s="126"/>
      <c r="AQ2782" s="127"/>
      <c r="AR2782" s="128"/>
      <c r="AS2782" s="13"/>
      <c r="AW2782" s="128"/>
      <c r="AX2782" s="128"/>
      <c r="AY2782" s="128"/>
      <c r="BH2782" s="89"/>
      <c r="BI2782" s="90"/>
      <c r="DL2782" s="13"/>
      <c r="DM2782" s="13"/>
      <c r="DN2782" s="3"/>
      <c r="DO2782" s="126"/>
      <c r="DP2782" s="126"/>
      <c r="DQ2782" s="127"/>
      <c r="DR2782" s="128"/>
      <c r="DS2782" s="13"/>
      <c r="DW2782" s="128"/>
      <c r="DX2782" s="128"/>
      <c r="DY2782" s="128"/>
      <c r="EH2782" s="89"/>
      <c r="EI2782" s="90"/>
    </row>
    <row r="2783" spans="38:139">
      <c r="AL2783" s="13"/>
      <c r="AM2783" s="13"/>
      <c r="AN2783" s="3"/>
      <c r="AO2783" s="126"/>
      <c r="AP2783" s="126"/>
      <c r="AQ2783" s="127"/>
      <c r="AR2783" s="128"/>
      <c r="AS2783" s="13"/>
      <c r="AW2783" s="128"/>
      <c r="AX2783" s="128"/>
      <c r="AY2783" s="128"/>
      <c r="BH2783" s="89"/>
      <c r="BI2783" s="90"/>
      <c r="DL2783" s="13"/>
      <c r="DM2783" s="13"/>
      <c r="DN2783" s="3"/>
      <c r="DO2783" s="126"/>
      <c r="DP2783" s="126"/>
      <c r="DQ2783" s="127"/>
      <c r="DR2783" s="128"/>
      <c r="DS2783" s="13"/>
      <c r="DW2783" s="128"/>
      <c r="DX2783" s="128"/>
      <c r="DY2783" s="128"/>
      <c r="EH2783" s="89"/>
      <c r="EI2783" s="90"/>
    </row>
    <row r="2784" spans="38:139">
      <c r="AL2784" s="13"/>
      <c r="AM2784" s="13"/>
      <c r="AN2784" s="3"/>
      <c r="AO2784" s="126"/>
      <c r="AP2784" s="126"/>
      <c r="AQ2784" s="127"/>
      <c r="AR2784" s="128"/>
      <c r="AS2784" s="13"/>
      <c r="AW2784" s="128"/>
      <c r="AX2784" s="128"/>
      <c r="AY2784" s="128"/>
      <c r="BH2784" s="89"/>
      <c r="BI2784" s="90"/>
      <c r="DL2784" s="13"/>
      <c r="DM2784" s="13"/>
      <c r="DN2784" s="3"/>
      <c r="DO2784" s="126"/>
      <c r="DP2784" s="126"/>
      <c r="DQ2784" s="127"/>
      <c r="DR2784" s="128"/>
      <c r="DS2784" s="13"/>
      <c r="DW2784" s="128"/>
      <c r="DX2784" s="128"/>
      <c r="DY2784" s="128"/>
      <c r="EH2784" s="89"/>
      <c r="EI2784" s="90"/>
    </row>
    <row r="2785" spans="38:139">
      <c r="AL2785" s="13"/>
      <c r="AM2785" s="13"/>
      <c r="AN2785" s="3"/>
      <c r="AO2785" s="126"/>
      <c r="AP2785" s="126"/>
      <c r="AQ2785" s="127"/>
      <c r="AR2785" s="128"/>
      <c r="AS2785" s="13"/>
      <c r="AW2785" s="128"/>
      <c r="AX2785" s="128"/>
      <c r="AY2785" s="128"/>
      <c r="BH2785" s="89"/>
      <c r="BI2785" s="90"/>
      <c r="DL2785" s="13"/>
      <c r="DM2785" s="13"/>
      <c r="DN2785" s="3"/>
      <c r="DO2785" s="126"/>
      <c r="DP2785" s="126"/>
      <c r="DQ2785" s="127"/>
      <c r="DR2785" s="128"/>
      <c r="DS2785" s="13"/>
      <c r="DW2785" s="128"/>
      <c r="DX2785" s="128"/>
      <c r="DY2785" s="128"/>
      <c r="EH2785" s="89"/>
      <c r="EI2785" s="90"/>
    </row>
    <row r="2786" spans="38:139">
      <c r="AL2786" s="13"/>
      <c r="AM2786" s="13"/>
      <c r="AN2786" s="3"/>
      <c r="AO2786" s="126"/>
      <c r="AP2786" s="126"/>
      <c r="AQ2786" s="127"/>
      <c r="AR2786" s="128"/>
      <c r="AS2786" s="13"/>
      <c r="AW2786" s="128"/>
      <c r="AX2786" s="128"/>
      <c r="AY2786" s="128"/>
      <c r="BH2786" s="89"/>
      <c r="BI2786" s="90"/>
      <c r="DL2786" s="13"/>
      <c r="DM2786" s="13"/>
      <c r="DN2786" s="3"/>
      <c r="DO2786" s="126"/>
      <c r="DP2786" s="126"/>
      <c r="DQ2786" s="127"/>
      <c r="DR2786" s="128"/>
      <c r="DS2786" s="13"/>
      <c r="DW2786" s="128"/>
      <c r="DX2786" s="128"/>
      <c r="DY2786" s="128"/>
      <c r="EH2786" s="89"/>
      <c r="EI2786" s="90"/>
    </row>
    <row r="2787" spans="38:139">
      <c r="AL2787" s="13"/>
      <c r="AM2787" s="13"/>
      <c r="AN2787" s="3"/>
      <c r="AO2787" s="126"/>
      <c r="AP2787" s="126"/>
      <c r="AQ2787" s="127"/>
      <c r="AR2787" s="128"/>
      <c r="AS2787" s="13"/>
      <c r="AW2787" s="128"/>
      <c r="AX2787" s="128"/>
      <c r="AY2787" s="128"/>
      <c r="BH2787" s="89"/>
      <c r="BI2787" s="90"/>
      <c r="DL2787" s="13"/>
      <c r="DM2787" s="13"/>
      <c r="DN2787" s="3"/>
      <c r="DO2787" s="126"/>
      <c r="DP2787" s="126"/>
      <c r="DQ2787" s="127"/>
      <c r="DR2787" s="128"/>
      <c r="DS2787" s="13"/>
      <c r="DW2787" s="128"/>
      <c r="DX2787" s="128"/>
      <c r="DY2787" s="128"/>
      <c r="EH2787" s="89"/>
      <c r="EI2787" s="90"/>
    </row>
    <row r="2788" spans="38:139">
      <c r="AL2788" s="13"/>
      <c r="AM2788" s="13"/>
      <c r="AN2788" s="3"/>
      <c r="AO2788" s="126"/>
      <c r="AP2788" s="126"/>
      <c r="AQ2788" s="127"/>
      <c r="AR2788" s="128"/>
      <c r="AS2788" s="13"/>
      <c r="AW2788" s="128"/>
      <c r="AX2788" s="128"/>
      <c r="AY2788" s="128"/>
      <c r="BH2788" s="89"/>
      <c r="BI2788" s="90"/>
      <c r="DL2788" s="13"/>
      <c r="DM2788" s="13"/>
      <c r="DN2788" s="3"/>
      <c r="DO2788" s="126"/>
      <c r="DP2788" s="126"/>
      <c r="DQ2788" s="127"/>
      <c r="DR2788" s="128"/>
      <c r="DS2788" s="13"/>
      <c r="DW2788" s="128"/>
      <c r="DX2788" s="128"/>
      <c r="DY2788" s="128"/>
      <c r="EH2788" s="89"/>
      <c r="EI2788" s="90"/>
    </row>
    <row r="2789" spans="38:139">
      <c r="AL2789" s="13"/>
      <c r="AM2789" s="13"/>
      <c r="AN2789" s="3"/>
      <c r="AO2789" s="126"/>
      <c r="AP2789" s="126"/>
      <c r="AQ2789" s="127"/>
      <c r="AR2789" s="128"/>
      <c r="AS2789" s="13"/>
      <c r="AW2789" s="128"/>
      <c r="AX2789" s="128"/>
      <c r="AY2789" s="128"/>
      <c r="BH2789" s="89"/>
      <c r="BI2789" s="90"/>
      <c r="DL2789" s="13"/>
      <c r="DM2789" s="13"/>
      <c r="DN2789" s="3"/>
      <c r="DO2789" s="126"/>
      <c r="DP2789" s="126"/>
      <c r="DQ2789" s="127"/>
      <c r="DR2789" s="128"/>
      <c r="DS2789" s="13"/>
      <c r="DW2789" s="128"/>
      <c r="DX2789" s="128"/>
      <c r="DY2789" s="128"/>
      <c r="EH2789" s="89"/>
      <c r="EI2789" s="90"/>
    </row>
    <row r="2790" spans="38:139">
      <c r="AL2790" s="13"/>
      <c r="AM2790" s="13"/>
      <c r="AN2790" s="3"/>
      <c r="AO2790" s="126"/>
      <c r="AP2790" s="126"/>
      <c r="AQ2790" s="127"/>
      <c r="AR2790" s="128"/>
      <c r="AS2790" s="13"/>
      <c r="AW2790" s="128"/>
      <c r="AX2790" s="128"/>
      <c r="AY2790" s="128"/>
      <c r="BH2790" s="89"/>
      <c r="BI2790" s="90"/>
      <c r="DL2790" s="13"/>
      <c r="DM2790" s="13"/>
      <c r="DN2790" s="3"/>
      <c r="DO2790" s="126"/>
      <c r="DP2790" s="126"/>
      <c r="DQ2790" s="127"/>
      <c r="DR2790" s="128"/>
      <c r="DS2790" s="13"/>
      <c r="DW2790" s="128"/>
      <c r="DX2790" s="128"/>
      <c r="DY2790" s="128"/>
      <c r="EH2790" s="89"/>
      <c r="EI2790" s="90"/>
    </row>
    <row r="2791" spans="38:139">
      <c r="AL2791" s="13"/>
      <c r="AM2791" s="13"/>
      <c r="AN2791" s="3"/>
      <c r="AO2791" s="126"/>
      <c r="AP2791" s="126"/>
      <c r="AQ2791" s="127"/>
      <c r="AR2791" s="128"/>
      <c r="AS2791" s="13"/>
      <c r="AW2791" s="128"/>
      <c r="AX2791" s="128"/>
      <c r="AY2791" s="128"/>
      <c r="BH2791" s="89"/>
      <c r="BI2791" s="90"/>
      <c r="DL2791" s="13"/>
      <c r="DM2791" s="13"/>
      <c r="DN2791" s="3"/>
      <c r="DO2791" s="126"/>
      <c r="DP2791" s="126"/>
      <c r="DQ2791" s="127"/>
      <c r="DR2791" s="128"/>
      <c r="DS2791" s="13"/>
      <c r="DW2791" s="128"/>
      <c r="DX2791" s="128"/>
      <c r="DY2791" s="128"/>
      <c r="EH2791" s="89"/>
      <c r="EI2791" s="90"/>
    </row>
    <row r="2792" spans="38:139">
      <c r="AL2792" s="13"/>
      <c r="AM2792" s="13"/>
      <c r="AN2792" s="3"/>
      <c r="AO2792" s="126"/>
      <c r="AP2792" s="126"/>
      <c r="AQ2792" s="127"/>
      <c r="AR2792" s="128"/>
      <c r="AS2792" s="13"/>
      <c r="AW2792" s="128"/>
      <c r="AX2792" s="128"/>
      <c r="AY2792" s="128"/>
      <c r="BH2792" s="89"/>
      <c r="BI2792" s="90"/>
      <c r="DL2792" s="13"/>
      <c r="DM2792" s="13"/>
      <c r="DN2792" s="3"/>
      <c r="DO2792" s="126"/>
      <c r="DP2792" s="126"/>
      <c r="DQ2792" s="127"/>
      <c r="DR2792" s="128"/>
      <c r="DS2792" s="13"/>
      <c r="DW2792" s="128"/>
      <c r="DX2792" s="128"/>
      <c r="DY2792" s="128"/>
      <c r="EH2792" s="89"/>
      <c r="EI2792" s="90"/>
    </row>
    <row r="2793" spans="38:139">
      <c r="AL2793" s="13"/>
      <c r="AM2793" s="13"/>
      <c r="AN2793" s="3"/>
      <c r="AO2793" s="126"/>
      <c r="AP2793" s="126"/>
      <c r="AQ2793" s="127"/>
      <c r="AR2793" s="128"/>
      <c r="AS2793" s="13"/>
      <c r="AW2793" s="128"/>
      <c r="AX2793" s="128"/>
      <c r="AY2793" s="128"/>
      <c r="BH2793" s="89"/>
      <c r="BI2793" s="90"/>
      <c r="DL2793" s="13"/>
      <c r="DM2793" s="13"/>
      <c r="DN2793" s="3"/>
      <c r="DO2793" s="126"/>
      <c r="DP2793" s="126"/>
      <c r="DQ2793" s="127"/>
      <c r="DR2793" s="128"/>
      <c r="DS2793" s="13"/>
      <c r="DW2793" s="128"/>
      <c r="DX2793" s="128"/>
      <c r="DY2793" s="128"/>
      <c r="EH2793" s="89"/>
      <c r="EI2793" s="90"/>
    </row>
    <row r="2794" spans="38:139">
      <c r="AL2794" s="13"/>
      <c r="AM2794" s="13"/>
      <c r="AN2794" s="3"/>
      <c r="AO2794" s="126"/>
      <c r="AP2794" s="126"/>
      <c r="AQ2794" s="127"/>
      <c r="AR2794" s="128"/>
      <c r="AS2794" s="13"/>
      <c r="AW2794" s="128"/>
      <c r="AX2794" s="128"/>
      <c r="AY2794" s="128"/>
      <c r="BH2794" s="89"/>
      <c r="BI2794" s="90"/>
      <c r="DL2794" s="13"/>
      <c r="DM2794" s="13"/>
      <c r="DN2794" s="3"/>
      <c r="DO2794" s="126"/>
      <c r="DP2794" s="126"/>
      <c r="DQ2794" s="127"/>
      <c r="DR2794" s="128"/>
      <c r="DS2794" s="13"/>
      <c r="DW2794" s="128"/>
      <c r="DX2794" s="128"/>
      <c r="DY2794" s="128"/>
      <c r="EH2794" s="89"/>
      <c r="EI2794" s="90"/>
    </row>
    <row r="2795" spans="38:139">
      <c r="AL2795" s="13"/>
      <c r="AM2795" s="13"/>
      <c r="AN2795" s="3"/>
      <c r="AO2795" s="126"/>
      <c r="AP2795" s="126"/>
      <c r="AQ2795" s="127"/>
      <c r="AR2795" s="128"/>
      <c r="AS2795" s="13"/>
      <c r="AW2795" s="128"/>
      <c r="AX2795" s="128"/>
      <c r="AY2795" s="128"/>
      <c r="BH2795" s="89"/>
      <c r="BI2795" s="90"/>
      <c r="DL2795" s="13"/>
      <c r="DM2795" s="13"/>
      <c r="DN2795" s="3"/>
      <c r="DO2795" s="126"/>
      <c r="DP2795" s="126"/>
      <c r="DQ2795" s="127"/>
      <c r="DR2795" s="128"/>
      <c r="DS2795" s="13"/>
      <c r="DW2795" s="128"/>
      <c r="DX2795" s="128"/>
      <c r="DY2795" s="128"/>
      <c r="EH2795" s="89"/>
      <c r="EI2795" s="90"/>
    </row>
    <row r="2796" spans="38:139">
      <c r="AL2796" s="13"/>
      <c r="AM2796" s="13"/>
      <c r="AN2796" s="3"/>
      <c r="AO2796" s="126"/>
      <c r="AP2796" s="126"/>
      <c r="AQ2796" s="127"/>
      <c r="AR2796" s="128"/>
      <c r="AS2796" s="13"/>
      <c r="AW2796" s="128"/>
      <c r="AX2796" s="128"/>
      <c r="AY2796" s="128"/>
      <c r="BH2796" s="89"/>
      <c r="BI2796" s="90"/>
      <c r="DL2796" s="13"/>
      <c r="DM2796" s="13"/>
      <c r="DN2796" s="3"/>
      <c r="DO2796" s="126"/>
      <c r="DP2796" s="126"/>
      <c r="DQ2796" s="127"/>
      <c r="DR2796" s="128"/>
      <c r="DS2796" s="13"/>
      <c r="DW2796" s="128"/>
      <c r="DX2796" s="128"/>
      <c r="DY2796" s="128"/>
      <c r="EH2796" s="89"/>
      <c r="EI2796" s="90"/>
    </row>
    <row r="2797" spans="38:139">
      <c r="AL2797" s="13"/>
      <c r="AM2797" s="13"/>
      <c r="AN2797" s="3"/>
      <c r="AO2797" s="126"/>
      <c r="AP2797" s="126"/>
      <c r="AQ2797" s="127"/>
      <c r="AR2797" s="128"/>
      <c r="AS2797" s="13"/>
      <c r="AW2797" s="128"/>
      <c r="AX2797" s="128"/>
      <c r="AY2797" s="128"/>
      <c r="BH2797" s="89"/>
      <c r="BI2797" s="90"/>
      <c r="DL2797" s="13"/>
      <c r="DM2797" s="13"/>
      <c r="DN2797" s="3"/>
      <c r="DO2797" s="126"/>
      <c r="DP2797" s="126"/>
      <c r="DQ2797" s="127"/>
      <c r="DR2797" s="128"/>
      <c r="DS2797" s="13"/>
      <c r="DW2797" s="128"/>
      <c r="DX2797" s="128"/>
      <c r="DY2797" s="128"/>
      <c r="EH2797" s="89"/>
      <c r="EI2797" s="90"/>
    </row>
    <row r="2798" spans="38:139">
      <c r="AL2798" s="13"/>
      <c r="AM2798" s="13"/>
      <c r="AN2798" s="3"/>
      <c r="AO2798" s="126"/>
      <c r="AP2798" s="126"/>
      <c r="AQ2798" s="127"/>
      <c r="AR2798" s="128"/>
      <c r="AS2798" s="13"/>
      <c r="AW2798" s="128"/>
      <c r="AX2798" s="128"/>
      <c r="AY2798" s="128"/>
      <c r="BH2798" s="89"/>
      <c r="BI2798" s="90"/>
      <c r="DL2798" s="13"/>
      <c r="DM2798" s="13"/>
      <c r="DN2798" s="3"/>
      <c r="DO2798" s="126"/>
      <c r="DP2798" s="126"/>
      <c r="DQ2798" s="127"/>
      <c r="DR2798" s="128"/>
      <c r="DS2798" s="13"/>
      <c r="DW2798" s="128"/>
      <c r="DX2798" s="128"/>
      <c r="DY2798" s="128"/>
      <c r="EH2798" s="89"/>
      <c r="EI2798" s="90"/>
    </row>
    <row r="2799" spans="38:139">
      <c r="AL2799" s="13"/>
      <c r="AM2799" s="13"/>
      <c r="AN2799" s="3"/>
      <c r="AO2799" s="126"/>
      <c r="AP2799" s="126"/>
      <c r="AQ2799" s="127"/>
      <c r="AR2799" s="128"/>
      <c r="AS2799" s="13"/>
      <c r="AW2799" s="128"/>
      <c r="AX2799" s="128"/>
      <c r="AY2799" s="128"/>
      <c r="BH2799" s="89"/>
      <c r="BI2799" s="90"/>
      <c r="DL2799" s="13"/>
      <c r="DM2799" s="13"/>
      <c r="DN2799" s="3"/>
      <c r="DO2799" s="126"/>
      <c r="DP2799" s="126"/>
      <c r="DQ2799" s="127"/>
      <c r="DR2799" s="128"/>
      <c r="DS2799" s="13"/>
      <c r="DW2799" s="128"/>
      <c r="DX2799" s="128"/>
      <c r="DY2799" s="128"/>
      <c r="EH2799" s="89"/>
      <c r="EI2799" s="90"/>
    </row>
    <row r="2800" spans="38:139">
      <c r="AL2800" s="13"/>
      <c r="AM2800" s="13"/>
      <c r="AN2800" s="3"/>
      <c r="AO2800" s="126"/>
      <c r="AP2800" s="126"/>
      <c r="AQ2800" s="127"/>
      <c r="AR2800" s="128"/>
      <c r="AS2800" s="13"/>
      <c r="AW2800" s="128"/>
      <c r="AX2800" s="128"/>
      <c r="AY2800" s="128"/>
      <c r="BH2800" s="89"/>
      <c r="BI2800" s="90"/>
      <c r="DL2800" s="13"/>
      <c r="DM2800" s="13"/>
      <c r="DN2800" s="3"/>
      <c r="DO2800" s="126"/>
      <c r="DP2800" s="126"/>
      <c r="DQ2800" s="127"/>
      <c r="DR2800" s="128"/>
      <c r="DS2800" s="13"/>
      <c r="DW2800" s="128"/>
      <c r="DX2800" s="128"/>
      <c r="DY2800" s="128"/>
      <c r="EH2800" s="89"/>
      <c r="EI2800" s="90"/>
    </row>
    <row r="2801" spans="38:139">
      <c r="AL2801" s="13"/>
      <c r="AM2801" s="13"/>
      <c r="AN2801" s="3"/>
      <c r="AO2801" s="126"/>
      <c r="AP2801" s="126"/>
      <c r="AQ2801" s="127"/>
      <c r="AR2801" s="128"/>
      <c r="AS2801" s="13"/>
      <c r="AW2801" s="128"/>
      <c r="AX2801" s="128"/>
      <c r="AY2801" s="128"/>
      <c r="BH2801" s="89"/>
      <c r="BI2801" s="90"/>
      <c r="DL2801" s="13"/>
      <c r="DM2801" s="13"/>
      <c r="DN2801" s="3"/>
      <c r="DO2801" s="126"/>
      <c r="DP2801" s="126"/>
      <c r="DQ2801" s="127"/>
      <c r="DR2801" s="128"/>
      <c r="DS2801" s="13"/>
      <c r="DW2801" s="128"/>
      <c r="DX2801" s="128"/>
      <c r="DY2801" s="128"/>
      <c r="EH2801" s="89"/>
      <c r="EI2801" s="90"/>
    </row>
    <row r="2802" spans="38:139">
      <c r="AL2802" s="13"/>
      <c r="AM2802" s="13"/>
      <c r="AN2802" s="3"/>
      <c r="AO2802" s="126"/>
      <c r="AP2802" s="126"/>
      <c r="AQ2802" s="127"/>
      <c r="AR2802" s="128"/>
      <c r="AS2802" s="13"/>
      <c r="AW2802" s="128"/>
      <c r="AX2802" s="128"/>
      <c r="AY2802" s="128"/>
      <c r="BH2802" s="89"/>
      <c r="BI2802" s="90"/>
      <c r="DL2802" s="13"/>
      <c r="DM2802" s="13"/>
      <c r="DN2802" s="3"/>
      <c r="DO2802" s="126"/>
      <c r="DP2802" s="126"/>
      <c r="DQ2802" s="127"/>
      <c r="DR2802" s="128"/>
      <c r="DS2802" s="13"/>
      <c r="DW2802" s="128"/>
      <c r="DX2802" s="128"/>
      <c r="DY2802" s="128"/>
      <c r="EH2802" s="89"/>
      <c r="EI2802" s="90"/>
    </row>
    <row r="2803" spans="38:139">
      <c r="AL2803" s="13"/>
      <c r="AM2803" s="13"/>
      <c r="AN2803" s="3"/>
      <c r="AO2803" s="126"/>
      <c r="AP2803" s="126"/>
      <c r="AQ2803" s="127"/>
      <c r="AR2803" s="128"/>
      <c r="AS2803" s="13"/>
      <c r="AW2803" s="128"/>
      <c r="AX2803" s="128"/>
      <c r="AY2803" s="128"/>
      <c r="BH2803" s="89"/>
      <c r="BI2803" s="90"/>
      <c r="DL2803" s="13"/>
      <c r="DM2803" s="13"/>
      <c r="DN2803" s="3"/>
      <c r="DO2803" s="126"/>
      <c r="DP2803" s="126"/>
      <c r="DQ2803" s="127"/>
      <c r="DR2803" s="128"/>
      <c r="DS2803" s="13"/>
      <c r="DW2803" s="128"/>
      <c r="DX2803" s="128"/>
      <c r="DY2803" s="128"/>
      <c r="EH2803" s="89"/>
      <c r="EI2803" s="90"/>
    </row>
    <row r="2804" spans="38:139">
      <c r="AL2804" s="13"/>
      <c r="AM2804" s="13"/>
      <c r="AN2804" s="3"/>
      <c r="AO2804" s="126"/>
      <c r="AP2804" s="126"/>
      <c r="AQ2804" s="127"/>
      <c r="AR2804" s="128"/>
      <c r="AS2804" s="13"/>
      <c r="AW2804" s="128"/>
      <c r="AX2804" s="128"/>
      <c r="AY2804" s="128"/>
      <c r="BH2804" s="89"/>
      <c r="BI2804" s="90"/>
      <c r="DL2804" s="13"/>
      <c r="DM2804" s="13"/>
      <c r="DN2804" s="3"/>
      <c r="DO2804" s="126"/>
      <c r="DP2804" s="126"/>
      <c r="DQ2804" s="127"/>
      <c r="DR2804" s="128"/>
      <c r="DS2804" s="13"/>
      <c r="DW2804" s="128"/>
      <c r="DX2804" s="128"/>
      <c r="DY2804" s="128"/>
      <c r="EH2804" s="89"/>
      <c r="EI2804" s="90"/>
    </row>
    <row r="2805" spans="38:139">
      <c r="AL2805" s="13"/>
      <c r="AM2805" s="13"/>
      <c r="AN2805" s="3"/>
      <c r="AO2805" s="126"/>
      <c r="AP2805" s="126"/>
      <c r="AQ2805" s="127"/>
      <c r="AR2805" s="128"/>
      <c r="AS2805" s="13"/>
      <c r="AW2805" s="128"/>
      <c r="AX2805" s="128"/>
      <c r="AY2805" s="128"/>
      <c r="BH2805" s="89"/>
      <c r="BI2805" s="90"/>
      <c r="DL2805" s="13"/>
      <c r="DM2805" s="13"/>
      <c r="DN2805" s="3"/>
      <c r="DO2805" s="126"/>
      <c r="DP2805" s="126"/>
      <c r="DQ2805" s="127"/>
      <c r="DR2805" s="128"/>
      <c r="DS2805" s="13"/>
      <c r="DW2805" s="128"/>
      <c r="DX2805" s="128"/>
      <c r="DY2805" s="128"/>
      <c r="EH2805" s="89"/>
      <c r="EI2805" s="90"/>
    </row>
    <row r="2806" spans="38:139">
      <c r="AL2806" s="13"/>
      <c r="AM2806" s="13"/>
      <c r="AN2806" s="3"/>
      <c r="AO2806" s="126"/>
      <c r="AP2806" s="126"/>
      <c r="AQ2806" s="127"/>
      <c r="AR2806" s="128"/>
      <c r="AS2806" s="13"/>
      <c r="AW2806" s="128"/>
      <c r="AX2806" s="128"/>
      <c r="AY2806" s="128"/>
      <c r="BH2806" s="89"/>
      <c r="BI2806" s="90"/>
      <c r="DL2806" s="13"/>
      <c r="DM2806" s="13"/>
      <c r="DN2806" s="3"/>
      <c r="DO2806" s="126"/>
      <c r="DP2806" s="126"/>
      <c r="DQ2806" s="127"/>
      <c r="DR2806" s="128"/>
      <c r="DS2806" s="13"/>
      <c r="DW2806" s="128"/>
      <c r="DX2806" s="128"/>
      <c r="DY2806" s="128"/>
      <c r="EH2806" s="89"/>
      <c r="EI2806" s="90"/>
    </row>
    <row r="2807" spans="38:139">
      <c r="AL2807" s="13"/>
      <c r="AM2807" s="13"/>
      <c r="AN2807" s="3"/>
      <c r="AO2807" s="126"/>
      <c r="AP2807" s="126"/>
      <c r="AQ2807" s="127"/>
      <c r="AR2807" s="128"/>
      <c r="AS2807" s="13"/>
      <c r="AW2807" s="128"/>
      <c r="AX2807" s="128"/>
      <c r="AY2807" s="128"/>
      <c r="BH2807" s="89"/>
      <c r="BI2807" s="90"/>
      <c r="DL2807" s="13"/>
      <c r="DM2807" s="13"/>
      <c r="DN2807" s="3"/>
      <c r="DO2807" s="126"/>
      <c r="DP2807" s="126"/>
      <c r="DQ2807" s="127"/>
      <c r="DR2807" s="128"/>
      <c r="DS2807" s="13"/>
      <c r="DW2807" s="128"/>
      <c r="DX2807" s="128"/>
      <c r="DY2807" s="128"/>
      <c r="EH2807" s="89"/>
      <c r="EI2807" s="90"/>
    </row>
    <row r="2808" spans="38:139">
      <c r="AL2808" s="13"/>
      <c r="AM2808" s="13"/>
      <c r="AN2808" s="3"/>
      <c r="AO2808" s="126"/>
      <c r="AP2808" s="126"/>
      <c r="AQ2808" s="127"/>
      <c r="AR2808" s="128"/>
      <c r="AS2808" s="13"/>
      <c r="AW2808" s="128"/>
      <c r="AX2808" s="128"/>
      <c r="AY2808" s="128"/>
      <c r="BH2808" s="89"/>
      <c r="BI2808" s="90"/>
      <c r="DL2808" s="13"/>
      <c r="DM2808" s="13"/>
      <c r="DN2808" s="3"/>
      <c r="DO2808" s="126"/>
      <c r="DP2808" s="126"/>
      <c r="DQ2808" s="127"/>
      <c r="DR2808" s="128"/>
      <c r="DS2808" s="13"/>
      <c r="DW2808" s="128"/>
      <c r="DX2808" s="128"/>
      <c r="DY2808" s="128"/>
      <c r="EH2808" s="89"/>
      <c r="EI2808" s="90"/>
    </row>
    <row r="2809" spans="38:139">
      <c r="AL2809" s="13"/>
      <c r="AM2809" s="13"/>
      <c r="AN2809" s="3"/>
      <c r="AO2809" s="126"/>
      <c r="AP2809" s="126"/>
      <c r="AQ2809" s="127"/>
      <c r="AR2809" s="128"/>
      <c r="AS2809" s="13"/>
      <c r="AW2809" s="128"/>
      <c r="AX2809" s="128"/>
      <c r="AY2809" s="128"/>
      <c r="BH2809" s="89"/>
      <c r="BI2809" s="90"/>
      <c r="DL2809" s="13"/>
      <c r="DM2809" s="13"/>
      <c r="DN2809" s="3"/>
      <c r="DO2809" s="126"/>
      <c r="DP2809" s="126"/>
      <c r="DQ2809" s="127"/>
      <c r="DR2809" s="128"/>
      <c r="DS2809" s="13"/>
      <c r="DW2809" s="128"/>
      <c r="DX2809" s="128"/>
      <c r="DY2809" s="128"/>
      <c r="EH2809" s="89"/>
      <c r="EI2809" s="90"/>
    </row>
    <row r="2810" spans="38:139">
      <c r="AL2810" s="13"/>
      <c r="AM2810" s="13"/>
      <c r="AN2810" s="3"/>
      <c r="AO2810" s="126"/>
      <c r="AP2810" s="126"/>
      <c r="AQ2810" s="127"/>
      <c r="AR2810" s="128"/>
      <c r="AS2810" s="13"/>
      <c r="AW2810" s="128"/>
      <c r="AX2810" s="128"/>
      <c r="AY2810" s="128"/>
      <c r="BH2810" s="89"/>
      <c r="BI2810" s="90"/>
      <c r="DL2810" s="13"/>
      <c r="DM2810" s="13"/>
      <c r="DN2810" s="3"/>
      <c r="DO2810" s="126"/>
      <c r="DP2810" s="126"/>
      <c r="DQ2810" s="127"/>
      <c r="DR2810" s="128"/>
      <c r="DS2810" s="13"/>
      <c r="DW2810" s="128"/>
      <c r="DX2810" s="128"/>
      <c r="DY2810" s="128"/>
      <c r="EH2810" s="89"/>
      <c r="EI2810" s="90"/>
    </row>
    <row r="2811" spans="38:139">
      <c r="AL2811" s="13"/>
      <c r="AM2811" s="13"/>
      <c r="AN2811" s="3"/>
      <c r="AO2811" s="126"/>
      <c r="AP2811" s="126"/>
      <c r="AQ2811" s="127"/>
      <c r="AR2811" s="128"/>
      <c r="AS2811" s="13"/>
      <c r="AW2811" s="128"/>
      <c r="AX2811" s="128"/>
      <c r="AY2811" s="128"/>
      <c r="BH2811" s="89"/>
      <c r="BI2811" s="90"/>
      <c r="DL2811" s="13"/>
      <c r="DM2811" s="13"/>
      <c r="DN2811" s="3"/>
      <c r="DO2811" s="126"/>
      <c r="DP2811" s="126"/>
      <c r="DQ2811" s="127"/>
      <c r="DR2811" s="128"/>
      <c r="DS2811" s="13"/>
      <c r="DW2811" s="128"/>
      <c r="DX2811" s="128"/>
      <c r="DY2811" s="128"/>
      <c r="EH2811" s="89"/>
      <c r="EI2811" s="90"/>
    </row>
    <row r="2812" spans="38:139">
      <c r="AL2812" s="13"/>
      <c r="AM2812" s="13"/>
      <c r="AN2812" s="3"/>
      <c r="AO2812" s="126"/>
      <c r="AP2812" s="126"/>
      <c r="AQ2812" s="127"/>
      <c r="AR2812" s="128"/>
      <c r="AS2812" s="13"/>
      <c r="AW2812" s="128"/>
      <c r="AX2812" s="128"/>
      <c r="AY2812" s="128"/>
      <c r="BH2812" s="89"/>
      <c r="BI2812" s="90"/>
      <c r="DL2812" s="13"/>
      <c r="DM2812" s="13"/>
      <c r="DN2812" s="3"/>
      <c r="DO2812" s="126"/>
      <c r="DP2812" s="126"/>
      <c r="DQ2812" s="127"/>
      <c r="DR2812" s="128"/>
      <c r="DS2812" s="13"/>
      <c r="DW2812" s="128"/>
      <c r="DX2812" s="128"/>
      <c r="DY2812" s="128"/>
      <c r="EH2812" s="89"/>
      <c r="EI2812" s="90"/>
    </row>
    <row r="2813" spans="38:139">
      <c r="AL2813" s="13"/>
      <c r="AM2813" s="13"/>
      <c r="AN2813" s="3"/>
      <c r="AO2813" s="126"/>
      <c r="AP2813" s="126"/>
      <c r="AQ2813" s="127"/>
      <c r="AR2813" s="128"/>
      <c r="AS2813" s="13"/>
      <c r="AW2813" s="128"/>
      <c r="AX2813" s="128"/>
      <c r="AY2813" s="128"/>
      <c r="BH2813" s="89"/>
      <c r="BI2813" s="90"/>
      <c r="DL2813" s="13"/>
      <c r="DM2813" s="13"/>
      <c r="DN2813" s="3"/>
      <c r="DO2813" s="126"/>
      <c r="DP2813" s="126"/>
      <c r="DQ2813" s="127"/>
      <c r="DR2813" s="128"/>
      <c r="DS2813" s="13"/>
      <c r="DW2813" s="128"/>
      <c r="DX2813" s="128"/>
      <c r="DY2813" s="128"/>
      <c r="EH2813" s="89"/>
      <c r="EI2813" s="90"/>
    </row>
    <row r="2814" spans="38:139">
      <c r="AL2814" s="13"/>
      <c r="AM2814" s="13"/>
      <c r="AN2814" s="3"/>
      <c r="AO2814" s="126"/>
      <c r="AP2814" s="126"/>
      <c r="AQ2814" s="127"/>
      <c r="AR2814" s="128"/>
      <c r="AS2814" s="13"/>
      <c r="AW2814" s="128"/>
      <c r="AX2814" s="128"/>
      <c r="AY2814" s="128"/>
      <c r="BH2814" s="89"/>
      <c r="BI2814" s="90"/>
      <c r="DL2814" s="13"/>
      <c r="DM2814" s="13"/>
      <c r="DN2814" s="3"/>
      <c r="DO2814" s="126"/>
      <c r="DP2814" s="126"/>
      <c r="DQ2814" s="127"/>
      <c r="DR2814" s="128"/>
      <c r="DS2814" s="13"/>
      <c r="DW2814" s="128"/>
      <c r="DX2814" s="128"/>
      <c r="DY2814" s="128"/>
      <c r="EH2814" s="89"/>
      <c r="EI2814" s="90"/>
    </row>
    <row r="2815" spans="38:139">
      <c r="AL2815" s="13"/>
      <c r="AM2815" s="13"/>
      <c r="AN2815" s="3"/>
      <c r="AO2815" s="126"/>
      <c r="AP2815" s="126"/>
      <c r="AQ2815" s="127"/>
      <c r="AR2815" s="128"/>
      <c r="AS2815" s="13"/>
      <c r="AW2815" s="128"/>
      <c r="AX2815" s="128"/>
      <c r="AY2815" s="128"/>
      <c r="BH2815" s="89"/>
      <c r="BI2815" s="90"/>
      <c r="DL2815" s="13"/>
      <c r="DM2815" s="13"/>
      <c r="DN2815" s="3"/>
      <c r="DO2815" s="126"/>
      <c r="DP2815" s="126"/>
      <c r="DQ2815" s="127"/>
      <c r="DR2815" s="128"/>
      <c r="DS2815" s="13"/>
      <c r="DW2815" s="128"/>
      <c r="DX2815" s="128"/>
      <c r="DY2815" s="128"/>
      <c r="EH2815" s="89"/>
      <c r="EI2815" s="90"/>
    </row>
    <row r="2816" spans="38:139">
      <c r="AL2816" s="13"/>
      <c r="AM2816" s="13"/>
      <c r="AN2816" s="3"/>
      <c r="AO2816" s="126"/>
      <c r="AP2816" s="126"/>
      <c r="AQ2816" s="127"/>
      <c r="AR2816" s="128"/>
      <c r="AS2816" s="13"/>
      <c r="AW2816" s="128"/>
      <c r="AX2816" s="128"/>
      <c r="AY2816" s="128"/>
      <c r="BH2816" s="89"/>
      <c r="BI2816" s="90"/>
      <c r="DL2816" s="13"/>
      <c r="DM2816" s="13"/>
      <c r="DN2816" s="3"/>
      <c r="DO2816" s="126"/>
      <c r="DP2816" s="126"/>
      <c r="DQ2816" s="127"/>
      <c r="DR2816" s="128"/>
      <c r="DS2816" s="13"/>
      <c r="DW2816" s="128"/>
      <c r="DX2816" s="128"/>
      <c r="DY2816" s="128"/>
      <c r="EH2816" s="89"/>
      <c r="EI2816" s="90"/>
    </row>
    <row r="2817" spans="38:139">
      <c r="AL2817" s="13"/>
      <c r="AM2817" s="13"/>
      <c r="AN2817" s="3"/>
      <c r="AO2817" s="126"/>
      <c r="AP2817" s="126"/>
      <c r="AQ2817" s="127"/>
      <c r="AR2817" s="128"/>
      <c r="AS2817" s="13"/>
      <c r="AW2817" s="128"/>
      <c r="AX2817" s="128"/>
      <c r="AY2817" s="128"/>
      <c r="BH2817" s="89"/>
      <c r="BI2817" s="90"/>
      <c r="DL2817" s="13"/>
      <c r="DM2817" s="13"/>
      <c r="DN2817" s="3"/>
      <c r="DO2817" s="126"/>
      <c r="DP2817" s="126"/>
      <c r="DQ2817" s="127"/>
      <c r="DR2817" s="128"/>
      <c r="DS2817" s="13"/>
      <c r="DW2817" s="128"/>
      <c r="DX2817" s="128"/>
      <c r="DY2817" s="128"/>
      <c r="EH2817" s="89"/>
      <c r="EI2817" s="90"/>
    </row>
    <row r="2818" spans="38:139">
      <c r="AL2818" s="13"/>
      <c r="AM2818" s="13"/>
      <c r="AN2818" s="3"/>
      <c r="AO2818" s="126"/>
      <c r="AP2818" s="126"/>
      <c r="AQ2818" s="127"/>
      <c r="AR2818" s="128"/>
      <c r="AS2818" s="13"/>
      <c r="AW2818" s="128"/>
      <c r="AX2818" s="128"/>
      <c r="AY2818" s="128"/>
      <c r="BH2818" s="89"/>
      <c r="BI2818" s="90"/>
      <c r="DL2818" s="13"/>
      <c r="DM2818" s="13"/>
      <c r="DN2818" s="3"/>
      <c r="DO2818" s="126"/>
      <c r="DP2818" s="126"/>
      <c r="DQ2818" s="127"/>
      <c r="DR2818" s="128"/>
      <c r="DS2818" s="13"/>
      <c r="DW2818" s="128"/>
      <c r="DX2818" s="128"/>
      <c r="DY2818" s="128"/>
      <c r="EH2818" s="89"/>
      <c r="EI2818" s="90"/>
    </row>
    <row r="2819" spans="38:139">
      <c r="AL2819" s="13"/>
      <c r="AM2819" s="13"/>
      <c r="AN2819" s="3"/>
      <c r="AO2819" s="126"/>
      <c r="AP2819" s="126"/>
      <c r="AQ2819" s="127"/>
      <c r="AR2819" s="128"/>
      <c r="AS2819" s="13"/>
      <c r="AW2819" s="128"/>
      <c r="AX2819" s="128"/>
      <c r="AY2819" s="128"/>
      <c r="BH2819" s="89"/>
      <c r="BI2819" s="90"/>
      <c r="DL2819" s="13"/>
      <c r="DM2819" s="13"/>
      <c r="DN2819" s="3"/>
      <c r="DO2819" s="126"/>
      <c r="DP2819" s="126"/>
      <c r="DQ2819" s="127"/>
      <c r="DR2819" s="128"/>
      <c r="DS2819" s="13"/>
      <c r="DW2819" s="128"/>
      <c r="DX2819" s="128"/>
      <c r="DY2819" s="128"/>
      <c r="EH2819" s="89"/>
      <c r="EI2819" s="90"/>
    </row>
    <row r="2820" spans="38:139">
      <c r="AL2820" s="13"/>
      <c r="AM2820" s="13"/>
      <c r="AN2820" s="3"/>
      <c r="AO2820" s="126"/>
      <c r="AP2820" s="126"/>
      <c r="AQ2820" s="127"/>
      <c r="AR2820" s="128"/>
      <c r="AS2820" s="13"/>
      <c r="AW2820" s="128"/>
      <c r="AX2820" s="128"/>
      <c r="AY2820" s="128"/>
      <c r="BH2820" s="89"/>
      <c r="BI2820" s="90"/>
      <c r="DL2820" s="13"/>
      <c r="DM2820" s="13"/>
      <c r="DN2820" s="3"/>
      <c r="DO2820" s="126"/>
      <c r="DP2820" s="126"/>
      <c r="DQ2820" s="127"/>
      <c r="DR2820" s="128"/>
      <c r="DS2820" s="13"/>
      <c r="DW2820" s="128"/>
      <c r="DX2820" s="128"/>
      <c r="DY2820" s="128"/>
      <c r="EH2820" s="89"/>
      <c r="EI2820" s="90"/>
    </row>
    <row r="2821" spans="38:139">
      <c r="AL2821" s="13"/>
      <c r="AM2821" s="13"/>
      <c r="AN2821" s="3"/>
      <c r="AO2821" s="126"/>
      <c r="AP2821" s="126"/>
      <c r="AQ2821" s="127"/>
      <c r="AR2821" s="128"/>
      <c r="AS2821" s="13"/>
      <c r="AW2821" s="128"/>
      <c r="AX2821" s="128"/>
      <c r="AY2821" s="128"/>
      <c r="BH2821" s="89"/>
      <c r="BI2821" s="90"/>
      <c r="DL2821" s="13"/>
      <c r="DM2821" s="13"/>
      <c r="DN2821" s="3"/>
      <c r="DO2821" s="126"/>
      <c r="DP2821" s="126"/>
      <c r="DQ2821" s="127"/>
      <c r="DR2821" s="128"/>
      <c r="DS2821" s="13"/>
      <c r="DW2821" s="128"/>
      <c r="DX2821" s="128"/>
      <c r="DY2821" s="128"/>
      <c r="EH2821" s="89"/>
      <c r="EI2821" s="90"/>
    </row>
    <row r="2822" spans="38:139">
      <c r="AL2822" s="13"/>
      <c r="AM2822" s="13"/>
      <c r="AN2822" s="3"/>
      <c r="AO2822" s="126"/>
      <c r="AP2822" s="126"/>
      <c r="AQ2822" s="127"/>
      <c r="AR2822" s="128"/>
      <c r="AS2822" s="13"/>
      <c r="AW2822" s="128"/>
      <c r="AX2822" s="128"/>
      <c r="AY2822" s="128"/>
      <c r="BH2822" s="89"/>
      <c r="BI2822" s="90"/>
      <c r="DL2822" s="13"/>
      <c r="DM2822" s="13"/>
      <c r="DN2822" s="3"/>
      <c r="DO2822" s="126"/>
      <c r="DP2822" s="126"/>
      <c r="DQ2822" s="127"/>
      <c r="DR2822" s="128"/>
      <c r="DS2822" s="13"/>
      <c r="DW2822" s="128"/>
      <c r="DX2822" s="128"/>
      <c r="DY2822" s="128"/>
      <c r="EH2822" s="89"/>
      <c r="EI2822" s="90"/>
    </row>
    <row r="2823" spans="38:139">
      <c r="AL2823" s="13"/>
      <c r="AM2823" s="13"/>
      <c r="AN2823" s="3"/>
      <c r="AO2823" s="126"/>
      <c r="AP2823" s="126"/>
      <c r="AQ2823" s="127"/>
      <c r="AR2823" s="128"/>
      <c r="AS2823" s="13"/>
      <c r="AW2823" s="128"/>
      <c r="AX2823" s="128"/>
      <c r="AY2823" s="128"/>
      <c r="BH2823" s="89"/>
      <c r="BI2823" s="90"/>
      <c r="DL2823" s="13"/>
      <c r="DM2823" s="13"/>
      <c r="DN2823" s="3"/>
      <c r="DO2823" s="126"/>
      <c r="DP2823" s="126"/>
      <c r="DQ2823" s="127"/>
      <c r="DR2823" s="128"/>
      <c r="DS2823" s="13"/>
      <c r="DW2823" s="128"/>
      <c r="DX2823" s="128"/>
      <c r="DY2823" s="128"/>
      <c r="EH2823" s="89"/>
      <c r="EI2823" s="90"/>
    </row>
    <row r="2824" spans="38:139">
      <c r="AL2824" s="13"/>
      <c r="AM2824" s="13"/>
      <c r="AN2824" s="3"/>
      <c r="AO2824" s="126"/>
      <c r="AP2824" s="126"/>
      <c r="AQ2824" s="127"/>
      <c r="AR2824" s="128"/>
      <c r="AS2824" s="13"/>
      <c r="AW2824" s="128"/>
      <c r="AX2824" s="128"/>
      <c r="AY2824" s="128"/>
      <c r="BH2824" s="89"/>
      <c r="BI2824" s="90"/>
      <c r="DL2824" s="13"/>
      <c r="DM2824" s="13"/>
      <c r="DN2824" s="3"/>
      <c r="DO2824" s="126"/>
      <c r="DP2824" s="126"/>
      <c r="DQ2824" s="127"/>
      <c r="DR2824" s="128"/>
      <c r="DS2824" s="13"/>
      <c r="DW2824" s="128"/>
      <c r="DX2824" s="128"/>
      <c r="DY2824" s="128"/>
      <c r="EH2824" s="89"/>
      <c r="EI2824" s="90"/>
    </row>
    <row r="2825" spans="38:139">
      <c r="AL2825" s="13"/>
      <c r="AM2825" s="13"/>
      <c r="AN2825" s="3"/>
      <c r="AO2825" s="126"/>
      <c r="AP2825" s="126"/>
      <c r="AQ2825" s="127"/>
      <c r="AR2825" s="128"/>
      <c r="AS2825" s="13"/>
      <c r="AW2825" s="128"/>
      <c r="AX2825" s="128"/>
      <c r="AY2825" s="128"/>
      <c r="BH2825" s="89"/>
      <c r="BI2825" s="90"/>
      <c r="DL2825" s="13"/>
      <c r="DM2825" s="13"/>
      <c r="DN2825" s="3"/>
      <c r="DO2825" s="126"/>
      <c r="DP2825" s="126"/>
      <c r="DQ2825" s="127"/>
      <c r="DR2825" s="128"/>
      <c r="DS2825" s="13"/>
      <c r="DW2825" s="128"/>
      <c r="DX2825" s="128"/>
      <c r="DY2825" s="128"/>
      <c r="EH2825" s="89"/>
      <c r="EI2825" s="90"/>
    </row>
    <row r="2826" spans="38:139">
      <c r="AL2826" s="13"/>
      <c r="AM2826" s="13"/>
      <c r="AN2826" s="3"/>
      <c r="AO2826" s="126"/>
      <c r="AP2826" s="126"/>
      <c r="AQ2826" s="127"/>
      <c r="AR2826" s="128"/>
      <c r="AS2826" s="13"/>
      <c r="AW2826" s="128"/>
      <c r="AX2826" s="128"/>
      <c r="AY2826" s="128"/>
      <c r="BH2826" s="89"/>
      <c r="BI2826" s="90"/>
      <c r="DL2826" s="13"/>
      <c r="DM2826" s="13"/>
      <c r="DN2826" s="3"/>
      <c r="DO2826" s="126"/>
      <c r="DP2826" s="126"/>
      <c r="DQ2826" s="127"/>
      <c r="DR2826" s="128"/>
      <c r="DS2826" s="13"/>
      <c r="DW2826" s="128"/>
      <c r="DX2826" s="128"/>
      <c r="DY2826" s="128"/>
      <c r="EH2826" s="89"/>
      <c r="EI2826" s="90"/>
    </row>
    <row r="2827" spans="38:139">
      <c r="AL2827" s="13"/>
      <c r="AM2827" s="13"/>
      <c r="AN2827" s="3"/>
      <c r="AO2827" s="126"/>
      <c r="AP2827" s="126"/>
      <c r="AQ2827" s="127"/>
      <c r="AR2827" s="128"/>
      <c r="AS2827" s="13"/>
      <c r="AW2827" s="128"/>
      <c r="AX2827" s="128"/>
      <c r="AY2827" s="128"/>
      <c r="BH2827" s="89"/>
      <c r="BI2827" s="90"/>
      <c r="DL2827" s="13"/>
      <c r="DM2827" s="13"/>
      <c r="DN2827" s="3"/>
      <c r="DO2827" s="126"/>
      <c r="DP2827" s="126"/>
      <c r="DQ2827" s="127"/>
      <c r="DR2827" s="128"/>
      <c r="DS2827" s="13"/>
      <c r="DW2827" s="128"/>
      <c r="DX2827" s="128"/>
      <c r="DY2827" s="128"/>
      <c r="EH2827" s="89"/>
      <c r="EI2827" s="90"/>
    </row>
    <row r="2828" spans="38:139">
      <c r="AL2828" s="13"/>
      <c r="AM2828" s="13"/>
      <c r="AN2828" s="3"/>
      <c r="AO2828" s="126"/>
      <c r="AP2828" s="126"/>
      <c r="AQ2828" s="127"/>
      <c r="AR2828" s="128"/>
      <c r="AS2828" s="13"/>
      <c r="AW2828" s="128"/>
      <c r="AX2828" s="128"/>
      <c r="AY2828" s="128"/>
      <c r="BH2828" s="89"/>
      <c r="BI2828" s="90"/>
      <c r="DL2828" s="13"/>
      <c r="DM2828" s="13"/>
      <c r="DN2828" s="3"/>
      <c r="DO2828" s="126"/>
      <c r="DP2828" s="126"/>
      <c r="DQ2828" s="127"/>
      <c r="DR2828" s="128"/>
      <c r="DS2828" s="13"/>
      <c r="DW2828" s="128"/>
      <c r="DX2828" s="128"/>
      <c r="DY2828" s="128"/>
      <c r="EH2828" s="89"/>
      <c r="EI2828" s="90"/>
    </row>
    <row r="2829" spans="38:139">
      <c r="AL2829" s="13"/>
      <c r="AM2829" s="13"/>
      <c r="AN2829" s="3"/>
      <c r="AO2829" s="126"/>
      <c r="AP2829" s="126"/>
      <c r="AQ2829" s="127"/>
      <c r="AR2829" s="128"/>
      <c r="AS2829" s="13"/>
      <c r="AW2829" s="128"/>
      <c r="AX2829" s="128"/>
      <c r="AY2829" s="128"/>
      <c r="BH2829" s="89"/>
      <c r="BI2829" s="90"/>
      <c r="DL2829" s="13"/>
      <c r="DM2829" s="13"/>
      <c r="DN2829" s="3"/>
      <c r="DO2829" s="126"/>
      <c r="DP2829" s="126"/>
      <c r="DQ2829" s="127"/>
      <c r="DR2829" s="128"/>
      <c r="DS2829" s="13"/>
      <c r="DW2829" s="128"/>
      <c r="DX2829" s="128"/>
      <c r="DY2829" s="128"/>
      <c r="EH2829" s="89"/>
      <c r="EI2829" s="90"/>
    </row>
    <row r="2830" spans="38:139">
      <c r="AL2830" s="13"/>
      <c r="AM2830" s="13"/>
      <c r="AN2830" s="3"/>
      <c r="AO2830" s="126"/>
      <c r="AP2830" s="126"/>
      <c r="AQ2830" s="127"/>
      <c r="AR2830" s="128"/>
      <c r="AS2830" s="13"/>
      <c r="AW2830" s="128"/>
      <c r="AX2830" s="128"/>
      <c r="AY2830" s="128"/>
      <c r="BH2830" s="89"/>
      <c r="BI2830" s="90"/>
      <c r="DL2830" s="13"/>
      <c r="DM2830" s="13"/>
      <c r="DN2830" s="3"/>
      <c r="DO2830" s="126"/>
      <c r="DP2830" s="126"/>
      <c r="DQ2830" s="127"/>
      <c r="DR2830" s="128"/>
      <c r="DS2830" s="13"/>
      <c r="DW2830" s="128"/>
      <c r="DX2830" s="128"/>
      <c r="DY2830" s="128"/>
      <c r="EH2830" s="89"/>
      <c r="EI2830" s="90"/>
    </row>
    <row r="2831" spans="38:139">
      <c r="AL2831" s="13"/>
      <c r="AM2831" s="13"/>
      <c r="AN2831" s="3"/>
      <c r="AO2831" s="126"/>
      <c r="AP2831" s="126"/>
      <c r="AQ2831" s="127"/>
      <c r="AR2831" s="128"/>
      <c r="AS2831" s="13"/>
      <c r="AW2831" s="128"/>
      <c r="AX2831" s="128"/>
      <c r="AY2831" s="128"/>
      <c r="BH2831" s="89"/>
      <c r="BI2831" s="90"/>
      <c r="DL2831" s="13"/>
      <c r="DM2831" s="13"/>
      <c r="DN2831" s="3"/>
      <c r="DO2831" s="126"/>
      <c r="DP2831" s="126"/>
      <c r="DQ2831" s="127"/>
      <c r="DR2831" s="128"/>
      <c r="DS2831" s="13"/>
      <c r="DW2831" s="128"/>
      <c r="DX2831" s="128"/>
      <c r="DY2831" s="128"/>
      <c r="EH2831" s="89"/>
      <c r="EI2831" s="90"/>
    </row>
    <row r="2832" spans="38:139">
      <c r="AL2832" s="13"/>
      <c r="AM2832" s="13"/>
      <c r="AN2832" s="3"/>
      <c r="AO2832" s="126"/>
      <c r="AP2832" s="126"/>
      <c r="AQ2832" s="127"/>
      <c r="AR2832" s="128"/>
      <c r="AS2832" s="13"/>
      <c r="AW2832" s="128"/>
      <c r="AX2832" s="128"/>
      <c r="AY2832" s="128"/>
      <c r="BH2832" s="89"/>
      <c r="BI2832" s="90"/>
      <c r="DL2832" s="13"/>
      <c r="DM2832" s="13"/>
      <c r="DN2832" s="3"/>
      <c r="DO2832" s="126"/>
      <c r="DP2832" s="126"/>
      <c r="DQ2832" s="127"/>
      <c r="DR2832" s="128"/>
      <c r="DS2832" s="13"/>
      <c r="DW2832" s="128"/>
      <c r="DX2832" s="128"/>
      <c r="DY2832" s="128"/>
      <c r="EH2832" s="89"/>
      <c r="EI2832" s="90"/>
    </row>
    <row r="2833" spans="38:139">
      <c r="AL2833" s="13"/>
      <c r="AM2833" s="13"/>
      <c r="AN2833" s="3"/>
      <c r="AO2833" s="126"/>
      <c r="AP2833" s="126"/>
      <c r="AQ2833" s="127"/>
      <c r="AR2833" s="128"/>
      <c r="AS2833" s="13"/>
      <c r="AW2833" s="128"/>
      <c r="AX2833" s="128"/>
      <c r="AY2833" s="128"/>
      <c r="BH2833" s="89"/>
      <c r="BI2833" s="90"/>
      <c r="DL2833" s="13"/>
      <c r="DM2833" s="13"/>
      <c r="DN2833" s="3"/>
      <c r="DO2833" s="126"/>
      <c r="DP2833" s="126"/>
      <c r="DQ2833" s="127"/>
      <c r="DR2833" s="128"/>
      <c r="DS2833" s="13"/>
      <c r="DW2833" s="128"/>
      <c r="DX2833" s="128"/>
      <c r="DY2833" s="128"/>
      <c r="EH2833" s="89"/>
      <c r="EI2833" s="90"/>
    </row>
    <row r="2834" spans="38:139">
      <c r="AL2834" s="13"/>
      <c r="AM2834" s="13"/>
      <c r="AN2834" s="3"/>
      <c r="AO2834" s="126"/>
      <c r="AP2834" s="126"/>
      <c r="AQ2834" s="127"/>
      <c r="AR2834" s="128"/>
      <c r="AS2834" s="13"/>
      <c r="AW2834" s="128"/>
      <c r="AX2834" s="128"/>
      <c r="AY2834" s="128"/>
      <c r="BH2834" s="89"/>
      <c r="BI2834" s="90"/>
      <c r="DL2834" s="13"/>
      <c r="DM2834" s="13"/>
      <c r="DN2834" s="3"/>
      <c r="DO2834" s="126"/>
      <c r="DP2834" s="126"/>
      <c r="DQ2834" s="127"/>
      <c r="DR2834" s="128"/>
      <c r="DS2834" s="13"/>
      <c r="DW2834" s="128"/>
      <c r="DX2834" s="128"/>
      <c r="DY2834" s="128"/>
      <c r="EH2834" s="89"/>
      <c r="EI2834" s="90"/>
    </row>
    <row r="2835" spans="38:139">
      <c r="AL2835" s="13"/>
      <c r="AM2835" s="13"/>
      <c r="AN2835" s="3"/>
      <c r="AO2835" s="126"/>
      <c r="AP2835" s="126"/>
      <c r="AQ2835" s="127"/>
      <c r="AR2835" s="128"/>
      <c r="AS2835" s="13"/>
      <c r="AW2835" s="128"/>
      <c r="AX2835" s="128"/>
      <c r="AY2835" s="128"/>
      <c r="BH2835" s="89"/>
      <c r="BI2835" s="90"/>
      <c r="DL2835" s="13"/>
      <c r="DM2835" s="13"/>
      <c r="DN2835" s="3"/>
      <c r="DO2835" s="126"/>
      <c r="DP2835" s="126"/>
      <c r="DQ2835" s="127"/>
      <c r="DR2835" s="128"/>
      <c r="DS2835" s="13"/>
      <c r="DW2835" s="128"/>
      <c r="DX2835" s="128"/>
      <c r="DY2835" s="128"/>
      <c r="EH2835" s="89"/>
      <c r="EI2835" s="90"/>
    </row>
    <row r="2836" spans="38:139">
      <c r="AL2836" s="13"/>
      <c r="AM2836" s="13"/>
      <c r="AN2836" s="3"/>
      <c r="AO2836" s="126"/>
      <c r="AP2836" s="126"/>
      <c r="AQ2836" s="127"/>
      <c r="AR2836" s="128"/>
      <c r="AS2836" s="13"/>
      <c r="AW2836" s="128"/>
      <c r="AX2836" s="128"/>
      <c r="AY2836" s="128"/>
      <c r="BH2836" s="89"/>
      <c r="BI2836" s="90"/>
      <c r="DL2836" s="13"/>
      <c r="DM2836" s="13"/>
      <c r="DN2836" s="3"/>
      <c r="DO2836" s="126"/>
      <c r="DP2836" s="126"/>
      <c r="DQ2836" s="127"/>
      <c r="DR2836" s="128"/>
      <c r="DS2836" s="13"/>
      <c r="DW2836" s="128"/>
      <c r="DX2836" s="128"/>
      <c r="DY2836" s="128"/>
      <c r="EH2836" s="89"/>
      <c r="EI2836" s="90"/>
    </row>
    <row r="2837" spans="38:139">
      <c r="AL2837" s="13"/>
      <c r="AM2837" s="13"/>
      <c r="AN2837" s="3"/>
      <c r="AO2837" s="126"/>
      <c r="AP2837" s="126"/>
      <c r="AQ2837" s="127"/>
      <c r="AR2837" s="128"/>
      <c r="AS2837" s="13"/>
      <c r="AW2837" s="128"/>
      <c r="AX2837" s="128"/>
      <c r="AY2837" s="128"/>
      <c r="BH2837" s="89"/>
      <c r="BI2837" s="90"/>
      <c r="DL2837" s="13"/>
      <c r="DM2837" s="13"/>
      <c r="DN2837" s="3"/>
      <c r="DO2837" s="126"/>
      <c r="DP2837" s="126"/>
      <c r="DQ2837" s="127"/>
      <c r="DR2837" s="128"/>
      <c r="DS2837" s="13"/>
      <c r="DW2837" s="128"/>
      <c r="DX2837" s="128"/>
      <c r="DY2837" s="128"/>
      <c r="EH2837" s="89"/>
      <c r="EI2837" s="90"/>
    </row>
    <row r="2838" spans="38:139">
      <c r="AL2838" s="13"/>
      <c r="AM2838" s="13"/>
      <c r="AN2838" s="3"/>
      <c r="AO2838" s="126"/>
      <c r="AP2838" s="126"/>
      <c r="AQ2838" s="127"/>
      <c r="AR2838" s="128"/>
      <c r="AS2838" s="13"/>
      <c r="AW2838" s="128"/>
      <c r="AX2838" s="128"/>
      <c r="AY2838" s="128"/>
      <c r="BH2838" s="89"/>
      <c r="BI2838" s="90"/>
      <c r="DL2838" s="13"/>
      <c r="DM2838" s="13"/>
      <c r="DN2838" s="3"/>
      <c r="DO2838" s="126"/>
      <c r="DP2838" s="126"/>
      <c r="DQ2838" s="127"/>
      <c r="DR2838" s="128"/>
      <c r="DS2838" s="13"/>
      <c r="DW2838" s="128"/>
      <c r="DX2838" s="128"/>
      <c r="DY2838" s="128"/>
      <c r="EH2838" s="89"/>
      <c r="EI2838" s="90"/>
    </row>
    <row r="2839" spans="38:139">
      <c r="AL2839" s="13"/>
      <c r="AM2839" s="13"/>
      <c r="AN2839" s="3"/>
      <c r="AO2839" s="126"/>
      <c r="AP2839" s="126"/>
      <c r="AQ2839" s="127"/>
      <c r="AR2839" s="128"/>
      <c r="AS2839" s="13"/>
      <c r="AW2839" s="128"/>
      <c r="AX2839" s="128"/>
      <c r="AY2839" s="128"/>
      <c r="BH2839" s="89"/>
      <c r="BI2839" s="90"/>
      <c r="DL2839" s="13"/>
      <c r="DM2839" s="13"/>
      <c r="DN2839" s="3"/>
      <c r="DO2839" s="126"/>
      <c r="DP2839" s="126"/>
      <c r="DQ2839" s="127"/>
      <c r="DR2839" s="128"/>
      <c r="DS2839" s="13"/>
      <c r="DW2839" s="128"/>
      <c r="DX2839" s="128"/>
      <c r="DY2839" s="128"/>
      <c r="EH2839" s="89"/>
      <c r="EI2839" s="90"/>
    </row>
    <row r="2840" spans="38:139">
      <c r="AL2840" s="13"/>
      <c r="AM2840" s="13"/>
      <c r="AN2840" s="3"/>
      <c r="AO2840" s="126"/>
      <c r="AP2840" s="126"/>
      <c r="AQ2840" s="127"/>
      <c r="AR2840" s="128"/>
      <c r="AS2840" s="13"/>
      <c r="AW2840" s="128"/>
      <c r="AX2840" s="128"/>
      <c r="AY2840" s="128"/>
      <c r="BH2840" s="89"/>
      <c r="BI2840" s="90"/>
      <c r="DL2840" s="13"/>
      <c r="DM2840" s="13"/>
      <c r="DN2840" s="3"/>
      <c r="DO2840" s="126"/>
      <c r="DP2840" s="126"/>
      <c r="DQ2840" s="127"/>
      <c r="DR2840" s="128"/>
      <c r="DS2840" s="13"/>
      <c r="DW2840" s="128"/>
      <c r="DX2840" s="128"/>
      <c r="DY2840" s="128"/>
      <c r="EH2840" s="89"/>
      <c r="EI2840" s="90"/>
    </row>
    <row r="2841" spans="38:139">
      <c r="AL2841" s="13"/>
      <c r="AM2841" s="13"/>
      <c r="AN2841" s="3"/>
      <c r="AO2841" s="126"/>
      <c r="AP2841" s="126"/>
      <c r="AQ2841" s="127"/>
      <c r="AR2841" s="128"/>
      <c r="AS2841" s="13"/>
      <c r="AW2841" s="128"/>
      <c r="AX2841" s="128"/>
      <c r="AY2841" s="128"/>
      <c r="BH2841" s="89"/>
      <c r="BI2841" s="90"/>
      <c r="DL2841" s="13"/>
      <c r="DM2841" s="13"/>
      <c r="DN2841" s="3"/>
      <c r="DO2841" s="126"/>
      <c r="DP2841" s="126"/>
      <c r="DQ2841" s="127"/>
      <c r="DR2841" s="128"/>
      <c r="DS2841" s="13"/>
      <c r="DW2841" s="128"/>
      <c r="DX2841" s="128"/>
      <c r="DY2841" s="128"/>
      <c r="EH2841" s="89"/>
      <c r="EI2841" s="90"/>
    </row>
    <row r="2842" spans="38:139">
      <c r="AL2842" s="13"/>
      <c r="AM2842" s="13"/>
      <c r="AN2842" s="3"/>
      <c r="AO2842" s="126"/>
      <c r="AP2842" s="126"/>
      <c r="AQ2842" s="127"/>
      <c r="AR2842" s="128"/>
      <c r="AS2842" s="13"/>
      <c r="AW2842" s="128"/>
      <c r="AX2842" s="128"/>
      <c r="AY2842" s="128"/>
      <c r="BH2842" s="89"/>
      <c r="BI2842" s="90"/>
      <c r="DL2842" s="13"/>
      <c r="DM2842" s="13"/>
      <c r="DN2842" s="3"/>
      <c r="DO2842" s="126"/>
      <c r="DP2842" s="126"/>
      <c r="DQ2842" s="127"/>
      <c r="DR2842" s="128"/>
      <c r="DS2842" s="13"/>
      <c r="DW2842" s="128"/>
      <c r="DX2842" s="128"/>
      <c r="DY2842" s="128"/>
      <c r="EH2842" s="89"/>
      <c r="EI2842" s="90"/>
    </row>
    <row r="2843" spans="38:139">
      <c r="AL2843" s="13"/>
      <c r="AM2843" s="13"/>
      <c r="AN2843" s="3"/>
      <c r="AO2843" s="126"/>
      <c r="AP2843" s="126"/>
      <c r="AQ2843" s="127"/>
      <c r="AR2843" s="128"/>
      <c r="AS2843" s="13"/>
      <c r="AW2843" s="128"/>
      <c r="AX2843" s="128"/>
      <c r="AY2843" s="128"/>
      <c r="BH2843" s="89"/>
      <c r="BI2843" s="90"/>
      <c r="DL2843" s="13"/>
      <c r="DM2843" s="13"/>
      <c r="DN2843" s="3"/>
      <c r="DO2843" s="126"/>
      <c r="DP2843" s="126"/>
      <c r="DQ2843" s="127"/>
      <c r="DR2843" s="128"/>
      <c r="DS2843" s="13"/>
      <c r="DW2843" s="128"/>
      <c r="DX2843" s="128"/>
      <c r="DY2843" s="128"/>
      <c r="EH2843" s="89"/>
      <c r="EI2843" s="90"/>
    </row>
    <row r="2844" spans="38:139">
      <c r="AL2844" s="13"/>
      <c r="AM2844" s="13"/>
      <c r="AN2844" s="3"/>
      <c r="AO2844" s="126"/>
      <c r="AP2844" s="126"/>
      <c r="AQ2844" s="127"/>
      <c r="AR2844" s="128"/>
      <c r="AS2844" s="13"/>
      <c r="AW2844" s="128"/>
      <c r="AX2844" s="128"/>
      <c r="AY2844" s="128"/>
      <c r="BH2844" s="89"/>
      <c r="BI2844" s="90"/>
      <c r="DL2844" s="13"/>
      <c r="DM2844" s="13"/>
      <c r="DN2844" s="3"/>
      <c r="DO2844" s="126"/>
      <c r="DP2844" s="126"/>
      <c r="DQ2844" s="127"/>
      <c r="DR2844" s="128"/>
      <c r="DS2844" s="13"/>
      <c r="DW2844" s="128"/>
      <c r="DX2844" s="128"/>
      <c r="DY2844" s="128"/>
      <c r="EH2844" s="89"/>
      <c r="EI2844" s="90"/>
    </row>
    <row r="2845" spans="38:139">
      <c r="AL2845" s="13"/>
      <c r="AM2845" s="13"/>
      <c r="AN2845" s="3"/>
      <c r="AO2845" s="126"/>
      <c r="AP2845" s="126"/>
      <c r="AQ2845" s="127"/>
      <c r="AR2845" s="128"/>
      <c r="AS2845" s="13"/>
      <c r="AW2845" s="128"/>
      <c r="AX2845" s="128"/>
      <c r="AY2845" s="128"/>
      <c r="BH2845" s="89"/>
      <c r="BI2845" s="90"/>
      <c r="DL2845" s="13"/>
      <c r="DM2845" s="13"/>
      <c r="DN2845" s="3"/>
      <c r="DO2845" s="126"/>
      <c r="DP2845" s="126"/>
      <c r="DQ2845" s="127"/>
      <c r="DR2845" s="128"/>
      <c r="DS2845" s="13"/>
      <c r="DW2845" s="128"/>
      <c r="DX2845" s="128"/>
      <c r="DY2845" s="128"/>
      <c r="EH2845" s="89"/>
      <c r="EI2845" s="90"/>
    </row>
    <row r="2846" spans="38:139">
      <c r="AL2846" s="13"/>
      <c r="AM2846" s="13"/>
      <c r="AN2846" s="3"/>
      <c r="AO2846" s="126"/>
      <c r="AP2846" s="126"/>
      <c r="AQ2846" s="127"/>
      <c r="AR2846" s="128"/>
      <c r="AS2846" s="13"/>
      <c r="AW2846" s="128"/>
      <c r="AX2846" s="128"/>
      <c r="AY2846" s="128"/>
      <c r="BH2846" s="89"/>
      <c r="BI2846" s="90"/>
      <c r="DL2846" s="13"/>
      <c r="DM2846" s="13"/>
      <c r="DN2846" s="3"/>
      <c r="DO2846" s="126"/>
      <c r="DP2846" s="126"/>
      <c r="DQ2846" s="127"/>
      <c r="DR2846" s="128"/>
      <c r="DS2846" s="13"/>
      <c r="DW2846" s="128"/>
      <c r="DX2846" s="128"/>
      <c r="DY2846" s="128"/>
      <c r="EH2846" s="89"/>
      <c r="EI2846" s="90"/>
    </row>
    <row r="2847" spans="38:139">
      <c r="AL2847" s="13"/>
      <c r="AM2847" s="13"/>
      <c r="AN2847" s="3"/>
      <c r="AO2847" s="126"/>
      <c r="AP2847" s="126"/>
      <c r="AQ2847" s="127"/>
      <c r="AR2847" s="128"/>
      <c r="AS2847" s="13"/>
      <c r="AW2847" s="128"/>
      <c r="AX2847" s="128"/>
      <c r="AY2847" s="128"/>
      <c r="BH2847" s="89"/>
      <c r="BI2847" s="90"/>
      <c r="DL2847" s="13"/>
      <c r="DM2847" s="13"/>
      <c r="DN2847" s="3"/>
      <c r="DO2847" s="126"/>
      <c r="DP2847" s="126"/>
      <c r="DQ2847" s="127"/>
      <c r="DR2847" s="128"/>
      <c r="DS2847" s="13"/>
      <c r="DW2847" s="128"/>
      <c r="DX2847" s="128"/>
      <c r="DY2847" s="128"/>
      <c r="EH2847" s="89"/>
      <c r="EI2847" s="90"/>
    </row>
    <row r="2848" spans="38:139">
      <c r="AL2848" s="13"/>
      <c r="AM2848" s="13"/>
      <c r="AN2848" s="3"/>
      <c r="AO2848" s="126"/>
      <c r="AP2848" s="126"/>
      <c r="AQ2848" s="127"/>
      <c r="AR2848" s="128"/>
      <c r="AS2848" s="13"/>
      <c r="AW2848" s="128"/>
      <c r="AX2848" s="128"/>
      <c r="AY2848" s="128"/>
      <c r="BH2848" s="89"/>
      <c r="BI2848" s="90"/>
      <c r="DL2848" s="13"/>
      <c r="DM2848" s="13"/>
      <c r="DN2848" s="3"/>
      <c r="DO2848" s="126"/>
      <c r="DP2848" s="126"/>
      <c r="DQ2848" s="127"/>
      <c r="DR2848" s="128"/>
      <c r="DS2848" s="13"/>
      <c r="DW2848" s="128"/>
      <c r="DX2848" s="128"/>
      <c r="DY2848" s="128"/>
      <c r="EH2848" s="89"/>
      <c r="EI2848" s="90"/>
    </row>
    <row r="2849" spans="38:139">
      <c r="AL2849" s="13"/>
      <c r="AM2849" s="13"/>
      <c r="AN2849" s="3"/>
      <c r="AO2849" s="126"/>
      <c r="AP2849" s="126"/>
      <c r="AQ2849" s="127"/>
      <c r="AR2849" s="128"/>
      <c r="AS2849" s="13"/>
      <c r="AW2849" s="128"/>
      <c r="AX2849" s="128"/>
      <c r="AY2849" s="128"/>
      <c r="BH2849" s="89"/>
      <c r="BI2849" s="90"/>
      <c r="DL2849" s="13"/>
      <c r="DM2849" s="13"/>
      <c r="DN2849" s="3"/>
      <c r="DO2849" s="126"/>
      <c r="DP2849" s="126"/>
      <c r="DQ2849" s="127"/>
      <c r="DR2849" s="128"/>
      <c r="DS2849" s="13"/>
      <c r="DW2849" s="128"/>
      <c r="DX2849" s="128"/>
      <c r="DY2849" s="128"/>
      <c r="EH2849" s="89"/>
      <c r="EI2849" s="90"/>
    </row>
    <row r="2850" spans="38:139">
      <c r="AL2850" s="13"/>
      <c r="AM2850" s="13"/>
      <c r="AN2850" s="3"/>
      <c r="AO2850" s="126"/>
      <c r="AP2850" s="126"/>
      <c r="AQ2850" s="127"/>
      <c r="AR2850" s="128"/>
      <c r="AS2850" s="13"/>
      <c r="AW2850" s="128"/>
      <c r="AX2850" s="128"/>
      <c r="AY2850" s="128"/>
      <c r="BH2850" s="89"/>
      <c r="BI2850" s="90"/>
      <c r="DL2850" s="13"/>
      <c r="DM2850" s="13"/>
      <c r="DN2850" s="3"/>
      <c r="DO2850" s="126"/>
      <c r="DP2850" s="126"/>
      <c r="DQ2850" s="127"/>
      <c r="DR2850" s="128"/>
      <c r="DS2850" s="13"/>
      <c r="DW2850" s="128"/>
      <c r="DX2850" s="128"/>
      <c r="DY2850" s="128"/>
      <c r="EH2850" s="89"/>
      <c r="EI2850" s="90"/>
    </row>
    <row r="2851" spans="38:139">
      <c r="AL2851" s="13"/>
      <c r="AM2851" s="13"/>
      <c r="AN2851" s="3"/>
      <c r="AO2851" s="126"/>
      <c r="AP2851" s="126"/>
      <c r="AQ2851" s="127"/>
      <c r="AR2851" s="128"/>
      <c r="AS2851" s="13"/>
      <c r="AW2851" s="128"/>
      <c r="AX2851" s="128"/>
      <c r="AY2851" s="128"/>
      <c r="BH2851" s="89"/>
      <c r="BI2851" s="90"/>
      <c r="DL2851" s="13"/>
      <c r="DM2851" s="13"/>
      <c r="DN2851" s="3"/>
      <c r="DO2851" s="126"/>
      <c r="DP2851" s="126"/>
      <c r="DQ2851" s="127"/>
      <c r="DR2851" s="128"/>
      <c r="DS2851" s="13"/>
      <c r="DW2851" s="128"/>
      <c r="DX2851" s="128"/>
      <c r="DY2851" s="128"/>
      <c r="EH2851" s="89"/>
      <c r="EI2851" s="90"/>
    </row>
    <row r="2852" spans="38:139">
      <c r="AL2852" s="13"/>
      <c r="AM2852" s="13"/>
      <c r="AN2852" s="3"/>
      <c r="AO2852" s="126"/>
      <c r="AP2852" s="126"/>
      <c r="AQ2852" s="127"/>
      <c r="AR2852" s="128"/>
      <c r="AS2852" s="13"/>
      <c r="AW2852" s="128"/>
      <c r="AX2852" s="128"/>
      <c r="AY2852" s="128"/>
      <c r="BH2852" s="89"/>
      <c r="BI2852" s="90"/>
      <c r="DL2852" s="13"/>
      <c r="DM2852" s="13"/>
      <c r="DN2852" s="3"/>
      <c r="DO2852" s="126"/>
      <c r="DP2852" s="126"/>
      <c r="DQ2852" s="127"/>
      <c r="DR2852" s="128"/>
      <c r="DS2852" s="13"/>
      <c r="DW2852" s="128"/>
      <c r="DX2852" s="128"/>
      <c r="DY2852" s="128"/>
      <c r="EH2852" s="89"/>
      <c r="EI2852" s="90"/>
    </row>
    <row r="2853" spans="38:139">
      <c r="AL2853" s="13"/>
      <c r="AM2853" s="13"/>
      <c r="AN2853" s="3"/>
      <c r="AO2853" s="126"/>
      <c r="AP2853" s="126"/>
      <c r="AQ2853" s="127"/>
      <c r="AR2853" s="128"/>
      <c r="AS2853" s="13"/>
      <c r="AW2853" s="128"/>
      <c r="AX2853" s="128"/>
      <c r="AY2853" s="128"/>
      <c r="BH2853" s="89"/>
      <c r="BI2853" s="90"/>
      <c r="DL2853" s="13"/>
      <c r="DM2853" s="13"/>
      <c r="DN2853" s="3"/>
      <c r="DO2853" s="126"/>
      <c r="DP2853" s="126"/>
      <c r="DQ2853" s="127"/>
      <c r="DR2853" s="128"/>
      <c r="DS2853" s="13"/>
      <c r="DW2853" s="128"/>
      <c r="DX2853" s="128"/>
      <c r="DY2853" s="128"/>
      <c r="EH2853" s="89"/>
      <c r="EI2853" s="90"/>
    </row>
    <row r="2854" spans="38:139">
      <c r="AL2854" s="13"/>
      <c r="AM2854" s="13"/>
      <c r="AN2854" s="3"/>
      <c r="AO2854" s="126"/>
      <c r="AP2854" s="126"/>
      <c r="AQ2854" s="127"/>
      <c r="AR2854" s="128"/>
      <c r="AS2854" s="13"/>
      <c r="AW2854" s="128"/>
      <c r="AX2854" s="128"/>
      <c r="AY2854" s="128"/>
      <c r="BH2854" s="89"/>
      <c r="BI2854" s="90"/>
      <c r="DL2854" s="13"/>
      <c r="DM2854" s="13"/>
      <c r="DN2854" s="3"/>
      <c r="DO2854" s="126"/>
      <c r="DP2854" s="126"/>
      <c r="DQ2854" s="127"/>
      <c r="DR2854" s="128"/>
      <c r="DS2854" s="13"/>
      <c r="DW2854" s="128"/>
      <c r="DX2854" s="128"/>
      <c r="DY2854" s="128"/>
      <c r="EH2854" s="89"/>
      <c r="EI2854" s="90"/>
    </row>
    <row r="2855" spans="38:139">
      <c r="AL2855" s="13"/>
      <c r="AM2855" s="13"/>
      <c r="AN2855" s="3"/>
      <c r="AO2855" s="126"/>
      <c r="AP2855" s="126"/>
      <c r="AQ2855" s="127"/>
      <c r="AR2855" s="128"/>
      <c r="AS2855" s="13"/>
      <c r="AW2855" s="128"/>
      <c r="AX2855" s="128"/>
      <c r="AY2855" s="128"/>
      <c r="BH2855" s="89"/>
      <c r="BI2855" s="90"/>
      <c r="DL2855" s="13"/>
      <c r="DM2855" s="13"/>
      <c r="DN2855" s="3"/>
      <c r="DO2855" s="126"/>
      <c r="DP2855" s="126"/>
      <c r="DQ2855" s="127"/>
      <c r="DR2855" s="128"/>
      <c r="DS2855" s="13"/>
      <c r="DW2855" s="128"/>
      <c r="DX2855" s="128"/>
      <c r="DY2855" s="128"/>
      <c r="EH2855" s="89"/>
      <c r="EI2855" s="90"/>
    </row>
    <row r="2856" spans="38:139">
      <c r="AL2856" s="13"/>
      <c r="AM2856" s="13"/>
      <c r="AN2856" s="3"/>
      <c r="AO2856" s="126"/>
      <c r="AP2856" s="126"/>
      <c r="AQ2856" s="127"/>
      <c r="AR2856" s="128"/>
      <c r="AS2856" s="13"/>
      <c r="AW2856" s="128"/>
      <c r="AX2856" s="128"/>
      <c r="AY2856" s="128"/>
      <c r="BH2856" s="89"/>
      <c r="BI2856" s="90"/>
      <c r="DL2856" s="13"/>
      <c r="DM2856" s="13"/>
      <c r="DN2856" s="3"/>
      <c r="DO2856" s="126"/>
      <c r="DP2856" s="126"/>
      <c r="DQ2856" s="127"/>
      <c r="DR2856" s="128"/>
      <c r="DS2856" s="13"/>
      <c r="DW2856" s="128"/>
      <c r="DX2856" s="128"/>
      <c r="DY2856" s="128"/>
      <c r="EH2856" s="89"/>
      <c r="EI2856" s="90"/>
    </row>
    <row r="2857" spans="38:139">
      <c r="AL2857" s="13"/>
      <c r="AM2857" s="13"/>
      <c r="AN2857" s="3"/>
      <c r="AO2857" s="126"/>
      <c r="AP2857" s="126"/>
      <c r="AQ2857" s="127"/>
      <c r="AR2857" s="128"/>
      <c r="AS2857" s="13"/>
      <c r="AW2857" s="128"/>
      <c r="AX2857" s="128"/>
      <c r="AY2857" s="128"/>
      <c r="BH2857" s="89"/>
      <c r="BI2857" s="90"/>
      <c r="DL2857" s="13"/>
      <c r="DM2857" s="13"/>
      <c r="DN2857" s="3"/>
      <c r="DO2857" s="126"/>
      <c r="DP2857" s="126"/>
      <c r="DQ2857" s="127"/>
      <c r="DR2857" s="128"/>
      <c r="DS2857" s="13"/>
      <c r="DW2857" s="128"/>
      <c r="DX2857" s="128"/>
      <c r="DY2857" s="128"/>
      <c r="EH2857" s="89"/>
      <c r="EI2857" s="90"/>
    </row>
    <row r="2858" spans="38:139">
      <c r="AL2858" s="13"/>
      <c r="AM2858" s="13"/>
      <c r="AN2858" s="3"/>
      <c r="AO2858" s="126"/>
      <c r="AP2858" s="126"/>
      <c r="AQ2858" s="127"/>
      <c r="AR2858" s="128"/>
      <c r="AS2858" s="13"/>
      <c r="AW2858" s="128"/>
      <c r="AX2858" s="128"/>
      <c r="AY2858" s="128"/>
      <c r="BH2858" s="89"/>
      <c r="BI2858" s="90"/>
      <c r="DL2858" s="13"/>
      <c r="DM2858" s="13"/>
      <c r="DN2858" s="3"/>
      <c r="DO2858" s="126"/>
      <c r="DP2858" s="126"/>
      <c r="DQ2858" s="127"/>
      <c r="DR2858" s="128"/>
      <c r="DS2858" s="13"/>
      <c r="DW2858" s="128"/>
      <c r="DX2858" s="128"/>
      <c r="DY2858" s="128"/>
      <c r="EH2858" s="89"/>
      <c r="EI2858" s="90"/>
    </row>
    <row r="2859" spans="38:139">
      <c r="AL2859" s="13"/>
      <c r="AM2859" s="13"/>
      <c r="AN2859" s="3"/>
      <c r="AO2859" s="126"/>
      <c r="AP2859" s="126"/>
      <c r="AQ2859" s="127"/>
      <c r="AR2859" s="128"/>
      <c r="AS2859" s="13"/>
      <c r="AW2859" s="128"/>
      <c r="AX2859" s="128"/>
      <c r="AY2859" s="128"/>
      <c r="BH2859" s="89"/>
      <c r="BI2859" s="90"/>
      <c r="DL2859" s="13"/>
      <c r="DM2859" s="13"/>
      <c r="DN2859" s="3"/>
      <c r="DO2859" s="126"/>
      <c r="DP2859" s="126"/>
      <c r="DQ2859" s="127"/>
      <c r="DR2859" s="128"/>
      <c r="DS2859" s="13"/>
      <c r="DW2859" s="128"/>
      <c r="DX2859" s="128"/>
      <c r="DY2859" s="128"/>
      <c r="EH2859" s="89"/>
      <c r="EI2859" s="90"/>
    </row>
    <row r="2860" spans="38:139">
      <c r="AL2860" s="13"/>
      <c r="AM2860" s="13"/>
      <c r="AN2860" s="3"/>
      <c r="AO2860" s="126"/>
      <c r="AP2860" s="126"/>
      <c r="AQ2860" s="127"/>
      <c r="AR2860" s="128"/>
      <c r="AS2860" s="13"/>
      <c r="AW2860" s="128"/>
      <c r="AX2860" s="128"/>
      <c r="AY2860" s="128"/>
      <c r="BH2860" s="89"/>
      <c r="BI2860" s="90"/>
      <c r="DL2860" s="13"/>
      <c r="DM2860" s="13"/>
      <c r="DN2860" s="3"/>
      <c r="DO2860" s="126"/>
      <c r="DP2860" s="126"/>
      <c r="DQ2860" s="127"/>
      <c r="DR2860" s="128"/>
      <c r="DS2860" s="13"/>
      <c r="DW2860" s="128"/>
      <c r="DX2860" s="128"/>
      <c r="DY2860" s="128"/>
      <c r="EH2860" s="89"/>
      <c r="EI2860" s="90"/>
    </row>
    <row r="2861" spans="38:139">
      <c r="AL2861" s="13"/>
      <c r="AM2861" s="13"/>
      <c r="AN2861" s="3"/>
      <c r="AO2861" s="126"/>
      <c r="AP2861" s="126"/>
      <c r="AQ2861" s="127"/>
      <c r="AR2861" s="128"/>
      <c r="AS2861" s="13"/>
      <c r="AW2861" s="128"/>
      <c r="AX2861" s="128"/>
      <c r="AY2861" s="128"/>
      <c r="BH2861" s="89"/>
      <c r="BI2861" s="90"/>
      <c r="DL2861" s="13"/>
      <c r="DM2861" s="13"/>
      <c r="DN2861" s="3"/>
      <c r="DO2861" s="126"/>
      <c r="DP2861" s="126"/>
      <c r="DQ2861" s="127"/>
      <c r="DR2861" s="128"/>
      <c r="DS2861" s="13"/>
      <c r="DW2861" s="128"/>
      <c r="DX2861" s="128"/>
      <c r="DY2861" s="128"/>
      <c r="EH2861" s="89"/>
      <c r="EI2861" s="90"/>
    </row>
    <row r="2862" spans="38:139">
      <c r="AL2862" s="13"/>
      <c r="AM2862" s="13"/>
      <c r="AN2862" s="3"/>
      <c r="AO2862" s="126"/>
      <c r="AP2862" s="126"/>
      <c r="AQ2862" s="127"/>
      <c r="AR2862" s="128"/>
      <c r="AS2862" s="13"/>
      <c r="AW2862" s="128"/>
      <c r="AX2862" s="128"/>
      <c r="AY2862" s="128"/>
      <c r="BH2862" s="89"/>
      <c r="BI2862" s="90"/>
      <c r="DL2862" s="13"/>
      <c r="DM2862" s="13"/>
      <c r="DN2862" s="3"/>
      <c r="DO2862" s="126"/>
      <c r="DP2862" s="126"/>
      <c r="DQ2862" s="127"/>
      <c r="DR2862" s="128"/>
      <c r="DS2862" s="13"/>
      <c r="DW2862" s="128"/>
      <c r="DX2862" s="128"/>
      <c r="DY2862" s="128"/>
      <c r="EH2862" s="89"/>
      <c r="EI2862" s="90"/>
    </row>
    <row r="2863" spans="38:139">
      <c r="AL2863" s="13"/>
      <c r="AM2863" s="13"/>
      <c r="AN2863" s="3"/>
      <c r="AO2863" s="126"/>
      <c r="AP2863" s="126"/>
      <c r="AQ2863" s="127"/>
      <c r="AR2863" s="128"/>
      <c r="AS2863" s="13"/>
      <c r="AW2863" s="128"/>
      <c r="AX2863" s="128"/>
      <c r="AY2863" s="128"/>
      <c r="BH2863" s="89"/>
      <c r="BI2863" s="90"/>
      <c r="DL2863" s="13"/>
      <c r="DM2863" s="13"/>
      <c r="DN2863" s="3"/>
      <c r="DO2863" s="126"/>
      <c r="DP2863" s="126"/>
      <c r="DQ2863" s="127"/>
      <c r="DR2863" s="128"/>
      <c r="DS2863" s="13"/>
      <c r="DW2863" s="128"/>
      <c r="DX2863" s="128"/>
      <c r="DY2863" s="128"/>
      <c r="EH2863" s="89"/>
      <c r="EI2863" s="90"/>
    </row>
    <row r="2864" spans="38:139">
      <c r="AL2864" s="13"/>
      <c r="AM2864" s="13"/>
      <c r="AN2864" s="3"/>
      <c r="AO2864" s="126"/>
      <c r="AP2864" s="126"/>
      <c r="AQ2864" s="127"/>
      <c r="AR2864" s="128"/>
      <c r="AS2864" s="13"/>
      <c r="AW2864" s="128"/>
      <c r="AX2864" s="128"/>
      <c r="AY2864" s="128"/>
      <c r="BH2864" s="89"/>
      <c r="BI2864" s="90"/>
      <c r="DL2864" s="13"/>
      <c r="DM2864" s="13"/>
      <c r="DN2864" s="3"/>
      <c r="DO2864" s="126"/>
      <c r="DP2864" s="126"/>
      <c r="DQ2864" s="127"/>
      <c r="DR2864" s="128"/>
      <c r="DS2864" s="13"/>
      <c r="DW2864" s="128"/>
      <c r="DX2864" s="128"/>
      <c r="DY2864" s="128"/>
      <c r="EH2864" s="89"/>
      <c r="EI2864" s="90"/>
    </row>
    <row r="2865" spans="38:139">
      <c r="AL2865" s="13"/>
      <c r="AM2865" s="13"/>
      <c r="AN2865" s="3"/>
      <c r="AO2865" s="126"/>
      <c r="AP2865" s="126"/>
      <c r="AQ2865" s="127"/>
      <c r="AR2865" s="128"/>
      <c r="AS2865" s="13"/>
      <c r="AW2865" s="128"/>
      <c r="AX2865" s="128"/>
      <c r="AY2865" s="128"/>
      <c r="BH2865" s="89"/>
      <c r="BI2865" s="90"/>
      <c r="DL2865" s="13"/>
      <c r="DM2865" s="13"/>
      <c r="DN2865" s="3"/>
      <c r="DO2865" s="126"/>
      <c r="DP2865" s="126"/>
      <c r="DQ2865" s="127"/>
      <c r="DR2865" s="128"/>
      <c r="DS2865" s="13"/>
      <c r="DW2865" s="128"/>
      <c r="DX2865" s="128"/>
      <c r="DY2865" s="128"/>
      <c r="EH2865" s="89"/>
      <c r="EI2865" s="90"/>
    </row>
    <row r="2866" spans="38:139">
      <c r="AL2866" s="13"/>
      <c r="AM2866" s="13"/>
      <c r="AN2866" s="3"/>
      <c r="AO2866" s="126"/>
      <c r="AP2866" s="126"/>
      <c r="AQ2866" s="127"/>
      <c r="AR2866" s="128"/>
      <c r="AS2866" s="13"/>
      <c r="AW2866" s="128"/>
      <c r="AX2866" s="128"/>
      <c r="AY2866" s="128"/>
      <c r="BH2866" s="89"/>
      <c r="BI2866" s="90"/>
      <c r="DL2866" s="13"/>
      <c r="DM2866" s="13"/>
      <c r="DN2866" s="3"/>
      <c r="DO2866" s="126"/>
      <c r="DP2866" s="126"/>
      <c r="DQ2866" s="127"/>
      <c r="DR2866" s="128"/>
      <c r="DS2866" s="13"/>
      <c r="DW2866" s="128"/>
      <c r="DX2866" s="128"/>
      <c r="DY2866" s="128"/>
      <c r="EH2866" s="89"/>
      <c r="EI2866" s="90"/>
    </row>
    <row r="2867" spans="38:139">
      <c r="AL2867" s="13"/>
      <c r="AM2867" s="13"/>
      <c r="AN2867" s="3"/>
      <c r="AO2867" s="126"/>
      <c r="AP2867" s="126"/>
      <c r="AQ2867" s="127"/>
      <c r="AR2867" s="128"/>
      <c r="AS2867" s="13"/>
      <c r="AW2867" s="128"/>
      <c r="AX2867" s="128"/>
      <c r="AY2867" s="128"/>
      <c r="BH2867" s="89"/>
      <c r="BI2867" s="90"/>
      <c r="DL2867" s="13"/>
      <c r="DM2867" s="13"/>
      <c r="DN2867" s="3"/>
      <c r="DO2867" s="126"/>
      <c r="DP2867" s="126"/>
      <c r="DQ2867" s="127"/>
      <c r="DR2867" s="128"/>
      <c r="DS2867" s="13"/>
      <c r="DW2867" s="128"/>
      <c r="DX2867" s="128"/>
      <c r="DY2867" s="128"/>
      <c r="EH2867" s="89"/>
      <c r="EI2867" s="90"/>
    </row>
    <row r="2868" spans="38:139">
      <c r="AL2868" s="13"/>
      <c r="AM2868" s="13"/>
      <c r="AN2868" s="3"/>
      <c r="AO2868" s="126"/>
      <c r="AP2868" s="126"/>
      <c r="AQ2868" s="127"/>
      <c r="AR2868" s="128"/>
      <c r="AS2868" s="13"/>
      <c r="AW2868" s="128"/>
      <c r="AX2868" s="128"/>
      <c r="AY2868" s="128"/>
      <c r="BH2868" s="89"/>
      <c r="BI2868" s="90"/>
      <c r="DL2868" s="13"/>
      <c r="DM2868" s="13"/>
      <c r="DN2868" s="3"/>
      <c r="DO2868" s="126"/>
      <c r="DP2868" s="126"/>
      <c r="DQ2868" s="127"/>
      <c r="DR2868" s="128"/>
      <c r="DS2868" s="13"/>
      <c r="DW2868" s="128"/>
      <c r="DX2868" s="128"/>
      <c r="DY2868" s="128"/>
      <c r="EH2868" s="89"/>
      <c r="EI2868" s="90"/>
    </row>
    <row r="2869" spans="38:139">
      <c r="AL2869" s="13"/>
      <c r="AM2869" s="13"/>
      <c r="AN2869" s="3"/>
      <c r="AO2869" s="126"/>
      <c r="AP2869" s="126"/>
      <c r="AQ2869" s="127"/>
      <c r="AR2869" s="128"/>
      <c r="AS2869" s="13"/>
      <c r="AW2869" s="128"/>
      <c r="AX2869" s="128"/>
      <c r="AY2869" s="128"/>
      <c r="BH2869" s="89"/>
      <c r="BI2869" s="90"/>
      <c r="DL2869" s="13"/>
      <c r="DM2869" s="13"/>
      <c r="DN2869" s="3"/>
      <c r="DO2869" s="126"/>
      <c r="DP2869" s="126"/>
      <c r="DQ2869" s="127"/>
      <c r="DR2869" s="128"/>
      <c r="DS2869" s="13"/>
      <c r="DW2869" s="128"/>
      <c r="DX2869" s="128"/>
      <c r="DY2869" s="128"/>
      <c r="EH2869" s="89"/>
      <c r="EI2869" s="90"/>
    </row>
    <row r="2870" spans="38:139">
      <c r="AL2870" s="13"/>
      <c r="AM2870" s="13"/>
      <c r="AN2870" s="3"/>
      <c r="AO2870" s="126"/>
      <c r="AP2870" s="126"/>
      <c r="AQ2870" s="127"/>
      <c r="AR2870" s="128"/>
      <c r="AS2870" s="13"/>
      <c r="AW2870" s="128"/>
      <c r="AX2870" s="128"/>
      <c r="AY2870" s="128"/>
      <c r="BH2870" s="89"/>
      <c r="BI2870" s="90"/>
      <c r="DL2870" s="13"/>
      <c r="DM2870" s="13"/>
      <c r="DN2870" s="3"/>
      <c r="DO2870" s="126"/>
      <c r="DP2870" s="126"/>
      <c r="DQ2870" s="127"/>
      <c r="DR2870" s="128"/>
      <c r="DS2870" s="13"/>
      <c r="DW2870" s="128"/>
      <c r="DX2870" s="128"/>
      <c r="DY2870" s="128"/>
      <c r="EH2870" s="89"/>
      <c r="EI2870" s="90"/>
    </row>
    <row r="2871" spans="38:139">
      <c r="AL2871" s="13"/>
      <c r="AM2871" s="13"/>
      <c r="AN2871" s="3"/>
      <c r="AO2871" s="126"/>
      <c r="AP2871" s="126"/>
      <c r="AQ2871" s="127"/>
      <c r="AR2871" s="128"/>
      <c r="AS2871" s="13"/>
      <c r="AW2871" s="128"/>
      <c r="AX2871" s="128"/>
      <c r="AY2871" s="128"/>
      <c r="BH2871" s="89"/>
      <c r="BI2871" s="90"/>
      <c r="DL2871" s="13"/>
      <c r="DM2871" s="13"/>
      <c r="DN2871" s="3"/>
      <c r="DO2871" s="126"/>
      <c r="DP2871" s="126"/>
      <c r="DQ2871" s="127"/>
      <c r="DR2871" s="128"/>
      <c r="DS2871" s="13"/>
      <c r="DW2871" s="128"/>
      <c r="DX2871" s="128"/>
      <c r="DY2871" s="128"/>
      <c r="EH2871" s="89"/>
      <c r="EI2871" s="90"/>
    </row>
    <row r="2872" spans="38:139">
      <c r="AL2872" s="13"/>
      <c r="AM2872" s="13"/>
      <c r="AN2872" s="3"/>
      <c r="AO2872" s="126"/>
      <c r="AP2872" s="126"/>
      <c r="AQ2872" s="127"/>
      <c r="AR2872" s="128"/>
      <c r="AS2872" s="13"/>
      <c r="AW2872" s="128"/>
      <c r="AX2872" s="128"/>
      <c r="AY2872" s="128"/>
      <c r="BH2872" s="89"/>
      <c r="BI2872" s="90"/>
      <c r="DL2872" s="13"/>
      <c r="DM2872" s="13"/>
      <c r="DN2872" s="3"/>
      <c r="DO2872" s="126"/>
      <c r="DP2872" s="126"/>
      <c r="DQ2872" s="127"/>
      <c r="DR2872" s="128"/>
      <c r="DS2872" s="13"/>
      <c r="DW2872" s="128"/>
      <c r="DX2872" s="128"/>
      <c r="DY2872" s="128"/>
      <c r="EH2872" s="89"/>
      <c r="EI2872" s="90"/>
    </row>
    <row r="2873" spans="38:139">
      <c r="AL2873" s="13"/>
      <c r="AM2873" s="13"/>
      <c r="AN2873" s="3"/>
      <c r="AO2873" s="126"/>
      <c r="AP2873" s="126"/>
      <c r="AQ2873" s="127"/>
      <c r="AR2873" s="128"/>
      <c r="AS2873" s="13"/>
      <c r="AW2873" s="128"/>
      <c r="AX2873" s="128"/>
      <c r="AY2873" s="128"/>
      <c r="BH2873" s="89"/>
      <c r="BI2873" s="90"/>
      <c r="DL2873" s="13"/>
      <c r="DM2873" s="13"/>
      <c r="DN2873" s="3"/>
      <c r="DO2873" s="126"/>
      <c r="DP2873" s="126"/>
      <c r="DQ2873" s="127"/>
      <c r="DR2873" s="128"/>
      <c r="DS2873" s="13"/>
      <c r="DW2873" s="128"/>
      <c r="DX2873" s="128"/>
      <c r="DY2873" s="128"/>
      <c r="EH2873" s="89"/>
      <c r="EI2873" s="90"/>
    </row>
    <row r="2874" spans="38:139">
      <c r="AL2874" s="13"/>
      <c r="AM2874" s="13"/>
      <c r="AN2874" s="3"/>
      <c r="AO2874" s="126"/>
      <c r="AP2874" s="126"/>
      <c r="AQ2874" s="127"/>
      <c r="AR2874" s="128"/>
      <c r="AS2874" s="13"/>
      <c r="AW2874" s="128"/>
      <c r="AX2874" s="128"/>
      <c r="AY2874" s="128"/>
      <c r="BH2874" s="89"/>
      <c r="BI2874" s="90"/>
      <c r="DL2874" s="13"/>
      <c r="DM2874" s="13"/>
      <c r="DN2874" s="3"/>
      <c r="DO2874" s="126"/>
      <c r="DP2874" s="126"/>
      <c r="DQ2874" s="127"/>
      <c r="DR2874" s="128"/>
      <c r="DS2874" s="13"/>
      <c r="DW2874" s="128"/>
      <c r="DX2874" s="128"/>
      <c r="DY2874" s="128"/>
      <c r="EH2874" s="89"/>
      <c r="EI2874" s="90"/>
    </row>
    <row r="2875" spans="38:139">
      <c r="AL2875" s="13"/>
      <c r="AM2875" s="13"/>
      <c r="AN2875" s="3"/>
      <c r="AO2875" s="126"/>
      <c r="AP2875" s="126"/>
      <c r="AQ2875" s="127"/>
      <c r="AR2875" s="128"/>
      <c r="AS2875" s="13"/>
      <c r="AW2875" s="128"/>
      <c r="AX2875" s="128"/>
      <c r="AY2875" s="128"/>
      <c r="BH2875" s="89"/>
      <c r="BI2875" s="90"/>
      <c r="DL2875" s="13"/>
      <c r="DM2875" s="13"/>
      <c r="DN2875" s="3"/>
      <c r="DO2875" s="126"/>
      <c r="DP2875" s="126"/>
      <c r="DQ2875" s="127"/>
      <c r="DR2875" s="128"/>
      <c r="DS2875" s="13"/>
      <c r="DW2875" s="128"/>
      <c r="DX2875" s="128"/>
      <c r="DY2875" s="128"/>
      <c r="EH2875" s="89"/>
      <c r="EI2875" s="90"/>
    </row>
    <row r="2876" spans="38:139">
      <c r="AL2876" s="13"/>
      <c r="AM2876" s="13"/>
      <c r="AN2876" s="3"/>
      <c r="AO2876" s="126"/>
      <c r="AP2876" s="126"/>
      <c r="AQ2876" s="127"/>
      <c r="AR2876" s="128"/>
      <c r="AS2876" s="13"/>
      <c r="AW2876" s="128"/>
      <c r="AX2876" s="128"/>
      <c r="AY2876" s="128"/>
      <c r="BH2876" s="89"/>
      <c r="BI2876" s="90"/>
      <c r="DL2876" s="13"/>
      <c r="DM2876" s="13"/>
      <c r="DN2876" s="3"/>
      <c r="DO2876" s="126"/>
      <c r="DP2876" s="126"/>
      <c r="DQ2876" s="127"/>
      <c r="DR2876" s="128"/>
      <c r="DS2876" s="13"/>
      <c r="DW2876" s="128"/>
      <c r="DX2876" s="128"/>
      <c r="DY2876" s="128"/>
      <c r="EH2876" s="89"/>
      <c r="EI2876" s="90"/>
    </row>
    <row r="2877" spans="38:139">
      <c r="AL2877" s="13"/>
      <c r="AM2877" s="13"/>
      <c r="AN2877" s="3"/>
      <c r="AO2877" s="126"/>
      <c r="AP2877" s="126"/>
      <c r="AQ2877" s="127"/>
      <c r="AR2877" s="128"/>
      <c r="AS2877" s="13"/>
      <c r="AW2877" s="128"/>
      <c r="AX2877" s="128"/>
      <c r="AY2877" s="128"/>
      <c r="BH2877" s="89"/>
      <c r="BI2877" s="90"/>
      <c r="DL2877" s="13"/>
      <c r="DM2877" s="13"/>
      <c r="DN2877" s="3"/>
      <c r="DO2877" s="126"/>
      <c r="DP2877" s="126"/>
      <c r="DQ2877" s="127"/>
      <c r="DR2877" s="128"/>
      <c r="DS2877" s="13"/>
      <c r="DW2877" s="128"/>
      <c r="DX2877" s="128"/>
      <c r="DY2877" s="128"/>
      <c r="EH2877" s="89"/>
      <c r="EI2877" s="90"/>
    </row>
    <row r="2878" spans="38:139">
      <c r="AL2878" s="13"/>
      <c r="AM2878" s="13"/>
      <c r="AN2878" s="3"/>
      <c r="AO2878" s="126"/>
      <c r="AP2878" s="126"/>
      <c r="AQ2878" s="127"/>
      <c r="AR2878" s="128"/>
      <c r="AS2878" s="13"/>
      <c r="AW2878" s="128"/>
      <c r="AX2878" s="128"/>
      <c r="AY2878" s="128"/>
      <c r="BH2878" s="89"/>
      <c r="BI2878" s="90"/>
      <c r="DL2878" s="13"/>
      <c r="DM2878" s="13"/>
      <c r="DN2878" s="3"/>
      <c r="DO2878" s="126"/>
      <c r="DP2878" s="126"/>
      <c r="DQ2878" s="127"/>
      <c r="DR2878" s="128"/>
      <c r="DS2878" s="13"/>
      <c r="DW2878" s="128"/>
      <c r="DX2878" s="128"/>
      <c r="DY2878" s="128"/>
      <c r="EH2878" s="89"/>
      <c r="EI2878" s="90"/>
    </row>
    <row r="2879" spans="38:139">
      <c r="AL2879" s="13"/>
      <c r="AM2879" s="13"/>
      <c r="AN2879" s="3"/>
      <c r="AO2879" s="126"/>
      <c r="AP2879" s="126"/>
      <c r="AQ2879" s="127"/>
      <c r="AR2879" s="128"/>
      <c r="AS2879" s="13"/>
      <c r="AW2879" s="128"/>
      <c r="AX2879" s="128"/>
      <c r="AY2879" s="128"/>
      <c r="BH2879" s="89"/>
      <c r="BI2879" s="90"/>
      <c r="DL2879" s="13"/>
      <c r="DM2879" s="13"/>
      <c r="DN2879" s="3"/>
      <c r="DO2879" s="126"/>
      <c r="DP2879" s="126"/>
      <c r="DQ2879" s="127"/>
      <c r="DR2879" s="128"/>
      <c r="DS2879" s="13"/>
      <c r="DW2879" s="128"/>
      <c r="DX2879" s="128"/>
      <c r="DY2879" s="128"/>
      <c r="EH2879" s="89"/>
      <c r="EI2879" s="90"/>
    </row>
    <row r="2880" spans="38:139">
      <c r="AL2880" s="13"/>
      <c r="AM2880" s="13"/>
      <c r="AN2880" s="3"/>
      <c r="AO2880" s="126"/>
      <c r="AP2880" s="126"/>
      <c r="AQ2880" s="127"/>
      <c r="AR2880" s="128"/>
      <c r="AS2880" s="13"/>
      <c r="AW2880" s="128"/>
      <c r="AX2880" s="128"/>
      <c r="AY2880" s="128"/>
      <c r="BH2880" s="89"/>
      <c r="BI2880" s="90"/>
      <c r="DL2880" s="13"/>
      <c r="DM2880" s="13"/>
      <c r="DN2880" s="3"/>
      <c r="DO2880" s="126"/>
      <c r="DP2880" s="126"/>
      <c r="DQ2880" s="127"/>
      <c r="DR2880" s="128"/>
      <c r="DS2880" s="13"/>
      <c r="DW2880" s="128"/>
      <c r="DX2880" s="128"/>
      <c r="DY2880" s="128"/>
      <c r="EH2880" s="89"/>
      <c r="EI2880" s="90"/>
    </row>
    <row r="2881" spans="38:139">
      <c r="AL2881" s="13"/>
      <c r="AM2881" s="13"/>
      <c r="AN2881" s="3"/>
      <c r="AO2881" s="126"/>
      <c r="AP2881" s="126"/>
      <c r="AQ2881" s="127"/>
      <c r="AR2881" s="128"/>
      <c r="AS2881" s="13"/>
      <c r="AW2881" s="128"/>
      <c r="AX2881" s="128"/>
      <c r="AY2881" s="128"/>
      <c r="BH2881" s="89"/>
      <c r="BI2881" s="90"/>
      <c r="DL2881" s="13"/>
      <c r="DM2881" s="13"/>
      <c r="DN2881" s="3"/>
      <c r="DO2881" s="126"/>
      <c r="DP2881" s="126"/>
      <c r="DQ2881" s="127"/>
      <c r="DR2881" s="128"/>
      <c r="DS2881" s="13"/>
      <c r="DW2881" s="128"/>
      <c r="DX2881" s="128"/>
      <c r="DY2881" s="128"/>
      <c r="EH2881" s="89"/>
      <c r="EI2881" s="90"/>
    </row>
    <row r="2882" spans="38:139">
      <c r="AL2882" s="13"/>
      <c r="AM2882" s="13"/>
      <c r="AN2882" s="3"/>
      <c r="AO2882" s="126"/>
      <c r="AP2882" s="126"/>
      <c r="AQ2882" s="127"/>
      <c r="AR2882" s="128"/>
      <c r="AS2882" s="13"/>
      <c r="AW2882" s="128"/>
      <c r="AX2882" s="128"/>
      <c r="AY2882" s="128"/>
      <c r="BH2882" s="89"/>
      <c r="BI2882" s="90"/>
      <c r="DL2882" s="13"/>
      <c r="DM2882" s="13"/>
      <c r="DN2882" s="3"/>
      <c r="DO2882" s="126"/>
      <c r="DP2882" s="126"/>
      <c r="DQ2882" s="127"/>
      <c r="DR2882" s="128"/>
      <c r="DS2882" s="13"/>
      <c r="DW2882" s="128"/>
      <c r="DX2882" s="128"/>
      <c r="DY2882" s="128"/>
      <c r="EH2882" s="89"/>
      <c r="EI2882" s="90"/>
    </row>
    <row r="2883" spans="38:139">
      <c r="AL2883" s="13"/>
      <c r="AM2883" s="13"/>
      <c r="AN2883" s="3"/>
      <c r="AO2883" s="126"/>
      <c r="AP2883" s="126"/>
      <c r="AQ2883" s="127"/>
      <c r="AR2883" s="128"/>
      <c r="AS2883" s="13"/>
      <c r="AW2883" s="128"/>
      <c r="AX2883" s="128"/>
      <c r="AY2883" s="128"/>
      <c r="BH2883" s="89"/>
      <c r="BI2883" s="90"/>
      <c r="DL2883" s="13"/>
      <c r="DM2883" s="13"/>
      <c r="DN2883" s="3"/>
      <c r="DO2883" s="126"/>
      <c r="DP2883" s="126"/>
      <c r="DQ2883" s="127"/>
      <c r="DR2883" s="128"/>
      <c r="DS2883" s="13"/>
      <c r="DW2883" s="128"/>
      <c r="DX2883" s="128"/>
      <c r="DY2883" s="128"/>
      <c r="EH2883" s="89"/>
      <c r="EI2883" s="90"/>
    </row>
    <row r="2884" spans="38:139">
      <c r="AL2884" s="13"/>
      <c r="AM2884" s="13"/>
      <c r="AN2884" s="3"/>
      <c r="AO2884" s="126"/>
      <c r="AP2884" s="126"/>
      <c r="AQ2884" s="127"/>
      <c r="AR2884" s="128"/>
      <c r="AS2884" s="13"/>
      <c r="AW2884" s="128"/>
      <c r="AX2884" s="128"/>
      <c r="AY2884" s="128"/>
      <c r="BH2884" s="89"/>
      <c r="BI2884" s="90"/>
      <c r="DL2884" s="13"/>
      <c r="DM2884" s="13"/>
      <c r="DN2884" s="3"/>
      <c r="DO2884" s="126"/>
      <c r="DP2884" s="126"/>
      <c r="DQ2884" s="127"/>
      <c r="DR2884" s="128"/>
      <c r="DS2884" s="13"/>
      <c r="DW2884" s="128"/>
      <c r="DX2884" s="128"/>
      <c r="DY2884" s="128"/>
      <c r="EH2884" s="89"/>
      <c r="EI2884" s="90"/>
    </row>
    <row r="2885" spans="38:139">
      <c r="AL2885" s="13"/>
      <c r="AM2885" s="13"/>
      <c r="AN2885" s="3"/>
      <c r="AO2885" s="126"/>
      <c r="AP2885" s="126"/>
      <c r="AQ2885" s="127"/>
      <c r="AR2885" s="128"/>
      <c r="AS2885" s="13"/>
      <c r="AW2885" s="128"/>
      <c r="AX2885" s="128"/>
      <c r="AY2885" s="128"/>
      <c r="BH2885" s="89"/>
      <c r="BI2885" s="90"/>
      <c r="DL2885" s="13"/>
      <c r="DM2885" s="13"/>
      <c r="DN2885" s="3"/>
      <c r="DO2885" s="126"/>
      <c r="DP2885" s="126"/>
      <c r="DQ2885" s="127"/>
      <c r="DR2885" s="128"/>
      <c r="DS2885" s="13"/>
      <c r="DW2885" s="128"/>
      <c r="DX2885" s="128"/>
      <c r="DY2885" s="128"/>
      <c r="EH2885" s="89"/>
      <c r="EI2885" s="90"/>
    </row>
    <row r="2886" spans="38:139">
      <c r="AL2886" s="13"/>
      <c r="AM2886" s="13"/>
      <c r="AN2886" s="3"/>
      <c r="AO2886" s="126"/>
      <c r="AP2886" s="126"/>
      <c r="AQ2886" s="127"/>
      <c r="AR2886" s="128"/>
      <c r="AS2886" s="13"/>
      <c r="AW2886" s="128"/>
      <c r="AX2886" s="128"/>
      <c r="AY2886" s="128"/>
      <c r="BH2886" s="89"/>
      <c r="BI2886" s="90"/>
      <c r="DL2886" s="13"/>
      <c r="DM2886" s="13"/>
      <c r="DN2886" s="3"/>
      <c r="DO2886" s="126"/>
      <c r="DP2886" s="126"/>
      <c r="DQ2886" s="127"/>
      <c r="DR2886" s="128"/>
      <c r="DS2886" s="13"/>
      <c r="DW2886" s="128"/>
      <c r="DX2886" s="128"/>
      <c r="DY2886" s="128"/>
      <c r="EH2886" s="89"/>
      <c r="EI2886" s="90"/>
    </row>
    <row r="2887" spans="38:139">
      <c r="AL2887" s="13"/>
      <c r="AM2887" s="13"/>
      <c r="AN2887" s="3"/>
      <c r="AO2887" s="126"/>
      <c r="AP2887" s="126"/>
      <c r="AQ2887" s="127"/>
      <c r="AR2887" s="128"/>
      <c r="AS2887" s="13"/>
      <c r="AW2887" s="128"/>
      <c r="AX2887" s="128"/>
      <c r="AY2887" s="128"/>
      <c r="BH2887" s="89"/>
      <c r="BI2887" s="90"/>
      <c r="DL2887" s="13"/>
      <c r="DM2887" s="13"/>
      <c r="DN2887" s="3"/>
      <c r="DO2887" s="126"/>
      <c r="DP2887" s="126"/>
      <c r="DQ2887" s="127"/>
      <c r="DR2887" s="128"/>
      <c r="DS2887" s="13"/>
      <c r="DW2887" s="128"/>
      <c r="DX2887" s="128"/>
      <c r="DY2887" s="128"/>
      <c r="EH2887" s="89"/>
      <c r="EI2887" s="90"/>
    </row>
    <row r="2888" spans="38:139">
      <c r="AL2888" s="13"/>
      <c r="AM2888" s="13"/>
      <c r="AN2888" s="3"/>
      <c r="AO2888" s="126"/>
      <c r="AP2888" s="126"/>
      <c r="AQ2888" s="127"/>
      <c r="AR2888" s="128"/>
      <c r="AS2888" s="13"/>
      <c r="AW2888" s="128"/>
      <c r="AX2888" s="128"/>
      <c r="AY2888" s="128"/>
      <c r="BH2888" s="89"/>
      <c r="BI2888" s="90"/>
      <c r="DL2888" s="13"/>
      <c r="DM2888" s="13"/>
      <c r="DN2888" s="3"/>
      <c r="DO2888" s="126"/>
      <c r="DP2888" s="126"/>
      <c r="DQ2888" s="127"/>
      <c r="DR2888" s="128"/>
      <c r="DS2888" s="13"/>
      <c r="DW2888" s="128"/>
      <c r="DX2888" s="128"/>
      <c r="DY2888" s="128"/>
      <c r="EH2888" s="89"/>
      <c r="EI2888" s="90"/>
    </row>
    <row r="2889" spans="38:139">
      <c r="AL2889" s="13"/>
      <c r="AM2889" s="13"/>
      <c r="AN2889" s="3"/>
      <c r="AO2889" s="126"/>
      <c r="AP2889" s="126"/>
      <c r="AQ2889" s="127"/>
      <c r="AR2889" s="128"/>
      <c r="AS2889" s="13"/>
      <c r="AW2889" s="128"/>
      <c r="AX2889" s="128"/>
      <c r="AY2889" s="128"/>
      <c r="BH2889" s="89"/>
      <c r="BI2889" s="90"/>
      <c r="DL2889" s="13"/>
      <c r="DM2889" s="13"/>
      <c r="DN2889" s="3"/>
      <c r="DO2889" s="126"/>
      <c r="DP2889" s="126"/>
      <c r="DQ2889" s="127"/>
      <c r="DR2889" s="128"/>
      <c r="DS2889" s="13"/>
      <c r="DW2889" s="128"/>
      <c r="DX2889" s="128"/>
      <c r="DY2889" s="128"/>
      <c r="EH2889" s="89"/>
      <c r="EI2889" s="90"/>
    </row>
    <row r="2890" spans="38:139">
      <c r="AL2890" s="13"/>
      <c r="AM2890" s="13"/>
      <c r="AN2890" s="3"/>
      <c r="AO2890" s="126"/>
      <c r="AP2890" s="126"/>
      <c r="AQ2890" s="127"/>
      <c r="AR2890" s="128"/>
      <c r="AS2890" s="13"/>
      <c r="AW2890" s="128"/>
      <c r="AX2890" s="128"/>
      <c r="AY2890" s="128"/>
      <c r="BH2890" s="89"/>
      <c r="BI2890" s="90"/>
      <c r="DL2890" s="13"/>
      <c r="DM2890" s="13"/>
      <c r="DN2890" s="3"/>
      <c r="DO2890" s="126"/>
      <c r="DP2890" s="126"/>
      <c r="DQ2890" s="127"/>
      <c r="DR2890" s="128"/>
      <c r="DS2890" s="13"/>
      <c r="DW2890" s="128"/>
      <c r="DX2890" s="128"/>
      <c r="DY2890" s="128"/>
      <c r="EH2890" s="89"/>
      <c r="EI2890" s="90"/>
    </row>
    <row r="2891" spans="38:139">
      <c r="AL2891" s="13"/>
      <c r="AM2891" s="13"/>
      <c r="AN2891" s="3"/>
      <c r="AO2891" s="126"/>
      <c r="AP2891" s="126"/>
      <c r="AQ2891" s="127"/>
      <c r="AR2891" s="128"/>
      <c r="AS2891" s="13"/>
      <c r="AW2891" s="128"/>
      <c r="AX2891" s="128"/>
      <c r="AY2891" s="128"/>
      <c r="BH2891" s="89"/>
      <c r="BI2891" s="90"/>
      <c r="DL2891" s="13"/>
      <c r="DM2891" s="13"/>
      <c r="DN2891" s="3"/>
      <c r="DO2891" s="126"/>
      <c r="DP2891" s="126"/>
      <c r="DQ2891" s="127"/>
      <c r="DR2891" s="128"/>
      <c r="DS2891" s="13"/>
      <c r="DW2891" s="128"/>
      <c r="DX2891" s="128"/>
      <c r="DY2891" s="128"/>
      <c r="EH2891" s="89"/>
      <c r="EI2891" s="90"/>
    </row>
    <row r="2892" spans="38:139">
      <c r="AL2892" s="13"/>
      <c r="AM2892" s="13"/>
      <c r="AN2892" s="3"/>
      <c r="AO2892" s="126"/>
      <c r="AP2892" s="126"/>
      <c r="AQ2892" s="127"/>
      <c r="AR2892" s="128"/>
      <c r="AS2892" s="13"/>
      <c r="AW2892" s="128"/>
      <c r="AX2892" s="128"/>
      <c r="AY2892" s="128"/>
      <c r="BH2892" s="89"/>
      <c r="BI2892" s="90"/>
      <c r="DL2892" s="13"/>
      <c r="DM2892" s="13"/>
      <c r="DN2892" s="3"/>
      <c r="DO2892" s="126"/>
      <c r="DP2892" s="126"/>
      <c r="DQ2892" s="127"/>
      <c r="DR2892" s="128"/>
      <c r="DS2892" s="13"/>
      <c r="DW2892" s="128"/>
      <c r="DX2892" s="128"/>
      <c r="DY2892" s="128"/>
      <c r="EH2892" s="89"/>
      <c r="EI2892" s="90"/>
    </row>
    <row r="2893" spans="38:139">
      <c r="AL2893" s="13"/>
      <c r="AM2893" s="13"/>
      <c r="AN2893" s="3"/>
      <c r="AO2893" s="126"/>
      <c r="AP2893" s="126"/>
      <c r="AQ2893" s="127"/>
      <c r="AR2893" s="128"/>
      <c r="AS2893" s="13"/>
      <c r="AW2893" s="128"/>
      <c r="AX2893" s="128"/>
      <c r="AY2893" s="128"/>
      <c r="BH2893" s="89"/>
      <c r="BI2893" s="90"/>
      <c r="DL2893" s="13"/>
      <c r="DM2893" s="13"/>
      <c r="DN2893" s="3"/>
      <c r="DO2893" s="126"/>
      <c r="DP2893" s="126"/>
      <c r="DQ2893" s="127"/>
      <c r="DR2893" s="128"/>
      <c r="DS2893" s="13"/>
      <c r="DW2893" s="128"/>
      <c r="DX2893" s="128"/>
      <c r="DY2893" s="128"/>
      <c r="EH2893" s="89"/>
      <c r="EI2893" s="90"/>
    </row>
    <row r="2894" spans="38:139">
      <c r="AL2894" s="13"/>
      <c r="AM2894" s="13"/>
      <c r="AN2894" s="3"/>
      <c r="AO2894" s="126"/>
      <c r="AP2894" s="126"/>
      <c r="AQ2894" s="127"/>
      <c r="AR2894" s="128"/>
      <c r="AS2894" s="13"/>
      <c r="AW2894" s="128"/>
      <c r="AX2894" s="128"/>
      <c r="AY2894" s="128"/>
      <c r="BH2894" s="89"/>
      <c r="BI2894" s="90"/>
      <c r="DL2894" s="13"/>
      <c r="DM2894" s="13"/>
      <c r="DN2894" s="3"/>
      <c r="DO2894" s="126"/>
      <c r="DP2894" s="126"/>
      <c r="DQ2894" s="127"/>
      <c r="DR2894" s="128"/>
      <c r="DS2894" s="13"/>
      <c r="DW2894" s="128"/>
      <c r="DX2894" s="128"/>
      <c r="DY2894" s="128"/>
      <c r="EH2894" s="89"/>
      <c r="EI2894" s="90"/>
    </row>
    <row r="2895" spans="38:139">
      <c r="AL2895" s="13"/>
      <c r="AM2895" s="13"/>
      <c r="AN2895" s="3"/>
      <c r="AO2895" s="126"/>
      <c r="AP2895" s="126"/>
      <c r="AQ2895" s="127"/>
      <c r="AR2895" s="128"/>
      <c r="AS2895" s="13"/>
      <c r="AW2895" s="128"/>
      <c r="AX2895" s="128"/>
      <c r="AY2895" s="128"/>
      <c r="BH2895" s="89"/>
      <c r="BI2895" s="90"/>
      <c r="DL2895" s="13"/>
      <c r="DM2895" s="13"/>
      <c r="DN2895" s="3"/>
      <c r="DO2895" s="126"/>
      <c r="DP2895" s="126"/>
      <c r="DQ2895" s="127"/>
      <c r="DR2895" s="128"/>
      <c r="DS2895" s="13"/>
      <c r="DW2895" s="128"/>
      <c r="DX2895" s="128"/>
      <c r="DY2895" s="128"/>
      <c r="EH2895" s="89"/>
      <c r="EI2895" s="90"/>
    </row>
    <row r="2896" spans="38:139">
      <c r="AL2896" s="13"/>
      <c r="AM2896" s="13"/>
      <c r="AN2896" s="3"/>
      <c r="AO2896" s="126"/>
      <c r="AP2896" s="126"/>
      <c r="AQ2896" s="127"/>
      <c r="AR2896" s="128"/>
      <c r="AS2896" s="13"/>
      <c r="AW2896" s="128"/>
      <c r="AX2896" s="128"/>
      <c r="AY2896" s="128"/>
      <c r="BH2896" s="89"/>
      <c r="BI2896" s="90"/>
      <c r="DL2896" s="13"/>
      <c r="DM2896" s="13"/>
      <c r="DN2896" s="3"/>
      <c r="DO2896" s="126"/>
      <c r="DP2896" s="126"/>
      <c r="DQ2896" s="127"/>
      <c r="DR2896" s="128"/>
      <c r="DS2896" s="13"/>
      <c r="DW2896" s="128"/>
      <c r="DX2896" s="128"/>
      <c r="DY2896" s="128"/>
      <c r="EH2896" s="89"/>
      <c r="EI2896" s="90"/>
    </row>
    <row r="2897" spans="38:139">
      <c r="AL2897" s="13"/>
      <c r="AM2897" s="13"/>
      <c r="AN2897" s="3"/>
      <c r="AO2897" s="126"/>
      <c r="AP2897" s="126"/>
      <c r="AQ2897" s="127"/>
      <c r="AR2897" s="128"/>
      <c r="AS2897" s="13"/>
      <c r="AW2897" s="128"/>
      <c r="AX2897" s="128"/>
      <c r="AY2897" s="128"/>
      <c r="BH2897" s="89"/>
      <c r="BI2897" s="90"/>
      <c r="DL2897" s="13"/>
      <c r="DM2897" s="13"/>
      <c r="DN2897" s="3"/>
      <c r="DO2897" s="126"/>
      <c r="DP2897" s="126"/>
      <c r="DQ2897" s="127"/>
      <c r="DR2897" s="128"/>
      <c r="DS2897" s="13"/>
      <c r="DW2897" s="128"/>
      <c r="DX2897" s="128"/>
      <c r="DY2897" s="128"/>
      <c r="EH2897" s="89"/>
      <c r="EI2897" s="90"/>
    </row>
    <row r="2898" spans="38:139">
      <c r="AL2898" s="13"/>
      <c r="AM2898" s="13"/>
      <c r="AN2898" s="3"/>
      <c r="AO2898" s="126"/>
      <c r="AP2898" s="126"/>
      <c r="AQ2898" s="127"/>
      <c r="AR2898" s="128"/>
      <c r="AS2898" s="13"/>
      <c r="AW2898" s="128"/>
      <c r="AX2898" s="128"/>
      <c r="AY2898" s="128"/>
      <c r="BH2898" s="89"/>
      <c r="BI2898" s="90"/>
      <c r="DL2898" s="13"/>
      <c r="DM2898" s="13"/>
      <c r="DN2898" s="3"/>
      <c r="DO2898" s="126"/>
      <c r="DP2898" s="126"/>
      <c r="DQ2898" s="127"/>
      <c r="DR2898" s="128"/>
      <c r="DS2898" s="13"/>
      <c r="DW2898" s="128"/>
      <c r="DX2898" s="128"/>
      <c r="DY2898" s="128"/>
      <c r="EH2898" s="89"/>
      <c r="EI2898" s="90"/>
    </row>
    <row r="2899" spans="38:139">
      <c r="AL2899" s="13"/>
      <c r="AM2899" s="13"/>
      <c r="AN2899" s="3"/>
      <c r="AO2899" s="126"/>
      <c r="AP2899" s="126"/>
      <c r="AQ2899" s="127"/>
      <c r="AR2899" s="128"/>
      <c r="AS2899" s="13"/>
      <c r="AW2899" s="128"/>
      <c r="AX2899" s="128"/>
      <c r="AY2899" s="128"/>
      <c r="BH2899" s="89"/>
      <c r="BI2899" s="90"/>
      <c r="DL2899" s="13"/>
      <c r="DM2899" s="13"/>
      <c r="DN2899" s="3"/>
      <c r="DO2899" s="126"/>
      <c r="DP2899" s="126"/>
      <c r="DQ2899" s="127"/>
      <c r="DR2899" s="128"/>
      <c r="DS2899" s="13"/>
      <c r="DW2899" s="128"/>
      <c r="DX2899" s="128"/>
      <c r="DY2899" s="128"/>
      <c r="EH2899" s="89"/>
      <c r="EI2899" s="90"/>
    </row>
    <row r="2900" spans="38:139">
      <c r="AL2900" s="13"/>
      <c r="AM2900" s="13"/>
      <c r="AN2900" s="3"/>
      <c r="AO2900" s="126"/>
      <c r="AP2900" s="126"/>
      <c r="AQ2900" s="127"/>
      <c r="AR2900" s="128"/>
      <c r="AS2900" s="13"/>
      <c r="AW2900" s="128"/>
      <c r="AX2900" s="128"/>
      <c r="AY2900" s="128"/>
      <c r="BH2900" s="89"/>
      <c r="BI2900" s="90"/>
      <c r="DL2900" s="13"/>
      <c r="DM2900" s="13"/>
      <c r="DN2900" s="3"/>
      <c r="DO2900" s="126"/>
      <c r="DP2900" s="126"/>
      <c r="DQ2900" s="127"/>
      <c r="DR2900" s="128"/>
      <c r="DS2900" s="13"/>
      <c r="DW2900" s="128"/>
      <c r="DX2900" s="128"/>
      <c r="DY2900" s="128"/>
      <c r="EH2900" s="89"/>
      <c r="EI2900" s="90"/>
    </row>
    <row r="2901" spans="38:139">
      <c r="AL2901" s="13"/>
      <c r="AM2901" s="13"/>
      <c r="AN2901" s="3"/>
      <c r="AO2901" s="126"/>
      <c r="AP2901" s="126"/>
      <c r="AQ2901" s="127"/>
      <c r="AR2901" s="128"/>
      <c r="AS2901" s="13"/>
      <c r="AW2901" s="128"/>
      <c r="AX2901" s="128"/>
      <c r="AY2901" s="128"/>
      <c r="BH2901" s="89"/>
      <c r="BI2901" s="90"/>
      <c r="DL2901" s="13"/>
      <c r="DM2901" s="13"/>
      <c r="DN2901" s="3"/>
      <c r="DO2901" s="126"/>
      <c r="DP2901" s="126"/>
      <c r="DQ2901" s="127"/>
      <c r="DR2901" s="128"/>
      <c r="DS2901" s="13"/>
      <c r="DW2901" s="128"/>
      <c r="DX2901" s="128"/>
      <c r="DY2901" s="128"/>
      <c r="EH2901" s="89"/>
      <c r="EI2901" s="90"/>
    </row>
    <row r="2902" spans="38:139">
      <c r="AL2902" s="13"/>
      <c r="AM2902" s="13"/>
      <c r="AN2902" s="3"/>
      <c r="AO2902" s="126"/>
      <c r="AP2902" s="126"/>
      <c r="AQ2902" s="127"/>
      <c r="AR2902" s="128"/>
      <c r="AS2902" s="13"/>
      <c r="AW2902" s="128"/>
      <c r="AX2902" s="128"/>
      <c r="AY2902" s="128"/>
      <c r="BH2902" s="89"/>
      <c r="BI2902" s="90"/>
      <c r="DL2902" s="13"/>
      <c r="DM2902" s="13"/>
      <c r="DN2902" s="3"/>
      <c r="DO2902" s="126"/>
      <c r="DP2902" s="126"/>
      <c r="DQ2902" s="127"/>
      <c r="DR2902" s="128"/>
      <c r="DS2902" s="13"/>
      <c r="DW2902" s="128"/>
      <c r="DX2902" s="128"/>
      <c r="DY2902" s="128"/>
      <c r="EH2902" s="89"/>
      <c r="EI2902" s="90"/>
    </row>
    <row r="2903" spans="38:139">
      <c r="AL2903" s="13"/>
      <c r="AM2903" s="13"/>
      <c r="AN2903" s="3"/>
      <c r="AO2903" s="126"/>
      <c r="AP2903" s="126"/>
      <c r="AQ2903" s="127"/>
      <c r="AR2903" s="128"/>
      <c r="AS2903" s="13"/>
      <c r="AW2903" s="128"/>
      <c r="AX2903" s="128"/>
      <c r="AY2903" s="128"/>
      <c r="BH2903" s="89"/>
      <c r="BI2903" s="90"/>
      <c r="DL2903" s="13"/>
      <c r="DM2903" s="13"/>
      <c r="DN2903" s="3"/>
      <c r="DO2903" s="126"/>
      <c r="DP2903" s="126"/>
      <c r="DQ2903" s="127"/>
      <c r="DR2903" s="128"/>
      <c r="DS2903" s="13"/>
      <c r="DW2903" s="128"/>
      <c r="DX2903" s="128"/>
      <c r="DY2903" s="128"/>
      <c r="EH2903" s="89"/>
      <c r="EI2903" s="90"/>
    </row>
    <row r="2904" spans="38:139">
      <c r="AL2904" s="13"/>
      <c r="AM2904" s="13"/>
      <c r="AN2904" s="3"/>
      <c r="AO2904" s="126"/>
      <c r="AP2904" s="126"/>
      <c r="AQ2904" s="127"/>
      <c r="AR2904" s="128"/>
      <c r="AS2904" s="13"/>
      <c r="AW2904" s="128"/>
      <c r="AX2904" s="128"/>
      <c r="AY2904" s="128"/>
      <c r="BH2904" s="89"/>
      <c r="BI2904" s="90"/>
      <c r="DL2904" s="13"/>
      <c r="DM2904" s="13"/>
      <c r="DN2904" s="3"/>
      <c r="DO2904" s="126"/>
      <c r="DP2904" s="126"/>
      <c r="DQ2904" s="127"/>
      <c r="DR2904" s="128"/>
      <c r="DS2904" s="13"/>
      <c r="DW2904" s="128"/>
      <c r="DX2904" s="128"/>
      <c r="DY2904" s="128"/>
      <c r="EH2904" s="89"/>
      <c r="EI2904" s="90"/>
    </row>
    <row r="2905" spans="38:139">
      <c r="AL2905" s="13"/>
      <c r="AM2905" s="13"/>
      <c r="AN2905" s="3"/>
      <c r="AO2905" s="126"/>
      <c r="AP2905" s="126"/>
      <c r="AQ2905" s="127"/>
      <c r="AR2905" s="128"/>
      <c r="AS2905" s="13"/>
      <c r="AW2905" s="128"/>
      <c r="AX2905" s="128"/>
      <c r="AY2905" s="128"/>
      <c r="BH2905" s="89"/>
      <c r="BI2905" s="90"/>
      <c r="DL2905" s="13"/>
      <c r="DM2905" s="13"/>
      <c r="DN2905" s="3"/>
      <c r="DO2905" s="126"/>
      <c r="DP2905" s="126"/>
      <c r="DQ2905" s="127"/>
      <c r="DR2905" s="128"/>
      <c r="DS2905" s="13"/>
      <c r="DW2905" s="128"/>
      <c r="DX2905" s="128"/>
      <c r="DY2905" s="128"/>
      <c r="EH2905" s="89"/>
      <c r="EI2905" s="90"/>
    </row>
    <row r="2906" spans="38:139">
      <c r="AL2906" s="13"/>
      <c r="AM2906" s="13"/>
      <c r="AN2906" s="3"/>
      <c r="AO2906" s="126"/>
      <c r="AP2906" s="126"/>
      <c r="AQ2906" s="127"/>
      <c r="AR2906" s="128"/>
      <c r="AS2906" s="13"/>
      <c r="AW2906" s="128"/>
      <c r="AX2906" s="128"/>
      <c r="AY2906" s="128"/>
      <c r="BH2906" s="89"/>
      <c r="BI2906" s="90"/>
      <c r="DL2906" s="13"/>
      <c r="DM2906" s="13"/>
      <c r="DN2906" s="3"/>
      <c r="DO2906" s="126"/>
      <c r="DP2906" s="126"/>
      <c r="DQ2906" s="127"/>
      <c r="DR2906" s="128"/>
      <c r="DS2906" s="13"/>
      <c r="DW2906" s="128"/>
      <c r="DX2906" s="128"/>
      <c r="DY2906" s="128"/>
      <c r="EH2906" s="89"/>
      <c r="EI2906" s="90"/>
    </row>
    <row r="2907" spans="38:139">
      <c r="AL2907" s="13"/>
      <c r="AM2907" s="13"/>
      <c r="AN2907" s="3"/>
      <c r="AO2907" s="126"/>
      <c r="AP2907" s="126"/>
      <c r="AQ2907" s="127"/>
      <c r="AR2907" s="128"/>
      <c r="AS2907" s="13"/>
      <c r="AW2907" s="128"/>
      <c r="AX2907" s="128"/>
      <c r="AY2907" s="128"/>
      <c r="BH2907" s="89"/>
      <c r="BI2907" s="90"/>
      <c r="DL2907" s="13"/>
      <c r="DM2907" s="13"/>
      <c r="DN2907" s="3"/>
      <c r="DO2907" s="126"/>
      <c r="DP2907" s="126"/>
      <c r="DQ2907" s="127"/>
      <c r="DR2907" s="128"/>
      <c r="DS2907" s="13"/>
      <c r="DW2907" s="128"/>
      <c r="DX2907" s="128"/>
      <c r="DY2907" s="128"/>
      <c r="EH2907" s="89"/>
      <c r="EI2907" s="90"/>
    </row>
    <row r="2908" spans="38:139">
      <c r="AL2908" s="13"/>
      <c r="AM2908" s="13"/>
      <c r="AN2908" s="3"/>
      <c r="AO2908" s="126"/>
      <c r="AP2908" s="126"/>
      <c r="AQ2908" s="127"/>
      <c r="AR2908" s="128"/>
      <c r="AS2908" s="13"/>
      <c r="AW2908" s="128"/>
      <c r="AX2908" s="128"/>
      <c r="AY2908" s="128"/>
      <c r="BH2908" s="89"/>
      <c r="BI2908" s="90"/>
      <c r="DL2908" s="13"/>
      <c r="DM2908" s="13"/>
      <c r="DN2908" s="3"/>
      <c r="DO2908" s="126"/>
      <c r="DP2908" s="126"/>
      <c r="DQ2908" s="127"/>
      <c r="DR2908" s="128"/>
      <c r="DS2908" s="13"/>
      <c r="DW2908" s="128"/>
      <c r="DX2908" s="128"/>
      <c r="DY2908" s="128"/>
      <c r="EH2908" s="89"/>
      <c r="EI2908" s="90"/>
    </row>
    <row r="2909" spans="38:139">
      <c r="AL2909" s="13"/>
      <c r="AM2909" s="13"/>
      <c r="AN2909" s="3"/>
      <c r="AO2909" s="126"/>
      <c r="AP2909" s="126"/>
      <c r="AQ2909" s="127"/>
      <c r="AR2909" s="128"/>
      <c r="AS2909" s="13"/>
      <c r="AW2909" s="128"/>
      <c r="AX2909" s="128"/>
      <c r="AY2909" s="128"/>
      <c r="BH2909" s="89"/>
      <c r="BI2909" s="90"/>
      <c r="DL2909" s="13"/>
      <c r="DM2909" s="13"/>
      <c r="DN2909" s="3"/>
      <c r="DO2909" s="126"/>
      <c r="DP2909" s="126"/>
      <c r="DQ2909" s="127"/>
      <c r="DR2909" s="128"/>
      <c r="DS2909" s="13"/>
      <c r="DW2909" s="128"/>
      <c r="DX2909" s="128"/>
      <c r="DY2909" s="128"/>
      <c r="EH2909" s="89"/>
      <c r="EI2909" s="90"/>
    </row>
    <row r="2910" spans="38:139">
      <c r="AL2910" s="13"/>
      <c r="AM2910" s="13"/>
      <c r="AN2910" s="3"/>
      <c r="AO2910" s="126"/>
      <c r="AP2910" s="126"/>
      <c r="AQ2910" s="127"/>
      <c r="AR2910" s="128"/>
      <c r="AS2910" s="13"/>
      <c r="AW2910" s="128"/>
      <c r="AX2910" s="128"/>
      <c r="AY2910" s="128"/>
      <c r="BH2910" s="89"/>
      <c r="BI2910" s="90"/>
      <c r="DL2910" s="13"/>
      <c r="DM2910" s="13"/>
      <c r="DN2910" s="3"/>
      <c r="DO2910" s="126"/>
      <c r="DP2910" s="126"/>
      <c r="DQ2910" s="127"/>
      <c r="DR2910" s="128"/>
      <c r="DS2910" s="13"/>
      <c r="DW2910" s="128"/>
      <c r="DX2910" s="128"/>
      <c r="DY2910" s="128"/>
      <c r="EH2910" s="89"/>
      <c r="EI2910" s="90"/>
    </row>
    <row r="2911" spans="38:139">
      <c r="AL2911" s="13"/>
      <c r="AM2911" s="13"/>
      <c r="AN2911" s="3"/>
      <c r="AO2911" s="126"/>
      <c r="AP2911" s="126"/>
      <c r="AQ2911" s="127"/>
      <c r="AR2911" s="128"/>
      <c r="AS2911" s="13"/>
      <c r="AW2911" s="128"/>
      <c r="AX2911" s="128"/>
      <c r="AY2911" s="128"/>
      <c r="BH2911" s="89"/>
      <c r="BI2911" s="90"/>
      <c r="DL2911" s="13"/>
      <c r="DM2911" s="13"/>
      <c r="DN2911" s="3"/>
      <c r="DO2911" s="126"/>
      <c r="DP2911" s="126"/>
      <c r="DQ2911" s="127"/>
      <c r="DR2911" s="128"/>
      <c r="DS2911" s="13"/>
      <c r="DW2911" s="128"/>
      <c r="DX2911" s="128"/>
      <c r="DY2911" s="128"/>
      <c r="EH2911" s="89"/>
      <c r="EI2911" s="90"/>
    </row>
    <row r="2912" spans="38:139">
      <c r="AL2912" s="13"/>
      <c r="AM2912" s="13"/>
      <c r="AN2912" s="3"/>
      <c r="AO2912" s="126"/>
      <c r="AP2912" s="126"/>
      <c r="AQ2912" s="127"/>
      <c r="AR2912" s="128"/>
      <c r="AS2912" s="13"/>
      <c r="AW2912" s="128"/>
      <c r="AX2912" s="128"/>
      <c r="AY2912" s="128"/>
      <c r="BH2912" s="89"/>
      <c r="BI2912" s="90"/>
      <c r="DL2912" s="13"/>
      <c r="DM2912" s="13"/>
      <c r="DN2912" s="3"/>
      <c r="DO2912" s="126"/>
      <c r="DP2912" s="126"/>
      <c r="DQ2912" s="127"/>
      <c r="DR2912" s="128"/>
      <c r="DS2912" s="13"/>
      <c r="DW2912" s="128"/>
      <c r="DX2912" s="128"/>
      <c r="DY2912" s="128"/>
      <c r="EH2912" s="89"/>
      <c r="EI2912" s="90"/>
    </row>
    <row r="2913" spans="38:139">
      <c r="AL2913" s="13"/>
      <c r="AM2913" s="13"/>
      <c r="AN2913" s="3"/>
      <c r="AO2913" s="126"/>
      <c r="AP2913" s="126"/>
      <c r="AQ2913" s="127"/>
      <c r="AR2913" s="128"/>
      <c r="AS2913" s="13"/>
      <c r="AW2913" s="128"/>
      <c r="AX2913" s="128"/>
      <c r="AY2913" s="128"/>
      <c r="BH2913" s="89"/>
      <c r="BI2913" s="90"/>
      <c r="DL2913" s="13"/>
      <c r="DM2913" s="13"/>
      <c r="DN2913" s="3"/>
      <c r="DO2913" s="126"/>
      <c r="DP2913" s="126"/>
      <c r="DQ2913" s="127"/>
      <c r="DR2913" s="128"/>
      <c r="DS2913" s="13"/>
      <c r="DW2913" s="128"/>
      <c r="DX2913" s="128"/>
      <c r="DY2913" s="128"/>
      <c r="EH2913" s="89"/>
      <c r="EI2913" s="90"/>
    </row>
    <row r="2914" spans="38:139">
      <c r="AL2914" s="13"/>
      <c r="AM2914" s="13"/>
      <c r="AN2914" s="3"/>
      <c r="AO2914" s="126"/>
      <c r="AP2914" s="126"/>
      <c r="AQ2914" s="127"/>
      <c r="AR2914" s="128"/>
      <c r="AS2914" s="13"/>
      <c r="AW2914" s="128"/>
      <c r="AX2914" s="128"/>
      <c r="AY2914" s="128"/>
      <c r="BH2914" s="89"/>
      <c r="BI2914" s="90"/>
      <c r="DL2914" s="13"/>
      <c r="DM2914" s="13"/>
      <c r="DN2914" s="3"/>
      <c r="DO2914" s="126"/>
      <c r="DP2914" s="126"/>
      <c r="DQ2914" s="127"/>
      <c r="DR2914" s="128"/>
      <c r="DS2914" s="13"/>
      <c r="DW2914" s="128"/>
      <c r="DX2914" s="128"/>
      <c r="DY2914" s="128"/>
      <c r="EH2914" s="89"/>
      <c r="EI2914" s="90"/>
    </row>
    <row r="2915" spans="38:139">
      <c r="AL2915" s="13"/>
      <c r="AM2915" s="13"/>
      <c r="AN2915" s="3"/>
      <c r="AO2915" s="126"/>
      <c r="AP2915" s="126"/>
      <c r="AQ2915" s="127"/>
      <c r="AR2915" s="128"/>
      <c r="AS2915" s="13"/>
      <c r="AW2915" s="128"/>
      <c r="AX2915" s="128"/>
      <c r="AY2915" s="128"/>
      <c r="BH2915" s="89"/>
      <c r="BI2915" s="90"/>
      <c r="DL2915" s="13"/>
      <c r="DM2915" s="13"/>
      <c r="DN2915" s="3"/>
      <c r="DO2915" s="126"/>
      <c r="DP2915" s="126"/>
      <c r="DQ2915" s="127"/>
      <c r="DR2915" s="128"/>
      <c r="DS2915" s="13"/>
      <c r="DW2915" s="128"/>
      <c r="DX2915" s="128"/>
      <c r="DY2915" s="128"/>
      <c r="EH2915" s="89"/>
      <c r="EI2915" s="90"/>
    </row>
    <row r="2916" spans="38:139">
      <c r="AL2916" s="13"/>
      <c r="AM2916" s="13"/>
      <c r="AN2916" s="3"/>
      <c r="AO2916" s="126"/>
      <c r="AP2916" s="126"/>
      <c r="AQ2916" s="127"/>
      <c r="AR2916" s="128"/>
      <c r="AS2916" s="13"/>
      <c r="AW2916" s="128"/>
      <c r="AX2916" s="128"/>
      <c r="AY2916" s="128"/>
      <c r="BH2916" s="89"/>
      <c r="BI2916" s="90"/>
      <c r="DL2916" s="13"/>
      <c r="DM2916" s="13"/>
      <c r="DN2916" s="3"/>
      <c r="DO2916" s="126"/>
      <c r="DP2916" s="126"/>
      <c r="DQ2916" s="127"/>
      <c r="DR2916" s="128"/>
      <c r="DS2916" s="13"/>
      <c r="DW2916" s="128"/>
      <c r="DX2916" s="128"/>
      <c r="DY2916" s="128"/>
      <c r="EH2916" s="89"/>
      <c r="EI2916" s="90"/>
    </row>
    <row r="2917" spans="38:139">
      <c r="AL2917" s="13"/>
      <c r="AM2917" s="13"/>
      <c r="AN2917" s="3"/>
      <c r="AO2917" s="126"/>
      <c r="AP2917" s="126"/>
      <c r="AQ2917" s="127"/>
      <c r="AR2917" s="128"/>
      <c r="AS2917" s="13"/>
      <c r="AW2917" s="128"/>
      <c r="AX2917" s="128"/>
      <c r="AY2917" s="128"/>
      <c r="BH2917" s="89"/>
      <c r="BI2917" s="90"/>
      <c r="DL2917" s="13"/>
      <c r="DM2917" s="13"/>
      <c r="DN2917" s="3"/>
      <c r="DO2917" s="126"/>
      <c r="DP2917" s="126"/>
      <c r="DQ2917" s="127"/>
      <c r="DR2917" s="128"/>
      <c r="DS2917" s="13"/>
      <c r="DW2917" s="128"/>
      <c r="DX2917" s="128"/>
      <c r="DY2917" s="128"/>
      <c r="EH2917" s="89"/>
      <c r="EI2917" s="90"/>
    </row>
    <row r="2918" spans="38:139">
      <c r="AL2918" s="13"/>
      <c r="AM2918" s="13"/>
      <c r="AN2918" s="3"/>
      <c r="AO2918" s="126"/>
      <c r="AP2918" s="126"/>
      <c r="AQ2918" s="127"/>
      <c r="AR2918" s="128"/>
      <c r="AS2918" s="13"/>
      <c r="AW2918" s="128"/>
      <c r="AX2918" s="128"/>
      <c r="AY2918" s="128"/>
      <c r="BH2918" s="89"/>
      <c r="BI2918" s="90"/>
      <c r="DL2918" s="13"/>
      <c r="DM2918" s="13"/>
      <c r="DN2918" s="3"/>
      <c r="DO2918" s="126"/>
      <c r="DP2918" s="126"/>
      <c r="DQ2918" s="127"/>
      <c r="DR2918" s="128"/>
      <c r="DS2918" s="13"/>
      <c r="DW2918" s="128"/>
      <c r="DX2918" s="128"/>
      <c r="DY2918" s="128"/>
      <c r="EH2918" s="89"/>
      <c r="EI2918" s="90"/>
    </row>
    <row r="2919" spans="38:139">
      <c r="AL2919" s="13"/>
      <c r="AM2919" s="13"/>
      <c r="AN2919" s="3"/>
      <c r="AO2919" s="126"/>
      <c r="AP2919" s="126"/>
      <c r="AQ2919" s="127"/>
      <c r="AR2919" s="128"/>
      <c r="AS2919" s="13"/>
      <c r="AW2919" s="128"/>
      <c r="AX2919" s="128"/>
      <c r="AY2919" s="128"/>
      <c r="BH2919" s="89"/>
      <c r="BI2919" s="90"/>
      <c r="DL2919" s="13"/>
      <c r="DM2919" s="13"/>
      <c r="DN2919" s="3"/>
      <c r="DO2919" s="126"/>
      <c r="DP2919" s="126"/>
      <c r="DQ2919" s="127"/>
      <c r="DR2919" s="128"/>
      <c r="DS2919" s="13"/>
      <c r="DW2919" s="128"/>
      <c r="DX2919" s="128"/>
      <c r="DY2919" s="128"/>
      <c r="EH2919" s="89"/>
      <c r="EI2919" s="90"/>
    </row>
    <row r="2920" spans="38:139">
      <c r="AL2920" s="13"/>
      <c r="AM2920" s="13"/>
      <c r="AN2920" s="3"/>
      <c r="AO2920" s="126"/>
      <c r="AP2920" s="126"/>
      <c r="AQ2920" s="127"/>
      <c r="AR2920" s="128"/>
      <c r="AS2920" s="13"/>
      <c r="AW2920" s="128"/>
      <c r="AX2920" s="128"/>
      <c r="AY2920" s="128"/>
      <c r="BH2920" s="89"/>
      <c r="BI2920" s="90"/>
      <c r="DL2920" s="13"/>
      <c r="DM2920" s="13"/>
      <c r="DN2920" s="3"/>
      <c r="DO2920" s="126"/>
      <c r="DP2920" s="126"/>
      <c r="DQ2920" s="127"/>
      <c r="DR2920" s="128"/>
      <c r="DS2920" s="13"/>
      <c r="DW2920" s="128"/>
      <c r="DX2920" s="128"/>
      <c r="DY2920" s="128"/>
      <c r="EH2920" s="89"/>
      <c r="EI2920" s="90"/>
    </row>
    <row r="2921" spans="38:139">
      <c r="AL2921" s="13"/>
      <c r="AM2921" s="13"/>
      <c r="AN2921" s="3"/>
      <c r="AO2921" s="126"/>
      <c r="AP2921" s="126"/>
      <c r="AQ2921" s="127"/>
      <c r="AR2921" s="128"/>
      <c r="AS2921" s="13"/>
      <c r="AW2921" s="128"/>
      <c r="AX2921" s="128"/>
      <c r="AY2921" s="128"/>
      <c r="BH2921" s="89"/>
      <c r="BI2921" s="90"/>
      <c r="DL2921" s="13"/>
      <c r="DM2921" s="13"/>
      <c r="DN2921" s="3"/>
      <c r="DO2921" s="126"/>
      <c r="DP2921" s="126"/>
      <c r="DQ2921" s="127"/>
      <c r="DR2921" s="128"/>
      <c r="DS2921" s="13"/>
      <c r="DW2921" s="128"/>
      <c r="DX2921" s="128"/>
      <c r="DY2921" s="128"/>
      <c r="EH2921" s="89"/>
      <c r="EI2921" s="90"/>
    </row>
    <row r="2922" spans="38:139">
      <c r="AL2922" s="13"/>
      <c r="AM2922" s="13"/>
      <c r="AN2922" s="3"/>
      <c r="AO2922" s="126"/>
      <c r="AP2922" s="126"/>
      <c r="AQ2922" s="127"/>
      <c r="AR2922" s="128"/>
      <c r="AS2922" s="13"/>
      <c r="AW2922" s="128"/>
      <c r="AX2922" s="128"/>
      <c r="AY2922" s="128"/>
      <c r="BH2922" s="89"/>
      <c r="BI2922" s="90"/>
      <c r="DL2922" s="13"/>
      <c r="DM2922" s="13"/>
      <c r="DN2922" s="3"/>
      <c r="DO2922" s="126"/>
      <c r="DP2922" s="126"/>
      <c r="DQ2922" s="127"/>
      <c r="DR2922" s="128"/>
      <c r="DS2922" s="13"/>
      <c r="DW2922" s="128"/>
      <c r="DX2922" s="128"/>
      <c r="DY2922" s="128"/>
      <c r="EH2922" s="89"/>
      <c r="EI2922" s="90"/>
    </row>
    <row r="2923" spans="38:139">
      <c r="AL2923" s="13"/>
      <c r="AM2923" s="13"/>
      <c r="AN2923" s="3"/>
      <c r="AO2923" s="126"/>
      <c r="AP2923" s="126"/>
      <c r="AQ2923" s="127"/>
      <c r="AR2923" s="128"/>
      <c r="AS2923" s="13"/>
      <c r="AW2923" s="128"/>
      <c r="AX2923" s="128"/>
      <c r="AY2923" s="128"/>
      <c r="BH2923" s="89"/>
      <c r="BI2923" s="90"/>
      <c r="DL2923" s="13"/>
      <c r="DM2923" s="13"/>
      <c r="DN2923" s="3"/>
      <c r="DO2923" s="126"/>
      <c r="DP2923" s="126"/>
      <c r="DQ2923" s="127"/>
      <c r="DR2923" s="128"/>
      <c r="DS2923" s="13"/>
      <c r="DW2923" s="128"/>
      <c r="DX2923" s="128"/>
      <c r="DY2923" s="128"/>
      <c r="EH2923" s="89"/>
      <c r="EI2923" s="90"/>
    </row>
    <row r="2924" spans="38:139">
      <c r="AL2924" s="13"/>
      <c r="AM2924" s="13"/>
      <c r="AN2924" s="3"/>
      <c r="AO2924" s="126"/>
      <c r="AP2924" s="126"/>
      <c r="AQ2924" s="127"/>
      <c r="AR2924" s="128"/>
      <c r="AS2924" s="13"/>
      <c r="AW2924" s="128"/>
      <c r="AX2924" s="128"/>
      <c r="AY2924" s="128"/>
      <c r="BH2924" s="89"/>
      <c r="BI2924" s="90"/>
      <c r="DL2924" s="13"/>
      <c r="DM2924" s="13"/>
      <c r="DN2924" s="3"/>
      <c r="DO2924" s="126"/>
      <c r="DP2924" s="126"/>
      <c r="DQ2924" s="127"/>
      <c r="DR2924" s="128"/>
      <c r="DS2924" s="13"/>
      <c r="DW2924" s="128"/>
      <c r="DX2924" s="128"/>
      <c r="DY2924" s="128"/>
      <c r="EH2924" s="89"/>
      <c r="EI2924" s="90"/>
    </row>
    <row r="2925" spans="38:139">
      <c r="AL2925" s="13"/>
      <c r="AM2925" s="13"/>
      <c r="AN2925" s="3"/>
      <c r="AO2925" s="126"/>
      <c r="AP2925" s="126"/>
      <c r="AQ2925" s="127"/>
      <c r="AR2925" s="128"/>
      <c r="AS2925" s="13"/>
      <c r="AW2925" s="128"/>
      <c r="AX2925" s="128"/>
      <c r="AY2925" s="128"/>
      <c r="BH2925" s="89"/>
      <c r="BI2925" s="90"/>
      <c r="DL2925" s="13"/>
      <c r="DM2925" s="13"/>
      <c r="DN2925" s="3"/>
      <c r="DO2925" s="126"/>
      <c r="DP2925" s="126"/>
      <c r="DQ2925" s="127"/>
      <c r="DR2925" s="128"/>
      <c r="DS2925" s="13"/>
      <c r="DW2925" s="128"/>
      <c r="DX2925" s="128"/>
      <c r="DY2925" s="128"/>
      <c r="EH2925" s="89"/>
      <c r="EI2925" s="90"/>
    </row>
    <row r="2926" spans="38:139">
      <c r="AL2926" s="13"/>
      <c r="AM2926" s="13"/>
      <c r="AN2926" s="3"/>
      <c r="AO2926" s="126"/>
      <c r="AP2926" s="126"/>
      <c r="AQ2926" s="127"/>
      <c r="AR2926" s="128"/>
      <c r="AS2926" s="13"/>
      <c r="AW2926" s="128"/>
      <c r="AX2926" s="128"/>
      <c r="AY2926" s="128"/>
      <c r="BH2926" s="89"/>
      <c r="BI2926" s="90"/>
      <c r="DL2926" s="13"/>
      <c r="DM2926" s="13"/>
      <c r="DN2926" s="3"/>
      <c r="DO2926" s="126"/>
      <c r="DP2926" s="126"/>
      <c r="DQ2926" s="127"/>
      <c r="DR2926" s="128"/>
      <c r="DS2926" s="13"/>
      <c r="DW2926" s="128"/>
      <c r="DX2926" s="128"/>
      <c r="DY2926" s="128"/>
      <c r="EH2926" s="89"/>
      <c r="EI2926" s="90"/>
    </row>
    <row r="2927" spans="38:139">
      <c r="AL2927" s="13"/>
      <c r="AM2927" s="13"/>
      <c r="AN2927" s="3"/>
      <c r="AO2927" s="126"/>
      <c r="AP2927" s="126"/>
      <c r="AQ2927" s="127"/>
      <c r="AR2927" s="128"/>
      <c r="AS2927" s="13"/>
      <c r="AW2927" s="128"/>
      <c r="AX2927" s="128"/>
      <c r="AY2927" s="128"/>
      <c r="BH2927" s="89"/>
      <c r="BI2927" s="90"/>
      <c r="DL2927" s="13"/>
      <c r="DM2927" s="13"/>
      <c r="DN2927" s="3"/>
      <c r="DO2927" s="126"/>
      <c r="DP2927" s="126"/>
      <c r="DQ2927" s="127"/>
      <c r="DR2927" s="128"/>
      <c r="DS2927" s="13"/>
      <c r="DW2927" s="128"/>
      <c r="DX2927" s="128"/>
      <c r="DY2927" s="128"/>
      <c r="EH2927" s="89"/>
      <c r="EI2927" s="90"/>
    </row>
    <row r="2928" spans="38:139">
      <c r="AL2928" s="13"/>
      <c r="AM2928" s="13"/>
      <c r="AN2928" s="3"/>
      <c r="AO2928" s="126"/>
      <c r="AP2928" s="126"/>
      <c r="AQ2928" s="127"/>
      <c r="AR2928" s="128"/>
      <c r="AS2928" s="13"/>
      <c r="AW2928" s="128"/>
      <c r="AX2928" s="128"/>
      <c r="AY2928" s="128"/>
      <c r="BH2928" s="89"/>
      <c r="BI2928" s="90"/>
      <c r="DL2928" s="13"/>
      <c r="DM2928" s="13"/>
      <c r="DN2928" s="3"/>
      <c r="DO2928" s="126"/>
      <c r="DP2928" s="126"/>
      <c r="DQ2928" s="127"/>
      <c r="DR2928" s="128"/>
      <c r="DS2928" s="13"/>
      <c r="DW2928" s="128"/>
      <c r="DX2928" s="128"/>
      <c r="DY2928" s="128"/>
      <c r="EH2928" s="89"/>
      <c r="EI2928" s="90"/>
    </row>
    <row r="2929" spans="38:139">
      <c r="AL2929" s="13"/>
      <c r="AM2929" s="13"/>
      <c r="AN2929" s="3"/>
      <c r="AO2929" s="126"/>
      <c r="AP2929" s="126"/>
      <c r="AQ2929" s="127"/>
      <c r="AR2929" s="128"/>
      <c r="AS2929" s="13"/>
      <c r="AW2929" s="128"/>
      <c r="AX2929" s="128"/>
      <c r="AY2929" s="128"/>
      <c r="BH2929" s="89"/>
      <c r="BI2929" s="90"/>
      <c r="DL2929" s="13"/>
      <c r="DM2929" s="13"/>
      <c r="DN2929" s="3"/>
      <c r="DO2929" s="126"/>
      <c r="DP2929" s="126"/>
      <c r="DQ2929" s="127"/>
      <c r="DR2929" s="128"/>
      <c r="DS2929" s="13"/>
      <c r="DW2929" s="128"/>
      <c r="DX2929" s="128"/>
      <c r="DY2929" s="128"/>
      <c r="EH2929" s="89"/>
      <c r="EI2929" s="90"/>
    </row>
    <row r="2930" spans="38:139">
      <c r="AL2930" s="13"/>
      <c r="AM2930" s="13"/>
      <c r="AN2930" s="3"/>
      <c r="AO2930" s="126"/>
      <c r="AP2930" s="126"/>
      <c r="AQ2930" s="127"/>
      <c r="AR2930" s="128"/>
      <c r="AS2930" s="13"/>
      <c r="AW2930" s="128"/>
      <c r="AX2930" s="128"/>
      <c r="AY2930" s="128"/>
      <c r="BH2930" s="89"/>
      <c r="BI2930" s="90"/>
      <c r="DL2930" s="13"/>
      <c r="DM2930" s="13"/>
      <c r="DN2930" s="3"/>
      <c r="DO2930" s="126"/>
      <c r="DP2930" s="126"/>
      <c r="DQ2930" s="127"/>
      <c r="DR2930" s="128"/>
      <c r="DS2930" s="13"/>
      <c r="DW2930" s="128"/>
      <c r="DX2930" s="128"/>
      <c r="DY2930" s="128"/>
      <c r="EH2930" s="89"/>
      <c r="EI2930" s="90"/>
    </row>
    <row r="2931" spans="38:139">
      <c r="AL2931" s="13"/>
      <c r="AM2931" s="13"/>
      <c r="AN2931" s="3"/>
      <c r="AO2931" s="126"/>
      <c r="AP2931" s="126"/>
      <c r="AQ2931" s="127"/>
      <c r="AR2931" s="128"/>
      <c r="AS2931" s="13"/>
      <c r="AW2931" s="128"/>
      <c r="AX2931" s="128"/>
      <c r="AY2931" s="128"/>
      <c r="BH2931" s="89"/>
      <c r="BI2931" s="90"/>
      <c r="DL2931" s="13"/>
      <c r="DM2931" s="13"/>
      <c r="DN2931" s="3"/>
      <c r="DO2931" s="126"/>
      <c r="DP2931" s="126"/>
      <c r="DQ2931" s="127"/>
      <c r="DR2931" s="128"/>
      <c r="DS2931" s="13"/>
      <c r="DW2931" s="128"/>
      <c r="DX2931" s="128"/>
      <c r="DY2931" s="128"/>
      <c r="EH2931" s="89"/>
      <c r="EI2931" s="90"/>
    </row>
    <row r="2932" spans="38:139">
      <c r="AL2932" s="13"/>
      <c r="AM2932" s="13"/>
      <c r="AN2932" s="3"/>
      <c r="AO2932" s="126"/>
      <c r="AP2932" s="126"/>
      <c r="AQ2932" s="127"/>
      <c r="AR2932" s="128"/>
      <c r="AS2932" s="13"/>
      <c r="AW2932" s="128"/>
      <c r="AX2932" s="128"/>
      <c r="AY2932" s="128"/>
      <c r="BH2932" s="89"/>
      <c r="BI2932" s="90"/>
      <c r="DL2932" s="13"/>
      <c r="DM2932" s="13"/>
      <c r="DN2932" s="3"/>
      <c r="DO2932" s="126"/>
      <c r="DP2932" s="126"/>
      <c r="DQ2932" s="127"/>
      <c r="DR2932" s="128"/>
      <c r="DS2932" s="13"/>
      <c r="DW2932" s="128"/>
      <c r="DX2932" s="128"/>
      <c r="DY2932" s="128"/>
      <c r="EH2932" s="89"/>
      <c r="EI2932" s="90"/>
    </row>
    <row r="2933" spans="38:139">
      <c r="AL2933" s="13"/>
      <c r="AM2933" s="13"/>
      <c r="AN2933" s="3"/>
      <c r="AO2933" s="126"/>
      <c r="AP2933" s="126"/>
      <c r="AQ2933" s="127"/>
      <c r="AR2933" s="128"/>
      <c r="AS2933" s="13"/>
      <c r="AW2933" s="128"/>
      <c r="AX2933" s="128"/>
      <c r="AY2933" s="128"/>
      <c r="BH2933" s="89"/>
      <c r="BI2933" s="90"/>
      <c r="DL2933" s="13"/>
      <c r="DM2933" s="13"/>
      <c r="DN2933" s="3"/>
      <c r="DO2933" s="126"/>
      <c r="DP2933" s="126"/>
      <c r="DQ2933" s="127"/>
      <c r="DR2933" s="128"/>
      <c r="DS2933" s="13"/>
      <c r="DW2933" s="128"/>
      <c r="DX2933" s="128"/>
      <c r="DY2933" s="128"/>
      <c r="EH2933" s="89"/>
      <c r="EI2933" s="90"/>
    </row>
    <row r="2934" spans="38:139">
      <c r="AL2934" s="13"/>
      <c r="AM2934" s="13"/>
      <c r="AN2934" s="3"/>
      <c r="AO2934" s="126"/>
      <c r="AP2934" s="126"/>
      <c r="AQ2934" s="127"/>
      <c r="AR2934" s="128"/>
      <c r="AS2934" s="13"/>
      <c r="AW2934" s="128"/>
      <c r="AX2934" s="128"/>
      <c r="AY2934" s="128"/>
      <c r="BH2934" s="89"/>
      <c r="BI2934" s="90"/>
      <c r="DL2934" s="13"/>
      <c r="DM2934" s="13"/>
      <c r="DN2934" s="3"/>
      <c r="DO2934" s="126"/>
      <c r="DP2934" s="126"/>
      <c r="DQ2934" s="127"/>
      <c r="DR2934" s="128"/>
      <c r="DS2934" s="13"/>
      <c r="DW2934" s="128"/>
      <c r="DX2934" s="128"/>
      <c r="DY2934" s="128"/>
      <c r="EH2934" s="89"/>
      <c r="EI2934" s="90"/>
    </row>
    <row r="2935" spans="38:139">
      <c r="AL2935" s="13"/>
      <c r="AM2935" s="13"/>
      <c r="AN2935" s="3"/>
      <c r="AO2935" s="126"/>
      <c r="AP2935" s="126"/>
      <c r="AQ2935" s="127"/>
      <c r="AR2935" s="128"/>
      <c r="AS2935" s="13"/>
      <c r="AW2935" s="128"/>
      <c r="AX2935" s="128"/>
      <c r="AY2935" s="128"/>
      <c r="BH2935" s="89"/>
      <c r="BI2935" s="90"/>
      <c r="DL2935" s="13"/>
      <c r="DM2935" s="13"/>
      <c r="DN2935" s="3"/>
      <c r="DO2935" s="126"/>
      <c r="DP2935" s="126"/>
      <c r="DQ2935" s="127"/>
      <c r="DR2935" s="128"/>
      <c r="DS2935" s="13"/>
      <c r="DW2935" s="128"/>
      <c r="DX2935" s="128"/>
      <c r="DY2935" s="128"/>
      <c r="EH2935" s="89"/>
      <c r="EI2935" s="90"/>
    </row>
    <row r="2936" spans="38:139">
      <c r="AL2936" s="13"/>
      <c r="AM2936" s="13"/>
      <c r="AN2936" s="3"/>
      <c r="AO2936" s="126"/>
      <c r="AP2936" s="126"/>
      <c r="AQ2936" s="127"/>
      <c r="AR2936" s="128"/>
      <c r="AS2936" s="13"/>
      <c r="AW2936" s="128"/>
      <c r="AX2936" s="128"/>
      <c r="AY2936" s="128"/>
      <c r="BH2936" s="89"/>
      <c r="BI2936" s="90"/>
      <c r="DL2936" s="13"/>
      <c r="DM2936" s="13"/>
      <c r="DN2936" s="3"/>
      <c r="DO2936" s="126"/>
      <c r="DP2936" s="126"/>
      <c r="DQ2936" s="127"/>
      <c r="DR2936" s="128"/>
      <c r="DS2936" s="13"/>
      <c r="DW2936" s="128"/>
      <c r="DX2936" s="128"/>
      <c r="DY2936" s="128"/>
      <c r="EH2936" s="89"/>
      <c r="EI2936" s="90"/>
    </row>
    <row r="2937" spans="38:139">
      <c r="AL2937" s="13"/>
      <c r="AM2937" s="13"/>
      <c r="AN2937" s="3"/>
      <c r="AO2937" s="126"/>
      <c r="AP2937" s="126"/>
      <c r="AQ2937" s="127"/>
      <c r="AR2937" s="128"/>
      <c r="AS2937" s="13"/>
      <c r="AW2937" s="128"/>
      <c r="AX2937" s="128"/>
      <c r="AY2937" s="128"/>
      <c r="BH2937" s="89"/>
      <c r="BI2937" s="90"/>
      <c r="DL2937" s="13"/>
      <c r="DM2937" s="13"/>
      <c r="DN2937" s="3"/>
      <c r="DO2937" s="126"/>
      <c r="DP2937" s="126"/>
      <c r="DQ2937" s="127"/>
      <c r="DR2937" s="128"/>
      <c r="DS2937" s="13"/>
      <c r="DW2937" s="128"/>
      <c r="DX2937" s="128"/>
      <c r="DY2937" s="128"/>
      <c r="EH2937" s="89"/>
      <c r="EI2937" s="90"/>
    </row>
    <row r="2938" spans="38:139">
      <c r="AL2938" s="13"/>
      <c r="AM2938" s="13"/>
      <c r="AN2938" s="3"/>
      <c r="AO2938" s="126"/>
      <c r="AP2938" s="126"/>
      <c r="AQ2938" s="127"/>
      <c r="AR2938" s="128"/>
      <c r="AS2938" s="13"/>
      <c r="AW2938" s="128"/>
      <c r="AX2938" s="128"/>
      <c r="AY2938" s="128"/>
      <c r="BH2938" s="89"/>
      <c r="BI2938" s="90"/>
      <c r="DL2938" s="13"/>
      <c r="DM2938" s="13"/>
      <c r="DN2938" s="3"/>
      <c r="DO2938" s="126"/>
      <c r="DP2938" s="126"/>
      <c r="DQ2938" s="127"/>
      <c r="DR2938" s="128"/>
      <c r="DS2938" s="13"/>
      <c r="DW2938" s="128"/>
      <c r="DX2938" s="128"/>
      <c r="DY2938" s="128"/>
      <c r="EH2938" s="89"/>
      <c r="EI2938" s="90"/>
    </row>
    <row r="2939" spans="38:139">
      <c r="AL2939" s="13"/>
      <c r="AM2939" s="13"/>
      <c r="AN2939" s="3"/>
      <c r="AO2939" s="126"/>
      <c r="AP2939" s="126"/>
      <c r="AQ2939" s="127"/>
      <c r="AR2939" s="128"/>
      <c r="AS2939" s="13"/>
      <c r="AW2939" s="128"/>
      <c r="AX2939" s="128"/>
      <c r="AY2939" s="128"/>
      <c r="BH2939" s="89"/>
      <c r="BI2939" s="90"/>
      <c r="DL2939" s="13"/>
      <c r="DM2939" s="13"/>
      <c r="DN2939" s="3"/>
      <c r="DO2939" s="126"/>
      <c r="DP2939" s="126"/>
      <c r="DQ2939" s="127"/>
      <c r="DR2939" s="128"/>
      <c r="DS2939" s="13"/>
      <c r="DW2939" s="128"/>
      <c r="DX2939" s="128"/>
      <c r="DY2939" s="128"/>
      <c r="EH2939" s="89"/>
      <c r="EI2939" s="90"/>
    </row>
    <row r="2940" spans="38:139">
      <c r="AL2940" s="13"/>
      <c r="AM2940" s="13"/>
      <c r="AN2940" s="3"/>
      <c r="AO2940" s="126"/>
      <c r="AP2940" s="126"/>
      <c r="AQ2940" s="127"/>
      <c r="AR2940" s="128"/>
      <c r="AS2940" s="13"/>
      <c r="AW2940" s="128"/>
      <c r="AX2940" s="128"/>
      <c r="AY2940" s="128"/>
      <c r="BH2940" s="89"/>
      <c r="BI2940" s="90"/>
      <c r="DL2940" s="13"/>
      <c r="DM2940" s="13"/>
      <c r="DN2940" s="3"/>
      <c r="DO2940" s="126"/>
      <c r="DP2940" s="126"/>
      <c r="DQ2940" s="127"/>
      <c r="DR2940" s="128"/>
      <c r="DS2940" s="13"/>
      <c r="DW2940" s="128"/>
      <c r="DX2940" s="128"/>
      <c r="DY2940" s="128"/>
      <c r="EH2940" s="89"/>
      <c r="EI2940" s="90"/>
    </row>
    <row r="2941" spans="38:139">
      <c r="AL2941" s="13"/>
      <c r="AM2941" s="13"/>
      <c r="AN2941" s="3"/>
      <c r="AO2941" s="126"/>
      <c r="AP2941" s="126"/>
      <c r="AQ2941" s="127"/>
      <c r="AR2941" s="128"/>
      <c r="AS2941" s="13"/>
      <c r="AW2941" s="128"/>
      <c r="AX2941" s="128"/>
      <c r="AY2941" s="128"/>
      <c r="BH2941" s="89"/>
      <c r="BI2941" s="90"/>
      <c r="DL2941" s="13"/>
      <c r="DM2941" s="13"/>
      <c r="DN2941" s="3"/>
      <c r="DO2941" s="126"/>
      <c r="DP2941" s="126"/>
      <c r="DQ2941" s="127"/>
      <c r="DR2941" s="128"/>
      <c r="DS2941" s="13"/>
      <c r="DW2941" s="128"/>
      <c r="DX2941" s="128"/>
      <c r="DY2941" s="128"/>
      <c r="EH2941" s="89"/>
      <c r="EI2941" s="90"/>
    </row>
    <row r="2942" spans="38:139">
      <c r="AL2942" s="13"/>
      <c r="AM2942" s="13"/>
      <c r="AN2942" s="3"/>
      <c r="AO2942" s="126"/>
      <c r="AP2942" s="126"/>
      <c r="AQ2942" s="127"/>
      <c r="AR2942" s="128"/>
      <c r="AS2942" s="13"/>
      <c r="AW2942" s="128"/>
      <c r="AX2942" s="128"/>
      <c r="AY2942" s="128"/>
      <c r="BH2942" s="89"/>
      <c r="BI2942" s="90"/>
      <c r="DL2942" s="13"/>
      <c r="DM2942" s="13"/>
      <c r="DN2942" s="3"/>
      <c r="DO2942" s="126"/>
      <c r="DP2942" s="126"/>
      <c r="DQ2942" s="127"/>
      <c r="DR2942" s="128"/>
      <c r="DS2942" s="13"/>
      <c r="DW2942" s="128"/>
      <c r="DX2942" s="128"/>
      <c r="DY2942" s="128"/>
      <c r="EH2942" s="89"/>
      <c r="EI2942" s="90"/>
    </row>
    <row r="2943" spans="38:139">
      <c r="AL2943" s="13"/>
      <c r="AM2943" s="13"/>
      <c r="AN2943" s="3"/>
      <c r="AO2943" s="126"/>
      <c r="AP2943" s="126"/>
      <c r="AQ2943" s="127"/>
      <c r="AR2943" s="128"/>
      <c r="AS2943" s="13"/>
      <c r="AW2943" s="128"/>
      <c r="AX2943" s="128"/>
      <c r="AY2943" s="128"/>
      <c r="BH2943" s="89"/>
      <c r="BI2943" s="90"/>
      <c r="DL2943" s="13"/>
      <c r="DM2943" s="13"/>
      <c r="DN2943" s="3"/>
      <c r="DO2943" s="126"/>
      <c r="DP2943" s="126"/>
      <c r="DQ2943" s="127"/>
      <c r="DR2943" s="128"/>
      <c r="DS2943" s="13"/>
      <c r="DW2943" s="128"/>
      <c r="DX2943" s="128"/>
      <c r="DY2943" s="128"/>
      <c r="EH2943" s="89"/>
      <c r="EI2943" s="90"/>
    </row>
    <row r="2944" spans="38:139">
      <c r="AL2944" s="13"/>
      <c r="AM2944" s="13"/>
      <c r="AN2944" s="3"/>
      <c r="AO2944" s="126"/>
      <c r="AP2944" s="126"/>
      <c r="AQ2944" s="127"/>
      <c r="AR2944" s="128"/>
      <c r="AS2944" s="13"/>
      <c r="AW2944" s="128"/>
      <c r="AX2944" s="128"/>
      <c r="AY2944" s="128"/>
      <c r="BH2944" s="89"/>
      <c r="BI2944" s="90"/>
      <c r="DL2944" s="13"/>
      <c r="DM2944" s="13"/>
      <c r="DN2944" s="3"/>
      <c r="DO2944" s="126"/>
      <c r="DP2944" s="126"/>
      <c r="DQ2944" s="127"/>
      <c r="DR2944" s="128"/>
      <c r="DS2944" s="13"/>
      <c r="DW2944" s="128"/>
      <c r="DX2944" s="128"/>
      <c r="DY2944" s="128"/>
      <c r="EH2944" s="89"/>
      <c r="EI2944" s="90"/>
    </row>
    <row r="2945" spans="38:139">
      <c r="AL2945" s="13"/>
      <c r="AM2945" s="13"/>
      <c r="AN2945" s="3"/>
      <c r="AO2945" s="126"/>
      <c r="AP2945" s="126"/>
      <c r="AQ2945" s="127"/>
      <c r="AR2945" s="128"/>
      <c r="AS2945" s="13"/>
      <c r="AW2945" s="128"/>
      <c r="AX2945" s="128"/>
      <c r="AY2945" s="128"/>
      <c r="BH2945" s="89"/>
      <c r="BI2945" s="90"/>
      <c r="DL2945" s="13"/>
      <c r="DM2945" s="13"/>
      <c r="DN2945" s="3"/>
      <c r="DO2945" s="126"/>
      <c r="DP2945" s="126"/>
      <c r="DQ2945" s="127"/>
      <c r="DR2945" s="128"/>
      <c r="DS2945" s="13"/>
      <c r="DW2945" s="128"/>
      <c r="DX2945" s="128"/>
      <c r="DY2945" s="128"/>
      <c r="EH2945" s="89"/>
      <c r="EI2945" s="90"/>
    </row>
    <row r="2946" spans="38:139">
      <c r="AL2946" s="13"/>
      <c r="AM2946" s="13"/>
      <c r="AN2946" s="3"/>
      <c r="AO2946" s="126"/>
      <c r="AP2946" s="126"/>
      <c r="AQ2946" s="127"/>
      <c r="AR2946" s="128"/>
      <c r="AS2946" s="13"/>
      <c r="AW2946" s="128"/>
      <c r="AX2946" s="128"/>
      <c r="AY2946" s="128"/>
      <c r="BH2946" s="89"/>
      <c r="BI2946" s="90"/>
      <c r="DL2946" s="13"/>
      <c r="DM2946" s="13"/>
      <c r="DN2946" s="3"/>
      <c r="DO2946" s="126"/>
      <c r="DP2946" s="126"/>
      <c r="DQ2946" s="127"/>
      <c r="DR2946" s="128"/>
      <c r="DS2946" s="13"/>
      <c r="DW2946" s="128"/>
      <c r="DX2946" s="128"/>
      <c r="DY2946" s="128"/>
      <c r="EH2946" s="89"/>
      <c r="EI2946" s="90"/>
    </row>
    <row r="2947" spans="38:139">
      <c r="AL2947" s="13"/>
      <c r="AM2947" s="13"/>
      <c r="AN2947" s="3"/>
      <c r="AO2947" s="126"/>
      <c r="AP2947" s="126"/>
      <c r="AQ2947" s="127"/>
      <c r="AR2947" s="128"/>
      <c r="AS2947" s="13"/>
      <c r="AW2947" s="128"/>
      <c r="AX2947" s="128"/>
      <c r="AY2947" s="128"/>
      <c r="BH2947" s="89"/>
      <c r="BI2947" s="90"/>
      <c r="DL2947" s="13"/>
      <c r="DM2947" s="13"/>
      <c r="DN2947" s="3"/>
      <c r="DO2947" s="126"/>
      <c r="DP2947" s="126"/>
      <c r="DQ2947" s="127"/>
      <c r="DR2947" s="128"/>
      <c r="DS2947" s="13"/>
      <c r="DW2947" s="128"/>
      <c r="DX2947" s="128"/>
      <c r="DY2947" s="128"/>
      <c r="EH2947" s="89"/>
      <c r="EI2947" s="90"/>
    </row>
    <row r="2948" spans="38:139">
      <c r="AL2948" s="13"/>
      <c r="AM2948" s="13"/>
      <c r="AN2948" s="3"/>
      <c r="AO2948" s="126"/>
      <c r="AP2948" s="126"/>
      <c r="AQ2948" s="127"/>
      <c r="AR2948" s="128"/>
      <c r="AS2948" s="13"/>
      <c r="AW2948" s="128"/>
      <c r="AX2948" s="128"/>
      <c r="AY2948" s="128"/>
      <c r="BH2948" s="89"/>
      <c r="BI2948" s="90"/>
      <c r="DL2948" s="13"/>
      <c r="DM2948" s="13"/>
      <c r="DN2948" s="3"/>
      <c r="DO2948" s="126"/>
      <c r="DP2948" s="126"/>
      <c r="DQ2948" s="127"/>
      <c r="DR2948" s="128"/>
      <c r="DS2948" s="13"/>
      <c r="DW2948" s="128"/>
      <c r="DX2948" s="128"/>
      <c r="DY2948" s="128"/>
      <c r="EH2948" s="89"/>
      <c r="EI2948" s="90"/>
    </row>
    <row r="2949" spans="38:139">
      <c r="AL2949" s="13"/>
      <c r="AM2949" s="13"/>
      <c r="AN2949" s="3"/>
      <c r="AO2949" s="126"/>
      <c r="AP2949" s="126"/>
      <c r="AQ2949" s="127"/>
      <c r="AR2949" s="128"/>
      <c r="AS2949" s="13"/>
      <c r="AW2949" s="128"/>
      <c r="AX2949" s="128"/>
      <c r="AY2949" s="128"/>
      <c r="BH2949" s="89"/>
      <c r="BI2949" s="90"/>
      <c r="DL2949" s="13"/>
      <c r="DM2949" s="13"/>
      <c r="DN2949" s="3"/>
      <c r="DO2949" s="126"/>
      <c r="DP2949" s="126"/>
      <c r="DQ2949" s="127"/>
      <c r="DR2949" s="128"/>
      <c r="DS2949" s="13"/>
      <c r="DW2949" s="128"/>
      <c r="DX2949" s="128"/>
      <c r="DY2949" s="128"/>
      <c r="EH2949" s="89"/>
      <c r="EI2949" s="90"/>
    </row>
    <row r="2950" spans="38:139">
      <c r="AL2950" s="13"/>
      <c r="AM2950" s="13"/>
      <c r="AN2950" s="3"/>
      <c r="AO2950" s="126"/>
      <c r="AP2950" s="126"/>
      <c r="AQ2950" s="127"/>
      <c r="AR2950" s="128"/>
      <c r="AS2950" s="13"/>
      <c r="AW2950" s="128"/>
      <c r="AX2950" s="128"/>
      <c r="AY2950" s="128"/>
      <c r="BH2950" s="89"/>
      <c r="BI2950" s="90"/>
      <c r="DL2950" s="13"/>
      <c r="DM2950" s="13"/>
      <c r="DN2950" s="3"/>
      <c r="DO2950" s="126"/>
      <c r="DP2950" s="126"/>
      <c r="DQ2950" s="127"/>
      <c r="DR2950" s="128"/>
      <c r="DS2950" s="13"/>
      <c r="DW2950" s="128"/>
      <c r="DX2950" s="128"/>
      <c r="DY2950" s="128"/>
      <c r="EH2950" s="89"/>
      <c r="EI2950" s="90"/>
    </row>
    <row r="2951" spans="38:139">
      <c r="AL2951" s="13"/>
      <c r="AM2951" s="13"/>
      <c r="AN2951" s="3"/>
      <c r="AO2951" s="126"/>
      <c r="AP2951" s="126"/>
      <c r="AQ2951" s="127"/>
      <c r="AR2951" s="128"/>
      <c r="AS2951" s="13"/>
      <c r="AW2951" s="128"/>
      <c r="AX2951" s="128"/>
      <c r="AY2951" s="128"/>
      <c r="BH2951" s="89"/>
      <c r="BI2951" s="90"/>
      <c r="DL2951" s="13"/>
      <c r="DM2951" s="13"/>
      <c r="DN2951" s="3"/>
      <c r="DO2951" s="126"/>
      <c r="DP2951" s="126"/>
      <c r="DQ2951" s="127"/>
      <c r="DR2951" s="128"/>
      <c r="DS2951" s="13"/>
      <c r="DW2951" s="128"/>
      <c r="DX2951" s="128"/>
      <c r="DY2951" s="128"/>
      <c r="EH2951" s="89"/>
      <c r="EI2951" s="90"/>
    </row>
    <row r="2952" spans="38:139">
      <c r="AL2952" s="13"/>
      <c r="AM2952" s="13"/>
      <c r="AN2952" s="3"/>
      <c r="AO2952" s="126"/>
      <c r="AP2952" s="126"/>
      <c r="AQ2952" s="127"/>
      <c r="AR2952" s="128"/>
      <c r="AS2952" s="13"/>
      <c r="AW2952" s="128"/>
      <c r="AX2952" s="128"/>
      <c r="AY2952" s="128"/>
      <c r="BH2952" s="89"/>
      <c r="BI2952" s="90"/>
      <c r="DL2952" s="13"/>
      <c r="DM2952" s="13"/>
      <c r="DN2952" s="3"/>
      <c r="DO2952" s="126"/>
      <c r="DP2952" s="126"/>
      <c r="DQ2952" s="127"/>
      <c r="DR2952" s="128"/>
      <c r="DS2952" s="13"/>
      <c r="DW2952" s="128"/>
      <c r="DX2952" s="128"/>
      <c r="DY2952" s="128"/>
      <c r="EH2952" s="89"/>
      <c r="EI2952" s="90"/>
    </row>
    <row r="2953" spans="38:139">
      <c r="AL2953" s="13"/>
      <c r="AM2953" s="13"/>
      <c r="AN2953" s="3"/>
      <c r="AO2953" s="126"/>
      <c r="AP2953" s="126"/>
      <c r="AQ2953" s="127"/>
      <c r="AR2953" s="128"/>
      <c r="AS2953" s="13"/>
      <c r="AW2953" s="128"/>
      <c r="AX2953" s="128"/>
      <c r="AY2953" s="128"/>
      <c r="BH2953" s="89"/>
      <c r="BI2953" s="90"/>
      <c r="DL2953" s="13"/>
      <c r="DM2953" s="13"/>
      <c r="DN2953" s="3"/>
      <c r="DO2953" s="126"/>
      <c r="DP2953" s="126"/>
      <c r="DQ2953" s="127"/>
      <c r="DR2953" s="128"/>
      <c r="DS2953" s="13"/>
      <c r="DW2953" s="128"/>
      <c r="DX2953" s="128"/>
      <c r="DY2953" s="128"/>
      <c r="EH2953" s="89"/>
      <c r="EI2953" s="90"/>
    </row>
    <row r="2954" spans="38:139">
      <c r="AL2954" s="13"/>
      <c r="AM2954" s="13"/>
      <c r="AN2954" s="3"/>
      <c r="AO2954" s="126"/>
      <c r="AP2954" s="126"/>
      <c r="AQ2954" s="127"/>
      <c r="AR2954" s="128"/>
      <c r="AS2954" s="13"/>
      <c r="AW2954" s="128"/>
      <c r="AX2954" s="128"/>
      <c r="AY2954" s="128"/>
      <c r="BH2954" s="89"/>
      <c r="BI2954" s="90"/>
      <c r="DL2954" s="13"/>
      <c r="DM2954" s="13"/>
      <c r="DN2954" s="3"/>
      <c r="DO2954" s="126"/>
      <c r="DP2954" s="126"/>
      <c r="DQ2954" s="127"/>
      <c r="DR2954" s="128"/>
      <c r="DS2954" s="13"/>
      <c r="DW2954" s="128"/>
      <c r="DX2954" s="128"/>
      <c r="DY2954" s="128"/>
      <c r="EH2954" s="89"/>
      <c r="EI2954" s="90"/>
    </row>
    <row r="2955" spans="38:139">
      <c r="AL2955" s="13"/>
      <c r="AM2955" s="13"/>
      <c r="AN2955" s="3"/>
      <c r="AO2955" s="126"/>
      <c r="AP2955" s="126"/>
      <c r="AQ2955" s="127"/>
      <c r="AR2955" s="128"/>
      <c r="AS2955" s="13"/>
      <c r="AW2955" s="128"/>
      <c r="AX2955" s="128"/>
      <c r="AY2955" s="128"/>
      <c r="BH2955" s="89"/>
      <c r="BI2955" s="90"/>
      <c r="DL2955" s="13"/>
      <c r="DM2955" s="13"/>
      <c r="DN2955" s="3"/>
      <c r="DO2955" s="126"/>
      <c r="DP2955" s="126"/>
      <c r="DQ2955" s="127"/>
      <c r="DR2955" s="128"/>
      <c r="DS2955" s="13"/>
      <c r="DW2955" s="128"/>
      <c r="DX2955" s="128"/>
      <c r="DY2955" s="128"/>
      <c r="EH2955" s="89"/>
      <c r="EI2955" s="90"/>
    </row>
    <row r="2956" spans="38:139">
      <c r="AL2956" s="13"/>
      <c r="AM2956" s="13"/>
      <c r="AN2956" s="3"/>
      <c r="AO2956" s="126"/>
      <c r="AP2956" s="126"/>
      <c r="AQ2956" s="127"/>
      <c r="AR2956" s="128"/>
      <c r="AS2956" s="13"/>
      <c r="AW2956" s="128"/>
      <c r="AX2956" s="128"/>
      <c r="AY2956" s="128"/>
      <c r="BH2956" s="89"/>
      <c r="BI2956" s="90"/>
      <c r="DL2956" s="13"/>
      <c r="DM2956" s="13"/>
      <c r="DN2956" s="3"/>
      <c r="DO2956" s="126"/>
      <c r="DP2956" s="126"/>
      <c r="DQ2956" s="127"/>
      <c r="DR2956" s="128"/>
      <c r="DS2956" s="13"/>
      <c r="DW2956" s="128"/>
      <c r="DX2956" s="128"/>
      <c r="DY2956" s="128"/>
      <c r="EH2956" s="89"/>
      <c r="EI2956" s="90"/>
    </row>
    <row r="2957" spans="38:139">
      <c r="AL2957" s="13"/>
      <c r="AM2957" s="13"/>
      <c r="AN2957" s="3"/>
      <c r="AO2957" s="126"/>
      <c r="AP2957" s="126"/>
      <c r="AQ2957" s="127"/>
      <c r="AR2957" s="128"/>
      <c r="AS2957" s="13"/>
      <c r="AW2957" s="128"/>
      <c r="AX2957" s="128"/>
      <c r="AY2957" s="128"/>
      <c r="BH2957" s="89"/>
      <c r="BI2957" s="90"/>
      <c r="DL2957" s="13"/>
      <c r="DM2957" s="13"/>
      <c r="DN2957" s="3"/>
      <c r="DO2957" s="126"/>
      <c r="DP2957" s="126"/>
      <c r="DQ2957" s="127"/>
      <c r="DR2957" s="128"/>
      <c r="DS2957" s="13"/>
      <c r="DW2957" s="128"/>
      <c r="DX2957" s="128"/>
      <c r="DY2957" s="128"/>
      <c r="EH2957" s="89"/>
      <c r="EI2957" s="90"/>
    </row>
    <row r="2958" spans="38:139">
      <c r="AL2958" s="13"/>
      <c r="AM2958" s="13"/>
      <c r="AN2958" s="3"/>
      <c r="AO2958" s="126"/>
      <c r="AP2958" s="126"/>
      <c r="AQ2958" s="127"/>
      <c r="AR2958" s="128"/>
      <c r="AS2958" s="13"/>
      <c r="AW2958" s="128"/>
      <c r="AX2958" s="128"/>
      <c r="AY2958" s="128"/>
      <c r="BH2958" s="89"/>
      <c r="BI2958" s="90"/>
      <c r="DL2958" s="13"/>
      <c r="DM2958" s="13"/>
      <c r="DN2958" s="3"/>
      <c r="DO2958" s="126"/>
      <c r="DP2958" s="126"/>
      <c r="DQ2958" s="127"/>
      <c r="DR2958" s="128"/>
      <c r="DS2958" s="13"/>
      <c r="DW2958" s="128"/>
      <c r="DX2958" s="128"/>
      <c r="DY2958" s="128"/>
      <c r="EH2958" s="89"/>
      <c r="EI2958" s="90"/>
    </row>
    <row r="2959" spans="38:139">
      <c r="AL2959" s="13"/>
      <c r="AM2959" s="13"/>
      <c r="AN2959" s="3"/>
      <c r="AO2959" s="126"/>
      <c r="AP2959" s="126"/>
      <c r="AQ2959" s="127"/>
      <c r="AR2959" s="128"/>
      <c r="AS2959" s="13"/>
      <c r="AW2959" s="128"/>
      <c r="AX2959" s="128"/>
      <c r="AY2959" s="128"/>
      <c r="BH2959" s="89"/>
      <c r="BI2959" s="90"/>
      <c r="DL2959" s="13"/>
      <c r="DM2959" s="13"/>
      <c r="DN2959" s="3"/>
      <c r="DO2959" s="126"/>
      <c r="DP2959" s="126"/>
      <c r="DQ2959" s="127"/>
      <c r="DR2959" s="128"/>
      <c r="DS2959" s="13"/>
      <c r="DW2959" s="128"/>
      <c r="DX2959" s="128"/>
      <c r="DY2959" s="128"/>
      <c r="EH2959" s="89"/>
      <c r="EI2959" s="90"/>
    </row>
    <row r="2960" spans="38:139">
      <c r="AL2960" s="13"/>
      <c r="AM2960" s="13"/>
      <c r="AN2960" s="3"/>
      <c r="AO2960" s="126"/>
      <c r="AP2960" s="126"/>
      <c r="AQ2960" s="127"/>
      <c r="AR2960" s="128"/>
      <c r="AS2960" s="13"/>
      <c r="AW2960" s="128"/>
      <c r="AX2960" s="128"/>
      <c r="AY2960" s="128"/>
      <c r="BH2960" s="89"/>
      <c r="BI2960" s="90"/>
      <c r="DL2960" s="13"/>
      <c r="DM2960" s="13"/>
      <c r="DN2960" s="3"/>
      <c r="DO2960" s="126"/>
      <c r="DP2960" s="126"/>
      <c r="DQ2960" s="127"/>
      <c r="DR2960" s="128"/>
      <c r="DS2960" s="13"/>
      <c r="DW2960" s="128"/>
      <c r="DX2960" s="128"/>
      <c r="DY2960" s="128"/>
      <c r="EH2960" s="89"/>
      <c r="EI2960" s="90"/>
    </row>
    <row r="2961" spans="38:139">
      <c r="AL2961" s="13"/>
      <c r="AM2961" s="13"/>
      <c r="AN2961" s="3"/>
      <c r="AO2961" s="126"/>
      <c r="AP2961" s="126"/>
      <c r="AQ2961" s="127"/>
      <c r="AR2961" s="128"/>
      <c r="AS2961" s="13"/>
      <c r="AW2961" s="128"/>
      <c r="AX2961" s="128"/>
      <c r="AY2961" s="128"/>
      <c r="BH2961" s="89"/>
      <c r="BI2961" s="90"/>
      <c r="DL2961" s="13"/>
      <c r="DM2961" s="13"/>
      <c r="DN2961" s="3"/>
      <c r="DO2961" s="126"/>
      <c r="DP2961" s="126"/>
      <c r="DQ2961" s="127"/>
      <c r="DR2961" s="128"/>
      <c r="DS2961" s="13"/>
      <c r="DW2961" s="128"/>
      <c r="DX2961" s="128"/>
      <c r="DY2961" s="128"/>
      <c r="EH2961" s="89"/>
      <c r="EI2961" s="90"/>
    </row>
    <row r="2962" spans="38:139">
      <c r="AL2962" s="13"/>
      <c r="AM2962" s="13"/>
      <c r="AN2962" s="3"/>
      <c r="AO2962" s="126"/>
      <c r="AP2962" s="126"/>
      <c r="AQ2962" s="127"/>
      <c r="AR2962" s="128"/>
      <c r="AS2962" s="13"/>
      <c r="AW2962" s="128"/>
      <c r="AX2962" s="128"/>
      <c r="AY2962" s="128"/>
      <c r="BH2962" s="89"/>
      <c r="BI2962" s="90"/>
      <c r="DL2962" s="13"/>
      <c r="DM2962" s="13"/>
      <c r="DN2962" s="3"/>
      <c r="DO2962" s="126"/>
      <c r="DP2962" s="126"/>
      <c r="DQ2962" s="127"/>
      <c r="DR2962" s="128"/>
      <c r="DS2962" s="13"/>
      <c r="DW2962" s="128"/>
      <c r="DX2962" s="128"/>
      <c r="DY2962" s="128"/>
      <c r="EH2962" s="89"/>
      <c r="EI2962" s="90"/>
    </row>
    <row r="2963" spans="38:139">
      <c r="AL2963" s="13"/>
      <c r="AM2963" s="13"/>
      <c r="AN2963" s="3"/>
      <c r="AO2963" s="126"/>
      <c r="AP2963" s="126"/>
      <c r="AQ2963" s="127"/>
      <c r="AR2963" s="128"/>
      <c r="AS2963" s="13"/>
      <c r="AW2963" s="128"/>
      <c r="AX2963" s="128"/>
      <c r="AY2963" s="128"/>
      <c r="BH2963" s="89"/>
      <c r="BI2963" s="90"/>
      <c r="DL2963" s="13"/>
      <c r="DM2963" s="13"/>
      <c r="DN2963" s="3"/>
      <c r="DO2963" s="126"/>
      <c r="DP2963" s="126"/>
      <c r="DQ2963" s="127"/>
      <c r="DR2963" s="128"/>
      <c r="DS2963" s="13"/>
      <c r="DW2963" s="128"/>
      <c r="DX2963" s="128"/>
      <c r="DY2963" s="128"/>
      <c r="EH2963" s="89"/>
      <c r="EI2963" s="90"/>
    </row>
    <row r="2964" spans="38:139">
      <c r="AL2964" s="13"/>
      <c r="AM2964" s="13"/>
      <c r="AN2964" s="3"/>
      <c r="AO2964" s="126"/>
      <c r="AP2964" s="126"/>
      <c r="AQ2964" s="127"/>
      <c r="AR2964" s="128"/>
      <c r="AS2964" s="13"/>
      <c r="AW2964" s="128"/>
      <c r="AX2964" s="128"/>
      <c r="AY2964" s="128"/>
      <c r="BH2964" s="89"/>
      <c r="BI2964" s="90"/>
      <c r="DL2964" s="13"/>
      <c r="DM2964" s="13"/>
      <c r="DN2964" s="3"/>
      <c r="DO2964" s="126"/>
      <c r="DP2964" s="126"/>
      <c r="DQ2964" s="127"/>
      <c r="DR2964" s="128"/>
      <c r="DS2964" s="13"/>
      <c r="DW2964" s="128"/>
      <c r="DX2964" s="128"/>
      <c r="DY2964" s="128"/>
      <c r="EH2964" s="89"/>
      <c r="EI2964" s="90"/>
    </row>
    <row r="2965" spans="38:139">
      <c r="AL2965" s="13"/>
      <c r="AM2965" s="13"/>
      <c r="AN2965" s="3"/>
      <c r="AO2965" s="126"/>
      <c r="AP2965" s="126"/>
      <c r="AQ2965" s="127"/>
      <c r="AR2965" s="128"/>
      <c r="AS2965" s="13"/>
      <c r="AW2965" s="128"/>
      <c r="AX2965" s="128"/>
      <c r="AY2965" s="128"/>
      <c r="BH2965" s="89"/>
      <c r="BI2965" s="90"/>
      <c r="DL2965" s="13"/>
      <c r="DM2965" s="13"/>
      <c r="DN2965" s="3"/>
      <c r="DO2965" s="126"/>
      <c r="DP2965" s="126"/>
      <c r="DQ2965" s="127"/>
      <c r="DR2965" s="128"/>
      <c r="DS2965" s="13"/>
      <c r="DW2965" s="128"/>
      <c r="DX2965" s="128"/>
      <c r="DY2965" s="128"/>
      <c r="EH2965" s="89"/>
      <c r="EI2965" s="90"/>
    </row>
    <row r="2966" spans="38:139">
      <c r="AL2966" s="13"/>
      <c r="AM2966" s="13"/>
      <c r="AN2966" s="3"/>
      <c r="AO2966" s="126"/>
      <c r="AP2966" s="126"/>
      <c r="AQ2966" s="127"/>
      <c r="AR2966" s="128"/>
      <c r="AS2966" s="13"/>
      <c r="AW2966" s="128"/>
      <c r="AX2966" s="128"/>
      <c r="AY2966" s="128"/>
      <c r="BH2966" s="89"/>
      <c r="BI2966" s="90"/>
      <c r="DL2966" s="13"/>
      <c r="DM2966" s="13"/>
      <c r="DN2966" s="3"/>
      <c r="DO2966" s="126"/>
      <c r="DP2966" s="126"/>
      <c r="DQ2966" s="127"/>
      <c r="DR2966" s="128"/>
      <c r="DS2966" s="13"/>
      <c r="DW2966" s="128"/>
      <c r="DX2966" s="128"/>
      <c r="DY2966" s="128"/>
      <c r="EH2966" s="89"/>
      <c r="EI2966" s="90"/>
    </row>
    <row r="2967" spans="38:139">
      <c r="AL2967" s="13"/>
      <c r="AM2967" s="13"/>
      <c r="AN2967" s="3"/>
      <c r="AO2967" s="126"/>
      <c r="AP2967" s="126"/>
      <c r="AQ2967" s="127"/>
      <c r="AR2967" s="128"/>
      <c r="AS2967" s="13"/>
      <c r="AW2967" s="128"/>
      <c r="AX2967" s="128"/>
      <c r="AY2967" s="128"/>
      <c r="BH2967" s="89"/>
      <c r="BI2967" s="90"/>
      <c r="DL2967" s="13"/>
      <c r="DM2967" s="13"/>
      <c r="DN2967" s="3"/>
      <c r="DO2967" s="126"/>
      <c r="DP2967" s="126"/>
      <c r="DQ2967" s="127"/>
      <c r="DR2967" s="128"/>
      <c r="DS2967" s="13"/>
      <c r="DW2967" s="128"/>
      <c r="DX2967" s="128"/>
      <c r="DY2967" s="128"/>
      <c r="EH2967" s="89"/>
      <c r="EI2967" s="90"/>
    </row>
    <row r="2968" spans="38:139">
      <c r="AL2968" s="13"/>
      <c r="AM2968" s="13"/>
      <c r="AN2968" s="3"/>
      <c r="AO2968" s="126"/>
      <c r="AP2968" s="126"/>
      <c r="AQ2968" s="127"/>
      <c r="AR2968" s="128"/>
      <c r="AS2968" s="13"/>
      <c r="AW2968" s="128"/>
      <c r="AX2968" s="128"/>
      <c r="AY2968" s="128"/>
      <c r="BH2968" s="89"/>
      <c r="BI2968" s="90"/>
      <c r="DL2968" s="13"/>
      <c r="DM2968" s="13"/>
      <c r="DN2968" s="3"/>
      <c r="DO2968" s="126"/>
      <c r="DP2968" s="126"/>
      <c r="DQ2968" s="127"/>
      <c r="DR2968" s="128"/>
      <c r="DS2968" s="13"/>
      <c r="DW2968" s="128"/>
      <c r="DX2968" s="128"/>
      <c r="DY2968" s="128"/>
      <c r="EH2968" s="89"/>
      <c r="EI2968" s="90"/>
    </row>
    <row r="2969" spans="38:139">
      <c r="AL2969" s="13"/>
      <c r="AM2969" s="13"/>
      <c r="AN2969" s="3"/>
      <c r="AO2969" s="126"/>
      <c r="AP2969" s="126"/>
      <c r="AQ2969" s="127"/>
      <c r="AR2969" s="128"/>
      <c r="AS2969" s="13"/>
      <c r="AW2969" s="128"/>
      <c r="AX2969" s="128"/>
      <c r="AY2969" s="128"/>
      <c r="BH2969" s="89"/>
      <c r="BI2969" s="90"/>
      <c r="DL2969" s="13"/>
      <c r="DM2969" s="13"/>
      <c r="DN2969" s="3"/>
      <c r="DO2969" s="126"/>
      <c r="DP2969" s="126"/>
      <c r="DQ2969" s="127"/>
      <c r="DR2969" s="128"/>
      <c r="DS2969" s="13"/>
      <c r="DW2969" s="128"/>
      <c r="DX2969" s="128"/>
      <c r="DY2969" s="128"/>
      <c r="EH2969" s="89"/>
      <c r="EI2969" s="90"/>
    </row>
    <row r="2970" spans="38:139">
      <c r="AL2970" s="13"/>
      <c r="AM2970" s="13"/>
      <c r="AN2970" s="3"/>
      <c r="AO2970" s="126"/>
      <c r="AP2970" s="126"/>
      <c r="AQ2970" s="127"/>
      <c r="AR2970" s="128"/>
      <c r="AS2970" s="13"/>
      <c r="AW2970" s="128"/>
      <c r="AX2970" s="128"/>
      <c r="AY2970" s="128"/>
      <c r="BH2970" s="89"/>
      <c r="BI2970" s="90"/>
      <c r="DL2970" s="13"/>
      <c r="DM2970" s="13"/>
      <c r="DN2970" s="3"/>
      <c r="DO2970" s="126"/>
      <c r="DP2970" s="126"/>
      <c r="DQ2970" s="127"/>
      <c r="DR2970" s="128"/>
      <c r="DS2970" s="13"/>
      <c r="DW2970" s="128"/>
      <c r="DX2970" s="128"/>
      <c r="DY2970" s="128"/>
      <c r="EH2970" s="89"/>
      <c r="EI2970" s="90"/>
    </row>
    <row r="2971" spans="38:139">
      <c r="AL2971" s="13"/>
      <c r="AM2971" s="13"/>
      <c r="AN2971" s="3"/>
      <c r="AO2971" s="126"/>
      <c r="AP2971" s="126"/>
      <c r="AQ2971" s="127"/>
      <c r="AR2971" s="128"/>
      <c r="AS2971" s="13"/>
      <c r="AW2971" s="128"/>
      <c r="AX2971" s="128"/>
      <c r="AY2971" s="128"/>
      <c r="BH2971" s="89"/>
      <c r="BI2971" s="90"/>
      <c r="DL2971" s="13"/>
      <c r="DM2971" s="13"/>
      <c r="DN2971" s="3"/>
      <c r="DO2971" s="126"/>
      <c r="DP2971" s="126"/>
      <c r="DQ2971" s="127"/>
      <c r="DR2971" s="128"/>
      <c r="DS2971" s="13"/>
      <c r="DW2971" s="128"/>
      <c r="DX2971" s="128"/>
      <c r="DY2971" s="128"/>
      <c r="EH2971" s="89"/>
      <c r="EI2971" s="90"/>
    </row>
    <row r="2972" spans="38:139">
      <c r="AL2972" s="13"/>
      <c r="AM2972" s="13"/>
      <c r="AN2972" s="3"/>
      <c r="AO2972" s="126"/>
      <c r="AP2972" s="126"/>
      <c r="AQ2972" s="127"/>
      <c r="AR2972" s="128"/>
      <c r="AS2972" s="13"/>
      <c r="AW2972" s="128"/>
      <c r="AX2972" s="128"/>
      <c r="AY2972" s="128"/>
      <c r="BH2972" s="89"/>
      <c r="BI2972" s="90"/>
      <c r="DL2972" s="13"/>
      <c r="DM2972" s="13"/>
      <c r="DN2972" s="3"/>
      <c r="DO2972" s="126"/>
      <c r="DP2972" s="126"/>
      <c r="DQ2972" s="127"/>
      <c r="DR2972" s="128"/>
      <c r="DS2972" s="13"/>
      <c r="DW2972" s="128"/>
      <c r="DX2972" s="128"/>
      <c r="DY2972" s="128"/>
      <c r="EH2972" s="89"/>
      <c r="EI2972" s="90"/>
    </row>
    <row r="2973" spans="38:139">
      <c r="AL2973" s="13"/>
      <c r="AM2973" s="13"/>
      <c r="AN2973" s="3"/>
      <c r="AO2973" s="126"/>
      <c r="AP2973" s="126"/>
      <c r="AQ2973" s="127"/>
      <c r="AR2973" s="128"/>
      <c r="AS2973" s="13"/>
      <c r="AW2973" s="128"/>
      <c r="AX2973" s="128"/>
      <c r="AY2973" s="128"/>
      <c r="BH2973" s="89"/>
      <c r="BI2973" s="90"/>
      <c r="DL2973" s="13"/>
      <c r="DM2973" s="13"/>
      <c r="DN2973" s="3"/>
      <c r="DO2973" s="126"/>
      <c r="DP2973" s="126"/>
      <c r="DQ2973" s="127"/>
      <c r="DR2973" s="128"/>
      <c r="DS2973" s="13"/>
      <c r="DW2973" s="128"/>
      <c r="DX2973" s="128"/>
      <c r="DY2973" s="128"/>
      <c r="EH2973" s="89"/>
      <c r="EI2973" s="90"/>
    </row>
    <row r="2974" spans="38:139">
      <c r="AL2974" s="13"/>
      <c r="AM2974" s="13"/>
      <c r="AN2974" s="3"/>
      <c r="AO2974" s="126"/>
      <c r="AP2974" s="126"/>
      <c r="AQ2974" s="127"/>
      <c r="AR2974" s="128"/>
      <c r="AS2974" s="13"/>
      <c r="AW2974" s="128"/>
      <c r="AX2974" s="128"/>
      <c r="AY2974" s="128"/>
      <c r="BH2974" s="89"/>
      <c r="BI2974" s="90"/>
      <c r="DL2974" s="13"/>
      <c r="DM2974" s="13"/>
      <c r="DN2974" s="3"/>
      <c r="DO2974" s="126"/>
      <c r="DP2974" s="126"/>
      <c r="DQ2974" s="127"/>
      <c r="DR2974" s="128"/>
      <c r="DS2974" s="13"/>
      <c r="DW2974" s="128"/>
      <c r="DX2974" s="128"/>
      <c r="DY2974" s="128"/>
      <c r="EH2974" s="89"/>
      <c r="EI2974" s="90"/>
    </row>
    <row r="2975" spans="38:139">
      <c r="AL2975" s="13"/>
      <c r="AM2975" s="13"/>
      <c r="AN2975" s="3"/>
      <c r="AO2975" s="126"/>
      <c r="AP2975" s="126"/>
      <c r="AQ2975" s="127"/>
      <c r="AR2975" s="128"/>
      <c r="AS2975" s="13"/>
      <c r="AW2975" s="128"/>
      <c r="AX2975" s="128"/>
      <c r="AY2975" s="128"/>
      <c r="BH2975" s="89"/>
      <c r="BI2975" s="90"/>
      <c r="DL2975" s="13"/>
      <c r="DM2975" s="13"/>
      <c r="DN2975" s="3"/>
      <c r="DO2975" s="126"/>
      <c r="DP2975" s="126"/>
      <c r="DQ2975" s="127"/>
      <c r="DR2975" s="128"/>
      <c r="DS2975" s="13"/>
      <c r="DW2975" s="128"/>
      <c r="DX2975" s="128"/>
      <c r="DY2975" s="128"/>
      <c r="EH2975" s="89"/>
      <c r="EI2975" s="90"/>
    </row>
    <row r="2976" spans="38:139">
      <c r="AL2976" s="13"/>
      <c r="AM2976" s="13"/>
      <c r="AN2976" s="3"/>
      <c r="AO2976" s="126"/>
      <c r="AP2976" s="126"/>
      <c r="AQ2976" s="127"/>
      <c r="AR2976" s="128"/>
      <c r="AS2976" s="13"/>
      <c r="AW2976" s="128"/>
      <c r="AX2976" s="128"/>
      <c r="AY2976" s="128"/>
      <c r="BH2976" s="89"/>
      <c r="BI2976" s="90"/>
      <c r="DL2976" s="13"/>
      <c r="DM2976" s="13"/>
      <c r="DN2976" s="3"/>
      <c r="DO2976" s="126"/>
      <c r="DP2976" s="126"/>
      <c r="DQ2976" s="127"/>
      <c r="DR2976" s="128"/>
      <c r="DS2976" s="13"/>
      <c r="DW2976" s="128"/>
      <c r="DX2976" s="128"/>
      <c r="DY2976" s="128"/>
      <c r="EH2976" s="89"/>
      <c r="EI2976" s="90"/>
    </row>
    <row r="2977" spans="38:139">
      <c r="AL2977" s="13"/>
      <c r="AM2977" s="13"/>
      <c r="AN2977" s="3"/>
      <c r="AO2977" s="126"/>
      <c r="AP2977" s="126"/>
      <c r="AQ2977" s="127"/>
      <c r="AR2977" s="128"/>
      <c r="AS2977" s="13"/>
      <c r="AW2977" s="128"/>
      <c r="AX2977" s="128"/>
      <c r="AY2977" s="128"/>
      <c r="BH2977" s="89"/>
      <c r="BI2977" s="90"/>
      <c r="DL2977" s="13"/>
      <c r="DM2977" s="13"/>
      <c r="DN2977" s="3"/>
      <c r="DO2977" s="126"/>
      <c r="DP2977" s="126"/>
      <c r="DQ2977" s="127"/>
      <c r="DR2977" s="128"/>
      <c r="DS2977" s="13"/>
      <c r="DW2977" s="128"/>
      <c r="DX2977" s="128"/>
      <c r="DY2977" s="128"/>
      <c r="EH2977" s="89"/>
      <c r="EI2977" s="90"/>
    </row>
    <row r="2978" spans="38:139">
      <c r="AL2978" s="13"/>
      <c r="AM2978" s="13"/>
      <c r="AN2978" s="3"/>
      <c r="AO2978" s="126"/>
      <c r="AP2978" s="126"/>
      <c r="AQ2978" s="127"/>
      <c r="AR2978" s="128"/>
      <c r="AS2978" s="13"/>
      <c r="AW2978" s="128"/>
      <c r="AX2978" s="128"/>
      <c r="AY2978" s="128"/>
      <c r="BH2978" s="89"/>
      <c r="BI2978" s="90"/>
      <c r="DL2978" s="13"/>
      <c r="DM2978" s="13"/>
      <c r="DN2978" s="3"/>
      <c r="DO2978" s="126"/>
      <c r="DP2978" s="126"/>
      <c r="DQ2978" s="127"/>
      <c r="DR2978" s="128"/>
      <c r="DS2978" s="13"/>
      <c r="DW2978" s="128"/>
      <c r="DX2978" s="128"/>
      <c r="DY2978" s="128"/>
      <c r="EH2978" s="89"/>
      <c r="EI2978" s="90"/>
    </row>
    <row r="2979" spans="38:139">
      <c r="AL2979" s="13"/>
      <c r="AM2979" s="13"/>
      <c r="AN2979" s="3"/>
      <c r="AO2979" s="126"/>
      <c r="AP2979" s="126"/>
      <c r="AQ2979" s="127"/>
      <c r="AR2979" s="128"/>
      <c r="AS2979" s="13"/>
      <c r="AW2979" s="128"/>
      <c r="AX2979" s="128"/>
      <c r="AY2979" s="128"/>
      <c r="BH2979" s="89"/>
      <c r="BI2979" s="90"/>
      <c r="DL2979" s="13"/>
      <c r="DM2979" s="13"/>
      <c r="DN2979" s="3"/>
      <c r="DO2979" s="126"/>
      <c r="DP2979" s="126"/>
      <c r="DQ2979" s="127"/>
      <c r="DR2979" s="128"/>
      <c r="DS2979" s="13"/>
      <c r="DW2979" s="128"/>
      <c r="DX2979" s="128"/>
      <c r="DY2979" s="128"/>
      <c r="EH2979" s="89"/>
      <c r="EI2979" s="90"/>
    </row>
    <row r="2980" spans="38:139">
      <c r="AL2980" s="13"/>
      <c r="AM2980" s="13"/>
      <c r="AN2980" s="3"/>
      <c r="AO2980" s="126"/>
      <c r="AP2980" s="126"/>
      <c r="AQ2980" s="127"/>
      <c r="AR2980" s="128"/>
      <c r="AS2980" s="13"/>
      <c r="AW2980" s="128"/>
      <c r="AX2980" s="128"/>
      <c r="AY2980" s="128"/>
      <c r="BH2980" s="89"/>
      <c r="BI2980" s="90"/>
      <c r="DL2980" s="13"/>
      <c r="DM2980" s="13"/>
      <c r="DN2980" s="3"/>
      <c r="DO2980" s="126"/>
      <c r="DP2980" s="126"/>
      <c r="DQ2980" s="127"/>
      <c r="DR2980" s="128"/>
      <c r="DS2980" s="13"/>
      <c r="DW2980" s="128"/>
      <c r="DX2980" s="128"/>
      <c r="DY2980" s="128"/>
      <c r="EH2980" s="89"/>
      <c r="EI2980" s="90"/>
    </row>
    <row r="2981" spans="38:139">
      <c r="AL2981" s="13"/>
      <c r="AM2981" s="13"/>
      <c r="AN2981" s="3"/>
      <c r="AO2981" s="126"/>
      <c r="AP2981" s="126"/>
      <c r="AQ2981" s="127"/>
      <c r="AR2981" s="128"/>
      <c r="AS2981" s="13"/>
      <c r="AW2981" s="128"/>
      <c r="AX2981" s="128"/>
      <c r="AY2981" s="128"/>
      <c r="BH2981" s="89"/>
      <c r="BI2981" s="90"/>
      <c r="DL2981" s="13"/>
      <c r="DM2981" s="13"/>
      <c r="DN2981" s="3"/>
      <c r="DO2981" s="126"/>
      <c r="DP2981" s="126"/>
      <c r="DQ2981" s="127"/>
      <c r="DR2981" s="128"/>
      <c r="DS2981" s="13"/>
      <c r="DW2981" s="128"/>
      <c r="DX2981" s="128"/>
      <c r="DY2981" s="128"/>
      <c r="EH2981" s="89"/>
      <c r="EI2981" s="90"/>
    </row>
    <row r="2982" spans="38:139">
      <c r="AL2982" s="13"/>
      <c r="AM2982" s="13"/>
      <c r="AN2982" s="3"/>
      <c r="AO2982" s="126"/>
      <c r="AP2982" s="126"/>
      <c r="AQ2982" s="127"/>
      <c r="AR2982" s="128"/>
      <c r="AS2982" s="13"/>
      <c r="AW2982" s="128"/>
      <c r="AX2982" s="128"/>
      <c r="AY2982" s="128"/>
      <c r="BH2982" s="89"/>
      <c r="BI2982" s="90"/>
      <c r="DL2982" s="13"/>
      <c r="DM2982" s="13"/>
      <c r="DN2982" s="3"/>
      <c r="DO2982" s="126"/>
      <c r="DP2982" s="126"/>
      <c r="DQ2982" s="127"/>
      <c r="DR2982" s="128"/>
      <c r="DS2982" s="13"/>
      <c r="DW2982" s="128"/>
      <c r="DX2982" s="128"/>
      <c r="DY2982" s="128"/>
      <c r="EH2982" s="89"/>
      <c r="EI2982" s="90"/>
    </row>
    <row r="2983" spans="38:139">
      <c r="AL2983" s="13"/>
      <c r="AM2983" s="13"/>
      <c r="AN2983" s="3"/>
      <c r="AO2983" s="126"/>
      <c r="AP2983" s="126"/>
      <c r="AQ2983" s="127"/>
      <c r="AR2983" s="128"/>
      <c r="AS2983" s="13"/>
      <c r="AW2983" s="128"/>
      <c r="AX2983" s="128"/>
      <c r="AY2983" s="128"/>
      <c r="BH2983" s="89"/>
      <c r="BI2983" s="90"/>
      <c r="DL2983" s="13"/>
      <c r="DM2983" s="13"/>
      <c r="DN2983" s="3"/>
      <c r="DO2983" s="126"/>
      <c r="DP2983" s="126"/>
      <c r="DQ2983" s="127"/>
      <c r="DR2983" s="128"/>
      <c r="DS2983" s="13"/>
      <c r="DW2983" s="128"/>
      <c r="DX2983" s="128"/>
      <c r="DY2983" s="128"/>
      <c r="EH2983" s="89"/>
      <c r="EI2983" s="90"/>
    </row>
    <row r="2984" spans="38:139">
      <c r="AL2984" s="13"/>
      <c r="AM2984" s="13"/>
      <c r="AN2984" s="3"/>
      <c r="AO2984" s="126"/>
      <c r="AP2984" s="126"/>
      <c r="AQ2984" s="127"/>
      <c r="AR2984" s="128"/>
      <c r="AS2984" s="13"/>
      <c r="AW2984" s="128"/>
      <c r="AX2984" s="128"/>
      <c r="AY2984" s="128"/>
      <c r="BH2984" s="89"/>
      <c r="BI2984" s="90"/>
      <c r="DL2984" s="13"/>
      <c r="DM2984" s="13"/>
      <c r="DN2984" s="3"/>
      <c r="DO2984" s="126"/>
      <c r="DP2984" s="126"/>
      <c r="DQ2984" s="127"/>
      <c r="DR2984" s="128"/>
      <c r="DS2984" s="13"/>
      <c r="DW2984" s="128"/>
      <c r="DX2984" s="128"/>
      <c r="DY2984" s="128"/>
      <c r="EH2984" s="89"/>
      <c r="EI2984" s="90"/>
    </row>
    <row r="2985" spans="38:139">
      <c r="AL2985" s="13"/>
      <c r="AM2985" s="13"/>
      <c r="AN2985" s="3"/>
      <c r="AO2985" s="126"/>
      <c r="AP2985" s="126"/>
      <c r="AQ2985" s="127"/>
      <c r="AR2985" s="128"/>
      <c r="AS2985" s="13"/>
      <c r="AW2985" s="128"/>
      <c r="AX2985" s="128"/>
      <c r="AY2985" s="128"/>
      <c r="BH2985" s="89"/>
      <c r="BI2985" s="90"/>
      <c r="DL2985" s="13"/>
      <c r="DM2985" s="13"/>
      <c r="DN2985" s="3"/>
      <c r="DO2985" s="126"/>
      <c r="DP2985" s="126"/>
      <c r="DQ2985" s="127"/>
      <c r="DR2985" s="128"/>
      <c r="DS2985" s="13"/>
      <c r="DW2985" s="128"/>
      <c r="DX2985" s="128"/>
      <c r="DY2985" s="128"/>
      <c r="EH2985" s="89"/>
      <c r="EI2985" s="90"/>
    </row>
    <row r="2986" spans="38:139">
      <c r="AL2986" s="13"/>
      <c r="AM2986" s="13"/>
      <c r="AN2986" s="3"/>
      <c r="AO2986" s="126"/>
      <c r="AP2986" s="126"/>
      <c r="AQ2986" s="127"/>
      <c r="AR2986" s="128"/>
      <c r="AS2986" s="13"/>
      <c r="AW2986" s="128"/>
      <c r="AX2986" s="128"/>
      <c r="AY2986" s="128"/>
      <c r="BH2986" s="89"/>
      <c r="BI2986" s="90"/>
      <c r="DL2986" s="13"/>
      <c r="DM2986" s="13"/>
      <c r="DN2986" s="3"/>
      <c r="DO2986" s="126"/>
      <c r="DP2986" s="126"/>
      <c r="DQ2986" s="127"/>
      <c r="DR2986" s="128"/>
      <c r="DS2986" s="13"/>
      <c r="DW2986" s="128"/>
      <c r="DX2986" s="128"/>
      <c r="DY2986" s="128"/>
      <c r="EH2986" s="89"/>
      <c r="EI2986" s="90"/>
    </row>
    <row r="2987" spans="38:139">
      <c r="AL2987" s="13"/>
      <c r="AM2987" s="13"/>
      <c r="AN2987" s="3"/>
      <c r="AO2987" s="126"/>
      <c r="AP2987" s="126"/>
      <c r="AQ2987" s="127"/>
      <c r="AR2987" s="128"/>
      <c r="AS2987" s="13"/>
      <c r="AW2987" s="128"/>
      <c r="AX2987" s="128"/>
      <c r="AY2987" s="128"/>
      <c r="BH2987" s="89"/>
      <c r="BI2987" s="90"/>
      <c r="DL2987" s="13"/>
      <c r="DM2987" s="13"/>
      <c r="DN2987" s="3"/>
      <c r="DO2987" s="126"/>
      <c r="DP2987" s="126"/>
      <c r="DQ2987" s="127"/>
      <c r="DR2987" s="128"/>
      <c r="DS2987" s="13"/>
      <c r="DW2987" s="128"/>
      <c r="DX2987" s="128"/>
      <c r="DY2987" s="128"/>
      <c r="EH2987" s="89"/>
      <c r="EI2987" s="90"/>
    </row>
    <row r="2988" spans="38:139">
      <c r="AL2988" s="13"/>
      <c r="AM2988" s="13"/>
      <c r="AN2988" s="3"/>
      <c r="AO2988" s="126"/>
      <c r="AP2988" s="126"/>
      <c r="AQ2988" s="127"/>
      <c r="AR2988" s="128"/>
      <c r="AS2988" s="13"/>
      <c r="AW2988" s="128"/>
      <c r="AX2988" s="128"/>
      <c r="AY2988" s="128"/>
      <c r="BH2988" s="89"/>
      <c r="BI2988" s="90"/>
      <c r="DL2988" s="13"/>
      <c r="DM2988" s="13"/>
      <c r="DN2988" s="3"/>
      <c r="DO2988" s="126"/>
      <c r="DP2988" s="126"/>
      <c r="DQ2988" s="127"/>
      <c r="DR2988" s="128"/>
      <c r="DS2988" s="13"/>
      <c r="DW2988" s="128"/>
      <c r="DX2988" s="128"/>
      <c r="DY2988" s="128"/>
      <c r="EH2988" s="89"/>
      <c r="EI2988" s="90"/>
    </row>
    <row r="2989" spans="38:139">
      <c r="AL2989" s="13"/>
      <c r="AM2989" s="13"/>
      <c r="AN2989" s="3"/>
      <c r="AO2989" s="126"/>
      <c r="AP2989" s="126"/>
      <c r="AQ2989" s="127"/>
      <c r="AR2989" s="128"/>
      <c r="AS2989" s="13"/>
      <c r="AW2989" s="128"/>
      <c r="AX2989" s="128"/>
      <c r="AY2989" s="128"/>
      <c r="BH2989" s="89"/>
      <c r="BI2989" s="90"/>
      <c r="DL2989" s="13"/>
      <c r="DM2989" s="13"/>
      <c r="DN2989" s="3"/>
      <c r="DO2989" s="126"/>
      <c r="DP2989" s="126"/>
      <c r="DQ2989" s="127"/>
      <c r="DR2989" s="128"/>
      <c r="DS2989" s="13"/>
      <c r="DW2989" s="128"/>
      <c r="DX2989" s="128"/>
      <c r="DY2989" s="128"/>
      <c r="EH2989" s="89"/>
      <c r="EI2989" s="90"/>
    </row>
    <row r="2990" spans="38:139">
      <c r="AL2990" s="13"/>
      <c r="AM2990" s="13"/>
      <c r="AN2990" s="3"/>
      <c r="AO2990" s="126"/>
      <c r="AP2990" s="126"/>
      <c r="AQ2990" s="127"/>
      <c r="AR2990" s="128"/>
      <c r="AS2990" s="13"/>
      <c r="AW2990" s="128"/>
      <c r="AX2990" s="128"/>
      <c r="AY2990" s="128"/>
      <c r="BH2990" s="89"/>
      <c r="BI2990" s="90"/>
      <c r="DL2990" s="13"/>
      <c r="DM2990" s="13"/>
      <c r="DN2990" s="3"/>
      <c r="DO2990" s="126"/>
      <c r="DP2990" s="126"/>
      <c r="DQ2990" s="127"/>
      <c r="DR2990" s="128"/>
      <c r="DS2990" s="13"/>
      <c r="DW2990" s="128"/>
      <c r="DX2990" s="128"/>
      <c r="DY2990" s="128"/>
      <c r="EH2990" s="89"/>
      <c r="EI2990" s="90"/>
    </row>
    <row r="2991" spans="38:139">
      <c r="AL2991" s="13"/>
      <c r="AM2991" s="13"/>
      <c r="AN2991" s="3"/>
      <c r="AO2991" s="126"/>
      <c r="AP2991" s="126"/>
      <c r="AQ2991" s="127"/>
      <c r="AR2991" s="128"/>
      <c r="AS2991" s="13"/>
      <c r="AW2991" s="128"/>
      <c r="AX2991" s="128"/>
      <c r="AY2991" s="128"/>
      <c r="BH2991" s="89"/>
      <c r="BI2991" s="90"/>
      <c r="DL2991" s="13"/>
      <c r="DM2991" s="13"/>
      <c r="DN2991" s="3"/>
      <c r="DO2991" s="126"/>
      <c r="DP2991" s="126"/>
      <c r="DQ2991" s="127"/>
      <c r="DR2991" s="128"/>
      <c r="DS2991" s="13"/>
      <c r="DW2991" s="128"/>
      <c r="DX2991" s="128"/>
      <c r="DY2991" s="128"/>
      <c r="EH2991" s="89"/>
      <c r="EI2991" s="90"/>
    </row>
    <row r="2992" spans="38:139">
      <c r="AL2992" s="13"/>
      <c r="AM2992" s="13"/>
      <c r="AN2992" s="3"/>
      <c r="AO2992" s="126"/>
      <c r="AP2992" s="126"/>
      <c r="AQ2992" s="127"/>
      <c r="AR2992" s="128"/>
      <c r="AS2992" s="13"/>
      <c r="AW2992" s="128"/>
      <c r="AX2992" s="128"/>
      <c r="AY2992" s="128"/>
      <c r="BH2992" s="89"/>
      <c r="BI2992" s="90"/>
      <c r="DL2992" s="13"/>
      <c r="DM2992" s="13"/>
      <c r="DN2992" s="3"/>
      <c r="DO2992" s="126"/>
      <c r="DP2992" s="126"/>
      <c r="DQ2992" s="127"/>
      <c r="DR2992" s="128"/>
      <c r="DS2992" s="13"/>
      <c r="DW2992" s="128"/>
      <c r="DX2992" s="128"/>
      <c r="DY2992" s="128"/>
      <c r="EH2992" s="89"/>
      <c r="EI2992" s="90"/>
    </row>
    <row r="2993" spans="38:139">
      <c r="AL2993" s="13"/>
      <c r="AM2993" s="13"/>
      <c r="AN2993" s="3"/>
      <c r="AO2993" s="126"/>
      <c r="AP2993" s="126"/>
      <c r="AQ2993" s="127"/>
      <c r="AR2993" s="128"/>
      <c r="AS2993" s="13"/>
      <c r="AW2993" s="128"/>
      <c r="AX2993" s="128"/>
      <c r="AY2993" s="128"/>
      <c r="BH2993" s="89"/>
      <c r="BI2993" s="90"/>
      <c r="DL2993" s="13"/>
      <c r="DM2993" s="13"/>
      <c r="DN2993" s="3"/>
      <c r="DO2993" s="126"/>
      <c r="DP2993" s="126"/>
      <c r="DQ2993" s="127"/>
      <c r="DR2993" s="128"/>
      <c r="DS2993" s="13"/>
      <c r="DW2993" s="128"/>
      <c r="DX2993" s="128"/>
      <c r="DY2993" s="128"/>
      <c r="EH2993" s="89"/>
      <c r="EI2993" s="90"/>
    </row>
    <row r="2994" spans="38:139">
      <c r="AL2994" s="13"/>
      <c r="AM2994" s="13"/>
      <c r="AN2994" s="3"/>
      <c r="AO2994" s="126"/>
      <c r="AP2994" s="126"/>
      <c r="AQ2994" s="127"/>
      <c r="AR2994" s="128"/>
      <c r="AS2994" s="13"/>
      <c r="AW2994" s="128"/>
      <c r="AX2994" s="128"/>
      <c r="AY2994" s="128"/>
      <c r="BH2994" s="89"/>
      <c r="BI2994" s="90"/>
      <c r="DL2994" s="13"/>
      <c r="DM2994" s="13"/>
      <c r="DN2994" s="3"/>
      <c r="DO2994" s="126"/>
      <c r="DP2994" s="126"/>
      <c r="DQ2994" s="127"/>
      <c r="DR2994" s="128"/>
      <c r="DS2994" s="13"/>
      <c r="DW2994" s="128"/>
      <c r="DX2994" s="128"/>
      <c r="DY2994" s="128"/>
      <c r="EH2994" s="89"/>
      <c r="EI2994" s="90"/>
    </row>
    <row r="2995" spans="38:139">
      <c r="AL2995" s="13"/>
      <c r="AM2995" s="13"/>
      <c r="AN2995" s="3"/>
      <c r="AO2995" s="126"/>
      <c r="AP2995" s="126"/>
      <c r="AQ2995" s="127"/>
      <c r="AR2995" s="128"/>
      <c r="AS2995" s="13"/>
      <c r="AW2995" s="128"/>
      <c r="AX2995" s="128"/>
      <c r="AY2995" s="128"/>
      <c r="BH2995" s="89"/>
      <c r="BI2995" s="90"/>
      <c r="DL2995" s="13"/>
      <c r="DM2995" s="13"/>
      <c r="DN2995" s="3"/>
      <c r="DO2995" s="126"/>
      <c r="DP2995" s="126"/>
      <c r="DQ2995" s="127"/>
      <c r="DR2995" s="128"/>
      <c r="DS2995" s="13"/>
      <c r="DW2995" s="128"/>
      <c r="DX2995" s="128"/>
      <c r="DY2995" s="128"/>
      <c r="EH2995" s="89"/>
      <c r="EI2995" s="90"/>
    </row>
    <row r="2996" spans="38:139">
      <c r="AL2996" s="13"/>
      <c r="AM2996" s="13"/>
      <c r="AN2996" s="3"/>
      <c r="AO2996" s="126"/>
      <c r="AP2996" s="126"/>
      <c r="AQ2996" s="127"/>
      <c r="AR2996" s="128"/>
      <c r="AS2996" s="13"/>
      <c r="AW2996" s="128"/>
      <c r="AX2996" s="128"/>
      <c r="AY2996" s="128"/>
      <c r="BH2996" s="89"/>
      <c r="BI2996" s="90"/>
      <c r="DL2996" s="13"/>
      <c r="DM2996" s="13"/>
      <c r="DN2996" s="3"/>
      <c r="DO2996" s="126"/>
      <c r="DP2996" s="126"/>
      <c r="DQ2996" s="127"/>
      <c r="DR2996" s="128"/>
      <c r="DS2996" s="13"/>
      <c r="DW2996" s="128"/>
      <c r="DX2996" s="128"/>
      <c r="DY2996" s="128"/>
      <c r="EH2996" s="89"/>
      <c r="EI2996" s="90"/>
    </row>
    <row r="2997" spans="38:139">
      <c r="AL2997" s="13"/>
      <c r="AM2997" s="13"/>
      <c r="AN2997" s="3"/>
      <c r="AO2997" s="126"/>
      <c r="AP2997" s="126"/>
      <c r="AQ2997" s="127"/>
      <c r="AR2997" s="128"/>
      <c r="AS2997" s="13"/>
      <c r="AW2997" s="128"/>
      <c r="AX2997" s="128"/>
      <c r="AY2997" s="128"/>
      <c r="BH2997" s="89"/>
      <c r="BI2997" s="90"/>
      <c r="DL2997" s="13"/>
      <c r="DM2997" s="13"/>
      <c r="DN2997" s="3"/>
      <c r="DO2997" s="126"/>
      <c r="DP2997" s="126"/>
      <c r="DQ2997" s="127"/>
      <c r="DR2997" s="128"/>
      <c r="DS2997" s="13"/>
      <c r="DW2997" s="128"/>
      <c r="DX2997" s="128"/>
      <c r="DY2997" s="128"/>
      <c r="EH2997" s="89"/>
      <c r="EI2997" s="90"/>
    </row>
    <row r="2998" spans="38:139">
      <c r="AL2998" s="13"/>
      <c r="AM2998" s="13"/>
      <c r="AN2998" s="3"/>
      <c r="AO2998" s="126"/>
      <c r="AP2998" s="126"/>
      <c r="AQ2998" s="127"/>
      <c r="AR2998" s="128"/>
      <c r="AS2998" s="13"/>
      <c r="AW2998" s="128"/>
      <c r="AX2998" s="128"/>
      <c r="AY2998" s="128"/>
      <c r="BH2998" s="89"/>
      <c r="BI2998" s="90"/>
      <c r="DL2998" s="13"/>
      <c r="DM2998" s="13"/>
      <c r="DN2998" s="3"/>
      <c r="DO2998" s="126"/>
      <c r="DP2998" s="126"/>
      <c r="DQ2998" s="127"/>
      <c r="DR2998" s="128"/>
      <c r="DS2998" s="13"/>
      <c r="DW2998" s="128"/>
      <c r="DX2998" s="128"/>
      <c r="DY2998" s="128"/>
      <c r="EH2998" s="89"/>
      <c r="EI2998" s="90"/>
    </row>
    <row r="2999" spans="38:139">
      <c r="AL2999" s="13"/>
      <c r="AM2999" s="13"/>
      <c r="AN2999" s="3"/>
      <c r="AO2999" s="126"/>
      <c r="AP2999" s="126"/>
      <c r="AQ2999" s="127"/>
      <c r="AR2999" s="128"/>
      <c r="AS2999" s="13"/>
      <c r="AW2999" s="128"/>
      <c r="AX2999" s="128"/>
      <c r="AY2999" s="128"/>
      <c r="BH2999" s="89"/>
      <c r="BI2999" s="90"/>
      <c r="DL2999" s="13"/>
      <c r="DM2999" s="13"/>
      <c r="DN2999" s="3"/>
      <c r="DO2999" s="126"/>
      <c r="DP2999" s="126"/>
      <c r="DQ2999" s="127"/>
      <c r="DR2999" s="128"/>
      <c r="DS2999" s="13"/>
      <c r="DW2999" s="128"/>
      <c r="DX2999" s="128"/>
      <c r="DY2999" s="128"/>
      <c r="EH2999" s="89"/>
      <c r="EI2999" s="90"/>
    </row>
    <row r="3000" spans="38:139">
      <c r="AL3000" s="13"/>
      <c r="AM3000" s="13"/>
      <c r="AN3000" s="3"/>
      <c r="AO3000" s="126"/>
      <c r="AP3000" s="126"/>
      <c r="AQ3000" s="127"/>
      <c r="AR3000" s="128"/>
      <c r="AS3000" s="13"/>
      <c r="AW3000" s="128"/>
      <c r="AX3000" s="128"/>
      <c r="AY3000" s="128"/>
      <c r="BH3000" s="89"/>
      <c r="BI3000" s="90"/>
      <c r="DL3000" s="13"/>
      <c r="DM3000" s="13"/>
      <c r="DN3000" s="3"/>
      <c r="DO3000" s="126"/>
      <c r="DP3000" s="126"/>
      <c r="DQ3000" s="127"/>
      <c r="DR3000" s="128"/>
      <c r="DS3000" s="13"/>
      <c r="DW3000" s="128"/>
      <c r="DX3000" s="128"/>
      <c r="DY3000" s="128"/>
      <c r="EH3000" s="89"/>
      <c r="EI3000" s="90"/>
    </row>
    <row r="3001" spans="38:139">
      <c r="AL3001" s="13"/>
      <c r="AM3001" s="13"/>
      <c r="AN3001" s="3"/>
      <c r="AO3001" s="126"/>
      <c r="AP3001" s="126"/>
      <c r="AQ3001" s="127"/>
      <c r="AR3001" s="128"/>
      <c r="AS3001" s="13"/>
      <c r="AW3001" s="128"/>
      <c r="AX3001" s="128"/>
      <c r="AY3001" s="128"/>
      <c r="BH3001" s="89"/>
      <c r="BI3001" s="90"/>
      <c r="DL3001" s="13"/>
      <c r="DM3001" s="13"/>
      <c r="DN3001" s="3"/>
      <c r="DO3001" s="126"/>
      <c r="DP3001" s="126"/>
      <c r="DQ3001" s="127"/>
      <c r="DR3001" s="128"/>
      <c r="DS3001" s="13"/>
      <c r="DW3001" s="128"/>
      <c r="DX3001" s="128"/>
      <c r="DY3001" s="128"/>
      <c r="EH3001" s="89"/>
      <c r="EI3001" s="90"/>
    </row>
    <row r="3002" spans="38:139">
      <c r="AL3002" s="13"/>
      <c r="AM3002" s="13"/>
      <c r="AN3002" s="3"/>
      <c r="AO3002" s="126"/>
      <c r="AP3002" s="126"/>
      <c r="AQ3002" s="127"/>
      <c r="AR3002" s="128"/>
      <c r="AS3002" s="13"/>
      <c r="AW3002" s="128"/>
      <c r="AX3002" s="128"/>
      <c r="AY3002" s="128"/>
      <c r="BH3002" s="89"/>
      <c r="BI3002" s="90"/>
      <c r="DL3002" s="13"/>
      <c r="DM3002" s="13"/>
      <c r="DN3002" s="3"/>
      <c r="DO3002" s="126"/>
      <c r="DP3002" s="126"/>
      <c r="DQ3002" s="127"/>
      <c r="DR3002" s="128"/>
      <c r="DS3002" s="13"/>
      <c r="DW3002" s="128"/>
      <c r="DX3002" s="128"/>
      <c r="DY3002" s="128"/>
      <c r="EH3002" s="89"/>
      <c r="EI3002" s="90"/>
    </row>
    <row r="3003" spans="38:139">
      <c r="AL3003" s="13"/>
      <c r="AM3003" s="13"/>
      <c r="AN3003" s="3"/>
      <c r="AO3003" s="126"/>
      <c r="AP3003" s="126"/>
      <c r="AQ3003" s="127"/>
      <c r="AR3003" s="128"/>
      <c r="AS3003" s="13"/>
      <c r="AW3003" s="128"/>
      <c r="AX3003" s="128"/>
      <c r="AY3003" s="128"/>
      <c r="BH3003" s="89"/>
      <c r="BI3003" s="90"/>
      <c r="DL3003" s="13"/>
      <c r="DM3003" s="13"/>
      <c r="DN3003" s="3"/>
      <c r="DO3003" s="126"/>
      <c r="DP3003" s="126"/>
      <c r="DQ3003" s="127"/>
      <c r="DR3003" s="128"/>
      <c r="DS3003" s="13"/>
      <c r="DW3003" s="128"/>
      <c r="DX3003" s="128"/>
      <c r="DY3003" s="128"/>
      <c r="EH3003" s="89"/>
      <c r="EI3003" s="90"/>
    </row>
    <row r="3004" spans="38:139">
      <c r="AL3004" s="13"/>
      <c r="AM3004" s="13"/>
      <c r="AN3004" s="3"/>
      <c r="AO3004" s="126"/>
      <c r="AP3004" s="126"/>
      <c r="AQ3004" s="127"/>
      <c r="AR3004" s="128"/>
      <c r="AS3004" s="13"/>
      <c r="AW3004" s="128"/>
      <c r="AX3004" s="128"/>
      <c r="AY3004" s="128"/>
      <c r="BH3004" s="89"/>
      <c r="BI3004" s="90"/>
      <c r="DL3004" s="13"/>
      <c r="DM3004" s="13"/>
      <c r="DN3004" s="3"/>
      <c r="DO3004" s="126"/>
      <c r="DP3004" s="126"/>
      <c r="DQ3004" s="127"/>
      <c r="DR3004" s="128"/>
      <c r="DS3004" s="13"/>
      <c r="DW3004" s="128"/>
      <c r="DX3004" s="128"/>
      <c r="DY3004" s="128"/>
      <c r="EH3004" s="89"/>
      <c r="EI3004" s="90"/>
    </row>
    <row r="3005" spans="38:139">
      <c r="AL3005" s="13"/>
      <c r="AM3005" s="13"/>
      <c r="AN3005" s="3"/>
      <c r="AO3005" s="126"/>
      <c r="AP3005" s="126"/>
      <c r="AQ3005" s="127"/>
      <c r="AR3005" s="128"/>
      <c r="AS3005" s="13"/>
      <c r="AW3005" s="128"/>
      <c r="AX3005" s="128"/>
      <c r="AY3005" s="128"/>
      <c r="BH3005" s="89"/>
      <c r="BI3005" s="90"/>
      <c r="DL3005" s="13"/>
      <c r="DM3005" s="13"/>
      <c r="DN3005" s="3"/>
      <c r="DO3005" s="126"/>
      <c r="DP3005" s="126"/>
      <c r="DQ3005" s="127"/>
      <c r="DR3005" s="128"/>
      <c r="DS3005" s="13"/>
      <c r="DW3005" s="128"/>
      <c r="DX3005" s="128"/>
      <c r="DY3005" s="128"/>
      <c r="EH3005" s="89"/>
      <c r="EI3005" s="90"/>
    </row>
    <row r="3006" spans="38:139">
      <c r="AL3006" s="13"/>
      <c r="AM3006" s="13"/>
      <c r="AN3006" s="3"/>
      <c r="AO3006" s="126"/>
      <c r="AP3006" s="126"/>
      <c r="AQ3006" s="127"/>
      <c r="AR3006" s="128"/>
      <c r="AS3006" s="13"/>
      <c r="AW3006" s="128"/>
      <c r="AX3006" s="128"/>
      <c r="AY3006" s="128"/>
      <c r="BH3006" s="89"/>
      <c r="BI3006" s="90"/>
      <c r="DL3006" s="13"/>
      <c r="DM3006" s="13"/>
      <c r="DN3006" s="3"/>
      <c r="DO3006" s="126"/>
      <c r="DP3006" s="126"/>
      <c r="DQ3006" s="127"/>
      <c r="DR3006" s="128"/>
      <c r="DS3006" s="13"/>
      <c r="DW3006" s="128"/>
      <c r="DX3006" s="128"/>
      <c r="DY3006" s="128"/>
      <c r="EH3006" s="89"/>
      <c r="EI3006" s="90"/>
    </row>
    <row r="3007" spans="38:139">
      <c r="AL3007" s="13"/>
      <c r="AM3007" s="13"/>
      <c r="AN3007" s="3"/>
      <c r="AO3007" s="126"/>
      <c r="AP3007" s="126"/>
      <c r="AQ3007" s="127"/>
      <c r="AR3007" s="128"/>
      <c r="AS3007" s="13"/>
      <c r="AW3007" s="128"/>
      <c r="AX3007" s="128"/>
      <c r="AY3007" s="128"/>
      <c r="BH3007" s="89"/>
      <c r="BI3007" s="90"/>
      <c r="DL3007" s="13"/>
      <c r="DM3007" s="13"/>
      <c r="DN3007" s="3"/>
      <c r="DO3007" s="126"/>
      <c r="DP3007" s="126"/>
      <c r="DQ3007" s="127"/>
      <c r="DR3007" s="128"/>
      <c r="DS3007" s="13"/>
      <c r="DW3007" s="128"/>
      <c r="DX3007" s="128"/>
      <c r="DY3007" s="128"/>
      <c r="EH3007" s="89"/>
      <c r="EI3007" s="90"/>
    </row>
    <row r="3008" spans="38:139">
      <c r="AL3008" s="13"/>
      <c r="AM3008" s="13"/>
      <c r="AN3008" s="3"/>
      <c r="AO3008" s="126"/>
      <c r="AP3008" s="126"/>
      <c r="AQ3008" s="127"/>
      <c r="AR3008" s="128"/>
      <c r="AS3008" s="13"/>
      <c r="AW3008" s="128"/>
      <c r="AX3008" s="128"/>
      <c r="AY3008" s="128"/>
      <c r="BH3008" s="89"/>
      <c r="BI3008" s="90"/>
      <c r="DL3008" s="13"/>
      <c r="DM3008" s="13"/>
      <c r="DN3008" s="3"/>
      <c r="DO3008" s="126"/>
      <c r="DP3008" s="126"/>
      <c r="DQ3008" s="127"/>
      <c r="DR3008" s="128"/>
      <c r="DS3008" s="13"/>
      <c r="DW3008" s="128"/>
      <c r="DX3008" s="128"/>
      <c r="DY3008" s="128"/>
      <c r="EH3008" s="89"/>
      <c r="EI3008" s="90"/>
    </row>
    <row r="3009" spans="38:139">
      <c r="AL3009" s="13"/>
      <c r="AM3009" s="13"/>
      <c r="AN3009" s="3"/>
      <c r="AO3009" s="126"/>
      <c r="AP3009" s="126"/>
      <c r="AQ3009" s="127"/>
      <c r="AR3009" s="128"/>
      <c r="AS3009" s="13"/>
      <c r="AW3009" s="128"/>
      <c r="AX3009" s="128"/>
      <c r="AY3009" s="128"/>
      <c r="BH3009" s="89"/>
      <c r="BI3009" s="90"/>
      <c r="DL3009" s="13"/>
      <c r="DM3009" s="13"/>
      <c r="DN3009" s="3"/>
      <c r="DO3009" s="126"/>
      <c r="DP3009" s="126"/>
      <c r="DQ3009" s="127"/>
      <c r="DR3009" s="128"/>
      <c r="DS3009" s="13"/>
      <c r="DW3009" s="128"/>
      <c r="DX3009" s="128"/>
      <c r="DY3009" s="128"/>
      <c r="EH3009" s="89"/>
      <c r="EI3009" s="90"/>
    </row>
    <row r="3010" spans="38:139">
      <c r="AL3010" s="13"/>
      <c r="AM3010" s="13"/>
      <c r="AN3010" s="3"/>
      <c r="AO3010" s="126"/>
      <c r="AP3010" s="126"/>
      <c r="AQ3010" s="127"/>
      <c r="AR3010" s="128"/>
      <c r="AS3010" s="13"/>
      <c r="AW3010" s="128"/>
      <c r="AX3010" s="128"/>
      <c r="AY3010" s="128"/>
      <c r="BH3010" s="89"/>
      <c r="BI3010" s="90"/>
      <c r="DL3010" s="13"/>
      <c r="DM3010" s="13"/>
      <c r="DN3010" s="3"/>
      <c r="DO3010" s="126"/>
      <c r="DP3010" s="126"/>
      <c r="DQ3010" s="127"/>
      <c r="DR3010" s="128"/>
      <c r="DS3010" s="13"/>
      <c r="DW3010" s="128"/>
      <c r="DX3010" s="128"/>
      <c r="DY3010" s="128"/>
      <c r="EH3010" s="89"/>
      <c r="EI3010" s="90"/>
    </row>
    <row r="3011" spans="38:139">
      <c r="AL3011" s="13"/>
      <c r="AM3011" s="13"/>
      <c r="AN3011" s="3"/>
      <c r="AO3011" s="126"/>
      <c r="AP3011" s="126"/>
      <c r="AQ3011" s="127"/>
      <c r="AR3011" s="128"/>
      <c r="AS3011" s="13"/>
      <c r="AW3011" s="128"/>
      <c r="AX3011" s="128"/>
      <c r="AY3011" s="128"/>
      <c r="BH3011" s="89"/>
      <c r="BI3011" s="90"/>
      <c r="DL3011" s="13"/>
      <c r="DM3011" s="13"/>
      <c r="DN3011" s="3"/>
      <c r="DO3011" s="126"/>
      <c r="DP3011" s="126"/>
      <c r="DQ3011" s="127"/>
      <c r="DR3011" s="128"/>
      <c r="DS3011" s="13"/>
      <c r="DW3011" s="128"/>
      <c r="DX3011" s="128"/>
      <c r="DY3011" s="128"/>
      <c r="EH3011" s="89"/>
      <c r="EI3011" s="90"/>
    </row>
    <row r="3012" spans="38:139">
      <c r="AL3012" s="13"/>
      <c r="AM3012" s="13"/>
      <c r="AN3012" s="3"/>
      <c r="AO3012" s="126"/>
      <c r="AP3012" s="126"/>
      <c r="AQ3012" s="127"/>
      <c r="AR3012" s="128"/>
      <c r="AS3012" s="13"/>
      <c r="AW3012" s="128"/>
      <c r="AX3012" s="128"/>
      <c r="AY3012" s="128"/>
      <c r="BH3012" s="89"/>
      <c r="BI3012" s="90"/>
      <c r="DL3012" s="13"/>
      <c r="DM3012" s="13"/>
      <c r="DN3012" s="3"/>
      <c r="DO3012" s="126"/>
      <c r="DP3012" s="126"/>
      <c r="DQ3012" s="127"/>
      <c r="DR3012" s="128"/>
      <c r="DS3012" s="13"/>
      <c r="DW3012" s="128"/>
      <c r="DX3012" s="128"/>
      <c r="DY3012" s="128"/>
      <c r="EH3012" s="89"/>
      <c r="EI3012" s="90"/>
    </row>
    <row r="3013" spans="38:139">
      <c r="AL3013" s="13"/>
      <c r="AM3013" s="13"/>
      <c r="AN3013" s="3"/>
      <c r="AO3013" s="126"/>
      <c r="AP3013" s="126"/>
      <c r="AQ3013" s="127"/>
      <c r="AR3013" s="128"/>
      <c r="AS3013" s="13"/>
      <c r="AW3013" s="128"/>
      <c r="AX3013" s="128"/>
      <c r="AY3013" s="128"/>
      <c r="BH3013" s="89"/>
      <c r="BI3013" s="90"/>
      <c r="DL3013" s="13"/>
      <c r="DM3013" s="13"/>
      <c r="DN3013" s="3"/>
      <c r="DO3013" s="126"/>
      <c r="DP3013" s="126"/>
      <c r="DQ3013" s="127"/>
      <c r="DR3013" s="128"/>
      <c r="DS3013" s="13"/>
      <c r="DW3013" s="128"/>
      <c r="DX3013" s="128"/>
      <c r="DY3013" s="128"/>
      <c r="EH3013" s="89"/>
      <c r="EI3013" s="90"/>
    </row>
    <row r="3014" spans="38:139">
      <c r="AL3014" s="13"/>
      <c r="AM3014" s="13"/>
      <c r="AN3014" s="3"/>
      <c r="AO3014" s="126"/>
      <c r="AP3014" s="126"/>
      <c r="AQ3014" s="127"/>
      <c r="AR3014" s="128"/>
      <c r="AS3014" s="13"/>
      <c r="AW3014" s="128"/>
      <c r="AX3014" s="128"/>
      <c r="AY3014" s="128"/>
      <c r="BH3014" s="89"/>
      <c r="BI3014" s="90"/>
      <c r="DL3014" s="13"/>
      <c r="DM3014" s="13"/>
      <c r="DN3014" s="3"/>
      <c r="DO3014" s="126"/>
      <c r="DP3014" s="126"/>
      <c r="DQ3014" s="127"/>
      <c r="DR3014" s="128"/>
      <c r="DS3014" s="13"/>
      <c r="DW3014" s="128"/>
      <c r="DX3014" s="128"/>
      <c r="DY3014" s="128"/>
      <c r="EH3014" s="89"/>
      <c r="EI3014" s="90"/>
    </row>
    <row r="3015" spans="38:139">
      <c r="AL3015" s="13"/>
      <c r="AM3015" s="13"/>
      <c r="AN3015" s="3"/>
      <c r="AO3015" s="126"/>
      <c r="AP3015" s="126"/>
      <c r="AQ3015" s="127"/>
      <c r="AR3015" s="128"/>
      <c r="AS3015" s="13"/>
      <c r="AW3015" s="128"/>
      <c r="AX3015" s="128"/>
      <c r="AY3015" s="128"/>
      <c r="BH3015" s="89"/>
      <c r="BI3015" s="90"/>
      <c r="DL3015" s="13"/>
      <c r="DM3015" s="13"/>
      <c r="DN3015" s="3"/>
      <c r="DO3015" s="126"/>
      <c r="DP3015" s="126"/>
      <c r="DQ3015" s="127"/>
      <c r="DR3015" s="128"/>
      <c r="DS3015" s="13"/>
      <c r="DW3015" s="128"/>
      <c r="DX3015" s="128"/>
      <c r="DY3015" s="128"/>
      <c r="EH3015" s="89"/>
      <c r="EI3015" s="90"/>
    </row>
    <row r="3016" spans="38:139">
      <c r="AL3016" s="13"/>
      <c r="AM3016" s="13"/>
      <c r="AN3016" s="3"/>
      <c r="AO3016" s="126"/>
      <c r="AP3016" s="126"/>
      <c r="AQ3016" s="127"/>
      <c r="AR3016" s="128"/>
      <c r="AS3016" s="13"/>
      <c r="AW3016" s="128"/>
      <c r="AX3016" s="128"/>
      <c r="AY3016" s="128"/>
      <c r="BH3016" s="89"/>
      <c r="BI3016" s="90"/>
      <c r="DL3016" s="13"/>
      <c r="DM3016" s="13"/>
      <c r="DN3016" s="3"/>
      <c r="DO3016" s="126"/>
      <c r="DP3016" s="126"/>
      <c r="DQ3016" s="127"/>
      <c r="DR3016" s="128"/>
      <c r="DS3016" s="13"/>
      <c r="DW3016" s="128"/>
      <c r="DX3016" s="128"/>
      <c r="DY3016" s="128"/>
      <c r="EH3016" s="89"/>
      <c r="EI3016" s="90"/>
    </row>
    <row r="3017" spans="38:139">
      <c r="AL3017" s="13"/>
      <c r="AM3017" s="13"/>
      <c r="AN3017" s="3"/>
      <c r="AO3017" s="126"/>
      <c r="AP3017" s="126"/>
      <c r="AQ3017" s="127"/>
      <c r="AR3017" s="128"/>
      <c r="AS3017" s="13"/>
      <c r="AW3017" s="128"/>
      <c r="AX3017" s="128"/>
      <c r="AY3017" s="128"/>
      <c r="BH3017" s="89"/>
      <c r="BI3017" s="90"/>
      <c r="DL3017" s="13"/>
      <c r="DM3017" s="13"/>
      <c r="DN3017" s="3"/>
      <c r="DO3017" s="126"/>
      <c r="DP3017" s="126"/>
      <c r="DQ3017" s="127"/>
      <c r="DR3017" s="128"/>
      <c r="DS3017" s="13"/>
      <c r="DW3017" s="128"/>
      <c r="DX3017" s="128"/>
      <c r="DY3017" s="128"/>
      <c r="EH3017" s="89"/>
      <c r="EI3017" s="90"/>
    </row>
    <row r="3018" spans="38:139">
      <c r="AL3018" s="13"/>
      <c r="AM3018" s="13"/>
      <c r="AN3018" s="3"/>
      <c r="AO3018" s="126"/>
      <c r="AP3018" s="126"/>
      <c r="AQ3018" s="127"/>
      <c r="AR3018" s="128"/>
      <c r="AS3018" s="13"/>
      <c r="AW3018" s="128"/>
      <c r="AX3018" s="128"/>
      <c r="AY3018" s="128"/>
      <c r="BH3018" s="89"/>
      <c r="BI3018" s="90"/>
      <c r="DL3018" s="13"/>
      <c r="DM3018" s="13"/>
      <c r="DN3018" s="3"/>
      <c r="DO3018" s="126"/>
      <c r="DP3018" s="126"/>
      <c r="DQ3018" s="127"/>
      <c r="DR3018" s="128"/>
      <c r="DS3018" s="13"/>
      <c r="DW3018" s="128"/>
      <c r="DX3018" s="128"/>
      <c r="DY3018" s="128"/>
      <c r="EH3018" s="89"/>
      <c r="EI3018" s="90"/>
    </row>
    <row r="3019" spans="38:139">
      <c r="AL3019" s="13"/>
      <c r="AM3019" s="13"/>
      <c r="AN3019" s="3"/>
      <c r="AO3019" s="126"/>
      <c r="AP3019" s="126"/>
      <c r="AQ3019" s="127"/>
      <c r="AR3019" s="128"/>
      <c r="AS3019" s="13"/>
      <c r="AW3019" s="128"/>
      <c r="AX3019" s="128"/>
      <c r="AY3019" s="128"/>
      <c r="BH3019" s="89"/>
      <c r="BI3019" s="90"/>
      <c r="DL3019" s="13"/>
      <c r="DM3019" s="13"/>
      <c r="DN3019" s="3"/>
      <c r="DO3019" s="126"/>
      <c r="DP3019" s="126"/>
      <c r="DQ3019" s="127"/>
      <c r="DR3019" s="128"/>
      <c r="DS3019" s="13"/>
      <c r="DW3019" s="128"/>
      <c r="DX3019" s="128"/>
      <c r="DY3019" s="128"/>
      <c r="EH3019" s="89"/>
      <c r="EI3019" s="90"/>
    </row>
    <row r="3020" spans="38:139">
      <c r="AL3020" s="13"/>
      <c r="AM3020" s="13"/>
      <c r="AN3020" s="3"/>
      <c r="AO3020" s="126"/>
      <c r="AP3020" s="126"/>
      <c r="AQ3020" s="127"/>
      <c r="AR3020" s="128"/>
      <c r="AS3020" s="13"/>
      <c r="AW3020" s="128"/>
      <c r="AX3020" s="128"/>
      <c r="AY3020" s="128"/>
      <c r="BH3020" s="89"/>
      <c r="BI3020" s="90"/>
      <c r="DL3020" s="13"/>
      <c r="DM3020" s="13"/>
      <c r="DN3020" s="3"/>
      <c r="DO3020" s="126"/>
      <c r="DP3020" s="126"/>
      <c r="DQ3020" s="127"/>
      <c r="DR3020" s="128"/>
      <c r="DS3020" s="13"/>
      <c r="DW3020" s="128"/>
      <c r="DX3020" s="128"/>
      <c r="DY3020" s="128"/>
      <c r="EH3020" s="89"/>
      <c r="EI3020" s="90"/>
    </row>
    <row r="3021" spans="38:139">
      <c r="AL3021" s="13"/>
      <c r="AM3021" s="13"/>
      <c r="AN3021" s="3"/>
      <c r="AO3021" s="126"/>
      <c r="AP3021" s="126"/>
      <c r="AQ3021" s="127"/>
      <c r="AR3021" s="128"/>
      <c r="AS3021" s="13"/>
      <c r="AW3021" s="128"/>
      <c r="AX3021" s="128"/>
      <c r="AY3021" s="128"/>
      <c r="BH3021" s="89"/>
      <c r="BI3021" s="90"/>
      <c r="DL3021" s="13"/>
      <c r="DM3021" s="13"/>
      <c r="DN3021" s="3"/>
      <c r="DO3021" s="126"/>
      <c r="DP3021" s="126"/>
      <c r="DQ3021" s="127"/>
      <c r="DR3021" s="128"/>
      <c r="DS3021" s="13"/>
      <c r="DW3021" s="128"/>
      <c r="DX3021" s="128"/>
      <c r="DY3021" s="128"/>
      <c r="EH3021" s="89"/>
      <c r="EI3021" s="90"/>
    </row>
    <row r="3022" spans="38:139">
      <c r="AL3022" s="13"/>
      <c r="AM3022" s="13"/>
      <c r="AN3022" s="3"/>
      <c r="AO3022" s="126"/>
      <c r="AP3022" s="126"/>
      <c r="AQ3022" s="127"/>
      <c r="AR3022" s="128"/>
      <c r="AS3022" s="13"/>
      <c r="AW3022" s="128"/>
      <c r="AX3022" s="128"/>
      <c r="AY3022" s="128"/>
      <c r="BH3022" s="89"/>
      <c r="BI3022" s="90"/>
      <c r="DL3022" s="13"/>
      <c r="DM3022" s="13"/>
      <c r="DN3022" s="3"/>
      <c r="DO3022" s="126"/>
      <c r="DP3022" s="126"/>
      <c r="DQ3022" s="127"/>
      <c r="DR3022" s="128"/>
      <c r="DS3022" s="13"/>
      <c r="DW3022" s="128"/>
      <c r="DX3022" s="128"/>
      <c r="DY3022" s="128"/>
      <c r="EH3022" s="89"/>
      <c r="EI3022" s="90"/>
    </row>
    <row r="3023" spans="38:139">
      <c r="AL3023" s="13"/>
      <c r="AM3023" s="13"/>
      <c r="AN3023" s="3"/>
      <c r="AO3023" s="126"/>
      <c r="AP3023" s="126"/>
      <c r="AQ3023" s="127"/>
      <c r="AR3023" s="128"/>
      <c r="AS3023" s="13"/>
      <c r="AW3023" s="128"/>
      <c r="AX3023" s="128"/>
      <c r="AY3023" s="128"/>
      <c r="BH3023" s="89"/>
      <c r="BI3023" s="90"/>
      <c r="DL3023" s="13"/>
      <c r="DM3023" s="13"/>
      <c r="DN3023" s="3"/>
      <c r="DO3023" s="126"/>
      <c r="DP3023" s="126"/>
      <c r="DQ3023" s="127"/>
      <c r="DR3023" s="128"/>
      <c r="DS3023" s="13"/>
      <c r="DW3023" s="128"/>
      <c r="DX3023" s="128"/>
      <c r="DY3023" s="128"/>
      <c r="EH3023" s="89"/>
      <c r="EI3023" s="90"/>
    </row>
    <row r="3024" spans="38:139">
      <c r="AL3024" s="13"/>
      <c r="AM3024" s="13"/>
      <c r="AN3024" s="3"/>
      <c r="AO3024" s="126"/>
      <c r="AP3024" s="126"/>
      <c r="AQ3024" s="127"/>
      <c r="AR3024" s="128"/>
      <c r="AS3024" s="13"/>
      <c r="AW3024" s="128"/>
      <c r="AX3024" s="128"/>
      <c r="AY3024" s="128"/>
      <c r="BH3024" s="89"/>
      <c r="BI3024" s="90"/>
      <c r="DL3024" s="13"/>
      <c r="DM3024" s="13"/>
      <c r="DN3024" s="3"/>
      <c r="DO3024" s="126"/>
      <c r="DP3024" s="126"/>
      <c r="DQ3024" s="127"/>
      <c r="DR3024" s="128"/>
      <c r="DS3024" s="13"/>
      <c r="DW3024" s="128"/>
      <c r="DX3024" s="128"/>
      <c r="DY3024" s="128"/>
      <c r="EH3024" s="89"/>
      <c r="EI3024" s="90"/>
    </row>
    <row r="3025" spans="38:139">
      <c r="AL3025" s="13"/>
      <c r="AM3025" s="13"/>
      <c r="AN3025" s="3"/>
      <c r="AO3025" s="126"/>
      <c r="AP3025" s="126"/>
      <c r="AQ3025" s="127"/>
      <c r="AR3025" s="128"/>
      <c r="AS3025" s="13"/>
      <c r="AW3025" s="128"/>
      <c r="AX3025" s="128"/>
      <c r="AY3025" s="128"/>
      <c r="BH3025" s="89"/>
      <c r="BI3025" s="90"/>
      <c r="DL3025" s="13"/>
      <c r="DM3025" s="13"/>
      <c r="DN3025" s="3"/>
      <c r="DO3025" s="126"/>
      <c r="DP3025" s="126"/>
      <c r="DQ3025" s="127"/>
      <c r="DR3025" s="128"/>
      <c r="DS3025" s="13"/>
      <c r="DW3025" s="128"/>
      <c r="DX3025" s="128"/>
      <c r="DY3025" s="128"/>
      <c r="EH3025" s="89"/>
      <c r="EI3025" s="90"/>
    </row>
    <row r="3026" spans="38:139">
      <c r="AL3026" s="13"/>
      <c r="AM3026" s="13"/>
      <c r="AN3026" s="3"/>
      <c r="AO3026" s="126"/>
      <c r="AP3026" s="126"/>
      <c r="AQ3026" s="127"/>
      <c r="AR3026" s="128"/>
      <c r="AS3026" s="13"/>
      <c r="AW3026" s="128"/>
      <c r="AX3026" s="128"/>
      <c r="AY3026" s="128"/>
      <c r="BH3026" s="89"/>
      <c r="BI3026" s="90"/>
      <c r="DL3026" s="13"/>
      <c r="DM3026" s="13"/>
      <c r="DN3026" s="3"/>
      <c r="DO3026" s="126"/>
      <c r="DP3026" s="126"/>
      <c r="DQ3026" s="127"/>
      <c r="DR3026" s="128"/>
      <c r="DS3026" s="13"/>
      <c r="DW3026" s="128"/>
      <c r="DX3026" s="128"/>
      <c r="DY3026" s="128"/>
      <c r="EH3026" s="89"/>
      <c r="EI3026" s="90"/>
    </row>
    <row r="3027" spans="38:139">
      <c r="AL3027" s="13"/>
      <c r="AM3027" s="13"/>
      <c r="AN3027" s="3"/>
      <c r="AO3027" s="126"/>
      <c r="AP3027" s="126"/>
      <c r="AQ3027" s="127"/>
      <c r="AR3027" s="128"/>
      <c r="AS3027" s="13"/>
      <c r="AW3027" s="128"/>
      <c r="AX3027" s="128"/>
      <c r="AY3027" s="128"/>
      <c r="BH3027" s="89"/>
      <c r="BI3027" s="90"/>
      <c r="DL3027" s="13"/>
      <c r="DM3027" s="13"/>
      <c r="DN3027" s="3"/>
      <c r="DO3027" s="126"/>
      <c r="DP3027" s="126"/>
      <c r="DQ3027" s="127"/>
      <c r="DR3027" s="128"/>
      <c r="DS3027" s="13"/>
      <c r="DW3027" s="128"/>
      <c r="DX3027" s="128"/>
      <c r="DY3027" s="128"/>
      <c r="EH3027" s="89"/>
      <c r="EI3027" s="90"/>
    </row>
    <row r="3028" spans="38:139">
      <c r="AL3028" s="13"/>
      <c r="AM3028" s="13"/>
      <c r="AN3028" s="3"/>
      <c r="AO3028" s="126"/>
      <c r="AP3028" s="126"/>
      <c r="AQ3028" s="127"/>
      <c r="AR3028" s="128"/>
      <c r="AS3028" s="13"/>
      <c r="AW3028" s="128"/>
      <c r="AX3028" s="128"/>
      <c r="AY3028" s="128"/>
      <c r="BH3028" s="89"/>
      <c r="BI3028" s="90"/>
      <c r="DL3028" s="13"/>
      <c r="DM3028" s="13"/>
      <c r="DN3028" s="3"/>
      <c r="DO3028" s="126"/>
      <c r="DP3028" s="126"/>
      <c r="DQ3028" s="127"/>
      <c r="DR3028" s="128"/>
      <c r="DS3028" s="13"/>
      <c r="DW3028" s="128"/>
      <c r="DX3028" s="128"/>
      <c r="DY3028" s="128"/>
      <c r="EH3028" s="89"/>
      <c r="EI3028" s="90"/>
    </row>
    <row r="3029" spans="38:139">
      <c r="AL3029" s="13"/>
      <c r="AM3029" s="13"/>
      <c r="AN3029" s="3"/>
      <c r="AO3029" s="126"/>
      <c r="AP3029" s="126"/>
      <c r="AQ3029" s="127"/>
      <c r="AR3029" s="128"/>
      <c r="AS3029" s="13"/>
      <c r="AW3029" s="128"/>
      <c r="AX3029" s="128"/>
      <c r="AY3029" s="128"/>
      <c r="BH3029" s="89"/>
      <c r="BI3029" s="90"/>
      <c r="DL3029" s="13"/>
      <c r="DM3029" s="13"/>
      <c r="DN3029" s="3"/>
      <c r="DO3029" s="126"/>
      <c r="DP3029" s="126"/>
      <c r="DQ3029" s="127"/>
      <c r="DR3029" s="128"/>
      <c r="DS3029" s="13"/>
      <c r="DW3029" s="128"/>
      <c r="DX3029" s="128"/>
      <c r="DY3029" s="128"/>
      <c r="EH3029" s="89"/>
      <c r="EI3029" s="90"/>
    </row>
    <row r="3030" spans="38:139">
      <c r="AL3030" s="13"/>
      <c r="AM3030" s="13"/>
      <c r="AN3030" s="3"/>
      <c r="AO3030" s="126"/>
      <c r="AP3030" s="126"/>
      <c r="AQ3030" s="127"/>
      <c r="AR3030" s="128"/>
      <c r="AS3030" s="13"/>
      <c r="AW3030" s="128"/>
      <c r="AX3030" s="128"/>
      <c r="AY3030" s="128"/>
      <c r="BH3030" s="89"/>
      <c r="BI3030" s="90"/>
      <c r="DL3030" s="13"/>
      <c r="DM3030" s="13"/>
      <c r="DN3030" s="3"/>
      <c r="DO3030" s="126"/>
      <c r="DP3030" s="126"/>
      <c r="DQ3030" s="127"/>
      <c r="DR3030" s="128"/>
      <c r="DS3030" s="13"/>
      <c r="DW3030" s="128"/>
      <c r="DX3030" s="128"/>
      <c r="DY3030" s="128"/>
      <c r="EH3030" s="89"/>
      <c r="EI3030" s="90"/>
    </row>
    <row r="3031" spans="38:139">
      <c r="AL3031" s="13"/>
      <c r="AM3031" s="13"/>
      <c r="AN3031" s="3"/>
      <c r="AO3031" s="126"/>
      <c r="AP3031" s="126"/>
      <c r="AQ3031" s="127"/>
      <c r="AR3031" s="128"/>
      <c r="AS3031" s="13"/>
      <c r="AW3031" s="128"/>
      <c r="AX3031" s="128"/>
      <c r="AY3031" s="128"/>
      <c r="BH3031" s="89"/>
      <c r="BI3031" s="90"/>
      <c r="DL3031" s="13"/>
      <c r="DM3031" s="13"/>
      <c r="DN3031" s="3"/>
      <c r="DO3031" s="126"/>
      <c r="DP3031" s="126"/>
      <c r="DQ3031" s="127"/>
      <c r="DR3031" s="128"/>
      <c r="DS3031" s="13"/>
      <c r="DW3031" s="128"/>
      <c r="DX3031" s="128"/>
      <c r="DY3031" s="128"/>
      <c r="EH3031" s="89"/>
      <c r="EI3031" s="90"/>
    </row>
    <row r="3032" spans="38:139">
      <c r="AL3032" s="13"/>
      <c r="AM3032" s="13"/>
      <c r="AN3032" s="3"/>
      <c r="AO3032" s="126"/>
      <c r="AP3032" s="126"/>
      <c r="AQ3032" s="127"/>
      <c r="AR3032" s="128"/>
      <c r="AS3032" s="13"/>
      <c r="AW3032" s="128"/>
      <c r="AX3032" s="128"/>
      <c r="AY3032" s="128"/>
      <c r="BH3032" s="89"/>
      <c r="BI3032" s="90"/>
      <c r="DL3032" s="13"/>
      <c r="DM3032" s="13"/>
      <c r="DN3032" s="3"/>
      <c r="DO3032" s="126"/>
      <c r="DP3032" s="126"/>
      <c r="DQ3032" s="127"/>
      <c r="DR3032" s="128"/>
      <c r="DS3032" s="13"/>
      <c r="DW3032" s="128"/>
      <c r="DX3032" s="128"/>
      <c r="DY3032" s="128"/>
      <c r="EH3032" s="89"/>
      <c r="EI3032" s="90"/>
    </row>
    <row r="3033" spans="38:139">
      <c r="AL3033" s="13"/>
      <c r="AM3033" s="13"/>
      <c r="AN3033" s="3"/>
      <c r="AO3033" s="126"/>
      <c r="AP3033" s="126"/>
      <c r="AQ3033" s="127"/>
      <c r="AR3033" s="128"/>
      <c r="AS3033" s="13"/>
      <c r="AW3033" s="128"/>
      <c r="AX3033" s="128"/>
      <c r="AY3033" s="128"/>
      <c r="BH3033" s="89"/>
      <c r="BI3033" s="90"/>
      <c r="DL3033" s="13"/>
      <c r="DM3033" s="13"/>
      <c r="DN3033" s="3"/>
      <c r="DO3033" s="126"/>
      <c r="DP3033" s="126"/>
      <c r="DQ3033" s="127"/>
      <c r="DR3033" s="128"/>
      <c r="DS3033" s="13"/>
      <c r="DW3033" s="128"/>
      <c r="DX3033" s="128"/>
      <c r="DY3033" s="128"/>
      <c r="EH3033" s="89"/>
      <c r="EI3033" s="90"/>
    </row>
    <row r="3034" spans="38:139">
      <c r="AL3034" s="13"/>
      <c r="AM3034" s="13"/>
      <c r="AN3034" s="3"/>
      <c r="AO3034" s="126"/>
      <c r="AP3034" s="126"/>
      <c r="AQ3034" s="127"/>
      <c r="AR3034" s="128"/>
      <c r="AS3034" s="13"/>
      <c r="AW3034" s="128"/>
      <c r="AX3034" s="128"/>
      <c r="AY3034" s="128"/>
      <c r="BH3034" s="89"/>
      <c r="BI3034" s="90"/>
      <c r="DL3034" s="13"/>
      <c r="DM3034" s="13"/>
      <c r="DN3034" s="3"/>
      <c r="DO3034" s="126"/>
      <c r="DP3034" s="126"/>
      <c r="DQ3034" s="127"/>
      <c r="DR3034" s="128"/>
      <c r="DS3034" s="13"/>
      <c r="DW3034" s="128"/>
      <c r="DX3034" s="128"/>
      <c r="DY3034" s="128"/>
      <c r="EH3034" s="89"/>
      <c r="EI3034" s="90"/>
    </row>
    <row r="3035" spans="38:139">
      <c r="AL3035" s="13"/>
      <c r="AM3035" s="13"/>
      <c r="AN3035" s="3"/>
      <c r="AO3035" s="126"/>
      <c r="AP3035" s="126"/>
      <c r="AQ3035" s="127"/>
      <c r="AR3035" s="128"/>
      <c r="AS3035" s="13"/>
      <c r="AW3035" s="128"/>
      <c r="AX3035" s="128"/>
      <c r="AY3035" s="128"/>
      <c r="BH3035" s="89"/>
      <c r="BI3035" s="90"/>
      <c r="DL3035" s="13"/>
      <c r="DM3035" s="13"/>
      <c r="DN3035" s="3"/>
      <c r="DO3035" s="126"/>
      <c r="DP3035" s="126"/>
      <c r="DQ3035" s="127"/>
      <c r="DR3035" s="128"/>
      <c r="DS3035" s="13"/>
      <c r="DW3035" s="128"/>
      <c r="DX3035" s="128"/>
      <c r="DY3035" s="128"/>
      <c r="EH3035" s="89"/>
      <c r="EI3035" s="90"/>
    </row>
    <row r="3036" spans="38:139">
      <c r="AL3036" s="13"/>
      <c r="AM3036" s="13"/>
      <c r="AN3036" s="3"/>
      <c r="AO3036" s="126"/>
      <c r="AP3036" s="126"/>
      <c r="AQ3036" s="127"/>
      <c r="AR3036" s="128"/>
      <c r="AS3036" s="13"/>
      <c r="AW3036" s="128"/>
      <c r="AX3036" s="128"/>
      <c r="AY3036" s="128"/>
      <c r="BH3036" s="89"/>
      <c r="BI3036" s="90"/>
      <c r="DL3036" s="13"/>
      <c r="DM3036" s="13"/>
      <c r="DN3036" s="3"/>
      <c r="DO3036" s="126"/>
      <c r="DP3036" s="126"/>
      <c r="DQ3036" s="127"/>
      <c r="DR3036" s="128"/>
      <c r="DS3036" s="13"/>
      <c r="DW3036" s="128"/>
      <c r="DX3036" s="128"/>
      <c r="DY3036" s="128"/>
      <c r="EH3036" s="89"/>
      <c r="EI3036" s="90"/>
    </row>
    <row r="3037" spans="38:139">
      <c r="AL3037" s="13"/>
      <c r="AM3037" s="13"/>
      <c r="AN3037" s="3"/>
      <c r="AO3037" s="126"/>
      <c r="AP3037" s="126"/>
      <c r="AQ3037" s="127"/>
      <c r="AR3037" s="128"/>
      <c r="AS3037" s="13"/>
      <c r="AW3037" s="128"/>
      <c r="AX3037" s="128"/>
      <c r="AY3037" s="128"/>
      <c r="BH3037" s="89"/>
      <c r="BI3037" s="90"/>
      <c r="DL3037" s="13"/>
      <c r="DM3037" s="13"/>
      <c r="DN3037" s="3"/>
      <c r="DO3037" s="126"/>
      <c r="DP3037" s="126"/>
      <c r="DQ3037" s="127"/>
      <c r="DR3037" s="128"/>
      <c r="DS3037" s="13"/>
      <c r="DW3037" s="128"/>
      <c r="DX3037" s="128"/>
      <c r="DY3037" s="128"/>
      <c r="EH3037" s="89"/>
      <c r="EI3037" s="90"/>
    </row>
    <row r="3038" spans="38:139">
      <c r="AL3038" s="13"/>
      <c r="AM3038" s="13"/>
      <c r="AN3038" s="3"/>
      <c r="AO3038" s="126"/>
      <c r="AP3038" s="126"/>
      <c r="AQ3038" s="127"/>
      <c r="AR3038" s="128"/>
      <c r="AS3038" s="13"/>
      <c r="AW3038" s="128"/>
      <c r="AX3038" s="128"/>
      <c r="AY3038" s="128"/>
      <c r="BH3038" s="89"/>
      <c r="BI3038" s="90"/>
      <c r="DL3038" s="13"/>
      <c r="DM3038" s="13"/>
      <c r="DN3038" s="3"/>
      <c r="DO3038" s="126"/>
      <c r="DP3038" s="126"/>
      <c r="DQ3038" s="127"/>
      <c r="DR3038" s="128"/>
      <c r="DS3038" s="13"/>
      <c r="DW3038" s="128"/>
      <c r="DX3038" s="128"/>
      <c r="DY3038" s="128"/>
      <c r="EH3038" s="89"/>
      <c r="EI3038" s="90"/>
    </row>
    <row r="3039" spans="38:139">
      <c r="AL3039" s="13"/>
      <c r="AM3039" s="13"/>
      <c r="AN3039" s="3"/>
      <c r="AO3039" s="126"/>
      <c r="AP3039" s="126"/>
      <c r="AQ3039" s="127"/>
      <c r="AR3039" s="128"/>
      <c r="AS3039" s="13"/>
      <c r="AW3039" s="128"/>
      <c r="AX3039" s="128"/>
      <c r="AY3039" s="128"/>
      <c r="BH3039" s="89"/>
      <c r="BI3039" s="90"/>
      <c r="DL3039" s="13"/>
      <c r="DM3039" s="13"/>
      <c r="DN3039" s="3"/>
      <c r="DO3039" s="126"/>
      <c r="DP3039" s="126"/>
      <c r="DQ3039" s="127"/>
      <c r="DR3039" s="128"/>
      <c r="DS3039" s="13"/>
      <c r="DW3039" s="128"/>
      <c r="DX3039" s="128"/>
      <c r="DY3039" s="128"/>
      <c r="EH3039" s="89"/>
      <c r="EI3039" s="90"/>
    </row>
    <row r="3040" spans="38:139">
      <c r="AL3040" s="13"/>
      <c r="AM3040" s="13"/>
      <c r="AN3040" s="3"/>
      <c r="AO3040" s="126"/>
      <c r="AP3040" s="126"/>
      <c r="AQ3040" s="127"/>
      <c r="AR3040" s="128"/>
      <c r="AS3040" s="13"/>
      <c r="AW3040" s="128"/>
      <c r="AX3040" s="128"/>
      <c r="AY3040" s="128"/>
      <c r="BH3040" s="89"/>
      <c r="BI3040" s="90"/>
      <c r="DL3040" s="13"/>
      <c r="DM3040" s="13"/>
      <c r="DN3040" s="3"/>
      <c r="DO3040" s="126"/>
      <c r="DP3040" s="126"/>
      <c r="DQ3040" s="127"/>
      <c r="DR3040" s="128"/>
      <c r="DS3040" s="13"/>
      <c r="DW3040" s="128"/>
      <c r="DX3040" s="128"/>
      <c r="DY3040" s="128"/>
      <c r="EH3040" s="89"/>
      <c r="EI3040" s="90"/>
    </row>
    <row r="3041" spans="38:139">
      <c r="AL3041" s="13"/>
      <c r="AM3041" s="13"/>
      <c r="AN3041" s="3"/>
      <c r="AO3041" s="126"/>
      <c r="AP3041" s="126"/>
      <c r="AQ3041" s="127"/>
      <c r="AR3041" s="128"/>
      <c r="AS3041" s="13"/>
      <c r="AW3041" s="128"/>
      <c r="AX3041" s="128"/>
      <c r="AY3041" s="128"/>
      <c r="BH3041" s="89"/>
      <c r="BI3041" s="90"/>
      <c r="DL3041" s="13"/>
      <c r="DM3041" s="13"/>
      <c r="DN3041" s="3"/>
      <c r="DO3041" s="126"/>
      <c r="DP3041" s="126"/>
      <c r="DQ3041" s="127"/>
      <c r="DR3041" s="128"/>
      <c r="DS3041" s="13"/>
      <c r="DW3041" s="128"/>
      <c r="DX3041" s="128"/>
      <c r="DY3041" s="128"/>
      <c r="EH3041" s="89"/>
      <c r="EI3041" s="90"/>
    </row>
    <row r="3042" spans="38:139">
      <c r="AL3042" s="13"/>
      <c r="AM3042" s="13"/>
      <c r="AN3042" s="3"/>
      <c r="AO3042" s="126"/>
      <c r="AP3042" s="126"/>
      <c r="AQ3042" s="127"/>
      <c r="AR3042" s="128"/>
      <c r="AS3042" s="13"/>
      <c r="AW3042" s="128"/>
      <c r="AX3042" s="128"/>
      <c r="AY3042" s="128"/>
      <c r="BH3042" s="89"/>
      <c r="BI3042" s="90"/>
      <c r="DL3042" s="13"/>
      <c r="DM3042" s="13"/>
      <c r="DN3042" s="3"/>
      <c r="DO3042" s="126"/>
      <c r="DP3042" s="126"/>
      <c r="DQ3042" s="127"/>
      <c r="DR3042" s="128"/>
      <c r="DS3042" s="13"/>
      <c r="DW3042" s="128"/>
      <c r="DX3042" s="128"/>
      <c r="DY3042" s="128"/>
      <c r="EH3042" s="89"/>
      <c r="EI3042" s="90"/>
    </row>
    <row r="3043" spans="38:139">
      <c r="AL3043" s="13"/>
      <c r="AM3043" s="13"/>
      <c r="AN3043" s="3"/>
      <c r="AO3043" s="126"/>
      <c r="AP3043" s="126"/>
      <c r="AQ3043" s="127"/>
      <c r="AR3043" s="128"/>
      <c r="AS3043" s="13"/>
      <c r="AW3043" s="128"/>
      <c r="AX3043" s="128"/>
      <c r="AY3043" s="128"/>
      <c r="BH3043" s="89"/>
      <c r="BI3043" s="90"/>
      <c r="DL3043" s="13"/>
      <c r="DM3043" s="13"/>
      <c r="DN3043" s="3"/>
      <c r="DO3043" s="126"/>
      <c r="DP3043" s="126"/>
      <c r="DQ3043" s="127"/>
      <c r="DR3043" s="128"/>
      <c r="DS3043" s="13"/>
      <c r="DW3043" s="128"/>
      <c r="DX3043" s="128"/>
      <c r="DY3043" s="128"/>
      <c r="EH3043" s="89"/>
      <c r="EI3043" s="90"/>
    </row>
    <row r="3044" spans="38:139">
      <c r="AL3044" s="13"/>
      <c r="AM3044" s="13"/>
      <c r="AN3044" s="3"/>
      <c r="AO3044" s="126"/>
      <c r="AP3044" s="126"/>
      <c r="AQ3044" s="127"/>
      <c r="AR3044" s="128"/>
      <c r="AS3044" s="13"/>
      <c r="AW3044" s="128"/>
      <c r="AX3044" s="128"/>
      <c r="AY3044" s="128"/>
      <c r="BH3044" s="89"/>
      <c r="BI3044" s="90"/>
      <c r="DL3044" s="13"/>
      <c r="DM3044" s="13"/>
      <c r="DN3044" s="3"/>
      <c r="DO3044" s="126"/>
      <c r="DP3044" s="126"/>
      <c r="DQ3044" s="127"/>
      <c r="DR3044" s="128"/>
      <c r="DS3044" s="13"/>
      <c r="DW3044" s="128"/>
      <c r="DX3044" s="128"/>
      <c r="DY3044" s="128"/>
      <c r="EH3044" s="89"/>
      <c r="EI3044" s="90"/>
    </row>
    <row r="3045" spans="38:139">
      <c r="AL3045" s="13"/>
      <c r="AM3045" s="13"/>
      <c r="AN3045" s="3"/>
      <c r="AO3045" s="126"/>
      <c r="AP3045" s="126"/>
      <c r="AQ3045" s="127"/>
      <c r="AR3045" s="128"/>
      <c r="AS3045" s="13"/>
      <c r="AW3045" s="128"/>
      <c r="AX3045" s="128"/>
      <c r="AY3045" s="128"/>
      <c r="BH3045" s="89"/>
      <c r="BI3045" s="90"/>
      <c r="DL3045" s="13"/>
      <c r="DM3045" s="13"/>
      <c r="DN3045" s="3"/>
      <c r="DO3045" s="126"/>
      <c r="DP3045" s="126"/>
      <c r="DQ3045" s="127"/>
      <c r="DR3045" s="128"/>
      <c r="DS3045" s="13"/>
      <c r="DW3045" s="128"/>
      <c r="DX3045" s="128"/>
      <c r="DY3045" s="128"/>
      <c r="EH3045" s="89"/>
      <c r="EI3045" s="90"/>
    </row>
    <row r="3046" spans="38:139">
      <c r="AL3046" s="13"/>
      <c r="AM3046" s="13"/>
      <c r="AN3046" s="3"/>
      <c r="AO3046" s="126"/>
      <c r="AP3046" s="126"/>
      <c r="AQ3046" s="127"/>
      <c r="AR3046" s="128"/>
      <c r="AS3046" s="13"/>
      <c r="AW3046" s="128"/>
      <c r="AX3046" s="128"/>
      <c r="AY3046" s="128"/>
      <c r="BH3046" s="89"/>
      <c r="BI3046" s="90"/>
      <c r="DL3046" s="13"/>
      <c r="DM3046" s="13"/>
      <c r="DN3046" s="3"/>
      <c r="DO3046" s="126"/>
      <c r="DP3046" s="126"/>
      <c r="DQ3046" s="127"/>
      <c r="DR3046" s="128"/>
      <c r="DS3046" s="13"/>
      <c r="DW3046" s="128"/>
      <c r="DX3046" s="128"/>
      <c r="DY3046" s="128"/>
      <c r="EH3046" s="89"/>
      <c r="EI3046" s="90"/>
    </row>
    <row r="3047" spans="38:139">
      <c r="AL3047" s="13"/>
      <c r="AM3047" s="13"/>
      <c r="AN3047" s="3"/>
      <c r="AO3047" s="126"/>
      <c r="AP3047" s="126"/>
      <c r="AQ3047" s="127"/>
      <c r="AR3047" s="128"/>
      <c r="AS3047" s="13"/>
      <c r="AW3047" s="128"/>
      <c r="AX3047" s="128"/>
      <c r="AY3047" s="128"/>
      <c r="BH3047" s="89"/>
      <c r="BI3047" s="90"/>
      <c r="DL3047" s="13"/>
      <c r="DM3047" s="13"/>
      <c r="DN3047" s="3"/>
      <c r="DO3047" s="126"/>
      <c r="DP3047" s="126"/>
      <c r="DQ3047" s="127"/>
      <c r="DR3047" s="128"/>
      <c r="DS3047" s="13"/>
      <c r="DW3047" s="128"/>
      <c r="DX3047" s="128"/>
      <c r="DY3047" s="128"/>
      <c r="EH3047" s="89"/>
      <c r="EI3047" s="90"/>
    </row>
    <row r="3048" spans="38:139">
      <c r="AL3048" s="13"/>
      <c r="AM3048" s="13"/>
      <c r="AN3048" s="3"/>
      <c r="AO3048" s="126"/>
      <c r="AP3048" s="126"/>
      <c r="AQ3048" s="127"/>
      <c r="AR3048" s="128"/>
      <c r="AS3048" s="13"/>
      <c r="AW3048" s="128"/>
      <c r="AX3048" s="128"/>
      <c r="AY3048" s="128"/>
      <c r="BH3048" s="89"/>
      <c r="BI3048" s="90"/>
      <c r="DL3048" s="13"/>
      <c r="DM3048" s="13"/>
      <c r="DN3048" s="3"/>
      <c r="DO3048" s="126"/>
      <c r="DP3048" s="126"/>
      <c r="DQ3048" s="127"/>
      <c r="DR3048" s="128"/>
      <c r="DS3048" s="13"/>
      <c r="DW3048" s="128"/>
      <c r="DX3048" s="128"/>
      <c r="DY3048" s="128"/>
      <c r="EH3048" s="89"/>
      <c r="EI3048" s="90"/>
    </row>
    <row r="3049" spans="38:139">
      <c r="AL3049" s="13"/>
      <c r="AM3049" s="13"/>
      <c r="AN3049" s="3"/>
      <c r="AO3049" s="126"/>
      <c r="AP3049" s="126"/>
      <c r="AQ3049" s="127"/>
      <c r="AR3049" s="128"/>
      <c r="AS3049" s="13"/>
      <c r="AW3049" s="128"/>
      <c r="AX3049" s="128"/>
      <c r="AY3049" s="128"/>
      <c r="BH3049" s="89"/>
      <c r="BI3049" s="90"/>
      <c r="DL3049" s="13"/>
      <c r="DM3049" s="13"/>
      <c r="DN3049" s="3"/>
      <c r="DO3049" s="126"/>
      <c r="DP3049" s="126"/>
      <c r="DQ3049" s="127"/>
      <c r="DR3049" s="128"/>
      <c r="DS3049" s="13"/>
      <c r="DW3049" s="128"/>
      <c r="DX3049" s="128"/>
      <c r="DY3049" s="128"/>
      <c r="EH3049" s="89"/>
      <c r="EI3049" s="90"/>
    </row>
    <row r="3050" spans="38:139">
      <c r="AL3050" s="13"/>
      <c r="AM3050" s="13"/>
      <c r="AN3050" s="3"/>
      <c r="AO3050" s="126"/>
      <c r="AP3050" s="126"/>
      <c r="AQ3050" s="127"/>
      <c r="AR3050" s="128"/>
      <c r="AS3050" s="13"/>
      <c r="AW3050" s="128"/>
      <c r="AX3050" s="128"/>
      <c r="AY3050" s="128"/>
      <c r="BH3050" s="89"/>
      <c r="BI3050" s="90"/>
      <c r="DL3050" s="13"/>
      <c r="DM3050" s="13"/>
      <c r="DN3050" s="3"/>
      <c r="DO3050" s="126"/>
      <c r="DP3050" s="126"/>
      <c r="DQ3050" s="127"/>
      <c r="DR3050" s="128"/>
      <c r="DS3050" s="13"/>
      <c r="DW3050" s="128"/>
      <c r="DX3050" s="128"/>
      <c r="DY3050" s="128"/>
      <c r="EH3050" s="89"/>
      <c r="EI3050" s="90"/>
    </row>
    <row r="3051" spans="38:139">
      <c r="AL3051" s="13"/>
      <c r="AM3051" s="13"/>
      <c r="AN3051" s="3"/>
      <c r="AO3051" s="126"/>
      <c r="AP3051" s="126"/>
      <c r="AQ3051" s="127"/>
      <c r="AR3051" s="128"/>
      <c r="AS3051" s="13"/>
      <c r="AW3051" s="128"/>
      <c r="AX3051" s="128"/>
      <c r="AY3051" s="128"/>
      <c r="BH3051" s="89"/>
      <c r="BI3051" s="90"/>
      <c r="DL3051" s="13"/>
      <c r="DM3051" s="13"/>
      <c r="DN3051" s="3"/>
      <c r="DO3051" s="126"/>
      <c r="DP3051" s="126"/>
      <c r="DQ3051" s="127"/>
      <c r="DR3051" s="128"/>
      <c r="DS3051" s="13"/>
      <c r="DW3051" s="128"/>
      <c r="DX3051" s="128"/>
      <c r="DY3051" s="128"/>
      <c r="EH3051" s="89"/>
      <c r="EI3051" s="90"/>
    </row>
    <row r="3052" spans="38:139">
      <c r="AL3052" s="13"/>
      <c r="AM3052" s="13"/>
      <c r="AN3052" s="3"/>
      <c r="AO3052" s="126"/>
      <c r="AP3052" s="126"/>
      <c r="AQ3052" s="127"/>
      <c r="AR3052" s="128"/>
      <c r="AS3052" s="13"/>
      <c r="AW3052" s="128"/>
      <c r="AX3052" s="128"/>
      <c r="AY3052" s="128"/>
      <c r="BH3052" s="89"/>
      <c r="BI3052" s="90"/>
      <c r="DL3052" s="13"/>
      <c r="DM3052" s="13"/>
      <c r="DN3052" s="3"/>
      <c r="DO3052" s="126"/>
      <c r="DP3052" s="126"/>
      <c r="DQ3052" s="127"/>
      <c r="DR3052" s="128"/>
      <c r="DS3052" s="13"/>
      <c r="DW3052" s="128"/>
      <c r="DX3052" s="128"/>
      <c r="DY3052" s="128"/>
      <c r="EH3052" s="89"/>
      <c r="EI3052" s="90"/>
    </row>
    <row r="3053" spans="38:139">
      <c r="AL3053" s="13"/>
      <c r="AM3053" s="13"/>
      <c r="AN3053" s="3"/>
      <c r="AO3053" s="126"/>
      <c r="AP3053" s="126"/>
      <c r="AQ3053" s="127"/>
      <c r="AR3053" s="128"/>
      <c r="AS3053" s="13"/>
      <c r="AW3053" s="128"/>
      <c r="AX3053" s="128"/>
      <c r="AY3053" s="128"/>
      <c r="BH3053" s="89"/>
      <c r="BI3053" s="90"/>
      <c r="DL3053" s="13"/>
      <c r="DM3053" s="13"/>
      <c r="DN3053" s="3"/>
      <c r="DO3053" s="126"/>
      <c r="DP3053" s="126"/>
      <c r="DQ3053" s="127"/>
      <c r="DR3053" s="128"/>
      <c r="DS3053" s="13"/>
      <c r="DW3053" s="128"/>
      <c r="DX3053" s="128"/>
      <c r="DY3053" s="128"/>
      <c r="EH3053" s="89"/>
      <c r="EI3053" s="90"/>
    </row>
    <row r="3054" spans="38:139">
      <c r="AL3054" s="13"/>
      <c r="AM3054" s="13"/>
      <c r="AN3054" s="3"/>
      <c r="AO3054" s="126"/>
      <c r="AP3054" s="126"/>
      <c r="AQ3054" s="127"/>
      <c r="AR3054" s="128"/>
      <c r="AS3054" s="13"/>
      <c r="AW3054" s="128"/>
      <c r="AX3054" s="128"/>
      <c r="AY3054" s="128"/>
      <c r="BH3054" s="89"/>
      <c r="BI3054" s="90"/>
      <c r="DL3054" s="13"/>
      <c r="DM3054" s="13"/>
      <c r="DN3054" s="3"/>
      <c r="DO3054" s="126"/>
      <c r="DP3054" s="126"/>
      <c r="DQ3054" s="127"/>
      <c r="DR3054" s="128"/>
      <c r="DS3054" s="13"/>
      <c r="DW3054" s="128"/>
      <c r="DX3054" s="128"/>
      <c r="DY3054" s="128"/>
      <c r="EH3054" s="89"/>
      <c r="EI3054" s="90"/>
    </row>
    <row r="3055" spans="38:139">
      <c r="AL3055" s="13"/>
      <c r="AM3055" s="13"/>
      <c r="AN3055" s="3"/>
      <c r="AO3055" s="126"/>
      <c r="AP3055" s="126"/>
      <c r="AQ3055" s="127"/>
      <c r="AR3055" s="128"/>
      <c r="AS3055" s="13"/>
      <c r="AW3055" s="128"/>
      <c r="AX3055" s="128"/>
      <c r="AY3055" s="128"/>
      <c r="BH3055" s="89"/>
      <c r="BI3055" s="90"/>
      <c r="DL3055" s="13"/>
      <c r="DM3055" s="13"/>
      <c r="DN3055" s="3"/>
      <c r="DO3055" s="126"/>
      <c r="DP3055" s="126"/>
      <c r="DQ3055" s="127"/>
      <c r="DR3055" s="128"/>
      <c r="DS3055" s="13"/>
      <c r="DW3055" s="128"/>
      <c r="DX3055" s="128"/>
      <c r="DY3055" s="128"/>
      <c r="EH3055" s="89"/>
      <c r="EI3055" s="90"/>
    </row>
    <row r="3056" spans="38:139">
      <c r="AL3056" s="13"/>
      <c r="AM3056" s="13"/>
      <c r="AN3056" s="3"/>
      <c r="AO3056" s="126"/>
      <c r="AP3056" s="126"/>
      <c r="AQ3056" s="127"/>
      <c r="AR3056" s="128"/>
      <c r="AS3056" s="13"/>
      <c r="AW3056" s="128"/>
      <c r="AX3056" s="128"/>
      <c r="AY3056" s="128"/>
      <c r="BH3056" s="89"/>
      <c r="BI3056" s="90"/>
      <c r="DL3056" s="13"/>
      <c r="DM3056" s="13"/>
      <c r="DN3056" s="3"/>
      <c r="DO3056" s="126"/>
      <c r="DP3056" s="126"/>
      <c r="DQ3056" s="127"/>
      <c r="DR3056" s="128"/>
      <c r="DS3056" s="13"/>
      <c r="DW3056" s="128"/>
      <c r="DX3056" s="128"/>
      <c r="DY3056" s="128"/>
      <c r="EH3056" s="89"/>
      <c r="EI3056" s="90"/>
    </row>
    <row r="3057" spans="38:139">
      <c r="AL3057" s="13"/>
      <c r="AM3057" s="13"/>
      <c r="AN3057" s="3"/>
      <c r="AO3057" s="126"/>
      <c r="AP3057" s="126"/>
      <c r="AQ3057" s="127"/>
      <c r="AR3057" s="128"/>
      <c r="AS3057" s="13"/>
      <c r="AW3057" s="128"/>
      <c r="AX3057" s="128"/>
      <c r="AY3057" s="128"/>
      <c r="BH3057" s="89"/>
      <c r="BI3057" s="90"/>
      <c r="DL3057" s="13"/>
      <c r="DM3057" s="13"/>
      <c r="DN3057" s="3"/>
      <c r="DO3057" s="126"/>
      <c r="DP3057" s="126"/>
      <c r="DQ3057" s="127"/>
      <c r="DR3057" s="128"/>
      <c r="DS3057" s="13"/>
      <c r="DW3057" s="128"/>
      <c r="DX3057" s="128"/>
      <c r="DY3057" s="128"/>
      <c r="EH3057" s="89"/>
      <c r="EI3057" s="90"/>
    </row>
    <row r="3058" spans="38:139">
      <c r="AL3058" s="13"/>
      <c r="AM3058" s="13"/>
      <c r="AN3058" s="3"/>
      <c r="AO3058" s="126"/>
      <c r="AP3058" s="126"/>
      <c r="AQ3058" s="127"/>
      <c r="AR3058" s="128"/>
      <c r="AS3058" s="13"/>
      <c r="AW3058" s="128"/>
      <c r="AX3058" s="128"/>
      <c r="AY3058" s="128"/>
      <c r="BH3058" s="89"/>
      <c r="BI3058" s="90"/>
      <c r="DL3058" s="13"/>
      <c r="DM3058" s="13"/>
      <c r="DN3058" s="3"/>
      <c r="DO3058" s="126"/>
      <c r="DP3058" s="126"/>
      <c r="DQ3058" s="127"/>
      <c r="DR3058" s="128"/>
      <c r="DS3058" s="13"/>
      <c r="DW3058" s="128"/>
      <c r="DX3058" s="128"/>
      <c r="DY3058" s="128"/>
      <c r="EH3058" s="89"/>
      <c r="EI3058" s="90"/>
    </row>
    <row r="3059" spans="38:139">
      <c r="AL3059" s="13"/>
      <c r="AM3059" s="13"/>
      <c r="AN3059" s="3"/>
      <c r="AO3059" s="126"/>
      <c r="AP3059" s="126"/>
      <c r="AQ3059" s="127"/>
      <c r="AR3059" s="128"/>
      <c r="AS3059" s="13"/>
      <c r="AW3059" s="128"/>
      <c r="AX3059" s="128"/>
      <c r="AY3059" s="128"/>
      <c r="BH3059" s="89"/>
      <c r="BI3059" s="90"/>
      <c r="DL3059" s="13"/>
      <c r="DM3059" s="13"/>
      <c r="DN3059" s="3"/>
      <c r="DO3059" s="126"/>
      <c r="DP3059" s="126"/>
      <c r="DQ3059" s="127"/>
      <c r="DR3059" s="128"/>
      <c r="DS3059" s="13"/>
      <c r="DW3059" s="128"/>
      <c r="DX3059" s="128"/>
      <c r="DY3059" s="128"/>
      <c r="EH3059" s="89"/>
      <c r="EI3059" s="90"/>
    </row>
    <row r="3060" spans="38:139">
      <c r="AL3060" s="13"/>
      <c r="AM3060" s="13"/>
      <c r="AN3060" s="3"/>
      <c r="AO3060" s="126"/>
      <c r="AP3060" s="126"/>
      <c r="AQ3060" s="127"/>
      <c r="AR3060" s="128"/>
      <c r="AS3060" s="13"/>
      <c r="AW3060" s="128"/>
      <c r="AX3060" s="128"/>
      <c r="AY3060" s="128"/>
      <c r="BH3060" s="89"/>
      <c r="BI3060" s="90"/>
      <c r="DL3060" s="13"/>
      <c r="DM3060" s="13"/>
      <c r="DN3060" s="3"/>
      <c r="DO3060" s="126"/>
      <c r="DP3060" s="126"/>
      <c r="DQ3060" s="127"/>
      <c r="DR3060" s="128"/>
      <c r="DS3060" s="13"/>
      <c r="DW3060" s="128"/>
      <c r="DX3060" s="128"/>
      <c r="DY3060" s="128"/>
      <c r="EH3060" s="89"/>
      <c r="EI3060" s="90"/>
    </row>
    <row r="3061" spans="38:139">
      <c r="AL3061" s="13"/>
      <c r="AM3061" s="13"/>
      <c r="AN3061" s="3"/>
      <c r="AO3061" s="126"/>
      <c r="AP3061" s="126"/>
      <c r="AQ3061" s="127"/>
      <c r="AR3061" s="128"/>
      <c r="AS3061" s="13"/>
      <c r="AW3061" s="128"/>
      <c r="AX3061" s="128"/>
      <c r="AY3061" s="128"/>
      <c r="BH3061" s="89"/>
      <c r="BI3061" s="90"/>
      <c r="DL3061" s="13"/>
      <c r="DM3061" s="13"/>
      <c r="DN3061" s="3"/>
      <c r="DO3061" s="126"/>
      <c r="DP3061" s="126"/>
      <c r="DQ3061" s="127"/>
      <c r="DR3061" s="128"/>
      <c r="DS3061" s="13"/>
      <c r="DW3061" s="128"/>
      <c r="DX3061" s="128"/>
      <c r="DY3061" s="128"/>
      <c r="EH3061" s="89"/>
      <c r="EI3061" s="90"/>
    </row>
    <row r="3062" spans="38:139">
      <c r="AL3062" s="13"/>
      <c r="AM3062" s="13"/>
      <c r="AN3062" s="3"/>
      <c r="AO3062" s="126"/>
      <c r="AP3062" s="126"/>
      <c r="AQ3062" s="127"/>
      <c r="AR3062" s="128"/>
      <c r="AS3062" s="13"/>
      <c r="AW3062" s="128"/>
      <c r="AX3062" s="128"/>
      <c r="AY3062" s="128"/>
      <c r="BH3062" s="89"/>
      <c r="BI3062" s="90"/>
      <c r="DL3062" s="13"/>
      <c r="DM3062" s="13"/>
      <c r="DN3062" s="3"/>
      <c r="DO3062" s="126"/>
      <c r="DP3062" s="126"/>
      <c r="DQ3062" s="127"/>
      <c r="DR3062" s="128"/>
      <c r="DS3062" s="13"/>
      <c r="DW3062" s="128"/>
      <c r="DX3062" s="128"/>
      <c r="DY3062" s="128"/>
      <c r="EH3062" s="89"/>
      <c r="EI3062" s="90"/>
    </row>
    <row r="3063" spans="38:139">
      <c r="AL3063" s="13"/>
      <c r="AM3063" s="13"/>
      <c r="AN3063" s="3"/>
      <c r="AO3063" s="126"/>
      <c r="AP3063" s="126"/>
      <c r="AQ3063" s="127"/>
      <c r="AR3063" s="128"/>
      <c r="AS3063" s="13"/>
      <c r="AW3063" s="128"/>
      <c r="AX3063" s="128"/>
      <c r="AY3063" s="128"/>
      <c r="BH3063" s="89"/>
      <c r="BI3063" s="90"/>
      <c r="DL3063" s="13"/>
      <c r="DM3063" s="13"/>
      <c r="DN3063" s="3"/>
      <c r="DO3063" s="126"/>
      <c r="DP3063" s="126"/>
      <c r="DQ3063" s="127"/>
      <c r="DR3063" s="128"/>
      <c r="DS3063" s="13"/>
      <c r="DW3063" s="128"/>
      <c r="DX3063" s="128"/>
      <c r="DY3063" s="128"/>
      <c r="EH3063" s="89"/>
      <c r="EI3063" s="90"/>
    </row>
    <row r="3064" spans="38:139">
      <c r="AL3064" s="13"/>
      <c r="AM3064" s="13"/>
      <c r="AN3064" s="3"/>
      <c r="AO3064" s="126"/>
      <c r="AP3064" s="126"/>
      <c r="AQ3064" s="127"/>
      <c r="AR3064" s="128"/>
      <c r="AS3064" s="13"/>
      <c r="AW3064" s="128"/>
      <c r="AX3064" s="128"/>
      <c r="AY3064" s="128"/>
      <c r="BH3064" s="89"/>
      <c r="BI3064" s="90"/>
      <c r="DL3064" s="13"/>
      <c r="DM3064" s="13"/>
      <c r="DN3064" s="3"/>
      <c r="DO3064" s="126"/>
      <c r="DP3064" s="126"/>
      <c r="DQ3064" s="127"/>
      <c r="DR3064" s="128"/>
      <c r="DS3064" s="13"/>
      <c r="DW3064" s="128"/>
      <c r="DX3064" s="128"/>
      <c r="DY3064" s="128"/>
      <c r="EH3064" s="89"/>
      <c r="EI3064" s="90"/>
    </row>
    <row r="3065" spans="38:139">
      <c r="AL3065" s="13"/>
      <c r="AM3065" s="13"/>
      <c r="AN3065" s="3"/>
      <c r="AO3065" s="126"/>
      <c r="AP3065" s="126"/>
      <c r="AQ3065" s="127"/>
      <c r="AR3065" s="128"/>
      <c r="AS3065" s="13"/>
      <c r="AW3065" s="128"/>
      <c r="AX3065" s="128"/>
      <c r="AY3065" s="128"/>
      <c r="BH3065" s="89"/>
      <c r="BI3065" s="90"/>
      <c r="DL3065" s="13"/>
      <c r="DM3065" s="13"/>
      <c r="DN3065" s="3"/>
      <c r="DO3065" s="126"/>
      <c r="DP3065" s="126"/>
      <c r="DQ3065" s="127"/>
      <c r="DR3065" s="128"/>
      <c r="DS3065" s="13"/>
      <c r="DW3065" s="128"/>
      <c r="DX3065" s="128"/>
      <c r="DY3065" s="128"/>
      <c r="EH3065" s="89"/>
      <c r="EI3065" s="90"/>
    </row>
    <row r="3066" spans="38:139">
      <c r="AL3066" s="13"/>
      <c r="AM3066" s="13"/>
      <c r="AN3066" s="3"/>
      <c r="AO3066" s="126"/>
      <c r="AP3066" s="126"/>
      <c r="AQ3066" s="127"/>
      <c r="AR3066" s="128"/>
      <c r="AS3066" s="13"/>
      <c r="AW3066" s="128"/>
      <c r="AX3066" s="128"/>
      <c r="AY3066" s="128"/>
      <c r="BH3066" s="89"/>
      <c r="BI3066" s="90"/>
      <c r="DL3066" s="13"/>
      <c r="DM3066" s="13"/>
      <c r="DN3066" s="3"/>
      <c r="DO3066" s="126"/>
      <c r="DP3066" s="126"/>
      <c r="DQ3066" s="127"/>
      <c r="DR3066" s="128"/>
      <c r="DS3066" s="13"/>
      <c r="DW3066" s="128"/>
      <c r="DX3066" s="128"/>
      <c r="DY3066" s="128"/>
      <c r="EH3066" s="89"/>
      <c r="EI3066" s="90"/>
    </row>
    <row r="3067" spans="38:139">
      <c r="AL3067" s="13"/>
      <c r="AM3067" s="13"/>
      <c r="AN3067" s="3"/>
      <c r="AO3067" s="126"/>
      <c r="AP3067" s="126"/>
      <c r="AQ3067" s="127"/>
      <c r="AR3067" s="128"/>
      <c r="AS3067" s="13"/>
      <c r="AW3067" s="128"/>
      <c r="AX3067" s="128"/>
      <c r="AY3067" s="128"/>
      <c r="BH3067" s="89"/>
      <c r="BI3067" s="90"/>
      <c r="DL3067" s="13"/>
      <c r="DM3067" s="13"/>
      <c r="DN3067" s="3"/>
      <c r="DO3067" s="126"/>
      <c r="DP3067" s="126"/>
      <c r="DQ3067" s="127"/>
      <c r="DR3067" s="128"/>
      <c r="DS3067" s="13"/>
      <c r="DW3067" s="128"/>
      <c r="DX3067" s="128"/>
      <c r="DY3067" s="128"/>
      <c r="EH3067" s="89"/>
      <c r="EI3067" s="90"/>
    </row>
    <row r="3068" spans="38:139">
      <c r="AL3068" s="13"/>
      <c r="AM3068" s="13"/>
      <c r="AN3068" s="3"/>
      <c r="AO3068" s="126"/>
      <c r="AP3068" s="126"/>
      <c r="AQ3068" s="127"/>
      <c r="AR3068" s="128"/>
      <c r="AS3068" s="13"/>
      <c r="AW3068" s="128"/>
      <c r="AX3068" s="128"/>
      <c r="AY3068" s="128"/>
      <c r="BH3068" s="89"/>
      <c r="BI3068" s="90"/>
      <c r="DL3068" s="13"/>
      <c r="DM3068" s="13"/>
      <c r="DN3068" s="3"/>
      <c r="DO3068" s="126"/>
      <c r="DP3068" s="126"/>
      <c r="DQ3068" s="127"/>
      <c r="DR3068" s="128"/>
      <c r="DS3068" s="13"/>
      <c r="DW3068" s="128"/>
      <c r="DX3068" s="128"/>
      <c r="DY3068" s="128"/>
      <c r="EH3068" s="89"/>
      <c r="EI3068" s="90"/>
    </row>
    <row r="3069" spans="38:139">
      <c r="AL3069" s="13"/>
      <c r="AM3069" s="13"/>
      <c r="AN3069" s="3"/>
      <c r="AO3069" s="126"/>
      <c r="AP3069" s="126"/>
      <c r="AQ3069" s="127"/>
      <c r="AR3069" s="128"/>
      <c r="AS3069" s="13"/>
      <c r="AW3069" s="128"/>
      <c r="AX3069" s="128"/>
      <c r="AY3069" s="128"/>
      <c r="BH3069" s="89"/>
      <c r="BI3069" s="90"/>
      <c r="DL3069" s="13"/>
      <c r="DM3069" s="13"/>
      <c r="DN3069" s="3"/>
      <c r="DO3069" s="126"/>
      <c r="DP3069" s="126"/>
      <c r="DQ3069" s="127"/>
      <c r="DR3069" s="128"/>
      <c r="DS3069" s="13"/>
      <c r="DW3069" s="128"/>
      <c r="DX3069" s="128"/>
      <c r="DY3069" s="128"/>
      <c r="EH3069" s="89"/>
      <c r="EI3069" s="90"/>
    </row>
    <row r="3070" spans="38:139">
      <c r="AL3070" s="13"/>
      <c r="AM3070" s="13"/>
      <c r="AN3070" s="3"/>
      <c r="AO3070" s="126"/>
      <c r="AP3070" s="126"/>
      <c r="AQ3070" s="127"/>
      <c r="AR3070" s="128"/>
      <c r="AS3070" s="13"/>
      <c r="AW3070" s="128"/>
      <c r="AX3070" s="128"/>
      <c r="AY3070" s="128"/>
      <c r="BH3070" s="89"/>
      <c r="BI3070" s="90"/>
      <c r="DL3070" s="13"/>
      <c r="DM3070" s="13"/>
      <c r="DN3070" s="3"/>
      <c r="DO3070" s="126"/>
      <c r="DP3070" s="126"/>
      <c r="DQ3070" s="127"/>
      <c r="DR3070" s="128"/>
      <c r="DS3070" s="13"/>
      <c r="DW3070" s="128"/>
      <c r="DX3070" s="128"/>
      <c r="DY3070" s="128"/>
      <c r="EH3070" s="89"/>
      <c r="EI3070" s="90"/>
    </row>
    <row r="3071" spans="38:139">
      <c r="AL3071" s="13"/>
      <c r="AM3071" s="13"/>
      <c r="AN3071" s="3"/>
      <c r="AO3071" s="126"/>
      <c r="AP3071" s="126"/>
      <c r="AQ3071" s="127"/>
      <c r="AR3071" s="128"/>
      <c r="AS3071" s="13"/>
      <c r="AW3071" s="128"/>
      <c r="AX3071" s="128"/>
      <c r="AY3071" s="128"/>
      <c r="BH3071" s="89"/>
      <c r="BI3071" s="90"/>
      <c r="DL3071" s="13"/>
      <c r="DM3071" s="13"/>
      <c r="DN3071" s="3"/>
      <c r="DO3071" s="126"/>
      <c r="DP3071" s="126"/>
      <c r="DQ3071" s="127"/>
      <c r="DR3071" s="128"/>
      <c r="DS3071" s="13"/>
      <c r="DW3071" s="128"/>
      <c r="DX3071" s="128"/>
      <c r="DY3071" s="128"/>
      <c r="EH3071" s="89"/>
      <c r="EI3071" s="90"/>
    </row>
    <row r="3072" spans="38:139">
      <c r="AL3072" s="13"/>
      <c r="AM3072" s="13"/>
      <c r="AN3072" s="3"/>
      <c r="AO3072" s="126"/>
      <c r="AP3072" s="126"/>
      <c r="AQ3072" s="127"/>
      <c r="AR3072" s="128"/>
      <c r="AS3072" s="13"/>
      <c r="AW3072" s="128"/>
      <c r="AX3072" s="128"/>
      <c r="AY3072" s="128"/>
      <c r="BH3072" s="89"/>
      <c r="BI3072" s="90"/>
      <c r="DL3072" s="13"/>
      <c r="DM3072" s="13"/>
      <c r="DN3072" s="3"/>
      <c r="DO3072" s="126"/>
      <c r="DP3072" s="126"/>
      <c r="DQ3072" s="127"/>
      <c r="DR3072" s="128"/>
      <c r="DS3072" s="13"/>
      <c r="DW3072" s="128"/>
      <c r="DX3072" s="128"/>
      <c r="DY3072" s="128"/>
      <c r="EH3072" s="89"/>
      <c r="EI3072" s="90"/>
    </row>
    <row r="3073" spans="38:139">
      <c r="AL3073" s="13"/>
      <c r="AM3073" s="13"/>
      <c r="AN3073" s="3"/>
      <c r="AO3073" s="126"/>
      <c r="AP3073" s="126"/>
      <c r="AQ3073" s="127"/>
      <c r="AR3073" s="128"/>
      <c r="AS3073" s="13"/>
      <c r="AW3073" s="128"/>
      <c r="AX3073" s="128"/>
      <c r="AY3073" s="128"/>
      <c r="BH3073" s="89"/>
      <c r="BI3073" s="90"/>
      <c r="DL3073" s="13"/>
      <c r="DM3073" s="13"/>
      <c r="DN3073" s="3"/>
      <c r="DO3073" s="126"/>
      <c r="DP3073" s="126"/>
      <c r="DQ3073" s="127"/>
      <c r="DR3073" s="128"/>
      <c r="DS3073" s="13"/>
      <c r="DW3073" s="128"/>
      <c r="DX3073" s="128"/>
      <c r="DY3073" s="128"/>
      <c r="EH3073" s="89"/>
      <c r="EI3073" s="90"/>
    </row>
    <row r="3074" spans="38:139">
      <c r="AL3074" s="13"/>
      <c r="AM3074" s="13"/>
      <c r="AN3074" s="3"/>
      <c r="AO3074" s="126"/>
      <c r="AP3074" s="126"/>
      <c r="AQ3074" s="127"/>
      <c r="AR3074" s="128"/>
      <c r="AS3074" s="13"/>
      <c r="AW3074" s="128"/>
      <c r="AX3074" s="128"/>
      <c r="AY3074" s="128"/>
      <c r="BH3074" s="89"/>
      <c r="BI3074" s="90"/>
      <c r="DL3074" s="13"/>
      <c r="DM3074" s="13"/>
      <c r="DN3074" s="3"/>
      <c r="DO3074" s="126"/>
      <c r="DP3074" s="126"/>
      <c r="DQ3074" s="127"/>
      <c r="DR3074" s="128"/>
      <c r="DS3074" s="13"/>
      <c r="DW3074" s="128"/>
      <c r="DX3074" s="128"/>
      <c r="DY3074" s="128"/>
      <c r="EH3074" s="89"/>
      <c r="EI3074" s="90"/>
    </row>
    <row r="3075" spans="38:139">
      <c r="AL3075" s="13"/>
      <c r="AM3075" s="13"/>
      <c r="AN3075" s="3"/>
      <c r="AO3075" s="126"/>
      <c r="AP3075" s="126"/>
      <c r="AQ3075" s="127"/>
      <c r="AR3075" s="128"/>
      <c r="AS3075" s="13"/>
      <c r="AW3075" s="128"/>
      <c r="AX3075" s="128"/>
      <c r="AY3075" s="128"/>
      <c r="BH3075" s="89"/>
      <c r="BI3075" s="90"/>
      <c r="DL3075" s="13"/>
      <c r="DM3075" s="13"/>
      <c r="DN3075" s="3"/>
      <c r="DO3075" s="126"/>
      <c r="DP3075" s="126"/>
      <c r="DQ3075" s="127"/>
      <c r="DR3075" s="128"/>
      <c r="DS3075" s="13"/>
      <c r="DW3075" s="128"/>
      <c r="DX3075" s="128"/>
      <c r="DY3075" s="128"/>
      <c r="EH3075" s="89"/>
      <c r="EI3075" s="90"/>
    </row>
    <row r="3076" spans="38:139">
      <c r="AL3076" s="13"/>
      <c r="AM3076" s="13"/>
      <c r="AN3076" s="3"/>
      <c r="AO3076" s="126"/>
      <c r="AP3076" s="126"/>
      <c r="AQ3076" s="127"/>
      <c r="AR3076" s="128"/>
      <c r="AS3076" s="13"/>
      <c r="AW3076" s="128"/>
      <c r="AX3076" s="128"/>
      <c r="AY3076" s="128"/>
      <c r="BH3076" s="89"/>
      <c r="BI3076" s="90"/>
      <c r="DL3076" s="13"/>
      <c r="DM3076" s="13"/>
      <c r="DN3076" s="3"/>
      <c r="DO3076" s="126"/>
      <c r="DP3076" s="126"/>
      <c r="DQ3076" s="127"/>
      <c r="DR3076" s="128"/>
      <c r="DS3076" s="13"/>
      <c r="DW3076" s="128"/>
      <c r="DX3076" s="128"/>
      <c r="DY3076" s="128"/>
      <c r="EH3076" s="89"/>
      <c r="EI3076" s="90"/>
    </row>
    <row r="3077" spans="38:139">
      <c r="AL3077" s="13"/>
      <c r="AM3077" s="13"/>
      <c r="AN3077" s="3"/>
      <c r="AO3077" s="126"/>
      <c r="AP3077" s="126"/>
      <c r="AQ3077" s="127"/>
      <c r="AR3077" s="128"/>
      <c r="AS3077" s="13"/>
      <c r="AW3077" s="128"/>
      <c r="AX3077" s="128"/>
      <c r="AY3077" s="128"/>
      <c r="BH3077" s="89"/>
      <c r="BI3077" s="90"/>
      <c r="DL3077" s="13"/>
      <c r="DM3077" s="13"/>
      <c r="DN3077" s="3"/>
      <c r="DO3077" s="126"/>
      <c r="DP3077" s="126"/>
      <c r="DQ3077" s="127"/>
      <c r="DR3077" s="128"/>
      <c r="DS3077" s="13"/>
      <c r="DW3077" s="128"/>
      <c r="DX3077" s="128"/>
      <c r="DY3077" s="128"/>
      <c r="EH3077" s="89"/>
      <c r="EI3077" s="90"/>
    </row>
    <row r="3078" spans="38:139">
      <c r="AL3078" s="13"/>
      <c r="AM3078" s="13"/>
      <c r="AN3078" s="3"/>
      <c r="AO3078" s="126"/>
      <c r="AP3078" s="126"/>
      <c r="AQ3078" s="127"/>
      <c r="AR3078" s="128"/>
      <c r="AS3078" s="13"/>
      <c r="AW3078" s="128"/>
      <c r="AX3078" s="128"/>
      <c r="AY3078" s="128"/>
      <c r="BH3078" s="89"/>
      <c r="BI3078" s="90"/>
      <c r="DL3078" s="13"/>
      <c r="DM3078" s="13"/>
      <c r="DN3078" s="3"/>
      <c r="DO3078" s="126"/>
      <c r="DP3078" s="126"/>
      <c r="DQ3078" s="127"/>
      <c r="DR3078" s="128"/>
      <c r="DS3078" s="13"/>
      <c r="DW3078" s="128"/>
      <c r="DX3078" s="128"/>
      <c r="DY3078" s="128"/>
      <c r="EH3078" s="89"/>
      <c r="EI3078" s="90"/>
    </row>
    <row r="3079" spans="38:139">
      <c r="AL3079" s="13"/>
      <c r="AM3079" s="13"/>
      <c r="AN3079" s="3"/>
      <c r="AO3079" s="126"/>
      <c r="AP3079" s="126"/>
      <c r="AQ3079" s="127"/>
      <c r="AR3079" s="128"/>
      <c r="AS3079" s="13"/>
      <c r="AW3079" s="128"/>
      <c r="AX3079" s="128"/>
      <c r="AY3079" s="128"/>
      <c r="BH3079" s="89"/>
      <c r="BI3079" s="90"/>
      <c r="DL3079" s="13"/>
      <c r="DM3079" s="13"/>
      <c r="DN3079" s="3"/>
      <c r="DO3079" s="126"/>
      <c r="DP3079" s="126"/>
      <c r="DQ3079" s="127"/>
      <c r="DR3079" s="128"/>
      <c r="DS3079" s="13"/>
      <c r="DW3079" s="128"/>
      <c r="DX3079" s="128"/>
      <c r="DY3079" s="128"/>
      <c r="EH3079" s="89"/>
      <c r="EI3079" s="90"/>
    </row>
    <row r="3080" spans="38:139">
      <c r="AL3080" s="13"/>
      <c r="AM3080" s="13"/>
      <c r="AN3080" s="3"/>
      <c r="AO3080" s="126"/>
      <c r="AP3080" s="126"/>
      <c r="AQ3080" s="127"/>
      <c r="AR3080" s="128"/>
      <c r="AS3080" s="13"/>
      <c r="AW3080" s="128"/>
      <c r="AX3080" s="128"/>
      <c r="AY3080" s="128"/>
      <c r="BH3080" s="89"/>
      <c r="BI3080" s="90"/>
      <c r="DL3080" s="13"/>
      <c r="DM3080" s="13"/>
      <c r="DN3080" s="3"/>
      <c r="DO3080" s="126"/>
      <c r="DP3080" s="126"/>
      <c r="DQ3080" s="127"/>
      <c r="DR3080" s="128"/>
      <c r="DS3080" s="13"/>
      <c r="DW3080" s="128"/>
      <c r="DX3080" s="128"/>
      <c r="DY3080" s="128"/>
      <c r="EH3080" s="89"/>
      <c r="EI3080" s="90"/>
    </row>
    <row r="3081" spans="38:139">
      <c r="AL3081" s="13"/>
      <c r="AM3081" s="13"/>
      <c r="AN3081" s="3"/>
      <c r="AO3081" s="126"/>
      <c r="AP3081" s="126"/>
      <c r="AQ3081" s="127"/>
      <c r="AR3081" s="128"/>
      <c r="AS3081" s="13"/>
      <c r="AW3081" s="128"/>
      <c r="AX3081" s="128"/>
      <c r="AY3081" s="128"/>
      <c r="BH3081" s="89"/>
      <c r="BI3081" s="90"/>
      <c r="DL3081" s="13"/>
      <c r="DM3081" s="13"/>
      <c r="DN3081" s="3"/>
      <c r="DO3081" s="126"/>
      <c r="DP3081" s="126"/>
      <c r="DQ3081" s="127"/>
      <c r="DR3081" s="128"/>
      <c r="DS3081" s="13"/>
      <c r="DW3081" s="128"/>
      <c r="DX3081" s="128"/>
      <c r="DY3081" s="128"/>
      <c r="EH3081" s="89"/>
      <c r="EI3081" s="90"/>
    </row>
    <row r="3082" spans="38:139">
      <c r="AL3082" s="13"/>
      <c r="AM3082" s="13"/>
      <c r="AN3082" s="3"/>
      <c r="AO3082" s="126"/>
      <c r="AP3082" s="126"/>
      <c r="AQ3082" s="127"/>
      <c r="AR3082" s="128"/>
      <c r="AS3082" s="13"/>
      <c r="AW3082" s="128"/>
      <c r="AX3082" s="128"/>
      <c r="AY3082" s="128"/>
      <c r="BH3082" s="89"/>
      <c r="BI3082" s="90"/>
      <c r="DL3082" s="13"/>
      <c r="DM3082" s="13"/>
      <c r="DN3082" s="3"/>
      <c r="DO3082" s="126"/>
      <c r="DP3082" s="126"/>
      <c r="DQ3082" s="127"/>
      <c r="DR3082" s="128"/>
      <c r="DS3082" s="13"/>
      <c r="DW3082" s="128"/>
      <c r="DX3082" s="128"/>
      <c r="DY3082" s="128"/>
      <c r="EH3082" s="89"/>
      <c r="EI3082" s="90"/>
    </row>
    <row r="3083" spans="38:139">
      <c r="AL3083" s="13"/>
      <c r="AM3083" s="13"/>
      <c r="AN3083" s="3"/>
      <c r="AO3083" s="126"/>
      <c r="AP3083" s="126"/>
      <c r="AQ3083" s="127"/>
      <c r="AR3083" s="128"/>
      <c r="AS3083" s="13"/>
      <c r="AW3083" s="128"/>
      <c r="AX3083" s="128"/>
      <c r="AY3083" s="128"/>
      <c r="BH3083" s="89"/>
      <c r="BI3083" s="90"/>
      <c r="DL3083" s="13"/>
      <c r="DM3083" s="13"/>
      <c r="DN3083" s="3"/>
      <c r="DO3083" s="126"/>
      <c r="DP3083" s="126"/>
      <c r="DQ3083" s="127"/>
      <c r="DR3083" s="128"/>
      <c r="DS3083" s="13"/>
      <c r="DW3083" s="128"/>
      <c r="DX3083" s="128"/>
      <c r="DY3083" s="128"/>
      <c r="EH3083" s="89"/>
      <c r="EI3083" s="90"/>
    </row>
    <row r="3084" spans="38:139">
      <c r="AL3084" s="13"/>
      <c r="AM3084" s="13"/>
      <c r="AN3084" s="3"/>
      <c r="AO3084" s="126"/>
      <c r="AP3084" s="126"/>
      <c r="AQ3084" s="127"/>
      <c r="AR3084" s="128"/>
      <c r="AS3084" s="13"/>
      <c r="AW3084" s="128"/>
      <c r="AX3084" s="128"/>
      <c r="AY3084" s="128"/>
      <c r="BH3084" s="89"/>
      <c r="BI3084" s="90"/>
      <c r="DL3084" s="13"/>
      <c r="DM3084" s="13"/>
      <c r="DN3084" s="3"/>
      <c r="DO3084" s="126"/>
      <c r="DP3084" s="126"/>
      <c r="DQ3084" s="127"/>
      <c r="DR3084" s="128"/>
      <c r="DS3084" s="13"/>
      <c r="DW3084" s="128"/>
      <c r="DX3084" s="128"/>
      <c r="DY3084" s="128"/>
      <c r="EH3084" s="89"/>
      <c r="EI3084" s="90"/>
    </row>
    <row r="3085" spans="38:139">
      <c r="AL3085" s="13"/>
      <c r="AM3085" s="13"/>
      <c r="AN3085" s="3"/>
      <c r="AO3085" s="126"/>
      <c r="AP3085" s="126"/>
      <c r="AQ3085" s="127"/>
      <c r="AR3085" s="128"/>
      <c r="AS3085" s="13"/>
      <c r="AW3085" s="128"/>
      <c r="AX3085" s="128"/>
      <c r="AY3085" s="128"/>
      <c r="BH3085" s="89"/>
      <c r="BI3085" s="90"/>
      <c r="DL3085" s="13"/>
      <c r="DM3085" s="13"/>
      <c r="DN3085" s="3"/>
      <c r="DO3085" s="126"/>
      <c r="DP3085" s="126"/>
      <c r="DQ3085" s="127"/>
      <c r="DR3085" s="128"/>
      <c r="DS3085" s="13"/>
      <c r="DW3085" s="128"/>
      <c r="DX3085" s="128"/>
      <c r="DY3085" s="128"/>
      <c r="EH3085" s="89"/>
      <c r="EI3085" s="90"/>
    </row>
    <row r="3086" spans="38:139">
      <c r="AL3086" s="13"/>
      <c r="AM3086" s="13"/>
      <c r="AN3086" s="3"/>
      <c r="AO3086" s="126"/>
      <c r="AP3086" s="126"/>
      <c r="AQ3086" s="127"/>
      <c r="AR3086" s="128"/>
      <c r="AS3086" s="13"/>
      <c r="AW3086" s="128"/>
      <c r="AX3086" s="128"/>
      <c r="AY3086" s="128"/>
      <c r="BH3086" s="89"/>
      <c r="BI3086" s="90"/>
      <c r="DL3086" s="13"/>
      <c r="DM3086" s="13"/>
      <c r="DN3086" s="3"/>
      <c r="DO3086" s="126"/>
      <c r="DP3086" s="126"/>
      <c r="DQ3086" s="127"/>
      <c r="DR3086" s="128"/>
      <c r="DS3086" s="13"/>
      <c r="DW3086" s="128"/>
      <c r="DX3086" s="128"/>
      <c r="DY3086" s="128"/>
      <c r="EH3086" s="89"/>
      <c r="EI3086" s="90"/>
    </row>
    <row r="3087" spans="38:139">
      <c r="AL3087" s="13"/>
      <c r="AM3087" s="13"/>
      <c r="AN3087" s="3"/>
      <c r="AO3087" s="126"/>
      <c r="AP3087" s="126"/>
      <c r="AQ3087" s="127"/>
      <c r="AR3087" s="128"/>
      <c r="AS3087" s="13"/>
      <c r="AW3087" s="128"/>
      <c r="AX3087" s="128"/>
      <c r="AY3087" s="128"/>
      <c r="BH3087" s="89"/>
      <c r="BI3087" s="90"/>
      <c r="DL3087" s="13"/>
      <c r="DM3087" s="13"/>
      <c r="DN3087" s="3"/>
      <c r="DO3087" s="126"/>
      <c r="DP3087" s="126"/>
      <c r="DQ3087" s="127"/>
      <c r="DR3087" s="128"/>
      <c r="DS3087" s="13"/>
      <c r="DW3087" s="128"/>
      <c r="DX3087" s="128"/>
      <c r="DY3087" s="128"/>
      <c r="EH3087" s="89"/>
      <c r="EI3087" s="90"/>
    </row>
    <row r="3088" spans="38:139">
      <c r="AL3088" s="13"/>
      <c r="AM3088" s="13"/>
      <c r="AN3088" s="3"/>
      <c r="AO3088" s="126"/>
      <c r="AP3088" s="126"/>
      <c r="AQ3088" s="127"/>
      <c r="AR3088" s="128"/>
      <c r="AS3088" s="13"/>
      <c r="AW3088" s="128"/>
      <c r="AX3088" s="128"/>
      <c r="AY3088" s="128"/>
      <c r="BH3088" s="89"/>
      <c r="BI3088" s="90"/>
      <c r="DL3088" s="13"/>
      <c r="DM3088" s="13"/>
      <c r="DN3088" s="3"/>
      <c r="DO3088" s="126"/>
      <c r="DP3088" s="126"/>
      <c r="DQ3088" s="127"/>
      <c r="DR3088" s="128"/>
      <c r="DS3088" s="13"/>
      <c r="DW3088" s="128"/>
      <c r="DX3088" s="128"/>
      <c r="DY3088" s="128"/>
      <c r="EH3088" s="89"/>
      <c r="EI3088" s="90"/>
    </row>
    <row r="3089" spans="38:139">
      <c r="AL3089" s="13"/>
      <c r="AM3089" s="13"/>
      <c r="AN3089" s="3"/>
      <c r="AO3089" s="126"/>
      <c r="AP3089" s="126"/>
      <c r="AQ3089" s="127"/>
      <c r="AR3089" s="128"/>
      <c r="AS3089" s="13"/>
      <c r="AW3089" s="128"/>
      <c r="AX3089" s="128"/>
      <c r="AY3089" s="128"/>
      <c r="BH3089" s="89"/>
      <c r="BI3089" s="90"/>
      <c r="DL3089" s="13"/>
      <c r="DM3089" s="13"/>
      <c r="DN3089" s="3"/>
      <c r="DO3089" s="126"/>
      <c r="DP3089" s="126"/>
      <c r="DQ3089" s="127"/>
      <c r="DR3089" s="128"/>
      <c r="DS3089" s="13"/>
      <c r="DW3089" s="128"/>
      <c r="DX3089" s="128"/>
      <c r="DY3089" s="128"/>
      <c r="EH3089" s="89"/>
      <c r="EI3089" s="90"/>
    </row>
    <row r="3090" spans="38:139">
      <c r="AL3090" s="13"/>
      <c r="AM3090" s="13"/>
      <c r="AN3090" s="3"/>
      <c r="AO3090" s="126"/>
      <c r="AP3090" s="126"/>
      <c r="AQ3090" s="127"/>
      <c r="AR3090" s="128"/>
      <c r="AS3090" s="13"/>
      <c r="AW3090" s="128"/>
      <c r="AX3090" s="128"/>
      <c r="AY3090" s="128"/>
      <c r="BH3090" s="89"/>
      <c r="BI3090" s="90"/>
      <c r="DL3090" s="13"/>
      <c r="DM3090" s="13"/>
      <c r="DN3090" s="3"/>
      <c r="DO3090" s="126"/>
      <c r="DP3090" s="126"/>
      <c r="DQ3090" s="127"/>
      <c r="DR3090" s="128"/>
      <c r="DS3090" s="13"/>
      <c r="DW3090" s="128"/>
      <c r="DX3090" s="128"/>
      <c r="DY3090" s="128"/>
      <c r="EH3090" s="89"/>
      <c r="EI3090" s="90"/>
    </row>
    <row r="3091" spans="38:139">
      <c r="AL3091" s="13"/>
      <c r="AM3091" s="13"/>
      <c r="AN3091" s="3"/>
      <c r="AO3091" s="126"/>
      <c r="AP3091" s="126"/>
      <c r="AQ3091" s="127"/>
      <c r="AR3091" s="128"/>
      <c r="AS3091" s="13"/>
      <c r="AW3091" s="128"/>
      <c r="AX3091" s="128"/>
      <c r="AY3091" s="128"/>
      <c r="BH3091" s="89"/>
      <c r="BI3091" s="90"/>
      <c r="DL3091" s="13"/>
      <c r="DM3091" s="13"/>
      <c r="DN3091" s="3"/>
      <c r="DO3091" s="126"/>
      <c r="DP3091" s="126"/>
      <c r="DQ3091" s="127"/>
      <c r="DR3091" s="128"/>
      <c r="DS3091" s="13"/>
      <c r="DW3091" s="128"/>
      <c r="DX3091" s="128"/>
      <c r="DY3091" s="128"/>
      <c r="EH3091" s="89"/>
      <c r="EI3091" s="90"/>
    </row>
    <row r="3092" spans="38:139">
      <c r="AL3092" s="13"/>
      <c r="AM3092" s="13"/>
      <c r="AN3092" s="3"/>
      <c r="AO3092" s="126"/>
      <c r="AP3092" s="126"/>
      <c r="AQ3092" s="127"/>
      <c r="AR3092" s="128"/>
      <c r="AS3092" s="13"/>
      <c r="AW3092" s="128"/>
      <c r="AX3092" s="128"/>
      <c r="AY3092" s="128"/>
      <c r="BH3092" s="89"/>
      <c r="BI3092" s="90"/>
      <c r="DL3092" s="13"/>
      <c r="DM3092" s="13"/>
      <c r="DN3092" s="3"/>
      <c r="DO3092" s="126"/>
      <c r="DP3092" s="126"/>
      <c r="DQ3092" s="127"/>
      <c r="DR3092" s="128"/>
      <c r="DS3092" s="13"/>
      <c r="DW3092" s="128"/>
      <c r="DX3092" s="128"/>
      <c r="DY3092" s="128"/>
      <c r="EH3092" s="89"/>
      <c r="EI3092" s="90"/>
    </row>
    <row r="3093" spans="38:139">
      <c r="AL3093" s="13"/>
      <c r="AM3093" s="13"/>
      <c r="AN3093" s="3"/>
      <c r="AO3093" s="126"/>
      <c r="AP3093" s="126"/>
      <c r="AQ3093" s="127"/>
      <c r="AR3093" s="128"/>
      <c r="AS3093" s="13"/>
      <c r="AW3093" s="128"/>
      <c r="AX3093" s="128"/>
      <c r="AY3093" s="128"/>
      <c r="BH3093" s="89"/>
      <c r="BI3093" s="90"/>
      <c r="DL3093" s="13"/>
      <c r="DM3093" s="13"/>
      <c r="DN3093" s="3"/>
      <c r="DO3093" s="126"/>
      <c r="DP3093" s="126"/>
      <c r="DQ3093" s="127"/>
      <c r="DR3093" s="128"/>
      <c r="DS3093" s="13"/>
      <c r="DW3093" s="128"/>
      <c r="DX3093" s="128"/>
      <c r="DY3093" s="128"/>
      <c r="EH3093" s="89"/>
      <c r="EI3093" s="90"/>
    </row>
    <row r="3094" spans="38:139">
      <c r="AL3094" s="13"/>
      <c r="AM3094" s="13"/>
      <c r="AN3094" s="3"/>
      <c r="AO3094" s="126"/>
      <c r="AP3094" s="126"/>
      <c r="AQ3094" s="127"/>
      <c r="AR3094" s="128"/>
      <c r="AS3094" s="13"/>
      <c r="AW3094" s="128"/>
      <c r="AX3094" s="128"/>
      <c r="AY3094" s="128"/>
      <c r="BH3094" s="89"/>
      <c r="BI3094" s="90"/>
      <c r="DL3094" s="13"/>
      <c r="DM3094" s="13"/>
      <c r="DN3094" s="3"/>
      <c r="DO3094" s="126"/>
      <c r="DP3094" s="126"/>
      <c r="DQ3094" s="127"/>
      <c r="DR3094" s="128"/>
      <c r="DS3094" s="13"/>
      <c r="DW3094" s="128"/>
      <c r="DX3094" s="128"/>
      <c r="DY3094" s="128"/>
      <c r="EH3094" s="89"/>
      <c r="EI3094" s="90"/>
    </row>
    <row r="3095" spans="38:139">
      <c r="AL3095" s="13"/>
      <c r="AM3095" s="13"/>
      <c r="AN3095" s="3"/>
      <c r="AO3095" s="126"/>
      <c r="AP3095" s="126"/>
      <c r="AQ3095" s="127"/>
      <c r="AR3095" s="128"/>
      <c r="AS3095" s="13"/>
      <c r="AW3095" s="128"/>
      <c r="AX3095" s="128"/>
      <c r="AY3095" s="128"/>
      <c r="BH3095" s="89"/>
      <c r="BI3095" s="90"/>
      <c r="DL3095" s="13"/>
      <c r="DM3095" s="13"/>
      <c r="DN3095" s="3"/>
      <c r="DO3095" s="126"/>
      <c r="DP3095" s="126"/>
      <c r="DQ3095" s="127"/>
      <c r="DR3095" s="128"/>
      <c r="DS3095" s="13"/>
      <c r="DW3095" s="128"/>
      <c r="DX3095" s="128"/>
      <c r="DY3095" s="128"/>
      <c r="EH3095" s="89"/>
      <c r="EI3095" s="90"/>
    </row>
    <row r="3096" spans="38:139">
      <c r="AL3096" s="13"/>
      <c r="AM3096" s="13"/>
      <c r="AN3096" s="3"/>
      <c r="AO3096" s="126"/>
      <c r="AP3096" s="126"/>
      <c r="AQ3096" s="127"/>
      <c r="AR3096" s="128"/>
      <c r="AS3096" s="13"/>
      <c r="AW3096" s="128"/>
      <c r="AX3096" s="128"/>
      <c r="AY3096" s="128"/>
      <c r="BH3096" s="89"/>
      <c r="BI3096" s="90"/>
      <c r="DL3096" s="13"/>
      <c r="DM3096" s="13"/>
      <c r="DN3096" s="3"/>
      <c r="DO3096" s="126"/>
      <c r="DP3096" s="126"/>
      <c r="DQ3096" s="127"/>
      <c r="DR3096" s="128"/>
      <c r="DS3096" s="13"/>
      <c r="DW3096" s="128"/>
      <c r="DX3096" s="128"/>
      <c r="DY3096" s="128"/>
      <c r="EH3096" s="89"/>
      <c r="EI3096" s="90"/>
    </row>
    <row r="3097" spans="38:139">
      <c r="AL3097" s="13"/>
      <c r="AM3097" s="13"/>
      <c r="AN3097" s="3"/>
      <c r="AO3097" s="126"/>
      <c r="AP3097" s="126"/>
      <c r="AQ3097" s="127"/>
      <c r="AR3097" s="128"/>
      <c r="AS3097" s="13"/>
      <c r="AW3097" s="128"/>
      <c r="AX3097" s="128"/>
      <c r="AY3097" s="128"/>
      <c r="BH3097" s="89"/>
      <c r="BI3097" s="90"/>
      <c r="DL3097" s="13"/>
      <c r="DM3097" s="13"/>
      <c r="DN3097" s="3"/>
      <c r="DO3097" s="126"/>
      <c r="DP3097" s="126"/>
      <c r="DQ3097" s="127"/>
      <c r="DR3097" s="128"/>
      <c r="DS3097" s="13"/>
      <c r="DW3097" s="128"/>
      <c r="DX3097" s="128"/>
      <c r="DY3097" s="128"/>
      <c r="EH3097" s="89"/>
      <c r="EI3097" s="90"/>
    </row>
    <row r="3098" spans="38:139">
      <c r="AL3098" s="13"/>
      <c r="AM3098" s="13"/>
      <c r="AN3098" s="3"/>
      <c r="AO3098" s="126"/>
      <c r="AP3098" s="126"/>
      <c r="AQ3098" s="127"/>
      <c r="AR3098" s="128"/>
      <c r="AS3098" s="13"/>
      <c r="AW3098" s="128"/>
      <c r="AX3098" s="128"/>
      <c r="AY3098" s="128"/>
      <c r="BH3098" s="89"/>
      <c r="BI3098" s="90"/>
      <c r="DL3098" s="13"/>
      <c r="DM3098" s="13"/>
      <c r="DN3098" s="3"/>
      <c r="DO3098" s="126"/>
      <c r="DP3098" s="126"/>
      <c r="DQ3098" s="127"/>
      <c r="DR3098" s="128"/>
      <c r="DS3098" s="13"/>
      <c r="DW3098" s="128"/>
      <c r="DX3098" s="128"/>
      <c r="DY3098" s="128"/>
      <c r="EH3098" s="89"/>
      <c r="EI3098" s="90"/>
    </row>
    <row r="3099" spans="38:139">
      <c r="AL3099" s="13"/>
      <c r="AM3099" s="13"/>
      <c r="AN3099" s="3"/>
      <c r="AO3099" s="126"/>
      <c r="AP3099" s="126"/>
      <c r="AQ3099" s="127"/>
      <c r="AR3099" s="128"/>
      <c r="AS3099" s="13"/>
      <c r="AW3099" s="128"/>
      <c r="AX3099" s="128"/>
      <c r="AY3099" s="128"/>
      <c r="BH3099" s="89"/>
      <c r="BI3099" s="90"/>
      <c r="DL3099" s="13"/>
      <c r="DM3099" s="13"/>
      <c r="DN3099" s="3"/>
      <c r="DO3099" s="126"/>
      <c r="DP3099" s="126"/>
      <c r="DQ3099" s="127"/>
      <c r="DR3099" s="128"/>
      <c r="DS3099" s="13"/>
      <c r="DW3099" s="128"/>
      <c r="DX3099" s="128"/>
      <c r="DY3099" s="128"/>
      <c r="EH3099" s="89"/>
      <c r="EI3099" s="90"/>
    </row>
    <row r="3100" spans="38:139">
      <c r="AL3100" s="13"/>
      <c r="AM3100" s="13"/>
      <c r="AN3100" s="3"/>
      <c r="AO3100" s="126"/>
      <c r="AP3100" s="126"/>
      <c r="AQ3100" s="127"/>
      <c r="AR3100" s="128"/>
      <c r="AS3100" s="13"/>
      <c r="AW3100" s="128"/>
      <c r="AX3100" s="128"/>
      <c r="AY3100" s="128"/>
      <c r="BH3100" s="89"/>
      <c r="BI3100" s="90"/>
      <c r="DL3100" s="13"/>
      <c r="DM3100" s="13"/>
      <c r="DN3100" s="3"/>
      <c r="DO3100" s="126"/>
      <c r="DP3100" s="126"/>
      <c r="DQ3100" s="127"/>
      <c r="DR3100" s="128"/>
      <c r="DS3100" s="13"/>
      <c r="DW3100" s="128"/>
      <c r="DX3100" s="128"/>
      <c r="DY3100" s="128"/>
      <c r="EH3100" s="89"/>
      <c r="EI3100" s="90"/>
    </row>
    <row r="3101" spans="38:139">
      <c r="AL3101" s="13"/>
      <c r="AM3101" s="13"/>
      <c r="AN3101" s="3"/>
      <c r="AO3101" s="126"/>
      <c r="AP3101" s="126"/>
      <c r="AQ3101" s="127"/>
      <c r="AR3101" s="128"/>
      <c r="AS3101" s="13"/>
      <c r="AW3101" s="128"/>
      <c r="AX3101" s="128"/>
      <c r="AY3101" s="128"/>
      <c r="BH3101" s="89"/>
      <c r="BI3101" s="90"/>
      <c r="DL3101" s="13"/>
      <c r="DM3101" s="13"/>
      <c r="DN3101" s="3"/>
      <c r="DO3101" s="126"/>
      <c r="DP3101" s="126"/>
      <c r="DQ3101" s="127"/>
      <c r="DR3101" s="128"/>
      <c r="DS3101" s="13"/>
      <c r="DW3101" s="128"/>
      <c r="DX3101" s="128"/>
      <c r="DY3101" s="128"/>
      <c r="EH3101" s="89"/>
      <c r="EI3101" s="90"/>
    </row>
    <row r="3102" spans="38:139">
      <c r="AL3102" s="13"/>
      <c r="AM3102" s="13"/>
      <c r="AN3102" s="3"/>
      <c r="AO3102" s="126"/>
      <c r="AP3102" s="126"/>
      <c r="AQ3102" s="127"/>
      <c r="AR3102" s="128"/>
      <c r="AS3102" s="13"/>
      <c r="AW3102" s="128"/>
      <c r="AX3102" s="128"/>
      <c r="AY3102" s="128"/>
      <c r="BH3102" s="89"/>
      <c r="BI3102" s="90"/>
      <c r="DL3102" s="13"/>
      <c r="DM3102" s="13"/>
      <c r="DN3102" s="3"/>
      <c r="DO3102" s="126"/>
      <c r="DP3102" s="126"/>
      <c r="DQ3102" s="127"/>
      <c r="DR3102" s="128"/>
      <c r="DS3102" s="13"/>
      <c r="DW3102" s="128"/>
      <c r="DX3102" s="128"/>
      <c r="DY3102" s="128"/>
      <c r="EH3102" s="89"/>
      <c r="EI3102" s="90"/>
    </row>
    <row r="3103" spans="38:139">
      <c r="AL3103" s="13"/>
      <c r="AM3103" s="13"/>
      <c r="AN3103" s="3"/>
      <c r="AO3103" s="126"/>
      <c r="AP3103" s="126"/>
      <c r="AQ3103" s="127"/>
      <c r="AR3103" s="128"/>
      <c r="AS3103" s="13"/>
      <c r="AW3103" s="128"/>
      <c r="AX3103" s="128"/>
      <c r="AY3103" s="128"/>
      <c r="BH3103" s="89"/>
      <c r="BI3103" s="90"/>
      <c r="DL3103" s="13"/>
      <c r="DM3103" s="13"/>
      <c r="DN3103" s="3"/>
      <c r="DO3103" s="126"/>
      <c r="DP3103" s="126"/>
      <c r="DQ3103" s="127"/>
      <c r="DR3103" s="128"/>
      <c r="DS3103" s="13"/>
      <c r="DW3103" s="128"/>
      <c r="DX3103" s="128"/>
      <c r="DY3103" s="128"/>
      <c r="EH3103" s="89"/>
      <c r="EI3103" s="90"/>
    </row>
    <row r="3104" spans="38:139">
      <c r="AL3104" s="13"/>
      <c r="AM3104" s="13"/>
      <c r="AN3104" s="3"/>
      <c r="AO3104" s="126"/>
      <c r="AP3104" s="126"/>
      <c r="AQ3104" s="127"/>
      <c r="AR3104" s="128"/>
      <c r="AS3104" s="13"/>
      <c r="AW3104" s="128"/>
      <c r="AX3104" s="128"/>
      <c r="AY3104" s="128"/>
      <c r="BH3104" s="89"/>
      <c r="BI3104" s="90"/>
      <c r="DL3104" s="13"/>
      <c r="DM3104" s="13"/>
      <c r="DN3104" s="3"/>
      <c r="DO3104" s="126"/>
      <c r="DP3104" s="126"/>
      <c r="DQ3104" s="127"/>
      <c r="DR3104" s="128"/>
      <c r="DS3104" s="13"/>
      <c r="DW3104" s="128"/>
      <c r="DX3104" s="128"/>
      <c r="DY3104" s="128"/>
      <c r="EH3104" s="89"/>
      <c r="EI3104" s="90"/>
    </row>
    <row r="3105" spans="38:139">
      <c r="AL3105" s="13"/>
      <c r="AM3105" s="13"/>
      <c r="AN3105" s="3"/>
      <c r="AO3105" s="126"/>
      <c r="AP3105" s="126"/>
      <c r="AQ3105" s="127"/>
      <c r="AR3105" s="128"/>
      <c r="AS3105" s="13"/>
      <c r="AW3105" s="128"/>
      <c r="AX3105" s="128"/>
      <c r="AY3105" s="128"/>
      <c r="BH3105" s="89"/>
      <c r="BI3105" s="90"/>
      <c r="DL3105" s="13"/>
      <c r="DM3105" s="13"/>
      <c r="DN3105" s="3"/>
      <c r="DO3105" s="126"/>
      <c r="DP3105" s="126"/>
      <c r="DQ3105" s="127"/>
      <c r="DR3105" s="128"/>
      <c r="DS3105" s="13"/>
      <c r="DW3105" s="128"/>
      <c r="DX3105" s="128"/>
      <c r="DY3105" s="128"/>
      <c r="EH3105" s="89"/>
      <c r="EI3105" s="90"/>
    </row>
    <row r="3106" spans="38:139">
      <c r="AL3106" s="13"/>
      <c r="AM3106" s="13"/>
      <c r="AN3106" s="3"/>
      <c r="AO3106" s="126"/>
      <c r="AP3106" s="126"/>
      <c r="AQ3106" s="127"/>
      <c r="AR3106" s="128"/>
      <c r="AS3106" s="13"/>
      <c r="AW3106" s="128"/>
      <c r="AX3106" s="128"/>
      <c r="AY3106" s="128"/>
      <c r="BH3106" s="89"/>
      <c r="BI3106" s="90"/>
      <c r="DL3106" s="13"/>
      <c r="DM3106" s="13"/>
      <c r="DN3106" s="3"/>
      <c r="DO3106" s="126"/>
      <c r="DP3106" s="126"/>
      <c r="DQ3106" s="127"/>
      <c r="DR3106" s="128"/>
      <c r="DS3106" s="13"/>
      <c r="DW3106" s="128"/>
      <c r="DX3106" s="128"/>
      <c r="DY3106" s="128"/>
      <c r="EH3106" s="89"/>
      <c r="EI3106" s="90"/>
    </row>
    <row r="3107" spans="38:139">
      <c r="AL3107" s="13"/>
      <c r="AM3107" s="13"/>
      <c r="AN3107" s="3"/>
      <c r="AO3107" s="126"/>
      <c r="AP3107" s="126"/>
      <c r="AQ3107" s="127"/>
      <c r="AR3107" s="128"/>
      <c r="AS3107" s="13"/>
      <c r="AW3107" s="128"/>
      <c r="AX3107" s="128"/>
      <c r="AY3107" s="128"/>
      <c r="BH3107" s="89"/>
      <c r="BI3107" s="90"/>
      <c r="DL3107" s="13"/>
      <c r="DM3107" s="13"/>
      <c r="DN3107" s="3"/>
      <c r="DO3107" s="126"/>
      <c r="DP3107" s="126"/>
      <c r="DQ3107" s="127"/>
      <c r="DR3107" s="128"/>
      <c r="DS3107" s="13"/>
      <c r="DW3107" s="128"/>
      <c r="DX3107" s="128"/>
      <c r="DY3107" s="128"/>
      <c r="EH3107" s="89"/>
      <c r="EI3107" s="90"/>
    </row>
    <row r="3108" spans="38:139">
      <c r="AL3108" s="13"/>
      <c r="AM3108" s="13"/>
      <c r="AN3108" s="3"/>
      <c r="AO3108" s="126"/>
      <c r="AP3108" s="126"/>
      <c r="AQ3108" s="127"/>
      <c r="AR3108" s="128"/>
      <c r="AS3108" s="13"/>
      <c r="AW3108" s="128"/>
      <c r="AX3108" s="128"/>
      <c r="AY3108" s="128"/>
      <c r="BH3108" s="89"/>
      <c r="BI3108" s="90"/>
      <c r="DL3108" s="13"/>
      <c r="DM3108" s="13"/>
      <c r="DN3108" s="3"/>
      <c r="DO3108" s="126"/>
      <c r="DP3108" s="126"/>
      <c r="DQ3108" s="127"/>
      <c r="DR3108" s="128"/>
      <c r="DS3108" s="13"/>
      <c r="DW3108" s="128"/>
      <c r="DX3108" s="128"/>
      <c r="DY3108" s="128"/>
      <c r="EH3108" s="89"/>
      <c r="EI3108" s="90"/>
    </row>
    <row r="3109" spans="38:139">
      <c r="AL3109" s="13"/>
      <c r="AM3109" s="13"/>
      <c r="AN3109" s="3"/>
      <c r="AO3109" s="126"/>
      <c r="AP3109" s="126"/>
      <c r="AQ3109" s="127"/>
      <c r="AR3109" s="128"/>
      <c r="AS3109" s="13"/>
      <c r="AW3109" s="128"/>
      <c r="AX3109" s="128"/>
      <c r="AY3109" s="128"/>
      <c r="BH3109" s="89"/>
      <c r="BI3109" s="90"/>
      <c r="DL3109" s="13"/>
      <c r="DM3109" s="13"/>
      <c r="DN3109" s="3"/>
      <c r="DO3109" s="126"/>
      <c r="DP3109" s="126"/>
      <c r="DQ3109" s="127"/>
      <c r="DR3109" s="128"/>
      <c r="DS3109" s="13"/>
      <c r="DW3109" s="128"/>
      <c r="DX3109" s="128"/>
      <c r="DY3109" s="128"/>
      <c r="EH3109" s="89"/>
      <c r="EI3109" s="90"/>
    </row>
    <row r="3110" spans="38:139">
      <c r="AL3110" s="13"/>
      <c r="AM3110" s="13"/>
      <c r="AN3110" s="3"/>
      <c r="AO3110" s="126"/>
      <c r="AP3110" s="126"/>
      <c r="AQ3110" s="127"/>
      <c r="AR3110" s="128"/>
      <c r="AS3110" s="13"/>
      <c r="AW3110" s="128"/>
      <c r="AX3110" s="128"/>
      <c r="AY3110" s="128"/>
      <c r="BH3110" s="89"/>
      <c r="BI3110" s="90"/>
      <c r="DL3110" s="13"/>
      <c r="DM3110" s="13"/>
      <c r="DN3110" s="3"/>
      <c r="DO3110" s="126"/>
      <c r="DP3110" s="126"/>
      <c r="DQ3110" s="127"/>
      <c r="DR3110" s="128"/>
      <c r="DS3110" s="13"/>
      <c r="DW3110" s="128"/>
      <c r="DX3110" s="128"/>
      <c r="DY3110" s="128"/>
      <c r="EH3110" s="89"/>
      <c r="EI3110" s="90"/>
    </row>
    <row r="3111" spans="38:139">
      <c r="AL3111" s="13"/>
      <c r="AM3111" s="13"/>
      <c r="AN3111" s="3"/>
      <c r="AO3111" s="126"/>
      <c r="AP3111" s="126"/>
      <c r="AQ3111" s="127"/>
      <c r="AR3111" s="128"/>
      <c r="AS3111" s="13"/>
      <c r="AW3111" s="128"/>
      <c r="AX3111" s="128"/>
      <c r="AY3111" s="128"/>
      <c r="BH3111" s="89"/>
      <c r="BI3111" s="90"/>
      <c r="DL3111" s="13"/>
      <c r="DM3111" s="13"/>
      <c r="DN3111" s="3"/>
      <c r="DO3111" s="126"/>
      <c r="DP3111" s="126"/>
      <c r="DQ3111" s="127"/>
      <c r="DR3111" s="128"/>
      <c r="DS3111" s="13"/>
      <c r="DW3111" s="128"/>
      <c r="DX3111" s="128"/>
      <c r="DY3111" s="128"/>
      <c r="EH3111" s="89"/>
      <c r="EI3111" s="90"/>
    </row>
    <row r="3112" spans="38:139">
      <c r="AL3112" s="13"/>
      <c r="AM3112" s="13"/>
      <c r="AN3112" s="3"/>
      <c r="AO3112" s="126"/>
      <c r="AP3112" s="126"/>
      <c r="AQ3112" s="127"/>
      <c r="AR3112" s="128"/>
      <c r="AS3112" s="13"/>
      <c r="AW3112" s="128"/>
      <c r="AX3112" s="128"/>
      <c r="AY3112" s="128"/>
      <c r="BH3112" s="89"/>
      <c r="BI3112" s="90"/>
      <c r="DL3112" s="13"/>
      <c r="DM3112" s="13"/>
      <c r="DN3112" s="3"/>
      <c r="DO3112" s="126"/>
      <c r="DP3112" s="126"/>
      <c r="DQ3112" s="127"/>
      <c r="DR3112" s="128"/>
      <c r="DS3112" s="13"/>
      <c r="DW3112" s="128"/>
      <c r="DX3112" s="128"/>
      <c r="DY3112" s="128"/>
      <c r="EH3112" s="89"/>
      <c r="EI3112" s="90"/>
    </row>
    <row r="3113" spans="38:139">
      <c r="AL3113" s="13"/>
      <c r="AM3113" s="13"/>
      <c r="AN3113" s="3"/>
      <c r="AO3113" s="126"/>
      <c r="AP3113" s="126"/>
      <c r="AQ3113" s="127"/>
      <c r="AR3113" s="128"/>
      <c r="AS3113" s="13"/>
      <c r="AW3113" s="128"/>
      <c r="AX3113" s="128"/>
      <c r="AY3113" s="128"/>
      <c r="BH3113" s="89"/>
      <c r="BI3113" s="90"/>
      <c r="DL3113" s="13"/>
      <c r="DM3113" s="13"/>
      <c r="DN3113" s="3"/>
      <c r="DO3113" s="126"/>
      <c r="DP3113" s="126"/>
      <c r="DQ3113" s="127"/>
      <c r="DR3113" s="128"/>
      <c r="DS3113" s="13"/>
      <c r="DW3113" s="128"/>
      <c r="DX3113" s="128"/>
      <c r="DY3113" s="128"/>
      <c r="EH3113" s="89"/>
      <c r="EI3113" s="90"/>
    </row>
    <row r="3114" spans="38:139">
      <c r="AL3114" s="13"/>
      <c r="AM3114" s="13"/>
      <c r="AN3114" s="3"/>
      <c r="AO3114" s="126"/>
      <c r="AP3114" s="126"/>
      <c r="AQ3114" s="127"/>
      <c r="AR3114" s="128"/>
      <c r="AS3114" s="13"/>
      <c r="AW3114" s="128"/>
      <c r="AX3114" s="128"/>
      <c r="AY3114" s="128"/>
      <c r="BH3114" s="89"/>
      <c r="BI3114" s="90"/>
      <c r="DL3114" s="13"/>
      <c r="DM3114" s="13"/>
      <c r="DN3114" s="3"/>
      <c r="DO3114" s="126"/>
      <c r="DP3114" s="126"/>
      <c r="DQ3114" s="127"/>
      <c r="DR3114" s="128"/>
      <c r="DS3114" s="13"/>
      <c r="DW3114" s="128"/>
      <c r="DX3114" s="128"/>
      <c r="DY3114" s="128"/>
      <c r="EH3114" s="89"/>
      <c r="EI3114" s="90"/>
    </row>
    <row r="3115" spans="38:139">
      <c r="AL3115" s="13"/>
      <c r="AM3115" s="13"/>
      <c r="AN3115" s="3"/>
      <c r="AO3115" s="126"/>
      <c r="AP3115" s="126"/>
      <c r="AQ3115" s="127"/>
      <c r="AR3115" s="128"/>
      <c r="AS3115" s="13"/>
      <c r="AW3115" s="128"/>
      <c r="AX3115" s="128"/>
      <c r="AY3115" s="128"/>
      <c r="BH3115" s="89"/>
      <c r="BI3115" s="90"/>
      <c r="DL3115" s="13"/>
      <c r="DM3115" s="13"/>
      <c r="DN3115" s="3"/>
      <c r="DO3115" s="126"/>
      <c r="DP3115" s="126"/>
      <c r="DQ3115" s="127"/>
      <c r="DR3115" s="128"/>
      <c r="DS3115" s="13"/>
      <c r="DW3115" s="128"/>
      <c r="DX3115" s="128"/>
      <c r="DY3115" s="128"/>
      <c r="EH3115" s="89"/>
      <c r="EI3115" s="90"/>
    </row>
    <row r="3116" spans="38:139">
      <c r="AL3116" s="13"/>
      <c r="AM3116" s="13"/>
      <c r="AN3116" s="3"/>
      <c r="AO3116" s="126"/>
      <c r="AP3116" s="126"/>
      <c r="AQ3116" s="127"/>
      <c r="AR3116" s="128"/>
      <c r="AS3116" s="13"/>
      <c r="AW3116" s="128"/>
      <c r="AX3116" s="128"/>
      <c r="AY3116" s="128"/>
      <c r="BH3116" s="89"/>
      <c r="BI3116" s="90"/>
      <c r="DL3116" s="13"/>
      <c r="DM3116" s="13"/>
      <c r="DN3116" s="3"/>
      <c r="DO3116" s="126"/>
      <c r="DP3116" s="126"/>
      <c r="DQ3116" s="127"/>
      <c r="DR3116" s="128"/>
      <c r="DS3116" s="13"/>
      <c r="DW3116" s="128"/>
      <c r="DX3116" s="128"/>
      <c r="DY3116" s="128"/>
      <c r="EH3116" s="89"/>
      <c r="EI3116" s="90"/>
    </row>
    <row r="3117" spans="38:139">
      <c r="AL3117" s="13"/>
      <c r="AM3117" s="13"/>
      <c r="AN3117" s="3"/>
      <c r="AO3117" s="126"/>
      <c r="AP3117" s="126"/>
      <c r="AQ3117" s="127"/>
      <c r="AR3117" s="128"/>
      <c r="AS3117" s="13"/>
      <c r="AW3117" s="128"/>
      <c r="AX3117" s="128"/>
      <c r="AY3117" s="128"/>
      <c r="BH3117" s="89"/>
      <c r="BI3117" s="90"/>
      <c r="DL3117" s="13"/>
      <c r="DM3117" s="13"/>
      <c r="DN3117" s="3"/>
      <c r="DO3117" s="126"/>
      <c r="DP3117" s="126"/>
      <c r="DQ3117" s="127"/>
      <c r="DR3117" s="128"/>
      <c r="DS3117" s="13"/>
      <c r="DW3117" s="128"/>
      <c r="DX3117" s="128"/>
      <c r="DY3117" s="128"/>
      <c r="EH3117" s="89"/>
      <c r="EI3117" s="90"/>
    </row>
    <row r="3118" spans="38:139">
      <c r="AL3118" s="13"/>
      <c r="AM3118" s="13"/>
      <c r="AN3118" s="3"/>
      <c r="AO3118" s="126"/>
      <c r="AP3118" s="126"/>
      <c r="AQ3118" s="127"/>
      <c r="AR3118" s="128"/>
      <c r="AS3118" s="13"/>
      <c r="AW3118" s="128"/>
      <c r="AX3118" s="128"/>
      <c r="AY3118" s="128"/>
      <c r="BH3118" s="89"/>
      <c r="BI3118" s="90"/>
      <c r="DL3118" s="13"/>
      <c r="DM3118" s="13"/>
      <c r="DN3118" s="3"/>
      <c r="DO3118" s="126"/>
      <c r="DP3118" s="126"/>
      <c r="DQ3118" s="127"/>
      <c r="DR3118" s="128"/>
      <c r="DS3118" s="13"/>
      <c r="DW3118" s="128"/>
      <c r="DX3118" s="128"/>
      <c r="DY3118" s="128"/>
      <c r="EH3118" s="89"/>
      <c r="EI3118" s="90"/>
    </row>
    <row r="3119" spans="38:139">
      <c r="AL3119" s="13"/>
      <c r="AM3119" s="13"/>
      <c r="AN3119" s="3"/>
      <c r="AO3119" s="126"/>
      <c r="AP3119" s="126"/>
      <c r="AQ3119" s="127"/>
      <c r="AR3119" s="128"/>
      <c r="AS3119" s="13"/>
      <c r="AW3119" s="128"/>
      <c r="AX3119" s="128"/>
      <c r="AY3119" s="128"/>
      <c r="BH3119" s="89"/>
      <c r="BI3119" s="90"/>
      <c r="DL3119" s="13"/>
      <c r="DM3119" s="13"/>
      <c r="DN3119" s="3"/>
      <c r="DO3119" s="126"/>
      <c r="DP3119" s="126"/>
      <c r="DQ3119" s="127"/>
      <c r="DR3119" s="128"/>
      <c r="DS3119" s="13"/>
      <c r="DW3119" s="128"/>
      <c r="DX3119" s="128"/>
      <c r="DY3119" s="128"/>
      <c r="EH3119" s="89"/>
      <c r="EI3119" s="90"/>
    </row>
    <row r="3120" spans="38:139">
      <c r="AL3120" s="13"/>
      <c r="AM3120" s="13"/>
      <c r="AN3120" s="3"/>
      <c r="AO3120" s="126"/>
      <c r="AP3120" s="126"/>
      <c r="AQ3120" s="127"/>
      <c r="AR3120" s="128"/>
      <c r="AS3120" s="13"/>
      <c r="AW3120" s="128"/>
      <c r="AX3120" s="128"/>
      <c r="AY3120" s="128"/>
      <c r="BH3120" s="89"/>
      <c r="BI3120" s="90"/>
      <c r="DL3120" s="13"/>
      <c r="DM3120" s="13"/>
      <c r="DN3120" s="3"/>
      <c r="DO3120" s="126"/>
      <c r="DP3120" s="126"/>
      <c r="DQ3120" s="127"/>
      <c r="DR3120" s="128"/>
      <c r="DS3120" s="13"/>
      <c r="DW3120" s="128"/>
      <c r="DX3120" s="128"/>
      <c r="DY3120" s="128"/>
      <c r="EH3120" s="89"/>
      <c r="EI3120" s="90"/>
    </row>
    <row r="3121" spans="38:139">
      <c r="AL3121" s="13"/>
      <c r="AM3121" s="13"/>
      <c r="AN3121" s="3"/>
      <c r="AO3121" s="126"/>
      <c r="AP3121" s="126"/>
      <c r="AQ3121" s="127"/>
      <c r="AR3121" s="128"/>
      <c r="AS3121" s="13"/>
      <c r="AW3121" s="128"/>
      <c r="AX3121" s="128"/>
      <c r="AY3121" s="128"/>
      <c r="BH3121" s="89"/>
      <c r="BI3121" s="90"/>
      <c r="DL3121" s="13"/>
      <c r="DM3121" s="13"/>
      <c r="DN3121" s="3"/>
      <c r="DO3121" s="126"/>
      <c r="DP3121" s="126"/>
      <c r="DQ3121" s="127"/>
      <c r="DR3121" s="128"/>
      <c r="DS3121" s="13"/>
      <c r="DW3121" s="128"/>
      <c r="DX3121" s="128"/>
      <c r="DY3121" s="128"/>
      <c r="EH3121" s="89"/>
      <c r="EI3121" s="90"/>
    </row>
    <row r="3122" spans="38:139">
      <c r="AL3122" s="13"/>
      <c r="AM3122" s="13"/>
      <c r="AN3122" s="3"/>
      <c r="AO3122" s="126"/>
      <c r="AP3122" s="126"/>
      <c r="AQ3122" s="127"/>
      <c r="AR3122" s="128"/>
      <c r="AS3122" s="13"/>
      <c r="AW3122" s="128"/>
      <c r="AX3122" s="128"/>
      <c r="AY3122" s="128"/>
      <c r="BH3122" s="89"/>
      <c r="BI3122" s="90"/>
      <c r="DL3122" s="13"/>
      <c r="DM3122" s="13"/>
      <c r="DN3122" s="3"/>
      <c r="DO3122" s="126"/>
      <c r="DP3122" s="126"/>
      <c r="DQ3122" s="127"/>
      <c r="DR3122" s="128"/>
      <c r="DS3122" s="13"/>
      <c r="DW3122" s="128"/>
      <c r="DX3122" s="128"/>
      <c r="DY3122" s="128"/>
      <c r="EH3122" s="89"/>
      <c r="EI3122" s="90"/>
    </row>
    <row r="3123" spans="38:139">
      <c r="AL3123" s="13"/>
      <c r="AM3123" s="13"/>
      <c r="AN3123" s="3"/>
      <c r="AO3123" s="126"/>
      <c r="AP3123" s="126"/>
      <c r="AQ3123" s="127"/>
      <c r="AR3123" s="128"/>
      <c r="AS3123" s="13"/>
      <c r="AW3123" s="128"/>
      <c r="AX3123" s="128"/>
      <c r="AY3123" s="128"/>
      <c r="BH3123" s="89"/>
      <c r="BI3123" s="90"/>
      <c r="DL3123" s="13"/>
      <c r="DM3123" s="13"/>
      <c r="DN3123" s="3"/>
      <c r="DO3123" s="126"/>
      <c r="DP3123" s="126"/>
      <c r="DQ3123" s="127"/>
      <c r="DR3123" s="128"/>
      <c r="DS3123" s="13"/>
      <c r="DW3123" s="128"/>
      <c r="DX3123" s="128"/>
      <c r="DY3123" s="128"/>
      <c r="EH3123" s="89"/>
      <c r="EI3123" s="90"/>
    </row>
    <row r="3124" spans="38:139">
      <c r="AL3124" s="13"/>
      <c r="AM3124" s="13"/>
      <c r="AN3124" s="3"/>
      <c r="AO3124" s="126"/>
      <c r="AP3124" s="126"/>
      <c r="AQ3124" s="127"/>
      <c r="AR3124" s="128"/>
      <c r="AS3124" s="13"/>
      <c r="AW3124" s="128"/>
      <c r="AX3124" s="128"/>
      <c r="AY3124" s="128"/>
      <c r="BH3124" s="89"/>
      <c r="BI3124" s="90"/>
      <c r="DL3124" s="13"/>
      <c r="DM3124" s="13"/>
      <c r="DN3124" s="3"/>
      <c r="DO3124" s="126"/>
      <c r="DP3124" s="126"/>
      <c r="DQ3124" s="127"/>
      <c r="DR3124" s="128"/>
      <c r="DS3124" s="13"/>
      <c r="DW3124" s="128"/>
      <c r="DX3124" s="128"/>
      <c r="DY3124" s="128"/>
      <c r="EH3124" s="89"/>
      <c r="EI3124" s="90"/>
    </row>
    <row r="3125" spans="38:139">
      <c r="AL3125" s="13"/>
      <c r="AM3125" s="13"/>
      <c r="AN3125" s="3"/>
      <c r="AO3125" s="126"/>
      <c r="AP3125" s="126"/>
      <c r="AQ3125" s="127"/>
      <c r="AR3125" s="128"/>
      <c r="AS3125" s="13"/>
      <c r="AW3125" s="128"/>
      <c r="AX3125" s="128"/>
      <c r="AY3125" s="128"/>
      <c r="BH3125" s="89"/>
      <c r="BI3125" s="90"/>
      <c r="DL3125" s="13"/>
      <c r="DM3125" s="13"/>
      <c r="DN3125" s="3"/>
      <c r="DO3125" s="126"/>
      <c r="DP3125" s="126"/>
      <c r="DQ3125" s="127"/>
      <c r="DR3125" s="128"/>
      <c r="DS3125" s="13"/>
      <c r="DW3125" s="128"/>
      <c r="DX3125" s="128"/>
      <c r="DY3125" s="128"/>
      <c r="EH3125" s="89"/>
      <c r="EI3125" s="90"/>
    </row>
    <row r="3126" spans="38:139">
      <c r="AL3126" s="13"/>
      <c r="AM3126" s="13"/>
      <c r="AN3126" s="3"/>
      <c r="AO3126" s="126"/>
      <c r="AP3126" s="126"/>
      <c r="AQ3126" s="127"/>
      <c r="AR3126" s="128"/>
      <c r="AS3126" s="13"/>
      <c r="AW3126" s="128"/>
      <c r="AX3126" s="128"/>
      <c r="AY3126" s="128"/>
      <c r="BH3126" s="89"/>
      <c r="BI3126" s="90"/>
      <c r="DL3126" s="13"/>
      <c r="DM3126" s="13"/>
      <c r="DN3126" s="3"/>
      <c r="DO3126" s="126"/>
      <c r="DP3126" s="126"/>
      <c r="DQ3126" s="127"/>
      <c r="DR3126" s="128"/>
      <c r="DS3126" s="13"/>
      <c r="DW3126" s="128"/>
      <c r="DX3126" s="128"/>
      <c r="DY3126" s="128"/>
      <c r="EH3126" s="89"/>
      <c r="EI3126" s="90"/>
    </row>
    <row r="3127" spans="38:139">
      <c r="AL3127" s="13"/>
      <c r="AM3127" s="13"/>
      <c r="AN3127" s="3"/>
      <c r="AO3127" s="126"/>
      <c r="AP3127" s="126"/>
      <c r="AQ3127" s="127"/>
      <c r="AR3127" s="128"/>
      <c r="AS3127" s="13"/>
      <c r="AW3127" s="128"/>
      <c r="AX3127" s="128"/>
      <c r="AY3127" s="128"/>
      <c r="BH3127" s="89"/>
      <c r="BI3127" s="90"/>
      <c r="DL3127" s="13"/>
      <c r="DM3127" s="13"/>
      <c r="DN3127" s="3"/>
      <c r="DO3127" s="126"/>
      <c r="DP3127" s="126"/>
      <c r="DQ3127" s="127"/>
      <c r="DR3127" s="128"/>
      <c r="DS3127" s="13"/>
      <c r="DW3127" s="128"/>
      <c r="DX3127" s="128"/>
      <c r="DY3127" s="128"/>
      <c r="EH3127" s="89"/>
      <c r="EI3127" s="90"/>
    </row>
    <row r="3128" spans="38:139">
      <c r="AL3128" s="13"/>
      <c r="AM3128" s="13"/>
      <c r="AN3128" s="3"/>
      <c r="AO3128" s="126"/>
      <c r="AP3128" s="126"/>
      <c r="AQ3128" s="127"/>
      <c r="AR3128" s="128"/>
      <c r="AS3128" s="13"/>
      <c r="AW3128" s="128"/>
      <c r="AX3128" s="128"/>
      <c r="AY3128" s="128"/>
      <c r="BH3128" s="89"/>
      <c r="BI3128" s="90"/>
      <c r="DL3128" s="13"/>
      <c r="DM3128" s="13"/>
      <c r="DN3128" s="3"/>
      <c r="DO3128" s="126"/>
      <c r="DP3128" s="126"/>
      <c r="DQ3128" s="127"/>
      <c r="DR3128" s="128"/>
      <c r="DS3128" s="13"/>
      <c r="DW3128" s="128"/>
      <c r="DX3128" s="128"/>
      <c r="DY3128" s="128"/>
      <c r="EH3128" s="89"/>
      <c r="EI3128" s="90"/>
    </row>
    <row r="3129" spans="38:139">
      <c r="AL3129" s="13"/>
      <c r="AM3129" s="13"/>
      <c r="AN3129" s="3"/>
      <c r="AO3129" s="126"/>
      <c r="AP3129" s="126"/>
      <c r="AQ3129" s="127"/>
      <c r="AR3129" s="128"/>
      <c r="AS3129" s="13"/>
      <c r="AW3129" s="128"/>
      <c r="AX3129" s="128"/>
      <c r="AY3129" s="128"/>
      <c r="BH3129" s="89"/>
      <c r="BI3129" s="90"/>
      <c r="DL3129" s="13"/>
      <c r="DM3129" s="13"/>
      <c r="DN3129" s="3"/>
      <c r="DO3129" s="126"/>
      <c r="DP3129" s="126"/>
      <c r="DQ3129" s="127"/>
      <c r="DR3129" s="128"/>
      <c r="DS3129" s="13"/>
      <c r="DW3129" s="128"/>
      <c r="DX3129" s="128"/>
      <c r="DY3129" s="128"/>
      <c r="EH3129" s="89"/>
      <c r="EI3129" s="90"/>
    </row>
    <row r="3130" spans="38:139">
      <c r="AL3130" s="13"/>
      <c r="AM3130" s="13"/>
      <c r="AN3130" s="3"/>
      <c r="AO3130" s="126"/>
      <c r="AP3130" s="126"/>
      <c r="AQ3130" s="127"/>
      <c r="AR3130" s="128"/>
      <c r="AS3130" s="13"/>
      <c r="AW3130" s="128"/>
      <c r="AX3130" s="128"/>
      <c r="AY3130" s="128"/>
      <c r="BH3130" s="89"/>
      <c r="BI3130" s="90"/>
      <c r="DL3130" s="13"/>
      <c r="DM3130" s="13"/>
      <c r="DN3130" s="3"/>
      <c r="DO3130" s="126"/>
      <c r="DP3130" s="126"/>
      <c r="DQ3130" s="127"/>
      <c r="DR3130" s="128"/>
      <c r="DS3130" s="13"/>
      <c r="DW3130" s="128"/>
      <c r="DX3130" s="128"/>
      <c r="DY3130" s="128"/>
      <c r="EH3130" s="89"/>
      <c r="EI3130" s="90"/>
    </row>
    <row r="3131" spans="38:139">
      <c r="AL3131" s="13"/>
      <c r="AM3131" s="13"/>
      <c r="AN3131" s="3"/>
      <c r="AO3131" s="126"/>
      <c r="AP3131" s="126"/>
      <c r="AQ3131" s="127"/>
      <c r="AR3131" s="128"/>
      <c r="AS3131" s="13"/>
      <c r="AW3131" s="128"/>
      <c r="AX3131" s="128"/>
      <c r="AY3131" s="128"/>
      <c r="BH3131" s="89"/>
      <c r="BI3131" s="90"/>
      <c r="DL3131" s="13"/>
      <c r="DM3131" s="13"/>
      <c r="DN3131" s="3"/>
      <c r="DO3131" s="126"/>
      <c r="DP3131" s="126"/>
      <c r="DQ3131" s="127"/>
      <c r="DR3131" s="128"/>
      <c r="DS3131" s="13"/>
      <c r="DW3131" s="128"/>
      <c r="DX3131" s="128"/>
      <c r="DY3131" s="128"/>
      <c r="EH3131" s="89"/>
      <c r="EI3131" s="90"/>
    </row>
    <row r="3132" spans="38:139">
      <c r="AL3132" s="13"/>
      <c r="AM3132" s="13"/>
      <c r="AN3132" s="3"/>
      <c r="AO3132" s="126"/>
      <c r="AP3132" s="126"/>
      <c r="AQ3132" s="127"/>
      <c r="AR3132" s="128"/>
      <c r="AS3132" s="13"/>
      <c r="AW3132" s="128"/>
      <c r="AX3132" s="128"/>
      <c r="AY3132" s="128"/>
      <c r="BH3132" s="89"/>
      <c r="BI3132" s="90"/>
      <c r="DL3132" s="13"/>
      <c r="DM3132" s="13"/>
      <c r="DN3132" s="3"/>
      <c r="DO3132" s="126"/>
      <c r="DP3132" s="126"/>
      <c r="DQ3132" s="127"/>
      <c r="DR3132" s="128"/>
      <c r="DS3132" s="13"/>
      <c r="DW3132" s="128"/>
      <c r="DX3132" s="128"/>
      <c r="DY3132" s="128"/>
      <c r="EH3132" s="89"/>
      <c r="EI3132" s="90"/>
    </row>
    <row r="3133" spans="38:139">
      <c r="AL3133" s="13"/>
      <c r="AM3133" s="13"/>
      <c r="AN3133" s="3"/>
      <c r="AO3133" s="126"/>
      <c r="AP3133" s="126"/>
      <c r="AQ3133" s="127"/>
      <c r="AR3133" s="128"/>
      <c r="AS3133" s="13"/>
      <c r="AW3133" s="128"/>
      <c r="AX3133" s="128"/>
      <c r="AY3133" s="128"/>
      <c r="BH3133" s="89"/>
      <c r="BI3133" s="90"/>
      <c r="DL3133" s="13"/>
      <c r="DM3133" s="13"/>
      <c r="DN3133" s="3"/>
      <c r="DO3133" s="126"/>
      <c r="DP3133" s="126"/>
      <c r="DQ3133" s="127"/>
      <c r="DR3133" s="128"/>
      <c r="DS3133" s="13"/>
      <c r="DW3133" s="128"/>
      <c r="DX3133" s="128"/>
      <c r="DY3133" s="128"/>
      <c r="EH3133" s="89"/>
      <c r="EI3133" s="90"/>
    </row>
    <row r="3134" spans="38:139">
      <c r="AL3134" s="13"/>
      <c r="AM3134" s="13"/>
      <c r="AN3134" s="3"/>
      <c r="AO3134" s="126"/>
      <c r="AP3134" s="126"/>
      <c r="AQ3134" s="127"/>
      <c r="AR3134" s="128"/>
      <c r="AS3134" s="13"/>
      <c r="AW3134" s="128"/>
      <c r="AX3134" s="128"/>
      <c r="AY3134" s="128"/>
      <c r="BH3134" s="89"/>
      <c r="BI3134" s="90"/>
      <c r="DL3134" s="13"/>
      <c r="DM3134" s="13"/>
      <c r="DN3134" s="3"/>
      <c r="DO3134" s="126"/>
      <c r="DP3134" s="126"/>
      <c r="DQ3134" s="127"/>
      <c r="DR3134" s="128"/>
      <c r="DS3134" s="13"/>
      <c r="DW3134" s="128"/>
      <c r="DX3134" s="128"/>
      <c r="DY3134" s="128"/>
      <c r="EH3134" s="89"/>
      <c r="EI3134" s="90"/>
    </row>
    <row r="3135" spans="38:139">
      <c r="AL3135" s="13"/>
      <c r="AM3135" s="13"/>
      <c r="AN3135" s="3"/>
      <c r="AO3135" s="126"/>
      <c r="AP3135" s="126"/>
      <c r="AQ3135" s="127"/>
      <c r="AR3135" s="128"/>
      <c r="AS3135" s="13"/>
      <c r="AW3135" s="128"/>
      <c r="AX3135" s="128"/>
      <c r="AY3135" s="128"/>
      <c r="BH3135" s="89"/>
      <c r="BI3135" s="90"/>
      <c r="DL3135" s="13"/>
      <c r="DM3135" s="13"/>
      <c r="DN3135" s="3"/>
      <c r="DO3135" s="126"/>
      <c r="DP3135" s="126"/>
      <c r="DQ3135" s="127"/>
      <c r="DR3135" s="128"/>
      <c r="DS3135" s="13"/>
      <c r="DW3135" s="128"/>
      <c r="DX3135" s="128"/>
      <c r="DY3135" s="128"/>
      <c r="EH3135" s="89"/>
      <c r="EI3135" s="90"/>
    </row>
    <row r="3136" spans="38:139">
      <c r="AL3136" s="13"/>
      <c r="AM3136" s="13"/>
      <c r="AN3136" s="3"/>
      <c r="AO3136" s="126"/>
      <c r="AP3136" s="126"/>
      <c r="AQ3136" s="127"/>
      <c r="AR3136" s="128"/>
      <c r="AS3136" s="13"/>
      <c r="AW3136" s="128"/>
      <c r="AX3136" s="128"/>
      <c r="AY3136" s="128"/>
      <c r="BH3136" s="89"/>
      <c r="BI3136" s="90"/>
      <c r="DL3136" s="13"/>
      <c r="DM3136" s="13"/>
      <c r="DN3136" s="3"/>
      <c r="DO3136" s="126"/>
      <c r="DP3136" s="126"/>
      <c r="DQ3136" s="127"/>
      <c r="DR3136" s="128"/>
      <c r="DS3136" s="13"/>
      <c r="DW3136" s="128"/>
      <c r="DX3136" s="128"/>
      <c r="DY3136" s="128"/>
      <c r="EH3136" s="89"/>
      <c r="EI3136" s="90"/>
    </row>
    <row r="3137" spans="38:139">
      <c r="AL3137" s="13"/>
      <c r="AM3137" s="13"/>
      <c r="AN3137" s="3"/>
      <c r="AO3137" s="126"/>
      <c r="AP3137" s="126"/>
      <c r="AQ3137" s="127"/>
      <c r="AR3137" s="128"/>
      <c r="AS3137" s="13"/>
      <c r="AW3137" s="128"/>
      <c r="AX3137" s="128"/>
      <c r="AY3137" s="128"/>
      <c r="BH3137" s="89"/>
      <c r="BI3137" s="90"/>
      <c r="DL3137" s="13"/>
      <c r="DM3137" s="13"/>
      <c r="DN3137" s="3"/>
      <c r="DO3137" s="126"/>
      <c r="DP3137" s="126"/>
      <c r="DQ3137" s="127"/>
      <c r="DR3137" s="128"/>
      <c r="DS3137" s="13"/>
      <c r="DW3137" s="128"/>
      <c r="DX3137" s="128"/>
      <c r="DY3137" s="128"/>
      <c r="EH3137" s="89"/>
      <c r="EI3137" s="90"/>
    </row>
    <row r="3138" spans="38:139">
      <c r="AL3138" s="13"/>
      <c r="AM3138" s="13"/>
      <c r="AN3138" s="3"/>
      <c r="AO3138" s="126"/>
      <c r="AP3138" s="126"/>
      <c r="AQ3138" s="127"/>
      <c r="AR3138" s="128"/>
      <c r="AS3138" s="13"/>
      <c r="AW3138" s="128"/>
      <c r="AX3138" s="128"/>
      <c r="AY3138" s="128"/>
      <c r="BH3138" s="89"/>
      <c r="BI3138" s="90"/>
      <c r="DL3138" s="13"/>
      <c r="DM3138" s="13"/>
      <c r="DN3138" s="3"/>
      <c r="DO3138" s="126"/>
      <c r="DP3138" s="126"/>
      <c r="DQ3138" s="127"/>
      <c r="DR3138" s="128"/>
      <c r="DS3138" s="13"/>
      <c r="DW3138" s="128"/>
      <c r="DX3138" s="128"/>
      <c r="DY3138" s="128"/>
      <c r="EH3138" s="89"/>
      <c r="EI3138" s="90"/>
    </row>
    <row r="3139" spans="38:139">
      <c r="AL3139" s="13"/>
      <c r="AM3139" s="13"/>
      <c r="AN3139" s="3"/>
      <c r="AO3139" s="126"/>
      <c r="AP3139" s="126"/>
      <c r="AQ3139" s="127"/>
      <c r="AR3139" s="128"/>
      <c r="AS3139" s="13"/>
      <c r="AW3139" s="128"/>
      <c r="AX3139" s="128"/>
      <c r="AY3139" s="128"/>
      <c r="BH3139" s="89"/>
      <c r="BI3139" s="90"/>
      <c r="DL3139" s="13"/>
      <c r="DM3139" s="13"/>
      <c r="DN3139" s="3"/>
      <c r="DO3139" s="126"/>
      <c r="DP3139" s="126"/>
      <c r="DQ3139" s="127"/>
      <c r="DR3139" s="128"/>
      <c r="DS3139" s="13"/>
      <c r="DW3139" s="128"/>
      <c r="DX3139" s="128"/>
      <c r="DY3139" s="128"/>
      <c r="EH3139" s="89"/>
      <c r="EI3139" s="90"/>
    </row>
    <row r="3140" spans="38:139">
      <c r="AL3140" s="13"/>
      <c r="AM3140" s="13"/>
      <c r="AN3140" s="3"/>
      <c r="AO3140" s="126"/>
      <c r="AP3140" s="126"/>
      <c r="AQ3140" s="127"/>
      <c r="AR3140" s="128"/>
      <c r="AS3140" s="13"/>
      <c r="AW3140" s="128"/>
      <c r="AX3140" s="128"/>
      <c r="AY3140" s="128"/>
      <c r="BH3140" s="89"/>
      <c r="BI3140" s="90"/>
      <c r="DL3140" s="13"/>
      <c r="DM3140" s="13"/>
      <c r="DN3140" s="3"/>
      <c r="DO3140" s="126"/>
      <c r="DP3140" s="126"/>
      <c r="DQ3140" s="127"/>
      <c r="DR3140" s="128"/>
      <c r="DS3140" s="13"/>
      <c r="DW3140" s="128"/>
      <c r="DX3140" s="128"/>
      <c r="DY3140" s="128"/>
      <c r="EH3140" s="89"/>
      <c r="EI3140" s="90"/>
    </row>
    <row r="3141" spans="38:139">
      <c r="AL3141" s="13"/>
      <c r="AM3141" s="13"/>
      <c r="AN3141" s="3"/>
      <c r="AO3141" s="126"/>
      <c r="AP3141" s="126"/>
      <c r="AQ3141" s="127"/>
      <c r="AR3141" s="128"/>
      <c r="AS3141" s="13"/>
      <c r="AW3141" s="128"/>
      <c r="AX3141" s="128"/>
      <c r="AY3141" s="128"/>
      <c r="BH3141" s="89"/>
      <c r="BI3141" s="90"/>
      <c r="DL3141" s="13"/>
      <c r="DM3141" s="13"/>
      <c r="DN3141" s="3"/>
      <c r="DO3141" s="126"/>
      <c r="DP3141" s="126"/>
      <c r="DQ3141" s="127"/>
      <c r="DR3141" s="128"/>
      <c r="DS3141" s="13"/>
      <c r="DW3141" s="128"/>
      <c r="DX3141" s="128"/>
      <c r="DY3141" s="128"/>
      <c r="EH3141" s="89"/>
      <c r="EI3141" s="90"/>
    </row>
    <row r="3142" spans="38:139">
      <c r="AL3142" s="13"/>
      <c r="AM3142" s="13"/>
      <c r="AN3142" s="3"/>
      <c r="AO3142" s="126"/>
      <c r="AP3142" s="126"/>
      <c r="AQ3142" s="127"/>
      <c r="AR3142" s="128"/>
      <c r="AS3142" s="13"/>
      <c r="AW3142" s="128"/>
      <c r="AX3142" s="128"/>
      <c r="AY3142" s="128"/>
      <c r="BH3142" s="89"/>
      <c r="BI3142" s="90"/>
      <c r="DL3142" s="13"/>
      <c r="DM3142" s="13"/>
      <c r="DN3142" s="3"/>
      <c r="DO3142" s="126"/>
      <c r="DP3142" s="126"/>
      <c r="DQ3142" s="127"/>
      <c r="DR3142" s="128"/>
      <c r="DS3142" s="13"/>
      <c r="DW3142" s="128"/>
      <c r="DX3142" s="128"/>
      <c r="DY3142" s="128"/>
      <c r="EH3142" s="89"/>
      <c r="EI3142" s="90"/>
    </row>
    <row r="3143" spans="38:139">
      <c r="AL3143" s="13"/>
      <c r="AM3143" s="13"/>
      <c r="AN3143" s="3"/>
      <c r="AO3143" s="126"/>
      <c r="AP3143" s="126"/>
      <c r="AQ3143" s="127"/>
      <c r="AR3143" s="128"/>
      <c r="AS3143" s="13"/>
      <c r="AW3143" s="128"/>
      <c r="AX3143" s="128"/>
      <c r="AY3143" s="128"/>
      <c r="BH3143" s="89"/>
      <c r="BI3143" s="90"/>
      <c r="DL3143" s="13"/>
      <c r="DM3143" s="13"/>
      <c r="DN3143" s="3"/>
      <c r="DO3143" s="126"/>
      <c r="DP3143" s="126"/>
      <c r="DQ3143" s="127"/>
      <c r="DR3143" s="128"/>
      <c r="DS3143" s="13"/>
      <c r="DW3143" s="128"/>
      <c r="DX3143" s="128"/>
      <c r="DY3143" s="128"/>
      <c r="EH3143" s="89"/>
      <c r="EI3143" s="90"/>
    </row>
    <row r="3144" spans="38:139">
      <c r="AL3144" s="13"/>
      <c r="AM3144" s="13"/>
      <c r="AN3144" s="3"/>
      <c r="AO3144" s="126"/>
      <c r="AP3144" s="126"/>
      <c r="AQ3144" s="127"/>
      <c r="AR3144" s="128"/>
      <c r="AS3144" s="13"/>
      <c r="AW3144" s="128"/>
      <c r="AX3144" s="128"/>
      <c r="AY3144" s="128"/>
      <c r="BH3144" s="89"/>
      <c r="BI3144" s="90"/>
      <c r="DL3144" s="13"/>
      <c r="DM3144" s="13"/>
      <c r="DN3144" s="3"/>
      <c r="DO3144" s="126"/>
      <c r="DP3144" s="126"/>
      <c r="DQ3144" s="127"/>
      <c r="DR3144" s="128"/>
      <c r="DS3144" s="13"/>
      <c r="DW3144" s="128"/>
      <c r="DX3144" s="128"/>
      <c r="DY3144" s="128"/>
      <c r="EH3144" s="89"/>
      <c r="EI3144" s="90"/>
    </row>
    <row r="3145" spans="38:139">
      <c r="AL3145" s="13"/>
      <c r="AM3145" s="13"/>
      <c r="AN3145" s="3"/>
      <c r="AO3145" s="126"/>
      <c r="AP3145" s="126"/>
      <c r="AQ3145" s="127"/>
      <c r="AR3145" s="128"/>
      <c r="AS3145" s="13"/>
      <c r="AW3145" s="128"/>
      <c r="AX3145" s="128"/>
      <c r="AY3145" s="128"/>
      <c r="BH3145" s="89"/>
      <c r="BI3145" s="90"/>
      <c r="DL3145" s="13"/>
      <c r="DM3145" s="13"/>
      <c r="DN3145" s="3"/>
      <c r="DO3145" s="126"/>
      <c r="DP3145" s="126"/>
      <c r="DQ3145" s="127"/>
      <c r="DR3145" s="128"/>
      <c r="DS3145" s="13"/>
      <c r="DW3145" s="128"/>
      <c r="DX3145" s="128"/>
      <c r="DY3145" s="128"/>
      <c r="EH3145" s="89"/>
      <c r="EI3145" s="90"/>
    </row>
    <row r="3146" spans="38:139">
      <c r="AL3146" s="13"/>
      <c r="AM3146" s="13"/>
      <c r="AN3146" s="3"/>
      <c r="AO3146" s="126"/>
      <c r="AP3146" s="126"/>
      <c r="AQ3146" s="127"/>
      <c r="AR3146" s="128"/>
      <c r="AS3146" s="13"/>
      <c r="AW3146" s="128"/>
      <c r="AX3146" s="128"/>
      <c r="AY3146" s="128"/>
      <c r="BH3146" s="89"/>
      <c r="BI3146" s="90"/>
      <c r="DL3146" s="13"/>
      <c r="DM3146" s="13"/>
      <c r="DN3146" s="3"/>
      <c r="DO3146" s="126"/>
      <c r="DP3146" s="126"/>
      <c r="DQ3146" s="127"/>
      <c r="DR3146" s="128"/>
      <c r="DS3146" s="13"/>
      <c r="DW3146" s="128"/>
      <c r="DX3146" s="128"/>
      <c r="DY3146" s="128"/>
      <c r="EH3146" s="89"/>
      <c r="EI3146" s="90"/>
    </row>
    <row r="3147" spans="38:139">
      <c r="AL3147" s="13"/>
      <c r="AM3147" s="13"/>
      <c r="AN3147" s="3"/>
      <c r="AO3147" s="126"/>
      <c r="AP3147" s="126"/>
      <c r="AQ3147" s="127"/>
      <c r="AR3147" s="128"/>
      <c r="AS3147" s="13"/>
      <c r="AW3147" s="128"/>
      <c r="AX3147" s="128"/>
      <c r="AY3147" s="128"/>
      <c r="BH3147" s="89"/>
      <c r="BI3147" s="90"/>
      <c r="DL3147" s="13"/>
      <c r="DM3147" s="13"/>
      <c r="DN3147" s="3"/>
      <c r="DO3147" s="126"/>
      <c r="DP3147" s="126"/>
      <c r="DQ3147" s="127"/>
      <c r="DR3147" s="128"/>
      <c r="DS3147" s="13"/>
      <c r="DW3147" s="128"/>
      <c r="DX3147" s="128"/>
      <c r="DY3147" s="128"/>
      <c r="EH3147" s="89"/>
      <c r="EI3147" s="90"/>
    </row>
    <row r="3148" spans="38:139">
      <c r="AL3148" s="13"/>
      <c r="AM3148" s="13"/>
      <c r="AN3148" s="3"/>
      <c r="AO3148" s="126"/>
      <c r="AP3148" s="126"/>
      <c r="AQ3148" s="127"/>
      <c r="AR3148" s="128"/>
      <c r="AS3148" s="13"/>
      <c r="AW3148" s="128"/>
      <c r="AX3148" s="128"/>
      <c r="AY3148" s="128"/>
      <c r="BH3148" s="89"/>
      <c r="BI3148" s="90"/>
      <c r="DL3148" s="13"/>
      <c r="DM3148" s="13"/>
      <c r="DN3148" s="3"/>
      <c r="DO3148" s="126"/>
      <c r="DP3148" s="126"/>
      <c r="DQ3148" s="127"/>
      <c r="DR3148" s="128"/>
      <c r="DS3148" s="13"/>
      <c r="DW3148" s="128"/>
      <c r="DX3148" s="128"/>
      <c r="DY3148" s="128"/>
      <c r="EH3148" s="89"/>
      <c r="EI3148" s="90"/>
    </row>
    <row r="3149" spans="38:139">
      <c r="AL3149" s="13"/>
      <c r="AM3149" s="13"/>
      <c r="AN3149" s="3"/>
      <c r="AO3149" s="126"/>
      <c r="AP3149" s="126"/>
      <c r="AQ3149" s="127"/>
      <c r="AR3149" s="128"/>
      <c r="AS3149" s="13"/>
      <c r="AW3149" s="128"/>
      <c r="AX3149" s="128"/>
      <c r="AY3149" s="128"/>
      <c r="BH3149" s="89"/>
      <c r="BI3149" s="90"/>
      <c r="DL3149" s="13"/>
      <c r="DM3149" s="13"/>
      <c r="DN3149" s="3"/>
      <c r="DO3149" s="126"/>
      <c r="DP3149" s="126"/>
      <c r="DQ3149" s="127"/>
      <c r="DR3149" s="128"/>
      <c r="DS3149" s="13"/>
      <c r="DW3149" s="128"/>
      <c r="DX3149" s="128"/>
      <c r="DY3149" s="128"/>
      <c r="EH3149" s="89"/>
      <c r="EI3149" s="90"/>
    </row>
    <row r="3150" spans="38:139">
      <c r="AL3150" s="13"/>
      <c r="AM3150" s="13"/>
      <c r="AN3150" s="3"/>
      <c r="AO3150" s="126"/>
      <c r="AP3150" s="126"/>
      <c r="AQ3150" s="127"/>
      <c r="AR3150" s="128"/>
      <c r="AS3150" s="13"/>
      <c r="AW3150" s="128"/>
      <c r="AX3150" s="128"/>
      <c r="AY3150" s="128"/>
      <c r="BH3150" s="89"/>
      <c r="BI3150" s="90"/>
      <c r="DL3150" s="13"/>
      <c r="DM3150" s="13"/>
      <c r="DN3150" s="3"/>
      <c r="DO3150" s="126"/>
      <c r="DP3150" s="126"/>
      <c r="DQ3150" s="127"/>
      <c r="DR3150" s="128"/>
      <c r="DS3150" s="13"/>
      <c r="DW3150" s="128"/>
      <c r="DX3150" s="128"/>
      <c r="DY3150" s="128"/>
      <c r="EH3150" s="89"/>
      <c r="EI3150" s="90"/>
    </row>
    <row r="3151" spans="38:139">
      <c r="AL3151" s="13"/>
      <c r="AM3151" s="13"/>
      <c r="AN3151" s="3"/>
      <c r="AO3151" s="126"/>
      <c r="AP3151" s="126"/>
      <c r="AQ3151" s="127"/>
      <c r="AR3151" s="128"/>
      <c r="AS3151" s="13"/>
      <c r="AW3151" s="128"/>
      <c r="AX3151" s="128"/>
      <c r="AY3151" s="128"/>
      <c r="BH3151" s="89"/>
      <c r="BI3151" s="90"/>
      <c r="DL3151" s="13"/>
      <c r="DM3151" s="13"/>
      <c r="DN3151" s="3"/>
      <c r="DO3151" s="126"/>
      <c r="DP3151" s="126"/>
      <c r="DQ3151" s="127"/>
      <c r="DR3151" s="128"/>
      <c r="DS3151" s="13"/>
      <c r="DW3151" s="128"/>
      <c r="DX3151" s="128"/>
      <c r="DY3151" s="128"/>
      <c r="EH3151" s="89"/>
      <c r="EI3151" s="90"/>
    </row>
    <row r="3152" spans="38:139">
      <c r="AL3152" s="13"/>
      <c r="AM3152" s="13"/>
      <c r="AN3152" s="3"/>
      <c r="AO3152" s="126"/>
      <c r="AP3152" s="126"/>
      <c r="AQ3152" s="127"/>
      <c r="AR3152" s="128"/>
      <c r="AS3152" s="13"/>
      <c r="AW3152" s="128"/>
      <c r="AX3152" s="128"/>
      <c r="AY3152" s="128"/>
      <c r="BH3152" s="89"/>
      <c r="BI3152" s="90"/>
      <c r="DL3152" s="13"/>
      <c r="DM3152" s="13"/>
      <c r="DN3152" s="3"/>
      <c r="DO3152" s="126"/>
      <c r="DP3152" s="126"/>
      <c r="DQ3152" s="127"/>
      <c r="DR3152" s="128"/>
      <c r="DS3152" s="13"/>
      <c r="DW3152" s="128"/>
      <c r="DX3152" s="128"/>
      <c r="DY3152" s="128"/>
      <c r="EH3152" s="89"/>
      <c r="EI3152" s="90"/>
    </row>
    <row r="3153" spans="38:139">
      <c r="AL3153" s="13"/>
      <c r="AM3153" s="13"/>
      <c r="AN3153" s="3"/>
      <c r="AO3153" s="126"/>
      <c r="AP3153" s="126"/>
      <c r="AQ3153" s="127"/>
      <c r="AR3153" s="128"/>
      <c r="AS3153" s="13"/>
      <c r="AW3153" s="128"/>
      <c r="AX3153" s="128"/>
      <c r="AY3153" s="128"/>
      <c r="BH3153" s="89"/>
      <c r="BI3153" s="90"/>
      <c r="DL3153" s="13"/>
      <c r="DM3153" s="13"/>
      <c r="DN3153" s="3"/>
      <c r="DO3153" s="126"/>
      <c r="DP3153" s="126"/>
      <c r="DQ3153" s="127"/>
      <c r="DR3153" s="128"/>
      <c r="DS3153" s="13"/>
      <c r="DW3153" s="128"/>
      <c r="DX3153" s="128"/>
      <c r="DY3153" s="128"/>
      <c r="EH3153" s="89"/>
      <c r="EI3153" s="90"/>
    </row>
    <row r="3154" spans="38:139">
      <c r="AL3154" s="13"/>
      <c r="AM3154" s="13"/>
      <c r="AN3154" s="3"/>
      <c r="AO3154" s="126"/>
      <c r="AP3154" s="126"/>
      <c r="AQ3154" s="127"/>
      <c r="AR3154" s="128"/>
      <c r="AS3154" s="13"/>
      <c r="AW3154" s="128"/>
      <c r="AX3154" s="128"/>
      <c r="AY3154" s="128"/>
      <c r="BH3154" s="89"/>
      <c r="BI3154" s="90"/>
      <c r="DL3154" s="13"/>
      <c r="DM3154" s="13"/>
      <c r="DN3154" s="3"/>
      <c r="DO3154" s="126"/>
      <c r="DP3154" s="126"/>
      <c r="DQ3154" s="127"/>
      <c r="DR3154" s="128"/>
      <c r="DS3154" s="13"/>
      <c r="DW3154" s="128"/>
      <c r="DX3154" s="128"/>
      <c r="DY3154" s="128"/>
      <c r="EH3154" s="89"/>
      <c r="EI3154" s="90"/>
    </row>
    <row r="3155" spans="38:139">
      <c r="AL3155" s="13"/>
      <c r="AM3155" s="13"/>
      <c r="AN3155" s="3"/>
      <c r="AO3155" s="126"/>
      <c r="AP3155" s="126"/>
      <c r="AQ3155" s="127"/>
      <c r="AR3155" s="128"/>
      <c r="AS3155" s="13"/>
      <c r="AW3155" s="128"/>
      <c r="AX3155" s="128"/>
      <c r="AY3155" s="128"/>
      <c r="BH3155" s="89"/>
      <c r="BI3155" s="90"/>
      <c r="DL3155" s="13"/>
      <c r="DM3155" s="13"/>
      <c r="DN3155" s="3"/>
      <c r="DO3155" s="126"/>
      <c r="DP3155" s="126"/>
      <c r="DQ3155" s="127"/>
      <c r="DR3155" s="128"/>
      <c r="DS3155" s="13"/>
      <c r="DW3155" s="128"/>
      <c r="DX3155" s="128"/>
      <c r="DY3155" s="128"/>
      <c r="EH3155" s="89"/>
      <c r="EI3155" s="90"/>
    </row>
    <row r="3156" spans="38:139">
      <c r="AL3156" s="13"/>
      <c r="AM3156" s="13"/>
      <c r="AN3156" s="3"/>
      <c r="AO3156" s="126"/>
      <c r="AP3156" s="126"/>
      <c r="AQ3156" s="127"/>
      <c r="AR3156" s="128"/>
      <c r="AS3156" s="13"/>
      <c r="AW3156" s="128"/>
      <c r="AX3156" s="128"/>
      <c r="AY3156" s="128"/>
      <c r="BH3156" s="89"/>
      <c r="BI3156" s="90"/>
      <c r="DL3156" s="13"/>
      <c r="DM3156" s="13"/>
      <c r="DN3156" s="3"/>
      <c r="DO3156" s="126"/>
      <c r="DP3156" s="126"/>
      <c r="DQ3156" s="127"/>
      <c r="DR3156" s="128"/>
      <c r="DS3156" s="13"/>
      <c r="DW3156" s="128"/>
      <c r="DX3156" s="128"/>
      <c r="DY3156" s="128"/>
      <c r="EH3156" s="89"/>
      <c r="EI3156" s="90"/>
    </row>
    <row r="3157" spans="38:139">
      <c r="AL3157" s="13"/>
      <c r="AM3157" s="13"/>
      <c r="AN3157" s="3"/>
      <c r="AO3157" s="126"/>
      <c r="AP3157" s="126"/>
      <c r="AQ3157" s="127"/>
      <c r="AR3157" s="128"/>
      <c r="AS3157" s="13"/>
      <c r="AW3157" s="128"/>
      <c r="AX3157" s="128"/>
      <c r="AY3157" s="128"/>
      <c r="BH3157" s="89"/>
      <c r="BI3157" s="90"/>
      <c r="DL3157" s="13"/>
      <c r="DM3157" s="13"/>
      <c r="DN3157" s="3"/>
      <c r="DO3157" s="126"/>
      <c r="DP3157" s="126"/>
      <c r="DQ3157" s="127"/>
      <c r="DR3157" s="128"/>
      <c r="DS3157" s="13"/>
      <c r="DW3157" s="128"/>
      <c r="DX3157" s="128"/>
      <c r="DY3157" s="128"/>
      <c r="EH3157" s="89"/>
      <c r="EI3157" s="90"/>
    </row>
    <row r="3158" spans="38:139">
      <c r="AL3158" s="13"/>
      <c r="AM3158" s="13"/>
      <c r="AN3158" s="3"/>
      <c r="AO3158" s="126"/>
      <c r="AP3158" s="126"/>
      <c r="AQ3158" s="127"/>
      <c r="AR3158" s="128"/>
      <c r="AS3158" s="13"/>
      <c r="AW3158" s="128"/>
      <c r="AX3158" s="128"/>
      <c r="AY3158" s="128"/>
      <c r="BH3158" s="89"/>
      <c r="BI3158" s="90"/>
      <c r="DL3158" s="13"/>
      <c r="DM3158" s="13"/>
      <c r="DN3158" s="3"/>
      <c r="DO3158" s="126"/>
      <c r="DP3158" s="126"/>
      <c r="DQ3158" s="127"/>
      <c r="DR3158" s="128"/>
      <c r="DS3158" s="13"/>
      <c r="DW3158" s="128"/>
      <c r="DX3158" s="128"/>
      <c r="DY3158" s="128"/>
      <c r="EH3158" s="89"/>
      <c r="EI3158" s="90"/>
    </row>
    <row r="3159" spans="38:139">
      <c r="AL3159" s="13"/>
      <c r="AM3159" s="13"/>
      <c r="AN3159" s="3"/>
      <c r="AO3159" s="126"/>
      <c r="AP3159" s="126"/>
      <c r="AQ3159" s="127"/>
      <c r="AR3159" s="128"/>
      <c r="AS3159" s="13"/>
      <c r="AW3159" s="128"/>
      <c r="AX3159" s="128"/>
      <c r="AY3159" s="128"/>
      <c r="BH3159" s="89"/>
      <c r="BI3159" s="90"/>
      <c r="DL3159" s="13"/>
      <c r="DM3159" s="13"/>
      <c r="DN3159" s="3"/>
      <c r="DO3159" s="126"/>
      <c r="DP3159" s="126"/>
      <c r="DQ3159" s="127"/>
      <c r="DR3159" s="128"/>
      <c r="DS3159" s="13"/>
      <c r="DW3159" s="128"/>
      <c r="DX3159" s="128"/>
      <c r="DY3159" s="128"/>
      <c r="EH3159" s="89"/>
      <c r="EI3159" s="90"/>
    </row>
    <row r="3160" spans="38:139">
      <c r="AL3160" s="13"/>
      <c r="AM3160" s="13"/>
      <c r="AN3160" s="3"/>
      <c r="AO3160" s="126"/>
      <c r="AP3160" s="126"/>
      <c r="AQ3160" s="127"/>
      <c r="AR3160" s="128"/>
      <c r="AS3160" s="13"/>
      <c r="AW3160" s="128"/>
      <c r="AX3160" s="128"/>
      <c r="AY3160" s="128"/>
      <c r="BH3160" s="89"/>
      <c r="BI3160" s="90"/>
      <c r="DL3160" s="13"/>
      <c r="DM3160" s="13"/>
      <c r="DN3160" s="3"/>
      <c r="DO3160" s="126"/>
      <c r="DP3160" s="126"/>
      <c r="DQ3160" s="127"/>
      <c r="DR3160" s="128"/>
      <c r="DS3160" s="13"/>
      <c r="DW3160" s="128"/>
      <c r="DX3160" s="128"/>
      <c r="DY3160" s="128"/>
      <c r="EH3160" s="89"/>
      <c r="EI3160" s="90"/>
    </row>
    <row r="3161" spans="38:139">
      <c r="AL3161" s="13"/>
      <c r="AM3161" s="13"/>
      <c r="AN3161" s="3"/>
      <c r="AO3161" s="126"/>
      <c r="AP3161" s="126"/>
      <c r="AQ3161" s="127"/>
      <c r="AR3161" s="128"/>
      <c r="AS3161" s="13"/>
      <c r="AW3161" s="128"/>
      <c r="AX3161" s="128"/>
      <c r="AY3161" s="128"/>
      <c r="BH3161" s="89"/>
      <c r="BI3161" s="90"/>
      <c r="DL3161" s="13"/>
      <c r="DM3161" s="13"/>
      <c r="DN3161" s="3"/>
      <c r="DO3161" s="126"/>
      <c r="DP3161" s="126"/>
      <c r="DQ3161" s="127"/>
      <c r="DR3161" s="128"/>
      <c r="DS3161" s="13"/>
      <c r="DW3161" s="128"/>
      <c r="DX3161" s="128"/>
      <c r="DY3161" s="128"/>
      <c r="EH3161" s="89"/>
      <c r="EI3161" s="90"/>
    </row>
    <row r="3162" spans="38:139">
      <c r="AL3162" s="13"/>
      <c r="AM3162" s="13"/>
      <c r="AN3162" s="3"/>
      <c r="AO3162" s="126"/>
      <c r="AP3162" s="126"/>
      <c r="AQ3162" s="127"/>
      <c r="AR3162" s="128"/>
      <c r="AS3162" s="13"/>
      <c r="AW3162" s="128"/>
      <c r="AX3162" s="128"/>
      <c r="AY3162" s="128"/>
      <c r="BH3162" s="89"/>
      <c r="BI3162" s="90"/>
      <c r="DL3162" s="13"/>
      <c r="DM3162" s="13"/>
      <c r="DN3162" s="3"/>
      <c r="DO3162" s="126"/>
      <c r="DP3162" s="126"/>
      <c r="DQ3162" s="127"/>
      <c r="DR3162" s="128"/>
      <c r="DS3162" s="13"/>
      <c r="DW3162" s="128"/>
      <c r="DX3162" s="128"/>
      <c r="DY3162" s="128"/>
      <c r="EH3162" s="89"/>
      <c r="EI3162" s="90"/>
    </row>
    <row r="3163" spans="38:139">
      <c r="AL3163" s="13"/>
      <c r="AM3163" s="13"/>
      <c r="AN3163" s="3"/>
      <c r="AO3163" s="126"/>
      <c r="AP3163" s="126"/>
      <c r="AQ3163" s="127"/>
      <c r="AR3163" s="128"/>
      <c r="AS3163" s="13"/>
      <c r="AW3163" s="128"/>
      <c r="AX3163" s="128"/>
      <c r="AY3163" s="128"/>
      <c r="BH3163" s="89"/>
      <c r="BI3163" s="90"/>
      <c r="DL3163" s="13"/>
      <c r="DM3163" s="13"/>
      <c r="DN3163" s="3"/>
      <c r="DO3163" s="126"/>
      <c r="DP3163" s="126"/>
      <c r="DQ3163" s="127"/>
      <c r="DR3163" s="128"/>
      <c r="DS3163" s="13"/>
      <c r="DW3163" s="128"/>
      <c r="DX3163" s="128"/>
      <c r="DY3163" s="128"/>
      <c r="EH3163" s="89"/>
      <c r="EI3163" s="90"/>
    </row>
    <row r="3164" spans="38:139">
      <c r="AL3164" s="13"/>
      <c r="AM3164" s="13"/>
      <c r="AN3164" s="3"/>
      <c r="AO3164" s="126"/>
      <c r="AP3164" s="126"/>
      <c r="AQ3164" s="127"/>
      <c r="AR3164" s="128"/>
      <c r="AS3164" s="13"/>
      <c r="AW3164" s="128"/>
      <c r="AX3164" s="128"/>
      <c r="AY3164" s="128"/>
      <c r="BH3164" s="89"/>
      <c r="BI3164" s="90"/>
      <c r="DL3164" s="13"/>
      <c r="DM3164" s="13"/>
      <c r="DN3164" s="3"/>
      <c r="DO3164" s="126"/>
      <c r="DP3164" s="126"/>
      <c r="DQ3164" s="127"/>
      <c r="DR3164" s="128"/>
      <c r="DS3164" s="13"/>
      <c r="DW3164" s="128"/>
      <c r="DX3164" s="128"/>
      <c r="DY3164" s="128"/>
      <c r="EH3164" s="89"/>
      <c r="EI3164" s="90"/>
    </row>
    <row r="3165" spans="38:139">
      <c r="AL3165" s="13"/>
      <c r="AM3165" s="13"/>
      <c r="AN3165" s="3"/>
      <c r="AO3165" s="126"/>
      <c r="AP3165" s="126"/>
      <c r="AQ3165" s="127"/>
      <c r="AR3165" s="128"/>
      <c r="AS3165" s="13"/>
      <c r="AW3165" s="128"/>
      <c r="AX3165" s="128"/>
      <c r="AY3165" s="128"/>
      <c r="BH3165" s="89"/>
      <c r="BI3165" s="90"/>
      <c r="DL3165" s="13"/>
      <c r="DM3165" s="13"/>
      <c r="DN3165" s="3"/>
      <c r="DO3165" s="126"/>
      <c r="DP3165" s="126"/>
      <c r="DQ3165" s="127"/>
      <c r="DR3165" s="128"/>
      <c r="DS3165" s="13"/>
      <c r="DW3165" s="128"/>
      <c r="DX3165" s="128"/>
      <c r="DY3165" s="128"/>
      <c r="EH3165" s="89"/>
      <c r="EI3165" s="90"/>
    </row>
    <row r="3166" spans="38:139">
      <c r="AL3166" s="13"/>
      <c r="AM3166" s="13"/>
      <c r="AN3166" s="3"/>
      <c r="AO3166" s="126"/>
      <c r="AP3166" s="126"/>
      <c r="AQ3166" s="127"/>
      <c r="AR3166" s="128"/>
      <c r="AS3166" s="13"/>
      <c r="AW3166" s="128"/>
      <c r="AX3166" s="128"/>
      <c r="AY3166" s="128"/>
      <c r="BH3166" s="89"/>
      <c r="BI3166" s="90"/>
      <c r="DL3166" s="13"/>
      <c r="DM3166" s="13"/>
      <c r="DN3166" s="3"/>
      <c r="DO3166" s="126"/>
      <c r="DP3166" s="126"/>
      <c r="DQ3166" s="127"/>
      <c r="DR3166" s="128"/>
      <c r="DS3166" s="13"/>
      <c r="DW3166" s="128"/>
      <c r="DX3166" s="128"/>
      <c r="DY3166" s="128"/>
      <c r="EH3166" s="89"/>
      <c r="EI3166" s="90"/>
    </row>
    <row r="3167" spans="38:139">
      <c r="AL3167" s="13"/>
      <c r="AM3167" s="13"/>
      <c r="AN3167" s="3"/>
      <c r="AO3167" s="126"/>
      <c r="AP3167" s="126"/>
      <c r="AQ3167" s="127"/>
      <c r="AR3167" s="128"/>
      <c r="AS3167" s="13"/>
      <c r="AW3167" s="128"/>
      <c r="AX3167" s="128"/>
      <c r="AY3167" s="128"/>
      <c r="BH3167" s="89"/>
      <c r="BI3167" s="90"/>
      <c r="DL3167" s="13"/>
      <c r="DM3167" s="13"/>
      <c r="DN3167" s="3"/>
      <c r="DO3167" s="126"/>
      <c r="DP3167" s="126"/>
      <c r="DQ3167" s="127"/>
      <c r="DR3167" s="128"/>
      <c r="DS3167" s="13"/>
      <c r="DW3167" s="128"/>
      <c r="DX3167" s="128"/>
      <c r="DY3167" s="128"/>
      <c r="EH3167" s="89"/>
      <c r="EI3167" s="90"/>
    </row>
    <row r="3168" spans="38:139">
      <c r="AL3168" s="13"/>
      <c r="AM3168" s="13"/>
      <c r="AN3168" s="3"/>
      <c r="AO3168" s="126"/>
      <c r="AP3168" s="126"/>
      <c r="AQ3168" s="127"/>
      <c r="AR3168" s="128"/>
      <c r="AS3168" s="13"/>
      <c r="AW3168" s="128"/>
      <c r="AX3168" s="128"/>
      <c r="AY3168" s="128"/>
      <c r="BH3168" s="89"/>
      <c r="BI3168" s="90"/>
      <c r="DL3168" s="13"/>
      <c r="DM3168" s="13"/>
      <c r="DN3168" s="3"/>
      <c r="DO3168" s="126"/>
      <c r="DP3168" s="126"/>
      <c r="DQ3168" s="127"/>
      <c r="DR3168" s="128"/>
      <c r="DS3168" s="13"/>
      <c r="DW3168" s="128"/>
      <c r="DX3168" s="128"/>
      <c r="DY3168" s="128"/>
      <c r="EH3168" s="89"/>
      <c r="EI3168" s="90"/>
    </row>
    <row r="3169" spans="38:139">
      <c r="AL3169" s="13"/>
      <c r="AM3169" s="13"/>
      <c r="AN3169" s="3"/>
      <c r="AO3169" s="126"/>
      <c r="AP3169" s="126"/>
      <c r="AQ3169" s="127"/>
      <c r="AR3169" s="128"/>
      <c r="AS3169" s="13"/>
      <c r="AW3169" s="128"/>
      <c r="AX3169" s="128"/>
      <c r="AY3169" s="128"/>
      <c r="BH3169" s="89"/>
      <c r="BI3169" s="90"/>
      <c r="DL3169" s="13"/>
      <c r="DM3169" s="13"/>
      <c r="DN3169" s="3"/>
      <c r="DO3169" s="126"/>
      <c r="DP3169" s="126"/>
      <c r="DQ3169" s="127"/>
      <c r="DR3169" s="128"/>
      <c r="DS3169" s="13"/>
      <c r="DW3169" s="128"/>
      <c r="DX3169" s="128"/>
      <c r="DY3169" s="128"/>
      <c r="EH3169" s="89"/>
      <c r="EI3169" s="90"/>
    </row>
    <row r="3170" spans="38:139">
      <c r="AL3170" s="13"/>
      <c r="AM3170" s="13"/>
      <c r="AN3170" s="3"/>
      <c r="AO3170" s="126"/>
      <c r="AP3170" s="126"/>
      <c r="AQ3170" s="127"/>
      <c r="AR3170" s="128"/>
      <c r="AS3170" s="13"/>
      <c r="AW3170" s="128"/>
      <c r="AX3170" s="128"/>
      <c r="AY3170" s="128"/>
      <c r="BH3170" s="89"/>
      <c r="BI3170" s="90"/>
      <c r="DL3170" s="13"/>
      <c r="DM3170" s="13"/>
      <c r="DN3170" s="3"/>
      <c r="DO3170" s="126"/>
      <c r="DP3170" s="126"/>
      <c r="DQ3170" s="127"/>
      <c r="DR3170" s="128"/>
      <c r="DS3170" s="13"/>
      <c r="DW3170" s="128"/>
      <c r="DX3170" s="128"/>
      <c r="DY3170" s="128"/>
      <c r="EH3170" s="89"/>
      <c r="EI3170" s="90"/>
    </row>
    <row r="3171" spans="38:139">
      <c r="AL3171" s="13"/>
      <c r="AM3171" s="13"/>
      <c r="AN3171" s="3"/>
      <c r="AO3171" s="126"/>
      <c r="AP3171" s="126"/>
      <c r="AQ3171" s="127"/>
      <c r="AR3171" s="128"/>
      <c r="AS3171" s="13"/>
      <c r="AW3171" s="128"/>
      <c r="AX3171" s="128"/>
      <c r="AY3171" s="128"/>
      <c r="BH3171" s="89"/>
      <c r="BI3171" s="90"/>
      <c r="DL3171" s="13"/>
      <c r="DM3171" s="13"/>
      <c r="DN3171" s="3"/>
      <c r="DO3171" s="126"/>
      <c r="DP3171" s="126"/>
      <c r="DQ3171" s="127"/>
      <c r="DR3171" s="128"/>
      <c r="DS3171" s="13"/>
      <c r="DW3171" s="128"/>
      <c r="DX3171" s="128"/>
      <c r="DY3171" s="128"/>
      <c r="EH3171" s="89"/>
      <c r="EI3171" s="90"/>
    </row>
    <row r="3172" spans="38:139">
      <c r="AL3172" s="13"/>
      <c r="AM3172" s="13"/>
      <c r="AN3172" s="3"/>
      <c r="AO3172" s="126"/>
      <c r="AP3172" s="126"/>
      <c r="AQ3172" s="127"/>
      <c r="AR3172" s="128"/>
      <c r="AS3172" s="13"/>
      <c r="AW3172" s="128"/>
      <c r="AX3172" s="128"/>
      <c r="AY3172" s="128"/>
      <c r="BH3172" s="89"/>
      <c r="BI3172" s="90"/>
      <c r="DL3172" s="13"/>
      <c r="DM3172" s="13"/>
      <c r="DN3172" s="3"/>
      <c r="DO3172" s="126"/>
      <c r="DP3172" s="126"/>
      <c r="DQ3172" s="127"/>
      <c r="DR3172" s="128"/>
      <c r="DS3172" s="13"/>
      <c r="DW3172" s="128"/>
      <c r="DX3172" s="128"/>
      <c r="DY3172" s="128"/>
      <c r="EH3172" s="89"/>
      <c r="EI3172" s="90"/>
    </row>
    <row r="3173" spans="38:139">
      <c r="AL3173" s="13"/>
      <c r="AM3173" s="13"/>
      <c r="AN3173" s="3"/>
      <c r="AO3173" s="126"/>
      <c r="AP3173" s="126"/>
      <c r="AQ3173" s="127"/>
      <c r="AR3173" s="128"/>
      <c r="AS3173" s="13"/>
      <c r="AW3173" s="128"/>
      <c r="AX3173" s="128"/>
      <c r="AY3173" s="128"/>
      <c r="BH3173" s="89"/>
      <c r="BI3173" s="90"/>
      <c r="DL3173" s="13"/>
      <c r="DM3173" s="13"/>
      <c r="DN3173" s="3"/>
      <c r="DO3173" s="126"/>
      <c r="DP3173" s="126"/>
      <c r="DQ3173" s="127"/>
      <c r="DR3173" s="128"/>
      <c r="DS3173" s="13"/>
      <c r="DW3173" s="128"/>
      <c r="DX3173" s="128"/>
      <c r="DY3173" s="128"/>
      <c r="EH3173" s="89"/>
      <c r="EI3173" s="90"/>
    </row>
    <row r="3174" spans="38:139">
      <c r="AL3174" s="13"/>
      <c r="AM3174" s="13"/>
      <c r="AN3174" s="3"/>
      <c r="AO3174" s="126"/>
      <c r="AP3174" s="126"/>
      <c r="AQ3174" s="127"/>
      <c r="AR3174" s="128"/>
      <c r="AS3174" s="13"/>
      <c r="AW3174" s="128"/>
      <c r="AX3174" s="128"/>
      <c r="AY3174" s="128"/>
      <c r="BH3174" s="89"/>
      <c r="BI3174" s="90"/>
      <c r="DL3174" s="13"/>
      <c r="DM3174" s="13"/>
      <c r="DN3174" s="3"/>
      <c r="DO3174" s="126"/>
      <c r="DP3174" s="126"/>
      <c r="DQ3174" s="127"/>
      <c r="DR3174" s="128"/>
      <c r="DS3174" s="13"/>
      <c r="DW3174" s="128"/>
      <c r="DX3174" s="128"/>
      <c r="DY3174" s="128"/>
      <c r="EH3174" s="89"/>
      <c r="EI3174" s="90"/>
    </row>
    <row r="3175" spans="38:139">
      <c r="AL3175" s="13"/>
      <c r="AM3175" s="13"/>
      <c r="AN3175" s="3"/>
      <c r="AO3175" s="126"/>
      <c r="AP3175" s="126"/>
      <c r="AQ3175" s="127"/>
      <c r="AR3175" s="128"/>
      <c r="AS3175" s="13"/>
      <c r="AW3175" s="128"/>
      <c r="AX3175" s="128"/>
      <c r="AY3175" s="128"/>
      <c r="BH3175" s="89"/>
      <c r="BI3175" s="90"/>
      <c r="DL3175" s="13"/>
      <c r="DM3175" s="13"/>
      <c r="DN3175" s="3"/>
      <c r="DO3175" s="126"/>
      <c r="DP3175" s="126"/>
      <c r="DQ3175" s="127"/>
      <c r="DR3175" s="128"/>
      <c r="DS3175" s="13"/>
      <c r="DW3175" s="128"/>
      <c r="DX3175" s="128"/>
      <c r="DY3175" s="128"/>
      <c r="EH3175" s="89"/>
      <c r="EI3175" s="90"/>
    </row>
    <row r="3176" spans="38:139">
      <c r="AL3176" s="13"/>
      <c r="AM3176" s="13"/>
      <c r="AN3176" s="3"/>
      <c r="AO3176" s="126"/>
      <c r="AP3176" s="126"/>
      <c r="AQ3176" s="127"/>
      <c r="AR3176" s="128"/>
      <c r="AS3176" s="13"/>
      <c r="AW3176" s="128"/>
      <c r="AX3176" s="128"/>
      <c r="AY3176" s="128"/>
      <c r="BH3176" s="89"/>
      <c r="BI3176" s="90"/>
      <c r="DL3176" s="13"/>
      <c r="DM3176" s="13"/>
      <c r="DN3176" s="3"/>
      <c r="DO3176" s="126"/>
      <c r="DP3176" s="126"/>
      <c r="DQ3176" s="127"/>
      <c r="DR3176" s="128"/>
      <c r="DS3176" s="13"/>
      <c r="DW3176" s="128"/>
      <c r="DX3176" s="128"/>
      <c r="DY3176" s="128"/>
      <c r="EH3176" s="89"/>
      <c r="EI3176" s="90"/>
    </row>
    <row r="3177" spans="38:139">
      <c r="AL3177" s="13"/>
      <c r="AM3177" s="13"/>
      <c r="AN3177" s="3"/>
      <c r="AO3177" s="126"/>
      <c r="AP3177" s="126"/>
      <c r="AQ3177" s="127"/>
      <c r="AR3177" s="128"/>
      <c r="AS3177" s="13"/>
      <c r="AW3177" s="128"/>
      <c r="AX3177" s="128"/>
      <c r="AY3177" s="128"/>
      <c r="BH3177" s="89"/>
      <c r="BI3177" s="90"/>
      <c r="DL3177" s="13"/>
      <c r="DM3177" s="13"/>
      <c r="DN3177" s="3"/>
      <c r="DO3177" s="126"/>
      <c r="DP3177" s="126"/>
      <c r="DQ3177" s="127"/>
      <c r="DR3177" s="128"/>
      <c r="DS3177" s="13"/>
      <c r="DW3177" s="128"/>
      <c r="DX3177" s="128"/>
      <c r="DY3177" s="128"/>
      <c r="EH3177" s="89"/>
      <c r="EI3177" s="90"/>
    </row>
    <row r="3178" spans="38:139">
      <c r="AL3178" s="13"/>
      <c r="AM3178" s="13"/>
      <c r="AN3178" s="3"/>
      <c r="AO3178" s="126"/>
      <c r="AP3178" s="126"/>
      <c r="AQ3178" s="127"/>
      <c r="AR3178" s="128"/>
      <c r="AS3178" s="13"/>
      <c r="AW3178" s="128"/>
      <c r="AX3178" s="128"/>
      <c r="AY3178" s="128"/>
      <c r="BH3178" s="89"/>
      <c r="BI3178" s="90"/>
      <c r="DL3178" s="13"/>
      <c r="DM3178" s="13"/>
      <c r="DN3178" s="3"/>
      <c r="DO3178" s="126"/>
      <c r="DP3178" s="126"/>
      <c r="DQ3178" s="127"/>
      <c r="DR3178" s="128"/>
      <c r="DS3178" s="13"/>
      <c r="DW3178" s="128"/>
      <c r="DX3178" s="128"/>
      <c r="DY3178" s="128"/>
      <c r="EH3178" s="89"/>
      <c r="EI3178" s="90"/>
    </row>
    <row r="3179" spans="38:139">
      <c r="AL3179" s="13"/>
      <c r="AM3179" s="13"/>
      <c r="AN3179" s="3"/>
      <c r="AO3179" s="126"/>
      <c r="AP3179" s="126"/>
      <c r="AQ3179" s="127"/>
      <c r="AR3179" s="128"/>
      <c r="AS3179" s="13"/>
      <c r="AW3179" s="128"/>
      <c r="AX3179" s="128"/>
      <c r="AY3179" s="128"/>
      <c r="BH3179" s="89"/>
      <c r="BI3179" s="90"/>
      <c r="DL3179" s="13"/>
      <c r="DM3179" s="13"/>
      <c r="DN3179" s="3"/>
      <c r="DO3179" s="126"/>
      <c r="DP3179" s="126"/>
      <c r="DQ3179" s="127"/>
      <c r="DR3179" s="128"/>
      <c r="DS3179" s="13"/>
      <c r="DW3179" s="128"/>
      <c r="DX3179" s="128"/>
      <c r="DY3179" s="128"/>
      <c r="EH3179" s="89"/>
      <c r="EI3179" s="90"/>
    </row>
    <row r="3180" spans="38:139">
      <c r="AL3180" s="13"/>
      <c r="AM3180" s="13"/>
      <c r="AN3180" s="3"/>
      <c r="AO3180" s="126"/>
      <c r="AP3180" s="126"/>
      <c r="AQ3180" s="127"/>
      <c r="AR3180" s="128"/>
      <c r="AS3180" s="13"/>
      <c r="AW3180" s="128"/>
      <c r="AX3180" s="128"/>
      <c r="AY3180" s="128"/>
      <c r="BH3180" s="89"/>
      <c r="BI3180" s="90"/>
      <c r="DL3180" s="13"/>
      <c r="DM3180" s="13"/>
      <c r="DN3180" s="3"/>
      <c r="DO3180" s="126"/>
      <c r="DP3180" s="126"/>
      <c r="DQ3180" s="127"/>
      <c r="DR3180" s="128"/>
      <c r="DS3180" s="13"/>
      <c r="DW3180" s="128"/>
      <c r="DX3180" s="128"/>
      <c r="DY3180" s="128"/>
      <c r="EH3180" s="89"/>
      <c r="EI3180" s="90"/>
    </row>
    <row r="3181" spans="38:139">
      <c r="AL3181" s="13"/>
      <c r="AM3181" s="13"/>
      <c r="AN3181" s="3"/>
      <c r="AO3181" s="126"/>
      <c r="AP3181" s="126"/>
      <c r="AQ3181" s="127"/>
      <c r="AR3181" s="128"/>
      <c r="AS3181" s="13"/>
      <c r="AW3181" s="128"/>
      <c r="AX3181" s="128"/>
      <c r="AY3181" s="128"/>
      <c r="BH3181" s="89"/>
      <c r="BI3181" s="90"/>
      <c r="DL3181" s="13"/>
      <c r="DM3181" s="13"/>
      <c r="DN3181" s="3"/>
      <c r="DO3181" s="126"/>
      <c r="DP3181" s="126"/>
      <c r="DQ3181" s="127"/>
      <c r="DR3181" s="128"/>
      <c r="DS3181" s="13"/>
      <c r="DW3181" s="128"/>
      <c r="DX3181" s="128"/>
      <c r="DY3181" s="128"/>
      <c r="EH3181" s="89"/>
      <c r="EI3181" s="90"/>
    </row>
    <row r="3182" spans="38:139">
      <c r="AL3182" s="13"/>
      <c r="AM3182" s="13"/>
      <c r="AN3182" s="3"/>
      <c r="AO3182" s="126"/>
      <c r="AP3182" s="126"/>
      <c r="AQ3182" s="127"/>
      <c r="AR3182" s="128"/>
      <c r="AS3182" s="13"/>
      <c r="AW3182" s="128"/>
      <c r="AX3182" s="128"/>
      <c r="AY3182" s="128"/>
      <c r="BH3182" s="89"/>
      <c r="BI3182" s="90"/>
      <c r="DL3182" s="13"/>
      <c r="DM3182" s="13"/>
      <c r="DN3182" s="3"/>
      <c r="DO3182" s="126"/>
      <c r="DP3182" s="126"/>
      <c r="DQ3182" s="127"/>
      <c r="DR3182" s="128"/>
      <c r="DS3182" s="13"/>
      <c r="DW3182" s="128"/>
      <c r="DX3182" s="128"/>
      <c r="DY3182" s="128"/>
      <c r="EH3182" s="89"/>
      <c r="EI3182" s="90"/>
    </row>
    <row r="3183" spans="38:139">
      <c r="AL3183" s="13"/>
      <c r="AM3183" s="13"/>
      <c r="AN3183" s="3"/>
      <c r="AO3183" s="126"/>
      <c r="AP3183" s="126"/>
      <c r="AQ3183" s="127"/>
      <c r="AR3183" s="128"/>
      <c r="AS3183" s="13"/>
      <c r="AW3183" s="128"/>
      <c r="AX3183" s="128"/>
      <c r="AY3183" s="128"/>
      <c r="BH3183" s="89"/>
      <c r="BI3183" s="90"/>
      <c r="DL3183" s="13"/>
      <c r="DM3183" s="13"/>
      <c r="DN3183" s="3"/>
      <c r="DO3183" s="126"/>
      <c r="DP3183" s="126"/>
      <c r="DQ3183" s="127"/>
      <c r="DR3183" s="128"/>
      <c r="DS3183" s="13"/>
      <c r="DW3183" s="128"/>
      <c r="DX3183" s="128"/>
      <c r="DY3183" s="128"/>
      <c r="EH3183" s="89"/>
      <c r="EI3183" s="90"/>
    </row>
    <row r="3184" spans="38:139">
      <c r="AL3184" s="13"/>
      <c r="AM3184" s="13"/>
      <c r="AN3184" s="3"/>
      <c r="AO3184" s="126"/>
      <c r="AP3184" s="126"/>
      <c r="AQ3184" s="127"/>
      <c r="AR3184" s="128"/>
      <c r="AS3184" s="13"/>
      <c r="AW3184" s="128"/>
      <c r="AX3184" s="128"/>
      <c r="AY3184" s="128"/>
      <c r="BH3184" s="89"/>
      <c r="BI3184" s="90"/>
      <c r="DL3184" s="13"/>
      <c r="DM3184" s="13"/>
      <c r="DN3184" s="3"/>
      <c r="DO3184" s="126"/>
      <c r="DP3184" s="126"/>
      <c r="DQ3184" s="127"/>
      <c r="DR3184" s="128"/>
      <c r="DS3184" s="13"/>
      <c r="DW3184" s="128"/>
      <c r="DX3184" s="128"/>
      <c r="DY3184" s="128"/>
      <c r="EH3184" s="89"/>
      <c r="EI3184" s="90"/>
    </row>
    <row r="3185" spans="38:139">
      <c r="AL3185" s="13"/>
      <c r="AM3185" s="13"/>
      <c r="AN3185" s="3"/>
      <c r="AO3185" s="126"/>
      <c r="AP3185" s="126"/>
      <c r="AQ3185" s="127"/>
      <c r="AR3185" s="128"/>
      <c r="AS3185" s="13"/>
      <c r="AW3185" s="128"/>
      <c r="AX3185" s="128"/>
      <c r="AY3185" s="128"/>
      <c r="BH3185" s="89"/>
      <c r="BI3185" s="90"/>
      <c r="DL3185" s="13"/>
      <c r="DM3185" s="13"/>
      <c r="DN3185" s="3"/>
      <c r="DO3185" s="126"/>
      <c r="DP3185" s="126"/>
      <c r="DQ3185" s="127"/>
      <c r="DR3185" s="128"/>
      <c r="DS3185" s="13"/>
      <c r="DW3185" s="128"/>
      <c r="DX3185" s="128"/>
      <c r="DY3185" s="128"/>
      <c r="EH3185" s="89"/>
      <c r="EI3185" s="90"/>
    </row>
    <row r="3186" spans="38:139">
      <c r="AL3186" s="13"/>
      <c r="AM3186" s="13"/>
      <c r="AN3186" s="3"/>
      <c r="AO3186" s="126"/>
      <c r="AP3186" s="126"/>
      <c r="AQ3186" s="127"/>
      <c r="AR3186" s="128"/>
      <c r="AS3186" s="13"/>
      <c r="AW3186" s="128"/>
      <c r="AX3186" s="128"/>
      <c r="AY3186" s="128"/>
      <c r="BH3186" s="89"/>
      <c r="BI3186" s="90"/>
      <c r="DL3186" s="13"/>
      <c r="DM3186" s="13"/>
      <c r="DN3186" s="3"/>
      <c r="DO3186" s="126"/>
      <c r="DP3186" s="126"/>
      <c r="DQ3186" s="127"/>
      <c r="DR3186" s="128"/>
      <c r="DS3186" s="13"/>
      <c r="DW3186" s="128"/>
      <c r="DX3186" s="128"/>
      <c r="DY3186" s="128"/>
      <c r="EH3186" s="89"/>
      <c r="EI3186" s="90"/>
    </row>
    <row r="3187" spans="38:139">
      <c r="AL3187" s="13"/>
      <c r="AM3187" s="13"/>
      <c r="AN3187" s="3"/>
      <c r="AO3187" s="126"/>
      <c r="AP3187" s="126"/>
      <c r="AQ3187" s="127"/>
      <c r="AR3187" s="128"/>
      <c r="AS3187" s="13"/>
      <c r="AW3187" s="128"/>
      <c r="AX3187" s="128"/>
      <c r="AY3187" s="128"/>
      <c r="BH3187" s="89"/>
      <c r="BI3187" s="90"/>
      <c r="DL3187" s="13"/>
      <c r="DM3187" s="13"/>
      <c r="DN3187" s="3"/>
      <c r="DO3187" s="126"/>
      <c r="DP3187" s="126"/>
      <c r="DQ3187" s="127"/>
      <c r="DR3187" s="128"/>
      <c r="DS3187" s="13"/>
      <c r="DW3187" s="128"/>
      <c r="DX3187" s="128"/>
      <c r="DY3187" s="128"/>
      <c r="EH3187" s="89"/>
      <c r="EI3187" s="90"/>
    </row>
    <row r="3188" spans="38:139">
      <c r="AL3188" s="13"/>
      <c r="AM3188" s="13"/>
      <c r="AN3188" s="3"/>
      <c r="AO3188" s="126"/>
      <c r="AP3188" s="126"/>
      <c r="AQ3188" s="127"/>
      <c r="AR3188" s="128"/>
      <c r="AS3188" s="13"/>
      <c r="AW3188" s="128"/>
      <c r="AX3188" s="128"/>
      <c r="AY3188" s="128"/>
      <c r="BH3188" s="89"/>
      <c r="BI3188" s="90"/>
      <c r="DL3188" s="13"/>
      <c r="DM3188" s="13"/>
      <c r="DN3188" s="3"/>
      <c r="DO3188" s="126"/>
      <c r="DP3188" s="126"/>
      <c r="DQ3188" s="127"/>
      <c r="DR3188" s="128"/>
      <c r="DS3188" s="13"/>
      <c r="DW3188" s="128"/>
      <c r="DX3188" s="128"/>
      <c r="DY3188" s="128"/>
      <c r="EH3188" s="89"/>
      <c r="EI3188" s="90"/>
    </row>
    <row r="3189" spans="38:139">
      <c r="AL3189" s="13"/>
      <c r="AM3189" s="13"/>
      <c r="AN3189" s="3"/>
      <c r="AO3189" s="126"/>
      <c r="AP3189" s="126"/>
      <c r="AQ3189" s="127"/>
      <c r="AR3189" s="128"/>
      <c r="AS3189" s="13"/>
      <c r="AW3189" s="128"/>
      <c r="AX3189" s="128"/>
      <c r="AY3189" s="128"/>
      <c r="BH3189" s="89"/>
      <c r="BI3189" s="90"/>
      <c r="DL3189" s="13"/>
      <c r="DM3189" s="13"/>
      <c r="DN3189" s="3"/>
      <c r="DO3189" s="126"/>
      <c r="DP3189" s="126"/>
      <c r="DQ3189" s="127"/>
      <c r="DR3189" s="128"/>
      <c r="DS3189" s="13"/>
      <c r="DW3189" s="128"/>
      <c r="DX3189" s="128"/>
      <c r="DY3189" s="128"/>
      <c r="EH3189" s="89"/>
      <c r="EI3189" s="90"/>
    </row>
    <row r="3190" spans="38:139">
      <c r="AL3190" s="13"/>
      <c r="AM3190" s="13"/>
      <c r="AN3190" s="3"/>
      <c r="AO3190" s="126"/>
      <c r="AP3190" s="126"/>
      <c r="AQ3190" s="127"/>
      <c r="AR3190" s="128"/>
      <c r="AS3190" s="13"/>
      <c r="AW3190" s="128"/>
      <c r="AX3190" s="128"/>
      <c r="AY3190" s="128"/>
      <c r="BH3190" s="89"/>
      <c r="BI3190" s="90"/>
      <c r="DL3190" s="13"/>
      <c r="DM3190" s="13"/>
      <c r="DN3190" s="3"/>
      <c r="DO3190" s="126"/>
      <c r="DP3190" s="126"/>
      <c r="DQ3190" s="127"/>
      <c r="DR3190" s="128"/>
      <c r="DS3190" s="13"/>
      <c r="DW3190" s="128"/>
      <c r="DX3190" s="128"/>
      <c r="DY3190" s="128"/>
      <c r="EH3190" s="89"/>
      <c r="EI3190" s="90"/>
    </row>
    <row r="3191" spans="38:139">
      <c r="AL3191" s="13"/>
      <c r="AM3191" s="13"/>
      <c r="AN3191" s="3"/>
      <c r="AO3191" s="126"/>
      <c r="AP3191" s="126"/>
      <c r="AQ3191" s="127"/>
      <c r="AR3191" s="128"/>
      <c r="AS3191" s="13"/>
      <c r="AW3191" s="128"/>
      <c r="AX3191" s="128"/>
      <c r="AY3191" s="128"/>
      <c r="BH3191" s="89"/>
      <c r="BI3191" s="90"/>
      <c r="DL3191" s="13"/>
      <c r="DM3191" s="13"/>
      <c r="DN3191" s="3"/>
      <c r="DO3191" s="126"/>
      <c r="DP3191" s="126"/>
      <c r="DQ3191" s="127"/>
      <c r="DR3191" s="128"/>
      <c r="DS3191" s="13"/>
      <c r="DW3191" s="128"/>
      <c r="DX3191" s="128"/>
      <c r="DY3191" s="128"/>
      <c r="EH3191" s="89"/>
      <c r="EI3191" s="90"/>
    </row>
    <row r="3192" spans="38:139">
      <c r="AL3192" s="13"/>
      <c r="AM3192" s="13"/>
      <c r="AN3192" s="3"/>
      <c r="AO3192" s="126"/>
      <c r="AP3192" s="126"/>
      <c r="AQ3192" s="127"/>
      <c r="AR3192" s="128"/>
      <c r="AS3192" s="13"/>
      <c r="AW3192" s="128"/>
      <c r="AX3192" s="128"/>
      <c r="AY3192" s="128"/>
      <c r="BH3192" s="89"/>
      <c r="BI3192" s="90"/>
      <c r="DL3192" s="13"/>
      <c r="DM3192" s="13"/>
      <c r="DN3192" s="3"/>
      <c r="DO3192" s="126"/>
      <c r="DP3192" s="126"/>
      <c r="DQ3192" s="127"/>
      <c r="DR3192" s="128"/>
      <c r="DS3192" s="13"/>
      <c r="DW3192" s="128"/>
      <c r="DX3192" s="128"/>
      <c r="DY3192" s="128"/>
      <c r="EH3192" s="89"/>
      <c r="EI3192" s="90"/>
    </row>
    <row r="3193" spans="38:139">
      <c r="AL3193" s="13"/>
      <c r="AM3193" s="13"/>
      <c r="AN3193" s="3"/>
      <c r="AO3193" s="126"/>
      <c r="AP3193" s="126"/>
      <c r="AQ3193" s="127"/>
      <c r="AR3193" s="128"/>
      <c r="AS3193" s="13"/>
      <c r="AW3193" s="128"/>
      <c r="AX3193" s="128"/>
      <c r="AY3193" s="128"/>
      <c r="BH3193" s="89"/>
      <c r="BI3193" s="90"/>
      <c r="DL3193" s="13"/>
      <c r="DM3193" s="13"/>
      <c r="DN3193" s="3"/>
      <c r="DO3193" s="126"/>
      <c r="DP3193" s="126"/>
      <c r="DQ3193" s="127"/>
      <c r="DR3193" s="128"/>
      <c r="DS3193" s="13"/>
      <c r="DW3193" s="128"/>
      <c r="DX3193" s="128"/>
      <c r="DY3193" s="128"/>
      <c r="EH3193" s="89"/>
      <c r="EI3193" s="90"/>
    </row>
    <row r="3194" spans="38:139">
      <c r="AL3194" s="13"/>
      <c r="AM3194" s="13"/>
      <c r="AN3194" s="3"/>
      <c r="AO3194" s="126"/>
      <c r="AP3194" s="126"/>
      <c r="AQ3194" s="127"/>
      <c r="AR3194" s="128"/>
      <c r="AS3194" s="13"/>
      <c r="AW3194" s="128"/>
      <c r="AX3194" s="128"/>
      <c r="AY3194" s="128"/>
      <c r="BH3194" s="89"/>
      <c r="BI3194" s="90"/>
      <c r="DL3194" s="13"/>
      <c r="DM3194" s="13"/>
      <c r="DN3194" s="3"/>
      <c r="DO3194" s="126"/>
      <c r="DP3194" s="126"/>
      <c r="DQ3194" s="127"/>
      <c r="DR3194" s="128"/>
      <c r="DS3194" s="13"/>
      <c r="DW3194" s="128"/>
      <c r="DX3194" s="128"/>
      <c r="DY3194" s="128"/>
      <c r="EH3194" s="89"/>
      <c r="EI3194" s="90"/>
    </row>
    <row r="3195" spans="38:139">
      <c r="AL3195" s="13"/>
      <c r="AM3195" s="13"/>
      <c r="AN3195" s="3"/>
      <c r="AO3195" s="126"/>
      <c r="AP3195" s="126"/>
      <c r="AQ3195" s="127"/>
      <c r="AR3195" s="128"/>
      <c r="AS3195" s="13"/>
      <c r="AW3195" s="128"/>
      <c r="AX3195" s="128"/>
      <c r="AY3195" s="128"/>
      <c r="BH3195" s="89"/>
      <c r="BI3195" s="90"/>
      <c r="DL3195" s="13"/>
      <c r="DM3195" s="13"/>
      <c r="DN3195" s="3"/>
      <c r="DO3195" s="126"/>
      <c r="DP3195" s="126"/>
      <c r="DQ3195" s="127"/>
      <c r="DR3195" s="128"/>
      <c r="DS3195" s="13"/>
      <c r="DW3195" s="128"/>
      <c r="DX3195" s="128"/>
      <c r="DY3195" s="128"/>
      <c r="EH3195" s="89"/>
      <c r="EI3195" s="90"/>
    </row>
    <row r="3196" spans="38:139">
      <c r="AL3196" s="13"/>
      <c r="AM3196" s="13"/>
      <c r="AN3196" s="3"/>
      <c r="AO3196" s="126"/>
      <c r="AP3196" s="126"/>
      <c r="AQ3196" s="127"/>
      <c r="AR3196" s="128"/>
      <c r="AS3196" s="13"/>
      <c r="AW3196" s="128"/>
      <c r="AX3196" s="128"/>
      <c r="AY3196" s="128"/>
      <c r="BH3196" s="89"/>
      <c r="BI3196" s="90"/>
      <c r="DL3196" s="13"/>
      <c r="DM3196" s="13"/>
      <c r="DN3196" s="3"/>
      <c r="DO3196" s="126"/>
      <c r="DP3196" s="126"/>
      <c r="DQ3196" s="127"/>
      <c r="DR3196" s="128"/>
      <c r="DS3196" s="13"/>
      <c r="DW3196" s="128"/>
      <c r="DX3196" s="128"/>
      <c r="DY3196" s="128"/>
      <c r="EH3196" s="89"/>
      <c r="EI3196" s="90"/>
    </row>
    <row r="3197" spans="38:139">
      <c r="AL3197" s="13"/>
      <c r="AM3197" s="13"/>
      <c r="AN3197" s="3"/>
      <c r="AO3197" s="126"/>
      <c r="AP3197" s="126"/>
      <c r="AQ3197" s="127"/>
      <c r="AR3197" s="128"/>
      <c r="AS3197" s="13"/>
      <c r="AW3197" s="128"/>
      <c r="AX3197" s="128"/>
      <c r="AY3197" s="128"/>
      <c r="BH3197" s="89"/>
      <c r="BI3197" s="90"/>
      <c r="DL3197" s="13"/>
      <c r="DM3197" s="13"/>
      <c r="DN3197" s="3"/>
      <c r="DO3197" s="126"/>
      <c r="DP3197" s="126"/>
      <c r="DQ3197" s="127"/>
      <c r="DR3197" s="128"/>
      <c r="DS3197" s="13"/>
      <c r="DW3197" s="128"/>
      <c r="DX3197" s="128"/>
      <c r="DY3197" s="128"/>
      <c r="EH3197" s="89"/>
      <c r="EI3197" s="90"/>
    </row>
    <row r="3198" spans="38:139">
      <c r="AL3198" s="13"/>
      <c r="AM3198" s="13"/>
      <c r="AN3198" s="3"/>
      <c r="AO3198" s="126"/>
      <c r="AP3198" s="126"/>
      <c r="AQ3198" s="127"/>
      <c r="AR3198" s="128"/>
      <c r="AS3198" s="13"/>
      <c r="AW3198" s="128"/>
      <c r="AX3198" s="128"/>
      <c r="AY3198" s="128"/>
      <c r="BH3198" s="89"/>
      <c r="BI3198" s="90"/>
      <c r="DL3198" s="13"/>
      <c r="DM3198" s="13"/>
      <c r="DN3198" s="3"/>
      <c r="DO3198" s="126"/>
      <c r="DP3198" s="126"/>
      <c r="DQ3198" s="127"/>
      <c r="DR3198" s="128"/>
      <c r="DS3198" s="13"/>
      <c r="DW3198" s="128"/>
      <c r="DX3198" s="128"/>
      <c r="DY3198" s="128"/>
      <c r="EH3198" s="89"/>
      <c r="EI3198" s="90"/>
    </row>
    <row r="3199" spans="38:139">
      <c r="AL3199" s="13"/>
      <c r="AM3199" s="13"/>
      <c r="AN3199" s="3"/>
      <c r="AO3199" s="126"/>
      <c r="AP3199" s="126"/>
      <c r="AQ3199" s="127"/>
      <c r="AR3199" s="128"/>
      <c r="AS3199" s="13"/>
      <c r="AW3199" s="128"/>
      <c r="AX3199" s="128"/>
      <c r="AY3199" s="128"/>
      <c r="BH3199" s="89"/>
      <c r="BI3199" s="90"/>
      <c r="DL3199" s="13"/>
      <c r="DM3199" s="13"/>
      <c r="DN3199" s="3"/>
      <c r="DO3199" s="126"/>
      <c r="DP3199" s="126"/>
      <c r="DQ3199" s="127"/>
      <c r="DR3199" s="128"/>
      <c r="DS3199" s="13"/>
      <c r="DW3199" s="128"/>
      <c r="DX3199" s="128"/>
      <c r="DY3199" s="128"/>
      <c r="EH3199" s="89"/>
      <c r="EI3199" s="90"/>
    </row>
    <row r="3200" spans="38:139">
      <c r="AL3200" s="13"/>
      <c r="AM3200" s="13"/>
      <c r="AN3200" s="3"/>
      <c r="AO3200" s="126"/>
      <c r="AP3200" s="126"/>
      <c r="AQ3200" s="127"/>
      <c r="AR3200" s="128"/>
      <c r="AS3200" s="13"/>
      <c r="AW3200" s="128"/>
      <c r="AX3200" s="128"/>
      <c r="AY3200" s="128"/>
      <c r="BH3200" s="89"/>
      <c r="BI3200" s="90"/>
      <c r="DL3200" s="13"/>
      <c r="DM3200" s="13"/>
      <c r="DN3200" s="3"/>
      <c r="DO3200" s="126"/>
      <c r="DP3200" s="126"/>
      <c r="DQ3200" s="127"/>
      <c r="DR3200" s="128"/>
      <c r="DS3200" s="13"/>
      <c r="DW3200" s="128"/>
      <c r="DX3200" s="128"/>
      <c r="DY3200" s="128"/>
      <c r="EH3200" s="89"/>
      <c r="EI3200" s="90"/>
    </row>
    <row r="3201" spans="38:139">
      <c r="AL3201" s="13"/>
      <c r="AM3201" s="13"/>
      <c r="AN3201" s="3"/>
      <c r="AO3201" s="126"/>
      <c r="AP3201" s="126"/>
      <c r="AQ3201" s="127"/>
      <c r="AR3201" s="128"/>
      <c r="AS3201" s="13"/>
      <c r="AW3201" s="128"/>
      <c r="AX3201" s="128"/>
      <c r="AY3201" s="128"/>
      <c r="BH3201" s="89"/>
      <c r="BI3201" s="90"/>
      <c r="DL3201" s="13"/>
      <c r="DM3201" s="13"/>
      <c r="DN3201" s="3"/>
      <c r="DO3201" s="126"/>
      <c r="DP3201" s="126"/>
      <c r="DQ3201" s="127"/>
      <c r="DR3201" s="128"/>
      <c r="DS3201" s="13"/>
      <c r="DW3201" s="128"/>
      <c r="DX3201" s="128"/>
      <c r="DY3201" s="128"/>
      <c r="EH3201" s="89"/>
      <c r="EI3201" s="90"/>
    </row>
    <row r="3202" spans="38:139">
      <c r="AL3202" s="13"/>
      <c r="AM3202" s="13"/>
      <c r="AN3202" s="3"/>
      <c r="AO3202" s="126"/>
      <c r="AP3202" s="126"/>
      <c r="AQ3202" s="127"/>
      <c r="AR3202" s="128"/>
      <c r="AS3202" s="13"/>
      <c r="AW3202" s="128"/>
      <c r="AX3202" s="128"/>
      <c r="AY3202" s="128"/>
      <c r="BH3202" s="89"/>
      <c r="BI3202" s="90"/>
      <c r="DL3202" s="13"/>
      <c r="DM3202" s="13"/>
      <c r="DN3202" s="3"/>
      <c r="DO3202" s="126"/>
      <c r="DP3202" s="126"/>
      <c r="DQ3202" s="127"/>
      <c r="DR3202" s="128"/>
      <c r="DS3202" s="13"/>
      <c r="DW3202" s="128"/>
      <c r="DX3202" s="128"/>
      <c r="DY3202" s="128"/>
      <c r="EH3202" s="89"/>
      <c r="EI3202" s="90"/>
    </row>
    <row r="3203" spans="38:139">
      <c r="AL3203" s="13"/>
      <c r="AM3203" s="13"/>
      <c r="AN3203" s="3"/>
      <c r="AO3203" s="126"/>
      <c r="AP3203" s="126"/>
      <c r="AQ3203" s="127"/>
      <c r="AR3203" s="128"/>
      <c r="AS3203" s="13"/>
      <c r="AW3203" s="128"/>
      <c r="AX3203" s="128"/>
      <c r="AY3203" s="128"/>
      <c r="BH3203" s="89"/>
      <c r="BI3203" s="90"/>
      <c r="DL3203" s="13"/>
      <c r="DM3203" s="13"/>
      <c r="DN3203" s="3"/>
      <c r="DO3203" s="126"/>
      <c r="DP3203" s="126"/>
      <c r="DQ3203" s="127"/>
      <c r="DR3203" s="128"/>
      <c r="DS3203" s="13"/>
      <c r="DW3203" s="128"/>
      <c r="DX3203" s="128"/>
      <c r="DY3203" s="128"/>
      <c r="EH3203" s="89"/>
      <c r="EI3203" s="90"/>
    </row>
    <row r="3204" spans="38:139">
      <c r="AL3204" s="13"/>
      <c r="AM3204" s="13"/>
      <c r="AN3204" s="3"/>
      <c r="AO3204" s="126"/>
      <c r="AP3204" s="126"/>
      <c r="AQ3204" s="127"/>
      <c r="AR3204" s="128"/>
      <c r="AS3204" s="13"/>
      <c r="AW3204" s="128"/>
      <c r="AX3204" s="128"/>
      <c r="AY3204" s="128"/>
      <c r="BH3204" s="89"/>
      <c r="BI3204" s="90"/>
      <c r="DL3204" s="13"/>
      <c r="DM3204" s="13"/>
      <c r="DN3204" s="3"/>
      <c r="DO3204" s="126"/>
      <c r="DP3204" s="126"/>
      <c r="DQ3204" s="127"/>
      <c r="DR3204" s="128"/>
      <c r="DS3204" s="13"/>
      <c r="DW3204" s="128"/>
      <c r="DX3204" s="128"/>
      <c r="DY3204" s="128"/>
      <c r="EH3204" s="89"/>
      <c r="EI3204" s="90"/>
    </row>
    <row r="3205" spans="38:139">
      <c r="AL3205" s="13"/>
      <c r="AM3205" s="13"/>
      <c r="AN3205" s="3"/>
      <c r="AO3205" s="126"/>
      <c r="AP3205" s="126"/>
      <c r="AQ3205" s="127"/>
      <c r="AR3205" s="128"/>
      <c r="AS3205" s="13"/>
      <c r="AW3205" s="128"/>
      <c r="AX3205" s="128"/>
      <c r="AY3205" s="128"/>
      <c r="BH3205" s="89"/>
      <c r="BI3205" s="90"/>
      <c r="DL3205" s="13"/>
      <c r="DM3205" s="13"/>
      <c r="DN3205" s="3"/>
      <c r="DO3205" s="126"/>
      <c r="DP3205" s="126"/>
      <c r="DQ3205" s="127"/>
      <c r="DR3205" s="128"/>
      <c r="DS3205" s="13"/>
      <c r="DW3205" s="128"/>
      <c r="DX3205" s="128"/>
      <c r="DY3205" s="128"/>
      <c r="EH3205" s="89"/>
      <c r="EI3205" s="90"/>
    </row>
    <row r="3206" spans="38:139">
      <c r="AL3206" s="13"/>
      <c r="AM3206" s="13"/>
      <c r="AN3206" s="3"/>
      <c r="AO3206" s="126"/>
      <c r="AP3206" s="126"/>
      <c r="AQ3206" s="127"/>
      <c r="AR3206" s="128"/>
      <c r="AS3206" s="13"/>
      <c r="AW3206" s="128"/>
      <c r="AX3206" s="128"/>
      <c r="AY3206" s="128"/>
      <c r="BH3206" s="89"/>
      <c r="BI3206" s="90"/>
      <c r="DL3206" s="13"/>
      <c r="DM3206" s="13"/>
      <c r="DN3206" s="3"/>
      <c r="DO3206" s="126"/>
      <c r="DP3206" s="126"/>
      <c r="DQ3206" s="127"/>
      <c r="DR3206" s="128"/>
      <c r="DS3206" s="13"/>
      <c r="DW3206" s="128"/>
      <c r="DX3206" s="128"/>
      <c r="DY3206" s="128"/>
      <c r="EH3206" s="89"/>
      <c r="EI3206" s="90"/>
    </row>
    <row r="3207" spans="38:139">
      <c r="AL3207" s="13"/>
      <c r="AM3207" s="13"/>
      <c r="AN3207" s="3"/>
      <c r="AO3207" s="126"/>
      <c r="AP3207" s="126"/>
      <c r="AQ3207" s="127"/>
      <c r="AR3207" s="128"/>
      <c r="AS3207" s="13"/>
      <c r="AW3207" s="128"/>
      <c r="AX3207" s="128"/>
      <c r="AY3207" s="128"/>
      <c r="BH3207" s="89"/>
      <c r="BI3207" s="90"/>
      <c r="DL3207" s="13"/>
      <c r="DM3207" s="13"/>
      <c r="DN3207" s="3"/>
      <c r="DO3207" s="126"/>
      <c r="DP3207" s="126"/>
      <c r="DQ3207" s="127"/>
      <c r="DR3207" s="128"/>
      <c r="DS3207" s="13"/>
      <c r="DW3207" s="128"/>
      <c r="DX3207" s="128"/>
      <c r="DY3207" s="128"/>
      <c r="EH3207" s="89"/>
      <c r="EI3207" s="90"/>
    </row>
    <row r="3208" spans="38:139">
      <c r="AL3208" s="13"/>
      <c r="AM3208" s="13"/>
      <c r="AN3208" s="3"/>
      <c r="AO3208" s="126"/>
      <c r="AP3208" s="126"/>
      <c r="AQ3208" s="127"/>
      <c r="AR3208" s="128"/>
      <c r="AS3208" s="13"/>
      <c r="AW3208" s="128"/>
      <c r="AX3208" s="128"/>
      <c r="AY3208" s="128"/>
      <c r="BH3208" s="89"/>
      <c r="BI3208" s="90"/>
      <c r="DL3208" s="13"/>
      <c r="DM3208" s="13"/>
      <c r="DN3208" s="3"/>
      <c r="DO3208" s="126"/>
      <c r="DP3208" s="126"/>
      <c r="DQ3208" s="127"/>
      <c r="DR3208" s="128"/>
      <c r="DS3208" s="13"/>
      <c r="DW3208" s="128"/>
      <c r="DX3208" s="128"/>
      <c r="DY3208" s="128"/>
      <c r="EH3208" s="89"/>
      <c r="EI3208" s="90"/>
    </row>
    <row r="3209" spans="38:139">
      <c r="AL3209" s="13"/>
      <c r="AM3209" s="13"/>
      <c r="AN3209" s="3"/>
      <c r="AO3209" s="126"/>
      <c r="AP3209" s="126"/>
      <c r="AQ3209" s="127"/>
      <c r="AR3209" s="128"/>
      <c r="AS3209" s="13"/>
      <c r="AW3209" s="128"/>
      <c r="AX3209" s="128"/>
      <c r="AY3209" s="128"/>
      <c r="BH3209" s="89"/>
      <c r="BI3209" s="90"/>
      <c r="DL3209" s="13"/>
      <c r="DM3209" s="13"/>
      <c r="DN3209" s="3"/>
      <c r="DO3209" s="126"/>
      <c r="DP3209" s="126"/>
      <c r="DQ3209" s="127"/>
      <c r="DR3209" s="128"/>
      <c r="DS3209" s="13"/>
      <c r="DW3209" s="128"/>
      <c r="DX3209" s="128"/>
      <c r="DY3209" s="128"/>
      <c r="EH3209" s="89"/>
      <c r="EI3209" s="90"/>
    </row>
    <row r="3210" spans="38:139">
      <c r="AL3210" s="13"/>
      <c r="AM3210" s="13"/>
      <c r="AN3210" s="3"/>
      <c r="AO3210" s="126"/>
      <c r="AP3210" s="126"/>
      <c r="AQ3210" s="127"/>
      <c r="AR3210" s="128"/>
      <c r="AS3210" s="13"/>
      <c r="AW3210" s="128"/>
      <c r="AX3210" s="128"/>
      <c r="AY3210" s="128"/>
      <c r="BH3210" s="89"/>
      <c r="BI3210" s="90"/>
      <c r="DL3210" s="13"/>
      <c r="DM3210" s="13"/>
      <c r="DN3210" s="3"/>
      <c r="DO3210" s="126"/>
      <c r="DP3210" s="126"/>
      <c r="DQ3210" s="127"/>
      <c r="DR3210" s="128"/>
      <c r="DS3210" s="13"/>
      <c r="DW3210" s="128"/>
      <c r="DX3210" s="128"/>
      <c r="DY3210" s="128"/>
      <c r="EH3210" s="89"/>
      <c r="EI3210" s="90"/>
    </row>
    <row r="3211" spans="38:139">
      <c r="AL3211" s="13"/>
      <c r="AM3211" s="13"/>
      <c r="AN3211" s="3"/>
      <c r="AO3211" s="126"/>
      <c r="AP3211" s="126"/>
      <c r="AQ3211" s="127"/>
      <c r="AR3211" s="128"/>
      <c r="AS3211" s="13"/>
      <c r="AW3211" s="128"/>
      <c r="AX3211" s="128"/>
      <c r="AY3211" s="128"/>
      <c r="BH3211" s="89"/>
      <c r="BI3211" s="90"/>
      <c r="DL3211" s="13"/>
      <c r="DM3211" s="13"/>
      <c r="DN3211" s="3"/>
      <c r="DO3211" s="126"/>
      <c r="DP3211" s="126"/>
      <c r="DQ3211" s="127"/>
      <c r="DR3211" s="128"/>
      <c r="DS3211" s="13"/>
      <c r="DW3211" s="128"/>
      <c r="DX3211" s="128"/>
      <c r="DY3211" s="128"/>
      <c r="EH3211" s="89"/>
      <c r="EI3211" s="90"/>
    </row>
    <row r="3212" spans="38:139">
      <c r="AL3212" s="13"/>
      <c r="AM3212" s="13"/>
      <c r="AN3212" s="3"/>
      <c r="AO3212" s="126"/>
      <c r="AP3212" s="126"/>
      <c r="AQ3212" s="127"/>
      <c r="AR3212" s="128"/>
      <c r="AS3212" s="13"/>
      <c r="AW3212" s="128"/>
      <c r="AX3212" s="128"/>
      <c r="AY3212" s="128"/>
      <c r="BH3212" s="89"/>
      <c r="BI3212" s="90"/>
      <c r="DL3212" s="13"/>
      <c r="DM3212" s="13"/>
      <c r="DN3212" s="3"/>
      <c r="DO3212" s="126"/>
      <c r="DP3212" s="126"/>
      <c r="DQ3212" s="127"/>
      <c r="DR3212" s="128"/>
      <c r="DS3212" s="13"/>
      <c r="DW3212" s="128"/>
      <c r="DX3212" s="128"/>
      <c r="DY3212" s="128"/>
      <c r="EH3212" s="89"/>
      <c r="EI3212" s="90"/>
    </row>
    <row r="3213" spans="38:139">
      <c r="AL3213" s="13"/>
      <c r="AM3213" s="13"/>
      <c r="AN3213" s="3"/>
      <c r="AO3213" s="126"/>
      <c r="AP3213" s="126"/>
      <c r="AQ3213" s="127"/>
      <c r="AR3213" s="128"/>
      <c r="AS3213" s="13"/>
      <c r="AW3213" s="128"/>
      <c r="AX3213" s="128"/>
      <c r="AY3213" s="128"/>
      <c r="BH3213" s="89"/>
      <c r="BI3213" s="90"/>
      <c r="DL3213" s="13"/>
      <c r="DM3213" s="13"/>
      <c r="DN3213" s="3"/>
      <c r="DO3213" s="126"/>
      <c r="DP3213" s="126"/>
      <c r="DQ3213" s="127"/>
      <c r="DR3213" s="128"/>
      <c r="DS3213" s="13"/>
      <c r="DW3213" s="128"/>
      <c r="DX3213" s="128"/>
      <c r="DY3213" s="128"/>
      <c r="EH3213" s="89"/>
      <c r="EI3213" s="90"/>
    </row>
    <row r="3214" spans="38:139">
      <c r="AL3214" s="13"/>
      <c r="AM3214" s="13"/>
      <c r="AN3214" s="3"/>
      <c r="AO3214" s="126"/>
      <c r="AP3214" s="126"/>
      <c r="AQ3214" s="127"/>
      <c r="AR3214" s="128"/>
      <c r="AS3214" s="13"/>
      <c r="AW3214" s="128"/>
      <c r="AX3214" s="128"/>
      <c r="AY3214" s="128"/>
      <c r="BH3214" s="89"/>
      <c r="BI3214" s="90"/>
      <c r="DL3214" s="13"/>
      <c r="DM3214" s="13"/>
      <c r="DN3214" s="3"/>
      <c r="DO3214" s="126"/>
      <c r="DP3214" s="126"/>
      <c r="DQ3214" s="127"/>
      <c r="DR3214" s="128"/>
      <c r="DS3214" s="13"/>
      <c r="DW3214" s="128"/>
      <c r="DX3214" s="128"/>
      <c r="DY3214" s="128"/>
      <c r="EH3214" s="89"/>
      <c r="EI3214" s="90"/>
    </row>
    <row r="3215" spans="38:139">
      <c r="AL3215" s="13"/>
      <c r="AM3215" s="13"/>
      <c r="AN3215" s="3"/>
      <c r="AO3215" s="126"/>
      <c r="AP3215" s="126"/>
      <c r="AQ3215" s="127"/>
      <c r="AR3215" s="128"/>
      <c r="AS3215" s="13"/>
      <c r="AW3215" s="128"/>
      <c r="AX3215" s="128"/>
      <c r="AY3215" s="128"/>
      <c r="BH3215" s="89"/>
      <c r="BI3215" s="90"/>
      <c r="DL3215" s="13"/>
      <c r="DM3215" s="13"/>
      <c r="DN3215" s="3"/>
      <c r="DO3215" s="126"/>
      <c r="DP3215" s="126"/>
      <c r="DQ3215" s="127"/>
      <c r="DR3215" s="128"/>
      <c r="DS3215" s="13"/>
      <c r="DW3215" s="128"/>
      <c r="DX3215" s="128"/>
      <c r="DY3215" s="128"/>
      <c r="EH3215" s="89"/>
      <c r="EI3215" s="90"/>
    </row>
    <row r="3216" spans="38:139">
      <c r="AL3216" s="13"/>
      <c r="AM3216" s="13"/>
      <c r="AN3216" s="3"/>
      <c r="AO3216" s="126"/>
      <c r="AP3216" s="126"/>
      <c r="AQ3216" s="127"/>
      <c r="AR3216" s="128"/>
      <c r="AS3216" s="13"/>
      <c r="AW3216" s="128"/>
      <c r="AX3216" s="128"/>
      <c r="AY3216" s="128"/>
      <c r="BH3216" s="89"/>
      <c r="BI3216" s="90"/>
      <c r="DL3216" s="13"/>
      <c r="DM3216" s="13"/>
      <c r="DN3216" s="3"/>
      <c r="DO3216" s="126"/>
      <c r="DP3216" s="126"/>
      <c r="DQ3216" s="127"/>
      <c r="DR3216" s="128"/>
      <c r="DS3216" s="13"/>
      <c r="DW3216" s="128"/>
      <c r="DX3216" s="128"/>
      <c r="DY3216" s="128"/>
      <c r="EH3216" s="89"/>
      <c r="EI3216" s="90"/>
    </row>
    <row r="3217" spans="38:139">
      <c r="AL3217" s="13"/>
      <c r="AM3217" s="13"/>
      <c r="AN3217" s="3"/>
      <c r="AO3217" s="126"/>
      <c r="AP3217" s="126"/>
      <c r="AQ3217" s="127"/>
      <c r="AR3217" s="128"/>
      <c r="AS3217" s="13"/>
      <c r="AW3217" s="128"/>
      <c r="AX3217" s="128"/>
      <c r="AY3217" s="128"/>
      <c r="BH3217" s="89"/>
      <c r="BI3217" s="90"/>
      <c r="DL3217" s="13"/>
      <c r="DM3217" s="13"/>
      <c r="DN3217" s="3"/>
      <c r="DO3217" s="126"/>
      <c r="DP3217" s="126"/>
      <c r="DQ3217" s="127"/>
      <c r="DR3217" s="128"/>
      <c r="DS3217" s="13"/>
      <c r="DW3217" s="128"/>
      <c r="DX3217" s="128"/>
      <c r="DY3217" s="128"/>
      <c r="EH3217" s="89"/>
      <c r="EI3217" s="90"/>
    </row>
    <row r="3218" spans="38:139">
      <c r="AL3218" s="13"/>
      <c r="AM3218" s="13"/>
      <c r="AN3218" s="3"/>
      <c r="AO3218" s="126"/>
      <c r="AP3218" s="126"/>
      <c r="AQ3218" s="127"/>
      <c r="AR3218" s="128"/>
      <c r="AS3218" s="13"/>
      <c r="AW3218" s="128"/>
      <c r="AX3218" s="128"/>
      <c r="AY3218" s="128"/>
      <c r="BH3218" s="89"/>
      <c r="BI3218" s="90"/>
      <c r="DL3218" s="13"/>
      <c r="DM3218" s="13"/>
      <c r="DN3218" s="3"/>
      <c r="DO3218" s="126"/>
      <c r="DP3218" s="126"/>
      <c r="DQ3218" s="127"/>
      <c r="DR3218" s="128"/>
      <c r="DS3218" s="13"/>
      <c r="DW3218" s="128"/>
      <c r="DX3218" s="128"/>
      <c r="DY3218" s="128"/>
      <c r="EH3218" s="89"/>
      <c r="EI3218" s="90"/>
    </row>
    <row r="3219" spans="38:139">
      <c r="AL3219" s="13"/>
      <c r="AM3219" s="13"/>
      <c r="AN3219" s="3"/>
      <c r="AO3219" s="126"/>
      <c r="AP3219" s="126"/>
      <c r="AQ3219" s="127"/>
      <c r="AR3219" s="128"/>
      <c r="AS3219" s="13"/>
      <c r="AW3219" s="128"/>
      <c r="AX3219" s="128"/>
      <c r="AY3219" s="128"/>
      <c r="BH3219" s="89"/>
      <c r="BI3219" s="90"/>
      <c r="DL3219" s="13"/>
      <c r="DM3219" s="13"/>
      <c r="DN3219" s="3"/>
      <c r="DO3219" s="126"/>
      <c r="DP3219" s="126"/>
      <c r="DQ3219" s="127"/>
      <c r="DR3219" s="128"/>
      <c r="DS3219" s="13"/>
      <c r="DW3219" s="128"/>
      <c r="DX3219" s="128"/>
      <c r="DY3219" s="128"/>
      <c r="EH3219" s="89"/>
      <c r="EI3219" s="90"/>
    </row>
    <row r="3220" spans="38:139">
      <c r="AL3220" s="13"/>
      <c r="AM3220" s="13"/>
      <c r="AN3220" s="3"/>
      <c r="AO3220" s="126"/>
      <c r="AP3220" s="126"/>
      <c r="AQ3220" s="127"/>
      <c r="AR3220" s="128"/>
      <c r="AS3220" s="13"/>
      <c r="AW3220" s="128"/>
      <c r="AX3220" s="128"/>
      <c r="AY3220" s="128"/>
      <c r="BH3220" s="89"/>
      <c r="BI3220" s="90"/>
      <c r="DL3220" s="13"/>
      <c r="DM3220" s="13"/>
      <c r="DN3220" s="3"/>
      <c r="DO3220" s="126"/>
      <c r="DP3220" s="126"/>
      <c r="DQ3220" s="127"/>
      <c r="DR3220" s="128"/>
      <c r="DS3220" s="13"/>
      <c r="DW3220" s="128"/>
      <c r="DX3220" s="128"/>
      <c r="DY3220" s="128"/>
      <c r="EH3220" s="89"/>
      <c r="EI3220" s="90"/>
    </row>
    <row r="3221" spans="38:139">
      <c r="AL3221" s="13"/>
      <c r="AM3221" s="13"/>
      <c r="AN3221" s="3"/>
      <c r="AO3221" s="126"/>
      <c r="AP3221" s="126"/>
      <c r="AQ3221" s="127"/>
      <c r="AR3221" s="128"/>
      <c r="AS3221" s="13"/>
      <c r="AW3221" s="128"/>
      <c r="AX3221" s="128"/>
      <c r="AY3221" s="128"/>
      <c r="BH3221" s="89"/>
      <c r="BI3221" s="90"/>
      <c r="DL3221" s="13"/>
      <c r="DM3221" s="13"/>
      <c r="DN3221" s="3"/>
      <c r="DO3221" s="126"/>
      <c r="DP3221" s="126"/>
      <c r="DQ3221" s="127"/>
      <c r="DR3221" s="128"/>
      <c r="DS3221" s="13"/>
      <c r="DW3221" s="128"/>
      <c r="DX3221" s="128"/>
      <c r="DY3221" s="128"/>
      <c r="EH3221" s="89"/>
      <c r="EI3221" s="90"/>
    </row>
    <row r="3222" spans="38:139">
      <c r="AL3222" s="13"/>
      <c r="AM3222" s="13"/>
      <c r="AN3222" s="3"/>
      <c r="AO3222" s="126"/>
      <c r="AP3222" s="126"/>
      <c r="AQ3222" s="127"/>
      <c r="AR3222" s="128"/>
      <c r="AS3222" s="13"/>
      <c r="AW3222" s="128"/>
      <c r="AX3222" s="128"/>
      <c r="AY3222" s="128"/>
      <c r="BH3222" s="89"/>
      <c r="BI3222" s="90"/>
      <c r="DL3222" s="13"/>
      <c r="DM3222" s="13"/>
      <c r="DN3222" s="3"/>
      <c r="DO3222" s="126"/>
      <c r="DP3222" s="126"/>
      <c r="DQ3222" s="127"/>
      <c r="DR3222" s="128"/>
      <c r="DS3222" s="13"/>
      <c r="DW3222" s="128"/>
      <c r="DX3222" s="128"/>
      <c r="DY3222" s="128"/>
      <c r="EH3222" s="89"/>
      <c r="EI3222" s="90"/>
    </row>
    <row r="3223" spans="38:139">
      <c r="AL3223" s="13"/>
      <c r="AM3223" s="13"/>
      <c r="AN3223" s="3"/>
      <c r="AO3223" s="126"/>
      <c r="AP3223" s="126"/>
      <c r="AQ3223" s="127"/>
      <c r="AR3223" s="128"/>
      <c r="AS3223" s="13"/>
      <c r="AW3223" s="128"/>
      <c r="AX3223" s="128"/>
      <c r="AY3223" s="128"/>
      <c r="BH3223" s="89"/>
      <c r="BI3223" s="90"/>
      <c r="DL3223" s="13"/>
      <c r="DM3223" s="13"/>
      <c r="DN3223" s="3"/>
      <c r="DO3223" s="126"/>
      <c r="DP3223" s="126"/>
      <c r="DQ3223" s="127"/>
      <c r="DR3223" s="128"/>
      <c r="DS3223" s="13"/>
      <c r="DW3223" s="128"/>
      <c r="DX3223" s="128"/>
      <c r="DY3223" s="128"/>
      <c r="EH3223" s="89"/>
      <c r="EI3223" s="90"/>
    </row>
    <row r="3224" spans="38:139">
      <c r="AL3224" s="13"/>
      <c r="AM3224" s="13"/>
      <c r="AN3224" s="3"/>
      <c r="AO3224" s="126"/>
      <c r="AP3224" s="126"/>
      <c r="AQ3224" s="127"/>
      <c r="AR3224" s="128"/>
      <c r="AS3224" s="13"/>
      <c r="AW3224" s="128"/>
      <c r="AX3224" s="128"/>
      <c r="AY3224" s="128"/>
      <c r="BH3224" s="89"/>
      <c r="BI3224" s="90"/>
      <c r="DL3224" s="13"/>
      <c r="DM3224" s="13"/>
      <c r="DN3224" s="3"/>
      <c r="DO3224" s="126"/>
      <c r="DP3224" s="126"/>
      <c r="DQ3224" s="127"/>
      <c r="DR3224" s="128"/>
      <c r="DS3224" s="13"/>
      <c r="DW3224" s="128"/>
      <c r="DX3224" s="128"/>
      <c r="DY3224" s="128"/>
      <c r="EH3224" s="89"/>
      <c r="EI3224" s="90"/>
    </row>
    <row r="3225" spans="38:139">
      <c r="AL3225" s="13"/>
      <c r="AM3225" s="13"/>
      <c r="AN3225" s="3"/>
      <c r="AO3225" s="126"/>
      <c r="AP3225" s="126"/>
      <c r="AQ3225" s="127"/>
      <c r="AR3225" s="128"/>
      <c r="AS3225" s="13"/>
      <c r="AW3225" s="128"/>
      <c r="AX3225" s="128"/>
      <c r="AY3225" s="128"/>
      <c r="BH3225" s="89"/>
      <c r="BI3225" s="90"/>
      <c r="DL3225" s="13"/>
      <c r="DM3225" s="13"/>
      <c r="DN3225" s="3"/>
      <c r="DO3225" s="126"/>
      <c r="DP3225" s="126"/>
      <c r="DQ3225" s="127"/>
      <c r="DR3225" s="128"/>
      <c r="DS3225" s="13"/>
      <c r="DW3225" s="128"/>
      <c r="DX3225" s="128"/>
      <c r="DY3225" s="128"/>
      <c r="EH3225" s="89"/>
      <c r="EI3225" s="90"/>
    </row>
    <row r="3226" spans="38:139">
      <c r="AL3226" s="13"/>
      <c r="AM3226" s="13"/>
      <c r="AN3226" s="3"/>
      <c r="AO3226" s="126"/>
      <c r="AP3226" s="126"/>
      <c r="AQ3226" s="127"/>
      <c r="AR3226" s="128"/>
      <c r="AS3226" s="13"/>
      <c r="AW3226" s="128"/>
      <c r="AX3226" s="128"/>
      <c r="AY3226" s="128"/>
      <c r="BH3226" s="89"/>
      <c r="BI3226" s="90"/>
      <c r="DL3226" s="13"/>
      <c r="DM3226" s="13"/>
      <c r="DN3226" s="3"/>
      <c r="DO3226" s="126"/>
      <c r="DP3226" s="126"/>
      <c r="DQ3226" s="127"/>
      <c r="DR3226" s="128"/>
      <c r="DS3226" s="13"/>
      <c r="DW3226" s="128"/>
      <c r="DX3226" s="128"/>
      <c r="DY3226" s="128"/>
      <c r="EH3226" s="89"/>
      <c r="EI3226" s="90"/>
    </row>
    <row r="3227" spans="38:139">
      <c r="AL3227" s="13"/>
      <c r="AM3227" s="13"/>
      <c r="AN3227" s="3"/>
      <c r="AO3227" s="126"/>
      <c r="AP3227" s="126"/>
      <c r="AQ3227" s="127"/>
      <c r="AR3227" s="128"/>
      <c r="AS3227" s="13"/>
      <c r="AW3227" s="128"/>
      <c r="AX3227" s="128"/>
      <c r="AY3227" s="128"/>
      <c r="BH3227" s="89"/>
      <c r="BI3227" s="90"/>
      <c r="DL3227" s="13"/>
      <c r="DM3227" s="13"/>
      <c r="DN3227" s="3"/>
      <c r="DO3227" s="126"/>
      <c r="DP3227" s="126"/>
      <c r="DQ3227" s="127"/>
      <c r="DR3227" s="128"/>
      <c r="DS3227" s="13"/>
      <c r="DW3227" s="128"/>
      <c r="DX3227" s="128"/>
      <c r="DY3227" s="128"/>
      <c r="EH3227" s="89"/>
      <c r="EI3227" s="90"/>
    </row>
    <row r="3228" spans="38:139">
      <c r="AL3228" s="13"/>
      <c r="AM3228" s="13"/>
      <c r="AN3228" s="3"/>
      <c r="AO3228" s="126"/>
      <c r="AP3228" s="126"/>
      <c r="AQ3228" s="127"/>
      <c r="AR3228" s="128"/>
      <c r="AS3228" s="13"/>
      <c r="AW3228" s="128"/>
      <c r="AX3228" s="128"/>
      <c r="AY3228" s="128"/>
      <c r="BH3228" s="89"/>
      <c r="BI3228" s="90"/>
      <c r="DL3228" s="13"/>
      <c r="DM3228" s="13"/>
      <c r="DN3228" s="3"/>
      <c r="DO3228" s="126"/>
      <c r="DP3228" s="126"/>
      <c r="DQ3228" s="127"/>
      <c r="DR3228" s="128"/>
      <c r="DS3228" s="13"/>
      <c r="DW3228" s="128"/>
      <c r="DX3228" s="128"/>
      <c r="DY3228" s="128"/>
      <c r="EH3228" s="89"/>
      <c r="EI3228" s="90"/>
    </row>
    <row r="3229" spans="38:139">
      <c r="AL3229" s="13"/>
      <c r="AM3229" s="13"/>
      <c r="AN3229" s="3"/>
      <c r="AO3229" s="126"/>
      <c r="AP3229" s="126"/>
      <c r="AQ3229" s="127"/>
      <c r="AR3229" s="128"/>
      <c r="AS3229" s="13"/>
      <c r="AW3229" s="128"/>
      <c r="AX3229" s="128"/>
      <c r="AY3229" s="128"/>
      <c r="BH3229" s="89"/>
      <c r="BI3229" s="90"/>
      <c r="DL3229" s="13"/>
      <c r="DM3229" s="13"/>
      <c r="DN3229" s="3"/>
      <c r="DO3229" s="126"/>
      <c r="DP3229" s="126"/>
      <c r="DQ3229" s="127"/>
      <c r="DR3229" s="128"/>
      <c r="DS3229" s="13"/>
      <c r="DW3229" s="128"/>
      <c r="DX3229" s="128"/>
      <c r="DY3229" s="128"/>
      <c r="EH3229" s="89"/>
      <c r="EI3229" s="90"/>
    </row>
    <row r="3230" spans="38:139">
      <c r="AL3230" s="13"/>
      <c r="AM3230" s="13"/>
      <c r="AN3230" s="3"/>
      <c r="AO3230" s="126"/>
      <c r="AP3230" s="126"/>
      <c r="AQ3230" s="127"/>
      <c r="AR3230" s="128"/>
      <c r="AS3230" s="13"/>
      <c r="AW3230" s="128"/>
      <c r="AX3230" s="128"/>
      <c r="AY3230" s="128"/>
      <c r="BH3230" s="89"/>
      <c r="BI3230" s="90"/>
      <c r="DL3230" s="13"/>
      <c r="DM3230" s="13"/>
      <c r="DN3230" s="3"/>
      <c r="DO3230" s="126"/>
      <c r="DP3230" s="126"/>
      <c r="DQ3230" s="127"/>
      <c r="DR3230" s="128"/>
      <c r="DS3230" s="13"/>
      <c r="DW3230" s="128"/>
      <c r="DX3230" s="128"/>
      <c r="DY3230" s="128"/>
      <c r="EH3230" s="89"/>
      <c r="EI3230" s="90"/>
    </row>
    <row r="3231" spans="38:139">
      <c r="AL3231" s="13"/>
      <c r="AM3231" s="13"/>
      <c r="AN3231" s="3"/>
      <c r="AO3231" s="126"/>
      <c r="AP3231" s="126"/>
      <c r="AQ3231" s="127"/>
      <c r="AR3231" s="128"/>
      <c r="AS3231" s="13"/>
      <c r="AW3231" s="128"/>
      <c r="AX3231" s="128"/>
      <c r="AY3231" s="128"/>
      <c r="BH3231" s="89"/>
      <c r="BI3231" s="90"/>
      <c r="DL3231" s="13"/>
      <c r="DM3231" s="13"/>
      <c r="DN3231" s="3"/>
      <c r="DO3231" s="126"/>
      <c r="DP3231" s="126"/>
      <c r="DQ3231" s="127"/>
      <c r="DR3231" s="128"/>
      <c r="DS3231" s="13"/>
      <c r="DW3231" s="128"/>
      <c r="DX3231" s="128"/>
      <c r="DY3231" s="128"/>
      <c r="EH3231" s="89"/>
      <c r="EI3231" s="90"/>
    </row>
    <row r="3232" spans="38:139">
      <c r="AL3232" s="13"/>
      <c r="AM3232" s="13"/>
      <c r="AN3232" s="3"/>
      <c r="AO3232" s="126"/>
      <c r="AP3232" s="126"/>
      <c r="AQ3232" s="127"/>
      <c r="AR3232" s="128"/>
      <c r="AS3232" s="13"/>
      <c r="AW3232" s="128"/>
      <c r="AX3232" s="128"/>
      <c r="AY3232" s="128"/>
      <c r="BH3232" s="89"/>
      <c r="BI3232" s="90"/>
      <c r="DL3232" s="13"/>
      <c r="DM3232" s="13"/>
      <c r="DN3232" s="3"/>
      <c r="DO3232" s="126"/>
      <c r="DP3232" s="126"/>
      <c r="DQ3232" s="127"/>
      <c r="DR3232" s="128"/>
      <c r="DS3232" s="13"/>
      <c r="DW3232" s="128"/>
      <c r="DX3232" s="128"/>
      <c r="DY3232" s="128"/>
      <c r="EH3232" s="89"/>
      <c r="EI3232" s="90"/>
    </row>
    <row r="3233" spans="38:139">
      <c r="AL3233" s="13"/>
      <c r="AM3233" s="13"/>
      <c r="AN3233" s="3"/>
      <c r="AO3233" s="126"/>
      <c r="AP3233" s="126"/>
      <c r="AQ3233" s="127"/>
      <c r="AR3233" s="128"/>
      <c r="AS3233" s="13"/>
      <c r="AW3233" s="128"/>
      <c r="AX3233" s="128"/>
      <c r="AY3233" s="128"/>
      <c r="BH3233" s="89"/>
      <c r="BI3233" s="90"/>
      <c r="DL3233" s="13"/>
      <c r="DM3233" s="13"/>
      <c r="DN3233" s="3"/>
      <c r="DO3233" s="126"/>
      <c r="DP3233" s="126"/>
      <c r="DQ3233" s="127"/>
      <c r="DR3233" s="128"/>
      <c r="DS3233" s="13"/>
      <c r="DW3233" s="128"/>
      <c r="DX3233" s="128"/>
      <c r="DY3233" s="128"/>
      <c r="EH3233" s="89"/>
      <c r="EI3233" s="90"/>
    </row>
    <row r="3234" spans="38:139">
      <c r="AL3234" s="13"/>
      <c r="AM3234" s="13"/>
      <c r="AN3234" s="3"/>
      <c r="AO3234" s="126"/>
      <c r="AP3234" s="126"/>
      <c r="AQ3234" s="127"/>
      <c r="AR3234" s="128"/>
      <c r="AS3234" s="13"/>
      <c r="AW3234" s="128"/>
      <c r="AX3234" s="128"/>
      <c r="AY3234" s="128"/>
      <c r="BH3234" s="89"/>
      <c r="BI3234" s="90"/>
      <c r="DL3234" s="13"/>
      <c r="DM3234" s="13"/>
      <c r="DN3234" s="3"/>
      <c r="DO3234" s="126"/>
      <c r="DP3234" s="126"/>
      <c r="DQ3234" s="127"/>
      <c r="DR3234" s="128"/>
      <c r="DS3234" s="13"/>
      <c r="DW3234" s="128"/>
      <c r="DX3234" s="128"/>
      <c r="DY3234" s="128"/>
      <c r="EH3234" s="89"/>
      <c r="EI3234" s="90"/>
    </row>
    <row r="3235" spans="38:139">
      <c r="AL3235" s="13"/>
      <c r="AM3235" s="13"/>
      <c r="AN3235" s="3"/>
      <c r="AO3235" s="126"/>
      <c r="AP3235" s="126"/>
      <c r="AQ3235" s="127"/>
      <c r="AR3235" s="128"/>
      <c r="AS3235" s="13"/>
      <c r="AW3235" s="128"/>
      <c r="AX3235" s="128"/>
      <c r="AY3235" s="128"/>
      <c r="BH3235" s="89"/>
      <c r="BI3235" s="90"/>
      <c r="DL3235" s="13"/>
      <c r="DM3235" s="13"/>
      <c r="DN3235" s="3"/>
      <c r="DO3235" s="126"/>
      <c r="DP3235" s="126"/>
      <c r="DQ3235" s="127"/>
      <c r="DR3235" s="128"/>
      <c r="DS3235" s="13"/>
      <c r="DW3235" s="128"/>
      <c r="DX3235" s="128"/>
      <c r="DY3235" s="128"/>
      <c r="EH3235" s="89"/>
      <c r="EI3235" s="90"/>
    </row>
    <row r="3236" spans="38:139">
      <c r="AL3236" s="13"/>
      <c r="AM3236" s="13"/>
      <c r="AN3236" s="3"/>
      <c r="AO3236" s="126"/>
      <c r="AP3236" s="126"/>
      <c r="AQ3236" s="127"/>
      <c r="AR3236" s="128"/>
      <c r="AS3236" s="13"/>
      <c r="AW3236" s="128"/>
      <c r="AX3236" s="128"/>
      <c r="AY3236" s="128"/>
      <c r="BH3236" s="89"/>
      <c r="BI3236" s="90"/>
      <c r="DL3236" s="13"/>
      <c r="DM3236" s="13"/>
      <c r="DN3236" s="3"/>
      <c r="DO3236" s="126"/>
      <c r="DP3236" s="126"/>
      <c r="DQ3236" s="127"/>
      <c r="DR3236" s="128"/>
      <c r="DS3236" s="13"/>
      <c r="DW3236" s="128"/>
      <c r="DX3236" s="128"/>
      <c r="DY3236" s="128"/>
      <c r="EH3236" s="89"/>
      <c r="EI3236" s="90"/>
    </row>
    <row r="3237" spans="38:139">
      <c r="AL3237" s="13"/>
      <c r="AM3237" s="13"/>
      <c r="AN3237" s="3"/>
      <c r="AO3237" s="126"/>
      <c r="AP3237" s="126"/>
      <c r="AQ3237" s="127"/>
      <c r="AR3237" s="128"/>
      <c r="AS3237" s="13"/>
      <c r="AW3237" s="128"/>
      <c r="AX3237" s="128"/>
      <c r="AY3237" s="128"/>
      <c r="BH3237" s="89"/>
      <c r="BI3237" s="90"/>
      <c r="DL3237" s="13"/>
      <c r="DM3237" s="13"/>
      <c r="DN3237" s="3"/>
      <c r="DO3237" s="126"/>
      <c r="DP3237" s="126"/>
      <c r="DQ3237" s="127"/>
      <c r="DR3237" s="128"/>
      <c r="DS3237" s="13"/>
      <c r="DW3237" s="128"/>
      <c r="DX3237" s="128"/>
      <c r="DY3237" s="128"/>
      <c r="EH3237" s="89"/>
      <c r="EI3237" s="90"/>
    </row>
    <row r="3238" spans="38:139">
      <c r="AL3238" s="13"/>
      <c r="AM3238" s="13"/>
      <c r="AN3238" s="3"/>
      <c r="AO3238" s="126"/>
      <c r="AP3238" s="126"/>
      <c r="AQ3238" s="127"/>
      <c r="AR3238" s="128"/>
      <c r="AS3238" s="13"/>
      <c r="AW3238" s="128"/>
      <c r="AX3238" s="128"/>
      <c r="AY3238" s="128"/>
      <c r="BH3238" s="89"/>
      <c r="BI3238" s="90"/>
      <c r="DL3238" s="13"/>
      <c r="DM3238" s="13"/>
      <c r="DN3238" s="3"/>
      <c r="DO3238" s="126"/>
      <c r="DP3238" s="126"/>
      <c r="DQ3238" s="127"/>
      <c r="DR3238" s="128"/>
      <c r="DS3238" s="13"/>
      <c r="DW3238" s="128"/>
      <c r="DX3238" s="128"/>
      <c r="DY3238" s="128"/>
      <c r="EH3238" s="89"/>
      <c r="EI3238" s="90"/>
    </row>
    <row r="3239" spans="38:139">
      <c r="AL3239" s="13"/>
      <c r="AM3239" s="13"/>
      <c r="AN3239" s="3"/>
      <c r="AO3239" s="126"/>
      <c r="AP3239" s="126"/>
      <c r="AQ3239" s="127"/>
      <c r="AR3239" s="128"/>
      <c r="AS3239" s="13"/>
      <c r="AW3239" s="128"/>
      <c r="AX3239" s="128"/>
      <c r="AY3239" s="128"/>
      <c r="BH3239" s="89"/>
      <c r="BI3239" s="90"/>
      <c r="DL3239" s="13"/>
      <c r="DM3239" s="13"/>
      <c r="DN3239" s="3"/>
      <c r="DO3239" s="126"/>
      <c r="DP3239" s="126"/>
      <c r="DQ3239" s="127"/>
      <c r="DR3239" s="128"/>
      <c r="DS3239" s="13"/>
      <c r="DW3239" s="128"/>
      <c r="DX3239" s="128"/>
      <c r="DY3239" s="128"/>
      <c r="EH3239" s="89"/>
      <c r="EI3239" s="90"/>
    </row>
    <row r="3240" spans="38:139">
      <c r="AL3240" s="13"/>
      <c r="AM3240" s="13"/>
      <c r="AN3240" s="3"/>
      <c r="AO3240" s="126"/>
      <c r="AP3240" s="126"/>
      <c r="AQ3240" s="127"/>
      <c r="AR3240" s="128"/>
      <c r="AS3240" s="13"/>
      <c r="AW3240" s="128"/>
      <c r="AX3240" s="128"/>
      <c r="AY3240" s="128"/>
      <c r="BH3240" s="89"/>
      <c r="BI3240" s="90"/>
      <c r="DL3240" s="13"/>
      <c r="DM3240" s="13"/>
      <c r="DN3240" s="3"/>
      <c r="DO3240" s="126"/>
      <c r="DP3240" s="126"/>
      <c r="DQ3240" s="127"/>
      <c r="DR3240" s="128"/>
      <c r="DS3240" s="13"/>
      <c r="DW3240" s="128"/>
      <c r="DX3240" s="128"/>
      <c r="DY3240" s="128"/>
      <c r="EH3240" s="89"/>
      <c r="EI3240" s="90"/>
    </row>
    <row r="3241" spans="38:139">
      <c r="AL3241" s="13"/>
      <c r="AM3241" s="13"/>
      <c r="AN3241" s="3"/>
      <c r="AO3241" s="126"/>
      <c r="AP3241" s="126"/>
      <c r="AQ3241" s="127"/>
      <c r="AR3241" s="128"/>
      <c r="AS3241" s="13"/>
      <c r="AW3241" s="128"/>
      <c r="AX3241" s="128"/>
      <c r="AY3241" s="128"/>
      <c r="BH3241" s="89"/>
      <c r="BI3241" s="90"/>
      <c r="DL3241" s="13"/>
      <c r="DM3241" s="13"/>
      <c r="DN3241" s="3"/>
      <c r="DO3241" s="126"/>
      <c r="DP3241" s="126"/>
      <c r="DQ3241" s="127"/>
      <c r="DR3241" s="128"/>
      <c r="DS3241" s="13"/>
      <c r="DW3241" s="128"/>
      <c r="DX3241" s="128"/>
      <c r="DY3241" s="128"/>
      <c r="EH3241" s="89"/>
      <c r="EI3241" s="90"/>
    </row>
    <row r="3242" spans="38:139">
      <c r="AL3242" s="13"/>
      <c r="AM3242" s="13"/>
      <c r="AN3242" s="3"/>
      <c r="AO3242" s="126"/>
      <c r="AP3242" s="126"/>
      <c r="AQ3242" s="127"/>
      <c r="AR3242" s="128"/>
      <c r="AS3242" s="13"/>
      <c r="AW3242" s="128"/>
      <c r="AX3242" s="128"/>
      <c r="AY3242" s="128"/>
      <c r="BH3242" s="89"/>
      <c r="BI3242" s="90"/>
      <c r="DL3242" s="13"/>
      <c r="DM3242" s="13"/>
      <c r="DN3242" s="3"/>
      <c r="DO3242" s="126"/>
      <c r="DP3242" s="126"/>
      <c r="DQ3242" s="127"/>
      <c r="DR3242" s="128"/>
      <c r="DS3242" s="13"/>
      <c r="DW3242" s="128"/>
      <c r="DX3242" s="128"/>
      <c r="DY3242" s="128"/>
      <c r="EH3242" s="89"/>
      <c r="EI3242" s="90"/>
    </row>
    <row r="3243" spans="38:139">
      <c r="AL3243" s="13"/>
      <c r="AM3243" s="13"/>
      <c r="AN3243" s="3"/>
      <c r="AO3243" s="126"/>
      <c r="AP3243" s="126"/>
      <c r="AQ3243" s="127"/>
      <c r="AR3243" s="128"/>
      <c r="AS3243" s="13"/>
      <c r="AW3243" s="128"/>
      <c r="AX3243" s="128"/>
      <c r="AY3243" s="128"/>
      <c r="BH3243" s="89"/>
      <c r="BI3243" s="90"/>
      <c r="DL3243" s="13"/>
      <c r="DM3243" s="13"/>
      <c r="DN3243" s="3"/>
      <c r="DO3243" s="126"/>
      <c r="DP3243" s="126"/>
      <c r="DQ3243" s="127"/>
      <c r="DR3243" s="128"/>
      <c r="DS3243" s="13"/>
      <c r="DW3243" s="128"/>
      <c r="DX3243" s="128"/>
      <c r="DY3243" s="128"/>
      <c r="EH3243" s="89"/>
      <c r="EI3243" s="90"/>
    </row>
    <row r="3244" spans="38:139">
      <c r="AL3244" s="13"/>
      <c r="AM3244" s="13"/>
      <c r="AN3244" s="3"/>
      <c r="AO3244" s="126"/>
      <c r="AP3244" s="126"/>
      <c r="AQ3244" s="127"/>
      <c r="AR3244" s="128"/>
      <c r="AS3244" s="13"/>
      <c r="AW3244" s="128"/>
      <c r="AX3244" s="128"/>
      <c r="AY3244" s="128"/>
      <c r="BH3244" s="89"/>
      <c r="BI3244" s="90"/>
      <c r="DL3244" s="13"/>
      <c r="DM3244" s="13"/>
      <c r="DN3244" s="3"/>
      <c r="DO3244" s="126"/>
      <c r="DP3244" s="126"/>
      <c r="DQ3244" s="127"/>
      <c r="DR3244" s="128"/>
      <c r="DS3244" s="13"/>
      <c r="DW3244" s="128"/>
      <c r="DX3244" s="128"/>
      <c r="DY3244" s="128"/>
      <c r="EH3244" s="89"/>
      <c r="EI3244" s="90"/>
    </row>
    <row r="3245" spans="38:139">
      <c r="AL3245" s="13"/>
      <c r="AM3245" s="13"/>
      <c r="AN3245" s="3"/>
      <c r="AO3245" s="126"/>
      <c r="AP3245" s="126"/>
      <c r="AQ3245" s="127"/>
      <c r="AR3245" s="128"/>
      <c r="AS3245" s="13"/>
      <c r="AW3245" s="128"/>
      <c r="AX3245" s="128"/>
      <c r="AY3245" s="128"/>
      <c r="BH3245" s="89"/>
      <c r="BI3245" s="90"/>
      <c r="DL3245" s="13"/>
      <c r="DM3245" s="13"/>
      <c r="DN3245" s="3"/>
      <c r="DO3245" s="126"/>
      <c r="DP3245" s="126"/>
      <c r="DQ3245" s="127"/>
      <c r="DR3245" s="128"/>
      <c r="DS3245" s="13"/>
      <c r="DW3245" s="128"/>
      <c r="DX3245" s="128"/>
      <c r="DY3245" s="128"/>
      <c r="EH3245" s="89"/>
      <c r="EI3245" s="90"/>
    </row>
    <row r="3246" spans="38:139">
      <c r="AL3246" s="13"/>
      <c r="AM3246" s="13"/>
      <c r="AN3246" s="3"/>
      <c r="AO3246" s="126"/>
      <c r="AP3246" s="126"/>
      <c r="AQ3246" s="127"/>
      <c r="AR3246" s="128"/>
      <c r="AS3246" s="13"/>
      <c r="AW3246" s="128"/>
      <c r="AX3246" s="128"/>
      <c r="AY3246" s="128"/>
      <c r="BH3246" s="89"/>
      <c r="BI3246" s="90"/>
      <c r="DL3246" s="13"/>
      <c r="DM3246" s="13"/>
      <c r="DN3246" s="3"/>
      <c r="DO3246" s="126"/>
      <c r="DP3246" s="126"/>
      <c r="DQ3246" s="127"/>
      <c r="DR3246" s="128"/>
      <c r="DS3246" s="13"/>
      <c r="DW3246" s="128"/>
      <c r="DX3246" s="128"/>
      <c r="DY3246" s="128"/>
      <c r="EH3246" s="89"/>
      <c r="EI3246" s="90"/>
    </row>
    <row r="3247" spans="38:139">
      <c r="AL3247" s="13"/>
      <c r="AM3247" s="13"/>
      <c r="AN3247" s="3"/>
      <c r="AO3247" s="126"/>
      <c r="AP3247" s="126"/>
      <c r="AQ3247" s="127"/>
      <c r="AR3247" s="128"/>
      <c r="AS3247" s="13"/>
      <c r="AW3247" s="128"/>
      <c r="AX3247" s="128"/>
      <c r="AY3247" s="128"/>
      <c r="BH3247" s="89"/>
      <c r="BI3247" s="90"/>
      <c r="DL3247" s="13"/>
      <c r="DM3247" s="13"/>
      <c r="DN3247" s="3"/>
      <c r="DO3247" s="126"/>
      <c r="DP3247" s="126"/>
      <c r="DQ3247" s="127"/>
      <c r="DR3247" s="128"/>
      <c r="DS3247" s="13"/>
      <c r="DW3247" s="128"/>
      <c r="DX3247" s="128"/>
      <c r="DY3247" s="128"/>
      <c r="EH3247" s="89"/>
      <c r="EI3247" s="90"/>
    </row>
    <row r="3248" spans="38:139">
      <c r="AL3248" s="13"/>
      <c r="AM3248" s="13"/>
      <c r="AN3248" s="3"/>
      <c r="AO3248" s="126"/>
      <c r="AP3248" s="126"/>
      <c r="AQ3248" s="127"/>
      <c r="AR3248" s="128"/>
      <c r="AS3248" s="13"/>
      <c r="AW3248" s="128"/>
      <c r="AX3248" s="128"/>
      <c r="AY3248" s="128"/>
      <c r="BH3248" s="89"/>
      <c r="BI3248" s="90"/>
      <c r="DL3248" s="13"/>
      <c r="DM3248" s="13"/>
      <c r="DN3248" s="3"/>
      <c r="DO3248" s="126"/>
      <c r="DP3248" s="126"/>
      <c r="DQ3248" s="127"/>
      <c r="DR3248" s="128"/>
      <c r="DS3248" s="13"/>
      <c r="DW3248" s="128"/>
      <c r="DX3248" s="128"/>
      <c r="DY3248" s="128"/>
      <c r="EH3248" s="89"/>
      <c r="EI3248" s="90"/>
    </row>
    <row r="3249" spans="38:139">
      <c r="AL3249" s="13"/>
      <c r="AM3249" s="13"/>
      <c r="AN3249" s="3"/>
      <c r="AO3249" s="126"/>
      <c r="AP3249" s="126"/>
      <c r="AQ3249" s="127"/>
      <c r="AR3249" s="128"/>
      <c r="AS3249" s="13"/>
      <c r="AW3249" s="128"/>
      <c r="AX3249" s="128"/>
      <c r="AY3249" s="128"/>
      <c r="BH3249" s="89"/>
      <c r="BI3249" s="90"/>
      <c r="DL3249" s="13"/>
      <c r="DM3249" s="13"/>
      <c r="DN3249" s="3"/>
      <c r="DO3249" s="126"/>
      <c r="DP3249" s="126"/>
      <c r="DQ3249" s="127"/>
      <c r="DR3249" s="128"/>
      <c r="DS3249" s="13"/>
      <c r="DW3249" s="128"/>
      <c r="DX3249" s="128"/>
      <c r="DY3249" s="128"/>
      <c r="EH3249" s="89"/>
      <c r="EI3249" s="90"/>
    </row>
    <row r="3250" spans="38:139">
      <c r="AL3250" s="13"/>
      <c r="AM3250" s="13"/>
      <c r="AN3250" s="3"/>
      <c r="AO3250" s="126"/>
      <c r="AP3250" s="126"/>
      <c r="AQ3250" s="127"/>
      <c r="AR3250" s="128"/>
      <c r="AS3250" s="13"/>
      <c r="AW3250" s="128"/>
      <c r="AX3250" s="128"/>
      <c r="AY3250" s="128"/>
      <c r="BH3250" s="89"/>
      <c r="BI3250" s="90"/>
      <c r="DL3250" s="13"/>
      <c r="DM3250" s="13"/>
      <c r="DN3250" s="3"/>
      <c r="DO3250" s="126"/>
      <c r="DP3250" s="126"/>
      <c r="DQ3250" s="127"/>
      <c r="DR3250" s="128"/>
      <c r="DS3250" s="13"/>
      <c r="DW3250" s="128"/>
      <c r="DX3250" s="128"/>
      <c r="DY3250" s="128"/>
      <c r="EH3250" s="89"/>
      <c r="EI3250" s="90"/>
    </row>
    <row r="3251" spans="38:139">
      <c r="AL3251" s="13"/>
      <c r="AM3251" s="13"/>
      <c r="AN3251" s="3"/>
      <c r="AO3251" s="126"/>
      <c r="AP3251" s="126"/>
      <c r="AQ3251" s="127"/>
      <c r="AR3251" s="128"/>
      <c r="AS3251" s="13"/>
      <c r="AW3251" s="128"/>
      <c r="AX3251" s="128"/>
      <c r="AY3251" s="128"/>
      <c r="BH3251" s="89"/>
      <c r="BI3251" s="90"/>
      <c r="DL3251" s="13"/>
      <c r="DM3251" s="13"/>
      <c r="DN3251" s="3"/>
      <c r="DO3251" s="126"/>
      <c r="DP3251" s="126"/>
      <c r="DQ3251" s="127"/>
      <c r="DR3251" s="128"/>
      <c r="DS3251" s="13"/>
      <c r="DW3251" s="128"/>
      <c r="DX3251" s="128"/>
      <c r="DY3251" s="128"/>
      <c r="EH3251" s="89"/>
      <c r="EI3251" s="90"/>
    </row>
    <row r="3252" spans="38:139">
      <c r="AL3252" s="13"/>
      <c r="AM3252" s="13"/>
      <c r="AN3252" s="3"/>
      <c r="AO3252" s="126"/>
      <c r="AP3252" s="126"/>
      <c r="AQ3252" s="127"/>
      <c r="AR3252" s="128"/>
      <c r="AS3252" s="13"/>
      <c r="AW3252" s="128"/>
      <c r="AX3252" s="128"/>
      <c r="AY3252" s="128"/>
      <c r="BH3252" s="89"/>
      <c r="BI3252" s="90"/>
      <c r="DL3252" s="13"/>
      <c r="DM3252" s="13"/>
      <c r="DN3252" s="3"/>
      <c r="DO3252" s="126"/>
      <c r="DP3252" s="126"/>
      <c r="DQ3252" s="127"/>
      <c r="DR3252" s="128"/>
      <c r="DS3252" s="13"/>
      <c r="DW3252" s="128"/>
      <c r="DX3252" s="128"/>
      <c r="DY3252" s="128"/>
      <c r="EH3252" s="89"/>
      <c r="EI3252" s="90"/>
    </row>
    <row r="3253" spans="38:139">
      <c r="AL3253" s="13"/>
      <c r="AM3253" s="13"/>
      <c r="AN3253" s="3"/>
      <c r="AO3253" s="126"/>
      <c r="AP3253" s="126"/>
      <c r="AQ3253" s="127"/>
      <c r="AR3253" s="128"/>
      <c r="AS3253" s="13"/>
      <c r="AW3253" s="128"/>
      <c r="AX3253" s="128"/>
      <c r="AY3253" s="128"/>
      <c r="BH3253" s="89"/>
      <c r="BI3253" s="90"/>
      <c r="DL3253" s="13"/>
      <c r="DM3253" s="13"/>
      <c r="DN3253" s="3"/>
      <c r="DO3253" s="126"/>
      <c r="DP3253" s="126"/>
      <c r="DQ3253" s="127"/>
      <c r="DR3253" s="128"/>
      <c r="DS3253" s="13"/>
      <c r="DW3253" s="128"/>
      <c r="DX3253" s="128"/>
      <c r="DY3253" s="128"/>
      <c r="EH3253" s="89"/>
      <c r="EI3253" s="90"/>
    </row>
    <row r="3254" spans="38:139">
      <c r="AL3254" s="13"/>
      <c r="AM3254" s="13"/>
      <c r="AN3254" s="3"/>
      <c r="AO3254" s="126"/>
      <c r="AP3254" s="126"/>
      <c r="AQ3254" s="127"/>
      <c r="AR3254" s="128"/>
      <c r="AS3254" s="13"/>
      <c r="AW3254" s="128"/>
      <c r="AX3254" s="128"/>
      <c r="AY3254" s="128"/>
      <c r="BH3254" s="89"/>
      <c r="BI3254" s="90"/>
      <c r="DL3254" s="13"/>
      <c r="DM3254" s="13"/>
      <c r="DN3254" s="3"/>
      <c r="DO3254" s="126"/>
      <c r="DP3254" s="126"/>
      <c r="DQ3254" s="127"/>
      <c r="DR3254" s="128"/>
      <c r="DS3254" s="13"/>
      <c r="DW3254" s="128"/>
      <c r="DX3254" s="128"/>
      <c r="DY3254" s="128"/>
      <c r="EH3254" s="89"/>
      <c r="EI3254" s="90"/>
    </row>
    <row r="3255" spans="38:139">
      <c r="AL3255" s="13"/>
      <c r="AM3255" s="13"/>
      <c r="AN3255" s="3"/>
      <c r="AO3255" s="126"/>
      <c r="AP3255" s="126"/>
      <c r="AQ3255" s="127"/>
      <c r="AR3255" s="128"/>
      <c r="AS3255" s="13"/>
      <c r="AW3255" s="128"/>
      <c r="AX3255" s="128"/>
      <c r="AY3255" s="128"/>
      <c r="BH3255" s="89"/>
      <c r="BI3255" s="90"/>
      <c r="DL3255" s="13"/>
      <c r="DM3255" s="13"/>
      <c r="DN3255" s="3"/>
      <c r="DO3255" s="126"/>
      <c r="DP3255" s="126"/>
      <c r="DQ3255" s="127"/>
      <c r="DR3255" s="128"/>
      <c r="DS3255" s="13"/>
      <c r="DW3255" s="128"/>
      <c r="DX3255" s="128"/>
      <c r="DY3255" s="128"/>
      <c r="EH3255" s="89"/>
      <c r="EI3255" s="90"/>
    </row>
    <row r="3256" spans="38:139">
      <c r="AL3256" s="13"/>
      <c r="AM3256" s="13"/>
      <c r="AN3256" s="3"/>
      <c r="AO3256" s="126"/>
      <c r="AP3256" s="126"/>
      <c r="AQ3256" s="127"/>
      <c r="AR3256" s="128"/>
      <c r="AS3256" s="13"/>
      <c r="AW3256" s="128"/>
      <c r="AX3256" s="128"/>
      <c r="AY3256" s="128"/>
      <c r="BH3256" s="89"/>
      <c r="BI3256" s="90"/>
      <c r="DL3256" s="13"/>
      <c r="DM3256" s="13"/>
      <c r="DN3256" s="3"/>
      <c r="DO3256" s="126"/>
      <c r="DP3256" s="126"/>
      <c r="DQ3256" s="127"/>
      <c r="DR3256" s="128"/>
      <c r="DS3256" s="13"/>
      <c r="DW3256" s="128"/>
      <c r="DX3256" s="128"/>
      <c r="DY3256" s="128"/>
      <c r="EH3256" s="89"/>
      <c r="EI3256" s="90"/>
    </row>
    <row r="3257" spans="38:139">
      <c r="AL3257" s="13"/>
      <c r="AM3257" s="13"/>
      <c r="AN3257" s="3"/>
      <c r="AO3257" s="126"/>
      <c r="AP3257" s="126"/>
      <c r="AQ3257" s="127"/>
      <c r="AR3257" s="128"/>
      <c r="AS3257" s="13"/>
      <c r="AW3257" s="128"/>
      <c r="AX3257" s="128"/>
      <c r="AY3257" s="128"/>
      <c r="BH3257" s="89"/>
      <c r="BI3257" s="90"/>
      <c r="DL3257" s="13"/>
      <c r="DM3257" s="13"/>
      <c r="DN3257" s="3"/>
      <c r="DO3257" s="126"/>
      <c r="DP3257" s="126"/>
      <c r="DQ3257" s="127"/>
      <c r="DR3257" s="128"/>
      <c r="DS3257" s="13"/>
      <c r="DW3257" s="128"/>
      <c r="DX3257" s="128"/>
      <c r="DY3257" s="128"/>
      <c r="EH3257" s="89"/>
      <c r="EI3257" s="90"/>
    </row>
    <row r="3258" spans="38:139">
      <c r="AL3258" s="13"/>
      <c r="AM3258" s="13"/>
      <c r="AN3258" s="3"/>
      <c r="AO3258" s="126"/>
      <c r="AP3258" s="126"/>
      <c r="AQ3258" s="127"/>
      <c r="AR3258" s="128"/>
      <c r="AS3258" s="13"/>
      <c r="AW3258" s="128"/>
      <c r="AX3258" s="128"/>
      <c r="AY3258" s="128"/>
      <c r="BH3258" s="89"/>
      <c r="BI3258" s="90"/>
      <c r="DL3258" s="13"/>
      <c r="DM3258" s="13"/>
      <c r="DN3258" s="3"/>
      <c r="DO3258" s="126"/>
      <c r="DP3258" s="126"/>
      <c r="DQ3258" s="127"/>
      <c r="DR3258" s="128"/>
      <c r="DS3258" s="13"/>
      <c r="DW3258" s="128"/>
      <c r="DX3258" s="128"/>
      <c r="DY3258" s="128"/>
      <c r="EH3258" s="89"/>
      <c r="EI3258" s="90"/>
    </row>
    <row r="3259" spans="38:139">
      <c r="AL3259" s="13"/>
      <c r="AM3259" s="13"/>
      <c r="AN3259" s="3"/>
      <c r="AO3259" s="126"/>
      <c r="AP3259" s="126"/>
      <c r="AQ3259" s="127"/>
      <c r="AR3259" s="128"/>
      <c r="AS3259" s="13"/>
      <c r="AW3259" s="128"/>
      <c r="AX3259" s="128"/>
      <c r="AY3259" s="128"/>
      <c r="BH3259" s="89"/>
      <c r="BI3259" s="90"/>
      <c r="DL3259" s="13"/>
      <c r="DM3259" s="13"/>
      <c r="DN3259" s="3"/>
      <c r="DO3259" s="126"/>
      <c r="DP3259" s="126"/>
      <c r="DQ3259" s="127"/>
      <c r="DR3259" s="128"/>
      <c r="DS3259" s="13"/>
      <c r="DW3259" s="128"/>
      <c r="DX3259" s="128"/>
      <c r="DY3259" s="128"/>
      <c r="EH3259" s="89"/>
      <c r="EI3259" s="90"/>
    </row>
    <row r="3260" spans="38:139">
      <c r="AL3260" s="13"/>
      <c r="AM3260" s="13"/>
      <c r="AN3260" s="3"/>
      <c r="AO3260" s="126"/>
      <c r="AP3260" s="126"/>
      <c r="AQ3260" s="127"/>
      <c r="AR3260" s="128"/>
      <c r="AS3260" s="13"/>
      <c r="AW3260" s="128"/>
      <c r="AX3260" s="128"/>
      <c r="AY3260" s="128"/>
      <c r="BH3260" s="89"/>
      <c r="BI3260" s="90"/>
      <c r="DL3260" s="13"/>
      <c r="DM3260" s="13"/>
      <c r="DN3260" s="3"/>
      <c r="DO3260" s="126"/>
      <c r="DP3260" s="126"/>
      <c r="DQ3260" s="127"/>
      <c r="DR3260" s="128"/>
      <c r="DS3260" s="13"/>
      <c r="DW3260" s="128"/>
      <c r="DX3260" s="128"/>
      <c r="DY3260" s="128"/>
      <c r="EH3260" s="89"/>
      <c r="EI3260" s="90"/>
    </row>
    <row r="3261" spans="38:139">
      <c r="AL3261" s="13"/>
      <c r="AM3261" s="13"/>
      <c r="AN3261" s="3"/>
      <c r="AO3261" s="126"/>
      <c r="AP3261" s="126"/>
      <c r="AQ3261" s="127"/>
      <c r="AR3261" s="128"/>
      <c r="AS3261" s="13"/>
      <c r="AW3261" s="128"/>
      <c r="AX3261" s="128"/>
      <c r="AY3261" s="128"/>
      <c r="BH3261" s="89"/>
      <c r="BI3261" s="90"/>
      <c r="DL3261" s="13"/>
      <c r="DM3261" s="13"/>
      <c r="DN3261" s="3"/>
      <c r="DO3261" s="126"/>
      <c r="DP3261" s="126"/>
      <c r="DQ3261" s="127"/>
      <c r="DR3261" s="128"/>
      <c r="DS3261" s="13"/>
      <c r="DW3261" s="128"/>
      <c r="DX3261" s="128"/>
      <c r="DY3261" s="128"/>
      <c r="EH3261" s="89"/>
      <c r="EI3261" s="90"/>
    </row>
    <row r="3262" spans="38:139">
      <c r="AL3262" s="13"/>
      <c r="AM3262" s="13"/>
      <c r="AN3262" s="3"/>
      <c r="AO3262" s="126"/>
      <c r="AP3262" s="126"/>
      <c r="AQ3262" s="127"/>
      <c r="AR3262" s="128"/>
      <c r="AS3262" s="13"/>
      <c r="AW3262" s="128"/>
      <c r="AX3262" s="128"/>
      <c r="AY3262" s="128"/>
      <c r="BH3262" s="89"/>
      <c r="BI3262" s="90"/>
      <c r="DL3262" s="13"/>
      <c r="DM3262" s="13"/>
      <c r="DN3262" s="3"/>
      <c r="DO3262" s="126"/>
      <c r="DP3262" s="126"/>
      <c r="DQ3262" s="127"/>
      <c r="DR3262" s="128"/>
      <c r="DS3262" s="13"/>
      <c r="DW3262" s="128"/>
      <c r="DX3262" s="128"/>
      <c r="DY3262" s="128"/>
      <c r="EH3262" s="89"/>
      <c r="EI3262" s="90"/>
    </row>
    <row r="3263" spans="38:139">
      <c r="AL3263" s="13"/>
      <c r="AM3263" s="13"/>
      <c r="AN3263" s="3"/>
      <c r="AO3263" s="126"/>
      <c r="AP3263" s="126"/>
      <c r="AQ3263" s="127"/>
      <c r="AR3263" s="128"/>
      <c r="AS3263" s="13"/>
      <c r="AW3263" s="128"/>
      <c r="AX3263" s="128"/>
      <c r="AY3263" s="128"/>
      <c r="BH3263" s="89"/>
      <c r="BI3263" s="90"/>
      <c r="DL3263" s="13"/>
      <c r="DM3263" s="13"/>
      <c r="DN3263" s="3"/>
      <c r="DO3263" s="126"/>
      <c r="DP3263" s="126"/>
      <c r="DQ3263" s="127"/>
      <c r="DR3263" s="128"/>
      <c r="DS3263" s="13"/>
      <c r="DW3263" s="128"/>
      <c r="DX3263" s="128"/>
      <c r="DY3263" s="128"/>
      <c r="EH3263" s="89"/>
      <c r="EI3263" s="90"/>
    </row>
    <row r="3264" spans="38:139">
      <c r="AL3264" s="13"/>
      <c r="AM3264" s="13"/>
      <c r="AN3264" s="3"/>
      <c r="AO3264" s="126"/>
      <c r="AP3264" s="126"/>
      <c r="AQ3264" s="127"/>
      <c r="AR3264" s="128"/>
      <c r="AS3264" s="13"/>
      <c r="AW3264" s="128"/>
      <c r="AX3264" s="128"/>
      <c r="AY3264" s="128"/>
      <c r="BH3264" s="89"/>
      <c r="BI3264" s="90"/>
      <c r="DL3264" s="13"/>
      <c r="DM3264" s="13"/>
      <c r="DN3264" s="3"/>
      <c r="DO3264" s="126"/>
      <c r="DP3264" s="126"/>
      <c r="DQ3264" s="127"/>
      <c r="DR3264" s="128"/>
      <c r="DS3264" s="13"/>
      <c r="DW3264" s="128"/>
      <c r="DX3264" s="128"/>
      <c r="DY3264" s="128"/>
      <c r="EH3264" s="89"/>
      <c r="EI3264" s="90"/>
    </row>
    <row r="3265" spans="38:139">
      <c r="AL3265" s="13"/>
      <c r="AM3265" s="13"/>
      <c r="AN3265" s="3"/>
      <c r="AO3265" s="126"/>
      <c r="AP3265" s="126"/>
      <c r="AQ3265" s="127"/>
      <c r="AR3265" s="128"/>
      <c r="AS3265" s="13"/>
      <c r="AW3265" s="128"/>
      <c r="AX3265" s="128"/>
      <c r="AY3265" s="128"/>
      <c r="BH3265" s="89"/>
      <c r="BI3265" s="90"/>
      <c r="DL3265" s="13"/>
      <c r="DM3265" s="13"/>
      <c r="DN3265" s="3"/>
      <c r="DO3265" s="126"/>
      <c r="DP3265" s="126"/>
      <c r="DQ3265" s="127"/>
      <c r="DR3265" s="128"/>
      <c r="DS3265" s="13"/>
      <c r="DW3265" s="128"/>
      <c r="DX3265" s="128"/>
      <c r="DY3265" s="128"/>
      <c r="EH3265" s="89"/>
      <c r="EI3265" s="90"/>
    </row>
    <row r="3266" spans="38:139">
      <c r="AL3266" s="13"/>
      <c r="AM3266" s="13"/>
      <c r="AN3266" s="3"/>
      <c r="AO3266" s="126"/>
      <c r="AP3266" s="126"/>
      <c r="AQ3266" s="127"/>
      <c r="AR3266" s="128"/>
      <c r="AS3266" s="13"/>
      <c r="AW3266" s="128"/>
      <c r="AX3266" s="128"/>
      <c r="AY3266" s="128"/>
      <c r="BH3266" s="89"/>
      <c r="BI3266" s="90"/>
      <c r="DL3266" s="13"/>
      <c r="DM3266" s="13"/>
      <c r="DN3266" s="3"/>
      <c r="DO3266" s="126"/>
      <c r="DP3266" s="126"/>
      <c r="DQ3266" s="127"/>
      <c r="DR3266" s="128"/>
      <c r="DS3266" s="13"/>
      <c r="DW3266" s="128"/>
      <c r="DX3266" s="128"/>
      <c r="DY3266" s="128"/>
      <c r="EH3266" s="89"/>
      <c r="EI3266" s="90"/>
    </row>
    <row r="3267" spans="38:139">
      <c r="AL3267" s="13"/>
      <c r="AM3267" s="13"/>
      <c r="AN3267" s="3"/>
      <c r="AO3267" s="126"/>
      <c r="AP3267" s="126"/>
      <c r="AQ3267" s="127"/>
      <c r="AR3267" s="128"/>
      <c r="AS3267" s="13"/>
      <c r="AW3267" s="128"/>
      <c r="AX3267" s="128"/>
      <c r="AY3267" s="128"/>
      <c r="BH3267" s="89"/>
      <c r="BI3267" s="90"/>
      <c r="DL3267" s="13"/>
      <c r="DM3267" s="13"/>
      <c r="DN3267" s="3"/>
      <c r="DO3267" s="126"/>
      <c r="DP3267" s="126"/>
      <c r="DQ3267" s="127"/>
      <c r="DR3267" s="128"/>
      <c r="DS3267" s="13"/>
      <c r="DW3267" s="128"/>
      <c r="DX3267" s="128"/>
      <c r="DY3267" s="128"/>
      <c r="EH3267" s="89"/>
      <c r="EI3267" s="90"/>
    </row>
    <row r="3268" spans="38:139">
      <c r="AL3268" s="13"/>
      <c r="AM3268" s="13"/>
      <c r="AN3268" s="3"/>
      <c r="AO3268" s="126"/>
      <c r="AP3268" s="126"/>
      <c r="AQ3268" s="127"/>
      <c r="AR3268" s="128"/>
      <c r="AS3268" s="13"/>
      <c r="AW3268" s="128"/>
      <c r="AX3268" s="128"/>
      <c r="AY3268" s="128"/>
      <c r="BH3268" s="89"/>
      <c r="BI3268" s="90"/>
      <c r="DL3268" s="13"/>
      <c r="DM3268" s="13"/>
      <c r="DN3268" s="3"/>
      <c r="DO3268" s="126"/>
      <c r="DP3268" s="126"/>
      <c r="DQ3268" s="127"/>
      <c r="DR3268" s="128"/>
      <c r="DS3268" s="13"/>
      <c r="DW3268" s="128"/>
      <c r="DX3268" s="128"/>
      <c r="DY3268" s="128"/>
      <c r="EH3268" s="89"/>
      <c r="EI3268" s="90"/>
    </row>
    <row r="3269" spans="38:139">
      <c r="AL3269" s="13"/>
      <c r="AM3269" s="13"/>
      <c r="AN3269" s="3"/>
      <c r="AO3269" s="126"/>
      <c r="AP3269" s="126"/>
      <c r="AQ3269" s="127"/>
      <c r="AR3269" s="128"/>
      <c r="AS3269" s="13"/>
      <c r="AW3269" s="128"/>
      <c r="AX3269" s="128"/>
      <c r="AY3269" s="128"/>
      <c r="BH3269" s="89"/>
      <c r="BI3269" s="90"/>
      <c r="DL3269" s="13"/>
      <c r="DM3269" s="13"/>
      <c r="DN3269" s="3"/>
      <c r="DO3269" s="126"/>
      <c r="DP3269" s="126"/>
      <c r="DQ3269" s="127"/>
      <c r="DR3269" s="128"/>
      <c r="DS3269" s="13"/>
      <c r="DW3269" s="128"/>
      <c r="DX3269" s="128"/>
      <c r="DY3269" s="128"/>
      <c r="EH3269" s="89"/>
      <c r="EI3269" s="90"/>
    </row>
    <row r="3270" spans="38:139">
      <c r="AL3270" s="13"/>
      <c r="AM3270" s="13"/>
      <c r="AN3270" s="3"/>
      <c r="AO3270" s="126"/>
      <c r="AP3270" s="126"/>
      <c r="AQ3270" s="127"/>
      <c r="AR3270" s="128"/>
      <c r="AS3270" s="13"/>
      <c r="AW3270" s="128"/>
      <c r="AX3270" s="128"/>
      <c r="AY3270" s="128"/>
      <c r="BH3270" s="89"/>
      <c r="BI3270" s="90"/>
      <c r="DL3270" s="13"/>
      <c r="DM3270" s="13"/>
      <c r="DN3270" s="3"/>
      <c r="DO3270" s="126"/>
      <c r="DP3270" s="126"/>
      <c r="DQ3270" s="127"/>
      <c r="DR3270" s="128"/>
      <c r="DS3270" s="13"/>
      <c r="DW3270" s="128"/>
      <c r="DX3270" s="128"/>
      <c r="DY3270" s="128"/>
      <c r="EH3270" s="89"/>
      <c r="EI3270" s="90"/>
    </row>
    <row r="3271" spans="38:139">
      <c r="AL3271" s="13"/>
      <c r="AM3271" s="13"/>
      <c r="AN3271" s="3"/>
      <c r="AO3271" s="126"/>
      <c r="AP3271" s="126"/>
      <c r="AQ3271" s="127"/>
      <c r="AR3271" s="128"/>
      <c r="AS3271" s="13"/>
      <c r="AW3271" s="128"/>
      <c r="AX3271" s="128"/>
      <c r="AY3271" s="128"/>
      <c r="BH3271" s="89"/>
      <c r="BI3271" s="90"/>
      <c r="DL3271" s="13"/>
      <c r="DM3271" s="13"/>
      <c r="DN3271" s="3"/>
      <c r="DO3271" s="126"/>
      <c r="DP3271" s="126"/>
      <c r="DQ3271" s="127"/>
      <c r="DR3271" s="128"/>
      <c r="DS3271" s="13"/>
      <c r="DW3271" s="128"/>
      <c r="DX3271" s="128"/>
      <c r="DY3271" s="128"/>
      <c r="EH3271" s="89"/>
      <c r="EI3271" s="90"/>
    </row>
    <row r="3272" spans="38:139">
      <c r="AL3272" s="13"/>
      <c r="AM3272" s="13"/>
      <c r="AN3272" s="3"/>
      <c r="AO3272" s="126"/>
      <c r="AP3272" s="126"/>
      <c r="AQ3272" s="127"/>
      <c r="AR3272" s="128"/>
      <c r="AS3272" s="13"/>
      <c r="AW3272" s="128"/>
      <c r="AX3272" s="128"/>
      <c r="AY3272" s="128"/>
      <c r="BH3272" s="89"/>
      <c r="BI3272" s="90"/>
      <c r="DL3272" s="13"/>
      <c r="DM3272" s="13"/>
      <c r="DN3272" s="3"/>
      <c r="DO3272" s="126"/>
      <c r="DP3272" s="126"/>
      <c r="DQ3272" s="127"/>
      <c r="DR3272" s="128"/>
      <c r="DS3272" s="13"/>
      <c r="DW3272" s="128"/>
      <c r="DX3272" s="128"/>
      <c r="DY3272" s="128"/>
      <c r="EH3272" s="89"/>
      <c r="EI3272" s="90"/>
    </row>
    <row r="3273" spans="38:139">
      <c r="AL3273" s="13"/>
      <c r="AM3273" s="13"/>
      <c r="AN3273" s="3"/>
      <c r="AO3273" s="126"/>
      <c r="AP3273" s="126"/>
      <c r="AQ3273" s="127"/>
      <c r="AR3273" s="128"/>
      <c r="AS3273" s="13"/>
      <c r="AW3273" s="128"/>
      <c r="AX3273" s="128"/>
      <c r="AY3273" s="128"/>
      <c r="BH3273" s="89"/>
      <c r="BI3273" s="90"/>
      <c r="DL3273" s="13"/>
      <c r="DM3273" s="13"/>
      <c r="DN3273" s="3"/>
      <c r="DO3273" s="126"/>
      <c r="DP3273" s="126"/>
      <c r="DQ3273" s="127"/>
      <c r="DR3273" s="128"/>
      <c r="DS3273" s="13"/>
      <c r="DW3273" s="128"/>
      <c r="DX3273" s="128"/>
      <c r="DY3273" s="128"/>
      <c r="EH3273" s="89"/>
      <c r="EI3273" s="90"/>
    </row>
    <row r="3274" spans="38:139">
      <c r="AL3274" s="13"/>
      <c r="AM3274" s="13"/>
      <c r="AN3274" s="3"/>
      <c r="AO3274" s="126"/>
      <c r="AP3274" s="126"/>
      <c r="AQ3274" s="127"/>
      <c r="AR3274" s="128"/>
      <c r="AS3274" s="13"/>
      <c r="AW3274" s="128"/>
      <c r="AX3274" s="128"/>
      <c r="AY3274" s="128"/>
      <c r="BH3274" s="89"/>
      <c r="BI3274" s="90"/>
      <c r="DL3274" s="13"/>
      <c r="DM3274" s="13"/>
      <c r="DN3274" s="3"/>
      <c r="DO3274" s="126"/>
      <c r="DP3274" s="126"/>
      <c r="DQ3274" s="127"/>
      <c r="DR3274" s="128"/>
      <c r="DS3274" s="13"/>
      <c r="DW3274" s="128"/>
      <c r="DX3274" s="128"/>
      <c r="DY3274" s="128"/>
      <c r="EH3274" s="89"/>
      <c r="EI3274" s="90"/>
    </row>
    <row r="3275" spans="38:139">
      <c r="AL3275" s="13"/>
      <c r="AM3275" s="13"/>
      <c r="AN3275" s="3"/>
      <c r="AO3275" s="126"/>
      <c r="AP3275" s="126"/>
      <c r="AQ3275" s="127"/>
      <c r="AR3275" s="128"/>
      <c r="AS3275" s="13"/>
      <c r="AW3275" s="128"/>
      <c r="AX3275" s="128"/>
      <c r="AY3275" s="128"/>
      <c r="BH3275" s="89"/>
      <c r="BI3275" s="90"/>
      <c r="DL3275" s="13"/>
      <c r="DM3275" s="13"/>
      <c r="DN3275" s="3"/>
      <c r="DO3275" s="126"/>
      <c r="DP3275" s="126"/>
      <c r="DQ3275" s="127"/>
      <c r="DR3275" s="128"/>
      <c r="DS3275" s="13"/>
      <c r="DW3275" s="128"/>
      <c r="DX3275" s="128"/>
      <c r="DY3275" s="128"/>
      <c r="EH3275" s="89"/>
      <c r="EI3275" s="90"/>
    </row>
    <row r="3276" spans="38:139">
      <c r="AL3276" s="13"/>
      <c r="AM3276" s="13"/>
      <c r="AN3276" s="3"/>
      <c r="AO3276" s="126"/>
      <c r="AP3276" s="126"/>
      <c r="AQ3276" s="127"/>
      <c r="AR3276" s="128"/>
      <c r="AS3276" s="13"/>
      <c r="AW3276" s="128"/>
      <c r="AX3276" s="128"/>
      <c r="AY3276" s="128"/>
      <c r="BH3276" s="89"/>
      <c r="BI3276" s="90"/>
      <c r="DL3276" s="13"/>
      <c r="DM3276" s="13"/>
      <c r="DN3276" s="3"/>
      <c r="DO3276" s="126"/>
      <c r="DP3276" s="126"/>
      <c r="DQ3276" s="127"/>
      <c r="DR3276" s="128"/>
      <c r="DS3276" s="13"/>
      <c r="DW3276" s="128"/>
      <c r="DX3276" s="128"/>
      <c r="DY3276" s="128"/>
      <c r="EH3276" s="89"/>
      <c r="EI3276" s="90"/>
    </row>
    <row r="3277" spans="38:139">
      <c r="AL3277" s="13"/>
      <c r="AM3277" s="13"/>
      <c r="AN3277" s="3"/>
      <c r="AO3277" s="126"/>
      <c r="AP3277" s="126"/>
      <c r="AQ3277" s="127"/>
      <c r="AR3277" s="128"/>
      <c r="AS3277" s="13"/>
      <c r="AW3277" s="128"/>
      <c r="AX3277" s="128"/>
      <c r="AY3277" s="128"/>
      <c r="BH3277" s="89"/>
      <c r="BI3277" s="90"/>
      <c r="DL3277" s="13"/>
      <c r="DM3277" s="13"/>
      <c r="DN3277" s="3"/>
      <c r="DO3277" s="126"/>
      <c r="DP3277" s="126"/>
      <c r="DQ3277" s="127"/>
      <c r="DR3277" s="128"/>
      <c r="DS3277" s="13"/>
      <c r="DW3277" s="128"/>
      <c r="DX3277" s="128"/>
      <c r="DY3277" s="128"/>
      <c r="EH3277" s="89"/>
      <c r="EI3277" s="90"/>
    </row>
    <row r="3278" spans="38:139">
      <c r="AL3278" s="13"/>
      <c r="AM3278" s="13"/>
      <c r="AN3278" s="3"/>
      <c r="AO3278" s="126"/>
      <c r="AP3278" s="126"/>
      <c r="AQ3278" s="127"/>
      <c r="AR3278" s="128"/>
      <c r="AS3278" s="13"/>
      <c r="AW3278" s="128"/>
      <c r="AX3278" s="128"/>
      <c r="AY3278" s="128"/>
      <c r="BH3278" s="89"/>
      <c r="BI3278" s="90"/>
      <c r="DL3278" s="13"/>
      <c r="DM3278" s="13"/>
      <c r="DN3278" s="3"/>
      <c r="DO3278" s="126"/>
      <c r="DP3278" s="126"/>
      <c r="DQ3278" s="127"/>
      <c r="DR3278" s="128"/>
      <c r="DS3278" s="13"/>
      <c r="DW3278" s="128"/>
      <c r="DX3278" s="128"/>
      <c r="DY3278" s="128"/>
      <c r="EH3278" s="89"/>
      <c r="EI3278" s="90"/>
    </row>
    <row r="3279" spans="38:139">
      <c r="AL3279" s="13"/>
      <c r="AM3279" s="13"/>
      <c r="AN3279" s="3"/>
      <c r="AO3279" s="126"/>
      <c r="AP3279" s="126"/>
      <c r="AQ3279" s="127"/>
      <c r="AR3279" s="128"/>
      <c r="AS3279" s="13"/>
      <c r="AW3279" s="128"/>
      <c r="AX3279" s="128"/>
      <c r="AY3279" s="128"/>
      <c r="BH3279" s="89"/>
      <c r="BI3279" s="90"/>
      <c r="DL3279" s="13"/>
      <c r="DM3279" s="13"/>
      <c r="DN3279" s="3"/>
      <c r="DO3279" s="126"/>
      <c r="DP3279" s="126"/>
      <c r="DQ3279" s="127"/>
      <c r="DR3279" s="128"/>
      <c r="DS3279" s="13"/>
      <c r="DW3279" s="128"/>
      <c r="DX3279" s="128"/>
      <c r="DY3279" s="128"/>
      <c r="EH3279" s="89"/>
      <c r="EI3279" s="90"/>
    </row>
    <row r="3280" spans="38:139">
      <c r="AL3280" s="13"/>
      <c r="AM3280" s="13"/>
      <c r="AN3280" s="3"/>
      <c r="AO3280" s="126"/>
      <c r="AP3280" s="126"/>
      <c r="AQ3280" s="127"/>
      <c r="AR3280" s="128"/>
      <c r="AS3280" s="13"/>
      <c r="AW3280" s="128"/>
      <c r="AX3280" s="128"/>
      <c r="AY3280" s="128"/>
      <c r="BH3280" s="89"/>
      <c r="BI3280" s="90"/>
      <c r="DL3280" s="13"/>
      <c r="DM3280" s="13"/>
      <c r="DN3280" s="3"/>
      <c r="DO3280" s="126"/>
      <c r="DP3280" s="126"/>
      <c r="DQ3280" s="127"/>
      <c r="DR3280" s="128"/>
      <c r="DS3280" s="13"/>
      <c r="DW3280" s="128"/>
      <c r="DX3280" s="128"/>
      <c r="DY3280" s="128"/>
      <c r="EH3280" s="89"/>
      <c r="EI3280" s="90"/>
    </row>
    <row r="3281" spans="38:139">
      <c r="AL3281" s="13"/>
      <c r="AM3281" s="13"/>
      <c r="AN3281" s="3"/>
      <c r="AO3281" s="126"/>
      <c r="AP3281" s="126"/>
      <c r="AQ3281" s="127"/>
      <c r="AR3281" s="128"/>
      <c r="AS3281" s="13"/>
      <c r="AW3281" s="128"/>
      <c r="AX3281" s="128"/>
      <c r="AY3281" s="128"/>
      <c r="BH3281" s="89"/>
      <c r="BI3281" s="90"/>
      <c r="DL3281" s="13"/>
      <c r="DM3281" s="13"/>
      <c r="DN3281" s="3"/>
      <c r="DO3281" s="126"/>
      <c r="DP3281" s="126"/>
      <c r="DQ3281" s="127"/>
      <c r="DR3281" s="128"/>
      <c r="DS3281" s="13"/>
      <c r="DW3281" s="128"/>
      <c r="DX3281" s="128"/>
      <c r="DY3281" s="128"/>
      <c r="EH3281" s="89"/>
      <c r="EI3281" s="90"/>
    </row>
    <row r="3282" spans="38:139">
      <c r="AL3282" s="13"/>
      <c r="AM3282" s="13"/>
      <c r="AN3282" s="3"/>
      <c r="AO3282" s="126"/>
      <c r="AP3282" s="126"/>
      <c r="AQ3282" s="127"/>
      <c r="AR3282" s="128"/>
      <c r="AS3282" s="13"/>
      <c r="AW3282" s="128"/>
      <c r="AX3282" s="128"/>
      <c r="AY3282" s="128"/>
      <c r="BH3282" s="89"/>
      <c r="BI3282" s="90"/>
      <c r="DL3282" s="13"/>
      <c r="DM3282" s="13"/>
      <c r="DN3282" s="3"/>
      <c r="DO3282" s="126"/>
      <c r="DP3282" s="126"/>
      <c r="DQ3282" s="127"/>
      <c r="DR3282" s="128"/>
      <c r="DS3282" s="13"/>
      <c r="DW3282" s="128"/>
      <c r="DX3282" s="128"/>
      <c r="DY3282" s="128"/>
      <c r="EH3282" s="89"/>
      <c r="EI3282" s="90"/>
    </row>
    <row r="3283" spans="38:139">
      <c r="AL3283" s="13"/>
      <c r="AM3283" s="13"/>
      <c r="AN3283" s="3"/>
      <c r="AO3283" s="126"/>
      <c r="AP3283" s="126"/>
      <c r="AQ3283" s="127"/>
      <c r="AR3283" s="128"/>
      <c r="AS3283" s="13"/>
      <c r="AW3283" s="128"/>
      <c r="AX3283" s="128"/>
      <c r="AY3283" s="128"/>
      <c r="BH3283" s="89"/>
      <c r="BI3283" s="90"/>
      <c r="DL3283" s="13"/>
      <c r="DM3283" s="13"/>
      <c r="DN3283" s="3"/>
      <c r="DO3283" s="126"/>
      <c r="DP3283" s="126"/>
      <c r="DQ3283" s="127"/>
      <c r="DR3283" s="128"/>
      <c r="DS3283" s="13"/>
      <c r="DW3283" s="128"/>
      <c r="DX3283" s="128"/>
      <c r="DY3283" s="128"/>
      <c r="EH3283" s="89"/>
      <c r="EI3283" s="90"/>
    </row>
    <row r="3284" spans="38:139">
      <c r="AL3284" s="13"/>
      <c r="AM3284" s="13"/>
      <c r="AN3284" s="3"/>
      <c r="AO3284" s="126"/>
      <c r="AP3284" s="126"/>
      <c r="AQ3284" s="127"/>
      <c r="AR3284" s="128"/>
      <c r="AS3284" s="13"/>
      <c r="AW3284" s="128"/>
      <c r="AX3284" s="128"/>
      <c r="AY3284" s="128"/>
      <c r="BH3284" s="89"/>
      <c r="BI3284" s="90"/>
      <c r="DL3284" s="13"/>
      <c r="DM3284" s="13"/>
      <c r="DN3284" s="3"/>
      <c r="DO3284" s="126"/>
      <c r="DP3284" s="126"/>
      <c r="DQ3284" s="127"/>
      <c r="DR3284" s="128"/>
      <c r="DS3284" s="13"/>
      <c r="DW3284" s="128"/>
      <c r="DX3284" s="128"/>
      <c r="DY3284" s="128"/>
      <c r="EH3284" s="89"/>
      <c r="EI3284" s="90"/>
    </row>
    <row r="3285" spans="38:139">
      <c r="AL3285" s="13"/>
      <c r="AM3285" s="13"/>
      <c r="AN3285" s="3"/>
      <c r="AO3285" s="126"/>
      <c r="AP3285" s="126"/>
      <c r="AQ3285" s="127"/>
      <c r="AR3285" s="128"/>
      <c r="AS3285" s="13"/>
      <c r="AW3285" s="128"/>
      <c r="AX3285" s="128"/>
      <c r="AY3285" s="128"/>
      <c r="BH3285" s="89"/>
      <c r="BI3285" s="90"/>
      <c r="DL3285" s="13"/>
      <c r="DM3285" s="13"/>
      <c r="DN3285" s="3"/>
      <c r="DO3285" s="126"/>
      <c r="DP3285" s="126"/>
      <c r="DQ3285" s="127"/>
      <c r="DR3285" s="128"/>
      <c r="DS3285" s="13"/>
      <c r="DW3285" s="128"/>
      <c r="DX3285" s="128"/>
      <c r="DY3285" s="128"/>
      <c r="EH3285" s="89"/>
      <c r="EI3285" s="90"/>
    </row>
    <row r="3286" spans="38:139">
      <c r="AL3286" s="13"/>
      <c r="AM3286" s="13"/>
      <c r="AN3286" s="3"/>
      <c r="AO3286" s="126"/>
      <c r="AP3286" s="126"/>
      <c r="AQ3286" s="127"/>
      <c r="AR3286" s="128"/>
      <c r="AS3286" s="13"/>
      <c r="AW3286" s="128"/>
      <c r="AX3286" s="128"/>
      <c r="AY3286" s="128"/>
      <c r="BH3286" s="89"/>
      <c r="BI3286" s="90"/>
      <c r="DL3286" s="13"/>
      <c r="DM3286" s="13"/>
      <c r="DN3286" s="3"/>
      <c r="DO3286" s="126"/>
      <c r="DP3286" s="126"/>
      <c r="DQ3286" s="127"/>
      <c r="DR3286" s="128"/>
      <c r="DS3286" s="13"/>
      <c r="DW3286" s="128"/>
      <c r="DX3286" s="128"/>
      <c r="DY3286" s="128"/>
      <c r="EH3286" s="89"/>
      <c r="EI3286" s="90"/>
    </row>
    <row r="3287" spans="38:139">
      <c r="AL3287" s="13"/>
      <c r="AM3287" s="13"/>
      <c r="AN3287" s="3"/>
      <c r="AO3287" s="126"/>
      <c r="AP3287" s="126"/>
      <c r="AQ3287" s="127"/>
      <c r="AR3287" s="128"/>
      <c r="AS3287" s="13"/>
      <c r="AW3287" s="128"/>
      <c r="AX3287" s="128"/>
      <c r="AY3287" s="128"/>
      <c r="BH3287" s="89"/>
      <c r="BI3287" s="90"/>
      <c r="DL3287" s="13"/>
      <c r="DM3287" s="13"/>
      <c r="DN3287" s="3"/>
      <c r="DO3287" s="126"/>
      <c r="DP3287" s="126"/>
      <c r="DQ3287" s="127"/>
      <c r="DR3287" s="128"/>
      <c r="DS3287" s="13"/>
      <c r="DW3287" s="128"/>
      <c r="DX3287" s="128"/>
      <c r="DY3287" s="128"/>
      <c r="EH3287" s="89"/>
      <c r="EI3287" s="90"/>
    </row>
    <row r="3288" spans="38:139">
      <c r="AL3288" s="13"/>
      <c r="AM3288" s="13"/>
      <c r="AN3288" s="3"/>
      <c r="AO3288" s="126"/>
      <c r="AP3288" s="126"/>
      <c r="AQ3288" s="127"/>
      <c r="AR3288" s="128"/>
      <c r="AS3288" s="13"/>
      <c r="AW3288" s="128"/>
      <c r="AX3288" s="128"/>
      <c r="AY3288" s="128"/>
      <c r="BH3288" s="89"/>
      <c r="BI3288" s="90"/>
      <c r="DL3288" s="13"/>
      <c r="DM3288" s="13"/>
      <c r="DN3288" s="3"/>
      <c r="DO3288" s="126"/>
      <c r="DP3288" s="126"/>
      <c r="DQ3288" s="127"/>
      <c r="DR3288" s="128"/>
      <c r="DS3288" s="13"/>
      <c r="DW3288" s="128"/>
      <c r="DX3288" s="128"/>
      <c r="DY3288" s="128"/>
      <c r="EH3288" s="89"/>
      <c r="EI3288" s="90"/>
    </row>
    <row r="3289" spans="38:139">
      <c r="AL3289" s="13"/>
      <c r="AM3289" s="13"/>
      <c r="AN3289" s="3"/>
      <c r="AO3289" s="126"/>
      <c r="AP3289" s="126"/>
      <c r="AQ3289" s="127"/>
      <c r="AR3289" s="128"/>
      <c r="AS3289" s="13"/>
      <c r="AW3289" s="128"/>
      <c r="AX3289" s="128"/>
      <c r="AY3289" s="128"/>
      <c r="BH3289" s="89"/>
      <c r="BI3289" s="90"/>
      <c r="DL3289" s="13"/>
      <c r="DM3289" s="13"/>
      <c r="DN3289" s="3"/>
      <c r="DO3289" s="126"/>
      <c r="DP3289" s="126"/>
      <c r="DQ3289" s="127"/>
      <c r="DR3289" s="128"/>
      <c r="DS3289" s="13"/>
      <c r="DW3289" s="128"/>
      <c r="DX3289" s="128"/>
      <c r="DY3289" s="128"/>
      <c r="EH3289" s="89"/>
      <c r="EI3289" s="90"/>
    </row>
    <row r="3290" spans="38:139">
      <c r="AL3290" s="13"/>
      <c r="AM3290" s="13"/>
      <c r="AN3290" s="3"/>
      <c r="AO3290" s="126"/>
      <c r="AP3290" s="126"/>
      <c r="AQ3290" s="127"/>
      <c r="AR3290" s="128"/>
      <c r="AS3290" s="13"/>
      <c r="AW3290" s="128"/>
      <c r="AX3290" s="128"/>
      <c r="AY3290" s="128"/>
      <c r="BH3290" s="89"/>
      <c r="BI3290" s="90"/>
      <c r="DL3290" s="13"/>
      <c r="DM3290" s="13"/>
      <c r="DN3290" s="3"/>
      <c r="DO3290" s="126"/>
      <c r="DP3290" s="126"/>
      <c r="DQ3290" s="127"/>
      <c r="DR3290" s="128"/>
      <c r="DS3290" s="13"/>
      <c r="DW3290" s="128"/>
      <c r="DX3290" s="128"/>
      <c r="DY3290" s="128"/>
      <c r="EH3290" s="89"/>
      <c r="EI3290" s="90"/>
    </row>
    <row r="3291" spans="38:139">
      <c r="AL3291" s="13"/>
      <c r="AM3291" s="13"/>
      <c r="AN3291" s="3"/>
      <c r="AO3291" s="126"/>
      <c r="AP3291" s="126"/>
      <c r="AQ3291" s="127"/>
      <c r="AR3291" s="128"/>
      <c r="AS3291" s="13"/>
      <c r="AW3291" s="128"/>
      <c r="AX3291" s="128"/>
      <c r="AY3291" s="128"/>
      <c r="BH3291" s="89"/>
      <c r="BI3291" s="90"/>
      <c r="DL3291" s="13"/>
      <c r="DM3291" s="13"/>
      <c r="DN3291" s="3"/>
      <c r="DO3291" s="126"/>
      <c r="DP3291" s="126"/>
      <c r="DQ3291" s="127"/>
      <c r="DR3291" s="128"/>
      <c r="DS3291" s="13"/>
      <c r="DW3291" s="128"/>
      <c r="DX3291" s="128"/>
      <c r="DY3291" s="128"/>
      <c r="EH3291" s="89"/>
      <c r="EI3291" s="90"/>
    </row>
    <row r="3292" spans="38:139">
      <c r="AL3292" s="13"/>
      <c r="AM3292" s="13"/>
      <c r="AN3292" s="3"/>
      <c r="AO3292" s="126"/>
      <c r="AP3292" s="126"/>
      <c r="AQ3292" s="127"/>
      <c r="AR3292" s="128"/>
      <c r="AS3292" s="13"/>
      <c r="AW3292" s="128"/>
      <c r="AX3292" s="128"/>
      <c r="AY3292" s="128"/>
      <c r="BH3292" s="89"/>
      <c r="BI3292" s="90"/>
      <c r="DL3292" s="13"/>
      <c r="DM3292" s="13"/>
      <c r="DN3292" s="3"/>
      <c r="DO3292" s="126"/>
      <c r="DP3292" s="126"/>
      <c r="DQ3292" s="127"/>
      <c r="DR3292" s="128"/>
      <c r="DS3292" s="13"/>
      <c r="DW3292" s="128"/>
      <c r="DX3292" s="128"/>
      <c r="DY3292" s="128"/>
      <c r="EH3292" s="89"/>
      <c r="EI3292" s="90"/>
    </row>
    <row r="3293" spans="38:139">
      <c r="AL3293" s="13"/>
      <c r="AM3293" s="13"/>
      <c r="AN3293" s="3"/>
      <c r="AO3293" s="126"/>
      <c r="AP3293" s="126"/>
      <c r="AQ3293" s="127"/>
      <c r="AR3293" s="128"/>
      <c r="AS3293" s="13"/>
      <c r="AW3293" s="128"/>
      <c r="AX3293" s="128"/>
      <c r="AY3293" s="128"/>
      <c r="BH3293" s="89"/>
      <c r="BI3293" s="90"/>
      <c r="DL3293" s="13"/>
      <c r="DM3293" s="13"/>
      <c r="DN3293" s="3"/>
      <c r="DO3293" s="126"/>
      <c r="DP3293" s="126"/>
      <c r="DQ3293" s="127"/>
      <c r="DR3293" s="128"/>
      <c r="DS3293" s="13"/>
      <c r="DW3293" s="128"/>
      <c r="DX3293" s="128"/>
      <c r="DY3293" s="128"/>
      <c r="EH3293" s="89"/>
      <c r="EI3293" s="90"/>
    </row>
    <row r="3294" spans="38:139">
      <c r="AL3294" s="13"/>
      <c r="AM3294" s="13"/>
      <c r="AN3294" s="3"/>
      <c r="AO3294" s="126"/>
      <c r="AP3294" s="126"/>
      <c r="AQ3294" s="127"/>
      <c r="AR3294" s="128"/>
      <c r="AS3294" s="13"/>
      <c r="AW3294" s="128"/>
      <c r="AX3294" s="128"/>
      <c r="AY3294" s="128"/>
      <c r="BH3294" s="89"/>
      <c r="BI3294" s="90"/>
      <c r="DL3294" s="13"/>
      <c r="DM3294" s="13"/>
      <c r="DN3294" s="3"/>
      <c r="DO3294" s="126"/>
      <c r="DP3294" s="126"/>
      <c r="DQ3294" s="127"/>
      <c r="DR3294" s="128"/>
      <c r="DS3294" s="13"/>
      <c r="DW3294" s="128"/>
      <c r="DX3294" s="128"/>
      <c r="DY3294" s="128"/>
      <c r="EH3294" s="89"/>
      <c r="EI3294" s="90"/>
    </row>
    <row r="3295" spans="38:139">
      <c r="AL3295" s="13"/>
      <c r="AM3295" s="13"/>
      <c r="AN3295" s="3"/>
      <c r="AO3295" s="126"/>
      <c r="AP3295" s="126"/>
      <c r="AQ3295" s="127"/>
      <c r="AR3295" s="128"/>
      <c r="AS3295" s="13"/>
      <c r="AW3295" s="128"/>
      <c r="AX3295" s="128"/>
      <c r="AY3295" s="128"/>
      <c r="BH3295" s="89"/>
      <c r="BI3295" s="90"/>
      <c r="DL3295" s="13"/>
      <c r="DM3295" s="13"/>
      <c r="DN3295" s="3"/>
      <c r="DO3295" s="126"/>
      <c r="DP3295" s="126"/>
      <c r="DQ3295" s="127"/>
      <c r="DR3295" s="128"/>
      <c r="DS3295" s="13"/>
      <c r="DW3295" s="128"/>
      <c r="DX3295" s="128"/>
      <c r="DY3295" s="128"/>
      <c r="EH3295" s="89"/>
      <c r="EI3295" s="90"/>
    </row>
    <row r="3296" spans="38:139">
      <c r="AL3296" s="13"/>
      <c r="AM3296" s="13"/>
      <c r="AN3296" s="3"/>
      <c r="AO3296" s="126"/>
      <c r="AP3296" s="126"/>
      <c r="AQ3296" s="127"/>
      <c r="AR3296" s="128"/>
      <c r="AS3296" s="13"/>
      <c r="AW3296" s="128"/>
      <c r="AX3296" s="128"/>
      <c r="AY3296" s="128"/>
      <c r="BH3296" s="89"/>
      <c r="BI3296" s="90"/>
      <c r="DL3296" s="13"/>
      <c r="DM3296" s="13"/>
      <c r="DN3296" s="3"/>
      <c r="DO3296" s="126"/>
      <c r="DP3296" s="126"/>
      <c r="DQ3296" s="127"/>
      <c r="DR3296" s="128"/>
      <c r="DS3296" s="13"/>
      <c r="DW3296" s="128"/>
      <c r="DX3296" s="128"/>
      <c r="DY3296" s="128"/>
      <c r="EH3296" s="89"/>
      <c r="EI3296" s="90"/>
    </row>
    <row r="3297" spans="38:139">
      <c r="AL3297" s="13"/>
      <c r="AM3297" s="13"/>
      <c r="AN3297" s="3"/>
      <c r="AO3297" s="126"/>
      <c r="AP3297" s="126"/>
      <c r="AQ3297" s="127"/>
      <c r="AR3297" s="128"/>
      <c r="AS3297" s="13"/>
      <c r="AW3297" s="128"/>
      <c r="AX3297" s="128"/>
      <c r="AY3297" s="128"/>
      <c r="BH3297" s="89"/>
      <c r="BI3297" s="90"/>
      <c r="DL3297" s="13"/>
      <c r="DM3297" s="13"/>
      <c r="DN3297" s="3"/>
      <c r="DO3297" s="126"/>
      <c r="DP3297" s="126"/>
      <c r="DQ3297" s="127"/>
      <c r="DR3297" s="128"/>
      <c r="DS3297" s="13"/>
      <c r="DW3297" s="128"/>
      <c r="DX3297" s="128"/>
      <c r="DY3297" s="128"/>
      <c r="EH3297" s="89"/>
      <c r="EI3297" s="90"/>
    </row>
    <row r="3298" spans="38:139">
      <c r="AL3298" s="13"/>
      <c r="AM3298" s="13"/>
      <c r="AN3298" s="3"/>
      <c r="AO3298" s="126"/>
      <c r="AP3298" s="126"/>
      <c r="AQ3298" s="127"/>
      <c r="AR3298" s="128"/>
      <c r="AS3298" s="13"/>
      <c r="AW3298" s="128"/>
      <c r="AX3298" s="128"/>
      <c r="AY3298" s="128"/>
      <c r="BH3298" s="89"/>
      <c r="BI3298" s="90"/>
      <c r="DL3298" s="13"/>
      <c r="DM3298" s="13"/>
      <c r="DN3298" s="3"/>
      <c r="DO3298" s="126"/>
      <c r="DP3298" s="126"/>
      <c r="DQ3298" s="127"/>
      <c r="DR3298" s="128"/>
      <c r="DS3298" s="13"/>
      <c r="DW3298" s="128"/>
      <c r="DX3298" s="128"/>
      <c r="DY3298" s="128"/>
      <c r="EH3298" s="89"/>
      <c r="EI3298" s="90"/>
    </row>
    <row r="3299" spans="38:139">
      <c r="AL3299" s="13"/>
      <c r="AM3299" s="13"/>
      <c r="AN3299" s="3"/>
      <c r="AO3299" s="126"/>
      <c r="AP3299" s="126"/>
      <c r="AQ3299" s="127"/>
      <c r="AR3299" s="128"/>
      <c r="AS3299" s="13"/>
      <c r="AW3299" s="128"/>
      <c r="AX3299" s="128"/>
      <c r="AY3299" s="128"/>
      <c r="BH3299" s="89"/>
      <c r="BI3299" s="90"/>
      <c r="DL3299" s="13"/>
      <c r="DM3299" s="13"/>
      <c r="DN3299" s="3"/>
      <c r="DO3299" s="126"/>
      <c r="DP3299" s="126"/>
      <c r="DQ3299" s="127"/>
      <c r="DR3299" s="128"/>
      <c r="DS3299" s="13"/>
      <c r="DW3299" s="128"/>
      <c r="DX3299" s="128"/>
      <c r="DY3299" s="128"/>
      <c r="EH3299" s="89"/>
      <c r="EI3299" s="90"/>
    </row>
    <row r="3300" spans="38:139">
      <c r="AL3300" s="13"/>
      <c r="AM3300" s="13"/>
      <c r="AN3300" s="3"/>
      <c r="AO3300" s="126"/>
      <c r="AP3300" s="126"/>
      <c r="AQ3300" s="127"/>
      <c r="AR3300" s="128"/>
      <c r="AS3300" s="13"/>
      <c r="AW3300" s="128"/>
      <c r="AX3300" s="128"/>
      <c r="AY3300" s="128"/>
      <c r="BH3300" s="89"/>
      <c r="BI3300" s="90"/>
      <c r="DL3300" s="13"/>
      <c r="DM3300" s="13"/>
      <c r="DN3300" s="3"/>
      <c r="DO3300" s="126"/>
      <c r="DP3300" s="126"/>
      <c r="DQ3300" s="127"/>
      <c r="DR3300" s="128"/>
      <c r="DS3300" s="13"/>
      <c r="DW3300" s="128"/>
      <c r="DX3300" s="128"/>
      <c r="DY3300" s="128"/>
      <c r="EH3300" s="89"/>
      <c r="EI3300" s="90"/>
    </row>
    <row r="3301" spans="38:139">
      <c r="AL3301" s="13"/>
      <c r="AM3301" s="13"/>
      <c r="AN3301" s="3"/>
      <c r="AO3301" s="126"/>
      <c r="AP3301" s="126"/>
      <c r="AQ3301" s="127"/>
      <c r="AR3301" s="128"/>
      <c r="AS3301" s="13"/>
      <c r="AW3301" s="128"/>
      <c r="AX3301" s="128"/>
      <c r="AY3301" s="128"/>
      <c r="BH3301" s="89"/>
      <c r="BI3301" s="90"/>
      <c r="DL3301" s="13"/>
      <c r="DM3301" s="13"/>
      <c r="DN3301" s="3"/>
      <c r="DO3301" s="126"/>
      <c r="DP3301" s="126"/>
      <c r="DQ3301" s="127"/>
      <c r="DR3301" s="128"/>
      <c r="DS3301" s="13"/>
      <c r="DW3301" s="128"/>
      <c r="DX3301" s="128"/>
      <c r="DY3301" s="128"/>
      <c r="EH3301" s="89"/>
      <c r="EI3301" s="90"/>
    </row>
    <row r="3302" spans="38:139">
      <c r="AL3302" s="13"/>
      <c r="AM3302" s="13"/>
      <c r="AN3302" s="3"/>
      <c r="AO3302" s="126"/>
      <c r="AP3302" s="126"/>
      <c r="AQ3302" s="127"/>
      <c r="AR3302" s="128"/>
      <c r="AS3302" s="13"/>
      <c r="AW3302" s="128"/>
      <c r="AX3302" s="128"/>
      <c r="AY3302" s="128"/>
      <c r="BH3302" s="89"/>
      <c r="BI3302" s="90"/>
      <c r="DL3302" s="13"/>
      <c r="DM3302" s="13"/>
      <c r="DN3302" s="3"/>
      <c r="DO3302" s="126"/>
      <c r="DP3302" s="126"/>
      <c r="DQ3302" s="127"/>
      <c r="DR3302" s="128"/>
      <c r="DS3302" s="13"/>
      <c r="DW3302" s="128"/>
      <c r="DX3302" s="128"/>
      <c r="DY3302" s="128"/>
      <c r="EH3302" s="89"/>
      <c r="EI3302" s="90"/>
    </row>
    <row r="3303" spans="38:139">
      <c r="AL3303" s="13"/>
      <c r="AM3303" s="13"/>
      <c r="AN3303" s="3"/>
      <c r="AO3303" s="126"/>
      <c r="AP3303" s="126"/>
      <c r="AQ3303" s="127"/>
      <c r="AR3303" s="128"/>
      <c r="AS3303" s="13"/>
      <c r="AW3303" s="128"/>
      <c r="AX3303" s="128"/>
      <c r="AY3303" s="128"/>
      <c r="BH3303" s="89"/>
      <c r="BI3303" s="90"/>
      <c r="DL3303" s="13"/>
      <c r="DM3303" s="13"/>
      <c r="DN3303" s="3"/>
      <c r="DO3303" s="126"/>
      <c r="DP3303" s="126"/>
      <c r="DQ3303" s="127"/>
      <c r="DR3303" s="128"/>
      <c r="DS3303" s="13"/>
      <c r="DW3303" s="128"/>
      <c r="DX3303" s="128"/>
      <c r="DY3303" s="128"/>
      <c r="EH3303" s="89"/>
      <c r="EI3303" s="90"/>
    </row>
    <row r="3304" spans="38:139">
      <c r="AL3304" s="13"/>
      <c r="AM3304" s="13"/>
      <c r="AN3304" s="3"/>
      <c r="AO3304" s="126"/>
      <c r="AP3304" s="126"/>
      <c r="AQ3304" s="127"/>
      <c r="AR3304" s="128"/>
      <c r="AS3304" s="13"/>
      <c r="AW3304" s="128"/>
      <c r="AX3304" s="128"/>
      <c r="AY3304" s="128"/>
      <c r="BH3304" s="89"/>
      <c r="BI3304" s="90"/>
      <c r="DL3304" s="13"/>
      <c r="DM3304" s="13"/>
      <c r="DN3304" s="3"/>
      <c r="DO3304" s="126"/>
      <c r="DP3304" s="126"/>
      <c r="DQ3304" s="127"/>
      <c r="DR3304" s="128"/>
      <c r="DS3304" s="13"/>
      <c r="DW3304" s="128"/>
      <c r="DX3304" s="128"/>
      <c r="DY3304" s="128"/>
      <c r="EH3304" s="89"/>
      <c r="EI3304" s="90"/>
    </row>
    <row r="3305" spans="38:139">
      <c r="AL3305" s="13"/>
      <c r="AM3305" s="13"/>
      <c r="AN3305" s="3"/>
      <c r="AO3305" s="126"/>
      <c r="AP3305" s="126"/>
      <c r="AQ3305" s="127"/>
      <c r="AR3305" s="128"/>
      <c r="AS3305" s="13"/>
      <c r="AW3305" s="128"/>
      <c r="AX3305" s="128"/>
      <c r="AY3305" s="128"/>
      <c r="BH3305" s="89"/>
      <c r="BI3305" s="90"/>
      <c r="DL3305" s="13"/>
      <c r="DM3305" s="13"/>
      <c r="DN3305" s="3"/>
      <c r="DO3305" s="126"/>
      <c r="DP3305" s="126"/>
      <c r="DQ3305" s="127"/>
      <c r="DR3305" s="128"/>
      <c r="DS3305" s="13"/>
      <c r="DW3305" s="128"/>
      <c r="DX3305" s="128"/>
      <c r="DY3305" s="128"/>
      <c r="EH3305" s="89"/>
      <c r="EI3305" s="90"/>
    </row>
    <row r="3306" spans="38:139">
      <c r="AL3306" s="13"/>
      <c r="AM3306" s="13"/>
      <c r="AN3306" s="3"/>
      <c r="AO3306" s="126"/>
      <c r="AP3306" s="126"/>
      <c r="AQ3306" s="127"/>
      <c r="AR3306" s="128"/>
      <c r="AS3306" s="13"/>
      <c r="AW3306" s="128"/>
      <c r="AX3306" s="128"/>
      <c r="AY3306" s="128"/>
      <c r="BH3306" s="89"/>
      <c r="BI3306" s="90"/>
      <c r="DL3306" s="13"/>
      <c r="DM3306" s="13"/>
      <c r="DN3306" s="3"/>
      <c r="DO3306" s="126"/>
      <c r="DP3306" s="126"/>
      <c r="DQ3306" s="127"/>
      <c r="DR3306" s="128"/>
      <c r="DS3306" s="13"/>
      <c r="DW3306" s="128"/>
      <c r="DX3306" s="128"/>
      <c r="DY3306" s="128"/>
      <c r="EH3306" s="89"/>
      <c r="EI3306" s="90"/>
    </row>
    <row r="3307" spans="38:139">
      <c r="AL3307" s="13"/>
      <c r="AM3307" s="13"/>
      <c r="AN3307" s="3"/>
      <c r="AO3307" s="126"/>
      <c r="AP3307" s="126"/>
      <c r="AQ3307" s="127"/>
      <c r="AR3307" s="128"/>
      <c r="AS3307" s="13"/>
      <c r="AW3307" s="128"/>
      <c r="AX3307" s="128"/>
      <c r="AY3307" s="128"/>
      <c r="BH3307" s="89"/>
      <c r="BI3307" s="90"/>
      <c r="DL3307" s="13"/>
      <c r="DM3307" s="13"/>
      <c r="DN3307" s="3"/>
      <c r="DO3307" s="126"/>
      <c r="DP3307" s="126"/>
      <c r="DQ3307" s="127"/>
      <c r="DR3307" s="128"/>
      <c r="DS3307" s="13"/>
      <c r="DW3307" s="128"/>
      <c r="DX3307" s="128"/>
      <c r="DY3307" s="128"/>
      <c r="EH3307" s="89"/>
      <c r="EI3307" s="90"/>
    </row>
    <row r="3308" spans="38:139">
      <c r="AL3308" s="13"/>
      <c r="AM3308" s="13"/>
      <c r="AN3308" s="3"/>
      <c r="AO3308" s="126"/>
      <c r="AP3308" s="126"/>
      <c r="AQ3308" s="127"/>
      <c r="AR3308" s="128"/>
      <c r="AS3308" s="13"/>
      <c r="AW3308" s="128"/>
      <c r="AX3308" s="128"/>
      <c r="AY3308" s="128"/>
      <c r="BH3308" s="89"/>
      <c r="BI3308" s="90"/>
      <c r="DL3308" s="13"/>
      <c r="DM3308" s="13"/>
      <c r="DN3308" s="3"/>
      <c r="DO3308" s="126"/>
      <c r="DP3308" s="126"/>
      <c r="DQ3308" s="127"/>
      <c r="DR3308" s="128"/>
      <c r="DS3308" s="13"/>
      <c r="DW3308" s="128"/>
      <c r="DX3308" s="128"/>
      <c r="DY3308" s="128"/>
      <c r="EH3308" s="89"/>
      <c r="EI3308" s="90"/>
    </row>
    <row r="3309" spans="38:139">
      <c r="AL3309" s="13"/>
      <c r="AM3309" s="13"/>
      <c r="AN3309" s="3"/>
      <c r="AO3309" s="126"/>
      <c r="AP3309" s="126"/>
      <c r="AQ3309" s="127"/>
      <c r="AR3309" s="128"/>
      <c r="AS3309" s="13"/>
      <c r="AW3309" s="128"/>
      <c r="AX3309" s="128"/>
      <c r="AY3309" s="128"/>
      <c r="BH3309" s="89"/>
      <c r="BI3309" s="90"/>
      <c r="DL3309" s="13"/>
      <c r="DM3309" s="13"/>
      <c r="DN3309" s="3"/>
      <c r="DO3309" s="126"/>
      <c r="DP3309" s="126"/>
      <c r="DQ3309" s="127"/>
      <c r="DR3309" s="128"/>
      <c r="DS3309" s="13"/>
      <c r="DW3309" s="128"/>
      <c r="DX3309" s="128"/>
      <c r="DY3309" s="128"/>
      <c r="EH3309" s="89"/>
      <c r="EI3309" s="90"/>
    </row>
    <row r="3310" spans="38:139">
      <c r="AL3310" s="13"/>
      <c r="AM3310" s="13"/>
      <c r="AN3310" s="3"/>
      <c r="AO3310" s="126"/>
      <c r="AP3310" s="126"/>
      <c r="AQ3310" s="127"/>
      <c r="AR3310" s="128"/>
      <c r="AS3310" s="13"/>
      <c r="AW3310" s="128"/>
      <c r="AX3310" s="128"/>
      <c r="AY3310" s="128"/>
      <c r="BH3310" s="89"/>
      <c r="BI3310" s="90"/>
      <c r="DL3310" s="13"/>
      <c r="DM3310" s="13"/>
      <c r="DN3310" s="3"/>
      <c r="DO3310" s="126"/>
      <c r="DP3310" s="126"/>
      <c r="DQ3310" s="127"/>
      <c r="DR3310" s="128"/>
      <c r="DS3310" s="13"/>
      <c r="DW3310" s="128"/>
      <c r="DX3310" s="128"/>
      <c r="DY3310" s="128"/>
      <c r="EH3310" s="89"/>
      <c r="EI3310" s="90"/>
    </row>
    <row r="3311" spans="38:139">
      <c r="AL3311" s="13"/>
      <c r="AM3311" s="13"/>
      <c r="AN3311" s="3"/>
      <c r="AO3311" s="126"/>
      <c r="AP3311" s="126"/>
      <c r="AQ3311" s="127"/>
      <c r="AR3311" s="128"/>
      <c r="AS3311" s="13"/>
      <c r="AW3311" s="128"/>
      <c r="AX3311" s="128"/>
      <c r="AY3311" s="128"/>
      <c r="BH3311" s="89"/>
      <c r="BI3311" s="90"/>
      <c r="DL3311" s="13"/>
      <c r="DM3311" s="13"/>
      <c r="DN3311" s="3"/>
      <c r="DO3311" s="126"/>
      <c r="DP3311" s="126"/>
      <c r="DQ3311" s="127"/>
      <c r="DR3311" s="128"/>
      <c r="DS3311" s="13"/>
      <c r="DW3311" s="128"/>
      <c r="DX3311" s="128"/>
      <c r="DY3311" s="128"/>
      <c r="EH3311" s="89"/>
      <c r="EI3311" s="90"/>
    </row>
    <row r="3312" spans="38:139">
      <c r="AL3312" s="13"/>
      <c r="AM3312" s="13"/>
      <c r="AN3312" s="3"/>
      <c r="AO3312" s="126"/>
      <c r="AP3312" s="126"/>
      <c r="AQ3312" s="127"/>
      <c r="AR3312" s="128"/>
      <c r="AS3312" s="13"/>
      <c r="AW3312" s="128"/>
      <c r="AX3312" s="128"/>
      <c r="AY3312" s="128"/>
      <c r="BH3312" s="89"/>
      <c r="BI3312" s="90"/>
      <c r="DL3312" s="13"/>
      <c r="DM3312" s="13"/>
      <c r="DN3312" s="3"/>
      <c r="DO3312" s="126"/>
      <c r="DP3312" s="126"/>
      <c r="DQ3312" s="127"/>
      <c r="DR3312" s="128"/>
      <c r="DS3312" s="13"/>
      <c r="DW3312" s="128"/>
      <c r="DX3312" s="128"/>
      <c r="DY3312" s="128"/>
      <c r="EH3312" s="89"/>
      <c r="EI3312" s="90"/>
    </row>
    <row r="3313" spans="38:139">
      <c r="AL3313" s="13"/>
      <c r="AM3313" s="13"/>
      <c r="AN3313" s="3"/>
      <c r="AO3313" s="126"/>
      <c r="AP3313" s="126"/>
      <c r="AQ3313" s="127"/>
      <c r="AR3313" s="128"/>
      <c r="AS3313" s="13"/>
      <c r="AW3313" s="128"/>
      <c r="AX3313" s="128"/>
      <c r="AY3313" s="128"/>
      <c r="BH3313" s="89"/>
      <c r="BI3313" s="90"/>
      <c r="DL3313" s="13"/>
      <c r="DM3313" s="13"/>
      <c r="DN3313" s="3"/>
      <c r="DO3313" s="126"/>
      <c r="DP3313" s="126"/>
      <c r="DQ3313" s="127"/>
      <c r="DR3313" s="128"/>
      <c r="DS3313" s="13"/>
      <c r="DW3313" s="128"/>
      <c r="DX3313" s="128"/>
      <c r="DY3313" s="128"/>
      <c r="EH3313" s="89"/>
      <c r="EI3313" s="90"/>
    </row>
    <row r="3314" spans="38:139">
      <c r="AL3314" s="13"/>
      <c r="AM3314" s="13"/>
      <c r="AN3314" s="3"/>
      <c r="AO3314" s="126"/>
      <c r="AP3314" s="126"/>
      <c r="AQ3314" s="127"/>
      <c r="AR3314" s="128"/>
      <c r="AS3314" s="13"/>
      <c r="AW3314" s="128"/>
      <c r="AX3314" s="128"/>
      <c r="AY3314" s="128"/>
      <c r="BH3314" s="89"/>
      <c r="BI3314" s="90"/>
      <c r="DL3314" s="13"/>
      <c r="DM3314" s="13"/>
      <c r="DN3314" s="3"/>
      <c r="DO3314" s="126"/>
      <c r="DP3314" s="126"/>
      <c r="DQ3314" s="127"/>
      <c r="DR3314" s="128"/>
      <c r="DS3314" s="13"/>
      <c r="DW3314" s="128"/>
      <c r="DX3314" s="128"/>
      <c r="DY3314" s="128"/>
      <c r="EH3314" s="89"/>
      <c r="EI3314" s="90"/>
    </row>
    <row r="3315" spans="38:139">
      <c r="AL3315" s="13"/>
      <c r="AM3315" s="13"/>
      <c r="AN3315" s="3"/>
      <c r="AO3315" s="126"/>
      <c r="AP3315" s="126"/>
      <c r="AQ3315" s="127"/>
      <c r="AR3315" s="128"/>
      <c r="AS3315" s="13"/>
      <c r="AW3315" s="128"/>
      <c r="AX3315" s="128"/>
      <c r="AY3315" s="128"/>
      <c r="BH3315" s="89"/>
      <c r="BI3315" s="90"/>
      <c r="DL3315" s="13"/>
      <c r="DM3315" s="13"/>
      <c r="DN3315" s="3"/>
      <c r="DO3315" s="126"/>
      <c r="DP3315" s="126"/>
      <c r="DQ3315" s="127"/>
      <c r="DR3315" s="128"/>
      <c r="DS3315" s="13"/>
      <c r="DW3315" s="128"/>
      <c r="DX3315" s="128"/>
      <c r="DY3315" s="128"/>
      <c r="EH3315" s="89"/>
      <c r="EI3315" s="90"/>
    </row>
    <row r="3316" spans="38:139">
      <c r="AL3316" s="13"/>
      <c r="AM3316" s="13"/>
      <c r="AN3316" s="3"/>
      <c r="AO3316" s="126"/>
      <c r="AP3316" s="126"/>
      <c r="AQ3316" s="127"/>
      <c r="AR3316" s="128"/>
      <c r="AS3316" s="13"/>
      <c r="AW3316" s="128"/>
      <c r="AX3316" s="128"/>
      <c r="AY3316" s="128"/>
      <c r="BH3316" s="89"/>
      <c r="BI3316" s="90"/>
      <c r="DL3316" s="13"/>
      <c r="DM3316" s="13"/>
      <c r="DN3316" s="3"/>
      <c r="DO3316" s="126"/>
      <c r="DP3316" s="126"/>
      <c r="DQ3316" s="127"/>
      <c r="DR3316" s="128"/>
      <c r="DS3316" s="13"/>
      <c r="DW3316" s="128"/>
      <c r="DX3316" s="128"/>
      <c r="DY3316" s="128"/>
      <c r="EH3316" s="89"/>
      <c r="EI3316" s="90"/>
    </row>
    <row r="3317" spans="38:139">
      <c r="AL3317" s="13"/>
      <c r="AM3317" s="13"/>
      <c r="AN3317" s="3"/>
      <c r="AO3317" s="126"/>
      <c r="AP3317" s="126"/>
      <c r="AQ3317" s="127"/>
      <c r="AR3317" s="128"/>
      <c r="AS3317" s="13"/>
      <c r="AW3317" s="128"/>
      <c r="AX3317" s="128"/>
      <c r="AY3317" s="128"/>
      <c r="BH3317" s="89"/>
      <c r="BI3317" s="90"/>
      <c r="DL3317" s="13"/>
      <c r="DM3317" s="13"/>
      <c r="DN3317" s="3"/>
      <c r="DO3317" s="126"/>
      <c r="DP3317" s="126"/>
      <c r="DQ3317" s="127"/>
      <c r="DR3317" s="128"/>
      <c r="DS3317" s="13"/>
      <c r="DW3317" s="128"/>
      <c r="DX3317" s="128"/>
      <c r="DY3317" s="128"/>
      <c r="EH3317" s="89"/>
      <c r="EI3317" s="90"/>
    </row>
    <row r="3318" spans="38:139">
      <c r="AL3318" s="13"/>
      <c r="AM3318" s="13"/>
      <c r="AN3318" s="3"/>
      <c r="AO3318" s="126"/>
      <c r="AP3318" s="126"/>
      <c r="AQ3318" s="127"/>
      <c r="AR3318" s="128"/>
      <c r="AS3318" s="13"/>
      <c r="AW3318" s="128"/>
      <c r="AX3318" s="128"/>
      <c r="AY3318" s="128"/>
      <c r="BH3318" s="89"/>
      <c r="BI3318" s="90"/>
      <c r="DL3318" s="13"/>
      <c r="DM3318" s="13"/>
      <c r="DN3318" s="3"/>
      <c r="DO3318" s="126"/>
      <c r="DP3318" s="126"/>
      <c r="DQ3318" s="127"/>
      <c r="DR3318" s="128"/>
      <c r="DS3318" s="13"/>
      <c r="DW3318" s="128"/>
      <c r="DX3318" s="128"/>
      <c r="DY3318" s="128"/>
      <c r="EH3318" s="89"/>
      <c r="EI3318" s="90"/>
    </row>
    <row r="3319" spans="38:139">
      <c r="AL3319" s="13"/>
      <c r="AM3319" s="13"/>
      <c r="AN3319" s="3"/>
      <c r="AO3319" s="126"/>
      <c r="AP3319" s="126"/>
      <c r="AQ3319" s="127"/>
      <c r="AR3319" s="128"/>
      <c r="AS3319" s="13"/>
      <c r="AW3319" s="128"/>
      <c r="AX3319" s="128"/>
      <c r="AY3319" s="128"/>
      <c r="BH3319" s="89"/>
      <c r="BI3319" s="90"/>
      <c r="DL3319" s="13"/>
      <c r="DM3319" s="13"/>
      <c r="DN3319" s="3"/>
      <c r="DO3319" s="126"/>
      <c r="DP3319" s="126"/>
      <c r="DQ3319" s="127"/>
      <c r="DR3319" s="128"/>
      <c r="DS3319" s="13"/>
      <c r="DW3319" s="128"/>
      <c r="DX3319" s="128"/>
      <c r="DY3319" s="128"/>
      <c r="EH3319" s="89"/>
      <c r="EI3319" s="90"/>
    </row>
    <row r="3320" spans="38:139">
      <c r="AL3320" s="13"/>
      <c r="AM3320" s="13"/>
      <c r="AN3320" s="3"/>
      <c r="AO3320" s="126"/>
      <c r="AP3320" s="126"/>
      <c r="AQ3320" s="127"/>
      <c r="AR3320" s="128"/>
      <c r="AS3320" s="13"/>
      <c r="AW3320" s="128"/>
      <c r="AX3320" s="128"/>
      <c r="AY3320" s="128"/>
      <c r="BH3320" s="89"/>
      <c r="BI3320" s="90"/>
      <c r="DL3320" s="13"/>
      <c r="DM3320" s="13"/>
      <c r="DN3320" s="3"/>
      <c r="DO3320" s="126"/>
      <c r="DP3320" s="126"/>
      <c r="DQ3320" s="127"/>
      <c r="DR3320" s="128"/>
      <c r="DS3320" s="13"/>
      <c r="DW3320" s="128"/>
      <c r="DX3320" s="128"/>
      <c r="DY3320" s="128"/>
      <c r="EH3320" s="89"/>
      <c r="EI3320" s="90"/>
    </row>
    <row r="3321" spans="38:139">
      <c r="AL3321" s="13"/>
      <c r="AM3321" s="13"/>
      <c r="AN3321" s="3"/>
      <c r="AO3321" s="126"/>
      <c r="AP3321" s="126"/>
      <c r="AQ3321" s="127"/>
      <c r="AR3321" s="128"/>
      <c r="AS3321" s="13"/>
      <c r="AW3321" s="128"/>
      <c r="AX3321" s="128"/>
      <c r="AY3321" s="128"/>
      <c r="BH3321" s="89"/>
      <c r="BI3321" s="90"/>
      <c r="DL3321" s="13"/>
      <c r="DM3321" s="13"/>
      <c r="DN3321" s="3"/>
      <c r="DO3321" s="126"/>
      <c r="DP3321" s="126"/>
      <c r="DQ3321" s="127"/>
      <c r="DR3321" s="128"/>
      <c r="DS3321" s="13"/>
      <c r="DW3321" s="128"/>
      <c r="DX3321" s="128"/>
      <c r="DY3321" s="128"/>
      <c r="EH3321" s="89"/>
      <c r="EI3321" s="90"/>
    </row>
    <row r="3322" spans="38:139">
      <c r="AL3322" s="13"/>
      <c r="AM3322" s="13"/>
      <c r="AN3322" s="3"/>
      <c r="AO3322" s="126"/>
      <c r="AP3322" s="126"/>
      <c r="AQ3322" s="127"/>
      <c r="AR3322" s="128"/>
      <c r="AS3322" s="13"/>
      <c r="AW3322" s="128"/>
      <c r="AX3322" s="128"/>
      <c r="AY3322" s="128"/>
      <c r="BH3322" s="89"/>
      <c r="BI3322" s="90"/>
      <c r="DL3322" s="13"/>
      <c r="DM3322" s="13"/>
      <c r="DN3322" s="3"/>
      <c r="DO3322" s="126"/>
      <c r="DP3322" s="126"/>
      <c r="DQ3322" s="127"/>
      <c r="DR3322" s="128"/>
      <c r="DS3322" s="13"/>
      <c r="DW3322" s="128"/>
      <c r="DX3322" s="128"/>
      <c r="DY3322" s="128"/>
      <c r="EH3322" s="89"/>
      <c r="EI3322" s="90"/>
    </row>
    <row r="3323" spans="38:139">
      <c r="AL3323" s="13"/>
      <c r="AM3323" s="13"/>
      <c r="AN3323" s="3"/>
      <c r="AO3323" s="126"/>
      <c r="AP3323" s="126"/>
      <c r="AQ3323" s="127"/>
      <c r="AR3323" s="128"/>
      <c r="AS3323" s="13"/>
      <c r="AW3323" s="128"/>
      <c r="AX3323" s="128"/>
      <c r="AY3323" s="128"/>
      <c r="BH3323" s="89"/>
      <c r="BI3323" s="90"/>
      <c r="DL3323" s="13"/>
      <c r="DM3323" s="13"/>
      <c r="DN3323" s="3"/>
      <c r="DO3323" s="126"/>
      <c r="DP3323" s="126"/>
      <c r="DQ3323" s="127"/>
      <c r="DR3323" s="128"/>
      <c r="DS3323" s="13"/>
      <c r="DW3323" s="128"/>
      <c r="DX3323" s="128"/>
      <c r="DY3323" s="128"/>
      <c r="EH3323" s="89"/>
      <c r="EI3323" s="90"/>
    </row>
    <row r="3324" spans="38:139">
      <c r="AL3324" s="13"/>
      <c r="AM3324" s="13"/>
      <c r="AN3324" s="3"/>
      <c r="AO3324" s="126"/>
      <c r="AP3324" s="126"/>
      <c r="AQ3324" s="127"/>
      <c r="AR3324" s="128"/>
      <c r="AS3324" s="13"/>
      <c r="AW3324" s="128"/>
      <c r="AX3324" s="128"/>
      <c r="AY3324" s="128"/>
      <c r="BH3324" s="89"/>
      <c r="BI3324" s="90"/>
      <c r="DL3324" s="13"/>
      <c r="DM3324" s="13"/>
      <c r="DN3324" s="3"/>
      <c r="DO3324" s="126"/>
      <c r="DP3324" s="126"/>
      <c r="DQ3324" s="127"/>
      <c r="DR3324" s="128"/>
      <c r="DS3324" s="13"/>
      <c r="DW3324" s="128"/>
      <c r="DX3324" s="128"/>
      <c r="DY3324" s="128"/>
      <c r="EH3324" s="89"/>
      <c r="EI3324" s="90"/>
    </row>
    <row r="3325" spans="38:139">
      <c r="AL3325" s="13"/>
      <c r="AM3325" s="13"/>
      <c r="AN3325" s="3"/>
      <c r="AO3325" s="126"/>
      <c r="AP3325" s="126"/>
      <c r="AQ3325" s="127"/>
      <c r="AR3325" s="128"/>
      <c r="AS3325" s="13"/>
      <c r="AW3325" s="128"/>
      <c r="AX3325" s="128"/>
      <c r="AY3325" s="128"/>
      <c r="BH3325" s="89"/>
      <c r="BI3325" s="90"/>
      <c r="DL3325" s="13"/>
      <c r="DM3325" s="13"/>
      <c r="DN3325" s="3"/>
      <c r="DO3325" s="126"/>
      <c r="DP3325" s="126"/>
      <c r="DQ3325" s="127"/>
      <c r="DR3325" s="128"/>
      <c r="DS3325" s="13"/>
      <c r="DW3325" s="128"/>
      <c r="DX3325" s="128"/>
      <c r="DY3325" s="128"/>
      <c r="EH3325" s="89"/>
      <c r="EI3325" s="90"/>
    </row>
    <row r="3326" spans="38:139">
      <c r="AL3326" s="13"/>
      <c r="AM3326" s="13"/>
      <c r="AN3326" s="3"/>
      <c r="AO3326" s="126"/>
      <c r="AP3326" s="126"/>
      <c r="AQ3326" s="127"/>
      <c r="AR3326" s="128"/>
      <c r="AS3326" s="13"/>
      <c r="AW3326" s="128"/>
      <c r="AX3326" s="128"/>
      <c r="AY3326" s="128"/>
      <c r="BH3326" s="89"/>
      <c r="BI3326" s="90"/>
      <c r="DL3326" s="13"/>
      <c r="DM3326" s="13"/>
      <c r="DN3326" s="3"/>
      <c r="DO3326" s="126"/>
      <c r="DP3326" s="126"/>
      <c r="DQ3326" s="127"/>
      <c r="DR3326" s="128"/>
      <c r="DS3326" s="13"/>
      <c r="DW3326" s="128"/>
      <c r="DX3326" s="128"/>
      <c r="DY3326" s="128"/>
      <c r="EH3326" s="89"/>
      <c r="EI3326" s="90"/>
    </row>
    <row r="3327" spans="38:139">
      <c r="AL3327" s="13"/>
      <c r="AM3327" s="13"/>
      <c r="AN3327" s="3"/>
      <c r="AO3327" s="126"/>
      <c r="AP3327" s="126"/>
      <c r="AQ3327" s="127"/>
      <c r="AR3327" s="128"/>
      <c r="AS3327" s="13"/>
      <c r="AW3327" s="128"/>
      <c r="AX3327" s="128"/>
      <c r="AY3327" s="128"/>
      <c r="BH3327" s="89"/>
      <c r="BI3327" s="90"/>
      <c r="DL3327" s="13"/>
      <c r="DM3327" s="13"/>
      <c r="DN3327" s="3"/>
      <c r="DO3327" s="126"/>
      <c r="DP3327" s="126"/>
      <c r="DQ3327" s="127"/>
      <c r="DR3327" s="128"/>
      <c r="DS3327" s="13"/>
      <c r="DW3327" s="128"/>
      <c r="DX3327" s="128"/>
      <c r="DY3327" s="128"/>
      <c r="EH3327" s="89"/>
      <c r="EI3327" s="90"/>
    </row>
    <row r="3328" spans="38:139">
      <c r="AL3328" s="13"/>
      <c r="AM3328" s="13"/>
      <c r="AN3328" s="3"/>
      <c r="AO3328" s="126"/>
      <c r="AP3328" s="126"/>
      <c r="AQ3328" s="127"/>
      <c r="AR3328" s="128"/>
      <c r="AS3328" s="13"/>
      <c r="AW3328" s="128"/>
      <c r="AX3328" s="128"/>
      <c r="AY3328" s="128"/>
      <c r="BH3328" s="89"/>
      <c r="BI3328" s="90"/>
      <c r="DL3328" s="13"/>
      <c r="DM3328" s="13"/>
      <c r="DN3328" s="3"/>
      <c r="DO3328" s="126"/>
      <c r="DP3328" s="126"/>
      <c r="DQ3328" s="127"/>
      <c r="DR3328" s="128"/>
      <c r="DS3328" s="13"/>
      <c r="DW3328" s="128"/>
      <c r="DX3328" s="128"/>
      <c r="DY3328" s="128"/>
      <c r="EH3328" s="89"/>
      <c r="EI3328" s="90"/>
    </row>
    <row r="3329" spans="38:139">
      <c r="AL3329" s="13"/>
      <c r="AM3329" s="13"/>
      <c r="AN3329" s="3"/>
      <c r="AO3329" s="126"/>
      <c r="AP3329" s="126"/>
      <c r="AQ3329" s="127"/>
      <c r="AR3329" s="128"/>
      <c r="AS3329" s="13"/>
      <c r="AW3329" s="128"/>
      <c r="AX3329" s="128"/>
      <c r="AY3329" s="128"/>
      <c r="BH3329" s="89"/>
      <c r="BI3329" s="90"/>
      <c r="DL3329" s="13"/>
      <c r="DM3329" s="13"/>
      <c r="DN3329" s="3"/>
      <c r="DO3329" s="126"/>
      <c r="DP3329" s="126"/>
      <c r="DQ3329" s="127"/>
      <c r="DR3329" s="128"/>
      <c r="DS3329" s="13"/>
      <c r="DW3329" s="128"/>
      <c r="DX3329" s="128"/>
      <c r="DY3329" s="128"/>
      <c r="EH3329" s="89"/>
      <c r="EI3329" s="90"/>
    </row>
    <row r="3330" spans="38:139">
      <c r="AL3330" s="13"/>
      <c r="AM3330" s="13"/>
      <c r="AN3330" s="3"/>
      <c r="AO3330" s="126"/>
      <c r="AP3330" s="126"/>
      <c r="AQ3330" s="127"/>
      <c r="AR3330" s="128"/>
      <c r="AS3330" s="13"/>
      <c r="AW3330" s="128"/>
      <c r="AX3330" s="128"/>
      <c r="AY3330" s="128"/>
      <c r="BH3330" s="89"/>
      <c r="BI3330" s="90"/>
      <c r="DL3330" s="13"/>
      <c r="DM3330" s="13"/>
      <c r="DN3330" s="3"/>
      <c r="DO3330" s="126"/>
      <c r="DP3330" s="126"/>
      <c r="DQ3330" s="127"/>
      <c r="DR3330" s="128"/>
      <c r="DS3330" s="13"/>
      <c r="DW3330" s="128"/>
      <c r="DX3330" s="128"/>
      <c r="DY3330" s="128"/>
      <c r="EH3330" s="89"/>
      <c r="EI3330" s="90"/>
    </row>
    <row r="3331" spans="38:139">
      <c r="AL3331" s="13"/>
      <c r="AM3331" s="13"/>
      <c r="AN3331" s="3"/>
      <c r="AO3331" s="126"/>
      <c r="AP3331" s="126"/>
      <c r="AQ3331" s="127"/>
      <c r="AR3331" s="128"/>
      <c r="AS3331" s="13"/>
      <c r="AW3331" s="128"/>
      <c r="AX3331" s="128"/>
      <c r="AY3331" s="128"/>
      <c r="BH3331" s="89"/>
      <c r="BI3331" s="90"/>
      <c r="DL3331" s="13"/>
      <c r="DM3331" s="13"/>
      <c r="DN3331" s="3"/>
      <c r="DO3331" s="126"/>
      <c r="DP3331" s="126"/>
      <c r="DQ3331" s="127"/>
      <c r="DR3331" s="128"/>
      <c r="DS3331" s="13"/>
      <c r="DW3331" s="128"/>
      <c r="DX3331" s="128"/>
      <c r="DY3331" s="128"/>
      <c r="EH3331" s="89"/>
      <c r="EI3331" s="90"/>
    </row>
    <row r="3332" spans="38:139">
      <c r="AL3332" s="13"/>
      <c r="AM3332" s="13"/>
      <c r="AN3332" s="3"/>
      <c r="AO3332" s="126"/>
      <c r="AP3332" s="126"/>
      <c r="AQ3332" s="127"/>
      <c r="AR3332" s="128"/>
      <c r="AS3332" s="13"/>
      <c r="AW3332" s="128"/>
      <c r="AX3332" s="128"/>
      <c r="AY3332" s="128"/>
      <c r="BH3332" s="89"/>
      <c r="BI3332" s="90"/>
      <c r="DL3332" s="13"/>
      <c r="DM3332" s="13"/>
      <c r="DN3332" s="3"/>
      <c r="DO3332" s="126"/>
      <c r="DP3332" s="126"/>
      <c r="DQ3332" s="127"/>
      <c r="DR3332" s="128"/>
      <c r="DS3332" s="13"/>
      <c r="DW3332" s="128"/>
      <c r="DX3332" s="128"/>
      <c r="DY3332" s="128"/>
      <c r="EH3332" s="89"/>
      <c r="EI3332" s="90"/>
    </row>
    <row r="3333" spans="38:139">
      <c r="AL3333" s="13"/>
      <c r="AM3333" s="13"/>
      <c r="AN3333" s="3"/>
      <c r="AO3333" s="126"/>
      <c r="AP3333" s="126"/>
      <c r="AQ3333" s="127"/>
      <c r="AR3333" s="128"/>
      <c r="AS3333" s="13"/>
      <c r="AW3333" s="128"/>
      <c r="AX3333" s="128"/>
      <c r="AY3333" s="128"/>
      <c r="BH3333" s="89"/>
      <c r="BI3333" s="90"/>
      <c r="DL3333" s="13"/>
      <c r="DM3333" s="13"/>
      <c r="DN3333" s="3"/>
      <c r="DO3333" s="126"/>
      <c r="DP3333" s="126"/>
      <c r="DQ3333" s="127"/>
      <c r="DR3333" s="128"/>
      <c r="DS3333" s="13"/>
      <c r="DW3333" s="128"/>
      <c r="DX3333" s="128"/>
      <c r="DY3333" s="128"/>
      <c r="EH3333" s="89"/>
      <c r="EI3333" s="90"/>
    </row>
    <row r="3334" spans="38:139">
      <c r="AL3334" s="13"/>
      <c r="AM3334" s="13"/>
      <c r="AN3334" s="3"/>
      <c r="AO3334" s="126"/>
      <c r="AP3334" s="126"/>
      <c r="AQ3334" s="127"/>
      <c r="AR3334" s="128"/>
      <c r="AS3334" s="13"/>
      <c r="AW3334" s="128"/>
      <c r="AX3334" s="128"/>
      <c r="AY3334" s="128"/>
      <c r="BH3334" s="89"/>
      <c r="BI3334" s="90"/>
      <c r="DL3334" s="13"/>
      <c r="DM3334" s="13"/>
      <c r="DN3334" s="3"/>
      <c r="DO3334" s="126"/>
      <c r="DP3334" s="126"/>
      <c r="DQ3334" s="127"/>
      <c r="DR3334" s="128"/>
      <c r="DS3334" s="13"/>
      <c r="DW3334" s="128"/>
      <c r="DX3334" s="128"/>
      <c r="DY3334" s="128"/>
      <c r="EH3334" s="89"/>
      <c r="EI3334" s="90"/>
    </row>
    <row r="3335" spans="38:139">
      <c r="AL3335" s="13"/>
      <c r="AM3335" s="13"/>
      <c r="AN3335" s="3"/>
      <c r="AO3335" s="126"/>
      <c r="AP3335" s="126"/>
      <c r="AQ3335" s="127"/>
      <c r="AR3335" s="128"/>
      <c r="AS3335" s="13"/>
      <c r="AW3335" s="128"/>
      <c r="AX3335" s="128"/>
      <c r="AY3335" s="128"/>
      <c r="BH3335" s="89"/>
      <c r="BI3335" s="90"/>
      <c r="DL3335" s="13"/>
      <c r="DM3335" s="13"/>
      <c r="DN3335" s="3"/>
      <c r="DO3335" s="126"/>
      <c r="DP3335" s="126"/>
      <c r="DQ3335" s="127"/>
      <c r="DR3335" s="128"/>
      <c r="DS3335" s="13"/>
      <c r="DW3335" s="128"/>
      <c r="DX3335" s="128"/>
      <c r="DY3335" s="128"/>
      <c r="EH3335" s="89"/>
      <c r="EI3335" s="90"/>
    </row>
    <row r="3336" spans="38:139">
      <c r="AL3336" s="13"/>
      <c r="AM3336" s="13"/>
      <c r="AN3336" s="3"/>
      <c r="AO3336" s="126"/>
      <c r="AP3336" s="126"/>
      <c r="AQ3336" s="127"/>
      <c r="AR3336" s="128"/>
      <c r="AS3336" s="13"/>
      <c r="AW3336" s="128"/>
      <c r="AX3336" s="128"/>
      <c r="AY3336" s="128"/>
      <c r="BH3336" s="89"/>
      <c r="BI3336" s="90"/>
      <c r="DL3336" s="13"/>
      <c r="DM3336" s="13"/>
      <c r="DN3336" s="3"/>
      <c r="DO3336" s="126"/>
      <c r="DP3336" s="126"/>
      <c r="DQ3336" s="127"/>
      <c r="DR3336" s="128"/>
      <c r="DS3336" s="13"/>
      <c r="DW3336" s="128"/>
      <c r="DX3336" s="128"/>
      <c r="DY3336" s="128"/>
      <c r="EH3336" s="89"/>
      <c r="EI3336" s="90"/>
    </row>
    <row r="3337" spans="38:139">
      <c r="AL3337" s="13"/>
      <c r="AM3337" s="13"/>
      <c r="AN3337" s="3"/>
      <c r="AO3337" s="126"/>
      <c r="AP3337" s="126"/>
      <c r="AQ3337" s="127"/>
      <c r="AR3337" s="128"/>
      <c r="AS3337" s="13"/>
      <c r="AW3337" s="128"/>
      <c r="AX3337" s="128"/>
      <c r="AY3337" s="128"/>
      <c r="BH3337" s="89"/>
      <c r="BI3337" s="90"/>
      <c r="DL3337" s="13"/>
      <c r="DM3337" s="13"/>
      <c r="DN3337" s="3"/>
      <c r="DO3337" s="126"/>
      <c r="DP3337" s="126"/>
      <c r="DQ3337" s="127"/>
      <c r="DR3337" s="128"/>
      <c r="DS3337" s="13"/>
      <c r="DW3337" s="128"/>
      <c r="DX3337" s="128"/>
      <c r="DY3337" s="128"/>
      <c r="EH3337" s="89"/>
      <c r="EI3337" s="90"/>
    </row>
    <row r="3338" spans="38:139">
      <c r="AL3338" s="13"/>
      <c r="AM3338" s="13"/>
      <c r="AN3338" s="3"/>
      <c r="AO3338" s="126"/>
      <c r="AP3338" s="126"/>
      <c r="AQ3338" s="127"/>
      <c r="AR3338" s="128"/>
      <c r="AS3338" s="13"/>
      <c r="AW3338" s="128"/>
      <c r="AX3338" s="128"/>
      <c r="AY3338" s="128"/>
      <c r="BH3338" s="89"/>
      <c r="BI3338" s="90"/>
      <c r="DL3338" s="13"/>
      <c r="DM3338" s="13"/>
      <c r="DN3338" s="3"/>
      <c r="DO3338" s="126"/>
      <c r="DP3338" s="126"/>
      <c r="DQ3338" s="127"/>
      <c r="DR3338" s="128"/>
      <c r="DS3338" s="13"/>
      <c r="DW3338" s="128"/>
      <c r="DX3338" s="128"/>
      <c r="DY3338" s="128"/>
      <c r="EH3338" s="89"/>
      <c r="EI3338" s="90"/>
    </row>
    <row r="3339" spans="38:139">
      <c r="AL3339" s="13"/>
      <c r="AM3339" s="13"/>
      <c r="AN3339" s="3"/>
      <c r="AO3339" s="126"/>
      <c r="AP3339" s="126"/>
      <c r="AQ3339" s="127"/>
      <c r="AR3339" s="128"/>
      <c r="AS3339" s="13"/>
      <c r="AW3339" s="128"/>
      <c r="AX3339" s="128"/>
      <c r="AY3339" s="128"/>
      <c r="BH3339" s="89"/>
      <c r="BI3339" s="90"/>
      <c r="DL3339" s="13"/>
      <c r="DM3339" s="13"/>
      <c r="DN3339" s="3"/>
      <c r="DO3339" s="126"/>
      <c r="DP3339" s="126"/>
      <c r="DQ3339" s="127"/>
      <c r="DR3339" s="128"/>
      <c r="DS3339" s="13"/>
      <c r="DW3339" s="128"/>
      <c r="DX3339" s="128"/>
      <c r="DY3339" s="128"/>
      <c r="EH3339" s="89"/>
      <c r="EI3339" s="90"/>
    </row>
    <row r="3340" spans="38:139">
      <c r="AL3340" s="13"/>
      <c r="AM3340" s="13"/>
      <c r="AN3340" s="3"/>
      <c r="AO3340" s="126"/>
      <c r="AP3340" s="126"/>
      <c r="AQ3340" s="127"/>
      <c r="AR3340" s="128"/>
      <c r="AS3340" s="13"/>
      <c r="AW3340" s="128"/>
      <c r="AX3340" s="128"/>
      <c r="AY3340" s="128"/>
      <c r="BH3340" s="89"/>
      <c r="BI3340" s="90"/>
      <c r="DL3340" s="13"/>
      <c r="DM3340" s="13"/>
      <c r="DN3340" s="3"/>
      <c r="DO3340" s="126"/>
      <c r="DP3340" s="126"/>
      <c r="DQ3340" s="127"/>
      <c r="DR3340" s="128"/>
      <c r="DS3340" s="13"/>
      <c r="DW3340" s="128"/>
      <c r="DX3340" s="128"/>
      <c r="DY3340" s="128"/>
      <c r="EH3340" s="89"/>
      <c r="EI3340" s="90"/>
    </row>
    <row r="3341" spans="38:139">
      <c r="AL3341" s="13"/>
      <c r="AM3341" s="13"/>
      <c r="AN3341" s="3"/>
      <c r="AO3341" s="126"/>
      <c r="AP3341" s="126"/>
      <c r="AQ3341" s="127"/>
      <c r="AR3341" s="128"/>
      <c r="AS3341" s="13"/>
      <c r="AW3341" s="128"/>
      <c r="AX3341" s="128"/>
      <c r="AY3341" s="128"/>
      <c r="BH3341" s="89"/>
      <c r="BI3341" s="90"/>
      <c r="DL3341" s="13"/>
      <c r="DM3341" s="13"/>
      <c r="DN3341" s="3"/>
      <c r="DO3341" s="126"/>
      <c r="DP3341" s="126"/>
      <c r="DQ3341" s="127"/>
      <c r="DR3341" s="128"/>
      <c r="DS3341" s="13"/>
      <c r="DW3341" s="128"/>
      <c r="DX3341" s="128"/>
      <c r="DY3341" s="128"/>
      <c r="EH3341" s="89"/>
      <c r="EI3341" s="90"/>
    </row>
    <row r="3342" spans="38:139">
      <c r="AL3342" s="13"/>
      <c r="AM3342" s="13"/>
      <c r="AN3342" s="3"/>
      <c r="AO3342" s="126"/>
      <c r="AP3342" s="126"/>
      <c r="AQ3342" s="127"/>
      <c r="AR3342" s="128"/>
      <c r="AS3342" s="13"/>
      <c r="AW3342" s="128"/>
      <c r="AX3342" s="128"/>
      <c r="AY3342" s="128"/>
      <c r="BH3342" s="89"/>
      <c r="BI3342" s="90"/>
      <c r="DL3342" s="13"/>
      <c r="DM3342" s="13"/>
      <c r="DN3342" s="3"/>
      <c r="DO3342" s="126"/>
      <c r="DP3342" s="126"/>
      <c r="DQ3342" s="127"/>
      <c r="DR3342" s="128"/>
      <c r="DS3342" s="13"/>
      <c r="DW3342" s="128"/>
      <c r="DX3342" s="128"/>
      <c r="DY3342" s="128"/>
      <c r="EH3342" s="89"/>
      <c r="EI3342" s="90"/>
    </row>
    <row r="3343" spans="38:139">
      <c r="AL3343" s="13"/>
      <c r="AM3343" s="13"/>
      <c r="AN3343" s="3"/>
      <c r="AO3343" s="126"/>
      <c r="AP3343" s="126"/>
      <c r="AQ3343" s="127"/>
      <c r="AR3343" s="128"/>
      <c r="AS3343" s="13"/>
      <c r="AW3343" s="128"/>
      <c r="AX3343" s="128"/>
      <c r="AY3343" s="128"/>
      <c r="BH3343" s="89"/>
      <c r="BI3343" s="90"/>
      <c r="DL3343" s="13"/>
      <c r="DM3343" s="13"/>
      <c r="DN3343" s="3"/>
      <c r="DO3343" s="126"/>
      <c r="DP3343" s="126"/>
      <c r="DQ3343" s="127"/>
      <c r="DR3343" s="128"/>
      <c r="DS3343" s="13"/>
      <c r="DW3343" s="128"/>
      <c r="DX3343" s="128"/>
      <c r="DY3343" s="128"/>
      <c r="EH3343" s="89"/>
      <c r="EI3343" s="90"/>
    </row>
    <row r="3344" spans="38:139">
      <c r="AL3344" s="13"/>
      <c r="AM3344" s="13"/>
      <c r="AN3344" s="3"/>
      <c r="AO3344" s="126"/>
      <c r="AP3344" s="126"/>
      <c r="AQ3344" s="127"/>
      <c r="AR3344" s="128"/>
      <c r="AS3344" s="13"/>
      <c r="AW3344" s="128"/>
      <c r="AX3344" s="128"/>
      <c r="AY3344" s="128"/>
      <c r="BH3344" s="89"/>
      <c r="BI3344" s="90"/>
      <c r="DL3344" s="13"/>
      <c r="DM3344" s="13"/>
      <c r="DN3344" s="3"/>
      <c r="DO3344" s="126"/>
      <c r="DP3344" s="126"/>
      <c r="DQ3344" s="127"/>
      <c r="DR3344" s="128"/>
      <c r="DS3344" s="13"/>
      <c r="DW3344" s="128"/>
      <c r="DX3344" s="128"/>
      <c r="DY3344" s="128"/>
      <c r="EH3344" s="89"/>
      <c r="EI3344" s="90"/>
    </row>
    <row r="3345" spans="38:139">
      <c r="AL3345" s="13"/>
      <c r="AM3345" s="13"/>
      <c r="AN3345" s="3"/>
      <c r="AO3345" s="126"/>
      <c r="AP3345" s="126"/>
      <c r="AQ3345" s="127"/>
      <c r="AR3345" s="128"/>
      <c r="AS3345" s="13"/>
      <c r="AW3345" s="128"/>
      <c r="AX3345" s="128"/>
      <c r="AY3345" s="128"/>
      <c r="BH3345" s="89"/>
      <c r="BI3345" s="90"/>
      <c r="DL3345" s="13"/>
      <c r="DM3345" s="13"/>
      <c r="DN3345" s="3"/>
      <c r="DO3345" s="126"/>
      <c r="DP3345" s="126"/>
      <c r="DQ3345" s="127"/>
      <c r="DR3345" s="128"/>
      <c r="DS3345" s="13"/>
      <c r="DW3345" s="128"/>
      <c r="DX3345" s="128"/>
      <c r="DY3345" s="128"/>
      <c r="EH3345" s="89"/>
      <c r="EI3345" s="90"/>
    </row>
    <row r="3346" spans="38:139">
      <c r="AL3346" s="13"/>
      <c r="AM3346" s="13"/>
      <c r="AN3346" s="3"/>
      <c r="AO3346" s="126"/>
      <c r="AP3346" s="126"/>
      <c r="AQ3346" s="127"/>
      <c r="AR3346" s="128"/>
      <c r="AS3346" s="13"/>
      <c r="AW3346" s="128"/>
      <c r="AX3346" s="128"/>
      <c r="AY3346" s="128"/>
      <c r="BH3346" s="89"/>
      <c r="BI3346" s="90"/>
      <c r="DL3346" s="13"/>
      <c r="DM3346" s="13"/>
      <c r="DN3346" s="3"/>
      <c r="DO3346" s="126"/>
      <c r="DP3346" s="126"/>
      <c r="DQ3346" s="127"/>
      <c r="DR3346" s="128"/>
      <c r="DS3346" s="13"/>
      <c r="DW3346" s="128"/>
      <c r="DX3346" s="128"/>
      <c r="DY3346" s="128"/>
      <c r="EH3346" s="89"/>
      <c r="EI3346" s="90"/>
    </row>
    <row r="3347" spans="38:139">
      <c r="AL3347" s="13"/>
      <c r="AM3347" s="13"/>
      <c r="AN3347" s="3"/>
      <c r="AO3347" s="126"/>
      <c r="AP3347" s="126"/>
      <c r="AQ3347" s="127"/>
      <c r="AR3347" s="128"/>
      <c r="AS3347" s="13"/>
      <c r="AW3347" s="128"/>
      <c r="AX3347" s="128"/>
      <c r="AY3347" s="128"/>
      <c r="BH3347" s="89"/>
      <c r="BI3347" s="90"/>
      <c r="DL3347" s="13"/>
      <c r="DM3347" s="13"/>
      <c r="DN3347" s="3"/>
      <c r="DO3347" s="126"/>
      <c r="DP3347" s="126"/>
      <c r="DQ3347" s="127"/>
      <c r="DR3347" s="128"/>
      <c r="DS3347" s="13"/>
      <c r="DW3347" s="128"/>
      <c r="DX3347" s="128"/>
      <c r="DY3347" s="128"/>
      <c r="EH3347" s="89"/>
      <c r="EI3347" s="90"/>
    </row>
    <row r="3348" spans="38:139">
      <c r="AL3348" s="13"/>
      <c r="AM3348" s="13"/>
      <c r="AN3348" s="3"/>
      <c r="AO3348" s="126"/>
      <c r="AP3348" s="126"/>
      <c r="AQ3348" s="127"/>
      <c r="AR3348" s="128"/>
      <c r="AS3348" s="13"/>
      <c r="AW3348" s="128"/>
      <c r="AX3348" s="128"/>
      <c r="AY3348" s="128"/>
      <c r="BH3348" s="89"/>
      <c r="BI3348" s="90"/>
      <c r="DL3348" s="13"/>
      <c r="DM3348" s="13"/>
      <c r="DN3348" s="3"/>
      <c r="DO3348" s="126"/>
      <c r="DP3348" s="126"/>
      <c r="DQ3348" s="127"/>
      <c r="DR3348" s="128"/>
      <c r="DS3348" s="13"/>
      <c r="DW3348" s="128"/>
      <c r="DX3348" s="128"/>
      <c r="DY3348" s="128"/>
      <c r="EH3348" s="89"/>
      <c r="EI3348" s="90"/>
    </row>
    <row r="3349" spans="38:139">
      <c r="AL3349" s="13"/>
      <c r="AM3349" s="13"/>
      <c r="AN3349" s="3"/>
      <c r="AO3349" s="126"/>
      <c r="AP3349" s="126"/>
      <c r="AQ3349" s="127"/>
      <c r="AR3349" s="128"/>
      <c r="AS3349" s="13"/>
      <c r="AW3349" s="128"/>
      <c r="AX3349" s="128"/>
      <c r="AY3349" s="128"/>
      <c r="BH3349" s="89"/>
      <c r="BI3349" s="90"/>
      <c r="DL3349" s="13"/>
      <c r="DM3349" s="13"/>
      <c r="DN3349" s="3"/>
      <c r="DO3349" s="126"/>
      <c r="DP3349" s="126"/>
      <c r="DQ3349" s="127"/>
      <c r="DR3349" s="128"/>
      <c r="DS3349" s="13"/>
      <c r="DW3349" s="128"/>
      <c r="DX3349" s="128"/>
      <c r="DY3349" s="128"/>
      <c r="EH3349" s="89"/>
      <c r="EI3349" s="90"/>
    </row>
    <row r="3350" spans="38:139">
      <c r="AL3350" s="13"/>
      <c r="AM3350" s="13"/>
      <c r="AN3350" s="3"/>
      <c r="AO3350" s="126"/>
      <c r="AP3350" s="126"/>
      <c r="AQ3350" s="127"/>
      <c r="AR3350" s="128"/>
      <c r="AS3350" s="13"/>
      <c r="AW3350" s="128"/>
      <c r="AX3350" s="128"/>
      <c r="AY3350" s="128"/>
      <c r="BH3350" s="89"/>
      <c r="BI3350" s="90"/>
      <c r="DL3350" s="13"/>
      <c r="DM3350" s="13"/>
      <c r="DN3350" s="3"/>
      <c r="DO3350" s="126"/>
      <c r="DP3350" s="126"/>
      <c r="DQ3350" s="127"/>
      <c r="DR3350" s="128"/>
      <c r="DS3350" s="13"/>
      <c r="DW3350" s="128"/>
      <c r="DX3350" s="128"/>
      <c r="DY3350" s="128"/>
      <c r="EH3350" s="89"/>
      <c r="EI3350" s="90"/>
    </row>
    <row r="3351" spans="38:139">
      <c r="AL3351" s="13"/>
      <c r="AM3351" s="13"/>
      <c r="AN3351" s="3"/>
      <c r="AO3351" s="126"/>
      <c r="AP3351" s="126"/>
      <c r="AQ3351" s="127"/>
      <c r="AR3351" s="128"/>
      <c r="AS3351" s="13"/>
      <c r="AW3351" s="128"/>
      <c r="AX3351" s="128"/>
      <c r="AY3351" s="128"/>
      <c r="BH3351" s="89"/>
      <c r="BI3351" s="90"/>
      <c r="DL3351" s="13"/>
      <c r="DM3351" s="13"/>
      <c r="DN3351" s="3"/>
      <c r="DO3351" s="126"/>
      <c r="DP3351" s="126"/>
      <c r="DQ3351" s="127"/>
      <c r="DR3351" s="128"/>
      <c r="DS3351" s="13"/>
      <c r="DW3351" s="128"/>
      <c r="DX3351" s="128"/>
      <c r="DY3351" s="128"/>
      <c r="EH3351" s="89"/>
      <c r="EI3351" s="90"/>
    </row>
    <row r="3352" spans="38:139">
      <c r="AL3352" s="13"/>
      <c r="AM3352" s="13"/>
      <c r="AN3352" s="3"/>
      <c r="AO3352" s="126"/>
      <c r="AP3352" s="126"/>
      <c r="AQ3352" s="127"/>
      <c r="AR3352" s="128"/>
      <c r="AS3352" s="13"/>
      <c r="AW3352" s="128"/>
      <c r="AX3352" s="128"/>
      <c r="AY3352" s="128"/>
      <c r="BH3352" s="89"/>
      <c r="BI3352" s="90"/>
      <c r="DL3352" s="13"/>
      <c r="DM3352" s="13"/>
      <c r="DN3352" s="3"/>
      <c r="DO3352" s="126"/>
      <c r="DP3352" s="126"/>
      <c r="DQ3352" s="127"/>
      <c r="DR3352" s="128"/>
      <c r="DS3352" s="13"/>
      <c r="DW3352" s="128"/>
      <c r="DX3352" s="128"/>
      <c r="DY3352" s="128"/>
      <c r="EH3352" s="89"/>
      <c r="EI3352" s="90"/>
    </row>
    <row r="3353" spans="38:139">
      <c r="AL3353" s="13"/>
      <c r="AM3353" s="13"/>
      <c r="AN3353" s="3"/>
      <c r="AO3353" s="126"/>
      <c r="AP3353" s="126"/>
      <c r="AQ3353" s="127"/>
      <c r="AR3353" s="128"/>
      <c r="AS3353" s="13"/>
      <c r="AW3353" s="128"/>
      <c r="AX3353" s="128"/>
      <c r="AY3353" s="128"/>
      <c r="BH3353" s="89"/>
      <c r="BI3353" s="90"/>
      <c r="DL3353" s="13"/>
      <c r="DM3353" s="13"/>
      <c r="DN3353" s="3"/>
      <c r="DO3353" s="126"/>
      <c r="DP3353" s="126"/>
      <c r="DQ3353" s="127"/>
      <c r="DR3353" s="128"/>
      <c r="DS3353" s="13"/>
      <c r="DW3353" s="128"/>
      <c r="DX3353" s="128"/>
      <c r="DY3353" s="128"/>
      <c r="EH3353" s="89"/>
      <c r="EI3353" s="90"/>
    </row>
    <row r="3354" spans="38:139">
      <c r="AL3354" s="13"/>
      <c r="AM3354" s="13"/>
      <c r="AN3354" s="3"/>
      <c r="AO3354" s="126"/>
      <c r="AP3354" s="126"/>
      <c r="AQ3354" s="127"/>
      <c r="AR3354" s="128"/>
      <c r="AS3354" s="13"/>
      <c r="AW3354" s="128"/>
      <c r="AX3354" s="128"/>
      <c r="AY3354" s="128"/>
      <c r="BH3354" s="89"/>
      <c r="BI3354" s="90"/>
      <c r="DL3354" s="13"/>
      <c r="DM3354" s="13"/>
      <c r="DN3354" s="3"/>
      <c r="DO3354" s="126"/>
      <c r="DP3354" s="126"/>
      <c r="DQ3354" s="127"/>
      <c r="DR3354" s="128"/>
      <c r="DS3354" s="13"/>
      <c r="DW3354" s="128"/>
      <c r="DX3354" s="128"/>
      <c r="DY3354" s="128"/>
      <c r="EH3354" s="89"/>
      <c r="EI3354" s="90"/>
    </row>
    <row r="3355" spans="38:139">
      <c r="AL3355" s="13"/>
      <c r="AM3355" s="13"/>
      <c r="AN3355" s="3"/>
      <c r="AO3355" s="126"/>
      <c r="AP3355" s="126"/>
      <c r="AQ3355" s="127"/>
      <c r="AR3355" s="128"/>
      <c r="AS3355" s="13"/>
      <c r="AW3355" s="128"/>
      <c r="AX3355" s="128"/>
      <c r="AY3355" s="128"/>
      <c r="BH3355" s="89"/>
      <c r="BI3355" s="90"/>
      <c r="DL3355" s="13"/>
      <c r="DM3355" s="13"/>
      <c r="DN3355" s="3"/>
      <c r="DO3355" s="126"/>
      <c r="DP3355" s="126"/>
      <c r="DQ3355" s="127"/>
      <c r="DR3355" s="128"/>
      <c r="DS3355" s="13"/>
      <c r="DW3355" s="128"/>
      <c r="DX3355" s="128"/>
      <c r="DY3355" s="128"/>
      <c r="EH3355" s="89"/>
      <c r="EI3355" s="90"/>
    </row>
    <row r="3356" spans="38:139">
      <c r="AL3356" s="13"/>
      <c r="AM3356" s="13"/>
      <c r="AN3356" s="3"/>
      <c r="AO3356" s="126"/>
      <c r="AP3356" s="126"/>
      <c r="AQ3356" s="127"/>
      <c r="AR3356" s="128"/>
      <c r="AS3356" s="13"/>
      <c r="AW3356" s="128"/>
      <c r="AX3356" s="128"/>
      <c r="AY3356" s="128"/>
      <c r="BH3356" s="89"/>
      <c r="BI3356" s="90"/>
      <c r="DL3356" s="13"/>
      <c r="DM3356" s="13"/>
      <c r="DN3356" s="3"/>
      <c r="DO3356" s="126"/>
      <c r="DP3356" s="126"/>
      <c r="DQ3356" s="127"/>
      <c r="DR3356" s="128"/>
      <c r="DS3356" s="13"/>
      <c r="DW3356" s="128"/>
      <c r="DX3356" s="128"/>
      <c r="DY3356" s="128"/>
      <c r="EH3356" s="89"/>
      <c r="EI3356" s="90"/>
    </row>
    <row r="3357" spans="38:139">
      <c r="AL3357" s="13"/>
      <c r="AM3357" s="13"/>
      <c r="AN3357" s="3"/>
      <c r="AO3357" s="126"/>
      <c r="AP3357" s="126"/>
      <c r="AQ3357" s="127"/>
      <c r="AR3357" s="128"/>
      <c r="AS3357" s="13"/>
      <c r="AW3357" s="128"/>
      <c r="AX3357" s="128"/>
      <c r="AY3357" s="128"/>
      <c r="BH3357" s="89"/>
      <c r="BI3357" s="90"/>
      <c r="DL3357" s="13"/>
      <c r="DM3357" s="13"/>
      <c r="DN3357" s="3"/>
      <c r="DO3357" s="126"/>
      <c r="DP3357" s="126"/>
      <c r="DQ3357" s="127"/>
      <c r="DR3357" s="128"/>
      <c r="DS3357" s="13"/>
      <c r="DW3357" s="128"/>
      <c r="DX3357" s="128"/>
      <c r="DY3357" s="128"/>
      <c r="EH3357" s="89"/>
      <c r="EI3357" s="90"/>
    </row>
    <row r="3358" spans="38:139">
      <c r="AL3358" s="13"/>
      <c r="AM3358" s="13"/>
      <c r="AN3358" s="3"/>
      <c r="AO3358" s="126"/>
      <c r="AP3358" s="126"/>
      <c r="AQ3358" s="127"/>
      <c r="AR3358" s="128"/>
      <c r="AS3358" s="13"/>
      <c r="AW3358" s="128"/>
      <c r="AX3358" s="128"/>
      <c r="AY3358" s="128"/>
      <c r="BH3358" s="89"/>
      <c r="BI3358" s="90"/>
      <c r="DL3358" s="13"/>
      <c r="DM3358" s="13"/>
      <c r="DN3358" s="3"/>
      <c r="DO3358" s="126"/>
      <c r="DP3358" s="126"/>
      <c r="DQ3358" s="127"/>
      <c r="DR3358" s="128"/>
      <c r="DS3358" s="13"/>
      <c r="DW3358" s="128"/>
      <c r="DX3358" s="128"/>
      <c r="DY3358" s="128"/>
      <c r="EH3358" s="89"/>
      <c r="EI3358" s="90"/>
    </row>
    <row r="3359" spans="38:139">
      <c r="AL3359" s="13"/>
      <c r="AM3359" s="13"/>
      <c r="AN3359" s="3"/>
      <c r="AO3359" s="126"/>
      <c r="AP3359" s="126"/>
      <c r="AQ3359" s="127"/>
      <c r="AR3359" s="128"/>
      <c r="AS3359" s="13"/>
      <c r="AW3359" s="128"/>
      <c r="AX3359" s="128"/>
      <c r="AY3359" s="128"/>
      <c r="BH3359" s="89"/>
      <c r="BI3359" s="90"/>
      <c r="DL3359" s="13"/>
      <c r="DM3359" s="13"/>
      <c r="DN3359" s="3"/>
      <c r="DO3359" s="126"/>
      <c r="DP3359" s="126"/>
      <c r="DQ3359" s="127"/>
      <c r="DR3359" s="128"/>
      <c r="DS3359" s="13"/>
      <c r="DW3359" s="128"/>
      <c r="DX3359" s="128"/>
      <c r="DY3359" s="128"/>
      <c r="EH3359" s="89"/>
      <c r="EI3359" s="90"/>
    </row>
    <row r="3360" spans="38:139">
      <c r="AL3360" s="13"/>
      <c r="AM3360" s="13"/>
      <c r="AN3360" s="3"/>
      <c r="AO3360" s="126"/>
      <c r="AP3360" s="126"/>
      <c r="AQ3360" s="127"/>
      <c r="AR3360" s="128"/>
      <c r="AS3360" s="13"/>
      <c r="AW3360" s="128"/>
      <c r="AX3360" s="128"/>
      <c r="AY3360" s="128"/>
      <c r="BH3360" s="89"/>
      <c r="BI3360" s="90"/>
      <c r="DL3360" s="13"/>
      <c r="DM3360" s="13"/>
      <c r="DN3360" s="3"/>
      <c r="DO3360" s="126"/>
      <c r="DP3360" s="126"/>
      <c r="DQ3360" s="127"/>
      <c r="DR3360" s="128"/>
      <c r="DS3360" s="13"/>
      <c r="DW3360" s="128"/>
      <c r="DX3360" s="128"/>
      <c r="DY3360" s="128"/>
      <c r="EH3360" s="89"/>
      <c r="EI3360" s="90"/>
    </row>
    <row r="3361" spans="38:139">
      <c r="AL3361" s="13"/>
      <c r="AM3361" s="13"/>
      <c r="AN3361" s="3"/>
      <c r="AO3361" s="126"/>
      <c r="AP3361" s="126"/>
      <c r="AQ3361" s="127"/>
      <c r="AR3361" s="128"/>
      <c r="AS3361" s="13"/>
      <c r="AW3361" s="128"/>
      <c r="AX3361" s="128"/>
      <c r="AY3361" s="128"/>
      <c r="BH3361" s="89"/>
      <c r="BI3361" s="90"/>
      <c r="DL3361" s="13"/>
      <c r="DM3361" s="13"/>
      <c r="DN3361" s="3"/>
      <c r="DO3361" s="126"/>
      <c r="DP3361" s="126"/>
      <c r="DQ3361" s="127"/>
      <c r="DR3361" s="128"/>
      <c r="DS3361" s="13"/>
      <c r="DW3361" s="128"/>
      <c r="DX3361" s="128"/>
      <c r="DY3361" s="128"/>
      <c r="EH3361" s="89"/>
      <c r="EI3361" s="90"/>
    </row>
    <row r="3362" spans="38:139">
      <c r="AL3362" s="13"/>
      <c r="AM3362" s="13"/>
      <c r="AN3362" s="3"/>
      <c r="AO3362" s="126"/>
      <c r="AP3362" s="126"/>
      <c r="AQ3362" s="127"/>
      <c r="AR3362" s="128"/>
      <c r="AS3362" s="13"/>
      <c r="AW3362" s="128"/>
      <c r="AX3362" s="128"/>
      <c r="AY3362" s="128"/>
      <c r="BH3362" s="89"/>
      <c r="BI3362" s="90"/>
      <c r="DL3362" s="13"/>
      <c r="DM3362" s="13"/>
      <c r="DN3362" s="3"/>
      <c r="DO3362" s="126"/>
      <c r="DP3362" s="126"/>
      <c r="DQ3362" s="127"/>
      <c r="DR3362" s="128"/>
      <c r="DS3362" s="13"/>
      <c r="DW3362" s="128"/>
      <c r="DX3362" s="128"/>
      <c r="DY3362" s="128"/>
      <c r="EH3362" s="89"/>
      <c r="EI3362" s="90"/>
    </row>
    <row r="3363" spans="38:139">
      <c r="AL3363" s="13"/>
      <c r="AM3363" s="13"/>
      <c r="AN3363" s="3"/>
      <c r="AO3363" s="126"/>
      <c r="AP3363" s="126"/>
      <c r="AQ3363" s="127"/>
      <c r="AR3363" s="128"/>
      <c r="AS3363" s="13"/>
      <c r="AW3363" s="128"/>
      <c r="AX3363" s="128"/>
      <c r="AY3363" s="128"/>
      <c r="BH3363" s="89"/>
      <c r="BI3363" s="90"/>
      <c r="DL3363" s="13"/>
      <c r="DM3363" s="13"/>
      <c r="DN3363" s="3"/>
      <c r="DO3363" s="126"/>
      <c r="DP3363" s="126"/>
      <c r="DQ3363" s="127"/>
      <c r="DR3363" s="128"/>
      <c r="DS3363" s="13"/>
      <c r="DW3363" s="128"/>
      <c r="DX3363" s="128"/>
      <c r="DY3363" s="128"/>
      <c r="EH3363" s="89"/>
      <c r="EI3363" s="90"/>
    </row>
    <row r="3364" spans="38:139">
      <c r="AL3364" s="13"/>
      <c r="AM3364" s="13"/>
      <c r="AN3364" s="3"/>
      <c r="AO3364" s="126"/>
      <c r="AP3364" s="126"/>
      <c r="AQ3364" s="127"/>
      <c r="AR3364" s="128"/>
      <c r="AS3364" s="13"/>
      <c r="AW3364" s="128"/>
      <c r="AX3364" s="128"/>
      <c r="AY3364" s="128"/>
      <c r="BH3364" s="89"/>
      <c r="BI3364" s="90"/>
      <c r="DL3364" s="13"/>
      <c r="DM3364" s="13"/>
      <c r="DN3364" s="3"/>
      <c r="DO3364" s="126"/>
      <c r="DP3364" s="126"/>
      <c r="DQ3364" s="127"/>
      <c r="DR3364" s="128"/>
      <c r="DS3364" s="13"/>
      <c r="DW3364" s="128"/>
      <c r="DX3364" s="128"/>
      <c r="DY3364" s="128"/>
      <c r="EH3364" s="89"/>
      <c r="EI3364" s="90"/>
    </row>
    <row r="3365" spans="38:139">
      <c r="AL3365" s="13"/>
      <c r="AM3365" s="13"/>
      <c r="AN3365" s="3"/>
      <c r="AO3365" s="126"/>
      <c r="AP3365" s="126"/>
      <c r="AQ3365" s="127"/>
      <c r="AR3365" s="128"/>
      <c r="AS3365" s="13"/>
      <c r="AW3365" s="128"/>
      <c r="AX3365" s="128"/>
      <c r="AY3365" s="128"/>
      <c r="BH3365" s="89"/>
      <c r="BI3365" s="90"/>
      <c r="DL3365" s="13"/>
      <c r="DM3365" s="13"/>
      <c r="DN3365" s="3"/>
      <c r="DO3365" s="126"/>
      <c r="DP3365" s="126"/>
      <c r="DQ3365" s="127"/>
      <c r="DR3365" s="128"/>
      <c r="DS3365" s="13"/>
      <c r="DW3365" s="128"/>
      <c r="DX3365" s="128"/>
      <c r="DY3365" s="128"/>
      <c r="EH3365" s="89"/>
      <c r="EI3365" s="90"/>
    </row>
    <row r="3366" spans="38:139">
      <c r="AL3366" s="13"/>
      <c r="AM3366" s="13"/>
      <c r="AN3366" s="3"/>
      <c r="AO3366" s="126"/>
      <c r="AP3366" s="126"/>
      <c r="AQ3366" s="127"/>
      <c r="AR3366" s="128"/>
      <c r="AS3366" s="13"/>
      <c r="AW3366" s="128"/>
      <c r="AX3366" s="128"/>
      <c r="AY3366" s="128"/>
      <c r="BH3366" s="89"/>
      <c r="BI3366" s="90"/>
      <c r="DL3366" s="13"/>
      <c r="DM3366" s="13"/>
      <c r="DN3366" s="3"/>
      <c r="DO3366" s="126"/>
      <c r="DP3366" s="126"/>
      <c r="DQ3366" s="127"/>
      <c r="DR3366" s="128"/>
      <c r="DS3366" s="13"/>
      <c r="DW3366" s="128"/>
      <c r="DX3366" s="128"/>
      <c r="DY3366" s="128"/>
      <c r="EH3366" s="89"/>
      <c r="EI3366" s="90"/>
    </row>
    <row r="3367" spans="38:139">
      <c r="AL3367" s="13"/>
      <c r="AM3367" s="13"/>
      <c r="AN3367" s="3"/>
      <c r="AO3367" s="126"/>
      <c r="AP3367" s="126"/>
      <c r="AQ3367" s="127"/>
      <c r="AR3367" s="128"/>
      <c r="AS3367" s="13"/>
      <c r="AW3367" s="128"/>
      <c r="AX3367" s="128"/>
      <c r="AY3367" s="128"/>
      <c r="BH3367" s="89"/>
      <c r="BI3367" s="90"/>
      <c r="DL3367" s="13"/>
      <c r="DM3367" s="13"/>
      <c r="DN3367" s="3"/>
      <c r="DO3367" s="126"/>
      <c r="DP3367" s="126"/>
      <c r="DQ3367" s="127"/>
      <c r="DR3367" s="128"/>
      <c r="DS3367" s="13"/>
      <c r="DW3367" s="128"/>
      <c r="DX3367" s="128"/>
      <c r="DY3367" s="128"/>
      <c r="EH3367" s="89"/>
      <c r="EI3367" s="90"/>
    </row>
    <row r="3368" spans="38:139">
      <c r="AL3368" s="13"/>
      <c r="AM3368" s="13"/>
      <c r="AN3368" s="3"/>
      <c r="AO3368" s="126"/>
      <c r="AP3368" s="126"/>
      <c r="AQ3368" s="127"/>
      <c r="AR3368" s="128"/>
      <c r="AS3368" s="13"/>
      <c r="AW3368" s="128"/>
      <c r="AX3368" s="128"/>
      <c r="AY3368" s="128"/>
      <c r="BH3368" s="89"/>
      <c r="BI3368" s="90"/>
      <c r="DL3368" s="13"/>
      <c r="DM3368" s="13"/>
      <c r="DN3368" s="3"/>
      <c r="DO3368" s="126"/>
      <c r="DP3368" s="126"/>
      <c r="DQ3368" s="127"/>
      <c r="DR3368" s="128"/>
      <c r="DS3368" s="13"/>
      <c r="DW3368" s="128"/>
      <c r="DX3368" s="128"/>
      <c r="DY3368" s="128"/>
      <c r="EH3368" s="89"/>
      <c r="EI3368" s="90"/>
    </row>
    <row r="3369" spans="38:139">
      <c r="AL3369" s="13"/>
      <c r="AM3369" s="13"/>
      <c r="AN3369" s="3"/>
      <c r="AO3369" s="126"/>
      <c r="AP3369" s="126"/>
      <c r="AQ3369" s="127"/>
      <c r="AR3369" s="128"/>
      <c r="AS3369" s="13"/>
      <c r="AW3369" s="128"/>
      <c r="AX3369" s="128"/>
      <c r="AY3369" s="128"/>
      <c r="BH3369" s="89"/>
      <c r="BI3369" s="90"/>
      <c r="DL3369" s="13"/>
      <c r="DM3369" s="13"/>
      <c r="DN3369" s="3"/>
      <c r="DO3369" s="126"/>
      <c r="DP3369" s="126"/>
      <c r="DQ3369" s="127"/>
      <c r="DR3369" s="128"/>
      <c r="DS3369" s="13"/>
      <c r="DW3369" s="128"/>
      <c r="DX3369" s="128"/>
      <c r="DY3369" s="128"/>
      <c r="EH3369" s="89"/>
      <c r="EI3369" s="90"/>
    </row>
    <row r="3370" spans="38:139">
      <c r="AL3370" s="13"/>
      <c r="AM3370" s="13"/>
      <c r="AN3370" s="3"/>
      <c r="AO3370" s="126"/>
      <c r="AP3370" s="126"/>
      <c r="AQ3370" s="127"/>
      <c r="AR3370" s="128"/>
      <c r="AS3370" s="13"/>
      <c r="AW3370" s="128"/>
      <c r="AX3370" s="128"/>
      <c r="AY3370" s="128"/>
      <c r="BH3370" s="89"/>
      <c r="BI3370" s="90"/>
      <c r="DL3370" s="13"/>
      <c r="DM3370" s="13"/>
      <c r="DN3370" s="3"/>
      <c r="DO3370" s="126"/>
      <c r="DP3370" s="126"/>
      <c r="DQ3370" s="127"/>
      <c r="DR3370" s="128"/>
      <c r="DS3370" s="13"/>
      <c r="DW3370" s="128"/>
      <c r="DX3370" s="128"/>
      <c r="DY3370" s="128"/>
      <c r="EH3370" s="89"/>
      <c r="EI3370" s="90"/>
    </row>
    <row r="3371" spans="38:139">
      <c r="AL3371" s="13"/>
      <c r="AM3371" s="13"/>
      <c r="AN3371" s="3"/>
      <c r="AO3371" s="126"/>
      <c r="AP3371" s="126"/>
      <c r="AQ3371" s="127"/>
      <c r="AR3371" s="128"/>
      <c r="AS3371" s="13"/>
      <c r="AW3371" s="128"/>
      <c r="AX3371" s="128"/>
      <c r="AY3371" s="128"/>
      <c r="BH3371" s="89"/>
      <c r="BI3371" s="90"/>
      <c r="DL3371" s="13"/>
      <c r="DM3371" s="13"/>
      <c r="DN3371" s="3"/>
      <c r="DO3371" s="126"/>
      <c r="DP3371" s="126"/>
      <c r="DQ3371" s="127"/>
      <c r="DR3371" s="128"/>
      <c r="DS3371" s="13"/>
      <c r="DW3371" s="128"/>
      <c r="DX3371" s="128"/>
      <c r="DY3371" s="128"/>
      <c r="EH3371" s="89"/>
      <c r="EI3371" s="90"/>
    </row>
    <row r="3372" spans="38:139">
      <c r="AL3372" s="13"/>
      <c r="AM3372" s="13"/>
      <c r="AN3372" s="3"/>
      <c r="AO3372" s="126"/>
      <c r="AP3372" s="126"/>
      <c r="AQ3372" s="127"/>
      <c r="AR3372" s="128"/>
      <c r="AS3372" s="13"/>
      <c r="AW3372" s="128"/>
      <c r="AX3372" s="128"/>
      <c r="AY3372" s="128"/>
      <c r="BH3372" s="89"/>
      <c r="BI3372" s="90"/>
      <c r="DL3372" s="13"/>
      <c r="DM3372" s="13"/>
      <c r="DN3372" s="3"/>
      <c r="DO3372" s="126"/>
      <c r="DP3372" s="126"/>
      <c r="DQ3372" s="127"/>
      <c r="DR3372" s="128"/>
      <c r="DS3372" s="13"/>
      <c r="DW3372" s="128"/>
      <c r="DX3372" s="128"/>
      <c r="DY3372" s="128"/>
      <c r="EH3372" s="89"/>
      <c r="EI3372" s="90"/>
    </row>
    <row r="3373" spans="38:139">
      <c r="AL3373" s="13"/>
      <c r="AM3373" s="13"/>
      <c r="AN3373" s="3"/>
      <c r="AO3373" s="126"/>
      <c r="AP3373" s="126"/>
      <c r="AQ3373" s="127"/>
      <c r="AR3373" s="128"/>
      <c r="AS3373" s="13"/>
      <c r="AW3373" s="128"/>
      <c r="AX3373" s="128"/>
      <c r="AY3373" s="128"/>
      <c r="BH3373" s="89"/>
      <c r="BI3373" s="90"/>
      <c r="DL3373" s="13"/>
      <c r="DM3373" s="13"/>
      <c r="DN3373" s="3"/>
      <c r="DO3373" s="126"/>
      <c r="DP3373" s="126"/>
      <c r="DQ3373" s="127"/>
      <c r="DR3373" s="128"/>
      <c r="DS3373" s="13"/>
      <c r="DW3373" s="128"/>
      <c r="DX3373" s="128"/>
      <c r="DY3373" s="128"/>
      <c r="EH3373" s="89"/>
      <c r="EI3373" s="90"/>
    </row>
    <row r="3374" spans="38:139">
      <c r="AL3374" s="13"/>
      <c r="AM3374" s="13"/>
      <c r="AN3374" s="3"/>
      <c r="AO3374" s="126"/>
      <c r="AP3374" s="126"/>
      <c r="AQ3374" s="127"/>
      <c r="AR3374" s="128"/>
      <c r="AS3374" s="13"/>
      <c r="AW3374" s="128"/>
      <c r="AX3374" s="128"/>
      <c r="AY3374" s="128"/>
      <c r="BH3374" s="89"/>
      <c r="BI3374" s="90"/>
      <c r="DL3374" s="13"/>
      <c r="DM3374" s="13"/>
      <c r="DN3374" s="3"/>
      <c r="DO3374" s="126"/>
      <c r="DP3374" s="126"/>
      <c r="DQ3374" s="127"/>
      <c r="DR3374" s="128"/>
      <c r="DS3374" s="13"/>
      <c r="DW3374" s="128"/>
      <c r="DX3374" s="128"/>
      <c r="DY3374" s="128"/>
      <c r="EH3374" s="89"/>
      <c r="EI3374" s="90"/>
    </row>
    <row r="3375" spans="38:139">
      <c r="AL3375" s="13"/>
      <c r="AM3375" s="13"/>
      <c r="AN3375" s="3"/>
      <c r="AO3375" s="126"/>
      <c r="AP3375" s="126"/>
      <c r="AQ3375" s="127"/>
      <c r="AR3375" s="128"/>
      <c r="AS3375" s="13"/>
      <c r="AW3375" s="128"/>
      <c r="AX3375" s="128"/>
      <c r="AY3375" s="128"/>
      <c r="BH3375" s="89"/>
      <c r="BI3375" s="90"/>
      <c r="DL3375" s="13"/>
      <c r="DM3375" s="13"/>
      <c r="DN3375" s="3"/>
      <c r="DO3375" s="126"/>
      <c r="DP3375" s="126"/>
      <c r="DQ3375" s="127"/>
      <c r="DR3375" s="128"/>
      <c r="DS3375" s="13"/>
      <c r="DW3375" s="128"/>
      <c r="DX3375" s="128"/>
      <c r="DY3375" s="128"/>
      <c r="EH3375" s="89"/>
      <c r="EI3375" s="90"/>
    </row>
    <row r="3376" spans="38:139">
      <c r="AL3376" s="13"/>
      <c r="AM3376" s="13"/>
      <c r="AN3376" s="3"/>
      <c r="AO3376" s="126"/>
      <c r="AP3376" s="126"/>
      <c r="AQ3376" s="127"/>
      <c r="AR3376" s="128"/>
      <c r="AS3376" s="13"/>
      <c r="AW3376" s="128"/>
      <c r="AX3376" s="128"/>
      <c r="AY3376" s="128"/>
      <c r="BH3376" s="89"/>
      <c r="BI3376" s="90"/>
      <c r="DL3376" s="13"/>
      <c r="DM3376" s="13"/>
      <c r="DN3376" s="3"/>
      <c r="DO3376" s="126"/>
      <c r="DP3376" s="126"/>
      <c r="DQ3376" s="127"/>
      <c r="DR3376" s="128"/>
      <c r="DS3376" s="13"/>
      <c r="DW3376" s="128"/>
      <c r="DX3376" s="128"/>
      <c r="DY3376" s="128"/>
      <c r="EH3376" s="89"/>
      <c r="EI3376" s="90"/>
    </row>
    <row r="3377" spans="38:139">
      <c r="AL3377" s="13"/>
      <c r="AM3377" s="13"/>
      <c r="AN3377" s="3"/>
      <c r="AO3377" s="126"/>
      <c r="AP3377" s="126"/>
      <c r="AQ3377" s="127"/>
      <c r="AR3377" s="128"/>
      <c r="AS3377" s="13"/>
      <c r="AW3377" s="128"/>
      <c r="AX3377" s="128"/>
      <c r="AY3377" s="128"/>
      <c r="BH3377" s="89"/>
      <c r="BI3377" s="90"/>
      <c r="DL3377" s="13"/>
      <c r="DM3377" s="13"/>
      <c r="DN3377" s="3"/>
      <c r="DO3377" s="126"/>
      <c r="DP3377" s="126"/>
      <c r="DQ3377" s="127"/>
      <c r="DR3377" s="128"/>
      <c r="DS3377" s="13"/>
      <c r="DW3377" s="128"/>
      <c r="DX3377" s="128"/>
      <c r="DY3377" s="128"/>
      <c r="EH3377" s="89"/>
      <c r="EI3377" s="90"/>
    </row>
    <row r="3378" spans="38:139">
      <c r="AL3378" s="13"/>
      <c r="AM3378" s="13"/>
      <c r="AN3378" s="3"/>
      <c r="AO3378" s="126"/>
      <c r="AP3378" s="126"/>
      <c r="AQ3378" s="127"/>
      <c r="AR3378" s="128"/>
      <c r="AS3378" s="13"/>
      <c r="AW3378" s="128"/>
      <c r="AX3378" s="128"/>
      <c r="AY3378" s="128"/>
      <c r="BH3378" s="89"/>
      <c r="BI3378" s="90"/>
      <c r="DL3378" s="13"/>
      <c r="DM3378" s="13"/>
      <c r="DN3378" s="3"/>
      <c r="DO3378" s="126"/>
      <c r="DP3378" s="126"/>
      <c r="DQ3378" s="127"/>
      <c r="DR3378" s="128"/>
      <c r="DS3378" s="13"/>
      <c r="DW3378" s="128"/>
      <c r="DX3378" s="128"/>
      <c r="DY3378" s="128"/>
      <c r="EH3378" s="89"/>
      <c r="EI3378" s="90"/>
    </row>
    <row r="3379" spans="38:139">
      <c r="AL3379" s="13"/>
      <c r="AM3379" s="13"/>
      <c r="AN3379" s="3"/>
      <c r="AO3379" s="126"/>
      <c r="AP3379" s="126"/>
      <c r="AQ3379" s="127"/>
      <c r="AR3379" s="128"/>
      <c r="AS3379" s="13"/>
      <c r="AW3379" s="128"/>
      <c r="AX3379" s="128"/>
      <c r="AY3379" s="128"/>
      <c r="BH3379" s="89"/>
      <c r="BI3379" s="90"/>
      <c r="DL3379" s="13"/>
      <c r="DM3379" s="13"/>
      <c r="DN3379" s="3"/>
      <c r="DO3379" s="126"/>
      <c r="DP3379" s="126"/>
      <c r="DQ3379" s="127"/>
      <c r="DR3379" s="128"/>
      <c r="DS3379" s="13"/>
      <c r="DW3379" s="128"/>
      <c r="DX3379" s="128"/>
      <c r="DY3379" s="128"/>
      <c r="EH3379" s="89"/>
      <c r="EI3379" s="90"/>
    </row>
    <row r="3380" spans="38:139">
      <c r="AL3380" s="13"/>
      <c r="AM3380" s="13"/>
      <c r="AN3380" s="3"/>
      <c r="AO3380" s="126"/>
      <c r="AP3380" s="126"/>
      <c r="AQ3380" s="127"/>
      <c r="AR3380" s="128"/>
      <c r="AS3380" s="13"/>
      <c r="AW3380" s="128"/>
      <c r="AX3380" s="128"/>
      <c r="AY3380" s="128"/>
      <c r="BH3380" s="89"/>
      <c r="BI3380" s="90"/>
      <c r="DL3380" s="13"/>
      <c r="DM3380" s="13"/>
      <c r="DN3380" s="3"/>
      <c r="DO3380" s="126"/>
      <c r="DP3380" s="126"/>
      <c r="DQ3380" s="127"/>
      <c r="DR3380" s="128"/>
      <c r="DS3380" s="13"/>
      <c r="DW3380" s="128"/>
      <c r="DX3380" s="128"/>
      <c r="DY3380" s="128"/>
      <c r="EH3380" s="89"/>
      <c r="EI3380" s="90"/>
    </row>
    <row r="3381" spans="38:139">
      <c r="AL3381" s="13"/>
      <c r="AM3381" s="13"/>
      <c r="AN3381" s="3"/>
      <c r="AO3381" s="126"/>
      <c r="AP3381" s="126"/>
      <c r="AQ3381" s="127"/>
      <c r="AR3381" s="128"/>
      <c r="AS3381" s="13"/>
      <c r="AW3381" s="128"/>
      <c r="AX3381" s="128"/>
      <c r="AY3381" s="128"/>
      <c r="BH3381" s="89"/>
      <c r="BI3381" s="90"/>
      <c r="DL3381" s="13"/>
      <c r="DM3381" s="13"/>
      <c r="DN3381" s="3"/>
      <c r="DO3381" s="126"/>
      <c r="DP3381" s="126"/>
      <c r="DQ3381" s="127"/>
      <c r="DR3381" s="128"/>
      <c r="DS3381" s="13"/>
      <c r="DW3381" s="128"/>
      <c r="DX3381" s="128"/>
      <c r="DY3381" s="128"/>
      <c r="EH3381" s="89"/>
      <c r="EI3381" s="90"/>
    </row>
    <row r="3382" spans="38:139">
      <c r="AL3382" s="13"/>
      <c r="AM3382" s="13"/>
      <c r="AN3382" s="3"/>
      <c r="AO3382" s="126"/>
      <c r="AP3382" s="126"/>
      <c r="AQ3382" s="127"/>
      <c r="AR3382" s="128"/>
      <c r="AS3382" s="13"/>
      <c r="AW3382" s="128"/>
      <c r="AX3382" s="128"/>
      <c r="AY3382" s="128"/>
      <c r="BH3382" s="89"/>
      <c r="BI3382" s="90"/>
      <c r="DL3382" s="13"/>
      <c r="DM3382" s="13"/>
      <c r="DN3382" s="3"/>
      <c r="DO3382" s="126"/>
      <c r="DP3382" s="126"/>
      <c r="DQ3382" s="127"/>
      <c r="DR3382" s="128"/>
      <c r="DS3382" s="13"/>
      <c r="DW3382" s="128"/>
      <c r="DX3382" s="128"/>
      <c r="DY3382" s="128"/>
      <c r="EH3382" s="89"/>
      <c r="EI3382" s="90"/>
    </row>
    <row r="3383" spans="38:139">
      <c r="AL3383" s="13"/>
      <c r="AM3383" s="13"/>
      <c r="AN3383" s="3"/>
      <c r="AO3383" s="126"/>
      <c r="AP3383" s="126"/>
      <c r="AQ3383" s="127"/>
      <c r="AR3383" s="128"/>
      <c r="AS3383" s="13"/>
      <c r="AW3383" s="128"/>
      <c r="AX3383" s="128"/>
      <c r="AY3383" s="128"/>
      <c r="BH3383" s="89"/>
      <c r="BI3383" s="90"/>
      <c r="DL3383" s="13"/>
      <c r="DM3383" s="13"/>
      <c r="DN3383" s="3"/>
      <c r="DO3383" s="126"/>
      <c r="DP3383" s="126"/>
      <c r="DQ3383" s="127"/>
      <c r="DR3383" s="128"/>
      <c r="DS3383" s="13"/>
      <c r="DW3383" s="128"/>
      <c r="DX3383" s="128"/>
      <c r="DY3383" s="128"/>
      <c r="EH3383" s="89"/>
      <c r="EI3383" s="90"/>
    </row>
    <row r="3384" spans="38:139">
      <c r="AL3384" s="13"/>
      <c r="AM3384" s="13"/>
      <c r="AN3384" s="3"/>
      <c r="AO3384" s="126"/>
      <c r="AP3384" s="126"/>
      <c r="AQ3384" s="127"/>
      <c r="AR3384" s="128"/>
      <c r="AS3384" s="13"/>
      <c r="AW3384" s="128"/>
      <c r="AX3384" s="128"/>
      <c r="AY3384" s="128"/>
      <c r="BH3384" s="89"/>
      <c r="BI3384" s="90"/>
      <c r="DL3384" s="13"/>
      <c r="DM3384" s="13"/>
      <c r="DN3384" s="3"/>
      <c r="DO3384" s="126"/>
      <c r="DP3384" s="126"/>
      <c r="DQ3384" s="127"/>
      <c r="DR3384" s="128"/>
      <c r="DS3384" s="13"/>
      <c r="DW3384" s="128"/>
      <c r="DX3384" s="128"/>
      <c r="DY3384" s="128"/>
      <c r="EH3384" s="89"/>
      <c r="EI3384" s="90"/>
    </row>
    <row r="3385" spans="38:139">
      <c r="AL3385" s="13"/>
      <c r="AM3385" s="13"/>
      <c r="AN3385" s="3"/>
      <c r="AO3385" s="126"/>
      <c r="AP3385" s="126"/>
      <c r="AQ3385" s="127"/>
      <c r="AR3385" s="128"/>
      <c r="AS3385" s="13"/>
      <c r="AW3385" s="128"/>
      <c r="AX3385" s="128"/>
      <c r="AY3385" s="128"/>
      <c r="BH3385" s="89"/>
      <c r="BI3385" s="90"/>
      <c r="DL3385" s="13"/>
      <c r="DM3385" s="13"/>
      <c r="DN3385" s="3"/>
      <c r="DO3385" s="126"/>
      <c r="DP3385" s="126"/>
      <c r="DQ3385" s="127"/>
      <c r="DR3385" s="128"/>
      <c r="DS3385" s="13"/>
      <c r="DW3385" s="128"/>
      <c r="DX3385" s="128"/>
      <c r="DY3385" s="128"/>
      <c r="EH3385" s="89"/>
      <c r="EI3385" s="90"/>
    </row>
    <row r="3386" spans="38:139">
      <c r="AL3386" s="13"/>
      <c r="AM3386" s="13"/>
      <c r="AN3386" s="3"/>
      <c r="AO3386" s="126"/>
      <c r="AP3386" s="126"/>
      <c r="AQ3386" s="127"/>
      <c r="AR3386" s="128"/>
      <c r="AS3386" s="13"/>
      <c r="AW3386" s="128"/>
      <c r="AX3386" s="128"/>
      <c r="AY3386" s="128"/>
      <c r="BH3386" s="89"/>
      <c r="BI3386" s="90"/>
      <c r="DL3386" s="13"/>
      <c r="DM3386" s="13"/>
      <c r="DN3386" s="3"/>
      <c r="DO3386" s="126"/>
      <c r="DP3386" s="126"/>
      <c r="DQ3386" s="127"/>
      <c r="DR3386" s="128"/>
      <c r="DS3386" s="13"/>
      <c r="DW3386" s="128"/>
      <c r="DX3386" s="128"/>
      <c r="DY3386" s="128"/>
      <c r="EH3386" s="89"/>
      <c r="EI3386" s="90"/>
    </row>
    <row r="3387" spans="38:139">
      <c r="AL3387" s="13"/>
      <c r="AM3387" s="13"/>
      <c r="AN3387" s="3"/>
      <c r="AO3387" s="126"/>
      <c r="AP3387" s="126"/>
      <c r="AQ3387" s="127"/>
      <c r="AR3387" s="128"/>
      <c r="AS3387" s="13"/>
      <c r="AW3387" s="128"/>
      <c r="AX3387" s="128"/>
      <c r="AY3387" s="128"/>
      <c r="BH3387" s="89"/>
      <c r="BI3387" s="90"/>
      <c r="DL3387" s="13"/>
      <c r="DM3387" s="13"/>
      <c r="DN3387" s="3"/>
      <c r="DO3387" s="126"/>
      <c r="DP3387" s="126"/>
      <c r="DQ3387" s="127"/>
      <c r="DR3387" s="128"/>
      <c r="DS3387" s="13"/>
      <c r="DW3387" s="128"/>
      <c r="DX3387" s="128"/>
      <c r="DY3387" s="128"/>
      <c r="EH3387" s="89"/>
      <c r="EI3387" s="90"/>
    </row>
    <row r="3388" spans="38:139">
      <c r="AL3388" s="13"/>
      <c r="AM3388" s="13"/>
      <c r="AN3388" s="3"/>
      <c r="AO3388" s="126"/>
      <c r="AP3388" s="126"/>
      <c r="AQ3388" s="127"/>
      <c r="AR3388" s="128"/>
      <c r="AS3388" s="13"/>
      <c r="AW3388" s="128"/>
      <c r="AX3388" s="128"/>
      <c r="AY3388" s="128"/>
      <c r="BH3388" s="89"/>
      <c r="BI3388" s="90"/>
      <c r="DL3388" s="13"/>
      <c r="DM3388" s="13"/>
      <c r="DN3388" s="3"/>
      <c r="DO3388" s="126"/>
      <c r="DP3388" s="126"/>
      <c r="DQ3388" s="127"/>
      <c r="DR3388" s="128"/>
      <c r="DS3388" s="13"/>
      <c r="DW3388" s="128"/>
      <c r="DX3388" s="128"/>
      <c r="DY3388" s="128"/>
      <c r="EH3388" s="89"/>
      <c r="EI3388" s="90"/>
    </row>
    <row r="3389" spans="38:139">
      <c r="AL3389" s="13"/>
      <c r="AM3389" s="13"/>
      <c r="AN3389" s="3"/>
      <c r="AO3389" s="126"/>
      <c r="AP3389" s="126"/>
      <c r="AQ3389" s="127"/>
      <c r="AR3389" s="128"/>
      <c r="AS3389" s="13"/>
      <c r="AW3389" s="128"/>
      <c r="AX3389" s="128"/>
      <c r="AY3389" s="128"/>
      <c r="BH3389" s="89"/>
      <c r="BI3389" s="90"/>
      <c r="DL3389" s="13"/>
      <c r="DM3389" s="13"/>
      <c r="DN3389" s="3"/>
      <c r="DO3389" s="126"/>
      <c r="DP3389" s="126"/>
      <c r="DQ3389" s="127"/>
      <c r="DR3389" s="128"/>
      <c r="DS3389" s="13"/>
      <c r="DW3389" s="128"/>
      <c r="DX3389" s="128"/>
      <c r="DY3389" s="128"/>
      <c r="EH3389" s="89"/>
      <c r="EI3389" s="90"/>
    </row>
    <row r="3390" spans="38:139">
      <c r="AL3390" s="13"/>
      <c r="AM3390" s="13"/>
      <c r="AN3390" s="3"/>
      <c r="AO3390" s="126"/>
      <c r="AP3390" s="126"/>
      <c r="AQ3390" s="127"/>
      <c r="AR3390" s="128"/>
      <c r="AS3390" s="13"/>
      <c r="AW3390" s="128"/>
      <c r="AX3390" s="128"/>
      <c r="AY3390" s="128"/>
      <c r="BH3390" s="89"/>
      <c r="BI3390" s="90"/>
      <c r="DL3390" s="13"/>
      <c r="DM3390" s="13"/>
      <c r="DN3390" s="3"/>
      <c r="DO3390" s="126"/>
      <c r="DP3390" s="126"/>
      <c r="DQ3390" s="127"/>
      <c r="DR3390" s="128"/>
      <c r="DS3390" s="13"/>
      <c r="DW3390" s="128"/>
      <c r="DX3390" s="128"/>
      <c r="DY3390" s="128"/>
      <c r="EH3390" s="89"/>
      <c r="EI3390" s="90"/>
    </row>
    <row r="3391" spans="38:139">
      <c r="AL3391" s="13"/>
      <c r="AM3391" s="13"/>
      <c r="AN3391" s="3"/>
      <c r="AO3391" s="126"/>
      <c r="AP3391" s="126"/>
      <c r="AQ3391" s="127"/>
      <c r="AR3391" s="128"/>
      <c r="AS3391" s="13"/>
      <c r="AW3391" s="128"/>
      <c r="AX3391" s="128"/>
      <c r="AY3391" s="128"/>
      <c r="BH3391" s="89"/>
      <c r="BI3391" s="90"/>
      <c r="DL3391" s="13"/>
      <c r="DM3391" s="13"/>
      <c r="DN3391" s="3"/>
      <c r="DO3391" s="126"/>
      <c r="DP3391" s="126"/>
      <c r="DQ3391" s="127"/>
      <c r="DR3391" s="128"/>
      <c r="DS3391" s="13"/>
      <c r="DW3391" s="128"/>
      <c r="DX3391" s="128"/>
      <c r="DY3391" s="128"/>
      <c r="EH3391" s="89"/>
      <c r="EI3391" s="90"/>
    </row>
    <row r="3392" spans="38:139">
      <c r="AL3392" s="13"/>
      <c r="AM3392" s="13"/>
      <c r="AN3392" s="3"/>
      <c r="AO3392" s="126"/>
      <c r="AP3392" s="126"/>
      <c r="AQ3392" s="127"/>
      <c r="AR3392" s="128"/>
      <c r="AS3392" s="13"/>
      <c r="AW3392" s="128"/>
      <c r="AX3392" s="128"/>
      <c r="AY3392" s="128"/>
      <c r="BH3392" s="89"/>
      <c r="BI3392" s="90"/>
      <c r="DL3392" s="13"/>
      <c r="DM3392" s="13"/>
      <c r="DN3392" s="3"/>
      <c r="DO3392" s="126"/>
      <c r="DP3392" s="126"/>
      <c r="DQ3392" s="127"/>
      <c r="DR3392" s="128"/>
      <c r="DS3392" s="13"/>
      <c r="DW3392" s="128"/>
      <c r="DX3392" s="128"/>
      <c r="DY3392" s="128"/>
      <c r="EH3392" s="89"/>
      <c r="EI3392" s="90"/>
    </row>
    <row r="3393" spans="38:139">
      <c r="AL3393" s="13"/>
      <c r="AM3393" s="13"/>
      <c r="AN3393" s="3"/>
      <c r="AO3393" s="126"/>
      <c r="AP3393" s="126"/>
      <c r="AQ3393" s="127"/>
      <c r="AR3393" s="128"/>
      <c r="AS3393" s="13"/>
      <c r="AW3393" s="128"/>
      <c r="AX3393" s="128"/>
      <c r="AY3393" s="128"/>
      <c r="BH3393" s="89"/>
      <c r="BI3393" s="90"/>
      <c r="DL3393" s="13"/>
      <c r="DM3393" s="13"/>
      <c r="DN3393" s="3"/>
      <c r="DO3393" s="126"/>
      <c r="DP3393" s="126"/>
      <c r="DQ3393" s="127"/>
      <c r="DR3393" s="128"/>
      <c r="DS3393" s="13"/>
      <c r="DW3393" s="128"/>
      <c r="DX3393" s="128"/>
      <c r="DY3393" s="128"/>
      <c r="EH3393" s="89"/>
      <c r="EI3393" s="90"/>
    </row>
    <row r="3394" spans="38:139">
      <c r="AL3394" s="13"/>
      <c r="AM3394" s="13"/>
      <c r="AN3394" s="3"/>
      <c r="AO3394" s="126"/>
      <c r="AP3394" s="126"/>
      <c r="AQ3394" s="127"/>
      <c r="AR3394" s="128"/>
      <c r="AS3394" s="13"/>
      <c r="AW3394" s="128"/>
      <c r="AX3394" s="128"/>
      <c r="AY3394" s="128"/>
      <c r="BH3394" s="89"/>
      <c r="BI3394" s="90"/>
      <c r="DL3394" s="13"/>
      <c r="DM3394" s="13"/>
      <c r="DN3394" s="3"/>
      <c r="DO3394" s="126"/>
      <c r="DP3394" s="126"/>
      <c r="DQ3394" s="127"/>
      <c r="DR3394" s="128"/>
      <c r="DS3394" s="13"/>
      <c r="DW3394" s="128"/>
      <c r="DX3394" s="128"/>
      <c r="DY3394" s="128"/>
      <c r="EH3394" s="89"/>
      <c r="EI3394" s="90"/>
    </row>
    <row r="3395" spans="38:139">
      <c r="AL3395" s="13"/>
      <c r="AM3395" s="13"/>
      <c r="AN3395" s="3"/>
      <c r="AO3395" s="126"/>
      <c r="AP3395" s="126"/>
      <c r="AQ3395" s="127"/>
      <c r="AR3395" s="128"/>
      <c r="AS3395" s="13"/>
      <c r="AW3395" s="128"/>
      <c r="AX3395" s="128"/>
      <c r="AY3395" s="128"/>
      <c r="BH3395" s="89"/>
      <c r="BI3395" s="90"/>
      <c r="DL3395" s="13"/>
      <c r="DM3395" s="13"/>
      <c r="DN3395" s="3"/>
      <c r="DO3395" s="126"/>
      <c r="DP3395" s="126"/>
      <c r="DQ3395" s="127"/>
      <c r="DR3395" s="128"/>
      <c r="DS3395" s="13"/>
      <c r="DW3395" s="128"/>
      <c r="DX3395" s="128"/>
      <c r="DY3395" s="128"/>
      <c r="EH3395" s="89"/>
      <c r="EI3395" s="90"/>
    </row>
    <row r="3396" spans="38:139">
      <c r="AL3396" s="13"/>
      <c r="AM3396" s="13"/>
      <c r="AN3396" s="3"/>
      <c r="AO3396" s="126"/>
      <c r="AP3396" s="126"/>
      <c r="AQ3396" s="127"/>
      <c r="AR3396" s="128"/>
      <c r="AS3396" s="13"/>
      <c r="AW3396" s="128"/>
      <c r="AX3396" s="128"/>
      <c r="AY3396" s="128"/>
      <c r="BH3396" s="89"/>
      <c r="BI3396" s="90"/>
      <c r="DL3396" s="13"/>
      <c r="DM3396" s="13"/>
      <c r="DN3396" s="3"/>
      <c r="DO3396" s="126"/>
      <c r="DP3396" s="126"/>
      <c r="DQ3396" s="127"/>
      <c r="DR3396" s="128"/>
      <c r="DS3396" s="13"/>
      <c r="DW3396" s="128"/>
      <c r="DX3396" s="128"/>
      <c r="DY3396" s="128"/>
      <c r="EH3396" s="89"/>
      <c r="EI3396" s="90"/>
    </row>
    <row r="3397" spans="38:139">
      <c r="AL3397" s="13"/>
      <c r="AM3397" s="13"/>
      <c r="AN3397" s="3"/>
      <c r="AO3397" s="126"/>
      <c r="AP3397" s="126"/>
      <c r="AQ3397" s="127"/>
      <c r="AR3397" s="128"/>
      <c r="AS3397" s="13"/>
      <c r="AW3397" s="128"/>
      <c r="AX3397" s="128"/>
      <c r="AY3397" s="128"/>
      <c r="BH3397" s="89"/>
      <c r="BI3397" s="90"/>
      <c r="DL3397" s="13"/>
      <c r="DM3397" s="13"/>
      <c r="DN3397" s="3"/>
      <c r="DO3397" s="126"/>
      <c r="DP3397" s="126"/>
      <c r="DQ3397" s="127"/>
      <c r="DR3397" s="128"/>
      <c r="DS3397" s="13"/>
      <c r="DW3397" s="128"/>
      <c r="DX3397" s="128"/>
      <c r="DY3397" s="128"/>
      <c r="EH3397" s="89"/>
      <c r="EI3397" s="90"/>
    </row>
    <row r="3398" spans="38:139">
      <c r="AL3398" s="13"/>
      <c r="AM3398" s="13"/>
      <c r="AN3398" s="3"/>
      <c r="AO3398" s="126"/>
      <c r="AP3398" s="126"/>
      <c r="AQ3398" s="127"/>
      <c r="AR3398" s="128"/>
      <c r="AS3398" s="13"/>
      <c r="AW3398" s="128"/>
      <c r="AX3398" s="128"/>
      <c r="AY3398" s="128"/>
      <c r="BH3398" s="89"/>
      <c r="BI3398" s="90"/>
      <c r="DL3398" s="13"/>
      <c r="DM3398" s="13"/>
      <c r="DN3398" s="3"/>
      <c r="DO3398" s="126"/>
      <c r="DP3398" s="126"/>
      <c r="DQ3398" s="127"/>
      <c r="DR3398" s="128"/>
      <c r="DS3398" s="13"/>
      <c r="DW3398" s="128"/>
      <c r="DX3398" s="128"/>
      <c r="DY3398" s="128"/>
      <c r="EH3398" s="89"/>
      <c r="EI3398" s="90"/>
    </row>
    <row r="3399" spans="38:139">
      <c r="AL3399" s="13"/>
      <c r="AM3399" s="13"/>
      <c r="AN3399" s="3"/>
      <c r="AO3399" s="126"/>
      <c r="AP3399" s="126"/>
      <c r="AQ3399" s="127"/>
      <c r="AR3399" s="128"/>
      <c r="AS3399" s="13"/>
      <c r="AW3399" s="128"/>
      <c r="AX3399" s="128"/>
      <c r="AY3399" s="128"/>
      <c r="BH3399" s="89"/>
      <c r="BI3399" s="90"/>
      <c r="DL3399" s="13"/>
      <c r="DM3399" s="13"/>
      <c r="DN3399" s="3"/>
      <c r="DO3399" s="126"/>
      <c r="DP3399" s="126"/>
      <c r="DQ3399" s="127"/>
      <c r="DR3399" s="128"/>
      <c r="DS3399" s="13"/>
      <c r="DW3399" s="128"/>
      <c r="DX3399" s="128"/>
      <c r="DY3399" s="128"/>
      <c r="EH3399" s="89"/>
      <c r="EI3399" s="90"/>
    </row>
    <row r="3400" spans="38:139">
      <c r="AL3400" s="13"/>
      <c r="AM3400" s="13"/>
      <c r="AN3400" s="3"/>
      <c r="AO3400" s="126"/>
      <c r="AP3400" s="126"/>
      <c r="AQ3400" s="127"/>
      <c r="AR3400" s="128"/>
      <c r="AS3400" s="13"/>
      <c r="AW3400" s="128"/>
      <c r="AX3400" s="128"/>
      <c r="AY3400" s="128"/>
      <c r="BH3400" s="89"/>
      <c r="BI3400" s="90"/>
      <c r="DL3400" s="13"/>
      <c r="DM3400" s="13"/>
      <c r="DN3400" s="3"/>
      <c r="DO3400" s="126"/>
      <c r="DP3400" s="126"/>
      <c r="DQ3400" s="127"/>
      <c r="DR3400" s="128"/>
      <c r="DS3400" s="13"/>
      <c r="DW3400" s="128"/>
      <c r="DX3400" s="128"/>
      <c r="DY3400" s="128"/>
      <c r="EH3400" s="89"/>
      <c r="EI3400" s="90"/>
    </row>
    <row r="3401" spans="38:139">
      <c r="AL3401" s="13"/>
      <c r="AM3401" s="13"/>
      <c r="AN3401" s="3"/>
      <c r="AO3401" s="126"/>
      <c r="AP3401" s="126"/>
      <c r="AQ3401" s="127"/>
      <c r="AR3401" s="128"/>
      <c r="AS3401" s="13"/>
      <c r="AW3401" s="128"/>
      <c r="AX3401" s="128"/>
      <c r="AY3401" s="128"/>
      <c r="BH3401" s="89"/>
      <c r="BI3401" s="90"/>
      <c r="DL3401" s="13"/>
      <c r="DM3401" s="13"/>
      <c r="DN3401" s="3"/>
      <c r="DO3401" s="126"/>
      <c r="DP3401" s="126"/>
      <c r="DQ3401" s="127"/>
      <c r="DR3401" s="128"/>
      <c r="DS3401" s="13"/>
      <c r="DW3401" s="128"/>
      <c r="DX3401" s="128"/>
      <c r="DY3401" s="128"/>
      <c r="EH3401" s="89"/>
      <c r="EI3401" s="90"/>
    </row>
    <row r="3402" spans="38:139">
      <c r="AL3402" s="13"/>
      <c r="AM3402" s="13"/>
      <c r="AN3402" s="3"/>
      <c r="AO3402" s="126"/>
      <c r="AP3402" s="126"/>
      <c r="AQ3402" s="127"/>
      <c r="AR3402" s="128"/>
      <c r="AS3402" s="13"/>
      <c r="AW3402" s="128"/>
      <c r="AX3402" s="128"/>
      <c r="AY3402" s="128"/>
      <c r="BH3402" s="89"/>
      <c r="BI3402" s="90"/>
      <c r="DL3402" s="13"/>
      <c r="DM3402" s="13"/>
      <c r="DN3402" s="3"/>
      <c r="DO3402" s="126"/>
      <c r="DP3402" s="126"/>
      <c r="DQ3402" s="127"/>
      <c r="DR3402" s="128"/>
      <c r="DS3402" s="13"/>
      <c r="DW3402" s="128"/>
      <c r="DX3402" s="128"/>
      <c r="DY3402" s="128"/>
      <c r="EH3402" s="89"/>
      <c r="EI3402" s="90"/>
    </row>
    <row r="3403" spans="38:139">
      <c r="AL3403" s="13"/>
      <c r="AM3403" s="13"/>
      <c r="AN3403" s="3"/>
      <c r="AO3403" s="126"/>
      <c r="AP3403" s="126"/>
      <c r="AQ3403" s="127"/>
      <c r="AR3403" s="128"/>
      <c r="AS3403" s="13"/>
      <c r="AW3403" s="128"/>
      <c r="AX3403" s="128"/>
      <c r="AY3403" s="128"/>
      <c r="BH3403" s="89"/>
      <c r="BI3403" s="90"/>
      <c r="DL3403" s="13"/>
      <c r="DM3403" s="13"/>
      <c r="DN3403" s="3"/>
      <c r="DO3403" s="126"/>
      <c r="DP3403" s="126"/>
      <c r="DQ3403" s="127"/>
      <c r="DR3403" s="128"/>
      <c r="DS3403" s="13"/>
      <c r="DW3403" s="128"/>
      <c r="DX3403" s="128"/>
      <c r="DY3403" s="128"/>
      <c r="EH3403" s="89"/>
      <c r="EI3403" s="90"/>
    </row>
    <row r="3404" spans="38:139">
      <c r="AL3404" s="13"/>
      <c r="AM3404" s="13"/>
      <c r="AN3404" s="3"/>
      <c r="AO3404" s="126"/>
      <c r="AP3404" s="126"/>
      <c r="AQ3404" s="127"/>
      <c r="AR3404" s="128"/>
      <c r="AS3404" s="13"/>
      <c r="AW3404" s="128"/>
      <c r="AX3404" s="128"/>
      <c r="AY3404" s="128"/>
      <c r="BH3404" s="89"/>
      <c r="BI3404" s="90"/>
      <c r="DL3404" s="13"/>
      <c r="DM3404" s="13"/>
      <c r="DN3404" s="3"/>
      <c r="DO3404" s="126"/>
      <c r="DP3404" s="126"/>
      <c r="DQ3404" s="127"/>
      <c r="DR3404" s="128"/>
      <c r="DS3404" s="13"/>
      <c r="DW3404" s="128"/>
      <c r="DX3404" s="128"/>
      <c r="DY3404" s="128"/>
      <c r="EH3404" s="89"/>
      <c r="EI3404" s="90"/>
    </row>
    <row r="3405" spans="38:139">
      <c r="AL3405" s="13"/>
      <c r="AM3405" s="13"/>
      <c r="AN3405" s="3"/>
      <c r="AO3405" s="126"/>
      <c r="AP3405" s="126"/>
      <c r="AQ3405" s="127"/>
      <c r="AR3405" s="128"/>
      <c r="AS3405" s="13"/>
      <c r="AW3405" s="128"/>
      <c r="AX3405" s="128"/>
      <c r="AY3405" s="128"/>
      <c r="BH3405" s="89"/>
      <c r="BI3405" s="90"/>
      <c r="DL3405" s="13"/>
      <c r="DM3405" s="13"/>
      <c r="DN3405" s="3"/>
      <c r="DO3405" s="126"/>
      <c r="DP3405" s="126"/>
      <c r="DQ3405" s="127"/>
      <c r="DR3405" s="128"/>
      <c r="DS3405" s="13"/>
      <c r="DW3405" s="128"/>
      <c r="DX3405" s="128"/>
      <c r="DY3405" s="128"/>
      <c r="EH3405" s="89"/>
      <c r="EI3405" s="90"/>
    </row>
    <row r="3406" spans="38:139">
      <c r="AL3406" s="13"/>
      <c r="AM3406" s="13"/>
      <c r="AN3406" s="3"/>
      <c r="AO3406" s="126"/>
      <c r="AP3406" s="126"/>
      <c r="AQ3406" s="127"/>
      <c r="AR3406" s="128"/>
      <c r="AS3406" s="13"/>
      <c r="AW3406" s="128"/>
      <c r="AX3406" s="128"/>
      <c r="AY3406" s="128"/>
      <c r="BH3406" s="89"/>
      <c r="BI3406" s="90"/>
      <c r="DL3406" s="13"/>
      <c r="DM3406" s="13"/>
      <c r="DN3406" s="3"/>
      <c r="DO3406" s="126"/>
      <c r="DP3406" s="126"/>
      <c r="DQ3406" s="127"/>
      <c r="DR3406" s="128"/>
      <c r="DS3406" s="13"/>
      <c r="DW3406" s="128"/>
      <c r="DX3406" s="128"/>
      <c r="DY3406" s="128"/>
      <c r="EH3406" s="89"/>
      <c r="EI3406" s="90"/>
    </row>
    <row r="3407" spans="38:139">
      <c r="AL3407" s="13"/>
      <c r="AM3407" s="13"/>
      <c r="AN3407" s="3"/>
      <c r="AO3407" s="126"/>
      <c r="AP3407" s="126"/>
      <c r="AQ3407" s="127"/>
      <c r="AR3407" s="128"/>
      <c r="AS3407" s="13"/>
      <c r="AW3407" s="128"/>
      <c r="AX3407" s="128"/>
      <c r="AY3407" s="128"/>
      <c r="BH3407" s="89"/>
      <c r="BI3407" s="90"/>
      <c r="DL3407" s="13"/>
      <c r="DM3407" s="13"/>
      <c r="DN3407" s="3"/>
      <c r="DO3407" s="126"/>
      <c r="DP3407" s="126"/>
      <c r="DQ3407" s="127"/>
      <c r="DR3407" s="128"/>
      <c r="DS3407" s="13"/>
      <c r="DW3407" s="128"/>
      <c r="DX3407" s="128"/>
      <c r="DY3407" s="128"/>
      <c r="EH3407" s="89"/>
      <c r="EI3407" s="90"/>
    </row>
    <row r="3408" spans="38:139">
      <c r="AL3408" s="13"/>
      <c r="AM3408" s="13"/>
      <c r="AN3408" s="3"/>
      <c r="AO3408" s="126"/>
      <c r="AP3408" s="126"/>
      <c r="AQ3408" s="127"/>
      <c r="AR3408" s="128"/>
      <c r="AS3408" s="13"/>
      <c r="AW3408" s="128"/>
      <c r="AX3408" s="128"/>
      <c r="AY3408" s="128"/>
      <c r="BH3408" s="89"/>
      <c r="BI3408" s="90"/>
      <c r="DL3408" s="13"/>
      <c r="DM3408" s="13"/>
      <c r="DN3408" s="3"/>
      <c r="DO3408" s="126"/>
      <c r="DP3408" s="126"/>
      <c r="DQ3408" s="127"/>
      <c r="DR3408" s="128"/>
      <c r="DS3408" s="13"/>
      <c r="DW3408" s="128"/>
      <c r="DX3408" s="128"/>
      <c r="DY3408" s="128"/>
      <c r="EH3408" s="89"/>
      <c r="EI3408" s="90"/>
    </row>
    <row r="3409" spans="38:139">
      <c r="AL3409" s="13"/>
      <c r="AM3409" s="13"/>
      <c r="AN3409" s="3"/>
      <c r="AO3409" s="126"/>
      <c r="AP3409" s="126"/>
      <c r="AQ3409" s="127"/>
      <c r="AR3409" s="128"/>
      <c r="AS3409" s="13"/>
      <c r="AW3409" s="128"/>
      <c r="AX3409" s="128"/>
      <c r="AY3409" s="128"/>
      <c r="BH3409" s="89"/>
      <c r="BI3409" s="90"/>
      <c r="DL3409" s="13"/>
      <c r="DM3409" s="13"/>
      <c r="DN3409" s="3"/>
      <c r="DO3409" s="126"/>
      <c r="DP3409" s="126"/>
      <c r="DQ3409" s="127"/>
      <c r="DR3409" s="128"/>
      <c r="DS3409" s="13"/>
      <c r="DW3409" s="128"/>
      <c r="DX3409" s="128"/>
      <c r="DY3409" s="128"/>
      <c r="EH3409" s="89"/>
      <c r="EI3409" s="90"/>
    </row>
    <row r="3410" spans="38:139">
      <c r="AL3410" s="13"/>
      <c r="AM3410" s="13"/>
      <c r="AN3410" s="3"/>
      <c r="AO3410" s="126"/>
      <c r="AP3410" s="126"/>
      <c r="AQ3410" s="127"/>
      <c r="AR3410" s="128"/>
      <c r="AS3410" s="13"/>
      <c r="AW3410" s="128"/>
      <c r="AX3410" s="128"/>
      <c r="AY3410" s="128"/>
      <c r="BH3410" s="89"/>
      <c r="BI3410" s="90"/>
      <c r="DL3410" s="13"/>
      <c r="DM3410" s="13"/>
      <c r="DN3410" s="3"/>
      <c r="DO3410" s="126"/>
      <c r="DP3410" s="126"/>
      <c r="DQ3410" s="127"/>
      <c r="DR3410" s="128"/>
      <c r="DS3410" s="13"/>
      <c r="DW3410" s="128"/>
      <c r="DX3410" s="128"/>
      <c r="DY3410" s="128"/>
      <c r="EH3410" s="89"/>
      <c r="EI3410" s="90"/>
    </row>
    <row r="3411" spans="38:139">
      <c r="AL3411" s="13"/>
      <c r="AM3411" s="13"/>
      <c r="AN3411" s="3"/>
      <c r="AO3411" s="126"/>
      <c r="AP3411" s="126"/>
      <c r="AQ3411" s="127"/>
      <c r="AR3411" s="128"/>
      <c r="AS3411" s="13"/>
      <c r="AW3411" s="128"/>
      <c r="AX3411" s="128"/>
      <c r="AY3411" s="128"/>
      <c r="BH3411" s="89"/>
      <c r="BI3411" s="90"/>
      <c r="DL3411" s="13"/>
      <c r="DM3411" s="13"/>
      <c r="DN3411" s="3"/>
      <c r="DO3411" s="126"/>
      <c r="DP3411" s="126"/>
      <c r="DQ3411" s="127"/>
      <c r="DR3411" s="128"/>
      <c r="DS3411" s="13"/>
      <c r="DW3411" s="128"/>
      <c r="DX3411" s="128"/>
      <c r="DY3411" s="128"/>
      <c r="EH3411" s="89"/>
      <c r="EI3411" s="90"/>
    </row>
    <row r="3412" spans="38:139">
      <c r="AL3412" s="13"/>
      <c r="AM3412" s="13"/>
      <c r="AN3412" s="3"/>
      <c r="AO3412" s="126"/>
      <c r="AP3412" s="126"/>
      <c r="AQ3412" s="127"/>
      <c r="AR3412" s="128"/>
      <c r="AS3412" s="13"/>
      <c r="AW3412" s="128"/>
      <c r="AX3412" s="128"/>
      <c r="AY3412" s="128"/>
      <c r="BH3412" s="89"/>
      <c r="BI3412" s="90"/>
      <c r="DL3412" s="13"/>
      <c r="DM3412" s="13"/>
      <c r="DN3412" s="3"/>
      <c r="DO3412" s="126"/>
      <c r="DP3412" s="126"/>
      <c r="DQ3412" s="127"/>
      <c r="DR3412" s="128"/>
      <c r="DS3412" s="13"/>
      <c r="DW3412" s="128"/>
      <c r="DX3412" s="128"/>
      <c r="DY3412" s="128"/>
      <c r="EH3412" s="89"/>
      <c r="EI3412" s="90"/>
    </row>
    <row r="3413" spans="38:139">
      <c r="AL3413" s="13"/>
      <c r="AM3413" s="13"/>
      <c r="AN3413" s="3"/>
      <c r="AO3413" s="126"/>
      <c r="AP3413" s="126"/>
      <c r="AQ3413" s="127"/>
      <c r="AR3413" s="128"/>
      <c r="AS3413" s="13"/>
      <c r="AW3413" s="128"/>
      <c r="AX3413" s="128"/>
      <c r="AY3413" s="128"/>
      <c r="BH3413" s="89"/>
      <c r="BI3413" s="90"/>
      <c r="DL3413" s="13"/>
      <c r="DM3413" s="13"/>
      <c r="DN3413" s="3"/>
      <c r="DO3413" s="126"/>
      <c r="DP3413" s="126"/>
      <c r="DQ3413" s="127"/>
      <c r="DR3413" s="128"/>
      <c r="DS3413" s="13"/>
      <c r="DW3413" s="128"/>
      <c r="DX3413" s="128"/>
      <c r="DY3413" s="128"/>
      <c r="EH3413" s="89"/>
      <c r="EI3413" s="90"/>
    </row>
    <row r="3414" spans="38:139">
      <c r="AL3414" s="13"/>
      <c r="AM3414" s="13"/>
      <c r="AN3414" s="3"/>
      <c r="AO3414" s="126"/>
      <c r="AP3414" s="126"/>
      <c r="AQ3414" s="127"/>
      <c r="AR3414" s="128"/>
      <c r="AS3414" s="13"/>
      <c r="AW3414" s="128"/>
      <c r="AX3414" s="128"/>
      <c r="AY3414" s="128"/>
      <c r="BH3414" s="89"/>
      <c r="BI3414" s="90"/>
      <c r="DL3414" s="13"/>
      <c r="DM3414" s="13"/>
      <c r="DN3414" s="3"/>
      <c r="DO3414" s="126"/>
      <c r="DP3414" s="126"/>
      <c r="DQ3414" s="127"/>
      <c r="DR3414" s="128"/>
      <c r="DS3414" s="13"/>
      <c r="DW3414" s="128"/>
      <c r="DX3414" s="128"/>
      <c r="DY3414" s="128"/>
      <c r="EH3414" s="89"/>
      <c r="EI3414" s="90"/>
    </row>
    <row r="3415" spans="38:139">
      <c r="AL3415" s="13"/>
      <c r="AM3415" s="13"/>
      <c r="AN3415" s="3"/>
      <c r="AO3415" s="126"/>
      <c r="AP3415" s="126"/>
      <c r="AQ3415" s="127"/>
      <c r="AR3415" s="128"/>
      <c r="AS3415" s="13"/>
      <c r="AW3415" s="128"/>
      <c r="AX3415" s="128"/>
      <c r="AY3415" s="128"/>
      <c r="BH3415" s="89"/>
      <c r="BI3415" s="90"/>
      <c r="DL3415" s="13"/>
      <c r="DM3415" s="13"/>
      <c r="DN3415" s="3"/>
      <c r="DO3415" s="126"/>
      <c r="DP3415" s="126"/>
      <c r="DQ3415" s="127"/>
      <c r="DR3415" s="128"/>
      <c r="DS3415" s="13"/>
      <c r="DW3415" s="128"/>
      <c r="DX3415" s="128"/>
      <c r="DY3415" s="128"/>
      <c r="EH3415" s="89"/>
      <c r="EI3415" s="90"/>
    </row>
    <row r="3416" spans="38:139">
      <c r="AL3416" s="13"/>
      <c r="AM3416" s="13"/>
      <c r="AN3416" s="3"/>
      <c r="AO3416" s="126"/>
      <c r="AP3416" s="126"/>
      <c r="AQ3416" s="127"/>
      <c r="AR3416" s="128"/>
      <c r="AS3416" s="13"/>
      <c r="AW3416" s="128"/>
      <c r="AX3416" s="128"/>
      <c r="AY3416" s="128"/>
      <c r="BH3416" s="89"/>
      <c r="BI3416" s="90"/>
      <c r="DL3416" s="13"/>
      <c r="DM3416" s="13"/>
      <c r="DN3416" s="3"/>
      <c r="DO3416" s="126"/>
      <c r="DP3416" s="126"/>
      <c r="DQ3416" s="127"/>
      <c r="DR3416" s="128"/>
      <c r="DS3416" s="13"/>
      <c r="DW3416" s="128"/>
      <c r="DX3416" s="128"/>
      <c r="DY3416" s="128"/>
      <c r="EH3416" s="89"/>
      <c r="EI3416" s="90"/>
    </row>
    <row r="3417" spans="38:139">
      <c r="AL3417" s="13"/>
      <c r="AM3417" s="13"/>
      <c r="AN3417" s="3"/>
      <c r="AO3417" s="126"/>
      <c r="AP3417" s="126"/>
      <c r="AQ3417" s="127"/>
      <c r="AR3417" s="128"/>
      <c r="AS3417" s="13"/>
      <c r="AW3417" s="128"/>
      <c r="AX3417" s="128"/>
      <c r="AY3417" s="128"/>
      <c r="BH3417" s="89"/>
      <c r="BI3417" s="90"/>
      <c r="DL3417" s="13"/>
      <c r="DM3417" s="13"/>
      <c r="DN3417" s="3"/>
      <c r="DO3417" s="126"/>
      <c r="DP3417" s="126"/>
      <c r="DQ3417" s="127"/>
      <c r="DR3417" s="128"/>
      <c r="DS3417" s="13"/>
      <c r="DW3417" s="128"/>
      <c r="DX3417" s="128"/>
      <c r="DY3417" s="128"/>
      <c r="EH3417" s="89"/>
      <c r="EI3417" s="90"/>
    </row>
    <row r="3418" spans="38:139">
      <c r="AL3418" s="13"/>
      <c r="AM3418" s="13"/>
      <c r="AN3418" s="3"/>
      <c r="AO3418" s="126"/>
      <c r="AP3418" s="126"/>
      <c r="AQ3418" s="127"/>
      <c r="AR3418" s="128"/>
      <c r="AS3418" s="13"/>
      <c r="AW3418" s="128"/>
      <c r="AX3418" s="128"/>
      <c r="AY3418" s="128"/>
      <c r="BH3418" s="89"/>
      <c r="BI3418" s="90"/>
      <c r="DL3418" s="13"/>
      <c r="DM3418" s="13"/>
      <c r="DN3418" s="3"/>
      <c r="DO3418" s="126"/>
      <c r="DP3418" s="126"/>
      <c r="DQ3418" s="127"/>
      <c r="DR3418" s="128"/>
      <c r="DS3418" s="13"/>
      <c r="DW3418" s="128"/>
      <c r="DX3418" s="128"/>
      <c r="DY3418" s="128"/>
      <c r="EH3418" s="89"/>
      <c r="EI3418" s="90"/>
    </row>
    <row r="3419" spans="38:139">
      <c r="AL3419" s="13"/>
      <c r="AM3419" s="13"/>
      <c r="AN3419" s="3"/>
      <c r="AO3419" s="126"/>
      <c r="AP3419" s="126"/>
      <c r="AQ3419" s="127"/>
      <c r="AR3419" s="128"/>
      <c r="AS3419" s="13"/>
      <c r="AW3419" s="128"/>
      <c r="AX3419" s="128"/>
      <c r="AY3419" s="128"/>
      <c r="BH3419" s="89"/>
      <c r="BI3419" s="90"/>
      <c r="DL3419" s="13"/>
      <c r="DM3419" s="13"/>
      <c r="DN3419" s="3"/>
      <c r="DO3419" s="126"/>
      <c r="DP3419" s="126"/>
      <c r="DQ3419" s="127"/>
      <c r="DR3419" s="128"/>
      <c r="DS3419" s="13"/>
      <c r="DW3419" s="128"/>
      <c r="DX3419" s="128"/>
      <c r="DY3419" s="128"/>
      <c r="EH3419" s="89"/>
      <c r="EI3419" s="90"/>
    </row>
    <row r="3420" spans="38:139">
      <c r="AL3420" s="13"/>
      <c r="AM3420" s="13"/>
      <c r="AN3420" s="3"/>
      <c r="AO3420" s="126"/>
      <c r="AP3420" s="126"/>
      <c r="AQ3420" s="127"/>
      <c r="AR3420" s="128"/>
      <c r="AS3420" s="13"/>
      <c r="AW3420" s="128"/>
      <c r="AX3420" s="128"/>
      <c r="AY3420" s="128"/>
      <c r="BH3420" s="89"/>
      <c r="BI3420" s="90"/>
      <c r="DL3420" s="13"/>
      <c r="DM3420" s="13"/>
      <c r="DN3420" s="3"/>
      <c r="DO3420" s="126"/>
      <c r="DP3420" s="126"/>
      <c r="DQ3420" s="127"/>
      <c r="DR3420" s="128"/>
      <c r="DS3420" s="13"/>
      <c r="DW3420" s="128"/>
      <c r="DX3420" s="128"/>
      <c r="DY3420" s="128"/>
      <c r="EH3420" s="89"/>
      <c r="EI3420" s="90"/>
    </row>
    <row r="3421" spans="38:139">
      <c r="AL3421" s="13"/>
      <c r="AM3421" s="13"/>
      <c r="AN3421" s="3"/>
      <c r="AO3421" s="126"/>
      <c r="AP3421" s="126"/>
      <c r="AQ3421" s="127"/>
      <c r="AR3421" s="128"/>
      <c r="AS3421" s="13"/>
      <c r="AW3421" s="128"/>
      <c r="AX3421" s="128"/>
      <c r="AY3421" s="128"/>
      <c r="BH3421" s="89"/>
      <c r="BI3421" s="90"/>
      <c r="DL3421" s="13"/>
      <c r="DM3421" s="13"/>
      <c r="DN3421" s="3"/>
      <c r="DO3421" s="126"/>
      <c r="DP3421" s="126"/>
      <c r="DQ3421" s="127"/>
      <c r="DR3421" s="128"/>
      <c r="DS3421" s="13"/>
      <c r="DW3421" s="128"/>
      <c r="DX3421" s="128"/>
      <c r="DY3421" s="128"/>
      <c r="EH3421" s="89"/>
      <c r="EI3421" s="90"/>
    </row>
    <row r="3422" spans="38:139">
      <c r="AL3422" s="13"/>
      <c r="AM3422" s="13"/>
      <c r="AN3422" s="3"/>
      <c r="AO3422" s="126"/>
      <c r="AP3422" s="126"/>
      <c r="AQ3422" s="127"/>
      <c r="AR3422" s="128"/>
      <c r="AS3422" s="13"/>
      <c r="AW3422" s="128"/>
      <c r="AX3422" s="128"/>
      <c r="AY3422" s="128"/>
      <c r="BH3422" s="89"/>
      <c r="BI3422" s="90"/>
      <c r="DL3422" s="13"/>
      <c r="DM3422" s="13"/>
      <c r="DN3422" s="3"/>
      <c r="DO3422" s="126"/>
      <c r="DP3422" s="126"/>
      <c r="DQ3422" s="127"/>
      <c r="DR3422" s="128"/>
      <c r="DS3422" s="13"/>
      <c r="DW3422" s="128"/>
      <c r="DX3422" s="128"/>
      <c r="DY3422" s="128"/>
      <c r="EH3422" s="89"/>
      <c r="EI3422" s="90"/>
    </row>
    <row r="3423" spans="38:139">
      <c r="AL3423" s="13"/>
      <c r="AM3423" s="13"/>
      <c r="AN3423" s="3"/>
      <c r="AO3423" s="126"/>
      <c r="AP3423" s="126"/>
      <c r="AQ3423" s="127"/>
      <c r="AR3423" s="128"/>
      <c r="AS3423" s="13"/>
      <c r="AW3423" s="128"/>
      <c r="AX3423" s="128"/>
      <c r="AY3423" s="128"/>
      <c r="BH3423" s="89"/>
      <c r="BI3423" s="90"/>
      <c r="DL3423" s="13"/>
      <c r="DM3423" s="13"/>
      <c r="DN3423" s="3"/>
      <c r="DO3423" s="126"/>
      <c r="DP3423" s="126"/>
      <c r="DQ3423" s="127"/>
      <c r="DR3423" s="128"/>
      <c r="DS3423" s="13"/>
      <c r="DW3423" s="128"/>
      <c r="DX3423" s="128"/>
      <c r="DY3423" s="128"/>
      <c r="EH3423" s="89"/>
      <c r="EI3423" s="90"/>
    </row>
    <row r="3424" spans="38:139">
      <c r="AL3424" s="13"/>
      <c r="AM3424" s="13"/>
      <c r="AN3424" s="3"/>
      <c r="AO3424" s="126"/>
      <c r="AP3424" s="126"/>
      <c r="AQ3424" s="127"/>
      <c r="AR3424" s="128"/>
      <c r="AS3424" s="13"/>
      <c r="AW3424" s="128"/>
      <c r="AX3424" s="128"/>
      <c r="AY3424" s="128"/>
      <c r="BH3424" s="89"/>
      <c r="BI3424" s="90"/>
      <c r="DL3424" s="13"/>
      <c r="DM3424" s="13"/>
      <c r="DN3424" s="3"/>
      <c r="DO3424" s="126"/>
      <c r="DP3424" s="126"/>
      <c r="DQ3424" s="127"/>
      <c r="DR3424" s="128"/>
      <c r="DS3424" s="13"/>
      <c r="DW3424" s="128"/>
      <c r="DX3424" s="128"/>
      <c r="DY3424" s="128"/>
      <c r="EH3424" s="89"/>
      <c r="EI3424" s="90"/>
    </row>
    <row r="3425" spans="38:139">
      <c r="AL3425" s="13"/>
      <c r="AM3425" s="13"/>
      <c r="AN3425" s="3"/>
      <c r="AO3425" s="126"/>
      <c r="AP3425" s="126"/>
      <c r="AQ3425" s="127"/>
      <c r="AR3425" s="128"/>
      <c r="AS3425" s="13"/>
      <c r="AW3425" s="128"/>
      <c r="AX3425" s="128"/>
      <c r="AY3425" s="128"/>
      <c r="BH3425" s="89"/>
      <c r="BI3425" s="90"/>
      <c r="DL3425" s="13"/>
      <c r="DM3425" s="13"/>
      <c r="DN3425" s="3"/>
      <c r="DO3425" s="126"/>
      <c r="DP3425" s="126"/>
      <c r="DQ3425" s="127"/>
      <c r="DR3425" s="128"/>
      <c r="DS3425" s="13"/>
      <c r="DW3425" s="128"/>
      <c r="DX3425" s="128"/>
      <c r="DY3425" s="128"/>
      <c r="EH3425" s="89"/>
      <c r="EI3425" s="90"/>
    </row>
    <row r="3426" spans="38:139">
      <c r="AL3426" s="13"/>
      <c r="AM3426" s="13"/>
      <c r="AN3426" s="3"/>
      <c r="AO3426" s="126"/>
      <c r="AP3426" s="126"/>
      <c r="AQ3426" s="127"/>
      <c r="AR3426" s="128"/>
      <c r="AS3426" s="13"/>
      <c r="AW3426" s="128"/>
      <c r="AX3426" s="128"/>
      <c r="AY3426" s="128"/>
      <c r="BH3426" s="89"/>
      <c r="BI3426" s="90"/>
      <c r="DL3426" s="13"/>
      <c r="DM3426" s="13"/>
      <c r="DN3426" s="3"/>
      <c r="DO3426" s="126"/>
      <c r="DP3426" s="126"/>
      <c r="DQ3426" s="127"/>
      <c r="DR3426" s="128"/>
      <c r="DS3426" s="13"/>
      <c r="DW3426" s="128"/>
      <c r="DX3426" s="128"/>
      <c r="DY3426" s="128"/>
      <c r="EH3426" s="89"/>
      <c r="EI3426" s="90"/>
    </row>
    <row r="3427" spans="38:139">
      <c r="AL3427" s="13"/>
      <c r="AM3427" s="13"/>
      <c r="AN3427" s="3"/>
      <c r="AO3427" s="126"/>
      <c r="AP3427" s="126"/>
      <c r="AQ3427" s="127"/>
      <c r="AR3427" s="128"/>
      <c r="AS3427" s="13"/>
      <c r="AW3427" s="128"/>
      <c r="AX3427" s="128"/>
      <c r="AY3427" s="128"/>
      <c r="BH3427" s="89"/>
      <c r="BI3427" s="90"/>
      <c r="DL3427" s="13"/>
      <c r="DM3427" s="13"/>
      <c r="DN3427" s="3"/>
      <c r="DO3427" s="126"/>
      <c r="DP3427" s="126"/>
      <c r="DQ3427" s="127"/>
      <c r="DR3427" s="128"/>
      <c r="DS3427" s="13"/>
      <c r="DW3427" s="128"/>
      <c r="DX3427" s="128"/>
      <c r="DY3427" s="128"/>
      <c r="EH3427" s="89"/>
      <c r="EI3427" s="90"/>
    </row>
    <row r="3428" spans="38:139">
      <c r="AL3428" s="13"/>
      <c r="AM3428" s="13"/>
      <c r="AN3428" s="3"/>
      <c r="AO3428" s="126"/>
      <c r="AP3428" s="126"/>
      <c r="AQ3428" s="127"/>
      <c r="AR3428" s="128"/>
      <c r="AS3428" s="13"/>
      <c r="AW3428" s="128"/>
      <c r="AX3428" s="128"/>
      <c r="AY3428" s="128"/>
      <c r="BH3428" s="89"/>
      <c r="BI3428" s="90"/>
      <c r="DL3428" s="13"/>
      <c r="DM3428" s="13"/>
      <c r="DN3428" s="3"/>
      <c r="DO3428" s="126"/>
      <c r="DP3428" s="126"/>
      <c r="DQ3428" s="127"/>
      <c r="DR3428" s="128"/>
      <c r="DS3428" s="13"/>
      <c r="DW3428" s="128"/>
      <c r="DX3428" s="128"/>
      <c r="DY3428" s="128"/>
      <c r="EH3428" s="89"/>
      <c r="EI3428" s="90"/>
    </row>
    <row r="3429" spans="38:139">
      <c r="AL3429" s="13"/>
      <c r="AM3429" s="13"/>
      <c r="AN3429" s="3"/>
      <c r="AO3429" s="126"/>
      <c r="AP3429" s="126"/>
      <c r="AQ3429" s="127"/>
      <c r="AR3429" s="128"/>
      <c r="AS3429" s="13"/>
      <c r="AW3429" s="128"/>
      <c r="AX3429" s="128"/>
      <c r="AY3429" s="128"/>
      <c r="BH3429" s="89"/>
      <c r="BI3429" s="90"/>
      <c r="DL3429" s="13"/>
      <c r="DM3429" s="13"/>
      <c r="DN3429" s="3"/>
      <c r="DO3429" s="126"/>
      <c r="DP3429" s="126"/>
      <c r="DQ3429" s="127"/>
      <c r="DR3429" s="128"/>
      <c r="DS3429" s="13"/>
      <c r="DW3429" s="128"/>
      <c r="DX3429" s="128"/>
      <c r="DY3429" s="128"/>
      <c r="EH3429" s="89"/>
      <c r="EI3429" s="90"/>
    </row>
    <row r="3430" spans="38:139">
      <c r="AL3430" s="13"/>
      <c r="AM3430" s="13"/>
      <c r="AN3430" s="3"/>
      <c r="AO3430" s="126"/>
      <c r="AP3430" s="126"/>
      <c r="AQ3430" s="127"/>
      <c r="AR3430" s="128"/>
      <c r="AS3430" s="13"/>
      <c r="AW3430" s="128"/>
      <c r="AX3430" s="128"/>
      <c r="AY3430" s="128"/>
      <c r="BH3430" s="89"/>
      <c r="BI3430" s="90"/>
      <c r="DL3430" s="13"/>
      <c r="DM3430" s="13"/>
      <c r="DN3430" s="3"/>
      <c r="DO3430" s="126"/>
      <c r="DP3430" s="126"/>
      <c r="DQ3430" s="127"/>
      <c r="DR3430" s="128"/>
      <c r="DS3430" s="13"/>
      <c r="DW3430" s="128"/>
      <c r="DX3430" s="128"/>
      <c r="DY3430" s="128"/>
      <c r="EH3430" s="89"/>
      <c r="EI3430" s="90"/>
    </row>
    <row r="3431" spans="38:139">
      <c r="AL3431" s="13"/>
      <c r="AM3431" s="13"/>
      <c r="AN3431" s="3"/>
      <c r="AO3431" s="126"/>
      <c r="AP3431" s="126"/>
      <c r="AQ3431" s="127"/>
      <c r="AR3431" s="128"/>
      <c r="AS3431" s="13"/>
      <c r="AW3431" s="128"/>
      <c r="AX3431" s="128"/>
      <c r="AY3431" s="128"/>
      <c r="BH3431" s="89"/>
      <c r="BI3431" s="90"/>
      <c r="DL3431" s="13"/>
      <c r="DM3431" s="13"/>
      <c r="DN3431" s="3"/>
      <c r="DO3431" s="126"/>
      <c r="DP3431" s="126"/>
      <c r="DQ3431" s="127"/>
      <c r="DR3431" s="128"/>
      <c r="DS3431" s="13"/>
      <c r="DW3431" s="128"/>
      <c r="DX3431" s="128"/>
      <c r="DY3431" s="128"/>
      <c r="EH3431" s="89"/>
      <c r="EI3431" s="90"/>
    </row>
    <row r="3432" spans="38:139">
      <c r="AL3432" s="13"/>
      <c r="AM3432" s="13"/>
      <c r="AN3432" s="3"/>
      <c r="AO3432" s="126"/>
      <c r="AP3432" s="126"/>
      <c r="AQ3432" s="127"/>
      <c r="AR3432" s="128"/>
      <c r="AS3432" s="13"/>
      <c r="AW3432" s="128"/>
      <c r="AX3432" s="128"/>
      <c r="AY3432" s="128"/>
      <c r="BH3432" s="89"/>
      <c r="BI3432" s="90"/>
      <c r="DL3432" s="13"/>
      <c r="DM3432" s="13"/>
      <c r="DN3432" s="3"/>
      <c r="DO3432" s="126"/>
      <c r="DP3432" s="126"/>
      <c r="DQ3432" s="127"/>
      <c r="DR3432" s="128"/>
      <c r="DS3432" s="13"/>
      <c r="DW3432" s="128"/>
      <c r="DX3432" s="128"/>
      <c r="DY3432" s="128"/>
      <c r="EH3432" s="89"/>
      <c r="EI3432" s="90"/>
    </row>
    <row r="3433" spans="38:139">
      <c r="AL3433" s="13"/>
      <c r="AM3433" s="13"/>
      <c r="AN3433" s="3"/>
      <c r="AO3433" s="126"/>
      <c r="AP3433" s="126"/>
      <c r="AQ3433" s="127"/>
      <c r="AR3433" s="128"/>
      <c r="AS3433" s="13"/>
      <c r="AW3433" s="128"/>
      <c r="AX3433" s="128"/>
      <c r="AY3433" s="128"/>
      <c r="BH3433" s="89"/>
      <c r="BI3433" s="90"/>
      <c r="DL3433" s="13"/>
      <c r="DM3433" s="13"/>
      <c r="DN3433" s="3"/>
      <c r="DO3433" s="126"/>
      <c r="DP3433" s="126"/>
      <c r="DQ3433" s="127"/>
      <c r="DR3433" s="128"/>
      <c r="DS3433" s="13"/>
      <c r="DW3433" s="128"/>
      <c r="DX3433" s="128"/>
      <c r="DY3433" s="128"/>
      <c r="EH3433" s="89"/>
      <c r="EI3433" s="90"/>
    </row>
    <row r="3434" spans="38:139">
      <c r="AL3434" s="13"/>
      <c r="AM3434" s="13"/>
      <c r="AN3434" s="3"/>
      <c r="AO3434" s="126"/>
      <c r="AP3434" s="126"/>
      <c r="AQ3434" s="127"/>
      <c r="AR3434" s="128"/>
      <c r="AS3434" s="13"/>
      <c r="AW3434" s="128"/>
      <c r="AX3434" s="128"/>
      <c r="AY3434" s="128"/>
      <c r="BH3434" s="89"/>
      <c r="BI3434" s="90"/>
      <c r="DL3434" s="13"/>
      <c r="DM3434" s="13"/>
      <c r="DN3434" s="3"/>
      <c r="DO3434" s="126"/>
      <c r="DP3434" s="126"/>
      <c r="DQ3434" s="127"/>
      <c r="DR3434" s="128"/>
      <c r="DS3434" s="13"/>
      <c r="DW3434" s="128"/>
      <c r="DX3434" s="128"/>
      <c r="DY3434" s="128"/>
      <c r="EH3434" s="89"/>
      <c r="EI3434" s="90"/>
    </row>
    <row r="3435" spans="38:139">
      <c r="AL3435" s="13"/>
      <c r="AM3435" s="13"/>
      <c r="AN3435" s="3"/>
      <c r="AO3435" s="126"/>
      <c r="AP3435" s="126"/>
      <c r="AQ3435" s="127"/>
      <c r="AR3435" s="128"/>
      <c r="AS3435" s="13"/>
      <c r="AW3435" s="128"/>
      <c r="AX3435" s="128"/>
      <c r="AY3435" s="128"/>
      <c r="BH3435" s="89"/>
      <c r="BI3435" s="90"/>
      <c r="DL3435" s="13"/>
      <c r="DM3435" s="13"/>
      <c r="DN3435" s="3"/>
      <c r="DO3435" s="126"/>
      <c r="DP3435" s="126"/>
      <c r="DQ3435" s="127"/>
      <c r="DR3435" s="128"/>
      <c r="DS3435" s="13"/>
      <c r="DW3435" s="128"/>
      <c r="DX3435" s="128"/>
      <c r="DY3435" s="128"/>
      <c r="EH3435" s="89"/>
      <c r="EI3435" s="90"/>
    </row>
    <row r="3436" spans="38:139">
      <c r="AL3436" s="13"/>
      <c r="AM3436" s="13"/>
      <c r="AN3436" s="3"/>
      <c r="AO3436" s="126"/>
      <c r="AP3436" s="126"/>
      <c r="AQ3436" s="127"/>
      <c r="AR3436" s="128"/>
      <c r="AS3436" s="13"/>
      <c r="AW3436" s="128"/>
      <c r="AX3436" s="128"/>
      <c r="AY3436" s="128"/>
      <c r="BH3436" s="89"/>
      <c r="BI3436" s="90"/>
      <c r="DL3436" s="13"/>
      <c r="DM3436" s="13"/>
      <c r="DN3436" s="3"/>
      <c r="DO3436" s="126"/>
      <c r="DP3436" s="126"/>
      <c r="DQ3436" s="127"/>
      <c r="DR3436" s="128"/>
      <c r="DS3436" s="13"/>
      <c r="DW3436" s="128"/>
      <c r="DX3436" s="128"/>
      <c r="DY3436" s="128"/>
      <c r="EH3436" s="89"/>
      <c r="EI3436" s="90"/>
    </row>
    <row r="3437" spans="38:139">
      <c r="AL3437" s="13"/>
      <c r="AM3437" s="13"/>
      <c r="AN3437" s="3"/>
      <c r="AO3437" s="126"/>
      <c r="AP3437" s="126"/>
      <c r="AQ3437" s="127"/>
      <c r="AR3437" s="128"/>
      <c r="AS3437" s="13"/>
      <c r="AW3437" s="128"/>
      <c r="AX3437" s="128"/>
      <c r="AY3437" s="128"/>
      <c r="BH3437" s="89"/>
      <c r="BI3437" s="90"/>
      <c r="DL3437" s="13"/>
      <c r="DM3437" s="13"/>
      <c r="DN3437" s="3"/>
      <c r="DO3437" s="126"/>
      <c r="DP3437" s="126"/>
      <c r="DQ3437" s="127"/>
      <c r="DR3437" s="128"/>
      <c r="DS3437" s="13"/>
      <c r="DW3437" s="128"/>
      <c r="DX3437" s="128"/>
      <c r="DY3437" s="128"/>
      <c r="EH3437" s="89"/>
      <c r="EI3437" s="90"/>
    </row>
    <row r="3438" spans="38:139">
      <c r="AL3438" s="13"/>
      <c r="AM3438" s="13"/>
      <c r="AN3438" s="3"/>
      <c r="AO3438" s="126"/>
      <c r="AP3438" s="126"/>
      <c r="AQ3438" s="127"/>
      <c r="AR3438" s="128"/>
      <c r="AS3438" s="13"/>
      <c r="AW3438" s="128"/>
      <c r="AX3438" s="128"/>
      <c r="AY3438" s="128"/>
      <c r="BH3438" s="89"/>
      <c r="BI3438" s="90"/>
      <c r="DL3438" s="13"/>
      <c r="DM3438" s="13"/>
      <c r="DN3438" s="3"/>
      <c r="DO3438" s="126"/>
      <c r="DP3438" s="126"/>
      <c r="DQ3438" s="127"/>
      <c r="DR3438" s="128"/>
      <c r="DS3438" s="13"/>
      <c r="DW3438" s="128"/>
      <c r="DX3438" s="128"/>
      <c r="DY3438" s="128"/>
      <c r="EH3438" s="89"/>
      <c r="EI3438" s="90"/>
    </row>
    <row r="3439" spans="38:139">
      <c r="AL3439" s="13"/>
      <c r="AM3439" s="13"/>
      <c r="AN3439" s="3"/>
      <c r="AO3439" s="126"/>
      <c r="AP3439" s="126"/>
      <c r="AQ3439" s="127"/>
      <c r="AR3439" s="128"/>
      <c r="AS3439" s="13"/>
      <c r="AW3439" s="128"/>
      <c r="AX3439" s="128"/>
      <c r="AY3439" s="128"/>
      <c r="BH3439" s="89"/>
      <c r="BI3439" s="90"/>
      <c r="DL3439" s="13"/>
      <c r="DM3439" s="13"/>
      <c r="DN3439" s="3"/>
      <c r="DO3439" s="126"/>
      <c r="DP3439" s="126"/>
      <c r="DQ3439" s="127"/>
      <c r="DR3439" s="128"/>
      <c r="DS3439" s="13"/>
      <c r="DW3439" s="128"/>
      <c r="DX3439" s="128"/>
      <c r="DY3439" s="128"/>
      <c r="EH3439" s="89"/>
      <c r="EI3439" s="90"/>
    </row>
    <row r="3440" spans="38:139">
      <c r="AL3440" s="13"/>
      <c r="AM3440" s="13"/>
      <c r="AN3440" s="3"/>
      <c r="AO3440" s="126"/>
      <c r="AP3440" s="126"/>
      <c r="AQ3440" s="127"/>
      <c r="AR3440" s="128"/>
      <c r="AS3440" s="13"/>
      <c r="AW3440" s="128"/>
      <c r="AX3440" s="128"/>
      <c r="AY3440" s="128"/>
      <c r="BH3440" s="89"/>
      <c r="BI3440" s="90"/>
      <c r="DL3440" s="13"/>
      <c r="DM3440" s="13"/>
      <c r="DN3440" s="3"/>
      <c r="DO3440" s="126"/>
      <c r="DP3440" s="126"/>
      <c r="DQ3440" s="127"/>
      <c r="DR3440" s="128"/>
      <c r="DS3440" s="13"/>
      <c r="DW3440" s="128"/>
      <c r="DX3440" s="128"/>
      <c r="DY3440" s="128"/>
      <c r="EH3440" s="89"/>
      <c r="EI3440" s="90"/>
    </row>
    <row r="3441" spans="38:139">
      <c r="AL3441" s="13"/>
      <c r="AM3441" s="13"/>
      <c r="AN3441" s="3"/>
      <c r="AO3441" s="126"/>
      <c r="AP3441" s="126"/>
      <c r="AQ3441" s="127"/>
      <c r="AR3441" s="128"/>
      <c r="AS3441" s="13"/>
      <c r="AW3441" s="128"/>
      <c r="AX3441" s="128"/>
      <c r="AY3441" s="128"/>
      <c r="BH3441" s="89"/>
      <c r="BI3441" s="90"/>
      <c r="DL3441" s="13"/>
      <c r="DM3441" s="13"/>
      <c r="DN3441" s="3"/>
      <c r="DO3441" s="126"/>
      <c r="DP3441" s="126"/>
      <c r="DQ3441" s="127"/>
      <c r="DR3441" s="128"/>
      <c r="DS3441" s="13"/>
      <c r="DW3441" s="128"/>
      <c r="DX3441" s="128"/>
      <c r="DY3441" s="128"/>
      <c r="EH3441" s="89"/>
      <c r="EI3441" s="90"/>
    </row>
    <row r="3442" spans="38:139">
      <c r="AL3442" s="13"/>
      <c r="AM3442" s="13"/>
      <c r="AN3442" s="3"/>
      <c r="AO3442" s="126"/>
      <c r="AP3442" s="126"/>
      <c r="AQ3442" s="127"/>
      <c r="AR3442" s="128"/>
      <c r="AS3442" s="13"/>
      <c r="AW3442" s="128"/>
      <c r="AX3442" s="128"/>
      <c r="AY3442" s="128"/>
      <c r="BH3442" s="89"/>
      <c r="BI3442" s="90"/>
      <c r="DL3442" s="13"/>
      <c r="DM3442" s="13"/>
      <c r="DN3442" s="3"/>
      <c r="DO3442" s="126"/>
      <c r="DP3442" s="126"/>
      <c r="DQ3442" s="127"/>
      <c r="DR3442" s="128"/>
      <c r="DS3442" s="13"/>
      <c r="DW3442" s="128"/>
      <c r="DX3442" s="128"/>
      <c r="DY3442" s="128"/>
      <c r="EH3442" s="89"/>
      <c r="EI3442" s="90"/>
    </row>
    <row r="3443" spans="38:139">
      <c r="AL3443" s="13"/>
      <c r="AM3443" s="13"/>
      <c r="AN3443" s="3"/>
      <c r="AO3443" s="126"/>
      <c r="AP3443" s="126"/>
      <c r="AQ3443" s="127"/>
      <c r="AR3443" s="128"/>
      <c r="AS3443" s="13"/>
      <c r="AW3443" s="128"/>
      <c r="AX3443" s="128"/>
      <c r="AY3443" s="128"/>
      <c r="BH3443" s="89"/>
      <c r="BI3443" s="90"/>
      <c r="DL3443" s="13"/>
      <c r="DM3443" s="13"/>
      <c r="DN3443" s="3"/>
      <c r="DO3443" s="126"/>
      <c r="DP3443" s="126"/>
      <c r="DQ3443" s="127"/>
      <c r="DR3443" s="128"/>
      <c r="DS3443" s="13"/>
      <c r="DW3443" s="128"/>
      <c r="DX3443" s="128"/>
      <c r="DY3443" s="128"/>
      <c r="EH3443" s="89"/>
      <c r="EI3443" s="90"/>
    </row>
    <row r="3444" spans="38:139">
      <c r="AL3444" s="13"/>
      <c r="AM3444" s="13"/>
      <c r="AN3444" s="3"/>
      <c r="AO3444" s="126"/>
      <c r="AP3444" s="126"/>
      <c r="AQ3444" s="127"/>
      <c r="AR3444" s="128"/>
      <c r="AS3444" s="13"/>
      <c r="AW3444" s="128"/>
      <c r="AX3444" s="128"/>
      <c r="AY3444" s="128"/>
      <c r="BH3444" s="89"/>
      <c r="BI3444" s="90"/>
      <c r="DL3444" s="13"/>
      <c r="DM3444" s="13"/>
      <c r="DN3444" s="3"/>
      <c r="DO3444" s="126"/>
      <c r="DP3444" s="126"/>
      <c r="DQ3444" s="127"/>
      <c r="DR3444" s="128"/>
      <c r="DS3444" s="13"/>
      <c r="DW3444" s="128"/>
      <c r="DX3444" s="128"/>
      <c r="DY3444" s="128"/>
      <c r="EH3444" s="89"/>
      <c r="EI3444" s="90"/>
    </row>
    <row r="3445" spans="38:139">
      <c r="AL3445" s="13"/>
      <c r="AM3445" s="13"/>
      <c r="AN3445" s="3"/>
      <c r="AO3445" s="126"/>
      <c r="AP3445" s="126"/>
      <c r="AQ3445" s="127"/>
      <c r="AR3445" s="128"/>
      <c r="AS3445" s="13"/>
      <c r="AW3445" s="128"/>
      <c r="AX3445" s="128"/>
      <c r="AY3445" s="128"/>
      <c r="BH3445" s="89"/>
      <c r="BI3445" s="90"/>
      <c r="DL3445" s="13"/>
      <c r="DM3445" s="13"/>
      <c r="DN3445" s="3"/>
      <c r="DO3445" s="126"/>
      <c r="DP3445" s="126"/>
      <c r="DQ3445" s="127"/>
      <c r="DR3445" s="128"/>
      <c r="DS3445" s="13"/>
      <c r="DW3445" s="128"/>
      <c r="DX3445" s="128"/>
      <c r="DY3445" s="128"/>
      <c r="EH3445" s="89"/>
      <c r="EI3445" s="90"/>
    </row>
    <row r="3446" spans="38:139">
      <c r="AL3446" s="13"/>
      <c r="AM3446" s="13"/>
      <c r="AN3446" s="3"/>
      <c r="AO3446" s="126"/>
      <c r="AP3446" s="126"/>
      <c r="AQ3446" s="127"/>
      <c r="AR3446" s="128"/>
      <c r="AS3446" s="13"/>
      <c r="AW3446" s="128"/>
      <c r="AX3446" s="128"/>
      <c r="AY3446" s="128"/>
      <c r="BH3446" s="89"/>
      <c r="BI3446" s="90"/>
      <c r="DL3446" s="13"/>
      <c r="DM3446" s="13"/>
      <c r="DN3446" s="3"/>
      <c r="DO3446" s="126"/>
      <c r="DP3446" s="126"/>
      <c r="DQ3446" s="127"/>
      <c r="DR3446" s="128"/>
      <c r="DS3446" s="13"/>
      <c r="DW3446" s="128"/>
      <c r="DX3446" s="128"/>
      <c r="DY3446" s="128"/>
      <c r="EH3446" s="89"/>
      <c r="EI3446" s="90"/>
    </row>
    <row r="3447" spans="38:139">
      <c r="AL3447" s="13"/>
      <c r="AM3447" s="13"/>
      <c r="AN3447" s="3"/>
      <c r="AO3447" s="126"/>
      <c r="AP3447" s="126"/>
      <c r="AQ3447" s="127"/>
      <c r="AR3447" s="128"/>
      <c r="AS3447" s="13"/>
      <c r="AW3447" s="128"/>
      <c r="AX3447" s="128"/>
      <c r="AY3447" s="128"/>
      <c r="BH3447" s="89"/>
      <c r="BI3447" s="90"/>
      <c r="DL3447" s="13"/>
      <c r="DM3447" s="13"/>
      <c r="DN3447" s="3"/>
      <c r="DO3447" s="126"/>
      <c r="DP3447" s="126"/>
      <c r="DQ3447" s="127"/>
      <c r="DR3447" s="128"/>
      <c r="DS3447" s="13"/>
      <c r="DW3447" s="128"/>
      <c r="DX3447" s="128"/>
      <c r="DY3447" s="128"/>
      <c r="EH3447" s="89"/>
      <c r="EI3447" s="90"/>
    </row>
    <row r="3448" spans="38:139">
      <c r="AL3448" s="13"/>
      <c r="AM3448" s="13"/>
      <c r="AN3448" s="3"/>
      <c r="AO3448" s="126"/>
      <c r="AP3448" s="126"/>
      <c r="AQ3448" s="127"/>
      <c r="AR3448" s="128"/>
      <c r="AS3448" s="13"/>
      <c r="AW3448" s="128"/>
      <c r="AX3448" s="128"/>
      <c r="AY3448" s="128"/>
      <c r="BH3448" s="89"/>
      <c r="BI3448" s="90"/>
      <c r="DL3448" s="13"/>
      <c r="DM3448" s="13"/>
      <c r="DN3448" s="3"/>
      <c r="DO3448" s="126"/>
      <c r="DP3448" s="126"/>
      <c r="DQ3448" s="127"/>
      <c r="DR3448" s="128"/>
      <c r="DS3448" s="13"/>
      <c r="DW3448" s="128"/>
      <c r="DX3448" s="128"/>
      <c r="DY3448" s="128"/>
      <c r="EH3448" s="89"/>
      <c r="EI3448" s="90"/>
    </row>
    <row r="3449" spans="38:139">
      <c r="AL3449" s="13"/>
      <c r="AM3449" s="13"/>
      <c r="AN3449" s="3"/>
      <c r="AO3449" s="126"/>
      <c r="AP3449" s="126"/>
      <c r="AQ3449" s="127"/>
      <c r="AR3449" s="128"/>
      <c r="AS3449" s="13"/>
      <c r="AW3449" s="128"/>
      <c r="AX3449" s="128"/>
      <c r="AY3449" s="128"/>
      <c r="BH3449" s="89"/>
      <c r="BI3449" s="90"/>
      <c r="DL3449" s="13"/>
      <c r="DM3449" s="13"/>
      <c r="DN3449" s="3"/>
      <c r="DO3449" s="126"/>
      <c r="DP3449" s="126"/>
      <c r="DQ3449" s="127"/>
      <c r="DR3449" s="128"/>
      <c r="DS3449" s="13"/>
      <c r="DW3449" s="128"/>
      <c r="DX3449" s="128"/>
      <c r="DY3449" s="128"/>
      <c r="EH3449" s="89"/>
      <c r="EI3449" s="90"/>
    </row>
    <row r="3450" spans="38:139">
      <c r="AL3450" s="13"/>
      <c r="AM3450" s="13"/>
      <c r="AN3450" s="3"/>
      <c r="AO3450" s="126"/>
      <c r="AP3450" s="126"/>
      <c r="AQ3450" s="127"/>
      <c r="AR3450" s="128"/>
      <c r="AS3450" s="13"/>
      <c r="AW3450" s="128"/>
      <c r="AX3450" s="128"/>
      <c r="AY3450" s="128"/>
      <c r="BH3450" s="89"/>
      <c r="BI3450" s="90"/>
      <c r="DL3450" s="13"/>
      <c r="DM3450" s="13"/>
      <c r="DN3450" s="3"/>
      <c r="DO3450" s="126"/>
      <c r="DP3450" s="126"/>
      <c r="DQ3450" s="127"/>
      <c r="DR3450" s="128"/>
      <c r="DS3450" s="13"/>
      <c r="DW3450" s="128"/>
      <c r="DX3450" s="128"/>
      <c r="DY3450" s="128"/>
      <c r="EH3450" s="89"/>
      <c r="EI3450" s="90"/>
    </row>
    <row r="3451" spans="38:139">
      <c r="AL3451" s="13"/>
      <c r="AM3451" s="13"/>
      <c r="AN3451" s="3"/>
      <c r="AO3451" s="126"/>
      <c r="AP3451" s="126"/>
      <c r="AQ3451" s="127"/>
      <c r="AR3451" s="128"/>
      <c r="AS3451" s="13"/>
      <c r="AW3451" s="128"/>
      <c r="AX3451" s="128"/>
      <c r="AY3451" s="128"/>
      <c r="BH3451" s="89"/>
      <c r="BI3451" s="90"/>
      <c r="DL3451" s="13"/>
      <c r="DM3451" s="13"/>
      <c r="DN3451" s="3"/>
      <c r="DO3451" s="126"/>
      <c r="DP3451" s="126"/>
      <c r="DQ3451" s="127"/>
      <c r="DR3451" s="128"/>
      <c r="DS3451" s="13"/>
      <c r="DW3451" s="128"/>
      <c r="DX3451" s="128"/>
      <c r="DY3451" s="128"/>
      <c r="EH3451" s="89"/>
      <c r="EI3451" s="90"/>
    </row>
    <row r="3452" spans="38:139">
      <c r="AL3452" s="13"/>
      <c r="AM3452" s="13"/>
      <c r="AN3452" s="3"/>
      <c r="AO3452" s="126"/>
      <c r="AP3452" s="126"/>
      <c r="AQ3452" s="127"/>
      <c r="AR3452" s="128"/>
      <c r="AS3452" s="13"/>
      <c r="AW3452" s="128"/>
      <c r="AX3452" s="128"/>
      <c r="AY3452" s="128"/>
      <c r="BH3452" s="89"/>
      <c r="BI3452" s="90"/>
      <c r="DL3452" s="13"/>
      <c r="DM3452" s="13"/>
      <c r="DN3452" s="3"/>
      <c r="DO3452" s="126"/>
      <c r="DP3452" s="126"/>
      <c r="DQ3452" s="127"/>
      <c r="DR3452" s="128"/>
      <c r="DS3452" s="13"/>
      <c r="DW3452" s="128"/>
      <c r="DX3452" s="128"/>
      <c r="DY3452" s="128"/>
      <c r="EH3452" s="89"/>
      <c r="EI3452" s="90"/>
    </row>
    <row r="3453" spans="38:139">
      <c r="AL3453" s="13"/>
      <c r="AM3453" s="13"/>
      <c r="AN3453" s="3"/>
      <c r="AO3453" s="126"/>
      <c r="AP3453" s="126"/>
      <c r="AQ3453" s="127"/>
      <c r="AR3453" s="128"/>
      <c r="AS3453" s="13"/>
      <c r="AW3453" s="128"/>
      <c r="AX3453" s="128"/>
      <c r="AY3453" s="128"/>
      <c r="BH3453" s="89"/>
      <c r="BI3453" s="90"/>
      <c r="DL3453" s="13"/>
      <c r="DM3453" s="13"/>
      <c r="DN3453" s="3"/>
      <c r="DO3453" s="126"/>
      <c r="DP3453" s="126"/>
      <c r="DQ3453" s="127"/>
      <c r="DR3453" s="128"/>
      <c r="DS3453" s="13"/>
      <c r="DW3453" s="128"/>
      <c r="DX3453" s="128"/>
      <c r="DY3453" s="128"/>
      <c r="EH3453" s="89"/>
      <c r="EI3453" s="90"/>
    </row>
    <row r="3454" spans="38:139">
      <c r="AL3454" s="13"/>
      <c r="AM3454" s="13"/>
      <c r="AN3454" s="3"/>
      <c r="AO3454" s="126"/>
      <c r="AP3454" s="126"/>
      <c r="AQ3454" s="127"/>
      <c r="AR3454" s="128"/>
      <c r="AS3454" s="13"/>
      <c r="AW3454" s="128"/>
      <c r="AX3454" s="128"/>
      <c r="AY3454" s="128"/>
      <c r="BH3454" s="89"/>
      <c r="BI3454" s="90"/>
      <c r="DL3454" s="13"/>
      <c r="DM3454" s="13"/>
      <c r="DN3454" s="3"/>
      <c r="DO3454" s="126"/>
      <c r="DP3454" s="126"/>
      <c r="DQ3454" s="127"/>
      <c r="DR3454" s="128"/>
      <c r="DS3454" s="13"/>
      <c r="DW3454" s="128"/>
      <c r="DX3454" s="128"/>
      <c r="DY3454" s="128"/>
      <c r="EH3454" s="89"/>
      <c r="EI3454" s="90"/>
    </row>
    <row r="3455" spans="38:139">
      <c r="AL3455" s="13"/>
      <c r="AM3455" s="13"/>
      <c r="AN3455" s="3"/>
      <c r="AO3455" s="126"/>
      <c r="AP3455" s="126"/>
      <c r="AQ3455" s="127"/>
      <c r="AR3455" s="128"/>
      <c r="AS3455" s="13"/>
      <c r="AW3455" s="128"/>
      <c r="AX3455" s="128"/>
      <c r="AY3455" s="128"/>
      <c r="BH3455" s="89"/>
      <c r="BI3455" s="90"/>
      <c r="DL3455" s="13"/>
      <c r="DM3455" s="13"/>
      <c r="DN3455" s="3"/>
      <c r="DO3455" s="126"/>
      <c r="DP3455" s="126"/>
      <c r="DQ3455" s="127"/>
      <c r="DR3455" s="128"/>
      <c r="DS3455" s="13"/>
      <c r="DW3455" s="128"/>
      <c r="DX3455" s="128"/>
      <c r="DY3455" s="128"/>
      <c r="EH3455" s="89"/>
      <c r="EI3455" s="90"/>
    </row>
    <row r="3456" spans="38:139">
      <c r="AL3456" s="13"/>
      <c r="AM3456" s="13"/>
      <c r="AN3456" s="3"/>
      <c r="AO3456" s="126"/>
      <c r="AP3456" s="126"/>
      <c r="AQ3456" s="127"/>
      <c r="AR3456" s="128"/>
      <c r="AS3456" s="13"/>
      <c r="AW3456" s="128"/>
      <c r="AX3456" s="128"/>
      <c r="AY3456" s="128"/>
      <c r="BH3456" s="89"/>
      <c r="BI3456" s="90"/>
      <c r="DL3456" s="13"/>
      <c r="DM3456" s="13"/>
      <c r="DN3456" s="3"/>
      <c r="DO3456" s="126"/>
      <c r="DP3456" s="126"/>
      <c r="DQ3456" s="127"/>
      <c r="DR3456" s="128"/>
      <c r="DS3456" s="13"/>
      <c r="DW3456" s="128"/>
      <c r="DX3456" s="128"/>
      <c r="DY3456" s="128"/>
      <c r="EH3456" s="89"/>
      <c r="EI3456" s="90"/>
    </row>
    <row r="3457" spans="38:139">
      <c r="AL3457" s="13"/>
      <c r="AM3457" s="13"/>
      <c r="AN3457" s="3"/>
      <c r="AO3457" s="126"/>
      <c r="AP3457" s="126"/>
      <c r="AQ3457" s="127"/>
      <c r="AR3457" s="128"/>
      <c r="AS3457" s="13"/>
      <c r="AW3457" s="128"/>
      <c r="AX3457" s="128"/>
      <c r="AY3457" s="128"/>
      <c r="BH3457" s="89"/>
      <c r="BI3457" s="90"/>
      <c r="DL3457" s="13"/>
      <c r="DM3457" s="13"/>
      <c r="DN3457" s="3"/>
      <c r="DO3457" s="126"/>
      <c r="DP3457" s="126"/>
      <c r="DQ3457" s="127"/>
      <c r="DR3457" s="128"/>
      <c r="DS3457" s="13"/>
      <c r="DW3457" s="128"/>
      <c r="DX3457" s="128"/>
      <c r="DY3457" s="128"/>
      <c r="EH3457" s="89"/>
      <c r="EI3457" s="90"/>
    </row>
    <row r="3458" spans="38:139">
      <c r="AL3458" s="13"/>
      <c r="AM3458" s="13"/>
      <c r="AN3458" s="3"/>
      <c r="AO3458" s="126"/>
      <c r="AP3458" s="126"/>
      <c r="AQ3458" s="127"/>
      <c r="AR3458" s="128"/>
      <c r="AS3458" s="13"/>
      <c r="AW3458" s="128"/>
      <c r="AX3458" s="128"/>
      <c r="AY3458" s="128"/>
      <c r="BH3458" s="89"/>
      <c r="BI3458" s="90"/>
      <c r="DL3458" s="13"/>
      <c r="DM3458" s="13"/>
      <c r="DN3458" s="3"/>
      <c r="DO3458" s="126"/>
      <c r="DP3458" s="126"/>
      <c r="DQ3458" s="127"/>
      <c r="DR3458" s="128"/>
      <c r="DS3458" s="13"/>
      <c r="DW3458" s="128"/>
      <c r="DX3458" s="128"/>
      <c r="DY3458" s="128"/>
      <c r="EH3458" s="89"/>
      <c r="EI3458" s="90"/>
    </row>
    <row r="3459" spans="38:139">
      <c r="AL3459" s="13"/>
      <c r="AM3459" s="13"/>
      <c r="AN3459" s="3"/>
      <c r="AO3459" s="126"/>
      <c r="AP3459" s="126"/>
      <c r="AQ3459" s="127"/>
      <c r="AR3459" s="128"/>
      <c r="AS3459" s="13"/>
      <c r="AW3459" s="128"/>
      <c r="AX3459" s="128"/>
      <c r="AY3459" s="128"/>
      <c r="BH3459" s="89"/>
      <c r="BI3459" s="90"/>
      <c r="DL3459" s="13"/>
      <c r="DM3459" s="13"/>
      <c r="DN3459" s="3"/>
      <c r="DO3459" s="126"/>
      <c r="DP3459" s="126"/>
      <c r="DQ3459" s="127"/>
      <c r="DR3459" s="128"/>
      <c r="DS3459" s="13"/>
      <c r="DW3459" s="128"/>
      <c r="DX3459" s="128"/>
      <c r="DY3459" s="128"/>
      <c r="EH3459" s="89"/>
      <c r="EI3459" s="90"/>
    </row>
    <row r="3460" spans="38:139">
      <c r="AL3460" s="13"/>
      <c r="AM3460" s="13"/>
      <c r="AN3460" s="3"/>
      <c r="AO3460" s="126"/>
      <c r="AP3460" s="126"/>
      <c r="AQ3460" s="127"/>
      <c r="AR3460" s="128"/>
      <c r="AS3460" s="13"/>
      <c r="AW3460" s="128"/>
      <c r="AX3460" s="128"/>
      <c r="AY3460" s="128"/>
      <c r="BH3460" s="89"/>
      <c r="BI3460" s="90"/>
      <c r="DL3460" s="13"/>
      <c r="DM3460" s="13"/>
      <c r="DN3460" s="3"/>
      <c r="DO3460" s="126"/>
      <c r="DP3460" s="126"/>
      <c r="DQ3460" s="127"/>
      <c r="DR3460" s="128"/>
      <c r="DS3460" s="13"/>
      <c r="DW3460" s="128"/>
      <c r="DX3460" s="128"/>
      <c r="DY3460" s="128"/>
      <c r="EH3460" s="89"/>
      <c r="EI3460" s="90"/>
    </row>
    <row r="3461" spans="38:139">
      <c r="AL3461" s="13"/>
      <c r="AM3461" s="13"/>
      <c r="AN3461" s="3"/>
      <c r="AO3461" s="126"/>
      <c r="AP3461" s="126"/>
      <c r="AQ3461" s="127"/>
      <c r="AR3461" s="128"/>
      <c r="AS3461" s="13"/>
      <c r="AW3461" s="128"/>
      <c r="AX3461" s="128"/>
      <c r="AY3461" s="128"/>
      <c r="BH3461" s="89"/>
      <c r="BI3461" s="90"/>
      <c r="DL3461" s="13"/>
      <c r="DM3461" s="13"/>
      <c r="DN3461" s="3"/>
      <c r="DO3461" s="126"/>
      <c r="DP3461" s="126"/>
      <c r="DQ3461" s="127"/>
      <c r="DR3461" s="128"/>
      <c r="DS3461" s="13"/>
      <c r="DW3461" s="128"/>
      <c r="DX3461" s="128"/>
      <c r="DY3461" s="128"/>
      <c r="EH3461" s="89"/>
      <c r="EI3461" s="90"/>
    </row>
    <row r="3462" spans="38:139">
      <c r="AL3462" s="13"/>
      <c r="AM3462" s="13"/>
      <c r="AN3462" s="3"/>
      <c r="AO3462" s="126"/>
      <c r="AP3462" s="126"/>
      <c r="AQ3462" s="127"/>
      <c r="AR3462" s="128"/>
      <c r="AS3462" s="13"/>
      <c r="AW3462" s="128"/>
      <c r="AX3462" s="128"/>
      <c r="AY3462" s="128"/>
      <c r="BH3462" s="89"/>
      <c r="BI3462" s="90"/>
      <c r="DL3462" s="13"/>
      <c r="DM3462" s="13"/>
      <c r="DN3462" s="3"/>
      <c r="DO3462" s="126"/>
      <c r="DP3462" s="126"/>
      <c r="DQ3462" s="127"/>
      <c r="DR3462" s="128"/>
      <c r="DS3462" s="13"/>
      <c r="DW3462" s="128"/>
      <c r="DX3462" s="128"/>
      <c r="DY3462" s="128"/>
      <c r="EH3462" s="89"/>
      <c r="EI3462" s="90"/>
    </row>
    <row r="3463" spans="38:139">
      <c r="AL3463" s="13"/>
      <c r="AM3463" s="13"/>
      <c r="AN3463" s="3"/>
      <c r="AO3463" s="126"/>
      <c r="AP3463" s="126"/>
      <c r="AQ3463" s="127"/>
      <c r="AR3463" s="128"/>
      <c r="AS3463" s="13"/>
      <c r="AW3463" s="128"/>
      <c r="AX3463" s="128"/>
      <c r="AY3463" s="128"/>
      <c r="BH3463" s="89"/>
      <c r="BI3463" s="90"/>
      <c r="DL3463" s="13"/>
      <c r="DM3463" s="13"/>
      <c r="DN3463" s="3"/>
      <c r="DO3463" s="126"/>
      <c r="DP3463" s="126"/>
      <c r="DQ3463" s="127"/>
      <c r="DR3463" s="128"/>
      <c r="DS3463" s="13"/>
      <c r="DW3463" s="128"/>
      <c r="DX3463" s="128"/>
      <c r="DY3463" s="128"/>
      <c r="EH3463" s="89"/>
      <c r="EI3463" s="90"/>
    </row>
    <row r="3464" spans="38:139">
      <c r="AL3464" s="13"/>
      <c r="AM3464" s="13"/>
      <c r="AN3464" s="3"/>
      <c r="AO3464" s="126"/>
      <c r="AP3464" s="126"/>
      <c r="AQ3464" s="127"/>
      <c r="AR3464" s="128"/>
      <c r="AS3464" s="13"/>
      <c r="AW3464" s="128"/>
      <c r="AX3464" s="128"/>
      <c r="AY3464" s="128"/>
      <c r="BH3464" s="89"/>
      <c r="BI3464" s="90"/>
      <c r="DL3464" s="13"/>
      <c r="DM3464" s="13"/>
      <c r="DN3464" s="3"/>
      <c r="DO3464" s="126"/>
      <c r="DP3464" s="126"/>
      <c r="DQ3464" s="127"/>
      <c r="DR3464" s="128"/>
      <c r="DS3464" s="13"/>
      <c r="DW3464" s="128"/>
      <c r="DX3464" s="128"/>
      <c r="DY3464" s="128"/>
      <c r="EH3464" s="89"/>
      <c r="EI3464" s="90"/>
    </row>
    <row r="3465" spans="38:139">
      <c r="AL3465" s="13"/>
      <c r="AM3465" s="13"/>
      <c r="AN3465" s="3"/>
      <c r="AO3465" s="126"/>
      <c r="AP3465" s="126"/>
      <c r="AQ3465" s="127"/>
      <c r="AR3465" s="128"/>
      <c r="AS3465" s="13"/>
      <c r="AW3465" s="128"/>
      <c r="AX3465" s="128"/>
      <c r="AY3465" s="128"/>
      <c r="BH3465" s="89"/>
      <c r="BI3465" s="90"/>
      <c r="DL3465" s="13"/>
      <c r="DM3465" s="13"/>
      <c r="DN3465" s="3"/>
      <c r="DO3465" s="126"/>
      <c r="DP3465" s="126"/>
      <c r="DQ3465" s="127"/>
      <c r="DR3465" s="128"/>
      <c r="DS3465" s="13"/>
      <c r="DW3465" s="128"/>
      <c r="DX3465" s="128"/>
      <c r="DY3465" s="128"/>
      <c r="EH3465" s="89"/>
      <c r="EI3465" s="90"/>
    </row>
    <row r="3466" spans="38:139">
      <c r="AL3466" s="13"/>
      <c r="AM3466" s="13"/>
      <c r="AN3466" s="3"/>
      <c r="AO3466" s="126"/>
      <c r="AP3466" s="126"/>
      <c r="AQ3466" s="127"/>
      <c r="AR3466" s="128"/>
      <c r="AS3466" s="13"/>
      <c r="AW3466" s="128"/>
      <c r="AX3466" s="128"/>
      <c r="AY3466" s="128"/>
      <c r="BH3466" s="89"/>
      <c r="BI3466" s="90"/>
      <c r="DL3466" s="13"/>
      <c r="DM3466" s="13"/>
      <c r="DN3466" s="3"/>
      <c r="DO3466" s="126"/>
      <c r="DP3466" s="126"/>
      <c r="DQ3466" s="127"/>
      <c r="DR3466" s="128"/>
      <c r="DS3466" s="13"/>
      <c r="DW3466" s="128"/>
      <c r="DX3466" s="128"/>
      <c r="DY3466" s="128"/>
      <c r="EH3466" s="89"/>
      <c r="EI3466" s="90"/>
    </row>
    <row r="3467" spans="38:139">
      <c r="AL3467" s="13"/>
      <c r="AM3467" s="13"/>
      <c r="AN3467" s="3"/>
      <c r="AO3467" s="126"/>
      <c r="AP3467" s="126"/>
      <c r="AQ3467" s="127"/>
      <c r="AR3467" s="128"/>
      <c r="AS3467" s="13"/>
      <c r="AW3467" s="128"/>
      <c r="AX3467" s="128"/>
      <c r="AY3467" s="128"/>
      <c r="BH3467" s="89"/>
      <c r="BI3467" s="90"/>
      <c r="DL3467" s="13"/>
      <c r="DM3467" s="13"/>
      <c r="DN3467" s="3"/>
      <c r="DO3467" s="126"/>
      <c r="DP3467" s="126"/>
      <c r="DQ3467" s="127"/>
      <c r="DR3467" s="128"/>
      <c r="DS3467" s="13"/>
      <c r="DW3467" s="128"/>
      <c r="DX3467" s="128"/>
      <c r="DY3467" s="128"/>
      <c r="EH3467" s="89"/>
      <c r="EI3467" s="90"/>
    </row>
    <row r="3468" spans="38:139">
      <c r="AL3468" s="13"/>
      <c r="AM3468" s="13"/>
      <c r="AN3468" s="3"/>
      <c r="AO3468" s="126"/>
      <c r="AP3468" s="126"/>
      <c r="AQ3468" s="127"/>
      <c r="AR3468" s="128"/>
      <c r="AS3468" s="13"/>
      <c r="AW3468" s="128"/>
      <c r="AX3468" s="128"/>
      <c r="AY3468" s="128"/>
      <c r="BH3468" s="89"/>
      <c r="BI3468" s="90"/>
      <c r="DL3468" s="13"/>
      <c r="DM3468" s="13"/>
      <c r="DN3468" s="3"/>
      <c r="DO3468" s="126"/>
      <c r="DP3468" s="126"/>
      <c r="DQ3468" s="127"/>
      <c r="DR3468" s="128"/>
      <c r="DS3468" s="13"/>
      <c r="DW3468" s="128"/>
      <c r="DX3468" s="128"/>
      <c r="DY3468" s="128"/>
      <c r="EH3468" s="89"/>
      <c r="EI3468" s="90"/>
    </row>
    <row r="3469" spans="38:139">
      <c r="AL3469" s="13"/>
      <c r="AM3469" s="13"/>
      <c r="AN3469" s="3"/>
      <c r="AO3469" s="126"/>
      <c r="AP3469" s="126"/>
      <c r="AQ3469" s="127"/>
      <c r="AR3469" s="128"/>
      <c r="AS3469" s="13"/>
      <c r="AW3469" s="128"/>
      <c r="AX3469" s="128"/>
      <c r="AY3469" s="128"/>
      <c r="BH3469" s="89"/>
      <c r="BI3469" s="90"/>
      <c r="DL3469" s="13"/>
      <c r="DM3469" s="13"/>
      <c r="DN3469" s="3"/>
      <c r="DO3469" s="126"/>
      <c r="DP3469" s="126"/>
      <c r="DQ3469" s="127"/>
      <c r="DR3469" s="128"/>
      <c r="DS3469" s="13"/>
      <c r="DW3469" s="128"/>
      <c r="DX3469" s="128"/>
      <c r="DY3469" s="128"/>
      <c r="EH3469" s="89"/>
      <c r="EI3469" s="90"/>
    </row>
    <row r="3470" spans="38:139">
      <c r="AL3470" s="13"/>
      <c r="AM3470" s="13"/>
      <c r="AN3470" s="3"/>
      <c r="AO3470" s="126"/>
      <c r="AP3470" s="126"/>
      <c r="AQ3470" s="127"/>
      <c r="AR3470" s="128"/>
      <c r="AS3470" s="13"/>
      <c r="AW3470" s="128"/>
      <c r="AX3470" s="128"/>
      <c r="AY3470" s="128"/>
      <c r="BH3470" s="89"/>
      <c r="BI3470" s="90"/>
      <c r="DL3470" s="13"/>
      <c r="DM3470" s="13"/>
      <c r="DN3470" s="3"/>
      <c r="DO3470" s="126"/>
      <c r="DP3470" s="126"/>
      <c r="DQ3470" s="127"/>
      <c r="DR3470" s="128"/>
      <c r="DS3470" s="13"/>
      <c r="DW3470" s="128"/>
      <c r="DX3470" s="128"/>
      <c r="DY3470" s="128"/>
      <c r="EH3470" s="89"/>
      <c r="EI3470" s="90"/>
    </row>
    <row r="3471" spans="38:139">
      <c r="AL3471" s="13"/>
      <c r="AM3471" s="13"/>
      <c r="AN3471" s="3"/>
      <c r="AO3471" s="126"/>
      <c r="AP3471" s="126"/>
      <c r="AQ3471" s="127"/>
      <c r="AR3471" s="128"/>
      <c r="AS3471" s="13"/>
      <c r="AW3471" s="128"/>
      <c r="AX3471" s="128"/>
      <c r="AY3471" s="128"/>
      <c r="BH3471" s="89"/>
      <c r="BI3471" s="90"/>
      <c r="DL3471" s="13"/>
      <c r="DM3471" s="13"/>
      <c r="DN3471" s="3"/>
      <c r="DO3471" s="126"/>
      <c r="DP3471" s="126"/>
      <c r="DQ3471" s="127"/>
      <c r="DR3471" s="128"/>
      <c r="DS3471" s="13"/>
      <c r="DW3471" s="128"/>
      <c r="DX3471" s="128"/>
      <c r="DY3471" s="128"/>
      <c r="EH3471" s="89"/>
      <c r="EI3471" s="90"/>
    </row>
    <row r="3472" spans="38:139">
      <c r="AL3472" s="13"/>
      <c r="AM3472" s="13"/>
      <c r="AN3472" s="3"/>
      <c r="AO3472" s="126"/>
      <c r="AP3472" s="126"/>
      <c r="AQ3472" s="127"/>
      <c r="AR3472" s="128"/>
      <c r="AS3472" s="13"/>
      <c r="AW3472" s="128"/>
      <c r="AX3472" s="128"/>
      <c r="AY3472" s="128"/>
      <c r="BH3472" s="89"/>
      <c r="BI3472" s="90"/>
      <c r="DL3472" s="13"/>
      <c r="DM3472" s="13"/>
      <c r="DN3472" s="3"/>
      <c r="DO3472" s="126"/>
      <c r="DP3472" s="126"/>
      <c r="DQ3472" s="127"/>
      <c r="DR3472" s="128"/>
      <c r="DS3472" s="13"/>
      <c r="DW3472" s="128"/>
      <c r="DX3472" s="128"/>
      <c r="DY3472" s="128"/>
      <c r="EH3472" s="89"/>
      <c r="EI3472" s="90"/>
    </row>
    <row r="3473" spans="38:139">
      <c r="AL3473" s="13"/>
      <c r="AM3473" s="13"/>
      <c r="AN3473" s="3"/>
      <c r="AO3473" s="126"/>
      <c r="AP3473" s="126"/>
      <c r="AQ3473" s="127"/>
      <c r="AR3473" s="128"/>
      <c r="AS3473" s="13"/>
      <c r="AW3473" s="128"/>
      <c r="AX3473" s="128"/>
      <c r="AY3473" s="128"/>
      <c r="BH3473" s="89"/>
      <c r="BI3473" s="90"/>
      <c r="DL3473" s="13"/>
      <c r="DM3473" s="13"/>
      <c r="DN3473" s="3"/>
      <c r="DO3473" s="126"/>
      <c r="DP3473" s="126"/>
      <c r="DQ3473" s="127"/>
      <c r="DR3473" s="128"/>
      <c r="DS3473" s="13"/>
      <c r="DW3473" s="128"/>
      <c r="DX3473" s="128"/>
      <c r="DY3473" s="128"/>
      <c r="EH3473" s="89"/>
      <c r="EI3473" s="90"/>
    </row>
    <row r="3474" spans="38:139">
      <c r="AL3474" s="13"/>
      <c r="AM3474" s="13"/>
      <c r="AN3474" s="3"/>
      <c r="AO3474" s="126"/>
      <c r="AP3474" s="126"/>
      <c r="AQ3474" s="127"/>
      <c r="AR3474" s="128"/>
      <c r="AS3474" s="13"/>
      <c r="AW3474" s="128"/>
      <c r="AX3474" s="128"/>
      <c r="AY3474" s="128"/>
      <c r="BH3474" s="89"/>
      <c r="BI3474" s="90"/>
      <c r="DL3474" s="13"/>
      <c r="DM3474" s="13"/>
      <c r="DN3474" s="3"/>
      <c r="DO3474" s="126"/>
      <c r="DP3474" s="126"/>
      <c r="DQ3474" s="127"/>
      <c r="DR3474" s="128"/>
      <c r="DS3474" s="13"/>
      <c r="DW3474" s="128"/>
      <c r="DX3474" s="128"/>
      <c r="DY3474" s="128"/>
      <c r="EH3474" s="89"/>
      <c r="EI3474" s="90"/>
    </row>
    <row r="3475" spans="38:139">
      <c r="AL3475" s="13"/>
      <c r="AM3475" s="13"/>
      <c r="AN3475" s="3"/>
      <c r="AO3475" s="126"/>
      <c r="AP3475" s="126"/>
      <c r="AQ3475" s="127"/>
      <c r="AR3475" s="128"/>
      <c r="AS3475" s="13"/>
      <c r="AW3475" s="128"/>
      <c r="AX3475" s="128"/>
      <c r="AY3475" s="128"/>
      <c r="BH3475" s="89"/>
      <c r="BI3475" s="90"/>
      <c r="DL3475" s="13"/>
      <c r="DM3475" s="13"/>
      <c r="DN3475" s="3"/>
      <c r="DO3475" s="126"/>
      <c r="DP3475" s="126"/>
      <c r="DQ3475" s="127"/>
      <c r="DR3475" s="128"/>
      <c r="DS3475" s="13"/>
      <c r="DW3475" s="128"/>
      <c r="DX3475" s="128"/>
      <c r="DY3475" s="128"/>
      <c r="EH3475" s="89"/>
      <c r="EI3475" s="90"/>
    </row>
    <row r="3476" spans="38:139">
      <c r="AL3476" s="13"/>
      <c r="AM3476" s="13"/>
      <c r="AN3476" s="3"/>
      <c r="AO3476" s="126"/>
      <c r="AP3476" s="126"/>
      <c r="AQ3476" s="127"/>
      <c r="AR3476" s="128"/>
      <c r="AS3476" s="13"/>
      <c r="AW3476" s="128"/>
      <c r="AX3476" s="128"/>
      <c r="AY3476" s="128"/>
      <c r="BH3476" s="89"/>
      <c r="BI3476" s="90"/>
      <c r="DL3476" s="13"/>
      <c r="DM3476" s="13"/>
      <c r="DN3476" s="3"/>
      <c r="DO3476" s="126"/>
      <c r="DP3476" s="126"/>
      <c r="DQ3476" s="127"/>
      <c r="DR3476" s="128"/>
      <c r="DS3476" s="13"/>
      <c r="DW3476" s="128"/>
      <c r="DX3476" s="128"/>
      <c r="DY3476" s="128"/>
      <c r="EH3476" s="89"/>
      <c r="EI3476" s="90"/>
    </row>
    <row r="3477" spans="38:139">
      <c r="AL3477" s="13"/>
      <c r="AM3477" s="13"/>
      <c r="AN3477" s="3"/>
      <c r="AO3477" s="126"/>
      <c r="AP3477" s="126"/>
      <c r="AQ3477" s="127"/>
      <c r="AR3477" s="128"/>
      <c r="AS3477" s="13"/>
      <c r="AW3477" s="128"/>
      <c r="AX3477" s="128"/>
      <c r="AY3477" s="128"/>
      <c r="BH3477" s="89"/>
      <c r="BI3477" s="90"/>
      <c r="DL3477" s="13"/>
      <c r="DM3477" s="13"/>
      <c r="DN3477" s="3"/>
      <c r="DO3477" s="126"/>
      <c r="DP3477" s="126"/>
      <c r="DQ3477" s="127"/>
      <c r="DR3477" s="128"/>
      <c r="DS3477" s="13"/>
      <c r="DW3477" s="128"/>
      <c r="DX3477" s="128"/>
      <c r="DY3477" s="128"/>
      <c r="EH3477" s="89"/>
      <c r="EI3477" s="90"/>
    </row>
    <row r="3478" spans="38:139">
      <c r="AL3478" s="13"/>
      <c r="AM3478" s="13"/>
      <c r="AN3478" s="3"/>
      <c r="AO3478" s="126"/>
      <c r="AP3478" s="126"/>
      <c r="AQ3478" s="127"/>
      <c r="AR3478" s="128"/>
      <c r="AS3478" s="13"/>
      <c r="AW3478" s="128"/>
      <c r="AX3478" s="128"/>
      <c r="AY3478" s="128"/>
      <c r="BH3478" s="89"/>
      <c r="BI3478" s="90"/>
      <c r="DL3478" s="13"/>
      <c r="DM3478" s="13"/>
      <c r="DN3478" s="3"/>
      <c r="DO3478" s="126"/>
      <c r="DP3478" s="126"/>
      <c r="DQ3478" s="127"/>
      <c r="DR3478" s="128"/>
      <c r="DS3478" s="13"/>
      <c r="DW3478" s="128"/>
      <c r="DX3478" s="128"/>
      <c r="DY3478" s="128"/>
      <c r="EH3478" s="89"/>
      <c r="EI3478" s="90"/>
    </row>
    <row r="3479" spans="38:139">
      <c r="AL3479" s="13"/>
      <c r="AM3479" s="13"/>
      <c r="AN3479" s="3"/>
      <c r="AO3479" s="126"/>
      <c r="AP3479" s="126"/>
      <c r="AQ3479" s="127"/>
      <c r="AR3479" s="128"/>
      <c r="AS3479" s="13"/>
      <c r="AW3479" s="128"/>
      <c r="AX3479" s="128"/>
      <c r="AY3479" s="128"/>
      <c r="BH3479" s="89"/>
      <c r="BI3479" s="90"/>
      <c r="DL3479" s="13"/>
      <c r="DM3479" s="13"/>
      <c r="DN3479" s="3"/>
      <c r="DO3479" s="126"/>
      <c r="DP3479" s="126"/>
      <c r="DQ3479" s="127"/>
      <c r="DR3479" s="128"/>
      <c r="DS3479" s="13"/>
      <c r="DW3479" s="128"/>
      <c r="DX3479" s="128"/>
      <c r="DY3479" s="128"/>
      <c r="EH3479" s="89"/>
      <c r="EI3479" s="90"/>
    </row>
    <row r="3480" spans="38:139">
      <c r="AL3480" s="13"/>
      <c r="AM3480" s="13"/>
      <c r="AN3480" s="3"/>
      <c r="AO3480" s="126"/>
      <c r="AP3480" s="126"/>
      <c r="AQ3480" s="127"/>
      <c r="AR3480" s="128"/>
      <c r="AS3480" s="13"/>
      <c r="AW3480" s="128"/>
      <c r="AX3480" s="128"/>
      <c r="AY3480" s="128"/>
      <c r="BH3480" s="89"/>
      <c r="BI3480" s="90"/>
      <c r="DL3480" s="13"/>
      <c r="DM3480" s="13"/>
      <c r="DN3480" s="3"/>
      <c r="DO3480" s="126"/>
      <c r="DP3480" s="126"/>
      <c r="DQ3480" s="127"/>
      <c r="DR3480" s="128"/>
      <c r="DS3480" s="13"/>
      <c r="DW3480" s="128"/>
      <c r="DX3480" s="128"/>
      <c r="DY3480" s="128"/>
      <c r="EH3480" s="89"/>
      <c r="EI3480" s="90"/>
    </row>
    <row r="3481" spans="38:139">
      <c r="AL3481" s="13"/>
      <c r="AM3481" s="13"/>
      <c r="AN3481" s="3"/>
      <c r="AO3481" s="126"/>
      <c r="AP3481" s="126"/>
      <c r="AQ3481" s="127"/>
      <c r="AR3481" s="128"/>
      <c r="AS3481" s="13"/>
      <c r="AW3481" s="128"/>
      <c r="AX3481" s="128"/>
      <c r="AY3481" s="128"/>
      <c r="BH3481" s="89"/>
      <c r="BI3481" s="90"/>
      <c r="DL3481" s="13"/>
      <c r="DM3481" s="13"/>
      <c r="DN3481" s="3"/>
      <c r="DO3481" s="126"/>
      <c r="DP3481" s="126"/>
      <c r="DQ3481" s="127"/>
      <c r="DR3481" s="128"/>
      <c r="DS3481" s="13"/>
      <c r="DW3481" s="128"/>
      <c r="DX3481" s="128"/>
      <c r="DY3481" s="128"/>
      <c r="EH3481" s="89"/>
      <c r="EI3481" s="90"/>
    </row>
    <row r="3482" spans="38:139">
      <c r="AL3482" s="13"/>
      <c r="AM3482" s="13"/>
      <c r="AN3482" s="3"/>
      <c r="AO3482" s="126"/>
      <c r="AP3482" s="126"/>
      <c r="AQ3482" s="127"/>
      <c r="AR3482" s="128"/>
      <c r="AS3482" s="13"/>
      <c r="AW3482" s="128"/>
      <c r="AX3482" s="128"/>
      <c r="AY3482" s="128"/>
      <c r="BH3482" s="89"/>
      <c r="BI3482" s="90"/>
      <c r="DL3482" s="13"/>
      <c r="DM3482" s="13"/>
      <c r="DN3482" s="3"/>
      <c r="DO3482" s="126"/>
      <c r="DP3482" s="126"/>
      <c r="DQ3482" s="127"/>
      <c r="DR3482" s="128"/>
      <c r="DS3482" s="13"/>
      <c r="DW3482" s="128"/>
      <c r="DX3482" s="128"/>
      <c r="DY3482" s="128"/>
      <c r="EH3482" s="89"/>
      <c r="EI3482" s="90"/>
    </row>
    <row r="3483" spans="38:139">
      <c r="AL3483" s="13"/>
      <c r="AM3483" s="13"/>
      <c r="AN3483" s="3"/>
      <c r="AO3483" s="126"/>
      <c r="AP3483" s="126"/>
      <c r="AQ3483" s="127"/>
      <c r="AR3483" s="128"/>
      <c r="AS3483" s="13"/>
      <c r="AW3483" s="128"/>
      <c r="AX3483" s="128"/>
      <c r="AY3483" s="128"/>
      <c r="BH3483" s="89"/>
      <c r="BI3483" s="90"/>
      <c r="DL3483" s="13"/>
      <c r="DM3483" s="13"/>
      <c r="DN3483" s="3"/>
      <c r="DO3483" s="126"/>
      <c r="DP3483" s="126"/>
      <c r="DQ3483" s="127"/>
      <c r="DR3483" s="128"/>
      <c r="DS3483" s="13"/>
      <c r="DW3483" s="128"/>
      <c r="DX3483" s="128"/>
      <c r="DY3483" s="128"/>
      <c r="EH3483" s="89"/>
      <c r="EI3483" s="90"/>
    </row>
    <row r="3484" spans="38:139">
      <c r="AL3484" s="13"/>
      <c r="AM3484" s="13"/>
      <c r="AN3484" s="3"/>
      <c r="AO3484" s="126"/>
      <c r="AP3484" s="126"/>
      <c r="AQ3484" s="127"/>
      <c r="AR3484" s="128"/>
      <c r="AS3484" s="13"/>
      <c r="AW3484" s="128"/>
      <c r="AX3484" s="128"/>
      <c r="AY3484" s="128"/>
      <c r="BH3484" s="89"/>
      <c r="BI3484" s="90"/>
      <c r="DL3484" s="13"/>
      <c r="DM3484" s="13"/>
      <c r="DN3484" s="3"/>
      <c r="DO3484" s="126"/>
      <c r="DP3484" s="126"/>
      <c r="DQ3484" s="127"/>
      <c r="DR3484" s="128"/>
      <c r="DS3484" s="13"/>
      <c r="DW3484" s="128"/>
      <c r="DX3484" s="128"/>
      <c r="DY3484" s="128"/>
      <c r="EH3484" s="89"/>
      <c r="EI3484" s="90"/>
    </row>
    <row r="3485" spans="38:139">
      <c r="AL3485" s="13"/>
      <c r="AM3485" s="13"/>
      <c r="AN3485" s="3"/>
      <c r="AO3485" s="126"/>
      <c r="AP3485" s="126"/>
      <c r="AQ3485" s="127"/>
      <c r="AR3485" s="128"/>
      <c r="AS3485" s="13"/>
      <c r="AW3485" s="128"/>
      <c r="AX3485" s="128"/>
      <c r="AY3485" s="128"/>
      <c r="BH3485" s="89"/>
      <c r="BI3485" s="90"/>
      <c r="DL3485" s="13"/>
      <c r="DM3485" s="13"/>
      <c r="DN3485" s="3"/>
      <c r="DO3485" s="126"/>
      <c r="DP3485" s="126"/>
      <c r="DQ3485" s="127"/>
      <c r="DR3485" s="128"/>
      <c r="DS3485" s="13"/>
      <c r="DW3485" s="128"/>
      <c r="DX3485" s="128"/>
      <c r="DY3485" s="128"/>
      <c r="EH3485" s="89"/>
      <c r="EI3485" s="90"/>
    </row>
    <row r="3486" spans="38:139">
      <c r="AL3486" s="13"/>
      <c r="AM3486" s="13"/>
      <c r="AN3486" s="3"/>
      <c r="AO3486" s="126"/>
      <c r="AP3486" s="126"/>
      <c r="AQ3486" s="127"/>
      <c r="AR3486" s="128"/>
      <c r="AS3486" s="13"/>
      <c r="AW3486" s="128"/>
      <c r="AX3486" s="128"/>
      <c r="AY3486" s="128"/>
      <c r="BH3486" s="89"/>
      <c r="BI3486" s="90"/>
      <c r="DL3486" s="13"/>
      <c r="DM3486" s="13"/>
      <c r="DN3486" s="3"/>
      <c r="DO3486" s="126"/>
      <c r="DP3486" s="126"/>
      <c r="DQ3486" s="127"/>
      <c r="DR3486" s="128"/>
      <c r="DS3486" s="13"/>
      <c r="DW3486" s="128"/>
      <c r="DX3486" s="128"/>
      <c r="DY3486" s="128"/>
      <c r="EH3486" s="89"/>
      <c r="EI3486" s="90"/>
    </row>
    <row r="3487" spans="38:139">
      <c r="AL3487" s="13"/>
      <c r="AM3487" s="13"/>
      <c r="AN3487" s="3"/>
      <c r="AO3487" s="126"/>
      <c r="AP3487" s="126"/>
      <c r="AQ3487" s="127"/>
      <c r="AR3487" s="128"/>
      <c r="AS3487" s="13"/>
      <c r="AW3487" s="128"/>
      <c r="AX3487" s="128"/>
      <c r="AY3487" s="128"/>
      <c r="BH3487" s="89"/>
      <c r="BI3487" s="90"/>
      <c r="DL3487" s="13"/>
      <c r="DM3487" s="13"/>
      <c r="DN3487" s="3"/>
      <c r="DO3487" s="126"/>
      <c r="DP3487" s="126"/>
      <c r="DQ3487" s="127"/>
      <c r="DR3487" s="128"/>
      <c r="DS3487" s="13"/>
      <c r="DW3487" s="128"/>
      <c r="DX3487" s="128"/>
      <c r="DY3487" s="128"/>
      <c r="EH3487" s="89"/>
      <c r="EI3487" s="90"/>
    </row>
    <row r="3488" spans="38:139">
      <c r="AL3488" s="13"/>
      <c r="AM3488" s="13"/>
      <c r="AN3488" s="3"/>
      <c r="AO3488" s="126"/>
      <c r="AP3488" s="126"/>
      <c r="AQ3488" s="127"/>
      <c r="AR3488" s="128"/>
      <c r="AS3488" s="13"/>
      <c r="AW3488" s="128"/>
      <c r="AX3488" s="128"/>
      <c r="AY3488" s="128"/>
      <c r="BH3488" s="89"/>
      <c r="BI3488" s="90"/>
      <c r="DL3488" s="13"/>
      <c r="DM3488" s="13"/>
      <c r="DN3488" s="3"/>
      <c r="DO3488" s="126"/>
      <c r="DP3488" s="126"/>
      <c r="DQ3488" s="127"/>
      <c r="DR3488" s="128"/>
      <c r="DS3488" s="13"/>
      <c r="DW3488" s="128"/>
      <c r="DX3488" s="128"/>
      <c r="DY3488" s="128"/>
      <c r="EH3488" s="89"/>
      <c r="EI3488" s="90"/>
    </row>
    <row r="3489" spans="38:139">
      <c r="AL3489" s="13"/>
      <c r="AM3489" s="13"/>
      <c r="AN3489" s="3"/>
      <c r="AO3489" s="126"/>
      <c r="AP3489" s="126"/>
      <c r="AQ3489" s="127"/>
      <c r="AR3489" s="128"/>
      <c r="AS3489" s="13"/>
      <c r="AW3489" s="128"/>
      <c r="AX3489" s="128"/>
      <c r="AY3489" s="128"/>
      <c r="BH3489" s="89"/>
      <c r="BI3489" s="90"/>
      <c r="DL3489" s="13"/>
      <c r="DM3489" s="13"/>
      <c r="DN3489" s="3"/>
      <c r="DO3489" s="126"/>
      <c r="DP3489" s="126"/>
      <c r="DQ3489" s="127"/>
      <c r="DR3489" s="128"/>
      <c r="DS3489" s="13"/>
      <c r="DW3489" s="128"/>
      <c r="DX3489" s="128"/>
      <c r="DY3489" s="128"/>
      <c r="EH3489" s="89"/>
      <c r="EI3489" s="90"/>
    </row>
    <row r="3490" spans="38:139">
      <c r="AL3490" s="13"/>
      <c r="AM3490" s="13"/>
      <c r="AN3490" s="3"/>
      <c r="AO3490" s="126"/>
      <c r="AP3490" s="126"/>
      <c r="AQ3490" s="127"/>
      <c r="AR3490" s="128"/>
      <c r="AS3490" s="13"/>
      <c r="AW3490" s="128"/>
      <c r="AX3490" s="128"/>
      <c r="AY3490" s="128"/>
      <c r="BH3490" s="89"/>
      <c r="BI3490" s="90"/>
      <c r="DL3490" s="13"/>
      <c r="DM3490" s="13"/>
      <c r="DN3490" s="3"/>
      <c r="DO3490" s="126"/>
      <c r="DP3490" s="126"/>
      <c r="DQ3490" s="127"/>
      <c r="DR3490" s="128"/>
      <c r="DS3490" s="13"/>
      <c r="DW3490" s="128"/>
      <c r="DX3490" s="128"/>
      <c r="DY3490" s="128"/>
      <c r="EH3490" s="89"/>
      <c r="EI3490" s="90"/>
    </row>
    <row r="3491" spans="38:139">
      <c r="AL3491" s="13"/>
      <c r="AM3491" s="13"/>
      <c r="AN3491" s="3"/>
      <c r="AO3491" s="126"/>
      <c r="AP3491" s="126"/>
      <c r="AQ3491" s="127"/>
      <c r="AR3491" s="128"/>
      <c r="AS3491" s="13"/>
      <c r="AW3491" s="128"/>
      <c r="AX3491" s="128"/>
      <c r="AY3491" s="128"/>
      <c r="BH3491" s="89"/>
      <c r="BI3491" s="90"/>
      <c r="DL3491" s="13"/>
      <c r="DM3491" s="13"/>
      <c r="DN3491" s="3"/>
      <c r="DO3491" s="126"/>
      <c r="DP3491" s="126"/>
      <c r="DQ3491" s="127"/>
      <c r="DR3491" s="128"/>
      <c r="DS3491" s="13"/>
      <c r="DW3491" s="128"/>
      <c r="DX3491" s="128"/>
      <c r="DY3491" s="128"/>
      <c r="EH3491" s="89"/>
      <c r="EI3491" s="90"/>
    </row>
    <row r="3492" spans="38:139">
      <c r="AL3492" s="13"/>
      <c r="AM3492" s="13"/>
      <c r="AN3492" s="3"/>
      <c r="AO3492" s="126"/>
      <c r="AP3492" s="126"/>
      <c r="AQ3492" s="127"/>
      <c r="AR3492" s="128"/>
      <c r="AS3492" s="13"/>
      <c r="AW3492" s="128"/>
      <c r="AX3492" s="128"/>
      <c r="AY3492" s="128"/>
      <c r="BH3492" s="89"/>
      <c r="BI3492" s="90"/>
      <c r="DL3492" s="13"/>
      <c r="DM3492" s="13"/>
      <c r="DN3492" s="3"/>
      <c r="DO3492" s="126"/>
      <c r="DP3492" s="126"/>
      <c r="DQ3492" s="127"/>
      <c r="DR3492" s="128"/>
      <c r="DS3492" s="13"/>
      <c r="DW3492" s="128"/>
      <c r="DX3492" s="128"/>
      <c r="DY3492" s="128"/>
      <c r="EH3492" s="89"/>
      <c r="EI3492" s="90"/>
    </row>
    <row r="3493" spans="38:139">
      <c r="AL3493" s="13"/>
      <c r="AM3493" s="13"/>
      <c r="AN3493" s="3"/>
      <c r="AO3493" s="126"/>
      <c r="AP3493" s="126"/>
      <c r="AQ3493" s="127"/>
      <c r="AR3493" s="128"/>
      <c r="AS3493" s="13"/>
      <c r="AW3493" s="128"/>
      <c r="AX3493" s="128"/>
      <c r="AY3493" s="128"/>
      <c r="BH3493" s="89"/>
      <c r="BI3493" s="90"/>
      <c r="DL3493" s="13"/>
      <c r="DM3493" s="13"/>
      <c r="DN3493" s="3"/>
      <c r="DO3493" s="126"/>
      <c r="DP3493" s="126"/>
      <c r="DQ3493" s="127"/>
      <c r="DR3493" s="128"/>
      <c r="DS3493" s="13"/>
      <c r="DW3493" s="128"/>
      <c r="DX3493" s="128"/>
      <c r="DY3493" s="128"/>
      <c r="EH3493" s="89"/>
      <c r="EI3493" s="90"/>
    </row>
    <row r="3494" spans="38:139">
      <c r="AL3494" s="13"/>
      <c r="AM3494" s="13"/>
      <c r="AN3494" s="3"/>
      <c r="AO3494" s="126"/>
      <c r="AP3494" s="126"/>
      <c r="AQ3494" s="127"/>
      <c r="AR3494" s="128"/>
      <c r="AS3494" s="13"/>
      <c r="AW3494" s="128"/>
      <c r="AX3494" s="128"/>
      <c r="AY3494" s="128"/>
      <c r="BH3494" s="89"/>
      <c r="BI3494" s="90"/>
      <c r="DL3494" s="13"/>
      <c r="DM3494" s="13"/>
      <c r="DN3494" s="3"/>
      <c r="DO3494" s="126"/>
      <c r="DP3494" s="126"/>
      <c r="DQ3494" s="127"/>
      <c r="DR3494" s="128"/>
      <c r="DS3494" s="13"/>
      <c r="DW3494" s="128"/>
      <c r="DX3494" s="128"/>
      <c r="DY3494" s="128"/>
      <c r="EH3494" s="89"/>
      <c r="EI3494" s="90"/>
    </row>
    <row r="3495" spans="38:139">
      <c r="AL3495" s="13"/>
      <c r="AM3495" s="13"/>
      <c r="AN3495" s="3"/>
      <c r="AO3495" s="126"/>
      <c r="AP3495" s="126"/>
      <c r="AQ3495" s="127"/>
      <c r="AR3495" s="128"/>
      <c r="AS3495" s="13"/>
      <c r="AW3495" s="128"/>
      <c r="AX3495" s="128"/>
      <c r="AY3495" s="128"/>
      <c r="BH3495" s="89"/>
      <c r="BI3495" s="90"/>
      <c r="DL3495" s="13"/>
      <c r="DM3495" s="13"/>
      <c r="DN3495" s="3"/>
      <c r="DO3495" s="126"/>
      <c r="DP3495" s="126"/>
      <c r="DQ3495" s="127"/>
      <c r="DR3495" s="128"/>
      <c r="DS3495" s="13"/>
      <c r="DW3495" s="128"/>
      <c r="DX3495" s="128"/>
      <c r="DY3495" s="128"/>
      <c r="EH3495" s="89"/>
      <c r="EI3495" s="90"/>
    </row>
    <row r="3496" spans="38:139">
      <c r="AL3496" s="13"/>
      <c r="AM3496" s="13"/>
      <c r="AN3496" s="3"/>
      <c r="AO3496" s="126"/>
      <c r="AP3496" s="126"/>
      <c r="AQ3496" s="127"/>
      <c r="AR3496" s="128"/>
      <c r="AS3496" s="13"/>
      <c r="AW3496" s="128"/>
      <c r="AX3496" s="128"/>
      <c r="AY3496" s="128"/>
      <c r="BH3496" s="89"/>
      <c r="BI3496" s="90"/>
      <c r="DL3496" s="13"/>
      <c r="DM3496" s="13"/>
      <c r="DN3496" s="3"/>
      <c r="DO3496" s="126"/>
      <c r="DP3496" s="126"/>
      <c r="DQ3496" s="127"/>
      <c r="DR3496" s="128"/>
      <c r="DS3496" s="13"/>
      <c r="DW3496" s="128"/>
      <c r="DX3496" s="128"/>
      <c r="DY3496" s="128"/>
      <c r="EH3496" s="89"/>
      <c r="EI3496" s="90"/>
    </row>
    <row r="3497" spans="38:139">
      <c r="AL3497" s="13"/>
      <c r="AM3497" s="13"/>
      <c r="AN3497" s="3"/>
      <c r="AO3497" s="126"/>
      <c r="AP3497" s="126"/>
      <c r="AQ3497" s="127"/>
      <c r="AR3497" s="128"/>
      <c r="AS3497" s="13"/>
      <c r="AW3497" s="128"/>
      <c r="AX3497" s="128"/>
      <c r="AY3497" s="128"/>
      <c r="BH3497" s="89"/>
      <c r="BI3497" s="90"/>
      <c r="DL3497" s="13"/>
      <c r="DM3497" s="13"/>
      <c r="DN3497" s="3"/>
      <c r="DO3497" s="126"/>
      <c r="DP3497" s="126"/>
      <c r="DQ3497" s="127"/>
      <c r="DR3497" s="128"/>
      <c r="DS3497" s="13"/>
      <c r="DW3497" s="128"/>
      <c r="DX3497" s="128"/>
      <c r="DY3497" s="128"/>
      <c r="EH3497" s="89"/>
      <c r="EI3497" s="90"/>
    </row>
    <row r="3498" spans="38:139">
      <c r="AL3498" s="13"/>
      <c r="AM3498" s="13"/>
      <c r="AN3498" s="3"/>
      <c r="AO3498" s="126"/>
      <c r="AP3498" s="126"/>
      <c r="AQ3498" s="127"/>
      <c r="AR3498" s="128"/>
      <c r="AS3498" s="13"/>
      <c r="AW3498" s="128"/>
      <c r="AX3498" s="128"/>
      <c r="AY3498" s="128"/>
      <c r="BH3498" s="89"/>
      <c r="BI3498" s="90"/>
      <c r="DL3498" s="13"/>
      <c r="DM3498" s="13"/>
      <c r="DN3498" s="3"/>
      <c r="DO3498" s="126"/>
      <c r="DP3498" s="126"/>
      <c r="DQ3498" s="127"/>
      <c r="DR3498" s="128"/>
      <c r="DS3498" s="13"/>
      <c r="DW3498" s="128"/>
      <c r="DX3498" s="128"/>
      <c r="DY3498" s="128"/>
      <c r="EH3498" s="89"/>
      <c r="EI3498" s="90"/>
    </row>
    <row r="3499" spans="38:139">
      <c r="AL3499" s="13"/>
      <c r="AM3499" s="13"/>
      <c r="AN3499" s="3"/>
      <c r="AO3499" s="126"/>
      <c r="AP3499" s="126"/>
      <c r="AQ3499" s="127"/>
      <c r="AR3499" s="128"/>
      <c r="AS3499" s="13"/>
      <c r="AW3499" s="128"/>
      <c r="AX3499" s="128"/>
      <c r="AY3499" s="128"/>
      <c r="BH3499" s="89"/>
      <c r="BI3499" s="90"/>
      <c r="DL3499" s="13"/>
      <c r="DM3499" s="13"/>
      <c r="DN3499" s="3"/>
      <c r="DO3499" s="126"/>
      <c r="DP3499" s="126"/>
      <c r="DQ3499" s="127"/>
      <c r="DR3499" s="128"/>
      <c r="DS3499" s="13"/>
      <c r="DW3499" s="128"/>
      <c r="DX3499" s="128"/>
      <c r="DY3499" s="128"/>
      <c r="EH3499" s="89"/>
      <c r="EI3499" s="90"/>
    </row>
    <row r="3500" spans="38:139">
      <c r="AL3500" s="13"/>
      <c r="AM3500" s="13"/>
      <c r="AN3500" s="3"/>
      <c r="AO3500" s="126"/>
      <c r="AP3500" s="126"/>
      <c r="AQ3500" s="127"/>
      <c r="AR3500" s="128"/>
      <c r="AS3500" s="13"/>
      <c r="AW3500" s="128"/>
      <c r="AX3500" s="128"/>
      <c r="AY3500" s="128"/>
      <c r="BH3500" s="89"/>
      <c r="BI3500" s="90"/>
      <c r="DL3500" s="13"/>
      <c r="DM3500" s="13"/>
      <c r="DN3500" s="3"/>
      <c r="DO3500" s="126"/>
      <c r="DP3500" s="126"/>
      <c r="DQ3500" s="127"/>
      <c r="DR3500" s="128"/>
      <c r="DS3500" s="13"/>
      <c r="DW3500" s="128"/>
      <c r="DX3500" s="128"/>
      <c r="DY3500" s="128"/>
      <c r="EH3500" s="89"/>
      <c r="EI3500" s="90"/>
    </row>
    <row r="3501" spans="38:139">
      <c r="AL3501" s="13"/>
      <c r="AM3501" s="13"/>
      <c r="AN3501" s="3"/>
      <c r="AO3501" s="126"/>
      <c r="AP3501" s="126"/>
      <c r="AQ3501" s="127"/>
      <c r="AR3501" s="128"/>
      <c r="AS3501" s="13"/>
      <c r="AW3501" s="128"/>
      <c r="AX3501" s="128"/>
      <c r="AY3501" s="128"/>
      <c r="BH3501" s="89"/>
      <c r="BI3501" s="90"/>
      <c r="DL3501" s="13"/>
      <c r="DM3501" s="13"/>
      <c r="DN3501" s="3"/>
      <c r="DO3501" s="126"/>
      <c r="DP3501" s="126"/>
      <c r="DQ3501" s="127"/>
      <c r="DR3501" s="128"/>
      <c r="DS3501" s="13"/>
      <c r="DW3501" s="128"/>
      <c r="DX3501" s="128"/>
      <c r="DY3501" s="128"/>
      <c r="EH3501" s="89"/>
      <c r="EI3501" s="90"/>
    </row>
    <row r="3502" spans="38:139">
      <c r="AL3502" s="13"/>
      <c r="AM3502" s="13"/>
      <c r="AN3502" s="3"/>
      <c r="AO3502" s="126"/>
      <c r="AP3502" s="126"/>
      <c r="AQ3502" s="127"/>
      <c r="AR3502" s="128"/>
      <c r="AS3502" s="13"/>
      <c r="AW3502" s="128"/>
      <c r="AX3502" s="128"/>
      <c r="AY3502" s="128"/>
      <c r="BH3502" s="89"/>
      <c r="BI3502" s="90"/>
      <c r="DL3502" s="13"/>
      <c r="DM3502" s="13"/>
      <c r="DN3502" s="3"/>
      <c r="DO3502" s="126"/>
      <c r="DP3502" s="126"/>
      <c r="DQ3502" s="127"/>
      <c r="DR3502" s="128"/>
      <c r="DS3502" s="13"/>
      <c r="DW3502" s="128"/>
      <c r="DX3502" s="128"/>
      <c r="DY3502" s="128"/>
      <c r="EH3502" s="89"/>
      <c r="EI3502" s="90"/>
    </row>
    <row r="3503" spans="38:139">
      <c r="AL3503" s="13"/>
      <c r="AM3503" s="13"/>
      <c r="AN3503" s="3"/>
      <c r="AO3503" s="126"/>
      <c r="AP3503" s="126"/>
      <c r="AQ3503" s="127"/>
      <c r="AR3503" s="128"/>
      <c r="AS3503" s="13"/>
      <c r="AW3503" s="128"/>
      <c r="AX3503" s="128"/>
      <c r="AY3503" s="128"/>
      <c r="BH3503" s="89"/>
      <c r="BI3503" s="90"/>
      <c r="DL3503" s="13"/>
      <c r="DM3503" s="13"/>
      <c r="DN3503" s="3"/>
      <c r="DO3503" s="126"/>
      <c r="DP3503" s="126"/>
      <c r="DQ3503" s="127"/>
      <c r="DR3503" s="128"/>
      <c r="DS3503" s="13"/>
      <c r="DW3503" s="128"/>
      <c r="DX3503" s="128"/>
      <c r="DY3503" s="128"/>
      <c r="EH3503" s="89"/>
      <c r="EI3503" s="90"/>
    </row>
    <row r="3504" spans="38:139">
      <c r="AL3504" s="13"/>
      <c r="AM3504" s="13"/>
      <c r="AN3504" s="3"/>
      <c r="AO3504" s="126"/>
      <c r="AP3504" s="126"/>
      <c r="AQ3504" s="127"/>
      <c r="AR3504" s="128"/>
      <c r="AS3504" s="13"/>
      <c r="AW3504" s="128"/>
      <c r="AX3504" s="128"/>
      <c r="AY3504" s="128"/>
      <c r="BH3504" s="89"/>
      <c r="BI3504" s="90"/>
      <c r="DL3504" s="13"/>
      <c r="DM3504" s="13"/>
      <c r="DN3504" s="3"/>
      <c r="DO3504" s="126"/>
      <c r="DP3504" s="126"/>
      <c r="DQ3504" s="127"/>
      <c r="DR3504" s="128"/>
      <c r="DS3504" s="13"/>
      <c r="DW3504" s="128"/>
      <c r="DX3504" s="128"/>
      <c r="DY3504" s="128"/>
      <c r="EH3504" s="89"/>
      <c r="EI3504" s="90"/>
    </row>
    <row r="3505" spans="38:139">
      <c r="AL3505" s="13"/>
      <c r="AM3505" s="13"/>
      <c r="AN3505" s="3"/>
      <c r="AO3505" s="126"/>
      <c r="AP3505" s="126"/>
      <c r="AQ3505" s="127"/>
      <c r="AR3505" s="128"/>
      <c r="AS3505" s="13"/>
      <c r="AW3505" s="128"/>
      <c r="AX3505" s="128"/>
      <c r="AY3505" s="128"/>
      <c r="BH3505" s="89"/>
      <c r="BI3505" s="90"/>
      <c r="DL3505" s="13"/>
      <c r="DM3505" s="13"/>
      <c r="DN3505" s="3"/>
      <c r="DO3505" s="126"/>
      <c r="DP3505" s="126"/>
      <c r="DQ3505" s="127"/>
      <c r="DR3505" s="128"/>
      <c r="DS3505" s="13"/>
      <c r="DW3505" s="128"/>
      <c r="DX3505" s="128"/>
      <c r="DY3505" s="128"/>
      <c r="EH3505" s="89"/>
      <c r="EI3505" s="90"/>
    </row>
    <row r="3506" spans="38:139">
      <c r="AL3506" s="13"/>
      <c r="AM3506" s="13"/>
      <c r="AN3506" s="3"/>
      <c r="AO3506" s="126"/>
      <c r="AP3506" s="126"/>
      <c r="AQ3506" s="127"/>
      <c r="AR3506" s="128"/>
      <c r="AS3506" s="13"/>
      <c r="AW3506" s="128"/>
      <c r="AX3506" s="128"/>
      <c r="AY3506" s="128"/>
      <c r="BH3506" s="89"/>
      <c r="BI3506" s="90"/>
      <c r="DL3506" s="13"/>
      <c r="DM3506" s="13"/>
      <c r="DN3506" s="3"/>
      <c r="DO3506" s="126"/>
      <c r="DP3506" s="126"/>
      <c r="DQ3506" s="127"/>
      <c r="DR3506" s="128"/>
      <c r="DS3506" s="13"/>
      <c r="DW3506" s="128"/>
      <c r="DX3506" s="128"/>
      <c r="DY3506" s="128"/>
      <c r="EH3506" s="89"/>
      <c r="EI3506" s="90"/>
    </row>
    <row r="3507" spans="38:139">
      <c r="AL3507" s="13"/>
      <c r="AM3507" s="13"/>
      <c r="AN3507" s="3"/>
      <c r="AO3507" s="126"/>
      <c r="AP3507" s="126"/>
      <c r="AQ3507" s="127"/>
      <c r="AR3507" s="128"/>
      <c r="AS3507" s="13"/>
      <c r="AW3507" s="128"/>
      <c r="AX3507" s="128"/>
      <c r="AY3507" s="128"/>
      <c r="BH3507" s="89"/>
      <c r="BI3507" s="90"/>
      <c r="DL3507" s="13"/>
      <c r="DM3507" s="13"/>
      <c r="DN3507" s="3"/>
      <c r="DO3507" s="126"/>
      <c r="DP3507" s="126"/>
      <c r="DQ3507" s="127"/>
      <c r="DR3507" s="128"/>
      <c r="DS3507" s="13"/>
      <c r="DW3507" s="128"/>
      <c r="DX3507" s="128"/>
      <c r="DY3507" s="128"/>
      <c r="EH3507" s="89"/>
      <c r="EI3507" s="90"/>
    </row>
    <row r="3508" spans="38:139">
      <c r="AL3508" s="13"/>
      <c r="AM3508" s="13"/>
      <c r="AN3508" s="3"/>
      <c r="AO3508" s="126"/>
      <c r="AP3508" s="126"/>
      <c r="AQ3508" s="127"/>
      <c r="AR3508" s="128"/>
      <c r="AS3508" s="13"/>
      <c r="AW3508" s="128"/>
      <c r="AX3508" s="128"/>
      <c r="AY3508" s="128"/>
      <c r="BH3508" s="89"/>
      <c r="BI3508" s="90"/>
      <c r="DL3508" s="13"/>
      <c r="DM3508" s="13"/>
      <c r="DN3508" s="3"/>
      <c r="DO3508" s="126"/>
      <c r="DP3508" s="126"/>
      <c r="DQ3508" s="127"/>
      <c r="DR3508" s="128"/>
      <c r="DS3508" s="13"/>
      <c r="DW3508" s="128"/>
      <c r="DX3508" s="128"/>
      <c r="DY3508" s="128"/>
      <c r="EH3508" s="89"/>
      <c r="EI3508" s="90"/>
    </row>
    <row r="3509" spans="38:139">
      <c r="AL3509" s="13"/>
      <c r="AM3509" s="13"/>
      <c r="AN3509" s="3"/>
      <c r="AO3509" s="126"/>
      <c r="AP3509" s="126"/>
      <c r="AQ3509" s="127"/>
      <c r="AR3509" s="128"/>
      <c r="AS3509" s="13"/>
      <c r="AW3509" s="128"/>
      <c r="AX3509" s="128"/>
      <c r="AY3509" s="128"/>
      <c r="BH3509" s="89"/>
      <c r="BI3509" s="90"/>
      <c r="DL3509" s="13"/>
      <c r="DM3509" s="13"/>
      <c r="DN3509" s="3"/>
      <c r="DO3509" s="126"/>
      <c r="DP3509" s="126"/>
      <c r="DQ3509" s="127"/>
      <c r="DR3509" s="128"/>
      <c r="DS3509" s="13"/>
      <c r="DW3509" s="128"/>
      <c r="DX3509" s="128"/>
      <c r="DY3509" s="128"/>
      <c r="EH3509" s="89"/>
      <c r="EI3509" s="90"/>
    </row>
    <row r="3510" spans="38:139">
      <c r="AL3510" s="13"/>
      <c r="AM3510" s="13"/>
      <c r="AN3510" s="3"/>
      <c r="AO3510" s="126"/>
      <c r="AP3510" s="126"/>
      <c r="AQ3510" s="127"/>
      <c r="AR3510" s="128"/>
      <c r="AS3510" s="13"/>
      <c r="AW3510" s="128"/>
      <c r="AX3510" s="128"/>
      <c r="AY3510" s="128"/>
      <c r="BH3510" s="89"/>
      <c r="BI3510" s="90"/>
      <c r="DL3510" s="13"/>
      <c r="DM3510" s="13"/>
      <c r="DN3510" s="3"/>
      <c r="DO3510" s="126"/>
      <c r="DP3510" s="126"/>
      <c r="DQ3510" s="127"/>
      <c r="DR3510" s="128"/>
      <c r="DS3510" s="13"/>
      <c r="DW3510" s="128"/>
      <c r="DX3510" s="128"/>
      <c r="DY3510" s="128"/>
      <c r="EH3510" s="89"/>
      <c r="EI3510" s="90"/>
    </row>
    <row r="3511" spans="38:139">
      <c r="AL3511" s="13"/>
      <c r="AM3511" s="13"/>
      <c r="AN3511" s="3"/>
      <c r="AO3511" s="126"/>
      <c r="AP3511" s="126"/>
      <c r="AQ3511" s="127"/>
      <c r="AR3511" s="128"/>
      <c r="AS3511" s="13"/>
      <c r="AW3511" s="128"/>
      <c r="AX3511" s="128"/>
      <c r="AY3511" s="128"/>
      <c r="BH3511" s="89"/>
      <c r="BI3511" s="90"/>
      <c r="DL3511" s="13"/>
      <c r="DM3511" s="13"/>
      <c r="DN3511" s="3"/>
      <c r="DO3511" s="126"/>
      <c r="DP3511" s="126"/>
      <c r="DQ3511" s="127"/>
      <c r="DR3511" s="128"/>
      <c r="DS3511" s="13"/>
      <c r="DW3511" s="128"/>
      <c r="DX3511" s="128"/>
      <c r="DY3511" s="128"/>
      <c r="EH3511" s="89"/>
      <c r="EI3511" s="90"/>
    </row>
    <row r="3512" spans="38:139">
      <c r="AL3512" s="13"/>
      <c r="AM3512" s="13"/>
      <c r="AN3512" s="3"/>
      <c r="AO3512" s="126"/>
      <c r="AP3512" s="126"/>
      <c r="AQ3512" s="127"/>
      <c r="AR3512" s="128"/>
      <c r="AS3512" s="13"/>
      <c r="AW3512" s="128"/>
      <c r="AX3512" s="128"/>
      <c r="AY3512" s="128"/>
      <c r="BH3512" s="89"/>
      <c r="BI3512" s="90"/>
      <c r="DL3512" s="13"/>
      <c r="DM3512" s="13"/>
      <c r="DN3512" s="3"/>
      <c r="DO3512" s="126"/>
      <c r="DP3512" s="126"/>
      <c r="DQ3512" s="127"/>
      <c r="DR3512" s="128"/>
      <c r="DS3512" s="13"/>
      <c r="DW3512" s="128"/>
      <c r="DX3512" s="128"/>
      <c r="DY3512" s="128"/>
      <c r="EH3512" s="89"/>
      <c r="EI3512" s="90"/>
    </row>
    <row r="3513" spans="38:139">
      <c r="AL3513" s="13"/>
      <c r="AM3513" s="13"/>
      <c r="AN3513" s="3"/>
      <c r="AO3513" s="126"/>
      <c r="AP3513" s="126"/>
      <c r="AQ3513" s="127"/>
      <c r="AR3513" s="128"/>
      <c r="AS3513" s="13"/>
      <c r="AW3513" s="128"/>
      <c r="AX3513" s="128"/>
      <c r="AY3513" s="128"/>
      <c r="BH3513" s="89"/>
      <c r="BI3513" s="90"/>
      <c r="DL3513" s="13"/>
      <c r="DM3513" s="13"/>
      <c r="DN3513" s="3"/>
      <c r="DO3513" s="126"/>
      <c r="DP3513" s="126"/>
      <c r="DQ3513" s="127"/>
      <c r="DR3513" s="128"/>
      <c r="DS3513" s="13"/>
      <c r="DW3513" s="128"/>
      <c r="DX3513" s="128"/>
      <c r="DY3513" s="128"/>
      <c r="EH3513" s="89"/>
      <c r="EI3513" s="90"/>
    </row>
    <row r="3514" spans="38:139">
      <c r="AL3514" s="13"/>
      <c r="AM3514" s="13"/>
      <c r="AN3514" s="3"/>
      <c r="AO3514" s="126"/>
      <c r="AP3514" s="126"/>
      <c r="AQ3514" s="127"/>
      <c r="AR3514" s="128"/>
      <c r="AS3514" s="13"/>
      <c r="AW3514" s="128"/>
      <c r="AX3514" s="128"/>
      <c r="AY3514" s="128"/>
      <c r="BH3514" s="89"/>
      <c r="BI3514" s="90"/>
      <c r="DL3514" s="13"/>
      <c r="DM3514" s="13"/>
      <c r="DN3514" s="3"/>
      <c r="DO3514" s="126"/>
      <c r="DP3514" s="126"/>
      <c r="DQ3514" s="127"/>
      <c r="DR3514" s="128"/>
      <c r="DS3514" s="13"/>
      <c r="DW3514" s="128"/>
      <c r="DX3514" s="128"/>
      <c r="DY3514" s="128"/>
      <c r="EH3514" s="89"/>
      <c r="EI3514" s="90"/>
    </row>
    <row r="3515" spans="38:139">
      <c r="AL3515" s="13"/>
      <c r="AM3515" s="13"/>
      <c r="AN3515" s="3"/>
      <c r="AO3515" s="126"/>
      <c r="AP3515" s="126"/>
      <c r="AQ3515" s="127"/>
      <c r="AR3515" s="128"/>
      <c r="AS3515" s="13"/>
      <c r="AW3515" s="128"/>
      <c r="AX3515" s="128"/>
      <c r="AY3515" s="128"/>
      <c r="BH3515" s="89"/>
      <c r="BI3515" s="90"/>
      <c r="DL3515" s="13"/>
      <c r="DM3515" s="13"/>
      <c r="DN3515" s="3"/>
      <c r="DO3515" s="126"/>
      <c r="DP3515" s="126"/>
      <c r="DQ3515" s="127"/>
      <c r="DR3515" s="128"/>
      <c r="DS3515" s="13"/>
      <c r="DW3515" s="128"/>
      <c r="DX3515" s="128"/>
      <c r="DY3515" s="128"/>
      <c r="EH3515" s="89"/>
      <c r="EI3515" s="90"/>
    </row>
    <row r="3516" spans="38:139">
      <c r="AL3516" s="13"/>
      <c r="AM3516" s="13"/>
      <c r="AN3516" s="3"/>
      <c r="AO3516" s="126"/>
      <c r="AP3516" s="126"/>
      <c r="AQ3516" s="127"/>
      <c r="AR3516" s="128"/>
      <c r="AS3516" s="13"/>
      <c r="AW3516" s="128"/>
      <c r="AX3516" s="128"/>
      <c r="AY3516" s="128"/>
      <c r="BH3516" s="89"/>
      <c r="BI3516" s="90"/>
      <c r="DL3516" s="13"/>
      <c r="DM3516" s="13"/>
      <c r="DN3516" s="3"/>
      <c r="DO3516" s="126"/>
      <c r="DP3516" s="126"/>
      <c r="DQ3516" s="127"/>
      <c r="DR3516" s="128"/>
      <c r="DS3516" s="13"/>
      <c r="DW3516" s="128"/>
      <c r="DX3516" s="128"/>
      <c r="DY3516" s="128"/>
      <c r="EH3516" s="89"/>
      <c r="EI3516" s="90"/>
    </row>
    <row r="3517" spans="38:139">
      <c r="AL3517" s="13"/>
      <c r="AM3517" s="13"/>
      <c r="AN3517" s="3"/>
      <c r="AO3517" s="126"/>
      <c r="AP3517" s="126"/>
      <c r="AQ3517" s="127"/>
      <c r="AR3517" s="128"/>
      <c r="AS3517" s="13"/>
      <c r="AW3517" s="128"/>
      <c r="AX3517" s="128"/>
      <c r="AY3517" s="128"/>
      <c r="BH3517" s="89"/>
      <c r="BI3517" s="90"/>
      <c r="DL3517" s="13"/>
      <c r="DM3517" s="13"/>
      <c r="DN3517" s="3"/>
      <c r="DO3517" s="126"/>
      <c r="DP3517" s="126"/>
      <c r="DQ3517" s="127"/>
      <c r="DR3517" s="128"/>
      <c r="DS3517" s="13"/>
      <c r="DW3517" s="128"/>
      <c r="DX3517" s="128"/>
      <c r="DY3517" s="128"/>
      <c r="EH3517" s="89"/>
      <c r="EI3517" s="90"/>
    </row>
    <row r="3518" spans="38:139">
      <c r="AL3518" s="13"/>
      <c r="AM3518" s="13"/>
      <c r="AN3518" s="3"/>
      <c r="AO3518" s="126"/>
      <c r="AP3518" s="126"/>
      <c r="AQ3518" s="127"/>
      <c r="AR3518" s="128"/>
      <c r="AS3518" s="13"/>
      <c r="AW3518" s="128"/>
      <c r="AX3518" s="128"/>
      <c r="AY3518" s="128"/>
      <c r="BH3518" s="89"/>
      <c r="BI3518" s="90"/>
      <c r="DL3518" s="13"/>
      <c r="DM3518" s="13"/>
      <c r="DN3518" s="3"/>
      <c r="DO3518" s="126"/>
      <c r="DP3518" s="126"/>
      <c r="DQ3518" s="127"/>
      <c r="DR3518" s="128"/>
      <c r="DS3518" s="13"/>
      <c r="DW3518" s="128"/>
      <c r="DX3518" s="128"/>
      <c r="DY3518" s="128"/>
      <c r="EH3518" s="89"/>
      <c r="EI3518" s="90"/>
    </row>
    <row r="3519" spans="38:139">
      <c r="AL3519" s="13"/>
      <c r="AM3519" s="13"/>
      <c r="AN3519" s="3"/>
      <c r="AO3519" s="126"/>
      <c r="AP3519" s="126"/>
      <c r="AQ3519" s="127"/>
      <c r="AR3519" s="128"/>
      <c r="AS3519" s="13"/>
      <c r="AW3519" s="128"/>
      <c r="AX3519" s="128"/>
      <c r="AY3519" s="128"/>
      <c r="BH3519" s="89"/>
      <c r="BI3519" s="90"/>
      <c r="DL3519" s="13"/>
      <c r="DM3519" s="13"/>
      <c r="DN3519" s="3"/>
      <c r="DO3519" s="126"/>
      <c r="DP3519" s="126"/>
      <c r="DQ3519" s="127"/>
      <c r="DR3519" s="128"/>
      <c r="DS3519" s="13"/>
      <c r="DW3519" s="128"/>
      <c r="DX3519" s="128"/>
      <c r="DY3519" s="128"/>
      <c r="EH3519" s="89"/>
      <c r="EI3519" s="90"/>
    </row>
    <row r="3520" spans="38:139">
      <c r="AL3520" s="13"/>
      <c r="AM3520" s="13"/>
      <c r="AN3520" s="3"/>
      <c r="AO3520" s="126"/>
      <c r="AP3520" s="126"/>
      <c r="AQ3520" s="127"/>
      <c r="AR3520" s="128"/>
      <c r="AS3520" s="13"/>
      <c r="AW3520" s="128"/>
      <c r="AX3520" s="128"/>
      <c r="AY3520" s="128"/>
      <c r="BH3520" s="89"/>
      <c r="BI3520" s="90"/>
      <c r="DL3520" s="13"/>
      <c r="DM3520" s="13"/>
      <c r="DN3520" s="3"/>
      <c r="DO3520" s="126"/>
      <c r="DP3520" s="126"/>
      <c r="DQ3520" s="127"/>
      <c r="DR3520" s="128"/>
      <c r="DS3520" s="13"/>
      <c r="DW3520" s="128"/>
      <c r="DX3520" s="128"/>
      <c r="DY3520" s="128"/>
      <c r="EH3520" s="89"/>
      <c r="EI3520" s="90"/>
    </row>
    <row r="3521" spans="38:139">
      <c r="AL3521" s="13"/>
      <c r="AM3521" s="13"/>
      <c r="AN3521" s="3"/>
      <c r="AO3521" s="126"/>
      <c r="AP3521" s="126"/>
      <c r="AQ3521" s="127"/>
      <c r="AR3521" s="128"/>
      <c r="AS3521" s="13"/>
      <c r="AW3521" s="128"/>
      <c r="AX3521" s="128"/>
      <c r="AY3521" s="128"/>
      <c r="BH3521" s="89"/>
      <c r="BI3521" s="90"/>
      <c r="DL3521" s="13"/>
      <c r="DM3521" s="13"/>
      <c r="DN3521" s="3"/>
      <c r="DO3521" s="126"/>
      <c r="DP3521" s="126"/>
      <c r="DQ3521" s="127"/>
      <c r="DR3521" s="128"/>
      <c r="DS3521" s="13"/>
      <c r="DW3521" s="128"/>
      <c r="DX3521" s="128"/>
      <c r="DY3521" s="128"/>
      <c r="EH3521" s="89"/>
      <c r="EI3521" s="90"/>
    </row>
    <row r="3522" spans="38:139">
      <c r="AL3522" s="13"/>
      <c r="AM3522" s="13"/>
      <c r="AN3522" s="3"/>
      <c r="AO3522" s="126"/>
      <c r="AP3522" s="126"/>
      <c r="AQ3522" s="127"/>
      <c r="AR3522" s="128"/>
      <c r="AS3522" s="13"/>
      <c r="AW3522" s="128"/>
      <c r="AX3522" s="128"/>
      <c r="AY3522" s="128"/>
      <c r="BH3522" s="89"/>
      <c r="BI3522" s="90"/>
      <c r="DL3522" s="13"/>
      <c r="DM3522" s="13"/>
      <c r="DN3522" s="3"/>
      <c r="DO3522" s="126"/>
      <c r="DP3522" s="126"/>
      <c r="DQ3522" s="127"/>
      <c r="DR3522" s="128"/>
      <c r="DS3522" s="13"/>
      <c r="DW3522" s="128"/>
      <c r="DX3522" s="128"/>
      <c r="DY3522" s="128"/>
      <c r="EH3522" s="89"/>
      <c r="EI3522" s="90"/>
    </row>
    <row r="3523" spans="38:139">
      <c r="AL3523" s="13"/>
      <c r="AM3523" s="13"/>
      <c r="AN3523" s="3"/>
      <c r="AO3523" s="126"/>
      <c r="AP3523" s="126"/>
      <c r="AQ3523" s="127"/>
      <c r="AR3523" s="128"/>
      <c r="AS3523" s="13"/>
      <c r="AW3523" s="128"/>
      <c r="AX3523" s="128"/>
      <c r="AY3523" s="128"/>
      <c r="BH3523" s="89"/>
      <c r="BI3523" s="90"/>
      <c r="DL3523" s="13"/>
      <c r="DM3523" s="13"/>
      <c r="DN3523" s="3"/>
      <c r="DO3523" s="126"/>
      <c r="DP3523" s="126"/>
      <c r="DQ3523" s="127"/>
      <c r="DR3523" s="128"/>
      <c r="DS3523" s="13"/>
      <c r="DW3523" s="128"/>
      <c r="DX3523" s="128"/>
      <c r="DY3523" s="128"/>
      <c r="EH3523" s="89"/>
      <c r="EI3523" s="90"/>
    </row>
    <row r="3524" spans="38:139">
      <c r="AL3524" s="13"/>
      <c r="AM3524" s="13"/>
      <c r="AN3524" s="3"/>
      <c r="AO3524" s="126"/>
      <c r="AP3524" s="126"/>
      <c r="AQ3524" s="127"/>
      <c r="AR3524" s="128"/>
      <c r="AS3524" s="13"/>
      <c r="AW3524" s="128"/>
      <c r="AX3524" s="128"/>
      <c r="AY3524" s="128"/>
      <c r="BH3524" s="89"/>
      <c r="BI3524" s="90"/>
      <c r="DL3524" s="13"/>
      <c r="DM3524" s="13"/>
      <c r="DN3524" s="3"/>
      <c r="DO3524" s="126"/>
      <c r="DP3524" s="126"/>
      <c r="DQ3524" s="127"/>
      <c r="DR3524" s="128"/>
      <c r="DS3524" s="13"/>
      <c r="DW3524" s="128"/>
      <c r="DX3524" s="128"/>
      <c r="DY3524" s="128"/>
      <c r="EH3524" s="89"/>
      <c r="EI3524" s="90"/>
    </row>
    <row r="3525" spans="38:139">
      <c r="AL3525" s="13"/>
      <c r="AM3525" s="13"/>
      <c r="AN3525" s="3"/>
      <c r="AO3525" s="126"/>
      <c r="AP3525" s="126"/>
      <c r="AQ3525" s="127"/>
      <c r="AR3525" s="128"/>
      <c r="AS3525" s="13"/>
      <c r="AW3525" s="128"/>
      <c r="AX3525" s="128"/>
      <c r="AY3525" s="128"/>
      <c r="BH3525" s="89"/>
      <c r="BI3525" s="90"/>
      <c r="DL3525" s="13"/>
      <c r="DM3525" s="13"/>
      <c r="DN3525" s="3"/>
      <c r="DO3525" s="126"/>
      <c r="DP3525" s="126"/>
      <c r="DQ3525" s="127"/>
      <c r="DR3525" s="128"/>
      <c r="DS3525" s="13"/>
      <c r="DW3525" s="128"/>
      <c r="DX3525" s="128"/>
      <c r="DY3525" s="128"/>
      <c r="EH3525" s="89"/>
      <c r="EI3525" s="90"/>
    </row>
    <row r="3526" spans="38:139">
      <c r="AL3526" s="13"/>
      <c r="AM3526" s="13"/>
      <c r="AN3526" s="3"/>
      <c r="AO3526" s="126"/>
      <c r="AP3526" s="126"/>
      <c r="AQ3526" s="127"/>
      <c r="AR3526" s="128"/>
      <c r="AS3526" s="13"/>
      <c r="AW3526" s="128"/>
      <c r="AX3526" s="128"/>
      <c r="AY3526" s="128"/>
      <c r="BH3526" s="89"/>
      <c r="BI3526" s="90"/>
      <c r="DL3526" s="13"/>
      <c r="DM3526" s="13"/>
      <c r="DN3526" s="3"/>
      <c r="DO3526" s="126"/>
      <c r="DP3526" s="126"/>
      <c r="DQ3526" s="127"/>
      <c r="DR3526" s="128"/>
      <c r="DS3526" s="13"/>
      <c r="DW3526" s="128"/>
      <c r="DX3526" s="128"/>
      <c r="DY3526" s="128"/>
      <c r="EH3526" s="89"/>
      <c r="EI3526" s="90"/>
    </row>
    <row r="3527" spans="38:139">
      <c r="AL3527" s="13"/>
      <c r="AM3527" s="13"/>
      <c r="AN3527" s="3"/>
      <c r="AO3527" s="126"/>
      <c r="AP3527" s="126"/>
      <c r="AQ3527" s="127"/>
      <c r="AR3527" s="128"/>
      <c r="AS3527" s="13"/>
      <c r="AW3527" s="128"/>
      <c r="AX3527" s="128"/>
      <c r="AY3527" s="128"/>
      <c r="BH3527" s="89"/>
      <c r="BI3527" s="90"/>
      <c r="DL3527" s="13"/>
      <c r="DM3527" s="13"/>
      <c r="DN3527" s="3"/>
      <c r="DO3527" s="126"/>
      <c r="DP3527" s="126"/>
      <c r="DQ3527" s="127"/>
      <c r="DR3527" s="128"/>
      <c r="DS3527" s="13"/>
      <c r="DW3527" s="128"/>
      <c r="DX3527" s="128"/>
      <c r="DY3527" s="128"/>
      <c r="EH3527" s="89"/>
      <c r="EI3527" s="90"/>
    </row>
    <row r="3528" spans="38:139">
      <c r="AL3528" s="13"/>
      <c r="AM3528" s="13"/>
      <c r="AN3528" s="3"/>
      <c r="AO3528" s="126"/>
      <c r="AP3528" s="126"/>
      <c r="AQ3528" s="127"/>
      <c r="AR3528" s="128"/>
      <c r="AS3528" s="13"/>
      <c r="AW3528" s="128"/>
      <c r="AX3528" s="128"/>
      <c r="AY3528" s="128"/>
      <c r="BH3528" s="89"/>
      <c r="BI3528" s="90"/>
      <c r="DL3528" s="13"/>
      <c r="DM3528" s="13"/>
      <c r="DN3528" s="3"/>
      <c r="DO3528" s="126"/>
      <c r="DP3528" s="126"/>
      <c r="DQ3528" s="127"/>
      <c r="DR3528" s="128"/>
      <c r="DS3528" s="13"/>
      <c r="DW3528" s="128"/>
      <c r="DX3528" s="128"/>
      <c r="DY3528" s="128"/>
      <c r="EH3528" s="89"/>
      <c r="EI3528" s="90"/>
    </row>
    <row r="3529" spans="38:139">
      <c r="AL3529" s="13"/>
      <c r="AM3529" s="13"/>
      <c r="AN3529" s="3"/>
      <c r="AO3529" s="126"/>
      <c r="AP3529" s="126"/>
      <c r="AQ3529" s="127"/>
      <c r="AR3529" s="128"/>
      <c r="AS3529" s="13"/>
      <c r="AW3529" s="128"/>
      <c r="AX3529" s="128"/>
      <c r="AY3529" s="128"/>
      <c r="BH3529" s="89"/>
      <c r="BI3529" s="90"/>
      <c r="DL3529" s="13"/>
      <c r="DM3529" s="13"/>
      <c r="DN3529" s="3"/>
      <c r="DO3529" s="126"/>
      <c r="DP3529" s="126"/>
      <c r="DQ3529" s="127"/>
      <c r="DR3529" s="128"/>
      <c r="DS3529" s="13"/>
      <c r="DW3529" s="128"/>
      <c r="DX3529" s="128"/>
      <c r="DY3529" s="128"/>
      <c r="EH3529" s="89"/>
      <c r="EI3529" s="90"/>
    </row>
    <row r="3530" spans="38:139">
      <c r="AL3530" s="13"/>
      <c r="AM3530" s="13"/>
      <c r="AN3530" s="3"/>
      <c r="AO3530" s="126"/>
      <c r="AP3530" s="126"/>
      <c r="AQ3530" s="127"/>
      <c r="AR3530" s="128"/>
      <c r="AS3530" s="13"/>
      <c r="AW3530" s="128"/>
      <c r="AX3530" s="128"/>
      <c r="AY3530" s="128"/>
      <c r="BH3530" s="89"/>
      <c r="BI3530" s="90"/>
      <c r="DL3530" s="13"/>
      <c r="DM3530" s="13"/>
      <c r="DN3530" s="3"/>
      <c r="DO3530" s="126"/>
      <c r="DP3530" s="126"/>
      <c r="DQ3530" s="127"/>
      <c r="DR3530" s="128"/>
      <c r="DS3530" s="13"/>
      <c r="DW3530" s="128"/>
      <c r="DX3530" s="128"/>
      <c r="DY3530" s="128"/>
      <c r="EH3530" s="89"/>
      <c r="EI3530" s="90"/>
    </row>
    <row r="3531" spans="38:139">
      <c r="AL3531" s="13"/>
      <c r="AM3531" s="13"/>
      <c r="AN3531" s="3"/>
      <c r="AO3531" s="126"/>
      <c r="AP3531" s="126"/>
      <c r="AQ3531" s="127"/>
      <c r="AR3531" s="128"/>
      <c r="AS3531" s="13"/>
      <c r="AW3531" s="128"/>
      <c r="AX3531" s="128"/>
      <c r="AY3531" s="128"/>
      <c r="BH3531" s="89"/>
      <c r="BI3531" s="90"/>
      <c r="DL3531" s="13"/>
      <c r="DM3531" s="13"/>
      <c r="DN3531" s="3"/>
      <c r="DO3531" s="126"/>
      <c r="DP3531" s="126"/>
      <c r="DQ3531" s="127"/>
      <c r="DR3531" s="128"/>
      <c r="DS3531" s="13"/>
      <c r="DW3531" s="128"/>
      <c r="DX3531" s="128"/>
      <c r="DY3531" s="128"/>
      <c r="EH3531" s="89"/>
      <c r="EI3531" s="90"/>
    </row>
    <row r="3532" spans="38:139">
      <c r="AL3532" s="13"/>
      <c r="AM3532" s="13"/>
      <c r="AN3532" s="3"/>
      <c r="AO3532" s="126"/>
      <c r="AP3532" s="126"/>
      <c r="AQ3532" s="127"/>
      <c r="AR3532" s="128"/>
      <c r="AS3532" s="13"/>
      <c r="AW3532" s="128"/>
      <c r="AX3532" s="128"/>
      <c r="AY3532" s="128"/>
      <c r="BH3532" s="89"/>
      <c r="BI3532" s="90"/>
      <c r="DL3532" s="13"/>
      <c r="DM3532" s="13"/>
      <c r="DN3532" s="3"/>
      <c r="DO3532" s="126"/>
      <c r="DP3532" s="126"/>
      <c r="DQ3532" s="127"/>
      <c r="DR3532" s="128"/>
      <c r="DS3532" s="13"/>
      <c r="DW3532" s="128"/>
      <c r="DX3532" s="128"/>
      <c r="DY3532" s="128"/>
      <c r="EH3532" s="89"/>
      <c r="EI3532" s="90"/>
    </row>
    <row r="3533" spans="38:139">
      <c r="AL3533" s="13"/>
      <c r="AM3533" s="13"/>
      <c r="AN3533" s="3"/>
      <c r="AO3533" s="126"/>
      <c r="AP3533" s="126"/>
      <c r="AQ3533" s="127"/>
      <c r="AR3533" s="128"/>
      <c r="AS3533" s="13"/>
      <c r="AW3533" s="128"/>
      <c r="AX3533" s="128"/>
      <c r="AY3533" s="128"/>
      <c r="BH3533" s="89"/>
      <c r="BI3533" s="90"/>
      <c r="DL3533" s="13"/>
      <c r="DM3533" s="13"/>
      <c r="DN3533" s="3"/>
      <c r="DO3533" s="126"/>
      <c r="DP3533" s="126"/>
      <c r="DQ3533" s="127"/>
      <c r="DR3533" s="128"/>
      <c r="DS3533" s="13"/>
      <c r="DW3533" s="128"/>
      <c r="DX3533" s="128"/>
      <c r="DY3533" s="128"/>
      <c r="EH3533" s="89"/>
      <c r="EI3533" s="90"/>
    </row>
    <row r="3534" spans="38:139">
      <c r="AL3534" s="13"/>
      <c r="AM3534" s="13"/>
      <c r="AN3534" s="3"/>
      <c r="AO3534" s="126"/>
      <c r="AP3534" s="126"/>
      <c r="AQ3534" s="127"/>
      <c r="AR3534" s="128"/>
      <c r="AS3534" s="13"/>
      <c r="AW3534" s="128"/>
      <c r="AX3534" s="128"/>
      <c r="AY3534" s="128"/>
      <c r="BH3534" s="89"/>
      <c r="BI3534" s="90"/>
      <c r="DL3534" s="13"/>
      <c r="DM3534" s="13"/>
      <c r="DN3534" s="3"/>
      <c r="DO3534" s="126"/>
      <c r="DP3534" s="126"/>
      <c r="DQ3534" s="127"/>
      <c r="DR3534" s="128"/>
      <c r="DS3534" s="13"/>
      <c r="DW3534" s="128"/>
      <c r="DX3534" s="128"/>
      <c r="DY3534" s="128"/>
      <c r="EH3534" s="89"/>
      <c r="EI3534" s="90"/>
    </row>
    <row r="3535" spans="38:139">
      <c r="AL3535" s="13"/>
      <c r="AM3535" s="13"/>
      <c r="AN3535" s="3"/>
      <c r="AO3535" s="126"/>
      <c r="AP3535" s="126"/>
      <c r="AQ3535" s="127"/>
      <c r="AR3535" s="128"/>
      <c r="AS3535" s="13"/>
      <c r="AW3535" s="128"/>
      <c r="AX3535" s="128"/>
      <c r="AY3535" s="128"/>
      <c r="BH3535" s="89"/>
      <c r="BI3535" s="90"/>
      <c r="DL3535" s="13"/>
      <c r="DM3535" s="13"/>
      <c r="DN3535" s="3"/>
      <c r="DO3535" s="126"/>
      <c r="DP3535" s="126"/>
      <c r="DQ3535" s="127"/>
      <c r="DR3535" s="128"/>
      <c r="DS3535" s="13"/>
      <c r="DW3535" s="128"/>
      <c r="DX3535" s="128"/>
      <c r="DY3535" s="128"/>
      <c r="EH3535" s="89"/>
      <c r="EI3535" s="90"/>
    </row>
    <row r="3536" spans="38:139">
      <c r="AL3536" s="13"/>
      <c r="AM3536" s="13"/>
      <c r="AN3536" s="3"/>
      <c r="AO3536" s="126"/>
      <c r="AP3536" s="126"/>
      <c r="AQ3536" s="127"/>
      <c r="AR3536" s="128"/>
      <c r="AS3536" s="13"/>
      <c r="AW3536" s="128"/>
      <c r="AX3536" s="128"/>
      <c r="AY3536" s="128"/>
      <c r="BH3536" s="89"/>
      <c r="BI3536" s="90"/>
      <c r="DL3536" s="13"/>
      <c r="DM3536" s="13"/>
      <c r="DN3536" s="3"/>
      <c r="DO3536" s="126"/>
      <c r="DP3536" s="126"/>
      <c r="DQ3536" s="127"/>
      <c r="DR3536" s="128"/>
      <c r="DS3536" s="13"/>
      <c r="DW3536" s="128"/>
      <c r="DX3536" s="128"/>
      <c r="DY3536" s="128"/>
      <c r="EH3536" s="89"/>
      <c r="EI3536" s="90"/>
    </row>
    <row r="3537" spans="38:139">
      <c r="AL3537" s="13"/>
      <c r="AM3537" s="13"/>
      <c r="AN3537" s="3"/>
      <c r="AO3537" s="126"/>
      <c r="AP3537" s="126"/>
      <c r="AQ3537" s="127"/>
      <c r="AR3537" s="128"/>
      <c r="AS3537" s="13"/>
      <c r="AW3537" s="128"/>
      <c r="AX3537" s="128"/>
      <c r="AY3537" s="128"/>
      <c r="BH3537" s="89"/>
      <c r="BI3537" s="90"/>
      <c r="DL3537" s="13"/>
      <c r="DM3537" s="13"/>
      <c r="DN3537" s="3"/>
      <c r="DO3537" s="126"/>
      <c r="DP3537" s="126"/>
      <c r="DQ3537" s="127"/>
      <c r="DR3537" s="128"/>
      <c r="DS3537" s="13"/>
      <c r="DW3537" s="128"/>
      <c r="DX3537" s="128"/>
      <c r="DY3537" s="128"/>
      <c r="EH3537" s="89"/>
      <c r="EI3537" s="90"/>
    </row>
    <row r="3538" spans="38:139">
      <c r="AL3538" s="13"/>
      <c r="AM3538" s="13"/>
      <c r="AN3538" s="3"/>
      <c r="AO3538" s="126"/>
      <c r="AP3538" s="126"/>
      <c r="AQ3538" s="127"/>
      <c r="AR3538" s="128"/>
      <c r="AS3538" s="13"/>
      <c r="AW3538" s="128"/>
      <c r="AX3538" s="128"/>
      <c r="AY3538" s="128"/>
      <c r="BH3538" s="89"/>
      <c r="BI3538" s="90"/>
      <c r="DL3538" s="13"/>
      <c r="DM3538" s="13"/>
      <c r="DN3538" s="3"/>
      <c r="DO3538" s="126"/>
      <c r="DP3538" s="126"/>
      <c r="DQ3538" s="127"/>
      <c r="DR3538" s="128"/>
      <c r="DS3538" s="13"/>
      <c r="DW3538" s="128"/>
      <c r="DX3538" s="128"/>
      <c r="DY3538" s="128"/>
      <c r="EH3538" s="89"/>
      <c r="EI3538" s="90"/>
    </row>
    <row r="3539" spans="38:139">
      <c r="AL3539" s="13"/>
      <c r="AM3539" s="13"/>
      <c r="AN3539" s="3"/>
      <c r="AO3539" s="126"/>
      <c r="AP3539" s="126"/>
      <c r="AQ3539" s="127"/>
      <c r="AR3539" s="128"/>
      <c r="AS3539" s="13"/>
      <c r="AW3539" s="128"/>
      <c r="AX3539" s="128"/>
      <c r="AY3539" s="128"/>
      <c r="BH3539" s="89"/>
      <c r="BI3539" s="90"/>
      <c r="DL3539" s="13"/>
      <c r="DM3539" s="13"/>
      <c r="DN3539" s="3"/>
      <c r="DO3539" s="126"/>
      <c r="DP3539" s="126"/>
      <c r="DQ3539" s="127"/>
      <c r="DR3539" s="128"/>
      <c r="DS3539" s="13"/>
      <c r="DW3539" s="128"/>
      <c r="DX3539" s="128"/>
      <c r="DY3539" s="128"/>
      <c r="EH3539" s="89"/>
      <c r="EI3539" s="90"/>
    </row>
    <row r="3540" spans="38:139">
      <c r="AL3540" s="13"/>
      <c r="AM3540" s="13"/>
      <c r="AN3540" s="3"/>
      <c r="AO3540" s="126"/>
      <c r="AP3540" s="126"/>
      <c r="AQ3540" s="127"/>
      <c r="AR3540" s="128"/>
      <c r="AS3540" s="13"/>
      <c r="AW3540" s="128"/>
      <c r="AX3540" s="128"/>
      <c r="AY3540" s="128"/>
      <c r="BH3540" s="89"/>
      <c r="BI3540" s="90"/>
      <c r="DL3540" s="13"/>
      <c r="DM3540" s="13"/>
      <c r="DN3540" s="3"/>
      <c r="DO3540" s="126"/>
      <c r="DP3540" s="126"/>
      <c r="DQ3540" s="127"/>
      <c r="DR3540" s="128"/>
      <c r="DS3540" s="13"/>
      <c r="DW3540" s="128"/>
      <c r="DX3540" s="128"/>
      <c r="DY3540" s="128"/>
      <c r="EH3540" s="89"/>
      <c r="EI3540" s="90"/>
    </row>
    <row r="3541" spans="38:139">
      <c r="AL3541" s="13"/>
      <c r="AM3541" s="13"/>
      <c r="AN3541" s="3"/>
      <c r="AO3541" s="126"/>
      <c r="AP3541" s="126"/>
      <c r="AQ3541" s="127"/>
      <c r="AR3541" s="128"/>
      <c r="AS3541" s="13"/>
      <c r="AW3541" s="128"/>
      <c r="AX3541" s="128"/>
      <c r="AY3541" s="128"/>
      <c r="BH3541" s="89"/>
      <c r="BI3541" s="90"/>
      <c r="DL3541" s="13"/>
      <c r="DM3541" s="13"/>
      <c r="DN3541" s="3"/>
      <c r="DO3541" s="126"/>
      <c r="DP3541" s="126"/>
      <c r="DQ3541" s="127"/>
      <c r="DR3541" s="128"/>
      <c r="DS3541" s="13"/>
      <c r="DW3541" s="128"/>
      <c r="DX3541" s="128"/>
      <c r="DY3541" s="128"/>
      <c r="EH3541" s="89"/>
      <c r="EI3541" s="90"/>
    </row>
    <row r="3542" spans="38:139">
      <c r="AL3542" s="13"/>
      <c r="AM3542" s="13"/>
      <c r="AN3542" s="3"/>
      <c r="AO3542" s="126"/>
      <c r="AP3542" s="126"/>
      <c r="AQ3542" s="127"/>
      <c r="AR3542" s="128"/>
      <c r="AS3542" s="13"/>
      <c r="AW3542" s="128"/>
      <c r="AX3542" s="128"/>
      <c r="AY3542" s="128"/>
      <c r="BH3542" s="89"/>
      <c r="BI3542" s="90"/>
      <c r="DL3542" s="13"/>
      <c r="DM3542" s="13"/>
      <c r="DN3542" s="3"/>
      <c r="DO3542" s="126"/>
      <c r="DP3542" s="126"/>
      <c r="DQ3542" s="127"/>
      <c r="DR3542" s="128"/>
      <c r="DS3542" s="13"/>
      <c r="DW3542" s="128"/>
      <c r="DX3542" s="128"/>
      <c r="DY3542" s="128"/>
      <c r="EH3542" s="89"/>
      <c r="EI3542" s="90"/>
    </row>
    <row r="3543" spans="38:139">
      <c r="AL3543" s="13"/>
      <c r="AM3543" s="13"/>
      <c r="AN3543" s="3"/>
      <c r="AO3543" s="126"/>
      <c r="AP3543" s="126"/>
      <c r="AQ3543" s="127"/>
      <c r="AR3543" s="128"/>
      <c r="AS3543" s="13"/>
      <c r="AW3543" s="128"/>
      <c r="AX3543" s="128"/>
      <c r="AY3543" s="128"/>
      <c r="BH3543" s="89"/>
      <c r="BI3543" s="90"/>
      <c r="DL3543" s="13"/>
      <c r="DM3543" s="13"/>
      <c r="DN3543" s="3"/>
      <c r="DO3543" s="126"/>
      <c r="DP3543" s="126"/>
      <c r="DQ3543" s="127"/>
      <c r="DR3543" s="128"/>
      <c r="DS3543" s="13"/>
      <c r="DW3543" s="128"/>
      <c r="DX3543" s="128"/>
      <c r="DY3543" s="128"/>
      <c r="EH3543" s="89"/>
      <c r="EI3543" s="90"/>
    </row>
    <row r="3544" spans="38:139">
      <c r="AL3544" s="13"/>
      <c r="AM3544" s="13"/>
      <c r="AN3544" s="3"/>
      <c r="AO3544" s="126"/>
      <c r="AP3544" s="126"/>
      <c r="AQ3544" s="127"/>
      <c r="AR3544" s="128"/>
      <c r="AS3544" s="13"/>
      <c r="AW3544" s="128"/>
      <c r="AX3544" s="128"/>
      <c r="AY3544" s="128"/>
      <c r="BH3544" s="89"/>
      <c r="BI3544" s="90"/>
      <c r="DL3544" s="13"/>
      <c r="DM3544" s="13"/>
      <c r="DN3544" s="3"/>
      <c r="DO3544" s="126"/>
      <c r="DP3544" s="126"/>
      <c r="DQ3544" s="127"/>
      <c r="DR3544" s="128"/>
      <c r="DS3544" s="13"/>
      <c r="DW3544" s="128"/>
      <c r="DX3544" s="128"/>
      <c r="DY3544" s="128"/>
      <c r="EH3544" s="89"/>
      <c r="EI3544" s="90"/>
    </row>
    <row r="3545" spans="38:139">
      <c r="AL3545" s="13"/>
      <c r="AM3545" s="13"/>
      <c r="AN3545" s="3"/>
      <c r="AO3545" s="126"/>
      <c r="AP3545" s="126"/>
      <c r="AQ3545" s="127"/>
      <c r="AR3545" s="128"/>
      <c r="AS3545" s="13"/>
      <c r="AW3545" s="128"/>
      <c r="AX3545" s="128"/>
      <c r="AY3545" s="128"/>
      <c r="BH3545" s="89"/>
      <c r="BI3545" s="90"/>
      <c r="DL3545" s="13"/>
      <c r="DM3545" s="13"/>
      <c r="DN3545" s="3"/>
      <c r="DO3545" s="126"/>
      <c r="DP3545" s="126"/>
      <c r="DQ3545" s="127"/>
      <c r="DR3545" s="128"/>
      <c r="DS3545" s="13"/>
      <c r="DW3545" s="128"/>
      <c r="DX3545" s="128"/>
      <c r="DY3545" s="128"/>
      <c r="EH3545" s="89"/>
      <c r="EI3545" s="90"/>
    </row>
    <row r="3546" spans="38:139">
      <c r="AL3546" s="13"/>
      <c r="AM3546" s="13"/>
      <c r="AN3546" s="3"/>
      <c r="AO3546" s="126"/>
      <c r="AP3546" s="126"/>
      <c r="AQ3546" s="127"/>
      <c r="AR3546" s="128"/>
      <c r="AS3546" s="13"/>
      <c r="AW3546" s="128"/>
      <c r="AX3546" s="128"/>
      <c r="AY3546" s="128"/>
      <c r="BH3546" s="89"/>
      <c r="BI3546" s="90"/>
      <c r="DL3546" s="13"/>
      <c r="DM3546" s="13"/>
      <c r="DN3546" s="3"/>
      <c r="DO3546" s="126"/>
      <c r="DP3546" s="126"/>
      <c r="DQ3546" s="127"/>
      <c r="DR3546" s="128"/>
      <c r="DS3546" s="13"/>
      <c r="DW3546" s="128"/>
      <c r="DX3546" s="128"/>
      <c r="DY3546" s="128"/>
      <c r="EH3546" s="89"/>
      <c r="EI3546" s="90"/>
    </row>
    <row r="3547" spans="38:139">
      <c r="AL3547" s="13"/>
      <c r="AM3547" s="13"/>
      <c r="AN3547" s="3"/>
      <c r="AO3547" s="126"/>
      <c r="AP3547" s="126"/>
      <c r="AQ3547" s="127"/>
      <c r="AR3547" s="128"/>
      <c r="AS3547" s="13"/>
      <c r="AW3547" s="128"/>
      <c r="AX3547" s="128"/>
      <c r="AY3547" s="128"/>
      <c r="BH3547" s="89"/>
      <c r="BI3547" s="90"/>
      <c r="DL3547" s="13"/>
      <c r="DM3547" s="13"/>
      <c r="DN3547" s="3"/>
      <c r="DO3547" s="126"/>
      <c r="DP3547" s="126"/>
      <c r="DQ3547" s="127"/>
      <c r="DR3547" s="128"/>
      <c r="DS3547" s="13"/>
      <c r="DW3547" s="128"/>
      <c r="DX3547" s="128"/>
      <c r="DY3547" s="128"/>
      <c r="EH3547" s="89"/>
      <c r="EI3547" s="90"/>
    </row>
    <row r="3548" spans="38:139">
      <c r="AL3548" s="13"/>
      <c r="AM3548" s="13"/>
      <c r="AN3548" s="3"/>
      <c r="AO3548" s="126"/>
      <c r="AP3548" s="126"/>
      <c r="AQ3548" s="127"/>
      <c r="AR3548" s="128"/>
      <c r="AS3548" s="13"/>
      <c r="AW3548" s="128"/>
      <c r="AX3548" s="128"/>
      <c r="AY3548" s="128"/>
      <c r="BH3548" s="89"/>
      <c r="BI3548" s="90"/>
      <c r="DL3548" s="13"/>
      <c r="DM3548" s="13"/>
      <c r="DN3548" s="3"/>
      <c r="DO3548" s="126"/>
      <c r="DP3548" s="126"/>
      <c r="DQ3548" s="127"/>
      <c r="DR3548" s="128"/>
      <c r="DS3548" s="13"/>
      <c r="DW3548" s="128"/>
      <c r="DX3548" s="128"/>
      <c r="DY3548" s="128"/>
      <c r="EH3548" s="89"/>
      <c r="EI3548" s="90"/>
    </row>
    <row r="3549" spans="38:139">
      <c r="AL3549" s="13"/>
      <c r="AM3549" s="13"/>
      <c r="AN3549" s="3"/>
      <c r="AO3549" s="126"/>
      <c r="AP3549" s="126"/>
      <c r="AQ3549" s="127"/>
      <c r="AR3549" s="128"/>
      <c r="AS3549" s="13"/>
      <c r="AW3549" s="128"/>
      <c r="AX3549" s="128"/>
      <c r="AY3549" s="128"/>
      <c r="BH3549" s="89"/>
      <c r="BI3549" s="90"/>
      <c r="DL3549" s="13"/>
      <c r="DM3549" s="13"/>
      <c r="DN3549" s="3"/>
      <c r="DO3549" s="126"/>
      <c r="DP3549" s="126"/>
      <c r="DQ3549" s="127"/>
      <c r="DR3549" s="128"/>
      <c r="DS3549" s="13"/>
      <c r="DW3549" s="128"/>
      <c r="DX3549" s="128"/>
      <c r="DY3549" s="128"/>
      <c r="EH3549" s="89"/>
      <c r="EI3549" s="90"/>
    </row>
    <row r="3550" spans="38:139">
      <c r="AL3550" s="13"/>
      <c r="AM3550" s="13"/>
      <c r="AN3550" s="3"/>
      <c r="AO3550" s="126"/>
      <c r="AP3550" s="126"/>
      <c r="AQ3550" s="127"/>
      <c r="AR3550" s="128"/>
      <c r="AS3550" s="13"/>
      <c r="AW3550" s="128"/>
      <c r="AX3550" s="128"/>
      <c r="AY3550" s="128"/>
      <c r="BH3550" s="89"/>
      <c r="BI3550" s="90"/>
      <c r="DL3550" s="13"/>
      <c r="DM3550" s="13"/>
      <c r="DN3550" s="3"/>
      <c r="DO3550" s="126"/>
      <c r="DP3550" s="126"/>
      <c r="DQ3550" s="127"/>
      <c r="DR3550" s="128"/>
      <c r="DS3550" s="13"/>
      <c r="DW3550" s="128"/>
      <c r="DX3550" s="128"/>
      <c r="DY3550" s="128"/>
      <c r="EH3550" s="89"/>
      <c r="EI3550" s="90"/>
    </row>
    <row r="3551" spans="38:139">
      <c r="AL3551" s="13"/>
      <c r="AM3551" s="13"/>
      <c r="AN3551" s="3"/>
      <c r="AO3551" s="126"/>
      <c r="AP3551" s="126"/>
      <c r="AQ3551" s="127"/>
      <c r="AR3551" s="128"/>
      <c r="AS3551" s="13"/>
      <c r="AW3551" s="128"/>
      <c r="AX3551" s="128"/>
      <c r="AY3551" s="128"/>
      <c r="BH3551" s="89"/>
      <c r="BI3551" s="90"/>
      <c r="DL3551" s="13"/>
      <c r="DM3551" s="13"/>
      <c r="DN3551" s="3"/>
      <c r="DO3551" s="126"/>
      <c r="DP3551" s="126"/>
      <c r="DQ3551" s="127"/>
      <c r="DR3551" s="128"/>
      <c r="DS3551" s="13"/>
      <c r="DW3551" s="128"/>
      <c r="DX3551" s="128"/>
      <c r="DY3551" s="128"/>
      <c r="EH3551" s="89"/>
      <c r="EI3551" s="90"/>
    </row>
    <row r="3552" spans="38:139">
      <c r="AL3552" s="13"/>
      <c r="AM3552" s="13"/>
      <c r="AN3552" s="3"/>
      <c r="AO3552" s="126"/>
      <c r="AP3552" s="126"/>
      <c r="AQ3552" s="127"/>
      <c r="AR3552" s="128"/>
      <c r="AS3552" s="13"/>
      <c r="AW3552" s="128"/>
      <c r="AX3552" s="128"/>
      <c r="AY3552" s="128"/>
      <c r="BH3552" s="89"/>
      <c r="BI3552" s="90"/>
      <c r="DL3552" s="13"/>
      <c r="DM3552" s="13"/>
      <c r="DN3552" s="3"/>
      <c r="DO3552" s="126"/>
      <c r="DP3552" s="126"/>
      <c r="DQ3552" s="127"/>
      <c r="DR3552" s="128"/>
      <c r="DS3552" s="13"/>
      <c r="DW3552" s="128"/>
      <c r="DX3552" s="128"/>
      <c r="DY3552" s="128"/>
      <c r="EH3552" s="89"/>
      <c r="EI3552" s="90"/>
    </row>
    <row r="3553" spans="38:139">
      <c r="AL3553" s="13"/>
      <c r="AM3553" s="13"/>
      <c r="AN3553" s="3"/>
      <c r="AO3553" s="126"/>
      <c r="AP3553" s="126"/>
      <c r="AQ3553" s="127"/>
      <c r="AR3553" s="128"/>
      <c r="AS3553" s="13"/>
      <c r="AW3553" s="128"/>
      <c r="AX3553" s="128"/>
      <c r="AY3553" s="128"/>
      <c r="BH3553" s="89"/>
      <c r="BI3553" s="90"/>
      <c r="DL3553" s="13"/>
      <c r="DM3553" s="13"/>
      <c r="DN3553" s="3"/>
      <c r="DO3553" s="126"/>
      <c r="DP3553" s="126"/>
      <c r="DQ3553" s="127"/>
      <c r="DR3553" s="128"/>
      <c r="DS3553" s="13"/>
      <c r="DW3553" s="128"/>
      <c r="DX3553" s="128"/>
      <c r="DY3553" s="128"/>
      <c r="EH3553" s="89"/>
      <c r="EI3553" s="90"/>
    </row>
    <row r="3554" spans="38:139">
      <c r="AL3554" s="13"/>
      <c r="AM3554" s="13"/>
      <c r="AN3554" s="3"/>
      <c r="AO3554" s="126"/>
      <c r="AP3554" s="126"/>
      <c r="AQ3554" s="127"/>
      <c r="AR3554" s="128"/>
      <c r="AS3554" s="13"/>
      <c r="AW3554" s="128"/>
      <c r="AX3554" s="128"/>
      <c r="AY3554" s="128"/>
      <c r="BH3554" s="89"/>
      <c r="BI3554" s="90"/>
      <c r="DL3554" s="13"/>
      <c r="DM3554" s="13"/>
      <c r="DN3554" s="3"/>
      <c r="DO3554" s="126"/>
      <c r="DP3554" s="126"/>
      <c r="DQ3554" s="127"/>
      <c r="DR3554" s="128"/>
      <c r="DS3554" s="13"/>
      <c r="DW3554" s="128"/>
      <c r="DX3554" s="128"/>
      <c r="DY3554" s="128"/>
      <c r="EH3554" s="89"/>
      <c r="EI3554" s="90"/>
    </row>
    <row r="3555" spans="38:139">
      <c r="AL3555" s="13"/>
      <c r="AM3555" s="13"/>
      <c r="AN3555" s="3"/>
      <c r="AO3555" s="126"/>
      <c r="AP3555" s="126"/>
      <c r="AQ3555" s="127"/>
      <c r="AR3555" s="128"/>
      <c r="AS3555" s="13"/>
      <c r="AW3555" s="128"/>
      <c r="AX3555" s="128"/>
      <c r="AY3555" s="128"/>
      <c r="BH3555" s="89"/>
      <c r="BI3555" s="90"/>
      <c r="DL3555" s="13"/>
      <c r="DM3555" s="13"/>
      <c r="DN3555" s="3"/>
      <c r="DO3555" s="126"/>
      <c r="DP3555" s="126"/>
      <c r="DQ3555" s="127"/>
      <c r="DR3555" s="128"/>
      <c r="DS3555" s="13"/>
      <c r="DW3555" s="128"/>
      <c r="DX3555" s="128"/>
      <c r="DY3555" s="128"/>
      <c r="EH3555" s="89"/>
      <c r="EI3555" s="90"/>
    </row>
    <row r="3556" spans="38:139">
      <c r="AL3556" s="13"/>
      <c r="AM3556" s="13"/>
      <c r="AN3556" s="3"/>
      <c r="AO3556" s="126"/>
      <c r="AP3556" s="126"/>
      <c r="AQ3556" s="127"/>
      <c r="AR3556" s="128"/>
      <c r="AS3556" s="13"/>
      <c r="AW3556" s="128"/>
      <c r="AX3556" s="128"/>
      <c r="AY3556" s="128"/>
      <c r="BH3556" s="89"/>
      <c r="BI3556" s="90"/>
      <c r="DL3556" s="13"/>
      <c r="DM3556" s="13"/>
      <c r="DN3556" s="3"/>
      <c r="DO3556" s="126"/>
      <c r="DP3556" s="126"/>
      <c r="DQ3556" s="127"/>
      <c r="DR3556" s="128"/>
      <c r="DS3556" s="13"/>
      <c r="DW3556" s="128"/>
      <c r="DX3556" s="128"/>
      <c r="DY3556" s="128"/>
      <c r="EH3556" s="89"/>
      <c r="EI3556" s="90"/>
    </row>
    <row r="3557" spans="38:139">
      <c r="AL3557" s="13"/>
      <c r="AM3557" s="13"/>
      <c r="AN3557" s="3"/>
      <c r="AO3557" s="126"/>
      <c r="AP3557" s="126"/>
      <c r="AQ3557" s="127"/>
      <c r="AR3557" s="128"/>
      <c r="AS3557" s="13"/>
      <c r="AW3557" s="128"/>
      <c r="AX3557" s="128"/>
      <c r="AY3557" s="128"/>
      <c r="BH3557" s="89"/>
      <c r="BI3557" s="90"/>
      <c r="DL3557" s="13"/>
      <c r="DM3557" s="13"/>
      <c r="DN3557" s="3"/>
      <c r="DO3557" s="126"/>
      <c r="DP3557" s="126"/>
      <c r="DQ3557" s="127"/>
      <c r="DR3557" s="128"/>
      <c r="DS3557" s="13"/>
      <c r="DW3557" s="128"/>
      <c r="DX3557" s="128"/>
      <c r="DY3557" s="128"/>
      <c r="EH3557" s="89"/>
      <c r="EI3557" s="90"/>
    </row>
    <row r="3558" spans="38:139">
      <c r="AL3558" s="13"/>
      <c r="AM3558" s="13"/>
      <c r="AN3558" s="3"/>
      <c r="AO3558" s="126"/>
      <c r="AP3558" s="126"/>
      <c r="AQ3558" s="127"/>
      <c r="AR3558" s="128"/>
      <c r="AS3558" s="13"/>
      <c r="AW3558" s="128"/>
      <c r="AX3558" s="128"/>
      <c r="AY3558" s="128"/>
      <c r="BH3558" s="89"/>
      <c r="BI3558" s="90"/>
      <c r="DL3558" s="13"/>
      <c r="DM3558" s="13"/>
      <c r="DN3558" s="3"/>
      <c r="DO3558" s="126"/>
      <c r="DP3558" s="126"/>
      <c r="DQ3558" s="127"/>
      <c r="DR3558" s="128"/>
      <c r="DS3558" s="13"/>
      <c r="DW3558" s="128"/>
      <c r="DX3558" s="128"/>
      <c r="DY3558" s="128"/>
      <c r="EH3558" s="89"/>
      <c r="EI3558" s="90"/>
    </row>
    <row r="3559" spans="38:139">
      <c r="AL3559" s="13"/>
      <c r="AM3559" s="13"/>
      <c r="AN3559" s="3"/>
      <c r="AO3559" s="126"/>
      <c r="AP3559" s="126"/>
      <c r="AQ3559" s="127"/>
      <c r="AR3559" s="128"/>
      <c r="AS3559" s="13"/>
      <c r="AW3559" s="128"/>
      <c r="AX3559" s="128"/>
      <c r="AY3559" s="128"/>
      <c r="BH3559" s="89"/>
      <c r="BI3559" s="90"/>
      <c r="DL3559" s="13"/>
      <c r="DM3559" s="13"/>
      <c r="DN3559" s="3"/>
      <c r="DO3559" s="126"/>
      <c r="DP3559" s="126"/>
      <c r="DQ3559" s="127"/>
      <c r="DR3559" s="128"/>
      <c r="DS3559" s="13"/>
      <c r="DW3559" s="128"/>
      <c r="DX3559" s="128"/>
      <c r="DY3559" s="128"/>
      <c r="EH3559" s="89"/>
      <c r="EI3559" s="90"/>
    </row>
    <row r="3560" spans="38:139">
      <c r="AL3560" s="13"/>
      <c r="AM3560" s="13"/>
      <c r="AN3560" s="3"/>
      <c r="AO3560" s="126"/>
      <c r="AP3560" s="126"/>
      <c r="AQ3560" s="127"/>
      <c r="AR3560" s="128"/>
      <c r="AS3560" s="13"/>
      <c r="AW3560" s="128"/>
      <c r="AX3560" s="128"/>
      <c r="AY3560" s="128"/>
      <c r="BH3560" s="89"/>
      <c r="BI3560" s="90"/>
      <c r="DL3560" s="13"/>
      <c r="DM3560" s="13"/>
      <c r="DN3560" s="3"/>
      <c r="DO3560" s="126"/>
      <c r="DP3560" s="126"/>
      <c r="DQ3560" s="127"/>
      <c r="DR3560" s="128"/>
      <c r="DS3560" s="13"/>
      <c r="DW3560" s="128"/>
      <c r="DX3560" s="128"/>
      <c r="DY3560" s="128"/>
      <c r="EH3560" s="89"/>
      <c r="EI3560" s="90"/>
    </row>
    <row r="3561" spans="38:139">
      <c r="AL3561" s="13"/>
      <c r="AM3561" s="13"/>
      <c r="AN3561" s="3"/>
      <c r="AO3561" s="126"/>
      <c r="AP3561" s="126"/>
      <c r="AQ3561" s="127"/>
      <c r="AR3561" s="128"/>
      <c r="AS3561" s="13"/>
      <c r="AW3561" s="128"/>
      <c r="AX3561" s="128"/>
      <c r="AY3561" s="128"/>
      <c r="BH3561" s="89"/>
      <c r="BI3561" s="90"/>
      <c r="DL3561" s="13"/>
      <c r="DM3561" s="13"/>
      <c r="DN3561" s="3"/>
      <c r="DO3561" s="126"/>
      <c r="DP3561" s="126"/>
      <c r="DQ3561" s="127"/>
      <c r="DR3561" s="128"/>
      <c r="DS3561" s="13"/>
      <c r="DW3561" s="128"/>
      <c r="DX3561" s="128"/>
      <c r="DY3561" s="128"/>
      <c r="EH3561" s="89"/>
      <c r="EI3561" s="90"/>
    </row>
    <row r="3562" spans="38:139">
      <c r="AL3562" s="13"/>
      <c r="AM3562" s="13"/>
      <c r="AN3562" s="3"/>
      <c r="AO3562" s="126"/>
      <c r="AP3562" s="126"/>
      <c r="AQ3562" s="127"/>
      <c r="AR3562" s="128"/>
      <c r="AS3562" s="13"/>
      <c r="AW3562" s="128"/>
      <c r="AX3562" s="128"/>
      <c r="AY3562" s="128"/>
      <c r="BH3562" s="89"/>
      <c r="BI3562" s="90"/>
      <c r="DL3562" s="13"/>
      <c r="DM3562" s="13"/>
      <c r="DN3562" s="3"/>
      <c r="DO3562" s="126"/>
      <c r="DP3562" s="126"/>
      <c r="DQ3562" s="127"/>
      <c r="DR3562" s="128"/>
      <c r="DS3562" s="13"/>
      <c r="DW3562" s="128"/>
      <c r="DX3562" s="128"/>
      <c r="DY3562" s="128"/>
      <c r="EH3562" s="89"/>
      <c r="EI3562" s="90"/>
    </row>
    <row r="3563" spans="38:139">
      <c r="AL3563" s="13"/>
      <c r="AM3563" s="13"/>
      <c r="AN3563" s="3"/>
      <c r="AO3563" s="126"/>
      <c r="AP3563" s="126"/>
      <c r="AQ3563" s="127"/>
      <c r="AR3563" s="128"/>
      <c r="AS3563" s="13"/>
      <c r="AW3563" s="128"/>
      <c r="AX3563" s="128"/>
      <c r="AY3563" s="128"/>
      <c r="BH3563" s="89"/>
      <c r="BI3563" s="90"/>
      <c r="DL3563" s="13"/>
      <c r="DM3563" s="13"/>
      <c r="DN3563" s="3"/>
      <c r="DO3563" s="126"/>
      <c r="DP3563" s="126"/>
      <c r="DQ3563" s="127"/>
      <c r="DR3563" s="128"/>
      <c r="DS3563" s="13"/>
      <c r="DW3563" s="128"/>
      <c r="DX3563" s="128"/>
      <c r="DY3563" s="128"/>
      <c r="EH3563" s="89"/>
      <c r="EI3563" s="90"/>
    </row>
    <row r="3564" spans="38:139">
      <c r="AL3564" s="13"/>
      <c r="AM3564" s="13"/>
      <c r="AN3564" s="3"/>
      <c r="AO3564" s="126"/>
      <c r="AP3564" s="126"/>
      <c r="AQ3564" s="127"/>
      <c r="AR3564" s="128"/>
      <c r="AS3564" s="13"/>
      <c r="AW3564" s="128"/>
      <c r="AX3564" s="128"/>
      <c r="AY3564" s="128"/>
      <c r="BH3564" s="89"/>
      <c r="BI3564" s="90"/>
      <c r="DL3564" s="13"/>
      <c r="DM3564" s="13"/>
      <c r="DN3564" s="3"/>
      <c r="DO3564" s="126"/>
      <c r="DP3564" s="126"/>
      <c r="DQ3564" s="127"/>
      <c r="DR3564" s="128"/>
      <c r="DS3564" s="13"/>
      <c r="DW3564" s="128"/>
      <c r="DX3564" s="128"/>
      <c r="DY3564" s="128"/>
      <c r="EH3564" s="89"/>
      <c r="EI3564" s="90"/>
    </row>
    <row r="3565" spans="38:139">
      <c r="AL3565" s="13"/>
      <c r="AM3565" s="13"/>
      <c r="AN3565" s="3"/>
      <c r="AO3565" s="126"/>
      <c r="AP3565" s="126"/>
      <c r="AQ3565" s="127"/>
      <c r="AR3565" s="128"/>
      <c r="AS3565" s="13"/>
      <c r="AW3565" s="128"/>
      <c r="AX3565" s="128"/>
      <c r="AY3565" s="128"/>
      <c r="BH3565" s="89"/>
      <c r="BI3565" s="90"/>
      <c r="DL3565" s="13"/>
      <c r="DM3565" s="13"/>
      <c r="DN3565" s="3"/>
      <c r="DO3565" s="126"/>
      <c r="DP3565" s="126"/>
      <c r="DQ3565" s="127"/>
      <c r="DR3565" s="128"/>
      <c r="DS3565" s="13"/>
      <c r="DW3565" s="128"/>
      <c r="DX3565" s="128"/>
      <c r="DY3565" s="128"/>
      <c r="EH3565" s="89"/>
      <c r="EI3565" s="90"/>
    </row>
    <row r="3566" spans="38:139">
      <c r="AL3566" s="13"/>
      <c r="AM3566" s="13"/>
      <c r="AN3566" s="3"/>
      <c r="AO3566" s="126"/>
      <c r="AP3566" s="126"/>
      <c r="AQ3566" s="127"/>
      <c r="AR3566" s="128"/>
      <c r="AS3566" s="13"/>
      <c r="AW3566" s="128"/>
      <c r="AX3566" s="128"/>
      <c r="AY3566" s="128"/>
      <c r="BH3566" s="89"/>
      <c r="BI3566" s="90"/>
      <c r="DL3566" s="13"/>
      <c r="DM3566" s="13"/>
      <c r="DN3566" s="3"/>
      <c r="DO3566" s="126"/>
      <c r="DP3566" s="126"/>
      <c r="DQ3566" s="127"/>
      <c r="DR3566" s="128"/>
      <c r="DS3566" s="13"/>
      <c r="DW3566" s="128"/>
      <c r="DX3566" s="128"/>
      <c r="DY3566" s="128"/>
      <c r="EH3566" s="89"/>
      <c r="EI3566" s="90"/>
    </row>
    <row r="3567" spans="38:139">
      <c r="AL3567" s="13"/>
      <c r="AM3567" s="13"/>
      <c r="AN3567" s="3"/>
      <c r="AO3567" s="126"/>
      <c r="AP3567" s="126"/>
      <c r="AQ3567" s="127"/>
      <c r="AR3567" s="128"/>
      <c r="AS3567" s="13"/>
      <c r="AW3567" s="128"/>
      <c r="AX3567" s="128"/>
      <c r="AY3567" s="128"/>
      <c r="BH3567" s="89"/>
      <c r="BI3567" s="90"/>
      <c r="DL3567" s="13"/>
      <c r="DM3567" s="13"/>
      <c r="DN3567" s="3"/>
      <c r="DO3567" s="126"/>
      <c r="DP3567" s="126"/>
      <c r="DQ3567" s="127"/>
      <c r="DR3567" s="128"/>
      <c r="DS3567" s="13"/>
      <c r="DW3567" s="128"/>
      <c r="DX3567" s="128"/>
      <c r="DY3567" s="128"/>
      <c r="EH3567" s="89"/>
      <c r="EI3567" s="90"/>
    </row>
    <row r="3568" spans="38:139">
      <c r="AL3568" s="13"/>
      <c r="AM3568" s="13"/>
      <c r="AN3568" s="3"/>
      <c r="AO3568" s="126"/>
      <c r="AP3568" s="126"/>
      <c r="AQ3568" s="127"/>
      <c r="AR3568" s="128"/>
      <c r="AS3568" s="13"/>
      <c r="AW3568" s="128"/>
      <c r="AX3568" s="128"/>
      <c r="AY3568" s="128"/>
      <c r="BH3568" s="89"/>
      <c r="BI3568" s="90"/>
      <c r="DL3568" s="13"/>
      <c r="DM3568" s="13"/>
      <c r="DN3568" s="3"/>
      <c r="DO3568" s="126"/>
      <c r="DP3568" s="126"/>
      <c r="DQ3568" s="127"/>
      <c r="DR3568" s="128"/>
      <c r="DS3568" s="13"/>
      <c r="DW3568" s="128"/>
      <c r="DX3568" s="128"/>
      <c r="DY3568" s="128"/>
      <c r="EH3568" s="89"/>
      <c r="EI3568" s="90"/>
    </row>
    <row r="3569" spans="38:139">
      <c r="AL3569" s="13"/>
      <c r="AM3569" s="13"/>
      <c r="AN3569" s="3"/>
      <c r="AO3569" s="126"/>
      <c r="AP3569" s="126"/>
      <c r="AQ3569" s="127"/>
      <c r="AR3569" s="128"/>
      <c r="AS3569" s="13"/>
      <c r="AW3569" s="128"/>
      <c r="AX3569" s="128"/>
      <c r="AY3569" s="128"/>
      <c r="BH3569" s="89"/>
      <c r="BI3569" s="90"/>
      <c r="DL3569" s="13"/>
      <c r="DM3569" s="13"/>
      <c r="DN3569" s="3"/>
      <c r="DO3569" s="126"/>
      <c r="DP3569" s="126"/>
      <c r="DQ3569" s="127"/>
      <c r="DR3569" s="128"/>
      <c r="DS3569" s="13"/>
      <c r="DW3569" s="128"/>
      <c r="DX3569" s="128"/>
      <c r="DY3569" s="128"/>
      <c r="EH3569" s="89"/>
      <c r="EI3569" s="90"/>
    </row>
    <row r="3570" spans="38:139">
      <c r="AL3570" s="13"/>
      <c r="AM3570" s="13"/>
      <c r="AN3570" s="3"/>
      <c r="AO3570" s="126"/>
      <c r="AP3570" s="126"/>
      <c r="AQ3570" s="127"/>
      <c r="AR3570" s="128"/>
      <c r="AS3570" s="13"/>
      <c r="AW3570" s="128"/>
      <c r="AX3570" s="128"/>
      <c r="AY3570" s="128"/>
      <c r="BH3570" s="89"/>
      <c r="BI3570" s="90"/>
      <c r="DL3570" s="13"/>
      <c r="DM3570" s="13"/>
      <c r="DN3570" s="3"/>
      <c r="DO3570" s="126"/>
      <c r="DP3570" s="126"/>
      <c r="DQ3570" s="127"/>
      <c r="DR3570" s="128"/>
      <c r="DS3570" s="13"/>
      <c r="DW3570" s="128"/>
      <c r="DX3570" s="128"/>
      <c r="DY3570" s="128"/>
      <c r="EH3570" s="89"/>
      <c r="EI3570" s="90"/>
    </row>
    <row r="3571" spans="38:139">
      <c r="AL3571" s="13"/>
      <c r="AM3571" s="13"/>
      <c r="AN3571" s="3"/>
      <c r="AO3571" s="126"/>
      <c r="AP3571" s="126"/>
      <c r="AQ3571" s="127"/>
      <c r="AR3571" s="128"/>
      <c r="AS3571" s="13"/>
      <c r="AW3571" s="128"/>
      <c r="AX3571" s="128"/>
      <c r="AY3571" s="128"/>
      <c r="BH3571" s="89"/>
      <c r="BI3571" s="90"/>
      <c r="DL3571" s="13"/>
      <c r="DM3571" s="13"/>
      <c r="DN3571" s="3"/>
      <c r="DO3571" s="126"/>
      <c r="DP3571" s="126"/>
      <c r="DQ3571" s="127"/>
      <c r="DR3571" s="128"/>
      <c r="DS3571" s="13"/>
      <c r="DW3571" s="128"/>
      <c r="DX3571" s="128"/>
      <c r="DY3571" s="128"/>
      <c r="EH3571" s="89"/>
      <c r="EI3571" s="90"/>
    </row>
    <row r="3572" spans="38:139">
      <c r="AL3572" s="13"/>
      <c r="AM3572" s="13"/>
      <c r="AN3572" s="3"/>
      <c r="AO3572" s="126"/>
      <c r="AP3572" s="126"/>
      <c r="AQ3572" s="127"/>
      <c r="AR3572" s="128"/>
      <c r="AS3572" s="13"/>
      <c r="AW3572" s="128"/>
      <c r="AX3572" s="128"/>
      <c r="AY3572" s="128"/>
      <c r="BH3572" s="89"/>
      <c r="BI3572" s="90"/>
      <c r="DL3572" s="13"/>
      <c r="DM3572" s="13"/>
      <c r="DN3572" s="3"/>
      <c r="DO3572" s="126"/>
      <c r="DP3572" s="126"/>
      <c r="DQ3572" s="127"/>
      <c r="DR3572" s="128"/>
      <c r="DS3572" s="13"/>
      <c r="DW3572" s="128"/>
      <c r="DX3572" s="128"/>
      <c r="DY3572" s="128"/>
      <c r="EH3572" s="89"/>
      <c r="EI3572" s="90"/>
    </row>
    <row r="3573" spans="38:139">
      <c r="AL3573" s="13"/>
      <c r="AM3573" s="13"/>
      <c r="AN3573" s="3"/>
      <c r="AO3573" s="126"/>
      <c r="AP3573" s="126"/>
      <c r="AQ3573" s="127"/>
      <c r="AR3573" s="128"/>
      <c r="AS3573" s="13"/>
      <c r="AW3573" s="128"/>
      <c r="AX3573" s="128"/>
      <c r="AY3573" s="128"/>
      <c r="BH3573" s="89"/>
      <c r="BI3573" s="90"/>
      <c r="DL3573" s="13"/>
      <c r="DM3573" s="13"/>
      <c r="DN3573" s="3"/>
      <c r="DO3573" s="126"/>
      <c r="DP3573" s="126"/>
      <c r="DQ3573" s="127"/>
      <c r="DR3573" s="128"/>
      <c r="DS3573" s="13"/>
      <c r="DW3573" s="128"/>
      <c r="DX3573" s="128"/>
      <c r="DY3573" s="128"/>
      <c r="EH3573" s="89"/>
      <c r="EI3573" s="90"/>
    </row>
    <row r="3574" spans="38:139">
      <c r="AL3574" s="13"/>
      <c r="AM3574" s="13"/>
      <c r="AN3574" s="3"/>
      <c r="AO3574" s="126"/>
      <c r="AP3574" s="126"/>
      <c r="AQ3574" s="127"/>
      <c r="AR3574" s="128"/>
      <c r="AS3574" s="13"/>
      <c r="AW3574" s="128"/>
      <c r="AX3574" s="128"/>
      <c r="AY3574" s="128"/>
      <c r="BH3574" s="89"/>
      <c r="BI3574" s="90"/>
      <c r="DL3574" s="13"/>
      <c r="DM3574" s="13"/>
      <c r="DN3574" s="3"/>
      <c r="DO3574" s="126"/>
      <c r="DP3574" s="126"/>
      <c r="DQ3574" s="127"/>
      <c r="DR3574" s="128"/>
      <c r="DS3574" s="13"/>
      <c r="DW3574" s="128"/>
      <c r="DX3574" s="128"/>
      <c r="DY3574" s="128"/>
      <c r="EH3574" s="89"/>
      <c r="EI3574" s="90"/>
    </row>
    <row r="3575" spans="38:139">
      <c r="AL3575" s="13"/>
      <c r="AM3575" s="13"/>
      <c r="AN3575" s="3"/>
      <c r="AO3575" s="126"/>
      <c r="AP3575" s="126"/>
      <c r="AQ3575" s="127"/>
      <c r="AR3575" s="128"/>
      <c r="AS3575" s="13"/>
      <c r="AW3575" s="128"/>
      <c r="AX3575" s="128"/>
      <c r="AY3575" s="128"/>
      <c r="BH3575" s="89"/>
      <c r="BI3575" s="90"/>
      <c r="DL3575" s="13"/>
      <c r="DM3575" s="13"/>
      <c r="DN3575" s="3"/>
      <c r="DO3575" s="126"/>
      <c r="DP3575" s="126"/>
      <c r="DQ3575" s="127"/>
      <c r="DR3575" s="128"/>
      <c r="DS3575" s="13"/>
      <c r="DW3575" s="128"/>
      <c r="DX3575" s="128"/>
      <c r="DY3575" s="128"/>
      <c r="EH3575" s="89"/>
      <c r="EI3575" s="90"/>
    </row>
    <row r="3576" spans="38:139">
      <c r="AL3576" s="13"/>
      <c r="AM3576" s="13"/>
      <c r="AN3576" s="3"/>
      <c r="AO3576" s="126"/>
      <c r="AP3576" s="126"/>
      <c r="AQ3576" s="127"/>
      <c r="AR3576" s="128"/>
      <c r="AS3576" s="13"/>
      <c r="AW3576" s="128"/>
      <c r="AX3576" s="128"/>
      <c r="AY3576" s="128"/>
      <c r="BH3576" s="89"/>
      <c r="BI3576" s="90"/>
      <c r="DL3576" s="13"/>
      <c r="DM3576" s="13"/>
      <c r="DN3576" s="3"/>
      <c r="DO3576" s="126"/>
      <c r="DP3576" s="126"/>
      <c r="DQ3576" s="127"/>
      <c r="DR3576" s="128"/>
      <c r="DS3576" s="13"/>
      <c r="DW3576" s="128"/>
      <c r="DX3576" s="128"/>
      <c r="DY3576" s="128"/>
      <c r="EH3576" s="89"/>
      <c r="EI3576" s="90"/>
    </row>
    <row r="3577" spans="38:139">
      <c r="AL3577" s="13"/>
      <c r="AM3577" s="13"/>
      <c r="AN3577" s="3"/>
      <c r="AO3577" s="126"/>
      <c r="AP3577" s="126"/>
      <c r="AQ3577" s="127"/>
      <c r="AR3577" s="128"/>
      <c r="AS3577" s="13"/>
      <c r="AW3577" s="128"/>
      <c r="AX3577" s="128"/>
      <c r="AY3577" s="128"/>
      <c r="BH3577" s="89"/>
      <c r="BI3577" s="90"/>
      <c r="DL3577" s="13"/>
      <c r="DM3577" s="13"/>
      <c r="DN3577" s="3"/>
      <c r="DO3577" s="126"/>
      <c r="DP3577" s="126"/>
      <c r="DQ3577" s="127"/>
      <c r="DR3577" s="128"/>
      <c r="DS3577" s="13"/>
      <c r="DW3577" s="128"/>
      <c r="DX3577" s="128"/>
      <c r="DY3577" s="128"/>
      <c r="EH3577" s="89"/>
      <c r="EI3577" s="90"/>
    </row>
    <row r="3578" spans="38:139">
      <c r="AL3578" s="13"/>
      <c r="AM3578" s="13"/>
      <c r="AN3578" s="3"/>
      <c r="AO3578" s="126"/>
      <c r="AP3578" s="126"/>
      <c r="AQ3578" s="127"/>
      <c r="AR3578" s="128"/>
      <c r="AS3578" s="13"/>
      <c r="AW3578" s="128"/>
      <c r="AX3578" s="128"/>
      <c r="AY3578" s="128"/>
      <c r="BH3578" s="89"/>
      <c r="BI3578" s="90"/>
      <c r="DL3578" s="13"/>
      <c r="DM3578" s="13"/>
      <c r="DN3578" s="3"/>
      <c r="DO3578" s="126"/>
      <c r="DP3578" s="126"/>
      <c r="DQ3578" s="127"/>
      <c r="DR3578" s="128"/>
      <c r="DS3578" s="13"/>
      <c r="DW3578" s="128"/>
      <c r="DX3578" s="128"/>
      <c r="DY3578" s="128"/>
      <c r="EH3578" s="89"/>
      <c r="EI3578" s="90"/>
    </row>
    <row r="3579" spans="38:139">
      <c r="AL3579" s="13"/>
      <c r="AM3579" s="13"/>
      <c r="AN3579" s="3"/>
      <c r="AO3579" s="126"/>
      <c r="AP3579" s="126"/>
      <c r="AQ3579" s="127"/>
      <c r="AR3579" s="128"/>
      <c r="AS3579" s="13"/>
      <c r="AW3579" s="128"/>
      <c r="AX3579" s="128"/>
      <c r="AY3579" s="128"/>
      <c r="BH3579" s="89"/>
      <c r="BI3579" s="90"/>
      <c r="DL3579" s="13"/>
      <c r="DM3579" s="13"/>
      <c r="DN3579" s="3"/>
      <c r="DO3579" s="126"/>
      <c r="DP3579" s="126"/>
      <c r="DQ3579" s="127"/>
      <c r="DR3579" s="128"/>
      <c r="DS3579" s="13"/>
      <c r="DW3579" s="128"/>
      <c r="DX3579" s="128"/>
      <c r="DY3579" s="128"/>
      <c r="EH3579" s="89"/>
      <c r="EI3579" s="90"/>
    </row>
    <row r="3580" spans="38:139">
      <c r="AL3580" s="13"/>
      <c r="AM3580" s="13"/>
      <c r="AN3580" s="3"/>
      <c r="AO3580" s="126"/>
      <c r="AP3580" s="126"/>
      <c r="AQ3580" s="127"/>
      <c r="AR3580" s="128"/>
      <c r="AS3580" s="13"/>
      <c r="AW3580" s="128"/>
      <c r="AX3580" s="128"/>
      <c r="AY3580" s="128"/>
      <c r="BH3580" s="89"/>
      <c r="BI3580" s="90"/>
      <c r="DL3580" s="13"/>
      <c r="DM3580" s="13"/>
      <c r="DN3580" s="3"/>
      <c r="DO3580" s="126"/>
      <c r="DP3580" s="126"/>
      <c r="DQ3580" s="127"/>
      <c r="DR3580" s="128"/>
      <c r="DS3580" s="13"/>
      <c r="DW3580" s="128"/>
      <c r="DX3580" s="128"/>
      <c r="DY3580" s="128"/>
      <c r="EH3580" s="89"/>
      <c r="EI3580" s="90"/>
    </row>
    <row r="3581" spans="38:139">
      <c r="AL3581" s="13"/>
      <c r="AM3581" s="13"/>
      <c r="AN3581" s="3"/>
      <c r="AO3581" s="126"/>
      <c r="AP3581" s="126"/>
      <c r="AQ3581" s="127"/>
      <c r="AR3581" s="128"/>
      <c r="AS3581" s="13"/>
      <c r="AW3581" s="128"/>
      <c r="AX3581" s="128"/>
      <c r="AY3581" s="128"/>
      <c r="BH3581" s="89"/>
      <c r="BI3581" s="90"/>
      <c r="DL3581" s="13"/>
      <c r="DM3581" s="13"/>
      <c r="DN3581" s="3"/>
      <c r="DO3581" s="126"/>
      <c r="DP3581" s="126"/>
      <c r="DQ3581" s="127"/>
      <c r="DR3581" s="128"/>
      <c r="DS3581" s="13"/>
      <c r="DW3581" s="128"/>
      <c r="DX3581" s="128"/>
      <c r="DY3581" s="128"/>
      <c r="EH3581" s="89"/>
      <c r="EI3581" s="90"/>
    </row>
    <row r="3582" spans="38:139">
      <c r="AL3582" s="13"/>
      <c r="AM3582" s="13"/>
      <c r="AN3582" s="3"/>
      <c r="AO3582" s="126"/>
      <c r="AP3582" s="126"/>
      <c r="AQ3582" s="127"/>
      <c r="AR3582" s="128"/>
      <c r="AS3582" s="13"/>
      <c r="AW3582" s="128"/>
      <c r="AX3582" s="128"/>
      <c r="AY3582" s="128"/>
      <c r="BH3582" s="89"/>
      <c r="BI3582" s="90"/>
      <c r="DL3582" s="13"/>
      <c r="DM3582" s="13"/>
      <c r="DN3582" s="3"/>
      <c r="DO3582" s="126"/>
      <c r="DP3582" s="126"/>
      <c r="DQ3582" s="127"/>
      <c r="DR3582" s="128"/>
      <c r="DS3582" s="13"/>
      <c r="DW3582" s="128"/>
      <c r="DX3582" s="128"/>
      <c r="DY3582" s="128"/>
      <c r="EH3582" s="89"/>
      <c r="EI3582" s="90"/>
    </row>
    <row r="3583" spans="38:139">
      <c r="AL3583" s="13"/>
      <c r="AM3583" s="13"/>
      <c r="AN3583" s="3"/>
      <c r="AO3583" s="126"/>
      <c r="AP3583" s="126"/>
      <c r="AQ3583" s="127"/>
      <c r="AR3583" s="128"/>
      <c r="AS3583" s="13"/>
      <c r="AW3583" s="128"/>
      <c r="AX3583" s="128"/>
      <c r="AY3583" s="128"/>
      <c r="BH3583" s="89"/>
      <c r="BI3583" s="90"/>
      <c r="DL3583" s="13"/>
      <c r="DM3583" s="13"/>
      <c r="DN3583" s="3"/>
      <c r="DO3583" s="126"/>
      <c r="DP3583" s="126"/>
      <c r="DQ3583" s="127"/>
      <c r="DR3583" s="128"/>
      <c r="DS3583" s="13"/>
      <c r="DW3583" s="128"/>
      <c r="DX3583" s="128"/>
      <c r="DY3583" s="128"/>
      <c r="EH3583" s="89"/>
      <c r="EI3583" s="90"/>
    </row>
    <row r="3584" spans="38:139">
      <c r="AL3584" s="13"/>
      <c r="AM3584" s="13"/>
      <c r="AN3584" s="3"/>
      <c r="AO3584" s="126"/>
      <c r="AP3584" s="126"/>
      <c r="AQ3584" s="127"/>
      <c r="AR3584" s="128"/>
      <c r="AS3584" s="13"/>
      <c r="AW3584" s="128"/>
      <c r="AX3584" s="128"/>
      <c r="AY3584" s="128"/>
      <c r="BH3584" s="89"/>
      <c r="BI3584" s="90"/>
      <c r="DL3584" s="13"/>
      <c r="DM3584" s="13"/>
      <c r="DN3584" s="3"/>
      <c r="DO3584" s="126"/>
      <c r="DP3584" s="126"/>
      <c r="DQ3584" s="127"/>
      <c r="DR3584" s="128"/>
      <c r="DS3584" s="13"/>
      <c r="DW3584" s="128"/>
      <c r="DX3584" s="128"/>
      <c r="DY3584" s="128"/>
      <c r="EH3584" s="89"/>
      <c r="EI3584" s="90"/>
    </row>
    <row r="3585" spans="38:139">
      <c r="AL3585" s="13"/>
      <c r="AM3585" s="13"/>
      <c r="AN3585" s="3"/>
      <c r="AO3585" s="126"/>
      <c r="AP3585" s="126"/>
      <c r="AQ3585" s="127"/>
      <c r="AR3585" s="128"/>
      <c r="AS3585" s="13"/>
      <c r="AW3585" s="128"/>
      <c r="AX3585" s="128"/>
      <c r="AY3585" s="128"/>
      <c r="BH3585" s="89"/>
      <c r="BI3585" s="90"/>
      <c r="DL3585" s="13"/>
      <c r="DM3585" s="13"/>
      <c r="DN3585" s="3"/>
      <c r="DO3585" s="126"/>
      <c r="DP3585" s="126"/>
      <c r="DQ3585" s="127"/>
      <c r="DR3585" s="128"/>
      <c r="DS3585" s="13"/>
      <c r="DW3585" s="128"/>
      <c r="DX3585" s="128"/>
      <c r="DY3585" s="128"/>
      <c r="EH3585" s="89"/>
      <c r="EI3585" s="90"/>
    </row>
    <row r="3586" spans="38:139">
      <c r="AL3586" s="13"/>
      <c r="AM3586" s="13"/>
      <c r="AN3586" s="3"/>
      <c r="AO3586" s="126"/>
      <c r="AP3586" s="126"/>
      <c r="AQ3586" s="127"/>
      <c r="AR3586" s="128"/>
      <c r="AS3586" s="13"/>
      <c r="AW3586" s="128"/>
      <c r="AX3586" s="128"/>
      <c r="AY3586" s="128"/>
      <c r="BH3586" s="89"/>
      <c r="BI3586" s="90"/>
      <c r="DL3586" s="13"/>
      <c r="DM3586" s="13"/>
      <c r="DN3586" s="3"/>
      <c r="DO3586" s="126"/>
      <c r="DP3586" s="126"/>
      <c r="DQ3586" s="127"/>
      <c r="DR3586" s="128"/>
      <c r="DS3586" s="13"/>
      <c r="DW3586" s="128"/>
      <c r="DX3586" s="128"/>
      <c r="DY3586" s="128"/>
      <c r="EH3586" s="89"/>
      <c r="EI3586" s="90"/>
    </row>
    <row r="3587" spans="38:139">
      <c r="AL3587" s="13"/>
      <c r="AM3587" s="13"/>
      <c r="AN3587" s="3"/>
      <c r="AO3587" s="126"/>
      <c r="AP3587" s="126"/>
      <c r="AQ3587" s="127"/>
      <c r="AR3587" s="128"/>
      <c r="AS3587" s="13"/>
      <c r="AW3587" s="128"/>
      <c r="AX3587" s="128"/>
      <c r="AY3587" s="128"/>
      <c r="BH3587" s="89"/>
      <c r="BI3587" s="90"/>
      <c r="DL3587" s="13"/>
      <c r="DM3587" s="13"/>
      <c r="DN3587" s="3"/>
      <c r="DO3587" s="126"/>
      <c r="DP3587" s="126"/>
      <c r="DQ3587" s="127"/>
      <c r="DR3587" s="128"/>
      <c r="DS3587" s="13"/>
      <c r="DW3587" s="128"/>
      <c r="DX3587" s="128"/>
      <c r="DY3587" s="128"/>
      <c r="EH3587" s="89"/>
      <c r="EI3587" s="90"/>
    </row>
    <row r="3588" spans="38:139">
      <c r="AL3588" s="13"/>
      <c r="AM3588" s="13"/>
      <c r="AN3588" s="3"/>
      <c r="AO3588" s="126"/>
      <c r="AP3588" s="126"/>
      <c r="AQ3588" s="127"/>
      <c r="AR3588" s="128"/>
      <c r="AS3588" s="13"/>
      <c r="AW3588" s="128"/>
      <c r="AX3588" s="128"/>
      <c r="AY3588" s="128"/>
      <c r="BH3588" s="89"/>
      <c r="BI3588" s="90"/>
      <c r="DL3588" s="13"/>
      <c r="DM3588" s="13"/>
      <c r="DN3588" s="3"/>
      <c r="DO3588" s="126"/>
      <c r="DP3588" s="126"/>
      <c r="DQ3588" s="127"/>
      <c r="DR3588" s="128"/>
      <c r="DS3588" s="13"/>
      <c r="DW3588" s="128"/>
      <c r="DX3588" s="128"/>
      <c r="DY3588" s="128"/>
      <c r="EH3588" s="89"/>
      <c r="EI3588" s="90"/>
    </row>
    <row r="3589" spans="38:139">
      <c r="AL3589" s="13"/>
      <c r="AM3589" s="13"/>
      <c r="AN3589" s="3"/>
      <c r="AO3589" s="126"/>
      <c r="AP3589" s="126"/>
      <c r="AQ3589" s="127"/>
      <c r="AR3589" s="128"/>
      <c r="AS3589" s="13"/>
      <c r="AW3589" s="128"/>
      <c r="AX3589" s="128"/>
      <c r="AY3589" s="128"/>
      <c r="BH3589" s="89"/>
      <c r="BI3589" s="90"/>
      <c r="DL3589" s="13"/>
      <c r="DM3589" s="13"/>
      <c r="DN3589" s="3"/>
      <c r="DO3589" s="126"/>
      <c r="DP3589" s="126"/>
      <c r="DQ3589" s="127"/>
      <c r="DR3589" s="128"/>
      <c r="DS3589" s="13"/>
      <c r="DW3589" s="128"/>
      <c r="DX3589" s="128"/>
      <c r="DY3589" s="128"/>
      <c r="EH3589" s="89"/>
      <c r="EI3589" s="90"/>
    </row>
    <row r="3590" spans="38:139">
      <c r="AL3590" s="13"/>
      <c r="AM3590" s="13"/>
      <c r="AN3590" s="3"/>
      <c r="AO3590" s="126"/>
      <c r="AP3590" s="126"/>
      <c r="AQ3590" s="127"/>
      <c r="AR3590" s="128"/>
      <c r="AS3590" s="13"/>
      <c r="AW3590" s="128"/>
      <c r="AX3590" s="128"/>
      <c r="AY3590" s="128"/>
      <c r="BH3590" s="89"/>
      <c r="BI3590" s="90"/>
      <c r="DL3590" s="13"/>
      <c r="DM3590" s="13"/>
      <c r="DN3590" s="3"/>
      <c r="DO3590" s="126"/>
      <c r="DP3590" s="126"/>
      <c r="DQ3590" s="127"/>
      <c r="DR3590" s="128"/>
      <c r="DS3590" s="13"/>
      <c r="DW3590" s="128"/>
      <c r="DX3590" s="128"/>
      <c r="DY3590" s="128"/>
      <c r="EH3590" s="89"/>
      <c r="EI3590" s="90"/>
    </row>
    <row r="3591" spans="38:139">
      <c r="AL3591" s="13"/>
      <c r="AM3591" s="13"/>
      <c r="AN3591" s="3"/>
      <c r="AO3591" s="126"/>
      <c r="AP3591" s="126"/>
      <c r="AQ3591" s="127"/>
      <c r="AR3591" s="128"/>
      <c r="AS3591" s="13"/>
      <c r="AW3591" s="128"/>
      <c r="AX3591" s="128"/>
      <c r="AY3591" s="128"/>
      <c r="BH3591" s="89"/>
      <c r="BI3591" s="90"/>
      <c r="DL3591" s="13"/>
      <c r="DM3591" s="13"/>
      <c r="DN3591" s="3"/>
      <c r="DO3591" s="126"/>
      <c r="DP3591" s="126"/>
      <c r="DQ3591" s="127"/>
      <c r="DR3591" s="128"/>
      <c r="DS3591" s="13"/>
      <c r="DW3591" s="128"/>
      <c r="DX3591" s="128"/>
      <c r="DY3591" s="128"/>
      <c r="EH3591" s="89"/>
      <c r="EI3591" s="90"/>
    </row>
    <row r="3592" spans="38:139">
      <c r="AL3592" s="13"/>
      <c r="AM3592" s="13"/>
      <c r="AN3592" s="3"/>
      <c r="AO3592" s="126"/>
      <c r="AP3592" s="126"/>
      <c r="AQ3592" s="127"/>
      <c r="AR3592" s="128"/>
      <c r="AS3592" s="13"/>
      <c r="AW3592" s="128"/>
      <c r="AX3592" s="128"/>
      <c r="AY3592" s="128"/>
      <c r="BH3592" s="89"/>
      <c r="BI3592" s="90"/>
      <c r="DL3592" s="13"/>
      <c r="DM3592" s="13"/>
      <c r="DN3592" s="3"/>
      <c r="DO3592" s="126"/>
      <c r="DP3592" s="126"/>
      <c r="DQ3592" s="127"/>
      <c r="DR3592" s="128"/>
      <c r="DS3592" s="13"/>
      <c r="DW3592" s="128"/>
      <c r="DX3592" s="128"/>
      <c r="DY3592" s="128"/>
      <c r="EH3592" s="89"/>
      <c r="EI3592" s="90"/>
    </row>
    <row r="3593" spans="38:139">
      <c r="AL3593" s="13"/>
      <c r="AM3593" s="13"/>
      <c r="AN3593" s="3"/>
      <c r="AO3593" s="126"/>
      <c r="AP3593" s="126"/>
      <c r="AQ3593" s="127"/>
      <c r="AR3593" s="128"/>
      <c r="AS3593" s="13"/>
      <c r="AW3593" s="128"/>
      <c r="AX3593" s="128"/>
      <c r="AY3593" s="128"/>
      <c r="BH3593" s="89"/>
      <c r="BI3593" s="90"/>
      <c r="DL3593" s="13"/>
      <c r="DM3593" s="13"/>
      <c r="DN3593" s="3"/>
      <c r="DO3593" s="126"/>
      <c r="DP3593" s="126"/>
      <c r="DQ3593" s="127"/>
      <c r="DR3593" s="128"/>
      <c r="DS3593" s="13"/>
      <c r="DW3593" s="128"/>
      <c r="DX3593" s="128"/>
      <c r="DY3593" s="128"/>
      <c r="EH3593" s="89"/>
      <c r="EI3593" s="90"/>
    </row>
    <row r="3594" spans="38:139">
      <c r="AL3594" s="13"/>
      <c r="AM3594" s="13"/>
      <c r="AN3594" s="3"/>
      <c r="AO3594" s="126"/>
      <c r="AP3594" s="126"/>
      <c r="AQ3594" s="127"/>
      <c r="AR3594" s="128"/>
      <c r="AS3594" s="13"/>
      <c r="AW3594" s="128"/>
      <c r="AX3594" s="128"/>
      <c r="AY3594" s="128"/>
      <c r="BH3594" s="89"/>
      <c r="BI3594" s="90"/>
      <c r="DL3594" s="13"/>
      <c r="DM3594" s="13"/>
      <c r="DN3594" s="3"/>
      <c r="DO3594" s="126"/>
      <c r="DP3594" s="126"/>
      <c r="DQ3594" s="127"/>
      <c r="DR3594" s="128"/>
      <c r="DS3594" s="13"/>
      <c r="DW3594" s="128"/>
      <c r="DX3594" s="128"/>
      <c r="DY3594" s="128"/>
      <c r="EH3594" s="89"/>
      <c r="EI3594" s="90"/>
    </row>
    <row r="3595" spans="38:139">
      <c r="AL3595" s="13"/>
      <c r="AM3595" s="13"/>
      <c r="AN3595" s="3"/>
      <c r="AO3595" s="126"/>
      <c r="AP3595" s="126"/>
      <c r="AQ3595" s="127"/>
      <c r="AR3595" s="128"/>
      <c r="AS3595" s="13"/>
      <c r="AW3595" s="128"/>
      <c r="AX3595" s="128"/>
      <c r="AY3595" s="128"/>
      <c r="BH3595" s="89"/>
      <c r="BI3595" s="90"/>
      <c r="DL3595" s="13"/>
      <c r="DM3595" s="13"/>
      <c r="DN3595" s="3"/>
      <c r="DO3595" s="126"/>
      <c r="DP3595" s="126"/>
      <c r="DQ3595" s="127"/>
      <c r="DR3595" s="128"/>
      <c r="DS3595" s="13"/>
      <c r="DW3595" s="128"/>
      <c r="DX3595" s="128"/>
      <c r="DY3595" s="128"/>
      <c r="EH3595" s="89"/>
      <c r="EI3595" s="90"/>
    </row>
    <row r="3596" spans="38:139">
      <c r="AL3596" s="13"/>
      <c r="AM3596" s="13"/>
      <c r="AN3596" s="3"/>
      <c r="AO3596" s="126"/>
      <c r="AP3596" s="126"/>
      <c r="AQ3596" s="127"/>
      <c r="AR3596" s="128"/>
      <c r="AS3596" s="13"/>
      <c r="AW3596" s="128"/>
      <c r="AX3596" s="128"/>
      <c r="AY3596" s="128"/>
      <c r="BH3596" s="89"/>
      <c r="BI3596" s="90"/>
      <c r="DL3596" s="13"/>
      <c r="DM3596" s="13"/>
      <c r="DN3596" s="3"/>
      <c r="DO3596" s="126"/>
      <c r="DP3596" s="126"/>
      <c r="DQ3596" s="127"/>
      <c r="DR3596" s="128"/>
      <c r="DS3596" s="13"/>
      <c r="DW3596" s="128"/>
      <c r="DX3596" s="128"/>
      <c r="DY3596" s="128"/>
      <c r="EH3596" s="89"/>
      <c r="EI3596" s="90"/>
    </row>
    <row r="3597" spans="38:139">
      <c r="AL3597" s="13"/>
      <c r="AM3597" s="13"/>
      <c r="AN3597" s="3"/>
      <c r="AO3597" s="126"/>
      <c r="AP3597" s="126"/>
      <c r="AQ3597" s="127"/>
      <c r="AR3597" s="128"/>
      <c r="AS3597" s="13"/>
      <c r="AW3597" s="128"/>
      <c r="AX3597" s="128"/>
      <c r="AY3597" s="128"/>
      <c r="BH3597" s="89"/>
      <c r="BI3597" s="90"/>
      <c r="DL3597" s="13"/>
      <c r="DM3597" s="13"/>
      <c r="DN3597" s="3"/>
      <c r="DO3597" s="126"/>
      <c r="DP3597" s="126"/>
      <c r="DQ3597" s="127"/>
      <c r="DR3597" s="128"/>
      <c r="DS3597" s="13"/>
      <c r="DW3597" s="128"/>
      <c r="DX3597" s="128"/>
      <c r="DY3597" s="128"/>
      <c r="EH3597" s="89"/>
      <c r="EI3597" s="90"/>
    </row>
    <row r="3598" spans="38:139">
      <c r="AL3598" s="13"/>
      <c r="AM3598" s="13"/>
      <c r="AN3598" s="3"/>
      <c r="AO3598" s="126"/>
      <c r="AP3598" s="126"/>
      <c r="AQ3598" s="127"/>
      <c r="AR3598" s="128"/>
      <c r="AS3598" s="13"/>
      <c r="AW3598" s="128"/>
      <c r="AX3598" s="128"/>
      <c r="AY3598" s="128"/>
      <c r="BH3598" s="89"/>
      <c r="BI3598" s="90"/>
      <c r="DL3598" s="13"/>
      <c r="DM3598" s="13"/>
      <c r="DN3598" s="3"/>
      <c r="DO3598" s="126"/>
      <c r="DP3598" s="126"/>
      <c r="DQ3598" s="127"/>
      <c r="DR3598" s="128"/>
      <c r="DS3598" s="13"/>
      <c r="DW3598" s="128"/>
      <c r="DX3598" s="128"/>
      <c r="DY3598" s="128"/>
      <c r="EH3598" s="89"/>
      <c r="EI3598" s="90"/>
    </row>
    <row r="3599" spans="38:139">
      <c r="AL3599" s="13"/>
      <c r="AM3599" s="13"/>
      <c r="AN3599" s="3"/>
      <c r="AO3599" s="126"/>
      <c r="AP3599" s="126"/>
      <c r="AQ3599" s="127"/>
      <c r="AR3599" s="128"/>
      <c r="AS3599" s="13"/>
      <c r="AW3599" s="128"/>
      <c r="AX3599" s="128"/>
      <c r="AY3599" s="128"/>
      <c r="BH3599" s="89"/>
      <c r="BI3599" s="90"/>
      <c r="DL3599" s="13"/>
      <c r="DM3599" s="13"/>
      <c r="DN3599" s="3"/>
      <c r="DO3599" s="126"/>
      <c r="DP3599" s="126"/>
      <c r="DQ3599" s="127"/>
      <c r="DR3599" s="128"/>
      <c r="DS3599" s="13"/>
      <c r="DW3599" s="128"/>
      <c r="DX3599" s="128"/>
      <c r="DY3599" s="128"/>
      <c r="EH3599" s="89"/>
      <c r="EI3599" s="90"/>
    </row>
    <row r="3600" spans="38:139">
      <c r="AL3600" s="13"/>
      <c r="AM3600" s="13"/>
      <c r="AN3600" s="3"/>
      <c r="AO3600" s="126"/>
      <c r="AP3600" s="126"/>
      <c r="AQ3600" s="127"/>
      <c r="AR3600" s="128"/>
      <c r="AS3600" s="13"/>
      <c r="AW3600" s="128"/>
      <c r="AX3600" s="128"/>
      <c r="AY3600" s="128"/>
      <c r="BH3600" s="89"/>
      <c r="BI3600" s="90"/>
      <c r="DL3600" s="13"/>
      <c r="DM3600" s="13"/>
      <c r="DN3600" s="3"/>
      <c r="DO3600" s="126"/>
      <c r="DP3600" s="126"/>
      <c r="DQ3600" s="127"/>
      <c r="DR3600" s="128"/>
      <c r="DS3600" s="13"/>
      <c r="DW3600" s="128"/>
      <c r="DX3600" s="128"/>
      <c r="DY3600" s="128"/>
      <c r="EH3600" s="89"/>
      <c r="EI3600" s="90"/>
    </row>
    <row r="3601" spans="38:139">
      <c r="AL3601" s="13"/>
      <c r="AM3601" s="13"/>
      <c r="AN3601" s="3"/>
      <c r="AO3601" s="126"/>
      <c r="AP3601" s="126"/>
      <c r="AQ3601" s="127"/>
      <c r="AR3601" s="128"/>
      <c r="AS3601" s="13"/>
      <c r="AW3601" s="128"/>
      <c r="AX3601" s="128"/>
      <c r="AY3601" s="128"/>
      <c r="BH3601" s="89"/>
      <c r="BI3601" s="90"/>
      <c r="DL3601" s="13"/>
      <c r="DM3601" s="13"/>
      <c r="DN3601" s="3"/>
      <c r="DO3601" s="126"/>
      <c r="DP3601" s="126"/>
      <c r="DQ3601" s="127"/>
      <c r="DR3601" s="128"/>
      <c r="DS3601" s="13"/>
      <c r="DW3601" s="128"/>
      <c r="DX3601" s="128"/>
      <c r="DY3601" s="128"/>
      <c r="EH3601" s="89"/>
      <c r="EI3601" s="90"/>
    </row>
    <row r="3602" spans="38:139">
      <c r="AL3602" s="13"/>
      <c r="AM3602" s="13"/>
      <c r="AN3602" s="3"/>
      <c r="AO3602" s="126"/>
      <c r="AP3602" s="126"/>
      <c r="AQ3602" s="127"/>
      <c r="AR3602" s="128"/>
      <c r="AS3602" s="13"/>
      <c r="AW3602" s="128"/>
      <c r="AX3602" s="128"/>
      <c r="AY3602" s="128"/>
      <c r="BH3602" s="89"/>
      <c r="BI3602" s="90"/>
      <c r="DL3602" s="13"/>
      <c r="DM3602" s="13"/>
      <c r="DN3602" s="3"/>
      <c r="DO3602" s="126"/>
      <c r="DP3602" s="126"/>
      <c r="DQ3602" s="127"/>
      <c r="DR3602" s="128"/>
      <c r="DS3602" s="13"/>
      <c r="DW3602" s="128"/>
      <c r="DX3602" s="128"/>
      <c r="DY3602" s="128"/>
      <c r="EH3602" s="89"/>
      <c r="EI3602" s="90"/>
    </row>
    <row r="3603" spans="38:139">
      <c r="AL3603" s="13"/>
      <c r="AM3603" s="13"/>
      <c r="AN3603" s="3"/>
      <c r="AO3603" s="126"/>
      <c r="AP3603" s="126"/>
      <c r="AQ3603" s="127"/>
      <c r="AR3603" s="128"/>
      <c r="AS3603" s="13"/>
      <c r="AW3603" s="128"/>
      <c r="AX3603" s="128"/>
      <c r="AY3603" s="128"/>
      <c r="BH3603" s="89"/>
      <c r="BI3603" s="90"/>
      <c r="DL3603" s="13"/>
      <c r="DM3603" s="13"/>
      <c r="DN3603" s="3"/>
      <c r="DO3603" s="126"/>
      <c r="DP3603" s="126"/>
      <c r="DQ3603" s="127"/>
      <c r="DR3603" s="128"/>
      <c r="DS3603" s="13"/>
      <c r="DW3603" s="128"/>
      <c r="DX3603" s="128"/>
      <c r="DY3603" s="128"/>
      <c r="EH3603" s="89"/>
      <c r="EI3603" s="90"/>
    </row>
    <row r="3604" spans="38:139">
      <c r="AL3604" s="13"/>
      <c r="AM3604" s="13"/>
      <c r="AN3604" s="3"/>
      <c r="AO3604" s="126"/>
      <c r="AP3604" s="126"/>
      <c r="AQ3604" s="127"/>
      <c r="AR3604" s="128"/>
      <c r="AS3604" s="13"/>
      <c r="AW3604" s="128"/>
      <c r="AX3604" s="128"/>
      <c r="AY3604" s="128"/>
      <c r="BH3604" s="89"/>
      <c r="BI3604" s="90"/>
      <c r="DL3604" s="13"/>
      <c r="DM3604" s="13"/>
      <c r="DN3604" s="3"/>
      <c r="DO3604" s="126"/>
      <c r="DP3604" s="126"/>
      <c r="DQ3604" s="127"/>
      <c r="DR3604" s="128"/>
      <c r="DS3604" s="13"/>
      <c r="DW3604" s="128"/>
      <c r="DX3604" s="128"/>
      <c r="DY3604" s="128"/>
      <c r="EH3604" s="89"/>
      <c r="EI3604" s="90"/>
    </row>
    <row r="3605" spans="38:139">
      <c r="AL3605" s="13"/>
      <c r="AM3605" s="13"/>
      <c r="AN3605" s="3"/>
      <c r="AO3605" s="126"/>
      <c r="AP3605" s="126"/>
      <c r="AQ3605" s="127"/>
      <c r="AR3605" s="128"/>
      <c r="AS3605" s="13"/>
      <c r="AW3605" s="128"/>
      <c r="AX3605" s="128"/>
      <c r="AY3605" s="128"/>
      <c r="BH3605" s="89"/>
      <c r="BI3605" s="90"/>
      <c r="DL3605" s="13"/>
      <c r="DM3605" s="13"/>
      <c r="DN3605" s="3"/>
      <c r="DO3605" s="126"/>
      <c r="DP3605" s="126"/>
      <c r="DQ3605" s="127"/>
      <c r="DR3605" s="128"/>
      <c r="DS3605" s="13"/>
      <c r="DW3605" s="128"/>
      <c r="DX3605" s="128"/>
      <c r="DY3605" s="128"/>
      <c r="EH3605" s="89"/>
      <c r="EI3605" s="90"/>
    </row>
    <row r="3606" spans="38:139">
      <c r="AL3606" s="13"/>
      <c r="AM3606" s="13"/>
      <c r="AN3606" s="3"/>
      <c r="AO3606" s="126"/>
      <c r="AP3606" s="126"/>
      <c r="AQ3606" s="127"/>
      <c r="AR3606" s="128"/>
      <c r="AS3606" s="13"/>
      <c r="AW3606" s="128"/>
      <c r="AX3606" s="128"/>
      <c r="AY3606" s="128"/>
      <c r="BH3606" s="89"/>
      <c r="BI3606" s="90"/>
      <c r="DL3606" s="13"/>
      <c r="DM3606" s="13"/>
      <c r="DN3606" s="3"/>
      <c r="DO3606" s="126"/>
      <c r="DP3606" s="126"/>
      <c r="DQ3606" s="127"/>
      <c r="DR3606" s="128"/>
      <c r="DS3606" s="13"/>
      <c r="DW3606" s="128"/>
      <c r="DX3606" s="128"/>
      <c r="DY3606" s="128"/>
      <c r="EH3606" s="89"/>
      <c r="EI3606" s="90"/>
    </row>
    <row r="3607" spans="38:139">
      <c r="AL3607" s="13"/>
      <c r="AM3607" s="13"/>
      <c r="AN3607" s="3"/>
      <c r="AO3607" s="126"/>
      <c r="AP3607" s="126"/>
      <c r="AQ3607" s="127"/>
      <c r="AR3607" s="128"/>
      <c r="AS3607" s="13"/>
      <c r="AW3607" s="128"/>
      <c r="AX3607" s="128"/>
      <c r="AY3607" s="128"/>
      <c r="BH3607" s="89"/>
      <c r="BI3607" s="90"/>
      <c r="DL3607" s="13"/>
      <c r="DM3607" s="13"/>
      <c r="DN3607" s="3"/>
      <c r="DO3607" s="126"/>
      <c r="DP3607" s="126"/>
      <c r="DQ3607" s="127"/>
      <c r="DR3607" s="128"/>
      <c r="DS3607" s="13"/>
      <c r="DW3607" s="128"/>
      <c r="DX3607" s="128"/>
      <c r="DY3607" s="128"/>
      <c r="EH3607" s="89"/>
      <c r="EI3607" s="90"/>
    </row>
    <row r="3608" spans="38:139">
      <c r="AL3608" s="13"/>
      <c r="AM3608" s="13"/>
      <c r="AN3608" s="3"/>
      <c r="AO3608" s="126"/>
      <c r="AP3608" s="126"/>
      <c r="AQ3608" s="127"/>
      <c r="AR3608" s="128"/>
      <c r="AS3608" s="13"/>
      <c r="AW3608" s="128"/>
      <c r="AX3608" s="128"/>
      <c r="AY3608" s="128"/>
      <c r="BH3608" s="89"/>
      <c r="BI3608" s="90"/>
      <c r="DL3608" s="13"/>
      <c r="DM3608" s="13"/>
      <c r="DN3608" s="3"/>
      <c r="DO3608" s="126"/>
      <c r="DP3608" s="126"/>
      <c r="DQ3608" s="127"/>
      <c r="DR3608" s="128"/>
      <c r="DS3608" s="13"/>
      <c r="DW3608" s="128"/>
      <c r="DX3608" s="128"/>
      <c r="DY3608" s="128"/>
      <c r="EH3608" s="89"/>
      <c r="EI3608" s="90"/>
    </row>
    <row r="3609" spans="38:139">
      <c r="AL3609" s="13"/>
      <c r="AM3609" s="13"/>
      <c r="AN3609" s="3"/>
      <c r="AO3609" s="126"/>
      <c r="AP3609" s="126"/>
      <c r="AQ3609" s="127"/>
      <c r="AR3609" s="128"/>
      <c r="AS3609" s="13"/>
      <c r="AW3609" s="128"/>
      <c r="AX3609" s="128"/>
      <c r="AY3609" s="128"/>
      <c r="BH3609" s="89"/>
      <c r="BI3609" s="90"/>
      <c r="DL3609" s="13"/>
      <c r="DM3609" s="13"/>
      <c r="DN3609" s="3"/>
      <c r="DO3609" s="126"/>
      <c r="DP3609" s="126"/>
      <c r="DQ3609" s="127"/>
      <c r="DR3609" s="128"/>
      <c r="DS3609" s="13"/>
      <c r="DW3609" s="128"/>
      <c r="DX3609" s="128"/>
      <c r="DY3609" s="128"/>
      <c r="EH3609" s="89"/>
      <c r="EI3609" s="90"/>
    </row>
    <row r="3610" spans="38:139">
      <c r="AL3610" s="13"/>
      <c r="AM3610" s="13"/>
      <c r="AN3610" s="3"/>
      <c r="AO3610" s="126"/>
      <c r="AP3610" s="126"/>
      <c r="AQ3610" s="127"/>
      <c r="AR3610" s="128"/>
      <c r="AS3610" s="13"/>
      <c r="AW3610" s="128"/>
      <c r="AX3610" s="128"/>
      <c r="AY3610" s="128"/>
      <c r="BH3610" s="89"/>
      <c r="BI3610" s="90"/>
      <c r="DL3610" s="13"/>
      <c r="DM3610" s="13"/>
      <c r="DN3610" s="3"/>
      <c r="DO3610" s="126"/>
      <c r="DP3610" s="126"/>
      <c r="DQ3610" s="127"/>
      <c r="DR3610" s="128"/>
      <c r="DS3610" s="13"/>
      <c r="DW3610" s="128"/>
      <c r="DX3610" s="128"/>
      <c r="DY3610" s="128"/>
      <c r="EH3610" s="89"/>
      <c r="EI3610" s="90"/>
    </row>
    <row r="3611" spans="38:139">
      <c r="AL3611" s="13"/>
      <c r="AM3611" s="13"/>
      <c r="AN3611" s="3"/>
      <c r="AO3611" s="126"/>
      <c r="AP3611" s="126"/>
      <c r="AQ3611" s="127"/>
      <c r="AR3611" s="128"/>
      <c r="AS3611" s="13"/>
      <c r="AW3611" s="128"/>
      <c r="AX3611" s="128"/>
      <c r="AY3611" s="128"/>
      <c r="BH3611" s="89"/>
      <c r="BI3611" s="90"/>
      <c r="DL3611" s="13"/>
      <c r="DM3611" s="13"/>
      <c r="DN3611" s="3"/>
      <c r="DO3611" s="126"/>
      <c r="DP3611" s="126"/>
      <c r="DQ3611" s="127"/>
      <c r="DR3611" s="128"/>
      <c r="DS3611" s="13"/>
      <c r="DW3611" s="128"/>
      <c r="DX3611" s="128"/>
      <c r="DY3611" s="128"/>
      <c r="EH3611" s="89"/>
      <c r="EI3611" s="90"/>
    </row>
    <row r="3612" spans="38:139">
      <c r="AL3612" s="13"/>
      <c r="AM3612" s="13"/>
      <c r="AN3612" s="3"/>
      <c r="AO3612" s="126"/>
      <c r="AP3612" s="126"/>
      <c r="AQ3612" s="127"/>
      <c r="AR3612" s="128"/>
      <c r="AS3612" s="13"/>
      <c r="AW3612" s="128"/>
      <c r="AX3612" s="128"/>
      <c r="AY3612" s="128"/>
      <c r="BH3612" s="89"/>
      <c r="BI3612" s="90"/>
      <c r="DL3612" s="13"/>
      <c r="DM3612" s="13"/>
      <c r="DN3612" s="3"/>
      <c r="DO3612" s="126"/>
      <c r="DP3612" s="126"/>
      <c r="DQ3612" s="127"/>
      <c r="DR3612" s="128"/>
      <c r="DS3612" s="13"/>
      <c r="DW3612" s="128"/>
      <c r="DX3612" s="128"/>
      <c r="DY3612" s="128"/>
      <c r="EH3612" s="89"/>
      <c r="EI3612" s="90"/>
    </row>
    <row r="3613" spans="38:139">
      <c r="AL3613" s="13"/>
      <c r="AM3613" s="13"/>
      <c r="AN3613" s="3"/>
      <c r="AO3613" s="126"/>
      <c r="AP3613" s="126"/>
      <c r="AQ3613" s="127"/>
      <c r="AR3613" s="128"/>
      <c r="AS3613" s="13"/>
      <c r="AW3613" s="128"/>
      <c r="AX3613" s="128"/>
      <c r="AY3613" s="128"/>
      <c r="BH3613" s="89"/>
      <c r="BI3613" s="90"/>
      <c r="DL3613" s="13"/>
      <c r="DM3613" s="13"/>
      <c r="DN3613" s="3"/>
      <c r="DO3613" s="126"/>
      <c r="DP3613" s="126"/>
      <c r="DQ3613" s="127"/>
      <c r="DR3613" s="128"/>
      <c r="DS3613" s="13"/>
      <c r="DW3613" s="128"/>
      <c r="DX3613" s="128"/>
      <c r="DY3613" s="128"/>
      <c r="EH3613" s="89"/>
      <c r="EI3613" s="90"/>
    </row>
    <row r="3614" spans="38:139">
      <c r="AL3614" s="13"/>
      <c r="AM3614" s="13"/>
      <c r="AN3614" s="3"/>
      <c r="AO3614" s="126"/>
      <c r="AP3614" s="126"/>
      <c r="AQ3614" s="127"/>
      <c r="AR3614" s="128"/>
      <c r="AS3614" s="13"/>
      <c r="AW3614" s="128"/>
      <c r="AX3614" s="128"/>
      <c r="AY3614" s="128"/>
      <c r="BH3614" s="89"/>
      <c r="BI3614" s="90"/>
      <c r="DL3614" s="13"/>
      <c r="DM3614" s="13"/>
      <c r="DN3614" s="3"/>
      <c r="DO3614" s="126"/>
      <c r="DP3614" s="126"/>
      <c r="DQ3614" s="127"/>
      <c r="DR3614" s="128"/>
      <c r="DS3614" s="13"/>
      <c r="DW3614" s="128"/>
      <c r="DX3614" s="128"/>
      <c r="DY3614" s="128"/>
      <c r="EH3614" s="89"/>
      <c r="EI3614" s="90"/>
    </row>
    <row r="3615" spans="38:139">
      <c r="AL3615" s="13"/>
      <c r="AM3615" s="13"/>
      <c r="AN3615" s="3"/>
      <c r="AO3615" s="126"/>
      <c r="AP3615" s="126"/>
      <c r="AQ3615" s="127"/>
      <c r="AR3615" s="128"/>
      <c r="AS3615" s="13"/>
      <c r="AW3615" s="128"/>
      <c r="AX3615" s="128"/>
      <c r="AY3615" s="128"/>
      <c r="BH3615" s="89"/>
      <c r="BI3615" s="90"/>
      <c r="DL3615" s="13"/>
      <c r="DM3615" s="13"/>
      <c r="DN3615" s="3"/>
      <c r="DO3615" s="126"/>
      <c r="DP3615" s="126"/>
      <c r="DQ3615" s="127"/>
      <c r="DR3615" s="128"/>
      <c r="DS3615" s="13"/>
      <c r="DW3615" s="128"/>
      <c r="DX3615" s="128"/>
      <c r="DY3615" s="128"/>
      <c r="EH3615" s="89"/>
      <c r="EI3615" s="90"/>
    </row>
    <row r="3616" spans="38:139">
      <c r="AL3616" s="13"/>
      <c r="AM3616" s="13"/>
      <c r="AN3616" s="3"/>
      <c r="AO3616" s="126"/>
      <c r="AP3616" s="126"/>
      <c r="AQ3616" s="127"/>
      <c r="AR3616" s="128"/>
      <c r="AS3616" s="13"/>
      <c r="AW3616" s="128"/>
      <c r="AX3616" s="128"/>
      <c r="AY3616" s="128"/>
      <c r="BH3616" s="89"/>
      <c r="BI3616" s="90"/>
      <c r="DL3616" s="13"/>
      <c r="DM3616" s="13"/>
      <c r="DN3616" s="3"/>
      <c r="DO3616" s="126"/>
      <c r="DP3616" s="126"/>
      <c r="DQ3616" s="127"/>
      <c r="DR3616" s="128"/>
      <c r="DS3616" s="13"/>
      <c r="DW3616" s="128"/>
      <c r="DX3616" s="128"/>
      <c r="DY3616" s="128"/>
      <c r="EH3616" s="89"/>
      <c r="EI3616" s="90"/>
    </row>
    <row r="3617" spans="38:139">
      <c r="AL3617" s="13"/>
      <c r="AM3617" s="13"/>
      <c r="AN3617" s="3"/>
      <c r="AO3617" s="126"/>
      <c r="AP3617" s="126"/>
      <c r="AQ3617" s="127"/>
      <c r="AR3617" s="128"/>
      <c r="AS3617" s="13"/>
      <c r="AW3617" s="128"/>
      <c r="AX3617" s="128"/>
      <c r="AY3617" s="128"/>
      <c r="BH3617" s="89"/>
      <c r="BI3617" s="90"/>
      <c r="DL3617" s="13"/>
      <c r="DM3617" s="13"/>
      <c r="DN3617" s="3"/>
      <c r="DO3617" s="126"/>
      <c r="DP3617" s="126"/>
      <c r="DQ3617" s="127"/>
      <c r="DR3617" s="128"/>
      <c r="DS3617" s="13"/>
      <c r="DW3617" s="128"/>
      <c r="DX3617" s="128"/>
      <c r="DY3617" s="128"/>
      <c r="EH3617" s="89"/>
      <c r="EI3617" s="90"/>
    </row>
    <row r="3618" spans="38:139">
      <c r="AL3618" s="13"/>
      <c r="AM3618" s="13"/>
      <c r="AN3618" s="3"/>
      <c r="AO3618" s="126"/>
      <c r="AP3618" s="126"/>
      <c r="AQ3618" s="127"/>
      <c r="AR3618" s="128"/>
      <c r="AS3618" s="13"/>
      <c r="AW3618" s="128"/>
      <c r="AX3618" s="128"/>
      <c r="AY3618" s="128"/>
      <c r="BH3618" s="89"/>
      <c r="BI3618" s="90"/>
      <c r="DL3618" s="13"/>
      <c r="DM3618" s="13"/>
      <c r="DN3618" s="3"/>
      <c r="DO3618" s="126"/>
      <c r="DP3618" s="126"/>
      <c r="DQ3618" s="127"/>
      <c r="DR3618" s="128"/>
      <c r="DS3618" s="13"/>
      <c r="DW3618" s="128"/>
      <c r="DX3618" s="128"/>
      <c r="DY3618" s="128"/>
      <c r="EH3618" s="89"/>
      <c r="EI3618" s="90"/>
    </row>
    <row r="3619" spans="38:139">
      <c r="AL3619" s="13"/>
      <c r="AM3619" s="13"/>
      <c r="AN3619" s="3"/>
      <c r="AO3619" s="126"/>
      <c r="AP3619" s="126"/>
      <c r="AQ3619" s="127"/>
      <c r="AR3619" s="128"/>
      <c r="AS3619" s="13"/>
      <c r="AW3619" s="128"/>
      <c r="AX3619" s="128"/>
      <c r="AY3619" s="128"/>
      <c r="BH3619" s="89"/>
      <c r="BI3619" s="90"/>
      <c r="DL3619" s="13"/>
      <c r="DM3619" s="13"/>
      <c r="DN3619" s="3"/>
      <c r="DO3619" s="126"/>
      <c r="DP3619" s="126"/>
      <c r="DQ3619" s="127"/>
      <c r="DR3619" s="128"/>
      <c r="DS3619" s="13"/>
      <c r="DW3619" s="128"/>
      <c r="DX3619" s="128"/>
      <c r="DY3619" s="128"/>
      <c r="EH3619" s="89"/>
      <c r="EI3619" s="90"/>
    </row>
    <row r="3620" spans="38:139">
      <c r="AL3620" s="13"/>
      <c r="AM3620" s="13"/>
      <c r="AN3620" s="3"/>
      <c r="AO3620" s="126"/>
      <c r="AP3620" s="126"/>
      <c r="AQ3620" s="127"/>
      <c r="AR3620" s="128"/>
      <c r="AS3620" s="13"/>
      <c r="AW3620" s="128"/>
      <c r="AX3620" s="128"/>
      <c r="AY3620" s="128"/>
      <c r="BH3620" s="89"/>
      <c r="BI3620" s="90"/>
      <c r="DL3620" s="13"/>
      <c r="DM3620" s="13"/>
      <c r="DN3620" s="3"/>
      <c r="DO3620" s="126"/>
      <c r="DP3620" s="126"/>
      <c r="DQ3620" s="127"/>
      <c r="DR3620" s="128"/>
      <c r="DS3620" s="13"/>
      <c r="DW3620" s="128"/>
      <c r="DX3620" s="128"/>
      <c r="DY3620" s="128"/>
      <c r="EH3620" s="89"/>
      <c r="EI3620" s="90"/>
    </row>
    <row r="3621" spans="38:139">
      <c r="AL3621" s="13"/>
      <c r="AM3621" s="13"/>
      <c r="AN3621" s="3"/>
      <c r="AO3621" s="126"/>
      <c r="AP3621" s="126"/>
      <c r="AQ3621" s="127"/>
      <c r="AR3621" s="128"/>
      <c r="AS3621" s="13"/>
      <c r="AW3621" s="128"/>
      <c r="AX3621" s="128"/>
      <c r="AY3621" s="128"/>
      <c r="BH3621" s="89"/>
      <c r="BI3621" s="90"/>
      <c r="DL3621" s="13"/>
      <c r="DM3621" s="13"/>
      <c r="DN3621" s="3"/>
      <c r="DO3621" s="126"/>
      <c r="DP3621" s="126"/>
      <c r="DQ3621" s="127"/>
      <c r="DR3621" s="128"/>
      <c r="DS3621" s="13"/>
      <c r="DW3621" s="128"/>
      <c r="DX3621" s="128"/>
      <c r="DY3621" s="128"/>
      <c r="EH3621" s="89"/>
      <c r="EI3621" s="90"/>
    </row>
    <row r="3622" spans="38:139">
      <c r="AL3622" s="13"/>
      <c r="AM3622" s="13"/>
      <c r="AN3622" s="3"/>
      <c r="AO3622" s="126"/>
      <c r="AP3622" s="126"/>
      <c r="AQ3622" s="127"/>
      <c r="AR3622" s="128"/>
      <c r="AS3622" s="13"/>
      <c r="AW3622" s="128"/>
      <c r="AX3622" s="128"/>
      <c r="AY3622" s="128"/>
      <c r="BH3622" s="89"/>
      <c r="BI3622" s="90"/>
      <c r="DL3622" s="13"/>
      <c r="DM3622" s="13"/>
      <c r="DN3622" s="3"/>
      <c r="DO3622" s="126"/>
      <c r="DP3622" s="126"/>
      <c r="DQ3622" s="127"/>
      <c r="DR3622" s="128"/>
      <c r="DS3622" s="13"/>
      <c r="DW3622" s="128"/>
      <c r="DX3622" s="128"/>
      <c r="DY3622" s="128"/>
      <c r="EH3622" s="89"/>
      <c r="EI3622" s="90"/>
    </row>
    <row r="3623" spans="38:139">
      <c r="AL3623" s="13"/>
      <c r="AM3623" s="13"/>
      <c r="AN3623" s="3"/>
      <c r="AO3623" s="126"/>
      <c r="AP3623" s="126"/>
      <c r="AQ3623" s="127"/>
      <c r="AR3623" s="128"/>
      <c r="AS3623" s="13"/>
      <c r="AW3623" s="128"/>
      <c r="AX3623" s="128"/>
      <c r="AY3623" s="128"/>
      <c r="BH3623" s="89"/>
      <c r="BI3623" s="90"/>
      <c r="DL3623" s="13"/>
      <c r="DM3623" s="13"/>
      <c r="DN3623" s="3"/>
      <c r="DO3623" s="126"/>
      <c r="DP3623" s="126"/>
      <c r="DQ3623" s="127"/>
      <c r="DR3623" s="128"/>
      <c r="DS3623" s="13"/>
      <c r="DW3623" s="128"/>
      <c r="DX3623" s="128"/>
      <c r="DY3623" s="128"/>
      <c r="EH3623" s="89"/>
      <c r="EI3623" s="90"/>
    </row>
    <row r="3624" spans="38:139">
      <c r="AL3624" s="13"/>
      <c r="AM3624" s="13"/>
      <c r="AN3624" s="3"/>
      <c r="AO3624" s="126"/>
      <c r="AP3624" s="126"/>
      <c r="AQ3624" s="127"/>
      <c r="AR3624" s="128"/>
      <c r="AS3624" s="13"/>
      <c r="AW3624" s="128"/>
      <c r="AX3624" s="128"/>
      <c r="AY3624" s="128"/>
      <c r="BH3624" s="89"/>
      <c r="BI3624" s="90"/>
      <c r="DL3624" s="13"/>
      <c r="DM3624" s="13"/>
      <c r="DN3624" s="3"/>
      <c r="DO3624" s="126"/>
      <c r="DP3624" s="126"/>
      <c r="DQ3624" s="127"/>
      <c r="DR3624" s="128"/>
      <c r="DS3624" s="13"/>
      <c r="DW3624" s="128"/>
      <c r="DX3624" s="128"/>
      <c r="DY3624" s="128"/>
      <c r="EH3624" s="89"/>
      <c r="EI3624" s="90"/>
    </row>
    <row r="3625" spans="38:139">
      <c r="AL3625" s="13"/>
      <c r="AM3625" s="13"/>
      <c r="AN3625" s="3"/>
      <c r="AO3625" s="126"/>
      <c r="AP3625" s="126"/>
      <c r="AQ3625" s="127"/>
      <c r="AR3625" s="128"/>
      <c r="AS3625" s="13"/>
      <c r="AW3625" s="128"/>
      <c r="AX3625" s="128"/>
      <c r="AY3625" s="128"/>
      <c r="BH3625" s="89"/>
      <c r="BI3625" s="90"/>
      <c r="DL3625" s="13"/>
      <c r="DM3625" s="13"/>
      <c r="DN3625" s="3"/>
      <c r="DO3625" s="126"/>
      <c r="DP3625" s="126"/>
      <c r="DQ3625" s="127"/>
      <c r="DR3625" s="128"/>
      <c r="DS3625" s="13"/>
      <c r="DW3625" s="128"/>
      <c r="DX3625" s="128"/>
      <c r="DY3625" s="128"/>
      <c r="EH3625" s="89"/>
      <c r="EI3625" s="90"/>
    </row>
    <row r="3626" spans="38:139">
      <c r="AL3626" s="13"/>
      <c r="AM3626" s="13"/>
      <c r="AN3626" s="3"/>
      <c r="AO3626" s="126"/>
      <c r="AP3626" s="126"/>
      <c r="AQ3626" s="127"/>
      <c r="AR3626" s="128"/>
      <c r="AS3626" s="13"/>
      <c r="AW3626" s="128"/>
      <c r="AX3626" s="128"/>
      <c r="AY3626" s="128"/>
      <c r="BH3626" s="89"/>
      <c r="BI3626" s="90"/>
      <c r="DL3626" s="13"/>
      <c r="DM3626" s="13"/>
      <c r="DN3626" s="3"/>
      <c r="DO3626" s="126"/>
      <c r="DP3626" s="126"/>
      <c r="DQ3626" s="127"/>
      <c r="DR3626" s="128"/>
      <c r="DS3626" s="13"/>
      <c r="DW3626" s="128"/>
      <c r="DX3626" s="128"/>
      <c r="DY3626" s="128"/>
      <c r="EH3626" s="89"/>
      <c r="EI3626" s="90"/>
    </row>
    <row r="3627" spans="38:139">
      <c r="AL3627" s="13"/>
      <c r="AM3627" s="13"/>
      <c r="AN3627" s="3"/>
      <c r="AO3627" s="126"/>
      <c r="AP3627" s="126"/>
      <c r="AQ3627" s="127"/>
      <c r="AR3627" s="128"/>
      <c r="AS3627" s="13"/>
      <c r="AW3627" s="128"/>
      <c r="AX3627" s="128"/>
      <c r="AY3627" s="128"/>
      <c r="BH3627" s="89"/>
      <c r="BI3627" s="90"/>
      <c r="DL3627" s="13"/>
      <c r="DM3627" s="13"/>
      <c r="DN3627" s="3"/>
      <c r="DO3627" s="126"/>
      <c r="DP3627" s="126"/>
      <c r="DQ3627" s="127"/>
      <c r="DR3627" s="128"/>
      <c r="DS3627" s="13"/>
      <c r="DW3627" s="128"/>
      <c r="DX3627" s="128"/>
      <c r="DY3627" s="128"/>
      <c r="EH3627" s="89"/>
      <c r="EI3627" s="90"/>
    </row>
    <row r="3628" spans="38:139">
      <c r="AL3628" s="13"/>
      <c r="AM3628" s="13"/>
      <c r="AN3628" s="3"/>
      <c r="AO3628" s="126"/>
      <c r="AP3628" s="126"/>
      <c r="AQ3628" s="127"/>
      <c r="AR3628" s="128"/>
      <c r="AS3628" s="13"/>
      <c r="AW3628" s="128"/>
      <c r="AX3628" s="128"/>
      <c r="AY3628" s="128"/>
      <c r="BH3628" s="89"/>
      <c r="BI3628" s="90"/>
      <c r="DL3628" s="13"/>
      <c r="DM3628" s="13"/>
      <c r="DN3628" s="3"/>
      <c r="DO3628" s="126"/>
      <c r="DP3628" s="126"/>
      <c r="DQ3628" s="127"/>
      <c r="DR3628" s="128"/>
      <c r="DS3628" s="13"/>
      <c r="DW3628" s="128"/>
      <c r="DX3628" s="128"/>
      <c r="DY3628" s="128"/>
      <c r="EH3628" s="89"/>
      <c r="EI3628" s="90"/>
    </row>
    <row r="3629" spans="38:139">
      <c r="AL3629" s="13"/>
      <c r="AM3629" s="13"/>
      <c r="AN3629" s="3"/>
      <c r="AO3629" s="126"/>
      <c r="AP3629" s="126"/>
      <c r="AQ3629" s="127"/>
      <c r="AR3629" s="128"/>
      <c r="AS3629" s="13"/>
      <c r="AW3629" s="128"/>
      <c r="AX3629" s="128"/>
      <c r="AY3629" s="128"/>
      <c r="BH3629" s="89"/>
      <c r="BI3629" s="90"/>
      <c r="DL3629" s="13"/>
      <c r="DM3629" s="13"/>
      <c r="DN3629" s="3"/>
      <c r="DO3629" s="126"/>
      <c r="DP3629" s="126"/>
      <c r="DQ3629" s="127"/>
      <c r="DR3629" s="128"/>
      <c r="DS3629" s="13"/>
      <c r="DW3629" s="128"/>
      <c r="DX3629" s="128"/>
      <c r="DY3629" s="128"/>
      <c r="EH3629" s="89"/>
      <c r="EI3629" s="90"/>
    </row>
    <row r="3630" spans="38:139">
      <c r="AL3630" s="13"/>
      <c r="AM3630" s="13"/>
      <c r="AN3630" s="3"/>
      <c r="AO3630" s="126"/>
      <c r="AP3630" s="126"/>
      <c r="AQ3630" s="127"/>
      <c r="AR3630" s="128"/>
      <c r="AS3630" s="13"/>
      <c r="AW3630" s="128"/>
      <c r="AX3630" s="128"/>
      <c r="AY3630" s="128"/>
      <c r="BH3630" s="89"/>
      <c r="BI3630" s="90"/>
      <c r="DL3630" s="13"/>
      <c r="DM3630" s="13"/>
      <c r="DN3630" s="3"/>
      <c r="DO3630" s="126"/>
      <c r="DP3630" s="126"/>
      <c r="DQ3630" s="127"/>
      <c r="DR3630" s="128"/>
      <c r="DS3630" s="13"/>
      <c r="DW3630" s="128"/>
      <c r="DX3630" s="128"/>
      <c r="DY3630" s="128"/>
      <c r="EH3630" s="89"/>
      <c r="EI3630" s="90"/>
    </row>
    <row r="3631" spans="38:139">
      <c r="AL3631" s="13"/>
      <c r="AM3631" s="13"/>
      <c r="AN3631" s="3"/>
      <c r="AO3631" s="126"/>
      <c r="AP3631" s="126"/>
      <c r="AQ3631" s="127"/>
      <c r="AR3631" s="128"/>
      <c r="AS3631" s="13"/>
      <c r="AW3631" s="128"/>
      <c r="AX3631" s="128"/>
      <c r="AY3631" s="128"/>
      <c r="BH3631" s="89"/>
      <c r="BI3631" s="90"/>
      <c r="DL3631" s="13"/>
      <c r="DM3631" s="13"/>
      <c r="DN3631" s="3"/>
      <c r="DO3631" s="126"/>
      <c r="DP3631" s="126"/>
      <c r="DQ3631" s="127"/>
      <c r="DR3631" s="128"/>
      <c r="DS3631" s="13"/>
      <c r="DW3631" s="128"/>
      <c r="DX3631" s="128"/>
      <c r="DY3631" s="128"/>
      <c r="EH3631" s="89"/>
      <c r="EI3631" s="90"/>
    </row>
    <row r="3632" spans="38:139">
      <c r="AL3632" s="13"/>
      <c r="AM3632" s="13"/>
      <c r="AN3632" s="3"/>
      <c r="AO3632" s="126"/>
      <c r="AP3632" s="126"/>
      <c r="AQ3632" s="127"/>
      <c r="AR3632" s="128"/>
      <c r="AS3632" s="13"/>
      <c r="AW3632" s="128"/>
      <c r="AX3632" s="128"/>
      <c r="AY3632" s="128"/>
      <c r="BH3632" s="89"/>
      <c r="BI3632" s="90"/>
      <c r="DL3632" s="13"/>
      <c r="DM3632" s="13"/>
      <c r="DN3632" s="3"/>
      <c r="DO3632" s="126"/>
      <c r="DP3632" s="126"/>
      <c r="DQ3632" s="127"/>
      <c r="DR3632" s="128"/>
      <c r="DS3632" s="13"/>
      <c r="DW3632" s="128"/>
      <c r="DX3632" s="128"/>
      <c r="DY3632" s="128"/>
      <c r="EH3632" s="89"/>
      <c r="EI3632" s="90"/>
    </row>
    <row r="3633" spans="38:139">
      <c r="AL3633" s="13"/>
      <c r="AM3633" s="13"/>
      <c r="AN3633" s="3"/>
      <c r="AO3633" s="126"/>
      <c r="AP3633" s="126"/>
      <c r="AQ3633" s="127"/>
      <c r="AR3633" s="128"/>
      <c r="AS3633" s="13"/>
      <c r="AW3633" s="128"/>
      <c r="AX3633" s="128"/>
      <c r="AY3633" s="128"/>
      <c r="BH3633" s="89"/>
      <c r="BI3633" s="90"/>
      <c r="DL3633" s="13"/>
      <c r="DM3633" s="13"/>
      <c r="DN3633" s="3"/>
      <c r="DO3633" s="126"/>
      <c r="DP3633" s="126"/>
      <c r="DQ3633" s="127"/>
      <c r="DR3633" s="128"/>
      <c r="DS3633" s="13"/>
      <c r="DW3633" s="128"/>
      <c r="DX3633" s="128"/>
      <c r="DY3633" s="128"/>
      <c r="EH3633" s="89"/>
      <c r="EI3633" s="90"/>
    </row>
    <row r="3634" spans="38:139">
      <c r="AL3634" s="13"/>
      <c r="AM3634" s="13"/>
      <c r="AN3634" s="3"/>
      <c r="AO3634" s="126"/>
      <c r="AP3634" s="126"/>
      <c r="AQ3634" s="127"/>
      <c r="AR3634" s="128"/>
      <c r="AS3634" s="13"/>
      <c r="AW3634" s="128"/>
      <c r="AX3634" s="128"/>
      <c r="AY3634" s="128"/>
      <c r="BH3634" s="89"/>
      <c r="BI3634" s="90"/>
      <c r="DL3634" s="13"/>
      <c r="DM3634" s="13"/>
      <c r="DN3634" s="3"/>
      <c r="DO3634" s="126"/>
      <c r="DP3634" s="126"/>
      <c r="DQ3634" s="127"/>
      <c r="DR3634" s="128"/>
      <c r="DS3634" s="13"/>
      <c r="DW3634" s="128"/>
      <c r="DX3634" s="128"/>
      <c r="DY3634" s="128"/>
      <c r="EH3634" s="89"/>
      <c r="EI3634" s="90"/>
    </row>
    <row r="3635" spans="38:139">
      <c r="AL3635" s="13"/>
      <c r="AM3635" s="13"/>
      <c r="AN3635" s="3"/>
      <c r="AO3635" s="126"/>
      <c r="AP3635" s="126"/>
      <c r="AQ3635" s="127"/>
      <c r="AR3635" s="128"/>
      <c r="AS3635" s="13"/>
      <c r="AW3635" s="128"/>
      <c r="AX3635" s="128"/>
      <c r="AY3635" s="128"/>
      <c r="BH3635" s="89"/>
      <c r="BI3635" s="90"/>
      <c r="DL3635" s="13"/>
      <c r="DM3635" s="13"/>
      <c r="DN3635" s="3"/>
      <c r="DO3635" s="126"/>
      <c r="DP3635" s="126"/>
      <c r="DQ3635" s="127"/>
      <c r="DR3635" s="128"/>
      <c r="DS3635" s="13"/>
      <c r="DW3635" s="128"/>
      <c r="DX3635" s="128"/>
      <c r="DY3635" s="128"/>
      <c r="EH3635" s="89"/>
      <c r="EI3635" s="90"/>
    </row>
    <row r="3636" spans="38:139">
      <c r="AL3636" s="13"/>
      <c r="AM3636" s="13"/>
      <c r="AN3636" s="3"/>
      <c r="AO3636" s="126"/>
      <c r="AP3636" s="126"/>
      <c r="AQ3636" s="127"/>
      <c r="AR3636" s="128"/>
      <c r="AS3636" s="13"/>
      <c r="AW3636" s="128"/>
      <c r="AX3636" s="128"/>
      <c r="AY3636" s="128"/>
      <c r="BH3636" s="89"/>
      <c r="BI3636" s="90"/>
      <c r="DL3636" s="13"/>
      <c r="DM3636" s="13"/>
      <c r="DN3636" s="3"/>
      <c r="DO3636" s="126"/>
      <c r="DP3636" s="126"/>
      <c r="DQ3636" s="127"/>
      <c r="DR3636" s="128"/>
      <c r="DS3636" s="13"/>
      <c r="DW3636" s="128"/>
      <c r="DX3636" s="128"/>
      <c r="DY3636" s="128"/>
      <c r="EH3636" s="89"/>
      <c r="EI3636" s="90"/>
    </row>
    <row r="3637" spans="38:139">
      <c r="AL3637" s="13"/>
      <c r="AM3637" s="13"/>
      <c r="AN3637" s="3"/>
      <c r="AO3637" s="126"/>
      <c r="AP3637" s="126"/>
      <c r="AQ3637" s="127"/>
      <c r="AR3637" s="128"/>
      <c r="AS3637" s="13"/>
      <c r="AW3637" s="128"/>
      <c r="AX3637" s="128"/>
      <c r="AY3637" s="128"/>
      <c r="BH3637" s="89"/>
      <c r="BI3637" s="90"/>
      <c r="DL3637" s="13"/>
      <c r="DM3637" s="13"/>
      <c r="DN3637" s="3"/>
      <c r="DO3637" s="126"/>
      <c r="DP3637" s="126"/>
      <c r="DQ3637" s="127"/>
      <c r="DR3637" s="128"/>
      <c r="DS3637" s="13"/>
      <c r="DW3637" s="128"/>
      <c r="DX3637" s="128"/>
      <c r="DY3637" s="128"/>
      <c r="EH3637" s="89"/>
      <c r="EI3637" s="90"/>
    </row>
    <row r="3638" spans="38:139">
      <c r="AL3638" s="13"/>
      <c r="AM3638" s="13"/>
      <c r="AN3638" s="3"/>
      <c r="AO3638" s="126"/>
      <c r="AP3638" s="126"/>
      <c r="AQ3638" s="127"/>
      <c r="AR3638" s="128"/>
      <c r="AS3638" s="13"/>
      <c r="AW3638" s="128"/>
      <c r="AX3638" s="128"/>
      <c r="AY3638" s="128"/>
      <c r="BH3638" s="89"/>
      <c r="BI3638" s="90"/>
      <c r="DL3638" s="13"/>
      <c r="DM3638" s="13"/>
      <c r="DN3638" s="3"/>
      <c r="DO3638" s="126"/>
      <c r="DP3638" s="126"/>
      <c r="DQ3638" s="127"/>
      <c r="DR3638" s="128"/>
      <c r="DS3638" s="13"/>
      <c r="DW3638" s="128"/>
      <c r="DX3638" s="128"/>
      <c r="DY3638" s="128"/>
      <c r="EH3638" s="89"/>
      <c r="EI3638" s="90"/>
    </row>
    <row r="3639" spans="38:139">
      <c r="AL3639" s="13"/>
      <c r="AM3639" s="13"/>
      <c r="AN3639" s="3"/>
      <c r="AO3639" s="126"/>
      <c r="AP3639" s="126"/>
      <c r="AQ3639" s="127"/>
      <c r="AR3639" s="128"/>
      <c r="AS3639" s="13"/>
      <c r="AW3639" s="128"/>
      <c r="AX3639" s="128"/>
      <c r="AY3639" s="128"/>
      <c r="BH3639" s="89"/>
      <c r="BI3639" s="90"/>
      <c r="DL3639" s="13"/>
      <c r="DM3639" s="13"/>
      <c r="DN3639" s="3"/>
      <c r="DO3639" s="126"/>
      <c r="DP3639" s="126"/>
      <c r="DQ3639" s="127"/>
      <c r="DR3639" s="128"/>
      <c r="DS3639" s="13"/>
      <c r="DW3639" s="128"/>
      <c r="DX3639" s="128"/>
      <c r="DY3639" s="128"/>
      <c r="EH3639" s="89"/>
      <c r="EI3639" s="90"/>
    </row>
    <row r="3640" spans="38:139">
      <c r="AL3640" s="13"/>
      <c r="AM3640" s="13"/>
      <c r="AN3640" s="3"/>
      <c r="AO3640" s="126"/>
      <c r="AP3640" s="126"/>
      <c r="AQ3640" s="127"/>
      <c r="AR3640" s="128"/>
      <c r="AS3640" s="13"/>
      <c r="AW3640" s="128"/>
      <c r="AX3640" s="128"/>
      <c r="AY3640" s="128"/>
      <c r="BH3640" s="89"/>
      <c r="BI3640" s="90"/>
      <c r="DL3640" s="13"/>
      <c r="DM3640" s="13"/>
      <c r="DN3640" s="3"/>
      <c r="DO3640" s="126"/>
      <c r="DP3640" s="126"/>
      <c r="DQ3640" s="127"/>
      <c r="DR3640" s="128"/>
      <c r="DS3640" s="13"/>
      <c r="DW3640" s="128"/>
      <c r="DX3640" s="128"/>
      <c r="DY3640" s="128"/>
      <c r="EH3640" s="89"/>
      <c r="EI3640" s="90"/>
    </row>
    <row r="3641" spans="38:139">
      <c r="AL3641" s="13"/>
      <c r="AM3641" s="13"/>
      <c r="AN3641" s="3"/>
      <c r="AO3641" s="126"/>
      <c r="AP3641" s="126"/>
      <c r="AQ3641" s="127"/>
      <c r="AR3641" s="128"/>
      <c r="AS3641" s="13"/>
      <c r="AW3641" s="128"/>
      <c r="AX3641" s="128"/>
      <c r="AY3641" s="128"/>
      <c r="BH3641" s="89"/>
      <c r="BI3641" s="90"/>
      <c r="DL3641" s="13"/>
      <c r="DM3641" s="13"/>
      <c r="DN3641" s="3"/>
      <c r="DO3641" s="126"/>
      <c r="DP3641" s="126"/>
      <c r="DQ3641" s="127"/>
      <c r="DR3641" s="128"/>
      <c r="DS3641" s="13"/>
      <c r="DW3641" s="128"/>
      <c r="DX3641" s="128"/>
      <c r="DY3641" s="128"/>
      <c r="EH3641" s="89"/>
      <c r="EI3641" s="90"/>
    </row>
    <row r="3642" spans="38:139">
      <c r="AL3642" s="13"/>
      <c r="AM3642" s="13"/>
      <c r="AN3642" s="3"/>
      <c r="AO3642" s="126"/>
      <c r="AP3642" s="126"/>
      <c r="AQ3642" s="127"/>
      <c r="AR3642" s="128"/>
      <c r="AS3642" s="13"/>
      <c r="AW3642" s="128"/>
      <c r="AX3642" s="128"/>
      <c r="AY3642" s="128"/>
      <c r="BH3642" s="89"/>
      <c r="BI3642" s="90"/>
      <c r="DL3642" s="13"/>
      <c r="DM3642" s="13"/>
      <c r="DN3642" s="3"/>
      <c r="DO3642" s="126"/>
      <c r="DP3642" s="126"/>
      <c r="DQ3642" s="127"/>
      <c r="DR3642" s="128"/>
      <c r="DS3642" s="13"/>
      <c r="DW3642" s="128"/>
      <c r="DX3642" s="128"/>
      <c r="DY3642" s="128"/>
      <c r="EH3642" s="89"/>
      <c r="EI3642" s="90"/>
    </row>
    <row r="3643" spans="38:139">
      <c r="AL3643" s="13"/>
      <c r="AM3643" s="13"/>
      <c r="AN3643" s="3"/>
      <c r="AO3643" s="126"/>
      <c r="AP3643" s="126"/>
      <c r="AQ3643" s="127"/>
      <c r="AR3643" s="128"/>
      <c r="AS3643" s="13"/>
      <c r="AW3643" s="128"/>
      <c r="AX3643" s="128"/>
      <c r="AY3643" s="128"/>
      <c r="BH3643" s="89"/>
      <c r="BI3643" s="90"/>
      <c r="DL3643" s="13"/>
      <c r="DM3643" s="13"/>
      <c r="DN3643" s="3"/>
      <c r="DO3643" s="126"/>
      <c r="DP3643" s="126"/>
      <c r="DQ3643" s="127"/>
      <c r="DR3643" s="128"/>
      <c r="DS3643" s="13"/>
      <c r="DW3643" s="128"/>
      <c r="DX3643" s="128"/>
      <c r="DY3643" s="128"/>
      <c r="EH3643" s="89"/>
      <c r="EI3643" s="90"/>
    </row>
    <row r="3644" spans="38:139">
      <c r="AL3644" s="13"/>
      <c r="AM3644" s="13"/>
      <c r="AN3644" s="3"/>
      <c r="AO3644" s="126"/>
      <c r="AP3644" s="126"/>
      <c r="AQ3644" s="127"/>
      <c r="AR3644" s="128"/>
      <c r="AS3644" s="13"/>
      <c r="AW3644" s="128"/>
      <c r="AX3644" s="128"/>
      <c r="AY3644" s="128"/>
      <c r="BH3644" s="89"/>
      <c r="BI3644" s="90"/>
      <c r="DL3644" s="13"/>
      <c r="DM3644" s="13"/>
      <c r="DN3644" s="3"/>
      <c r="DO3644" s="126"/>
      <c r="DP3644" s="126"/>
      <c r="DQ3644" s="127"/>
      <c r="DR3644" s="128"/>
      <c r="DS3644" s="13"/>
      <c r="DW3644" s="128"/>
      <c r="DX3644" s="128"/>
      <c r="DY3644" s="128"/>
      <c r="EH3644" s="89"/>
      <c r="EI3644" s="90"/>
    </row>
    <row r="3645" spans="38:139">
      <c r="AL3645" s="13"/>
      <c r="AM3645" s="13"/>
      <c r="AN3645" s="3"/>
      <c r="AO3645" s="126"/>
      <c r="AP3645" s="126"/>
      <c r="AQ3645" s="127"/>
      <c r="AR3645" s="128"/>
      <c r="AS3645" s="13"/>
      <c r="AW3645" s="128"/>
      <c r="AX3645" s="128"/>
      <c r="AY3645" s="128"/>
      <c r="BH3645" s="89"/>
      <c r="BI3645" s="90"/>
      <c r="DL3645" s="13"/>
      <c r="DM3645" s="13"/>
      <c r="DN3645" s="3"/>
      <c r="DO3645" s="126"/>
      <c r="DP3645" s="126"/>
      <c r="DQ3645" s="127"/>
      <c r="DR3645" s="128"/>
      <c r="DS3645" s="13"/>
      <c r="DW3645" s="128"/>
      <c r="DX3645" s="128"/>
      <c r="DY3645" s="128"/>
      <c r="EH3645" s="89"/>
      <c r="EI3645" s="90"/>
    </row>
    <row r="3646" spans="38:139">
      <c r="AL3646" s="13"/>
      <c r="AM3646" s="13"/>
      <c r="AN3646" s="3"/>
      <c r="AO3646" s="126"/>
      <c r="AP3646" s="126"/>
      <c r="AQ3646" s="127"/>
      <c r="AR3646" s="128"/>
      <c r="AS3646" s="13"/>
      <c r="AW3646" s="128"/>
      <c r="AX3646" s="128"/>
      <c r="AY3646" s="128"/>
      <c r="BH3646" s="89"/>
      <c r="BI3646" s="90"/>
      <c r="DL3646" s="13"/>
      <c r="DM3646" s="13"/>
      <c r="DN3646" s="3"/>
      <c r="DO3646" s="126"/>
      <c r="DP3646" s="126"/>
      <c r="DQ3646" s="127"/>
      <c r="DR3646" s="128"/>
      <c r="DS3646" s="13"/>
      <c r="DW3646" s="128"/>
      <c r="DX3646" s="128"/>
      <c r="DY3646" s="128"/>
      <c r="EH3646" s="89"/>
      <c r="EI3646" s="90"/>
    </row>
    <row r="3647" spans="38:139">
      <c r="AL3647" s="13"/>
      <c r="AM3647" s="13"/>
      <c r="AN3647" s="3"/>
      <c r="AO3647" s="126"/>
      <c r="AP3647" s="126"/>
      <c r="AQ3647" s="127"/>
      <c r="AR3647" s="128"/>
      <c r="AS3647" s="13"/>
      <c r="AW3647" s="128"/>
      <c r="AX3647" s="128"/>
      <c r="AY3647" s="128"/>
      <c r="BH3647" s="89"/>
      <c r="BI3647" s="90"/>
      <c r="DL3647" s="13"/>
      <c r="DM3647" s="13"/>
      <c r="DN3647" s="3"/>
      <c r="DO3647" s="126"/>
      <c r="DP3647" s="126"/>
      <c r="DQ3647" s="127"/>
      <c r="DR3647" s="128"/>
      <c r="DS3647" s="13"/>
      <c r="DW3647" s="128"/>
      <c r="DX3647" s="128"/>
      <c r="DY3647" s="128"/>
      <c r="EH3647" s="89"/>
      <c r="EI3647" s="90"/>
    </row>
    <row r="3648" spans="38:139">
      <c r="AL3648" s="13"/>
      <c r="AM3648" s="13"/>
      <c r="AN3648" s="3"/>
      <c r="AO3648" s="126"/>
      <c r="AP3648" s="126"/>
      <c r="AQ3648" s="127"/>
      <c r="AR3648" s="128"/>
      <c r="AS3648" s="13"/>
      <c r="AW3648" s="128"/>
      <c r="AX3648" s="128"/>
      <c r="AY3648" s="128"/>
      <c r="BH3648" s="89"/>
      <c r="BI3648" s="90"/>
      <c r="DL3648" s="13"/>
      <c r="DM3648" s="13"/>
      <c r="DN3648" s="3"/>
      <c r="DO3648" s="126"/>
      <c r="DP3648" s="126"/>
      <c r="DQ3648" s="127"/>
      <c r="DR3648" s="128"/>
      <c r="DS3648" s="13"/>
      <c r="DW3648" s="128"/>
      <c r="DX3648" s="128"/>
      <c r="DY3648" s="128"/>
      <c r="EH3648" s="89"/>
      <c r="EI3648" s="90"/>
    </row>
    <row r="3649" spans="38:139">
      <c r="AL3649" s="13"/>
      <c r="AM3649" s="13"/>
      <c r="AN3649" s="3"/>
      <c r="AO3649" s="126"/>
      <c r="AP3649" s="126"/>
      <c r="AQ3649" s="127"/>
      <c r="AR3649" s="128"/>
      <c r="AS3649" s="13"/>
      <c r="AW3649" s="128"/>
      <c r="AX3649" s="128"/>
      <c r="AY3649" s="128"/>
      <c r="BH3649" s="89"/>
      <c r="BI3649" s="90"/>
      <c r="DL3649" s="13"/>
      <c r="DM3649" s="13"/>
      <c r="DN3649" s="3"/>
      <c r="DO3649" s="126"/>
      <c r="DP3649" s="126"/>
      <c r="DQ3649" s="127"/>
      <c r="DR3649" s="128"/>
      <c r="DS3649" s="13"/>
      <c r="DW3649" s="128"/>
      <c r="DX3649" s="128"/>
      <c r="DY3649" s="128"/>
      <c r="EH3649" s="89"/>
      <c r="EI3649" s="90"/>
    </row>
    <row r="3650" spans="38:139">
      <c r="AL3650" s="13"/>
      <c r="AM3650" s="13"/>
      <c r="AN3650" s="3"/>
      <c r="AO3650" s="126"/>
      <c r="AP3650" s="126"/>
      <c r="AQ3650" s="127"/>
      <c r="AR3650" s="128"/>
      <c r="AS3650" s="13"/>
      <c r="AW3650" s="128"/>
      <c r="AX3650" s="128"/>
      <c r="AY3650" s="128"/>
      <c r="BH3650" s="89"/>
      <c r="BI3650" s="90"/>
      <c r="DL3650" s="13"/>
      <c r="DM3650" s="13"/>
      <c r="DN3650" s="3"/>
      <c r="DO3650" s="126"/>
      <c r="DP3650" s="126"/>
      <c r="DQ3650" s="127"/>
      <c r="DR3650" s="128"/>
      <c r="DS3650" s="13"/>
      <c r="DW3650" s="128"/>
      <c r="DX3650" s="128"/>
      <c r="DY3650" s="128"/>
      <c r="EH3650" s="89"/>
      <c r="EI3650" s="90"/>
    </row>
    <row r="3651" spans="38:139">
      <c r="AL3651" s="13"/>
      <c r="AM3651" s="13"/>
      <c r="AN3651" s="3"/>
      <c r="AO3651" s="126"/>
      <c r="AP3651" s="126"/>
      <c r="AQ3651" s="127"/>
      <c r="AR3651" s="128"/>
      <c r="AS3651" s="13"/>
      <c r="AW3651" s="128"/>
      <c r="AX3651" s="128"/>
      <c r="AY3651" s="128"/>
      <c r="BH3651" s="89"/>
      <c r="BI3651" s="90"/>
      <c r="DL3651" s="13"/>
      <c r="DM3651" s="13"/>
      <c r="DN3651" s="3"/>
      <c r="DO3651" s="126"/>
      <c r="DP3651" s="126"/>
      <c r="DQ3651" s="127"/>
      <c r="DR3651" s="128"/>
      <c r="DS3651" s="13"/>
      <c r="DW3651" s="128"/>
      <c r="DX3651" s="128"/>
      <c r="DY3651" s="128"/>
      <c r="EH3651" s="89"/>
      <c r="EI3651" s="90"/>
    </row>
    <row r="3652" spans="38:139">
      <c r="AL3652" s="13"/>
      <c r="AM3652" s="13"/>
      <c r="AN3652" s="3"/>
      <c r="AO3652" s="126"/>
      <c r="AP3652" s="126"/>
      <c r="AQ3652" s="127"/>
      <c r="AR3652" s="128"/>
      <c r="AS3652" s="13"/>
      <c r="AW3652" s="128"/>
      <c r="AX3652" s="128"/>
      <c r="AY3652" s="128"/>
      <c r="BH3652" s="89"/>
      <c r="BI3652" s="90"/>
      <c r="DL3652" s="13"/>
      <c r="DM3652" s="13"/>
      <c r="DN3652" s="3"/>
      <c r="DO3652" s="126"/>
      <c r="DP3652" s="126"/>
      <c r="DQ3652" s="127"/>
      <c r="DR3652" s="128"/>
      <c r="DS3652" s="13"/>
      <c r="DW3652" s="128"/>
      <c r="DX3652" s="128"/>
      <c r="DY3652" s="128"/>
      <c r="EH3652" s="89"/>
      <c r="EI3652" s="90"/>
    </row>
    <row r="3653" spans="38:139">
      <c r="AL3653" s="13"/>
      <c r="AM3653" s="13"/>
      <c r="AN3653" s="3"/>
      <c r="AO3653" s="126"/>
      <c r="AP3653" s="126"/>
      <c r="AQ3653" s="127"/>
      <c r="AR3653" s="128"/>
      <c r="AS3653" s="13"/>
      <c r="AW3653" s="128"/>
      <c r="AX3653" s="128"/>
      <c r="AY3653" s="128"/>
      <c r="BH3653" s="89"/>
      <c r="BI3653" s="90"/>
      <c r="DL3653" s="13"/>
      <c r="DM3653" s="13"/>
      <c r="DN3653" s="3"/>
      <c r="DO3653" s="126"/>
      <c r="DP3653" s="126"/>
      <c r="DQ3653" s="127"/>
      <c r="DR3653" s="128"/>
      <c r="DS3653" s="13"/>
      <c r="DW3653" s="128"/>
      <c r="DX3653" s="128"/>
      <c r="DY3653" s="128"/>
      <c r="EH3653" s="89"/>
      <c r="EI3653" s="90"/>
    </row>
    <row r="3654" spans="38:139">
      <c r="AL3654" s="13"/>
      <c r="AM3654" s="13"/>
      <c r="AN3654" s="3"/>
      <c r="AO3654" s="126"/>
      <c r="AP3654" s="126"/>
      <c r="AQ3654" s="127"/>
      <c r="AR3654" s="128"/>
      <c r="AS3654" s="13"/>
      <c r="AW3654" s="128"/>
      <c r="AX3654" s="128"/>
      <c r="AY3654" s="128"/>
      <c r="BH3654" s="89"/>
      <c r="BI3654" s="90"/>
      <c r="DL3654" s="13"/>
      <c r="DM3654" s="13"/>
      <c r="DN3654" s="3"/>
      <c r="DO3654" s="126"/>
      <c r="DP3654" s="126"/>
      <c r="DQ3654" s="127"/>
      <c r="DR3654" s="128"/>
      <c r="DS3654" s="13"/>
      <c r="DW3654" s="128"/>
      <c r="DX3654" s="128"/>
      <c r="DY3654" s="128"/>
      <c r="EH3654" s="89"/>
      <c r="EI3654" s="90"/>
    </row>
    <row r="3655" spans="38:139">
      <c r="AL3655" s="13"/>
      <c r="AM3655" s="13"/>
      <c r="AN3655" s="3"/>
      <c r="AO3655" s="126"/>
      <c r="AP3655" s="126"/>
      <c r="AQ3655" s="127"/>
      <c r="AR3655" s="128"/>
      <c r="AS3655" s="13"/>
      <c r="AW3655" s="128"/>
      <c r="AX3655" s="128"/>
      <c r="AY3655" s="128"/>
      <c r="BH3655" s="89"/>
      <c r="BI3655" s="90"/>
      <c r="DL3655" s="13"/>
      <c r="DM3655" s="13"/>
      <c r="DN3655" s="3"/>
      <c r="DO3655" s="126"/>
      <c r="DP3655" s="126"/>
      <c r="DQ3655" s="127"/>
      <c r="DR3655" s="128"/>
      <c r="DS3655" s="13"/>
      <c r="DW3655" s="128"/>
      <c r="DX3655" s="128"/>
      <c r="DY3655" s="128"/>
      <c r="EH3655" s="89"/>
      <c r="EI3655" s="90"/>
    </row>
    <row r="3656" spans="38:139">
      <c r="AL3656" s="13"/>
      <c r="AM3656" s="13"/>
      <c r="AN3656" s="3"/>
      <c r="AO3656" s="126"/>
      <c r="AP3656" s="126"/>
      <c r="AQ3656" s="127"/>
      <c r="AR3656" s="128"/>
      <c r="AS3656" s="13"/>
      <c r="AW3656" s="128"/>
      <c r="AX3656" s="128"/>
      <c r="AY3656" s="128"/>
      <c r="BH3656" s="89"/>
      <c r="BI3656" s="90"/>
      <c r="DL3656" s="13"/>
      <c r="DM3656" s="13"/>
      <c r="DN3656" s="3"/>
      <c r="DO3656" s="126"/>
      <c r="DP3656" s="126"/>
      <c r="DQ3656" s="127"/>
      <c r="DR3656" s="128"/>
      <c r="DS3656" s="13"/>
      <c r="DW3656" s="128"/>
      <c r="DX3656" s="128"/>
      <c r="DY3656" s="128"/>
      <c r="EH3656" s="89"/>
      <c r="EI3656" s="90"/>
    </row>
    <row r="3657" spans="38:139">
      <c r="AL3657" s="13"/>
      <c r="AM3657" s="13"/>
      <c r="AN3657" s="3"/>
      <c r="AO3657" s="126"/>
      <c r="AP3657" s="126"/>
      <c r="AQ3657" s="127"/>
      <c r="AR3657" s="128"/>
      <c r="AS3657" s="13"/>
      <c r="AW3657" s="128"/>
      <c r="AX3657" s="128"/>
      <c r="AY3657" s="128"/>
      <c r="BH3657" s="89"/>
      <c r="BI3657" s="90"/>
      <c r="DL3657" s="13"/>
      <c r="DM3657" s="13"/>
      <c r="DN3657" s="3"/>
      <c r="DO3657" s="126"/>
      <c r="DP3657" s="126"/>
      <c r="DQ3657" s="127"/>
      <c r="DR3657" s="128"/>
      <c r="DS3657" s="13"/>
      <c r="DW3657" s="128"/>
      <c r="DX3657" s="128"/>
      <c r="DY3657" s="128"/>
      <c r="EH3657" s="89"/>
      <c r="EI3657" s="90"/>
    </row>
    <row r="3658" spans="38:139">
      <c r="AL3658" s="13"/>
      <c r="AM3658" s="13"/>
      <c r="AN3658" s="3"/>
      <c r="AO3658" s="126"/>
      <c r="AP3658" s="126"/>
      <c r="AQ3658" s="127"/>
      <c r="AR3658" s="128"/>
      <c r="AS3658" s="13"/>
      <c r="AW3658" s="128"/>
      <c r="AX3658" s="128"/>
      <c r="AY3658" s="128"/>
      <c r="BH3658" s="89"/>
      <c r="BI3658" s="90"/>
      <c r="DL3658" s="13"/>
      <c r="DM3658" s="13"/>
      <c r="DN3658" s="3"/>
      <c r="DO3658" s="126"/>
      <c r="DP3658" s="126"/>
      <c r="DQ3658" s="127"/>
      <c r="DR3658" s="128"/>
      <c r="DS3658" s="13"/>
      <c r="DW3658" s="128"/>
      <c r="DX3658" s="128"/>
      <c r="DY3658" s="128"/>
      <c r="EH3658" s="89"/>
      <c r="EI3658" s="90"/>
    </row>
    <row r="3659" spans="38:139">
      <c r="AL3659" s="13"/>
      <c r="AM3659" s="13"/>
      <c r="AN3659" s="3"/>
      <c r="AO3659" s="126"/>
      <c r="AP3659" s="126"/>
      <c r="AQ3659" s="127"/>
      <c r="AR3659" s="128"/>
      <c r="AS3659" s="13"/>
      <c r="AW3659" s="128"/>
      <c r="AX3659" s="128"/>
      <c r="AY3659" s="128"/>
      <c r="BH3659" s="89"/>
      <c r="BI3659" s="90"/>
      <c r="DL3659" s="13"/>
      <c r="DM3659" s="13"/>
      <c r="DN3659" s="3"/>
      <c r="DO3659" s="126"/>
      <c r="DP3659" s="126"/>
      <c r="DQ3659" s="127"/>
      <c r="DR3659" s="128"/>
      <c r="DS3659" s="13"/>
      <c r="DW3659" s="128"/>
      <c r="DX3659" s="128"/>
      <c r="DY3659" s="128"/>
      <c r="EH3659" s="89"/>
      <c r="EI3659" s="90"/>
    </row>
    <row r="3660" spans="38:139">
      <c r="AL3660" s="13"/>
      <c r="AM3660" s="13"/>
      <c r="AN3660" s="3"/>
      <c r="AO3660" s="126"/>
      <c r="AP3660" s="126"/>
      <c r="AQ3660" s="127"/>
      <c r="AR3660" s="128"/>
      <c r="AS3660" s="13"/>
      <c r="AW3660" s="128"/>
      <c r="AX3660" s="128"/>
      <c r="AY3660" s="128"/>
      <c r="BH3660" s="89"/>
      <c r="BI3660" s="90"/>
      <c r="DL3660" s="13"/>
      <c r="DM3660" s="13"/>
      <c r="DN3660" s="3"/>
      <c r="DO3660" s="126"/>
      <c r="DP3660" s="126"/>
      <c r="DQ3660" s="127"/>
      <c r="DR3660" s="128"/>
      <c r="DS3660" s="13"/>
      <c r="DW3660" s="128"/>
      <c r="DX3660" s="128"/>
      <c r="DY3660" s="128"/>
      <c r="EH3660" s="89"/>
      <c r="EI3660" s="90"/>
    </row>
    <row r="3661" spans="38:139">
      <c r="AL3661" s="13"/>
      <c r="AM3661" s="13"/>
      <c r="AN3661" s="3"/>
      <c r="AO3661" s="126"/>
      <c r="AP3661" s="126"/>
      <c r="AQ3661" s="127"/>
      <c r="AR3661" s="128"/>
      <c r="AS3661" s="13"/>
      <c r="AW3661" s="128"/>
      <c r="AX3661" s="128"/>
      <c r="AY3661" s="128"/>
      <c r="BH3661" s="89"/>
      <c r="BI3661" s="90"/>
      <c r="DL3661" s="13"/>
      <c r="DM3661" s="13"/>
      <c r="DN3661" s="3"/>
      <c r="DO3661" s="126"/>
      <c r="DP3661" s="126"/>
      <c r="DQ3661" s="127"/>
      <c r="DR3661" s="128"/>
      <c r="DS3661" s="13"/>
      <c r="DW3661" s="128"/>
      <c r="DX3661" s="128"/>
      <c r="DY3661" s="128"/>
      <c r="EH3661" s="89"/>
      <c r="EI3661" s="90"/>
    </row>
    <row r="3662" spans="38:139">
      <c r="AL3662" s="13"/>
      <c r="AM3662" s="13"/>
      <c r="AN3662" s="3"/>
      <c r="AO3662" s="126"/>
      <c r="AP3662" s="126"/>
      <c r="AQ3662" s="127"/>
      <c r="AR3662" s="128"/>
      <c r="AS3662" s="13"/>
      <c r="AW3662" s="128"/>
      <c r="AX3662" s="128"/>
      <c r="AY3662" s="128"/>
      <c r="BH3662" s="89"/>
      <c r="BI3662" s="90"/>
      <c r="DL3662" s="13"/>
      <c r="DM3662" s="13"/>
      <c r="DN3662" s="3"/>
      <c r="DO3662" s="126"/>
      <c r="DP3662" s="126"/>
      <c r="DQ3662" s="127"/>
      <c r="DR3662" s="128"/>
      <c r="DS3662" s="13"/>
      <c r="DW3662" s="128"/>
      <c r="DX3662" s="128"/>
      <c r="DY3662" s="128"/>
      <c r="EH3662" s="89"/>
      <c r="EI3662" s="90"/>
    </row>
    <row r="3663" spans="38:139">
      <c r="AL3663" s="13"/>
      <c r="AM3663" s="13"/>
      <c r="AN3663" s="3"/>
      <c r="AO3663" s="126"/>
      <c r="AP3663" s="126"/>
      <c r="AQ3663" s="127"/>
      <c r="AR3663" s="128"/>
      <c r="AS3663" s="13"/>
      <c r="AW3663" s="128"/>
      <c r="AX3663" s="128"/>
      <c r="AY3663" s="128"/>
      <c r="BH3663" s="89"/>
      <c r="BI3663" s="90"/>
      <c r="DL3663" s="13"/>
      <c r="DM3663" s="13"/>
      <c r="DN3663" s="3"/>
      <c r="DO3663" s="126"/>
      <c r="DP3663" s="126"/>
      <c r="DQ3663" s="127"/>
      <c r="DR3663" s="128"/>
      <c r="DS3663" s="13"/>
      <c r="DW3663" s="128"/>
      <c r="DX3663" s="128"/>
      <c r="DY3663" s="128"/>
      <c r="EH3663" s="89"/>
      <c r="EI3663" s="90"/>
    </row>
    <row r="3664" spans="38:139">
      <c r="AL3664" s="13"/>
      <c r="AM3664" s="13"/>
      <c r="AN3664" s="3"/>
      <c r="AO3664" s="126"/>
      <c r="AP3664" s="126"/>
      <c r="AQ3664" s="127"/>
      <c r="AR3664" s="128"/>
      <c r="AS3664" s="13"/>
      <c r="AW3664" s="128"/>
      <c r="AX3664" s="128"/>
      <c r="AY3664" s="128"/>
      <c r="BH3664" s="89"/>
      <c r="BI3664" s="90"/>
      <c r="DL3664" s="13"/>
      <c r="DM3664" s="13"/>
      <c r="DN3664" s="3"/>
      <c r="DO3664" s="126"/>
      <c r="DP3664" s="126"/>
      <c r="DQ3664" s="127"/>
      <c r="DR3664" s="128"/>
      <c r="DS3664" s="13"/>
      <c r="DW3664" s="128"/>
      <c r="DX3664" s="128"/>
      <c r="DY3664" s="128"/>
      <c r="EH3664" s="89"/>
      <c r="EI3664" s="90"/>
    </row>
    <row r="3665" spans="38:139">
      <c r="AL3665" s="13"/>
      <c r="AM3665" s="13"/>
      <c r="AN3665" s="3"/>
      <c r="AO3665" s="126"/>
      <c r="AP3665" s="126"/>
      <c r="AQ3665" s="127"/>
      <c r="AR3665" s="128"/>
      <c r="AS3665" s="13"/>
      <c r="AW3665" s="128"/>
      <c r="AX3665" s="128"/>
      <c r="AY3665" s="128"/>
      <c r="BH3665" s="89"/>
      <c r="BI3665" s="90"/>
      <c r="DL3665" s="13"/>
      <c r="DM3665" s="13"/>
      <c r="DN3665" s="3"/>
      <c r="DO3665" s="126"/>
      <c r="DP3665" s="126"/>
      <c r="DQ3665" s="127"/>
      <c r="DR3665" s="128"/>
      <c r="DS3665" s="13"/>
      <c r="DW3665" s="128"/>
      <c r="DX3665" s="128"/>
      <c r="DY3665" s="128"/>
      <c r="EH3665" s="89"/>
      <c r="EI3665" s="90"/>
    </row>
    <row r="3666" spans="38:139">
      <c r="AL3666" s="13"/>
      <c r="AM3666" s="13"/>
      <c r="AN3666" s="3"/>
      <c r="AO3666" s="126"/>
      <c r="AP3666" s="126"/>
      <c r="AQ3666" s="127"/>
      <c r="AR3666" s="128"/>
      <c r="AS3666" s="13"/>
      <c r="AW3666" s="128"/>
      <c r="AX3666" s="128"/>
      <c r="AY3666" s="128"/>
      <c r="BH3666" s="89"/>
      <c r="BI3666" s="90"/>
      <c r="DL3666" s="13"/>
      <c r="DM3666" s="13"/>
      <c r="DN3666" s="3"/>
      <c r="DO3666" s="126"/>
      <c r="DP3666" s="126"/>
      <c r="DQ3666" s="127"/>
      <c r="DR3666" s="128"/>
      <c r="DS3666" s="13"/>
      <c r="DW3666" s="128"/>
      <c r="DX3666" s="128"/>
      <c r="DY3666" s="128"/>
      <c r="EH3666" s="89"/>
      <c r="EI3666" s="90"/>
    </row>
    <row r="3667" spans="38:139">
      <c r="AL3667" s="13"/>
      <c r="AM3667" s="13"/>
      <c r="AN3667" s="3"/>
      <c r="AO3667" s="126"/>
      <c r="AP3667" s="126"/>
      <c r="AQ3667" s="127"/>
      <c r="AR3667" s="128"/>
      <c r="AS3667" s="13"/>
      <c r="AW3667" s="128"/>
      <c r="AX3667" s="128"/>
      <c r="AY3667" s="128"/>
      <c r="BH3667" s="89"/>
      <c r="BI3667" s="90"/>
      <c r="DL3667" s="13"/>
      <c r="DM3667" s="13"/>
      <c r="DN3667" s="3"/>
      <c r="DO3667" s="126"/>
      <c r="DP3667" s="126"/>
      <c r="DQ3667" s="127"/>
      <c r="DR3667" s="128"/>
      <c r="DS3667" s="13"/>
      <c r="DW3667" s="128"/>
      <c r="DX3667" s="128"/>
      <c r="DY3667" s="128"/>
      <c r="EH3667" s="89"/>
      <c r="EI3667" s="90"/>
    </row>
    <row r="3668" spans="38:139">
      <c r="AL3668" s="13"/>
      <c r="AM3668" s="13"/>
      <c r="AN3668" s="3"/>
      <c r="AO3668" s="126"/>
      <c r="AP3668" s="126"/>
      <c r="AQ3668" s="127"/>
      <c r="AR3668" s="128"/>
      <c r="AS3668" s="13"/>
      <c r="AW3668" s="128"/>
      <c r="AX3668" s="128"/>
      <c r="AY3668" s="128"/>
      <c r="BH3668" s="89"/>
      <c r="BI3668" s="90"/>
      <c r="DL3668" s="13"/>
      <c r="DM3668" s="13"/>
      <c r="DN3668" s="3"/>
      <c r="DO3668" s="126"/>
      <c r="DP3668" s="126"/>
      <c r="DQ3668" s="127"/>
      <c r="DR3668" s="128"/>
      <c r="DS3668" s="13"/>
      <c r="DW3668" s="128"/>
      <c r="DX3668" s="128"/>
      <c r="DY3668" s="128"/>
      <c r="EH3668" s="89"/>
      <c r="EI3668" s="90"/>
    </row>
    <row r="3669" spans="38:139">
      <c r="AL3669" s="13"/>
      <c r="AM3669" s="13"/>
      <c r="AN3669" s="3"/>
      <c r="AO3669" s="126"/>
      <c r="AP3669" s="126"/>
      <c r="AQ3669" s="127"/>
      <c r="AR3669" s="128"/>
      <c r="AS3669" s="13"/>
      <c r="AW3669" s="128"/>
      <c r="AX3669" s="128"/>
      <c r="AY3669" s="128"/>
      <c r="BH3669" s="89"/>
      <c r="BI3669" s="90"/>
      <c r="DL3669" s="13"/>
      <c r="DM3669" s="13"/>
      <c r="DN3669" s="3"/>
      <c r="DO3669" s="126"/>
      <c r="DP3669" s="126"/>
      <c r="DQ3669" s="127"/>
      <c r="DR3669" s="128"/>
      <c r="DS3669" s="13"/>
      <c r="DW3669" s="128"/>
      <c r="DX3669" s="128"/>
      <c r="DY3669" s="128"/>
      <c r="EH3669" s="89"/>
      <c r="EI3669" s="90"/>
    </row>
    <row r="3670" spans="38:139">
      <c r="AL3670" s="13"/>
      <c r="AM3670" s="13"/>
      <c r="AN3670" s="3"/>
      <c r="AO3670" s="126"/>
      <c r="AP3670" s="126"/>
      <c r="AQ3670" s="127"/>
      <c r="AR3670" s="128"/>
      <c r="AS3670" s="13"/>
      <c r="AW3670" s="128"/>
      <c r="AX3670" s="128"/>
      <c r="AY3670" s="128"/>
      <c r="BH3670" s="89"/>
      <c r="BI3670" s="90"/>
      <c r="DL3670" s="13"/>
      <c r="DM3670" s="13"/>
      <c r="DN3670" s="3"/>
      <c r="DO3670" s="126"/>
      <c r="DP3670" s="126"/>
      <c r="DQ3670" s="127"/>
      <c r="DR3670" s="128"/>
      <c r="DS3670" s="13"/>
      <c r="DW3670" s="128"/>
      <c r="DX3670" s="128"/>
      <c r="DY3670" s="128"/>
      <c r="EH3670" s="89"/>
      <c r="EI3670" s="90"/>
    </row>
    <row r="3671" spans="38:139">
      <c r="AL3671" s="13"/>
      <c r="AM3671" s="13"/>
      <c r="AN3671" s="3"/>
      <c r="AO3671" s="126"/>
      <c r="AP3671" s="126"/>
      <c r="AQ3671" s="127"/>
      <c r="AR3671" s="128"/>
      <c r="AS3671" s="13"/>
      <c r="AW3671" s="128"/>
      <c r="AX3671" s="128"/>
      <c r="AY3671" s="128"/>
      <c r="BH3671" s="89"/>
      <c r="BI3671" s="90"/>
      <c r="DL3671" s="13"/>
      <c r="DM3671" s="13"/>
      <c r="DN3671" s="3"/>
      <c r="DO3671" s="126"/>
      <c r="DP3671" s="126"/>
      <c r="DQ3671" s="127"/>
      <c r="DR3671" s="128"/>
      <c r="DS3671" s="13"/>
      <c r="DW3671" s="128"/>
      <c r="DX3671" s="128"/>
      <c r="DY3671" s="128"/>
      <c r="EH3671" s="89"/>
      <c r="EI3671" s="90"/>
    </row>
    <row r="3672" spans="38:139">
      <c r="AL3672" s="13"/>
      <c r="AM3672" s="13"/>
      <c r="AN3672" s="3"/>
      <c r="AO3672" s="126"/>
      <c r="AP3672" s="126"/>
      <c r="AQ3672" s="127"/>
      <c r="AR3672" s="128"/>
      <c r="AS3672" s="13"/>
      <c r="AW3672" s="128"/>
      <c r="AX3672" s="128"/>
      <c r="AY3672" s="128"/>
      <c r="BH3672" s="89"/>
      <c r="BI3672" s="90"/>
      <c r="DL3672" s="13"/>
      <c r="DM3672" s="13"/>
      <c r="DN3672" s="3"/>
      <c r="DO3672" s="126"/>
      <c r="DP3672" s="126"/>
      <c r="DQ3672" s="127"/>
      <c r="DR3672" s="128"/>
      <c r="DS3672" s="13"/>
      <c r="DW3672" s="128"/>
      <c r="DX3672" s="128"/>
      <c r="DY3672" s="128"/>
      <c r="EH3672" s="89"/>
      <c r="EI3672" s="90"/>
    </row>
    <row r="3673" spans="38:139">
      <c r="AL3673" s="13"/>
      <c r="AM3673" s="13"/>
      <c r="AN3673" s="3"/>
      <c r="AO3673" s="126"/>
      <c r="AP3673" s="126"/>
      <c r="AQ3673" s="127"/>
      <c r="AR3673" s="128"/>
      <c r="AS3673" s="13"/>
      <c r="AW3673" s="128"/>
      <c r="AX3673" s="128"/>
      <c r="AY3673" s="128"/>
      <c r="BH3673" s="89"/>
      <c r="BI3673" s="90"/>
      <c r="DL3673" s="13"/>
      <c r="DM3673" s="13"/>
      <c r="DN3673" s="3"/>
      <c r="DO3673" s="126"/>
      <c r="DP3673" s="126"/>
      <c r="DQ3673" s="127"/>
      <c r="DR3673" s="128"/>
      <c r="DS3673" s="13"/>
      <c r="DW3673" s="128"/>
      <c r="DX3673" s="128"/>
      <c r="DY3673" s="128"/>
      <c r="EH3673" s="89"/>
      <c r="EI3673" s="90"/>
    </row>
    <row r="3674" spans="38:139">
      <c r="AL3674" s="13"/>
      <c r="AM3674" s="13"/>
      <c r="AN3674" s="3"/>
      <c r="AO3674" s="126"/>
      <c r="AP3674" s="126"/>
      <c r="AQ3674" s="127"/>
      <c r="AR3674" s="128"/>
      <c r="AS3674" s="13"/>
      <c r="AW3674" s="128"/>
      <c r="AX3674" s="128"/>
      <c r="AY3674" s="128"/>
      <c r="BH3674" s="89"/>
      <c r="BI3674" s="90"/>
      <c r="DL3674" s="13"/>
      <c r="DM3674" s="13"/>
      <c r="DN3674" s="3"/>
      <c r="DO3674" s="126"/>
      <c r="DP3674" s="126"/>
      <c r="DQ3674" s="127"/>
      <c r="DR3674" s="128"/>
      <c r="DS3674" s="13"/>
      <c r="DW3674" s="128"/>
      <c r="DX3674" s="128"/>
      <c r="DY3674" s="128"/>
      <c r="EH3674" s="89"/>
      <c r="EI3674" s="90"/>
    </row>
    <row r="3675" spans="38:139">
      <c r="AL3675" s="13"/>
      <c r="AM3675" s="13"/>
      <c r="AN3675" s="3"/>
      <c r="AO3675" s="126"/>
      <c r="AP3675" s="126"/>
      <c r="AQ3675" s="127"/>
      <c r="AR3675" s="128"/>
      <c r="AS3675" s="13"/>
      <c r="AW3675" s="128"/>
      <c r="AX3675" s="128"/>
      <c r="AY3675" s="128"/>
      <c r="BH3675" s="89"/>
      <c r="BI3675" s="90"/>
      <c r="DL3675" s="13"/>
      <c r="DM3675" s="13"/>
      <c r="DN3675" s="3"/>
      <c r="DO3675" s="126"/>
      <c r="DP3675" s="126"/>
      <c r="DQ3675" s="127"/>
      <c r="DR3675" s="128"/>
      <c r="DS3675" s="13"/>
      <c r="DW3675" s="128"/>
      <c r="DX3675" s="128"/>
      <c r="DY3675" s="128"/>
      <c r="EH3675" s="89"/>
      <c r="EI3675" s="90"/>
    </row>
    <row r="3676" spans="38:139">
      <c r="AL3676" s="13"/>
      <c r="AM3676" s="13"/>
      <c r="AN3676" s="3"/>
      <c r="AO3676" s="126"/>
      <c r="AP3676" s="126"/>
      <c r="AQ3676" s="127"/>
      <c r="AR3676" s="128"/>
      <c r="AS3676" s="13"/>
      <c r="AW3676" s="128"/>
      <c r="AX3676" s="128"/>
      <c r="AY3676" s="128"/>
      <c r="BH3676" s="89"/>
      <c r="BI3676" s="90"/>
      <c r="DL3676" s="13"/>
      <c r="DM3676" s="13"/>
      <c r="DN3676" s="3"/>
      <c r="DO3676" s="126"/>
      <c r="DP3676" s="126"/>
      <c r="DQ3676" s="127"/>
      <c r="DR3676" s="128"/>
      <c r="DS3676" s="13"/>
      <c r="DW3676" s="128"/>
      <c r="DX3676" s="128"/>
      <c r="DY3676" s="128"/>
      <c r="EH3676" s="89"/>
      <c r="EI3676" s="90"/>
    </row>
    <row r="3677" spans="38:139">
      <c r="AL3677" s="13"/>
      <c r="AM3677" s="13"/>
      <c r="AN3677" s="3"/>
      <c r="AO3677" s="126"/>
      <c r="AP3677" s="126"/>
      <c r="AQ3677" s="127"/>
      <c r="AR3677" s="128"/>
      <c r="AS3677" s="13"/>
      <c r="AW3677" s="128"/>
      <c r="AX3677" s="128"/>
      <c r="AY3677" s="128"/>
      <c r="BH3677" s="89"/>
      <c r="BI3677" s="90"/>
      <c r="DL3677" s="13"/>
      <c r="DM3677" s="13"/>
      <c r="DN3677" s="3"/>
      <c r="DO3677" s="126"/>
      <c r="DP3677" s="126"/>
      <c r="DQ3677" s="127"/>
      <c r="DR3677" s="128"/>
      <c r="DS3677" s="13"/>
      <c r="DW3677" s="128"/>
      <c r="DX3677" s="128"/>
      <c r="DY3677" s="128"/>
      <c r="EH3677" s="89"/>
      <c r="EI3677" s="90"/>
    </row>
    <row r="3678" spans="38:139">
      <c r="AL3678" s="13"/>
      <c r="AM3678" s="13"/>
      <c r="AN3678" s="3"/>
      <c r="AO3678" s="126"/>
      <c r="AP3678" s="126"/>
      <c r="AQ3678" s="127"/>
      <c r="AR3678" s="128"/>
      <c r="AS3678" s="13"/>
      <c r="AW3678" s="128"/>
      <c r="AX3678" s="128"/>
      <c r="AY3678" s="128"/>
      <c r="BH3678" s="89"/>
      <c r="BI3678" s="90"/>
      <c r="DL3678" s="13"/>
      <c r="DM3678" s="13"/>
      <c r="DN3678" s="3"/>
      <c r="DO3678" s="126"/>
      <c r="DP3678" s="126"/>
      <c r="DQ3678" s="127"/>
      <c r="DR3678" s="128"/>
      <c r="DS3678" s="13"/>
      <c r="DW3678" s="128"/>
      <c r="DX3678" s="128"/>
      <c r="DY3678" s="128"/>
      <c r="EH3678" s="89"/>
      <c r="EI3678" s="90"/>
    </row>
    <row r="3679" spans="38:139">
      <c r="AL3679" s="13"/>
      <c r="AM3679" s="13"/>
      <c r="AN3679" s="3"/>
      <c r="AO3679" s="126"/>
      <c r="AP3679" s="126"/>
      <c r="AQ3679" s="127"/>
      <c r="AR3679" s="128"/>
      <c r="AS3679" s="13"/>
      <c r="AW3679" s="128"/>
      <c r="AX3679" s="128"/>
      <c r="AY3679" s="128"/>
      <c r="BH3679" s="89"/>
      <c r="BI3679" s="90"/>
      <c r="DL3679" s="13"/>
      <c r="DM3679" s="13"/>
      <c r="DN3679" s="3"/>
      <c r="DO3679" s="126"/>
      <c r="DP3679" s="126"/>
      <c r="DQ3679" s="127"/>
      <c r="DR3679" s="128"/>
      <c r="DS3679" s="13"/>
      <c r="DW3679" s="128"/>
      <c r="DX3679" s="128"/>
      <c r="DY3679" s="128"/>
      <c r="EH3679" s="89"/>
      <c r="EI3679" s="90"/>
    </row>
    <row r="3680" spans="38:139">
      <c r="AL3680" s="13"/>
      <c r="AM3680" s="13"/>
      <c r="AN3680" s="3"/>
      <c r="AO3680" s="126"/>
      <c r="AP3680" s="126"/>
      <c r="AQ3680" s="127"/>
      <c r="AR3680" s="128"/>
      <c r="AS3680" s="13"/>
      <c r="AW3680" s="128"/>
      <c r="AX3680" s="128"/>
      <c r="AY3680" s="128"/>
      <c r="BH3680" s="89"/>
      <c r="BI3680" s="90"/>
      <c r="DL3680" s="13"/>
      <c r="DM3680" s="13"/>
      <c r="DN3680" s="3"/>
      <c r="DO3680" s="126"/>
      <c r="DP3680" s="126"/>
      <c r="DQ3680" s="127"/>
      <c r="DR3680" s="128"/>
      <c r="DS3680" s="13"/>
      <c r="DW3680" s="128"/>
      <c r="DX3680" s="128"/>
      <c r="DY3680" s="128"/>
      <c r="EH3680" s="89"/>
      <c r="EI3680" s="90"/>
    </row>
    <row r="3681" spans="38:139">
      <c r="AL3681" s="13"/>
      <c r="AM3681" s="13"/>
      <c r="AN3681" s="3"/>
      <c r="AO3681" s="126"/>
      <c r="AP3681" s="126"/>
      <c r="AQ3681" s="127"/>
      <c r="AR3681" s="128"/>
      <c r="AS3681" s="13"/>
      <c r="AW3681" s="128"/>
      <c r="AX3681" s="128"/>
      <c r="AY3681" s="128"/>
      <c r="BH3681" s="89"/>
      <c r="BI3681" s="90"/>
      <c r="DL3681" s="13"/>
      <c r="DM3681" s="13"/>
      <c r="DN3681" s="3"/>
      <c r="DO3681" s="126"/>
      <c r="DP3681" s="126"/>
      <c r="DQ3681" s="127"/>
      <c r="DR3681" s="128"/>
      <c r="DS3681" s="13"/>
      <c r="DW3681" s="128"/>
      <c r="DX3681" s="128"/>
      <c r="DY3681" s="128"/>
      <c r="EH3681" s="89"/>
      <c r="EI3681" s="90"/>
    </row>
    <row r="3682" spans="38:139">
      <c r="AL3682" s="13"/>
      <c r="AM3682" s="13"/>
      <c r="AN3682" s="3"/>
      <c r="AO3682" s="126"/>
      <c r="AP3682" s="126"/>
      <c r="AQ3682" s="127"/>
      <c r="AR3682" s="128"/>
      <c r="AS3682" s="13"/>
      <c r="AW3682" s="128"/>
      <c r="AX3682" s="128"/>
      <c r="AY3682" s="128"/>
      <c r="BH3682" s="89"/>
      <c r="BI3682" s="90"/>
      <c r="DL3682" s="13"/>
      <c r="DM3682" s="13"/>
      <c r="DN3682" s="3"/>
      <c r="DO3682" s="126"/>
      <c r="DP3682" s="126"/>
      <c r="DQ3682" s="127"/>
      <c r="DR3682" s="128"/>
      <c r="DS3682" s="13"/>
      <c r="DW3682" s="128"/>
      <c r="DX3682" s="128"/>
      <c r="DY3682" s="128"/>
      <c r="EH3682" s="89"/>
      <c r="EI3682" s="90"/>
    </row>
    <row r="3683" spans="38:139">
      <c r="AL3683" s="13"/>
      <c r="AM3683" s="13"/>
      <c r="AN3683" s="3"/>
      <c r="AO3683" s="126"/>
      <c r="AP3683" s="126"/>
      <c r="AQ3683" s="127"/>
      <c r="AR3683" s="128"/>
      <c r="AS3683" s="13"/>
      <c r="AW3683" s="128"/>
      <c r="AX3683" s="128"/>
      <c r="AY3683" s="128"/>
      <c r="BH3683" s="89"/>
      <c r="BI3683" s="90"/>
      <c r="DL3683" s="13"/>
      <c r="DM3683" s="13"/>
      <c r="DN3683" s="3"/>
      <c r="DO3683" s="126"/>
      <c r="DP3683" s="126"/>
      <c r="DQ3683" s="127"/>
      <c r="DR3683" s="128"/>
      <c r="DS3683" s="13"/>
      <c r="DW3683" s="128"/>
      <c r="DX3683" s="128"/>
      <c r="DY3683" s="128"/>
      <c r="EH3683" s="89"/>
      <c r="EI3683" s="90"/>
    </row>
    <row r="3684" spans="38:139">
      <c r="AL3684" s="13"/>
      <c r="AM3684" s="13"/>
      <c r="AN3684" s="3"/>
      <c r="AO3684" s="126"/>
      <c r="AP3684" s="126"/>
      <c r="AQ3684" s="127"/>
      <c r="AR3684" s="128"/>
      <c r="AS3684" s="13"/>
      <c r="AW3684" s="128"/>
      <c r="AX3684" s="128"/>
      <c r="AY3684" s="128"/>
      <c r="BH3684" s="89"/>
      <c r="BI3684" s="90"/>
      <c r="DL3684" s="13"/>
      <c r="DM3684" s="13"/>
      <c r="DN3684" s="3"/>
      <c r="DO3684" s="126"/>
      <c r="DP3684" s="126"/>
      <c r="DQ3684" s="127"/>
      <c r="DR3684" s="128"/>
      <c r="DS3684" s="13"/>
      <c r="DW3684" s="128"/>
      <c r="DX3684" s="128"/>
      <c r="DY3684" s="128"/>
      <c r="EH3684" s="89"/>
      <c r="EI3684" s="90"/>
    </row>
    <row r="3685" spans="38:139">
      <c r="AL3685" s="13"/>
      <c r="AM3685" s="13"/>
      <c r="AN3685" s="3"/>
      <c r="AO3685" s="126"/>
      <c r="AP3685" s="126"/>
      <c r="AQ3685" s="127"/>
      <c r="AR3685" s="128"/>
      <c r="AS3685" s="13"/>
      <c r="AW3685" s="128"/>
      <c r="AX3685" s="128"/>
      <c r="AY3685" s="128"/>
      <c r="BH3685" s="89"/>
      <c r="BI3685" s="90"/>
      <c r="DL3685" s="13"/>
      <c r="DM3685" s="13"/>
      <c r="DN3685" s="3"/>
      <c r="DO3685" s="126"/>
      <c r="DP3685" s="126"/>
      <c r="DQ3685" s="127"/>
      <c r="DR3685" s="128"/>
      <c r="DS3685" s="13"/>
      <c r="DW3685" s="128"/>
      <c r="DX3685" s="128"/>
      <c r="DY3685" s="128"/>
      <c r="EH3685" s="89"/>
      <c r="EI3685" s="90"/>
    </row>
    <row r="3686" spans="38:139">
      <c r="AL3686" s="13"/>
      <c r="AM3686" s="13"/>
      <c r="AN3686" s="3"/>
      <c r="AO3686" s="126"/>
      <c r="AP3686" s="126"/>
      <c r="AQ3686" s="127"/>
      <c r="AR3686" s="128"/>
      <c r="AS3686" s="13"/>
      <c r="AW3686" s="128"/>
      <c r="AX3686" s="128"/>
      <c r="AY3686" s="128"/>
      <c r="BH3686" s="89"/>
      <c r="BI3686" s="90"/>
      <c r="DL3686" s="13"/>
      <c r="DM3686" s="13"/>
      <c r="DN3686" s="3"/>
      <c r="DO3686" s="126"/>
      <c r="DP3686" s="126"/>
      <c r="DQ3686" s="127"/>
      <c r="DR3686" s="128"/>
      <c r="DS3686" s="13"/>
      <c r="DW3686" s="128"/>
      <c r="DX3686" s="128"/>
      <c r="DY3686" s="128"/>
      <c r="EH3686" s="89"/>
      <c r="EI3686" s="90"/>
    </row>
    <row r="3687" spans="38:139">
      <c r="AL3687" s="13"/>
      <c r="AM3687" s="13"/>
      <c r="AN3687" s="3"/>
      <c r="AO3687" s="126"/>
      <c r="AP3687" s="126"/>
      <c r="AQ3687" s="127"/>
      <c r="AR3687" s="128"/>
      <c r="AS3687" s="13"/>
      <c r="AW3687" s="128"/>
      <c r="AX3687" s="128"/>
      <c r="AY3687" s="128"/>
      <c r="BH3687" s="89"/>
      <c r="BI3687" s="90"/>
      <c r="DL3687" s="13"/>
      <c r="DM3687" s="13"/>
      <c r="DN3687" s="3"/>
      <c r="DO3687" s="126"/>
      <c r="DP3687" s="126"/>
      <c r="DQ3687" s="127"/>
      <c r="DR3687" s="128"/>
      <c r="DS3687" s="13"/>
      <c r="DW3687" s="128"/>
      <c r="DX3687" s="128"/>
      <c r="DY3687" s="128"/>
      <c r="EH3687" s="89"/>
      <c r="EI3687" s="90"/>
    </row>
    <row r="3688" spans="38:139">
      <c r="AL3688" s="13"/>
      <c r="AM3688" s="13"/>
      <c r="AN3688" s="3"/>
      <c r="AO3688" s="126"/>
      <c r="AP3688" s="126"/>
      <c r="AQ3688" s="127"/>
      <c r="AR3688" s="128"/>
      <c r="AS3688" s="13"/>
      <c r="AW3688" s="128"/>
      <c r="AX3688" s="128"/>
      <c r="AY3688" s="128"/>
      <c r="BH3688" s="89"/>
      <c r="BI3688" s="90"/>
      <c r="DL3688" s="13"/>
      <c r="DM3688" s="13"/>
      <c r="DN3688" s="3"/>
      <c r="DO3688" s="126"/>
      <c r="DP3688" s="126"/>
      <c r="DQ3688" s="127"/>
      <c r="DR3688" s="128"/>
      <c r="DS3688" s="13"/>
      <c r="DW3688" s="128"/>
      <c r="DX3688" s="128"/>
      <c r="DY3688" s="128"/>
      <c r="EH3688" s="89"/>
      <c r="EI3688" s="90"/>
    </row>
    <row r="3689" spans="38:139">
      <c r="AL3689" s="13"/>
      <c r="AM3689" s="13"/>
      <c r="AN3689" s="3"/>
      <c r="AO3689" s="126"/>
      <c r="AP3689" s="126"/>
      <c r="AQ3689" s="127"/>
      <c r="AR3689" s="128"/>
      <c r="AS3689" s="13"/>
      <c r="AW3689" s="128"/>
      <c r="AX3689" s="128"/>
      <c r="AY3689" s="128"/>
      <c r="BH3689" s="89"/>
      <c r="BI3689" s="90"/>
      <c r="DL3689" s="13"/>
      <c r="DM3689" s="13"/>
      <c r="DN3689" s="3"/>
      <c r="DO3689" s="126"/>
      <c r="DP3689" s="126"/>
      <c r="DQ3689" s="127"/>
      <c r="DR3689" s="128"/>
      <c r="DS3689" s="13"/>
      <c r="DW3689" s="128"/>
      <c r="DX3689" s="128"/>
      <c r="DY3689" s="128"/>
      <c r="EH3689" s="89"/>
      <c r="EI3689" s="90"/>
    </row>
    <row r="3690" spans="38:139">
      <c r="AL3690" s="13"/>
      <c r="AM3690" s="13"/>
      <c r="AN3690" s="3"/>
      <c r="AO3690" s="126"/>
      <c r="AP3690" s="126"/>
      <c r="AQ3690" s="127"/>
      <c r="AR3690" s="128"/>
      <c r="AS3690" s="13"/>
      <c r="AW3690" s="128"/>
      <c r="AX3690" s="128"/>
      <c r="AY3690" s="128"/>
      <c r="BH3690" s="89"/>
      <c r="BI3690" s="90"/>
      <c r="DL3690" s="13"/>
      <c r="DM3690" s="13"/>
      <c r="DN3690" s="3"/>
      <c r="DO3690" s="126"/>
      <c r="DP3690" s="126"/>
      <c r="DQ3690" s="127"/>
      <c r="DR3690" s="128"/>
      <c r="DS3690" s="13"/>
      <c r="DW3690" s="128"/>
      <c r="DX3690" s="128"/>
      <c r="DY3690" s="128"/>
      <c r="EH3690" s="89"/>
      <c r="EI3690" s="90"/>
    </row>
    <row r="3691" spans="38:139">
      <c r="AL3691" s="13"/>
      <c r="AM3691" s="13"/>
      <c r="AN3691" s="3"/>
      <c r="AO3691" s="126"/>
      <c r="AP3691" s="126"/>
      <c r="AQ3691" s="127"/>
      <c r="AR3691" s="128"/>
      <c r="AS3691" s="13"/>
      <c r="AW3691" s="128"/>
      <c r="AX3691" s="128"/>
      <c r="AY3691" s="128"/>
      <c r="BH3691" s="89"/>
      <c r="BI3691" s="90"/>
      <c r="DL3691" s="13"/>
      <c r="DM3691" s="13"/>
      <c r="DN3691" s="3"/>
      <c r="DO3691" s="126"/>
      <c r="DP3691" s="126"/>
      <c r="DQ3691" s="127"/>
      <c r="DR3691" s="128"/>
      <c r="DS3691" s="13"/>
      <c r="DW3691" s="128"/>
      <c r="DX3691" s="128"/>
      <c r="DY3691" s="128"/>
      <c r="EH3691" s="89"/>
      <c r="EI3691" s="90"/>
    </row>
    <row r="3692" spans="38:139">
      <c r="AL3692" s="13"/>
      <c r="AM3692" s="13"/>
      <c r="AN3692" s="3"/>
      <c r="AO3692" s="126"/>
      <c r="AP3692" s="126"/>
      <c r="AQ3692" s="127"/>
      <c r="AR3692" s="128"/>
      <c r="AS3692" s="13"/>
      <c r="AW3692" s="128"/>
      <c r="AX3692" s="128"/>
      <c r="AY3692" s="128"/>
      <c r="BH3692" s="89"/>
      <c r="BI3692" s="90"/>
      <c r="DL3692" s="13"/>
      <c r="DM3692" s="13"/>
      <c r="DN3692" s="3"/>
      <c r="DO3692" s="126"/>
      <c r="DP3692" s="126"/>
      <c r="DQ3692" s="127"/>
      <c r="DR3692" s="128"/>
      <c r="DS3692" s="13"/>
      <c r="DW3692" s="128"/>
      <c r="DX3692" s="128"/>
      <c r="DY3692" s="128"/>
      <c r="EH3692" s="89"/>
      <c r="EI3692" s="90"/>
    </row>
    <row r="3693" spans="38:139">
      <c r="AL3693" s="13"/>
      <c r="AM3693" s="13"/>
      <c r="AN3693" s="3"/>
      <c r="AO3693" s="126"/>
      <c r="AP3693" s="126"/>
      <c r="AQ3693" s="127"/>
      <c r="AR3693" s="128"/>
      <c r="AS3693" s="13"/>
      <c r="AW3693" s="128"/>
      <c r="AX3693" s="128"/>
      <c r="AY3693" s="128"/>
      <c r="BH3693" s="89"/>
      <c r="BI3693" s="90"/>
      <c r="DL3693" s="13"/>
      <c r="DM3693" s="13"/>
      <c r="DN3693" s="3"/>
      <c r="DO3693" s="126"/>
      <c r="DP3693" s="126"/>
      <c r="DQ3693" s="127"/>
      <c r="DR3693" s="128"/>
      <c r="DS3693" s="13"/>
      <c r="DW3693" s="128"/>
      <c r="DX3693" s="128"/>
      <c r="DY3693" s="128"/>
      <c r="EH3693" s="89"/>
      <c r="EI3693" s="90"/>
    </row>
    <row r="3694" spans="38:139">
      <c r="AL3694" s="13"/>
      <c r="AM3694" s="13"/>
      <c r="AN3694" s="3"/>
      <c r="AO3694" s="126"/>
      <c r="AP3694" s="126"/>
      <c r="AQ3694" s="127"/>
      <c r="AR3694" s="128"/>
      <c r="AS3694" s="13"/>
      <c r="AW3694" s="128"/>
      <c r="AX3694" s="128"/>
      <c r="AY3694" s="128"/>
      <c r="BH3694" s="89"/>
      <c r="BI3694" s="90"/>
      <c r="DL3694" s="13"/>
      <c r="DM3694" s="13"/>
      <c r="DN3694" s="3"/>
      <c r="DO3694" s="126"/>
      <c r="DP3694" s="126"/>
      <c r="DQ3694" s="127"/>
      <c r="DR3694" s="128"/>
      <c r="DS3694" s="13"/>
      <c r="DW3694" s="128"/>
      <c r="DX3694" s="128"/>
      <c r="DY3694" s="128"/>
      <c r="EH3694" s="89"/>
      <c r="EI3694" s="90"/>
    </row>
    <row r="3695" spans="38:139">
      <c r="AL3695" s="13"/>
      <c r="AM3695" s="13"/>
      <c r="AN3695" s="3"/>
      <c r="AO3695" s="126"/>
      <c r="AP3695" s="126"/>
      <c r="AQ3695" s="127"/>
      <c r="AR3695" s="128"/>
      <c r="AS3695" s="13"/>
      <c r="AW3695" s="128"/>
      <c r="AX3695" s="128"/>
      <c r="AY3695" s="128"/>
      <c r="BH3695" s="89"/>
      <c r="BI3695" s="90"/>
      <c r="DL3695" s="13"/>
      <c r="DM3695" s="13"/>
      <c r="DN3695" s="3"/>
      <c r="DO3695" s="126"/>
      <c r="DP3695" s="126"/>
      <c r="DQ3695" s="127"/>
      <c r="DR3695" s="128"/>
      <c r="DS3695" s="13"/>
      <c r="DW3695" s="128"/>
      <c r="DX3695" s="128"/>
      <c r="DY3695" s="128"/>
      <c r="EH3695" s="89"/>
      <c r="EI3695" s="90"/>
    </row>
    <row r="3696" spans="38:139">
      <c r="AL3696" s="13"/>
      <c r="AM3696" s="13"/>
      <c r="AN3696" s="3"/>
      <c r="AO3696" s="126"/>
      <c r="AP3696" s="126"/>
      <c r="AQ3696" s="127"/>
      <c r="AR3696" s="128"/>
      <c r="AS3696" s="13"/>
      <c r="AW3696" s="128"/>
      <c r="AX3696" s="128"/>
      <c r="AY3696" s="128"/>
      <c r="BH3696" s="89"/>
      <c r="BI3696" s="90"/>
      <c r="DL3696" s="13"/>
      <c r="DM3696" s="13"/>
      <c r="DN3696" s="3"/>
      <c r="DO3696" s="126"/>
      <c r="DP3696" s="126"/>
      <c r="DQ3696" s="127"/>
      <c r="DR3696" s="128"/>
      <c r="DS3696" s="13"/>
      <c r="DW3696" s="128"/>
      <c r="DX3696" s="128"/>
      <c r="DY3696" s="128"/>
      <c r="EH3696" s="89"/>
      <c r="EI3696" s="90"/>
    </row>
    <row r="3697" spans="38:139">
      <c r="AL3697" s="13"/>
      <c r="AM3697" s="13"/>
      <c r="AN3697" s="3"/>
      <c r="AO3697" s="126"/>
      <c r="AP3697" s="126"/>
      <c r="AQ3697" s="127"/>
      <c r="AR3697" s="128"/>
      <c r="AS3697" s="13"/>
      <c r="AW3697" s="128"/>
      <c r="AX3697" s="128"/>
      <c r="AY3697" s="128"/>
      <c r="BH3697" s="89"/>
      <c r="BI3697" s="90"/>
      <c r="DL3697" s="13"/>
      <c r="DM3697" s="13"/>
      <c r="DN3697" s="3"/>
      <c r="DO3697" s="126"/>
      <c r="DP3697" s="126"/>
      <c r="DQ3697" s="127"/>
      <c r="DR3697" s="128"/>
      <c r="DS3697" s="13"/>
      <c r="DW3697" s="128"/>
      <c r="DX3697" s="128"/>
      <c r="DY3697" s="128"/>
      <c r="EH3697" s="89"/>
      <c r="EI3697" s="90"/>
    </row>
    <row r="3698" spans="38:139">
      <c r="AL3698" s="13"/>
      <c r="AM3698" s="13"/>
      <c r="AN3698" s="3"/>
      <c r="AO3698" s="126"/>
      <c r="AP3698" s="126"/>
      <c r="AQ3698" s="127"/>
      <c r="AR3698" s="128"/>
      <c r="AS3698" s="13"/>
      <c r="AW3698" s="128"/>
      <c r="AX3698" s="128"/>
      <c r="AY3698" s="128"/>
      <c r="BH3698" s="89"/>
      <c r="BI3698" s="90"/>
      <c r="DL3698" s="13"/>
      <c r="DM3698" s="13"/>
      <c r="DN3698" s="3"/>
      <c r="DO3698" s="126"/>
      <c r="DP3698" s="126"/>
      <c r="DQ3698" s="127"/>
      <c r="DR3698" s="128"/>
      <c r="DS3698" s="13"/>
      <c r="DW3698" s="128"/>
      <c r="DX3698" s="128"/>
      <c r="DY3698" s="128"/>
      <c r="EH3698" s="89"/>
      <c r="EI3698" s="90"/>
    </row>
    <row r="3699" spans="38:139">
      <c r="AL3699" s="13"/>
      <c r="AM3699" s="13"/>
      <c r="AN3699" s="3"/>
      <c r="AO3699" s="126"/>
      <c r="AP3699" s="126"/>
      <c r="AQ3699" s="127"/>
      <c r="AR3699" s="128"/>
      <c r="AS3699" s="13"/>
      <c r="AW3699" s="128"/>
      <c r="AX3699" s="128"/>
      <c r="AY3699" s="128"/>
      <c r="BH3699" s="89"/>
      <c r="BI3699" s="90"/>
      <c r="DL3699" s="13"/>
      <c r="DM3699" s="13"/>
      <c r="DN3699" s="3"/>
      <c r="DO3699" s="126"/>
      <c r="DP3699" s="126"/>
      <c r="DQ3699" s="127"/>
      <c r="DR3699" s="128"/>
      <c r="DS3699" s="13"/>
      <c r="DW3699" s="128"/>
      <c r="DX3699" s="128"/>
      <c r="DY3699" s="128"/>
      <c r="EH3699" s="89"/>
      <c r="EI3699" s="90"/>
    </row>
    <row r="3700" spans="38:139">
      <c r="AL3700" s="13"/>
      <c r="AM3700" s="13"/>
      <c r="AN3700" s="3"/>
      <c r="AO3700" s="126"/>
      <c r="AP3700" s="126"/>
      <c r="AQ3700" s="127"/>
      <c r="AR3700" s="128"/>
      <c r="AS3700" s="13"/>
      <c r="AW3700" s="128"/>
      <c r="AX3700" s="128"/>
      <c r="AY3700" s="128"/>
      <c r="BH3700" s="89"/>
      <c r="BI3700" s="90"/>
      <c r="DL3700" s="13"/>
      <c r="DM3700" s="13"/>
      <c r="DN3700" s="3"/>
      <c r="DO3700" s="126"/>
      <c r="DP3700" s="126"/>
      <c r="DQ3700" s="127"/>
      <c r="DR3700" s="128"/>
      <c r="DS3700" s="13"/>
      <c r="DW3700" s="128"/>
      <c r="DX3700" s="128"/>
      <c r="DY3700" s="128"/>
      <c r="EH3700" s="89"/>
      <c r="EI3700" s="90"/>
    </row>
    <row r="3701" spans="38:139">
      <c r="AL3701" s="13"/>
      <c r="AM3701" s="13"/>
      <c r="AN3701" s="3"/>
      <c r="AO3701" s="126"/>
      <c r="AP3701" s="126"/>
      <c r="AQ3701" s="127"/>
      <c r="AR3701" s="128"/>
      <c r="AS3701" s="13"/>
      <c r="AW3701" s="128"/>
      <c r="AX3701" s="128"/>
      <c r="AY3701" s="128"/>
      <c r="BH3701" s="89"/>
      <c r="BI3701" s="90"/>
      <c r="DL3701" s="13"/>
      <c r="DM3701" s="13"/>
      <c r="DN3701" s="3"/>
      <c r="DO3701" s="126"/>
      <c r="DP3701" s="126"/>
      <c r="DQ3701" s="127"/>
      <c r="DR3701" s="128"/>
      <c r="DS3701" s="13"/>
      <c r="DW3701" s="128"/>
      <c r="DX3701" s="128"/>
      <c r="DY3701" s="128"/>
      <c r="EH3701" s="89"/>
      <c r="EI3701" s="90"/>
    </row>
    <row r="3702" spans="38:139">
      <c r="AL3702" s="13"/>
      <c r="AM3702" s="13"/>
      <c r="AN3702" s="3"/>
      <c r="AO3702" s="126"/>
      <c r="AP3702" s="126"/>
      <c r="AQ3702" s="127"/>
      <c r="AR3702" s="128"/>
      <c r="AS3702" s="13"/>
      <c r="AW3702" s="128"/>
      <c r="AX3702" s="128"/>
      <c r="AY3702" s="128"/>
      <c r="BH3702" s="89"/>
      <c r="BI3702" s="90"/>
      <c r="DL3702" s="13"/>
      <c r="DM3702" s="13"/>
      <c r="DN3702" s="3"/>
      <c r="DO3702" s="126"/>
      <c r="DP3702" s="126"/>
      <c r="DQ3702" s="127"/>
      <c r="DR3702" s="128"/>
      <c r="DS3702" s="13"/>
      <c r="DW3702" s="128"/>
      <c r="DX3702" s="128"/>
      <c r="DY3702" s="128"/>
      <c r="EH3702" s="89"/>
      <c r="EI3702" s="90"/>
    </row>
    <row r="3703" spans="38:139">
      <c r="AL3703" s="13"/>
      <c r="AM3703" s="13"/>
      <c r="AN3703" s="3"/>
      <c r="AO3703" s="126"/>
      <c r="AP3703" s="126"/>
      <c r="AQ3703" s="127"/>
      <c r="AR3703" s="128"/>
      <c r="AS3703" s="13"/>
      <c r="AW3703" s="128"/>
      <c r="AX3703" s="128"/>
      <c r="AY3703" s="128"/>
      <c r="BH3703" s="89"/>
      <c r="BI3703" s="90"/>
      <c r="DL3703" s="13"/>
      <c r="DM3703" s="13"/>
      <c r="DN3703" s="3"/>
      <c r="DO3703" s="126"/>
      <c r="DP3703" s="126"/>
      <c r="DQ3703" s="127"/>
      <c r="DR3703" s="128"/>
      <c r="DS3703" s="13"/>
      <c r="DW3703" s="128"/>
      <c r="DX3703" s="128"/>
      <c r="DY3703" s="128"/>
      <c r="EH3703" s="89"/>
      <c r="EI3703" s="90"/>
    </row>
    <row r="3704" spans="38:139">
      <c r="AL3704" s="13"/>
      <c r="AM3704" s="13"/>
      <c r="AN3704" s="3"/>
      <c r="AO3704" s="126"/>
      <c r="AP3704" s="126"/>
      <c r="AQ3704" s="127"/>
      <c r="AR3704" s="128"/>
      <c r="AS3704" s="13"/>
      <c r="AW3704" s="128"/>
      <c r="AX3704" s="128"/>
      <c r="AY3704" s="128"/>
      <c r="BH3704" s="89"/>
      <c r="BI3704" s="90"/>
      <c r="DL3704" s="13"/>
      <c r="DM3704" s="13"/>
      <c r="DN3704" s="3"/>
      <c r="DO3704" s="126"/>
      <c r="DP3704" s="126"/>
      <c r="DQ3704" s="127"/>
      <c r="DR3704" s="128"/>
      <c r="DS3704" s="13"/>
      <c r="DW3704" s="128"/>
      <c r="DX3704" s="128"/>
      <c r="DY3704" s="128"/>
      <c r="EH3704" s="89"/>
      <c r="EI3704" s="90"/>
    </row>
    <row r="3705" spans="38:139">
      <c r="AL3705" s="13"/>
      <c r="AM3705" s="13"/>
      <c r="AN3705" s="3"/>
      <c r="AO3705" s="126"/>
      <c r="AP3705" s="126"/>
      <c r="AQ3705" s="127"/>
      <c r="AR3705" s="128"/>
      <c r="AS3705" s="13"/>
      <c r="AW3705" s="128"/>
      <c r="AX3705" s="128"/>
      <c r="AY3705" s="128"/>
      <c r="BH3705" s="89"/>
      <c r="BI3705" s="90"/>
      <c r="DL3705" s="13"/>
      <c r="DM3705" s="13"/>
      <c r="DN3705" s="3"/>
      <c r="DO3705" s="126"/>
      <c r="DP3705" s="126"/>
      <c r="DQ3705" s="127"/>
      <c r="DR3705" s="128"/>
      <c r="DS3705" s="13"/>
      <c r="DW3705" s="128"/>
      <c r="DX3705" s="128"/>
      <c r="DY3705" s="128"/>
      <c r="EH3705" s="89"/>
      <c r="EI3705" s="90"/>
    </row>
    <row r="3706" spans="38:139">
      <c r="AL3706" s="13"/>
      <c r="AM3706" s="13"/>
      <c r="AN3706" s="3"/>
      <c r="AO3706" s="126"/>
      <c r="AP3706" s="126"/>
      <c r="AQ3706" s="127"/>
      <c r="AR3706" s="128"/>
      <c r="AS3706" s="13"/>
      <c r="AW3706" s="128"/>
      <c r="AX3706" s="128"/>
      <c r="AY3706" s="128"/>
      <c r="BH3706" s="89"/>
      <c r="BI3706" s="90"/>
      <c r="DL3706" s="13"/>
      <c r="DM3706" s="13"/>
      <c r="DN3706" s="3"/>
      <c r="DO3706" s="126"/>
      <c r="DP3706" s="126"/>
      <c r="DQ3706" s="127"/>
      <c r="DR3706" s="128"/>
      <c r="DS3706" s="13"/>
      <c r="DW3706" s="128"/>
      <c r="DX3706" s="128"/>
      <c r="DY3706" s="128"/>
      <c r="EH3706" s="89"/>
      <c r="EI3706" s="90"/>
    </row>
    <row r="3707" spans="38:139">
      <c r="AL3707" s="13"/>
      <c r="AM3707" s="13"/>
      <c r="AN3707" s="3"/>
      <c r="AO3707" s="126"/>
      <c r="AP3707" s="126"/>
      <c r="AQ3707" s="127"/>
      <c r="AR3707" s="128"/>
      <c r="AS3707" s="13"/>
      <c r="AW3707" s="128"/>
      <c r="AX3707" s="128"/>
      <c r="AY3707" s="128"/>
      <c r="BH3707" s="89"/>
      <c r="BI3707" s="90"/>
      <c r="DL3707" s="13"/>
      <c r="DM3707" s="13"/>
      <c r="DN3707" s="3"/>
      <c r="DO3707" s="126"/>
      <c r="DP3707" s="126"/>
      <c r="DQ3707" s="127"/>
      <c r="DR3707" s="128"/>
      <c r="DS3707" s="13"/>
      <c r="DW3707" s="128"/>
      <c r="DX3707" s="128"/>
      <c r="DY3707" s="128"/>
      <c r="EH3707" s="89"/>
      <c r="EI3707" s="90"/>
    </row>
    <row r="3708" spans="38:139">
      <c r="AL3708" s="13"/>
      <c r="AM3708" s="13"/>
      <c r="AN3708" s="3"/>
      <c r="AO3708" s="126"/>
      <c r="AP3708" s="126"/>
      <c r="AQ3708" s="127"/>
      <c r="AR3708" s="128"/>
      <c r="AS3708" s="13"/>
      <c r="AW3708" s="128"/>
      <c r="AX3708" s="128"/>
      <c r="AY3708" s="128"/>
      <c r="BH3708" s="89"/>
      <c r="BI3708" s="90"/>
      <c r="DL3708" s="13"/>
      <c r="DM3708" s="13"/>
      <c r="DN3708" s="3"/>
      <c r="DO3708" s="126"/>
      <c r="DP3708" s="126"/>
      <c r="DQ3708" s="127"/>
      <c r="DR3708" s="128"/>
      <c r="DS3708" s="13"/>
      <c r="DW3708" s="128"/>
      <c r="DX3708" s="128"/>
      <c r="DY3708" s="128"/>
      <c r="EH3708" s="89"/>
      <c r="EI3708" s="90"/>
    </row>
    <row r="3709" spans="38:139">
      <c r="AL3709" s="13"/>
      <c r="AM3709" s="13"/>
      <c r="AN3709" s="3"/>
      <c r="AO3709" s="126"/>
      <c r="AP3709" s="126"/>
      <c r="AQ3709" s="127"/>
      <c r="AR3709" s="128"/>
      <c r="AS3709" s="13"/>
      <c r="AW3709" s="128"/>
      <c r="AX3709" s="128"/>
      <c r="AY3709" s="128"/>
      <c r="BH3709" s="89"/>
      <c r="BI3709" s="90"/>
      <c r="DL3709" s="13"/>
      <c r="DM3709" s="13"/>
      <c r="DN3709" s="3"/>
      <c r="DO3709" s="126"/>
      <c r="DP3709" s="126"/>
      <c r="DQ3709" s="127"/>
      <c r="DR3709" s="128"/>
      <c r="DS3709" s="13"/>
      <c r="DW3709" s="128"/>
      <c r="DX3709" s="128"/>
      <c r="DY3709" s="128"/>
      <c r="EH3709" s="89"/>
      <c r="EI3709" s="90"/>
    </row>
    <row r="3710" spans="38:139">
      <c r="AL3710" s="13"/>
      <c r="AM3710" s="13"/>
      <c r="AN3710" s="3"/>
      <c r="AO3710" s="126"/>
      <c r="AP3710" s="126"/>
      <c r="AQ3710" s="127"/>
      <c r="AR3710" s="128"/>
      <c r="AS3710" s="13"/>
      <c r="AW3710" s="128"/>
      <c r="AX3710" s="128"/>
      <c r="AY3710" s="128"/>
      <c r="BH3710" s="89"/>
      <c r="BI3710" s="90"/>
      <c r="DL3710" s="13"/>
      <c r="DM3710" s="13"/>
      <c r="DN3710" s="3"/>
      <c r="DO3710" s="126"/>
      <c r="DP3710" s="126"/>
      <c r="DQ3710" s="127"/>
      <c r="DR3710" s="128"/>
      <c r="DS3710" s="13"/>
      <c r="DW3710" s="128"/>
      <c r="DX3710" s="128"/>
      <c r="DY3710" s="128"/>
      <c r="EH3710" s="89"/>
      <c r="EI3710" s="90"/>
    </row>
    <row r="3711" spans="38:139">
      <c r="AL3711" s="13"/>
      <c r="AM3711" s="13"/>
      <c r="AN3711" s="3"/>
      <c r="AO3711" s="126"/>
      <c r="AP3711" s="126"/>
      <c r="AQ3711" s="127"/>
      <c r="AR3711" s="128"/>
      <c r="AS3711" s="13"/>
      <c r="AW3711" s="128"/>
      <c r="AX3711" s="128"/>
      <c r="AY3711" s="128"/>
      <c r="BH3711" s="89"/>
      <c r="BI3711" s="90"/>
      <c r="DL3711" s="13"/>
      <c r="DM3711" s="13"/>
      <c r="DN3711" s="3"/>
      <c r="DO3711" s="126"/>
      <c r="DP3711" s="126"/>
      <c r="DQ3711" s="127"/>
      <c r="DR3711" s="128"/>
      <c r="DS3711" s="13"/>
      <c r="DW3711" s="128"/>
      <c r="DX3711" s="128"/>
      <c r="DY3711" s="128"/>
      <c r="EH3711" s="89"/>
      <c r="EI3711" s="90"/>
    </row>
    <row r="3712" spans="38:139">
      <c r="AL3712" s="13"/>
      <c r="AM3712" s="13"/>
      <c r="AN3712" s="3"/>
      <c r="AO3712" s="126"/>
      <c r="AP3712" s="126"/>
      <c r="AQ3712" s="127"/>
      <c r="AR3712" s="128"/>
      <c r="AS3712" s="13"/>
      <c r="AW3712" s="128"/>
      <c r="AX3712" s="128"/>
      <c r="AY3712" s="128"/>
      <c r="BH3712" s="89"/>
      <c r="BI3712" s="90"/>
      <c r="DL3712" s="13"/>
      <c r="DM3712" s="13"/>
      <c r="DN3712" s="3"/>
      <c r="DO3712" s="126"/>
      <c r="DP3712" s="126"/>
      <c r="DQ3712" s="127"/>
      <c r="DR3712" s="128"/>
      <c r="DS3712" s="13"/>
      <c r="DW3712" s="128"/>
      <c r="DX3712" s="128"/>
      <c r="DY3712" s="128"/>
      <c r="EH3712" s="89"/>
      <c r="EI3712" s="90"/>
    </row>
    <row r="3713" spans="38:139">
      <c r="AL3713" s="13"/>
      <c r="AM3713" s="13"/>
      <c r="AN3713" s="3"/>
      <c r="AO3713" s="126"/>
      <c r="AP3713" s="126"/>
      <c r="AQ3713" s="127"/>
      <c r="AR3713" s="128"/>
      <c r="AS3713" s="13"/>
      <c r="AW3713" s="128"/>
      <c r="AX3713" s="128"/>
      <c r="AY3713" s="128"/>
      <c r="BH3713" s="89"/>
      <c r="BI3713" s="90"/>
      <c r="DL3713" s="13"/>
      <c r="DM3713" s="13"/>
      <c r="DN3713" s="3"/>
      <c r="DO3713" s="126"/>
      <c r="DP3713" s="126"/>
      <c r="DQ3713" s="127"/>
      <c r="DR3713" s="128"/>
      <c r="DS3713" s="13"/>
      <c r="DW3713" s="128"/>
      <c r="DX3713" s="128"/>
      <c r="DY3713" s="128"/>
      <c r="EH3713" s="89"/>
      <c r="EI3713" s="90"/>
    </row>
    <row r="3714" spans="38:139">
      <c r="AL3714" s="13"/>
      <c r="AM3714" s="13"/>
      <c r="AN3714" s="3"/>
      <c r="AO3714" s="126"/>
      <c r="AP3714" s="126"/>
      <c r="AQ3714" s="127"/>
      <c r="AR3714" s="128"/>
      <c r="AS3714" s="13"/>
      <c r="AW3714" s="128"/>
      <c r="AX3714" s="128"/>
      <c r="AY3714" s="128"/>
      <c r="BH3714" s="89"/>
      <c r="BI3714" s="90"/>
      <c r="DL3714" s="13"/>
      <c r="DM3714" s="13"/>
      <c r="DN3714" s="3"/>
      <c r="DO3714" s="126"/>
      <c r="DP3714" s="126"/>
      <c r="DQ3714" s="127"/>
      <c r="DR3714" s="128"/>
      <c r="DS3714" s="13"/>
      <c r="DW3714" s="128"/>
      <c r="DX3714" s="128"/>
      <c r="DY3714" s="128"/>
      <c r="EH3714" s="89"/>
      <c r="EI3714" s="90"/>
    </row>
    <row r="3715" spans="38:139">
      <c r="AL3715" s="13"/>
      <c r="AM3715" s="13"/>
      <c r="AN3715" s="3"/>
      <c r="AO3715" s="126"/>
      <c r="AP3715" s="126"/>
      <c r="AQ3715" s="127"/>
      <c r="AR3715" s="128"/>
      <c r="AS3715" s="13"/>
      <c r="AW3715" s="128"/>
      <c r="AX3715" s="128"/>
      <c r="AY3715" s="128"/>
      <c r="BH3715" s="89"/>
      <c r="BI3715" s="90"/>
      <c r="DL3715" s="13"/>
      <c r="DM3715" s="13"/>
      <c r="DN3715" s="3"/>
      <c r="DO3715" s="126"/>
      <c r="DP3715" s="126"/>
      <c r="DQ3715" s="127"/>
      <c r="DR3715" s="128"/>
      <c r="DS3715" s="13"/>
      <c r="DW3715" s="128"/>
      <c r="DX3715" s="128"/>
      <c r="DY3715" s="128"/>
      <c r="EH3715" s="89"/>
      <c r="EI3715" s="90"/>
    </row>
    <row r="3716" spans="38:139">
      <c r="AL3716" s="13"/>
      <c r="AM3716" s="13"/>
      <c r="AN3716" s="3"/>
      <c r="AO3716" s="126"/>
      <c r="AP3716" s="126"/>
      <c r="AQ3716" s="127"/>
      <c r="AR3716" s="128"/>
      <c r="AS3716" s="13"/>
      <c r="AW3716" s="128"/>
      <c r="AX3716" s="128"/>
      <c r="AY3716" s="128"/>
      <c r="BH3716" s="89"/>
      <c r="BI3716" s="90"/>
      <c r="DL3716" s="13"/>
      <c r="DM3716" s="13"/>
      <c r="DN3716" s="3"/>
      <c r="DO3716" s="126"/>
      <c r="DP3716" s="126"/>
      <c r="DQ3716" s="127"/>
      <c r="DR3716" s="128"/>
      <c r="DS3716" s="13"/>
      <c r="DW3716" s="128"/>
      <c r="DX3716" s="128"/>
      <c r="DY3716" s="128"/>
      <c r="EH3716" s="89"/>
      <c r="EI3716" s="90"/>
    </row>
    <row r="3717" spans="38:139">
      <c r="AL3717" s="13"/>
      <c r="AM3717" s="13"/>
      <c r="AN3717" s="3"/>
      <c r="AO3717" s="126"/>
      <c r="AP3717" s="126"/>
      <c r="AQ3717" s="127"/>
      <c r="AR3717" s="128"/>
      <c r="AS3717" s="13"/>
      <c r="AW3717" s="128"/>
      <c r="AX3717" s="128"/>
      <c r="AY3717" s="128"/>
      <c r="BH3717" s="89"/>
      <c r="BI3717" s="90"/>
      <c r="DL3717" s="13"/>
      <c r="DM3717" s="13"/>
      <c r="DN3717" s="3"/>
      <c r="DO3717" s="126"/>
      <c r="DP3717" s="126"/>
      <c r="DQ3717" s="127"/>
      <c r="DR3717" s="128"/>
      <c r="DS3717" s="13"/>
      <c r="DW3717" s="128"/>
      <c r="DX3717" s="128"/>
      <c r="DY3717" s="128"/>
      <c r="EH3717" s="89"/>
      <c r="EI3717" s="90"/>
    </row>
    <row r="3718" spans="38:139">
      <c r="AL3718" s="13"/>
      <c r="AM3718" s="13"/>
      <c r="AN3718" s="3"/>
      <c r="AO3718" s="126"/>
      <c r="AP3718" s="126"/>
      <c r="AQ3718" s="127"/>
      <c r="AR3718" s="128"/>
      <c r="AS3718" s="13"/>
      <c r="AW3718" s="128"/>
      <c r="AX3718" s="128"/>
      <c r="AY3718" s="128"/>
      <c r="BH3718" s="89"/>
      <c r="BI3718" s="90"/>
      <c r="DL3718" s="13"/>
      <c r="DM3718" s="13"/>
      <c r="DN3718" s="3"/>
      <c r="DO3718" s="126"/>
      <c r="DP3718" s="126"/>
      <c r="DQ3718" s="127"/>
      <c r="DR3718" s="128"/>
      <c r="DS3718" s="13"/>
      <c r="DW3718" s="128"/>
      <c r="DX3718" s="128"/>
      <c r="DY3718" s="128"/>
      <c r="EH3718" s="89"/>
      <c r="EI3718" s="90"/>
    </row>
    <row r="3719" spans="38:139">
      <c r="AL3719" s="13"/>
      <c r="AM3719" s="13"/>
      <c r="AN3719" s="3"/>
      <c r="AO3719" s="126"/>
      <c r="AP3719" s="126"/>
      <c r="AQ3719" s="127"/>
      <c r="AR3719" s="128"/>
      <c r="AS3719" s="13"/>
      <c r="AW3719" s="128"/>
      <c r="AX3719" s="128"/>
      <c r="AY3719" s="128"/>
      <c r="BH3719" s="89"/>
      <c r="BI3719" s="90"/>
      <c r="DL3719" s="13"/>
      <c r="DM3719" s="13"/>
      <c r="DN3719" s="3"/>
      <c r="DO3719" s="126"/>
      <c r="DP3719" s="126"/>
      <c r="DQ3719" s="127"/>
      <c r="DR3719" s="128"/>
      <c r="DS3719" s="13"/>
      <c r="DW3719" s="128"/>
      <c r="DX3719" s="128"/>
      <c r="DY3719" s="128"/>
      <c r="EH3719" s="89"/>
      <c r="EI3719" s="90"/>
    </row>
    <row r="3720" spans="38:139">
      <c r="AL3720" s="13"/>
      <c r="AM3720" s="13"/>
      <c r="AN3720" s="3"/>
      <c r="AO3720" s="126"/>
      <c r="AP3720" s="126"/>
      <c r="AQ3720" s="127"/>
      <c r="AR3720" s="128"/>
      <c r="AS3720" s="13"/>
      <c r="AW3720" s="128"/>
      <c r="AX3720" s="128"/>
      <c r="AY3720" s="128"/>
      <c r="BH3720" s="89"/>
      <c r="BI3720" s="90"/>
      <c r="DL3720" s="13"/>
      <c r="DM3720" s="13"/>
      <c r="DN3720" s="3"/>
      <c r="DO3720" s="126"/>
      <c r="DP3720" s="126"/>
      <c r="DQ3720" s="127"/>
      <c r="DR3720" s="128"/>
      <c r="DS3720" s="13"/>
      <c r="DW3720" s="128"/>
      <c r="DX3720" s="128"/>
      <c r="DY3720" s="128"/>
      <c r="EH3720" s="89"/>
      <c r="EI3720" s="90"/>
    </row>
    <row r="3721" spans="38:139">
      <c r="AL3721" s="13"/>
      <c r="AM3721" s="13"/>
      <c r="AN3721" s="3"/>
      <c r="AO3721" s="126"/>
      <c r="AP3721" s="126"/>
      <c r="AQ3721" s="127"/>
      <c r="AR3721" s="128"/>
      <c r="AS3721" s="13"/>
      <c r="AW3721" s="128"/>
      <c r="AX3721" s="128"/>
      <c r="AY3721" s="128"/>
      <c r="BH3721" s="89"/>
      <c r="BI3721" s="90"/>
      <c r="DL3721" s="13"/>
      <c r="DM3721" s="13"/>
      <c r="DN3721" s="3"/>
      <c r="DO3721" s="126"/>
      <c r="DP3721" s="126"/>
      <c r="DQ3721" s="127"/>
      <c r="DR3721" s="128"/>
      <c r="DS3721" s="13"/>
      <c r="DW3721" s="128"/>
      <c r="DX3721" s="128"/>
      <c r="DY3721" s="128"/>
      <c r="EH3721" s="89"/>
      <c r="EI3721" s="90"/>
    </row>
    <row r="3722" spans="38:139">
      <c r="AL3722" s="13"/>
      <c r="AM3722" s="13"/>
      <c r="AN3722" s="3"/>
      <c r="AO3722" s="126"/>
      <c r="AP3722" s="126"/>
      <c r="AQ3722" s="127"/>
      <c r="AR3722" s="128"/>
      <c r="AS3722" s="13"/>
      <c r="AW3722" s="128"/>
      <c r="AX3722" s="128"/>
      <c r="AY3722" s="128"/>
      <c r="BH3722" s="89"/>
      <c r="BI3722" s="90"/>
      <c r="DL3722" s="13"/>
      <c r="DM3722" s="13"/>
      <c r="DN3722" s="3"/>
      <c r="DO3722" s="126"/>
      <c r="DP3722" s="126"/>
      <c r="DQ3722" s="127"/>
      <c r="DR3722" s="128"/>
      <c r="DS3722" s="13"/>
      <c r="DW3722" s="128"/>
      <c r="DX3722" s="128"/>
      <c r="DY3722" s="128"/>
      <c r="EH3722" s="89"/>
      <c r="EI3722" s="90"/>
    </row>
    <row r="3723" spans="38:139">
      <c r="AL3723" s="13"/>
      <c r="AM3723" s="13"/>
      <c r="AN3723" s="3"/>
      <c r="AO3723" s="126"/>
      <c r="AP3723" s="126"/>
      <c r="AQ3723" s="127"/>
      <c r="AR3723" s="128"/>
      <c r="AS3723" s="13"/>
      <c r="AW3723" s="128"/>
      <c r="AX3723" s="128"/>
      <c r="AY3723" s="128"/>
      <c r="BH3723" s="89"/>
      <c r="BI3723" s="90"/>
      <c r="DL3723" s="13"/>
      <c r="DM3723" s="13"/>
      <c r="DN3723" s="3"/>
      <c r="DO3723" s="126"/>
      <c r="DP3723" s="126"/>
      <c r="DQ3723" s="127"/>
      <c r="DR3723" s="128"/>
      <c r="DS3723" s="13"/>
      <c r="DW3723" s="128"/>
      <c r="DX3723" s="128"/>
      <c r="DY3723" s="128"/>
      <c r="EH3723" s="89"/>
      <c r="EI3723" s="90"/>
    </row>
    <row r="3724" spans="38:139">
      <c r="AL3724" s="13"/>
      <c r="AM3724" s="13"/>
      <c r="AN3724" s="3"/>
      <c r="AO3724" s="126"/>
      <c r="AP3724" s="126"/>
      <c r="AQ3724" s="127"/>
      <c r="AR3724" s="128"/>
      <c r="AS3724" s="13"/>
      <c r="AW3724" s="128"/>
      <c r="AX3724" s="128"/>
      <c r="AY3724" s="128"/>
      <c r="BH3724" s="89"/>
      <c r="BI3724" s="90"/>
      <c r="DL3724" s="13"/>
      <c r="DM3724" s="13"/>
      <c r="DN3724" s="3"/>
      <c r="DO3724" s="126"/>
      <c r="DP3724" s="126"/>
      <c r="DQ3724" s="127"/>
      <c r="DR3724" s="128"/>
      <c r="DS3724" s="13"/>
      <c r="DW3724" s="128"/>
      <c r="DX3724" s="128"/>
      <c r="DY3724" s="128"/>
      <c r="EH3724" s="89"/>
      <c r="EI3724" s="90"/>
    </row>
    <row r="3725" spans="38:139">
      <c r="AL3725" s="13"/>
      <c r="AM3725" s="13"/>
      <c r="AN3725" s="3"/>
      <c r="AO3725" s="126"/>
      <c r="AP3725" s="126"/>
      <c r="AQ3725" s="127"/>
      <c r="AR3725" s="128"/>
      <c r="AS3725" s="13"/>
      <c r="AW3725" s="128"/>
      <c r="AX3725" s="128"/>
      <c r="AY3725" s="128"/>
      <c r="BH3725" s="89"/>
      <c r="BI3725" s="90"/>
      <c r="DL3725" s="13"/>
      <c r="DM3725" s="13"/>
      <c r="DN3725" s="3"/>
      <c r="DO3725" s="126"/>
      <c r="DP3725" s="126"/>
      <c r="DQ3725" s="127"/>
      <c r="DR3725" s="128"/>
      <c r="DS3725" s="13"/>
      <c r="DW3725" s="128"/>
      <c r="DX3725" s="128"/>
      <c r="DY3725" s="128"/>
      <c r="EH3725" s="89"/>
      <c r="EI3725" s="90"/>
    </row>
    <row r="3726" spans="38:139">
      <c r="AL3726" s="13"/>
      <c r="AM3726" s="13"/>
      <c r="AN3726" s="3"/>
      <c r="AO3726" s="126"/>
      <c r="AP3726" s="126"/>
      <c r="AQ3726" s="127"/>
      <c r="AR3726" s="128"/>
      <c r="AS3726" s="13"/>
      <c r="AW3726" s="128"/>
      <c r="AX3726" s="128"/>
      <c r="AY3726" s="128"/>
      <c r="BH3726" s="89"/>
      <c r="BI3726" s="90"/>
      <c r="DL3726" s="13"/>
      <c r="DM3726" s="13"/>
      <c r="DN3726" s="3"/>
      <c r="DO3726" s="126"/>
      <c r="DP3726" s="126"/>
      <c r="DQ3726" s="127"/>
      <c r="DR3726" s="128"/>
      <c r="DS3726" s="13"/>
      <c r="DW3726" s="128"/>
      <c r="DX3726" s="128"/>
      <c r="DY3726" s="128"/>
      <c r="EH3726" s="89"/>
      <c r="EI3726" s="90"/>
    </row>
    <row r="3727" spans="38:139">
      <c r="AL3727" s="13"/>
      <c r="AM3727" s="13"/>
      <c r="AN3727" s="3"/>
      <c r="AO3727" s="126"/>
      <c r="AP3727" s="126"/>
      <c r="AQ3727" s="127"/>
      <c r="AR3727" s="128"/>
      <c r="AS3727" s="13"/>
      <c r="AW3727" s="128"/>
      <c r="AX3727" s="128"/>
      <c r="AY3727" s="128"/>
      <c r="BH3727" s="89"/>
      <c r="BI3727" s="90"/>
      <c r="DL3727" s="13"/>
      <c r="DM3727" s="13"/>
      <c r="DN3727" s="3"/>
      <c r="DO3727" s="126"/>
      <c r="DP3727" s="126"/>
      <c r="DQ3727" s="127"/>
      <c r="DR3727" s="128"/>
      <c r="DS3727" s="13"/>
      <c r="DW3727" s="128"/>
      <c r="DX3727" s="128"/>
      <c r="DY3727" s="128"/>
      <c r="EH3727" s="89"/>
      <c r="EI3727" s="90"/>
    </row>
    <row r="3728" spans="38:139">
      <c r="AL3728" s="13"/>
      <c r="AM3728" s="13"/>
      <c r="AN3728" s="3"/>
      <c r="AO3728" s="126"/>
      <c r="AP3728" s="126"/>
      <c r="AQ3728" s="127"/>
      <c r="AR3728" s="128"/>
      <c r="AS3728" s="13"/>
      <c r="AW3728" s="128"/>
      <c r="AX3728" s="128"/>
      <c r="AY3728" s="128"/>
      <c r="BH3728" s="89"/>
      <c r="BI3728" s="90"/>
      <c r="DL3728" s="13"/>
      <c r="DM3728" s="13"/>
      <c r="DN3728" s="3"/>
      <c r="DO3728" s="126"/>
      <c r="DP3728" s="126"/>
      <c r="DQ3728" s="127"/>
      <c r="DR3728" s="128"/>
      <c r="DS3728" s="13"/>
      <c r="DW3728" s="128"/>
      <c r="DX3728" s="128"/>
      <c r="DY3728" s="128"/>
      <c r="EH3728" s="89"/>
      <c r="EI3728" s="90"/>
    </row>
    <row r="3729" spans="38:139">
      <c r="AL3729" s="13"/>
      <c r="AM3729" s="13"/>
      <c r="AN3729" s="3"/>
      <c r="AO3729" s="126"/>
      <c r="AP3729" s="126"/>
      <c r="AQ3729" s="127"/>
      <c r="AR3729" s="128"/>
      <c r="AS3729" s="13"/>
      <c r="AW3729" s="128"/>
      <c r="AX3729" s="128"/>
      <c r="AY3729" s="128"/>
      <c r="BH3729" s="89"/>
      <c r="BI3729" s="90"/>
      <c r="DL3729" s="13"/>
      <c r="DM3729" s="13"/>
      <c r="DN3729" s="3"/>
      <c r="DO3729" s="126"/>
      <c r="DP3729" s="126"/>
      <c r="DQ3729" s="127"/>
      <c r="DR3729" s="128"/>
      <c r="DS3729" s="13"/>
      <c r="DW3729" s="128"/>
      <c r="DX3729" s="128"/>
      <c r="DY3729" s="128"/>
      <c r="EH3729" s="89"/>
      <c r="EI3729" s="90"/>
    </row>
    <row r="3730" spans="38:139">
      <c r="AL3730" s="13"/>
      <c r="AM3730" s="13"/>
      <c r="AN3730" s="3"/>
      <c r="AO3730" s="126"/>
      <c r="AP3730" s="126"/>
      <c r="AQ3730" s="127"/>
      <c r="AR3730" s="128"/>
      <c r="AS3730" s="13"/>
      <c r="AW3730" s="128"/>
      <c r="AX3730" s="128"/>
      <c r="AY3730" s="128"/>
      <c r="BH3730" s="89"/>
      <c r="BI3730" s="90"/>
      <c r="DL3730" s="13"/>
      <c r="DM3730" s="13"/>
      <c r="DN3730" s="3"/>
      <c r="DO3730" s="126"/>
      <c r="DP3730" s="126"/>
      <c r="DQ3730" s="127"/>
      <c r="DR3730" s="128"/>
      <c r="DS3730" s="13"/>
      <c r="DW3730" s="128"/>
      <c r="DX3730" s="128"/>
      <c r="DY3730" s="128"/>
      <c r="EH3730" s="89"/>
      <c r="EI3730" s="90"/>
    </row>
    <row r="3731" spans="38:139">
      <c r="AL3731" s="13"/>
      <c r="AM3731" s="13"/>
      <c r="AN3731" s="3"/>
      <c r="AO3731" s="126"/>
      <c r="AP3731" s="126"/>
      <c r="AQ3731" s="127"/>
      <c r="AR3731" s="128"/>
      <c r="AS3731" s="13"/>
      <c r="AW3731" s="128"/>
      <c r="AX3731" s="128"/>
      <c r="AY3731" s="128"/>
      <c r="BH3731" s="89"/>
      <c r="BI3731" s="90"/>
      <c r="DL3731" s="13"/>
      <c r="DM3731" s="13"/>
      <c r="DN3731" s="3"/>
      <c r="DO3731" s="126"/>
      <c r="DP3731" s="126"/>
      <c r="DQ3731" s="127"/>
      <c r="DR3731" s="128"/>
      <c r="DS3731" s="13"/>
      <c r="DW3731" s="128"/>
      <c r="DX3731" s="128"/>
      <c r="DY3731" s="128"/>
      <c r="EH3731" s="89"/>
      <c r="EI3731" s="90"/>
    </row>
    <row r="3732" spans="38:139">
      <c r="AL3732" s="13"/>
      <c r="AM3732" s="13"/>
      <c r="AN3732" s="3"/>
      <c r="AO3732" s="126"/>
      <c r="AP3732" s="126"/>
      <c r="AQ3732" s="127"/>
      <c r="AR3732" s="128"/>
      <c r="AS3732" s="13"/>
      <c r="AW3732" s="128"/>
      <c r="AX3732" s="128"/>
      <c r="AY3732" s="128"/>
      <c r="BH3732" s="89"/>
      <c r="BI3732" s="90"/>
      <c r="DL3732" s="13"/>
      <c r="DM3732" s="13"/>
      <c r="DN3732" s="3"/>
      <c r="DO3732" s="126"/>
      <c r="DP3732" s="126"/>
      <c r="DQ3732" s="127"/>
      <c r="DR3732" s="128"/>
      <c r="DS3732" s="13"/>
      <c r="DW3732" s="128"/>
      <c r="DX3732" s="128"/>
      <c r="DY3732" s="128"/>
      <c r="EH3732" s="89"/>
      <c r="EI3732" s="90"/>
    </row>
    <row r="3733" spans="38:139">
      <c r="AL3733" s="13"/>
      <c r="AM3733" s="13"/>
      <c r="AN3733" s="3"/>
      <c r="AO3733" s="126"/>
      <c r="AP3733" s="126"/>
      <c r="AQ3733" s="127"/>
      <c r="AR3733" s="128"/>
      <c r="AS3733" s="13"/>
      <c r="AW3733" s="128"/>
      <c r="AX3733" s="128"/>
      <c r="AY3733" s="128"/>
      <c r="BH3733" s="89"/>
      <c r="BI3733" s="90"/>
      <c r="DL3733" s="13"/>
      <c r="DM3733" s="13"/>
      <c r="DN3733" s="3"/>
      <c r="DO3733" s="126"/>
      <c r="DP3733" s="126"/>
      <c r="DQ3733" s="127"/>
      <c r="DR3733" s="128"/>
      <c r="DS3733" s="13"/>
      <c r="DW3733" s="128"/>
      <c r="DX3733" s="128"/>
      <c r="DY3733" s="128"/>
      <c r="EH3733" s="89"/>
      <c r="EI3733" s="90"/>
    </row>
    <row r="3734" spans="38:139">
      <c r="AL3734" s="13"/>
      <c r="AM3734" s="13"/>
      <c r="AN3734" s="3"/>
      <c r="AO3734" s="126"/>
      <c r="AP3734" s="126"/>
      <c r="AQ3734" s="127"/>
      <c r="AR3734" s="128"/>
      <c r="AS3734" s="13"/>
      <c r="AW3734" s="128"/>
      <c r="AX3734" s="128"/>
      <c r="AY3734" s="128"/>
      <c r="BH3734" s="89"/>
      <c r="BI3734" s="90"/>
      <c r="DL3734" s="13"/>
      <c r="DM3734" s="13"/>
      <c r="DN3734" s="3"/>
      <c r="DO3734" s="126"/>
      <c r="DP3734" s="126"/>
      <c r="DQ3734" s="127"/>
      <c r="DR3734" s="128"/>
      <c r="DS3734" s="13"/>
      <c r="DW3734" s="128"/>
      <c r="DX3734" s="128"/>
      <c r="DY3734" s="128"/>
      <c r="EH3734" s="89"/>
      <c r="EI3734" s="90"/>
    </row>
    <row r="3735" spans="38:139">
      <c r="AL3735" s="13"/>
      <c r="AM3735" s="13"/>
      <c r="AN3735" s="3"/>
      <c r="AO3735" s="126"/>
      <c r="AP3735" s="126"/>
      <c r="AQ3735" s="127"/>
      <c r="AR3735" s="128"/>
      <c r="AS3735" s="13"/>
      <c r="AW3735" s="128"/>
      <c r="AX3735" s="128"/>
      <c r="AY3735" s="128"/>
      <c r="BH3735" s="89"/>
      <c r="BI3735" s="90"/>
      <c r="DL3735" s="13"/>
      <c r="DM3735" s="13"/>
      <c r="DN3735" s="3"/>
      <c r="DO3735" s="126"/>
      <c r="DP3735" s="126"/>
      <c r="DQ3735" s="127"/>
      <c r="DR3735" s="128"/>
      <c r="DS3735" s="13"/>
      <c r="DW3735" s="128"/>
      <c r="DX3735" s="128"/>
      <c r="DY3735" s="128"/>
      <c r="EH3735" s="89"/>
      <c r="EI3735" s="90"/>
    </row>
    <row r="3736" spans="38:139">
      <c r="AL3736" s="13"/>
      <c r="AM3736" s="13"/>
      <c r="AN3736" s="3"/>
      <c r="AO3736" s="126"/>
      <c r="AP3736" s="126"/>
      <c r="AQ3736" s="127"/>
      <c r="AR3736" s="128"/>
      <c r="AS3736" s="13"/>
      <c r="AW3736" s="128"/>
      <c r="AX3736" s="128"/>
      <c r="AY3736" s="128"/>
      <c r="BH3736" s="89"/>
      <c r="BI3736" s="90"/>
      <c r="DL3736" s="13"/>
      <c r="DM3736" s="13"/>
      <c r="DN3736" s="3"/>
      <c r="DO3736" s="126"/>
      <c r="DP3736" s="126"/>
      <c r="DQ3736" s="127"/>
      <c r="DR3736" s="128"/>
      <c r="DS3736" s="13"/>
      <c r="DW3736" s="128"/>
      <c r="DX3736" s="128"/>
      <c r="DY3736" s="128"/>
      <c r="EH3736" s="89"/>
      <c r="EI3736" s="90"/>
    </row>
    <row r="3737" spans="38:139">
      <c r="AL3737" s="13"/>
      <c r="AM3737" s="13"/>
      <c r="AN3737" s="3"/>
      <c r="AO3737" s="126"/>
      <c r="AP3737" s="126"/>
      <c r="AQ3737" s="127"/>
      <c r="AR3737" s="128"/>
      <c r="AS3737" s="13"/>
      <c r="AW3737" s="128"/>
      <c r="AX3737" s="128"/>
      <c r="AY3737" s="128"/>
      <c r="BH3737" s="89"/>
      <c r="BI3737" s="90"/>
      <c r="DL3737" s="13"/>
      <c r="DM3737" s="13"/>
      <c r="DN3737" s="3"/>
      <c r="DO3737" s="126"/>
      <c r="DP3737" s="126"/>
      <c r="DQ3737" s="127"/>
      <c r="DR3737" s="128"/>
      <c r="DS3737" s="13"/>
      <c r="DW3737" s="128"/>
      <c r="DX3737" s="128"/>
      <c r="DY3737" s="128"/>
      <c r="EH3737" s="89"/>
      <c r="EI3737" s="90"/>
    </row>
    <row r="3738" spans="38:139">
      <c r="AL3738" s="13"/>
      <c r="AM3738" s="13"/>
      <c r="AN3738" s="3"/>
      <c r="AO3738" s="126"/>
      <c r="AP3738" s="126"/>
      <c r="AQ3738" s="127"/>
      <c r="AR3738" s="128"/>
      <c r="AS3738" s="13"/>
      <c r="AW3738" s="128"/>
      <c r="AX3738" s="128"/>
      <c r="AY3738" s="128"/>
      <c r="BH3738" s="89"/>
      <c r="BI3738" s="90"/>
      <c r="DL3738" s="13"/>
      <c r="DM3738" s="13"/>
      <c r="DN3738" s="3"/>
      <c r="DO3738" s="126"/>
      <c r="DP3738" s="126"/>
      <c r="DQ3738" s="127"/>
      <c r="DR3738" s="128"/>
      <c r="DS3738" s="13"/>
      <c r="DW3738" s="128"/>
      <c r="DX3738" s="128"/>
      <c r="DY3738" s="128"/>
      <c r="EH3738" s="89"/>
      <c r="EI3738" s="90"/>
    </row>
    <row r="3739" spans="38:139">
      <c r="AL3739" s="13"/>
      <c r="AM3739" s="13"/>
      <c r="AN3739" s="3"/>
      <c r="AO3739" s="126"/>
      <c r="AP3739" s="126"/>
      <c r="AQ3739" s="127"/>
      <c r="AR3739" s="128"/>
      <c r="AS3739" s="13"/>
      <c r="AW3739" s="128"/>
      <c r="AX3739" s="128"/>
      <c r="AY3739" s="128"/>
      <c r="BH3739" s="89"/>
      <c r="BI3739" s="90"/>
      <c r="DL3739" s="13"/>
      <c r="DM3739" s="13"/>
      <c r="DN3739" s="3"/>
      <c r="DO3739" s="126"/>
      <c r="DP3739" s="126"/>
      <c r="DQ3739" s="127"/>
      <c r="DR3739" s="128"/>
      <c r="DS3739" s="13"/>
      <c r="DW3739" s="128"/>
      <c r="DX3739" s="128"/>
      <c r="DY3739" s="128"/>
      <c r="EH3739" s="89"/>
      <c r="EI3739" s="90"/>
    </row>
    <row r="3740" spans="38:139">
      <c r="AL3740" s="13"/>
      <c r="AM3740" s="13"/>
      <c r="AN3740" s="3"/>
      <c r="AO3740" s="126"/>
      <c r="AP3740" s="126"/>
      <c r="AQ3740" s="127"/>
      <c r="AR3740" s="128"/>
      <c r="AS3740" s="13"/>
      <c r="AW3740" s="128"/>
      <c r="AX3740" s="128"/>
      <c r="AY3740" s="128"/>
      <c r="BH3740" s="89"/>
      <c r="BI3740" s="90"/>
      <c r="DL3740" s="13"/>
      <c r="DM3740" s="13"/>
      <c r="DN3740" s="3"/>
      <c r="DO3740" s="126"/>
      <c r="DP3740" s="126"/>
      <c r="DQ3740" s="127"/>
      <c r="DR3740" s="128"/>
      <c r="DS3740" s="13"/>
      <c r="DW3740" s="128"/>
      <c r="DX3740" s="128"/>
      <c r="DY3740" s="128"/>
      <c r="EH3740" s="89"/>
      <c r="EI3740" s="90"/>
    </row>
    <row r="3741" spans="38:139">
      <c r="AL3741" s="13"/>
      <c r="AM3741" s="13"/>
      <c r="AN3741" s="3"/>
      <c r="AO3741" s="126"/>
      <c r="AP3741" s="126"/>
      <c r="AQ3741" s="127"/>
      <c r="AR3741" s="128"/>
      <c r="AS3741" s="13"/>
      <c r="AW3741" s="128"/>
      <c r="AX3741" s="128"/>
      <c r="AY3741" s="128"/>
      <c r="BH3741" s="89"/>
      <c r="BI3741" s="90"/>
      <c r="DL3741" s="13"/>
      <c r="DM3741" s="13"/>
      <c r="DN3741" s="3"/>
      <c r="DO3741" s="126"/>
      <c r="DP3741" s="126"/>
      <c r="DQ3741" s="127"/>
      <c r="DR3741" s="128"/>
      <c r="DS3741" s="13"/>
      <c r="DW3741" s="128"/>
      <c r="DX3741" s="128"/>
      <c r="DY3741" s="128"/>
      <c r="EH3741" s="89"/>
      <c r="EI3741" s="90"/>
    </row>
    <row r="3742" spans="38:139">
      <c r="AL3742" s="13"/>
      <c r="AM3742" s="13"/>
      <c r="AN3742" s="3"/>
      <c r="AO3742" s="126"/>
      <c r="AP3742" s="126"/>
      <c r="AQ3742" s="127"/>
      <c r="AR3742" s="128"/>
      <c r="AS3742" s="13"/>
      <c r="AW3742" s="128"/>
      <c r="AX3742" s="128"/>
      <c r="AY3742" s="128"/>
      <c r="BH3742" s="89"/>
      <c r="BI3742" s="90"/>
      <c r="DL3742" s="13"/>
      <c r="DM3742" s="13"/>
      <c r="DN3742" s="3"/>
      <c r="DO3742" s="126"/>
      <c r="DP3742" s="126"/>
      <c r="DQ3742" s="127"/>
      <c r="DR3742" s="128"/>
      <c r="DS3742" s="13"/>
      <c r="DW3742" s="128"/>
      <c r="DX3742" s="128"/>
      <c r="DY3742" s="128"/>
      <c r="EH3742" s="89"/>
      <c r="EI3742" s="90"/>
    </row>
    <row r="3743" spans="38:139">
      <c r="AL3743" s="13"/>
      <c r="AM3743" s="13"/>
      <c r="AN3743" s="3"/>
      <c r="AO3743" s="126"/>
      <c r="AP3743" s="126"/>
      <c r="AQ3743" s="127"/>
      <c r="AR3743" s="128"/>
      <c r="AS3743" s="13"/>
      <c r="AW3743" s="128"/>
      <c r="AX3743" s="128"/>
      <c r="AY3743" s="128"/>
      <c r="BH3743" s="89"/>
      <c r="BI3743" s="90"/>
      <c r="DL3743" s="13"/>
      <c r="DM3743" s="13"/>
      <c r="DN3743" s="3"/>
      <c r="DO3743" s="126"/>
      <c r="DP3743" s="126"/>
      <c r="DQ3743" s="127"/>
      <c r="DR3743" s="128"/>
      <c r="DS3743" s="13"/>
      <c r="DW3743" s="128"/>
      <c r="DX3743" s="128"/>
      <c r="DY3743" s="128"/>
      <c r="EH3743" s="89"/>
      <c r="EI3743" s="90"/>
    </row>
    <row r="3744" spans="38:139">
      <c r="AL3744" s="13"/>
      <c r="AM3744" s="13"/>
      <c r="AN3744" s="3"/>
      <c r="AO3744" s="126"/>
      <c r="AP3744" s="126"/>
      <c r="AQ3744" s="127"/>
      <c r="AR3744" s="128"/>
      <c r="AS3744" s="13"/>
      <c r="AW3744" s="128"/>
      <c r="AX3744" s="128"/>
      <c r="AY3744" s="128"/>
      <c r="BH3744" s="89"/>
      <c r="BI3744" s="90"/>
      <c r="DL3744" s="13"/>
      <c r="DM3744" s="13"/>
      <c r="DN3744" s="3"/>
      <c r="DO3744" s="126"/>
      <c r="DP3744" s="126"/>
      <c r="DQ3744" s="127"/>
      <c r="DR3744" s="128"/>
      <c r="DS3744" s="13"/>
      <c r="DW3744" s="128"/>
      <c r="DX3744" s="128"/>
      <c r="DY3744" s="128"/>
      <c r="EH3744" s="89"/>
      <c r="EI3744" s="90"/>
    </row>
    <row r="3745" spans="38:139">
      <c r="AL3745" s="13"/>
      <c r="AM3745" s="13"/>
      <c r="AN3745" s="3"/>
      <c r="AO3745" s="126"/>
      <c r="AP3745" s="126"/>
      <c r="AQ3745" s="127"/>
      <c r="AR3745" s="128"/>
      <c r="AS3745" s="13"/>
      <c r="AW3745" s="128"/>
      <c r="AX3745" s="128"/>
      <c r="AY3745" s="128"/>
      <c r="BH3745" s="89"/>
      <c r="BI3745" s="90"/>
      <c r="DL3745" s="13"/>
      <c r="DM3745" s="13"/>
      <c r="DN3745" s="3"/>
      <c r="DO3745" s="126"/>
      <c r="DP3745" s="126"/>
      <c r="DQ3745" s="127"/>
      <c r="DR3745" s="128"/>
      <c r="DS3745" s="13"/>
      <c r="DW3745" s="128"/>
      <c r="DX3745" s="128"/>
      <c r="DY3745" s="128"/>
      <c r="EH3745" s="89"/>
      <c r="EI3745" s="90"/>
    </row>
    <row r="3746" spans="38:139">
      <c r="AL3746" s="13"/>
      <c r="AM3746" s="13"/>
      <c r="AN3746" s="3"/>
      <c r="AO3746" s="126"/>
      <c r="AP3746" s="126"/>
      <c r="AQ3746" s="127"/>
      <c r="AR3746" s="128"/>
      <c r="AS3746" s="13"/>
      <c r="AW3746" s="128"/>
      <c r="AX3746" s="128"/>
      <c r="AY3746" s="128"/>
      <c r="BH3746" s="89"/>
      <c r="BI3746" s="90"/>
      <c r="DL3746" s="13"/>
      <c r="DM3746" s="13"/>
      <c r="DN3746" s="3"/>
      <c r="DO3746" s="126"/>
      <c r="DP3746" s="126"/>
      <c r="DQ3746" s="127"/>
      <c r="DR3746" s="128"/>
      <c r="DS3746" s="13"/>
      <c r="DW3746" s="128"/>
      <c r="DX3746" s="128"/>
      <c r="DY3746" s="128"/>
      <c r="EH3746" s="89"/>
      <c r="EI3746" s="90"/>
    </row>
    <row r="3747" spans="38:139">
      <c r="AL3747" s="13"/>
      <c r="AM3747" s="13"/>
      <c r="AN3747" s="3"/>
      <c r="AO3747" s="126"/>
      <c r="AP3747" s="126"/>
      <c r="AQ3747" s="127"/>
      <c r="AR3747" s="128"/>
      <c r="AS3747" s="13"/>
      <c r="AW3747" s="128"/>
      <c r="AX3747" s="128"/>
      <c r="AY3747" s="128"/>
      <c r="BH3747" s="89"/>
      <c r="BI3747" s="90"/>
      <c r="DL3747" s="13"/>
      <c r="DM3747" s="13"/>
      <c r="DN3747" s="3"/>
      <c r="DO3747" s="126"/>
      <c r="DP3747" s="126"/>
      <c r="DQ3747" s="127"/>
      <c r="DR3747" s="128"/>
      <c r="DS3747" s="13"/>
      <c r="DW3747" s="128"/>
      <c r="DX3747" s="128"/>
      <c r="DY3747" s="128"/>
      <c r="EH3747" s="89"/>
      <c r="EI3747" s="90"/>
    </row>
    <row r="3748" spans="38:139">
      <c r="AL3748" s="13"/>
      <c r="AM3748" s="13"/>
      <c r="AN3748" s="3"/>
      <c r="AO3748" s="126"/>
      <c r="AP3748" s="126"/>
      <c r="AQ3748" s="127"/>
      <c r="AR3748" s="128"/>
      <c r="AS3748" s="13"/>
      <c r="AW3748" s="128"/>
      <c r="AX3748" s="128"/>
      <c r="AY3748" s="128"/>
      <c r="BH3748" s="89"/>
      <c r="BI3748" s="90"/>
      <c r="DL3748" s="13"/>
      <c r="DM3748" s="13"/>
      <c r="DN3748" s="3"/>
      <c r="DO3748" s="126"/>
      <c r="DP3748" s="126"/>
      <c r="DQ3748" s="127"/>
      <c r="DR3748" s="128"/>
      <c r="DS3748" s="13"/>
      <c r="DW3748" s="128"/>
      <c r="DX3748" s="128"/>
      <c r="DY3748" s="128"/>
      <c r="EH3748" s="89"/>
      <c r="EI3748" s="90"/>
    </row>
    <row r="3749" spans="38:139">
      <c r="AL3749" s="13"/>
      <c r="AM3749" s="13"/>
      <c r="AN3749" s="3"/>
      <c r="AO3749" s="126"/>
      <c r="AP3749" s="126"/>
      <c r="AQ3749" s="127"/>
      <c r="AR3749" s="128"/>
      <c r="AS3749" s="13"/>
      <c r="AW3749" s="128"/>
      <c r="AX3749" s="128"/>
      <c r="AY3749" s="128"/>
      <c r="BH3749" s="89"/>
      <c r="BI3749" s="90"/>
      <c r="DL3749" s="13"/>
      <c r="DM3749" s="13"/>
      <c r="DN3749" s="3"/>
      <c r="DO3749" s="126"/>
      <c r="DP3749" s="126"/>
      <c r="DQ3749" s="127"/>
      <c r="DR3749" s="128"/>
      <c r="DS3749" s="13"/>
      <c r="DW3749" s="128"/>
      <c r="DX3749" s="128"/>
      <c r="DY3749" s="128"/>
      <c r="EH3749" s="89"/>
      <c r="EI3749" s="90"/>
    </row>
    <row r="3750" spans="38:139">
      <c r="AL3750" s="13"/>
      <c r="AM3750" s="13"/>
      <c r="AN3750" s="3"/>
      <c r="AO3750" s="126"/>
      <c r="AP3750" s="126"/>
      <c r="AQ3750" s="127"/>
      <c r="AR3750" s="128"/>
      <c r="AS3750" s="13"/>
      <c r="AW3750" s="128"/>
      <c r="AX3750" s="128"/>
      <c r="AY3750" s="128"/>
      <c r="BH3750" s="89"/>
      <c r="BI3750" s="90"/>
      <c r="DL3750" s="13"/>
      <c r="DM3750" s="13"/>
      <c r="DN3750" s="3"/>
      <c r="DO3750" s="126"/>
      <c r="DP3750" s="126"/>
      <c r="DQ3750" s="127"/>
      <c r="DR3750" s="128"/>
      <c r="DS3750" s="13"/>
      <c r="DW3750" s="128"/>
      <c r="DX3750" s="128"/>
      <c r="DY3750" s="128"/>
      <c r="EH3750" s="89"/>
      <c r="EI3750" s="90"/>
    </row>
    <row r="3751" spans="38:139">
      <c r="AL3751" s="13"/>
      <c r="AM3751" s="13"/>
      <c r="AN3751" s="3"/>
      <c r="AO3751" s="126"/>
      <c r="AP3751" s="126"/>
      <c r="AQ3751" s="127"/>
      <c r="AR3751" s="128"/>
      <c r="AS3751" s="13"/>
      <c r="AW3751" s="128"/>
      <c r="AX3751" s="128"/>
      <c r="AY3751" s="128"/>
      <c r="BH3751" s="89"/>
      <c r="BI3751" s="90"/>
      <c r="DL3751" s="13"/>
      <c r="DM3751" s="13"/>
      <c r="DN3751" s="3"/>
      <c r="DO3751" s="126"/>
      <c r="DP3751" s="126"/>
      <c r="DQ3751" s="127"/>
      <c r="DR3751" s="128"/>
      <c r="DS3751" s="13"/>
      <c r="DW3751" s="128"/>
      <c r="DX3751" s="128"/>
      <c r="DY3751" s="128"/>
      <c r="EH3751" s="89"/>
      <c r="EI3751" s="90"/>
    </row>
    <row r="3752" spans="38:139">
      <c r="AL3752" s="13"/>
      <c r="AM3752" s="13"/>
      <c r="AN3752" s="3"/>
      <c r="AO3752" s="126"/>
      <c r="AP3752" s="126"/>
      <c r="AQ3752" s="127"/>
      <c r="AR3752" s="128"/>
      <c r="AS3752" s="13"/>
      <c r="AW3752" s="128"/>
      <c r="AX3752" s="128"/>
      <c r="AY3752" s="128"/>
      <c r="BH3752" s="89"/>
      <c r="BI3752" s="90"/>
      <c r="DL3752" s="13"/>
      <c r="DM3752" s="13"/>
      <c r="DN3752" s="3"/>
      <c r="DO3752" s="126"/>
      <c r="DP3752" s="126"/>
      <c r="DQ3752" s="127"/>
      <c r="DR3752" s="128"/>
      <c r="DS3752" s="13"/>
      <c r="DW3752" s="128"/>
      <c r="DX3752" s="128"/>
      <c r="DY3752" s="128"/>
      <c r="EH3752" s="89"/>
      <c r="EI3752" s="90"/>
    </row>
    <row r="3753" spans="38:139">
      <c r="AL3753" s="13"/>
      <c r="AM3753" s="13"/>
      <c r="AN3753" s="3"/>
      <c r="AO3753" s="126"/>
      <c r="AP3753" s="126"/>
      <c r="AQ3753" s="127"/>
      <c r="AR3753" s="128"/>
      <c r="AS3753" s="13"/>
      <c r="AW3753" s="128"/>
      <c r="AX3753" s="128"/>
      <c r="AY3753" s="128"/>
      <c r="BH3753" s="89"/>
      <c r="BI3753" s="90"/>
      <c r="DL3753" s="13"/>
      <c r="DM3753" s="13"/>
      <c r="DN3753" s="3"/>
      <c r="DO3753" s="126"/>
      <c r="DP3753" s="126"/>
      <c r="DQ3753" s="127"/>
      <c r="DR3753" s="128"/>
      <c r="DS3753" s="13"/>
      <c r="DW3753" s="128"/>
      <c r="DX3753" s="128"/>
      <c r="DY3753" s="128"/>
      <c r="EH3753" s="89"/>
      <c r="EI3753" s="90"/>
    </row>
    <row r="3754" spans="38:139">
      <c r="AL3754" s="13"/>
      <c r="AM3754" s="13"/>
      <c r="AN3754" s="3"/>
      <c r="AO3754" s="126"/>
      <c r="AP3754" s="126"/>
      <c r="AQ3754" s="127"/>
      <c r="AR3754" s="128"/>
      <c r="AS3754" s="13"/>
      <c r="AW3754" s="128"/>
      <c r="AX3754" s="128"/>
      <c r="AY3754" s="128"/>
      <c r="BH3754" s="89"/>
      <c r="BI3754" s="90"/>
      <c r="DL3754" s="13"/>
      <c r="DM3754" s="13"/>
      <c r="DN3754" s="3"/>
      <c r="DO3754" s="126"/>
      <c r="DP3754" s="126"/>
      <c r="DQ3754" s="127"/>
      <c r="DR3754" s="128"/>
      <c r="DS3754" s="13"/>
      <c r="DW3754" s="128"/>
      <c r="DX3754" s="128"/>
      <c r="DY3754" s="128"/>
      <c r="EH3754" s="89"/>
      <c r="EI3754" s="90"/>
    </row>
    <row r="3755" spans="38:139">
      <c r="AL3755" s="13"/>
      <c r="AM3755" s="13"/>
      <c r="AN3755" s="3"/>
      <c r="AO3755" s="126"/>
      <c r="AP3755" s="126"/>
      <c r="AQ3755" s="127"/>
      <c r="AR3755" s="128"/>
      <c r="AS3755" s="13"/>
      <c r="AW3755" s="128"/>
      <c r="AX3755" s="128"/>
      <c r="AY3755" s="128"/>
      <c r="BH3755" s="89"/>
      <c r="BI3755" s="90"/>
      <c r="DL3755" s="13"/>
      <c r="DM3755" s="13"/>
      <c r="DN3755" s="3"/>
      <c r="DO3755" s="126"/>
      <c r="DP3755" s="126"/>
      <c r="DQ3755" s="127"/>
      <c r="DR3755" s="128"/>
      <c r="DS3755" s="13"/>
      <c r="DW3755" s="128"/>
      <c r="DX3755" s="128"/>
      <c r="DY3755" s="128"/>
      <c r="EH3755" s="89"/>
      <c r="EI3755" s="90"/>
    </row>
    <row r="3756" spans="38:139">
      <c r="AL3756" s="13"/>
      <c r="AM3756" s="13"/>
      <c r="AN3756" s="3"/>
      <c r="AO3756" s="126"/>
      <c r="AP3756" s="126"/>
      <c r="AQ3756" s="127"/>
      <c r="AR3756" s="128"/>
      <c r="AS3756" s="13"/>
      <c r="AW3756" s="128"/>
      <c r="AX3756" s="128"/>
      <c r="AY3756" s="128"/>
      <c r="BH3756" s="89"/>
      <c r="BI3756" s="90"/>
      <c r="DL3756" s="13"/>
      <c r="DM3756" s="13"/>
      <c r="DN3756" s="3"/>
      <c r="DO3756" s="126"/>
      <c r="DP3756" s="126"/>
      <c r="DQ3756" s="127"/>
      <c r="DR3756" s="128"/>
      <c r="DS3756" s="13"/>
      <c r="DW3756" s="128"/>
      <c r="DX3756" s="128"/>
      <c r="DY3756" s="128"/>
      <c r="EH3756" s="89"/>
      <c r="EI3756" s="90"/>
    </row>
    <row r="3757" spans="38:139">
      <c r="AL3757" s="13"/>
      <c r="AM3757" s="13"/>
      <c r="AN3757" s="3"/>
      <c r="AO3757" s="126"/>
      <c r="AP3757" s="126"/>
      <c r="AQ3757" s="127"/>
      <c r="AR3757" s="128"/>
      <c r="AS3757" s="13"/>
      <c r="AW3757" s="128"/>
      <c r="AX3757" s="128"/>
      <c r="AY3757" s="128"/>
      <c r="BH3757" s="89"/>
      <c r="BI3757" s="90"/>
      <c r="DL3757" s="13"/>
      <c r="DM3757" s="13"/>
      <c r="DN3757" s="3"/>
      <c r="DO3757" s="126"/>
      <c r="DP3757" s="126"/>
      <c r="DQ3757" s="127"/>
      <c r="DR3757" s="128"/>
      <c r="DS3757" s="13"/>
      <c r="DW3757" s="128"/>
      <c r="DX3757" s="128"/>
      <c r="DY3757" s="128"/>
      <c r="EH3757" s="89"/>
      <c r="EI3757" s="90"/>
    </row>
    <row r="3758" spans="38:139">
      <c r="AL3758" s="13"/>
      <c r="AM3758" s="13"/>
      <c r="AN3758" s="3"/>
      <c r="AO3758" s="126"/>
      <c r="AP3758" s="126"/>
      <c r="AQ3758" s="127"/>
      <c r="AR3758" s="128"/>
      <c r="AS3758" s="13"/>
      <c r="AW3758" s="128"/>
      <c r="AX3758" s="128"/>
      <c r="AY3758" s="128"/>
      <c r="BH3758" s="89"/>
      <c r="BI3758" s="90"/>
      <c r="DL3758" s="13"/>
      <c r="DM3758" s="13"/>
      <c r="DN3758" s="3"/>
      <c r="DO3758" s="126"/>
      <c r="DP3758" s="126"/>
      <c r="DQ3758" s="127"/>
      <c r="DR3758" s="128"/>
      <c r="DS3758" s="13"/>
      <c r="DW3758" s="128"/>
      <c r="DX3758" s="128"/>
      <c r="DY3758" s="128"/>
      <c r="EH3758" s="89"/>
      <c r="EI3758" s="90"/>
    </row>
    <row r="3759" spans="38:139">
      <c r="AL3759" s="13"/>
      <c r="AM3759" s="13"/>
      <c r="AN3759" s="3"/>
      <c r="AO3759" s="126"/>
      <c r="AP3759" s="126"/>
      <c r="AQ3759" s="127"/>
      <c r="AR3759" s="128"/>
      <c r="AS3759" s="13"/>
      <c r="AW3759" s="128"/>
      <c r="AX3759" s="128"/>
      <c r="AY3759" s="128"/>
      <c r="BH3759" s="89"/>
      <c r="BI3759" s="90"/>
      <c r="DL3759" s="13"/>
      <c r="DM3759" s="13"/>
      <c r="DN3759" s="3"/>
      <c r="DO3759" s="126"/>
      <c r="DP3759" s="126"/>
      <c r="DQ3759" s="127"/>
      <c r="DR3759" s="128"/>
      <c r="DS3759" s="13"/>
      <c r="DW3759" s="128"/>
      <c r="DX3759" s="128"/>
      <c r="DY3759" s="128"/>
      <c r="EH3759" s="89"/>
      <c r="EI3759" s="90"/>
    </row>
    <row r="3760" spans="38:139">
      <c r="AL3760" s="13"/>
      <c r="AM3760" s="13"/>
      <c r="AN3760" s="3"/>
      <c r="AO3760" s="126"/>
      <c r="AP3760" s="126"/>
      <c r="AQ3760" s="127"/>
      <c r="AR3760" s="128"/>
      <c r="AS3760" s="13"/>
      <c r="AW3760" s="128"/>
      <c r="AX3760" s="128"/>
      <c r="AY3760" s="128"/>
      <c r="BH3760" s="89"/>
      <c r="BI3760" s="90"/>
      <c r="DL3760" s="13"/>
      <c r="DM3760" s="13"/>
      <c r="DN3760" s="3"/>
      <c r="DO3760" s="126"/>
      <c r="DP3760" s="126"/>
      <c r="DQ3760" s="127"/>
      <c r="DR3760" s="128"/>
      <c r="DS3760" s="13"/>
      <c r="DW3760" s="128"/>
      <c r="DX3760" s="128"/>
      <c r="DY3760" s="128"/>
      <c r="EH3760" s="89"/>
      <c r="EI3760" s="90"/>
    </row>
    <row r="3761" spans="38:139">
      <c r="AL3761" s="13"/>
      <c r="AM3761" s="13"/>
      <c r="AN3761" s="3"/>
      <c r="AO3761" s="126"/>
      <c r="AP3761" s="126"/>
      <c r="AQ3761" s="127"/>
      <c r="AR3761" s="128"/>
      <c r="AS3761" s="13"/>
      <c r="AW3761" s="128"/>
      <c r="AX3761" s="128"/>
      <c r="AY3761" s="128"/>
      <c r="BH3761" s="89"/>
      <c r="BI3761" s="90"/>
      <c r="DL3761" s="13"/>
      <c r="DM3761" s="13"/>
      <c r="DN3761" s="3"/>
      <c r="DO3761" s="126"/>
      <c r="DP3761" s="126"/>
      <c r="DQ3761" s="127"/>
      <c r="DR3761" s="128"/>
      <c r="DS3761" s="13"/>
      <c r="DW3761" s="128"/>
      <c r="DX3761" s="128"/>
      <c r="DY3761" s="128"/>
      <c r="EH3761" s="89"/>
      <c r="EI3761" s="90"/>
    </row>
    <row r="3762" spans="38:139">
      <c r="AL3762" s="13"/>
      <c r="AM3762" s="13"/>
      <c r="AN3762" s="3"/>
      <c r="AO3762" s="126"/>
      <c r="AP3762" s="126"/>
      <c r="AQ3762" s="127"/>
      <c r="AR3762" s="128"/>
      <c r="AS3762" s="13"/>
      <c r="AW3762" s="128"/>
      <c r="AX3762" s="128"/>
      <c r="AY3762" s="128"/>
      <c r="BH3762" s="89"/>
      <c r="BI3762" s="90"/>
      <c r="DL3762" s="13"/>
      <c r="DM3762" s="13"/>
      <c r="DN3762" s="3"/>
      <c r="DO3762" s="126"/>
      <c r="DP3762" s="126"/>
      <c r="DQ3762" s="127"/>
      <c r="DR3762" s="128"/>
      <c r="DS3762" s="13"/>
      <c r="DW3762" s="128"/>
      <c r="DX3762" s="128"/>
      <c r="DY3762" s="128"/>
      <c r="EH3762" s="89"/>
      <c r="EI3762" s="90"/>
    </row>
    <row r="3763" spans="38:139">
      <c r="AL3763" s="13"/>
      <c r="AM3763" s="13"/>
      <c r="AN3763" s="3"/>
      <c r="AO3763" s="126"/>
      <c r="AP3763" s="126"/>
      <c r="AQ3763" s="127"/>
      <c r="AR3763" s="128"/>
      <c r="AS3763" s="13"/>
      <c r="AW3763" s="128"/>
      <c r="AX3763" s="128"/>
      <c r="AY3763" s="128"/>
      <c r="BH3763" s="89"/>
      <c r="BI3763" s="90"/>
      <c r="DL3763" s="13"/>
      <c r="DM3763" s="13"/>
      <c r="DN3763" s="3"/>
      <c r="DO3763" s="126"/>
      <c r="DP3763" s="126"/>
      <c r="DQ3763" s="127"/>
      <c r="DR3763" s="128"/>
      <c r="DS3763" s="13"/>
      <c r="DW3763" s="128"/>
      <c r="DX3763" s="128"/>
      <c r="DY3763" s="128"/>
      <c r="EH3763" s="89"/>
      <c r="EI3763" s="90"/>
    </row>
    <row r="3764" spans="38:139">
      <c r="AL3764" s="13"/>
      <c r="AM3764" s="13"/>
      <c r="AN3764" s="3"/>
      <c r="AO3764" s="126"/>
      <c r="AP3764" s="126"/>
      <c r="AQ3764" s="127"/>
      <c r="AR3764" s="128"/>
      <c r="AS3764" s="13"/>
      <c r="AW3764" s="128"/>
      <c r="AX3764" s="128"/>
      <c r="AY3764" s="128"/>
      <c r="BH3764" s="89"/>
      <c r="BI3764" s="90"/>
      <c r="DL3764" s="13"/>
      <c r="DM3764" s="13"/>
      <c r="DN3764" s="3"/>
      <c r="DO3764" s="126"/>
      <c r="DP3764" s="126"/>
      <c r="DQ3764" s="127"/>
      <c r="DR3764" s="128"/>
      <c r="DS3764" s="13"/>
      <c r="DW3764" s="128"/>
      <c r="DX3764" s="128"/>
      <c r="DY3764" s="128"/>
      <c r="EH3764" s="89"/>
      <c r="EI3764" s="90"/>
    </row>
    <row r="3765" spans="38:139">
      <c r="AL3765" s="13"/>
      <c r="AM3765" s="13"/>
      <c r="AN3765" s="3"/>
      <c r="AO3765" s="126"/>
      <c r="AP3765" s="126"/>
      <c r="AQ3765" s="127"/>
      <c r="AR3765" s="128"/>
      <c r="AS3765" s="13"/>
      <c r="AW3765" s="128"/>
      <c r="AX3765" s="128"/>
      <c r="AY3765" s="128"/>
      <c r="BH3765" s="89"/>
      <c r="BI3765" s="90"/>
      <c r="DL3765" s="13"/>
      <c r="DM3765" s="13"/>
      <c r="DN3765" s="3"/>
      <c r="DO3765" s="126"/>
      <c r="DP3765" s="126"/>
      <c r="DQ3765" s="127"/>
      <c r="DR3765" s="128"/>
      <c r="DS3765" s="13"/>
      <c r="DW3765" s="128"/>
      <c r="DX3765" s="128"/>
      <c r="DY3765" s="128"/>
      <c r="EH3765" s="89"/>
      <c r="EI3765" s="90"/>
    </row>
    <row r="3766" spans="38:139">
      <c r="AL3766" s="13"/>
      <c r="AM3766" s="13"/>
      <c r="AN3766" s="3"/>
      <c r="AO3766" s="126"/>
      <c r="AP3766" s="126"/>
      <c r="AQ3766" s="127"/>
      <c r="AR3766" s="128"/>
      <c r="AS3766" s="13"/>
      <c r="AW3766" s="128"/>
      <c r="AX3766" s="128"/>
      <c r="AY3766" s="128"/>
      <c r="BH3766" s="89"/>
      <c r="BI3766" s="90"/>
      <c r="DL3766" s="13"/>
      <c r="DM3766" s="13"/>
      <c r="DN3766" s="3"/>
      <c r="DO3766" s="126"/>
      <c r="DP3766" s="126"/>
      <c r="DQ3766" s="127"/>
      <c r="DR3766" s="128"/>
      <c r="DS3766" s="13"/>
      <c r="DW3766" s="128"/>
      <c r="DX3766" s="128"/>
      <c r="DY3766" s="128"/>
      <c r="EH3766" s="89"/>
      <c r="EI3766" s="90"/>
    </row>
    <row r="3767" spans="38:139">
      <c r="AL3767" s="13"/>
      <c r="AM3767" s="13"/>
      <c r="AN3767" s="3"/>
      <c r="AO3767" s="126"/>
      <c r="AP3767" s="126"/>
      <c r="AQ3767" s="127"/>
      <c r="AR3767" s="128"/>
      <c r="AS3767" s="13"/>
      <c r="AW3767" s="128"/>
      <c r="AX3767" s="128"/>
      <c r="AY3767" s="128"/>
      <c r="BH3767" s="89"/>
      <c r="BI3767" s="90"/>
      <c r="DL3767" s="13"/>
      <c r="DM3767" s="13"/>
      <c r="DN3767" s="3"/>
      <c r="DO3767" s="126"/>
      <c r="DP3767" s="126"/>
      <c r="DQ3767" s="127"/>
      <c r="DR3767" s="128"/>
      <c r="DS3767" s="13"/>
      <c r="DW3767" s="128"/>
      <c r="DX3767" s="128"/>
      <c r="DY3767" s="128"/>
      <c r="EH3767" s="89"/>
      <c r="EI3767" s="90"/>
    </row>
    <row r="3768" spans="38:139">
      <c r="AL3768" s="13"/>
      <c r="AM3768" s="13"/>
      <c r="AN3768" s="3"/>
      <c r="AO3768" s="126"/>
      <c r="AP3768" s="126"/>
      <c r="AQ3768" s="127"/>
      <c r="AR3768" s="128"/>
      <c r="AS3768" s="13"/>
      <c r="AW3768" s="128"/>
      <c r="AX3768" s="128"/>
      <c r="AY3768" s="128"/>
      <c r="BH3768" s="89"/>
      <c r="BI3768" s="90"/>
      <c r="DL3768" s="13"/>
      <c r="DM3768" s="13"/>
      <c r="DN3768" s="3"/>
      <c r="DO3768" s="126"/>
      <c r="DP3768" s="126"/>
      <c r="DQ3768" s="127"/>
      <c r="DR3768" s="128"/>
      <c r="DS3768" s="13"/>
      <c r="DW3768" s="128"/>
      <c r="DX3768" s="128"/>
      <c r="DY3768" s="128"/>
      <c r="EH3768" s="89"/>
      <c r="EI3768" s="90"/>
    </row>
    <row r="3769" spans="38:139">
      <c r="AL3769" s="13"/>
      <c r="AM3769" s="13"/>
      <c r="AN3769" s="3"/>
      <c r="AO3769" s="126"/>
      <c r="AP3769" s="126"/>
      <c r="AQ3769" s="127"/>
      <c r="AR3769" s="128"/>
      <c r="AS3769" s="13"/>
      <c r="AW3769" s="128"/>
      <c r="AX3769" s="128"/>
      <c r="AY3769" s="128"/>
      <c r="BH3769" s="89"/>
      <c r="BI3769" s="90"/>
      <c r="DL3769" s="13"/>
      <c r="DM3769" s="13"/>
      <c r="DN3769" s="3"/>
      <c r="DO3769" s="126"/>
      <c r="DP3769" s="126"/>
      <c r="DQ3769" s="127"/>
      <c r="DR3769" s="128"/>
      <c r="DS3769" s="13"/>
      <c r="DW3769" s="128"/>
      <c r="DX3769" s="128"/>
      <c r="DY3769" s="128"/>
      <c r="EH3769" s="89"/>
      <c r="EI3769" s="90"/>
    </row>
    <row r="3770" spans="38:139">
      <c r="AL3770" s="13"/>
      <c r="AM3770" s="13"/>
      <c r="AN3770" s="3"/>
      <c r="AO3770" s="126"/>
      <c r="AP3770" s="126"/>
      <c r="AQ3770" s="127"/>
      <c r="AR3770" s="128"/>
      <c r="AS3770" s="13"/>
      <c r="AW3770" s="128"/>
      <c r="AX3770" s="128"/>
      <c r="AY3770" s="128"/>
      <c r="BH3770" s="89"/>
      <c r="BI3770" s="90"/>
      <c r="DL3770" s="13"/>
      <c r="DM3770" s="13"/>
      <c r="DN3770" s="3"/>
      <c r="DO3770" s="126"/>
      <c r="DP3770" s="126"/>
      <c r="DQ3770" s="127"/>
      <c r="DR3770" s="128"/>
      <c r="DS3770" s="13"/>
      <c r="DW3770" s="128"/>
      <c r="DX3770" s="128"/>
      <c r="DY3770" s="128"/>
      <c r="EH3770" s="89"/>
      <c r="EI3770" s="90"/>
    </row>
    <row r="3771" spans="38:139">
      <c r="AL3771" s="13"/>
      <c r="AM3771" s="13"/>
      <c r="AN3771" s="3"/>
      <c r="AO3771" s="126"/>
      <c r="AP3771" s="126"/>
      <c r="AQ3771" s="127"/>
      <c r="AR3771" s="128"/>
      <c r="AS3771" s="13"/>
      <c r="AW3771" s="128"/>
      <c r="AX3771" s="128"/>
      <c r="AY3771" s="128"/>
      <c r="BH3771" s="89"/>
      <c r="BI3771" s="90"/>
      <c r="DL3771" s="13"/>
      <c r="DM3771" s="13"/>
      <c r="DN3771" s="3"/>
      <c r="DO3771" s="126"/>
      <c r="DP3771" s="126"/>
      <c r="DQ3771" s="127"/>
      <c r="DR3771" s="128"/>
      <c r="DS3771" s="13"/>
      <c r="DW3771" s="128"/>
      <c r="DX3771" s="128"/>
      <c r="DY3771" s="128"/>
      <c r="EH3771" s="89"/>
      <c r="EI3771" s="90"/>
    </row>
    <row r="3772" spans="38:139">
      <c r="AL3772" s="13"/>
      <c r="AM3772" s="13"/>
      <c r="AN3772" s="3"/>
      <c r="AO3772" s="126"/>
      <c r="AP3772" s="126"/>
      <c r="AQ3772" s="127"/>
      <c r="AR3772" s="128"/>
      <c r="AS3772" s="13"/>
      <c r="AW3772" s="128"/>
      <c r="AX3772" s="128"/>
      <c r="AY3772" s="128"/>
      <c r="BH3772" s="89"/>
      <c r="BI3772" s="90"/>
      <c r="DL3772" s="13"/>
      <c r="DM3772" s="13"/>
      <c r="DN3772" s="3"/>
      <c r="DO3772" s="126"/>
      <c r="DP3772" s="126"/>
      <c r="DQ3772" s="127"/>
      <c r="DR3772" s="128"/>
      <c r="DS3772" s="13"/>
      <c r="DW3772" s="128"/>
      <c r="DX3772" s="128"/>
      <c r="DY3772" s="128"/>
      <c r="EH3772" s="89"/>
      <c r="EI3772" s="90"/>
    </row>
    <row r="3773" spans="38:139">
      <c r="AL3773" s="13"/>
      <c r="AM3773" s="13"/>
      <c r="AN3773" s="3"/>
      <c r="AO3773" s="126"/>
      <c r="AP3773" s="126"/>
      <c r="AQ3773" s="127"/>
      <c r="AR3773" s="128"/>
      <c r="AS3773" s="13"/>
      <c r="AW3773" s="128"/>
      <c r="AX3773" s="128"/>
      <c r="AY3773" s="128"/>
      <c r="BH3773" s="89"/>
      <c r="BI3773" s="90"/>
      <c r="DL3773" s="13"/>
      <c r="DM3773" s="13"/>
      <c r="DN3773" s="3"/>
      <c r="DO3773" s="126"/>
      <c r="DP3773" s="126"/>
      <c r="DQ3773" s="127"/>
      <c r="DR3773" s="128"/>
      <c r="DS3773" s="13"/>
      <c r="DW3773" s="128"/>
      <c r="DX3773" s="128"/>
      <c r="DY3773" s="128"/>
      <c r="EH3773" s="89"/>
      <c r="EI3773" s="90"/>
    </row>
    <row r="3774" spans="38:139">
      <c r="AL3774" s="13"/>
      <c r="AM3774" s="13"/>
      <c r="AN3774" s="3"/>
      <c r="AO3774" s="126"/>
      <c r="AP3774" s="126"/>
      <c r="AQ3774" s="127"/>
      <c r="AR3774" s="128"/>
      <c r="AS3774" s="13"/>
      <c r="AW3774" s="128"/>
      <c r="AX3774" s="128"/>
      <c r="AY3774" s="128"/>
      <c r="BH3774" s="89"/>
      <c r="BI3774" s="90"/>
      <c r="DL3774" s="13"/>
      <c r="DM3774" s="13"/>
      <c r="DN3774" s="3"/>
      <c r="DO3774" s="126"/>
      <c r="DP3774" s="126"/>
      <c r="DQ3774" s="127"/>
      <c r="DR3774" s="128"/>
      <c r="DS3774" s="13"/>
      <c r="DW3774" s="128"/>
      <c r="DX3774" s="128"/>
      <c r="DY3774" s="128"/>
      <c r="EH3774" s="89"/>
      <c r="EI3774" s="90"/>
    </row>
    <row r="3775" spans="38:139">
      <c r="AL3775" s="13"/>
      <c r="AM3775" s="13"/>
      <c r="AN3775" s="3"/>
      <c r="AO3775" s="126"/>
      <c r="AP3775" s="126"/>
      <c r="AQ3775" s="127"/>
      <c r="AR3775" s="128"/>
      <c r="AS3775" s="13"/>
      <c r="AW3775" s="128"/>
      <c r="AX3775" s="128"/>
      <c r="AY3775" s="128"/>
      <c r="BH3775" s="89"/>
      <c r="BI3775" s="90"/>
      <c r="DL3775" s="13"/>
      <c r="DM3775" s="13"/>
      <c r="DN3775" s="3"/>
      <c r="DO3775" s="126"/>
      <c r="DP3775" s="126"/>
      <c r="DQ3775" s="127"/>
      <c r="DR3775" s="128"/>
      <c r="DS3775" s="13"/>
      <c r="DW3775" s="128"/>
      <c r="DX3775" s="128"/>
      <c r="DY3775" s="128"/>
      <c r="EH3775" s="89"/>
      <c r="EI3775" s="90"/>
    </row>
    <row r="3776" spans="38:139">
      <c r="AL3776" s="13"/>
      <c r="AM3776" s="13"/>
      <c r="AN3776" s="3"/>
      <c r="AO3776" s="126"/>
      <c r="AP3776" s="126"/>
      <c r="AQ3776" s="127"/>
      <c r="AR3776" s="128"/>
      <c r="AS3776" s="13"/>
      <c r="AW3776" s="128"/>
      <c r="AX3776" s="128"/>
      <c r="AY3776" s="128"/>
      <c r="BH3776" s="89"/>
      <c r="BI3776" s="90"/>
      <c r="DL3776" s="13"/>
      <c r="DM3776" s="13"/>
      <c r="DN3776" s="3"/>
      <c r="DO3776" s="126"/>
      <c r="DP3776" s="126"/>
      <c r="DQ3776" s="127"/>
      <c r="DR3776" s="128"/>
      <c r="DS3776" s="13"/>
      <c r="DW3776" s="128"/>
      <c r="DX3776" s="128"/>
      <c r="DY3776" s="128"/>
      <c r="EH3776" s="89"/>
      <c r="EI3776" s="90"/>
    </row>
    <row r="3777" spans="38:139">
      <c r="AL3777" s="13"/>
      <c r="AM3777" s="13"/>
      <c r="AN3777" s="3"/>
      <c r="AO3777" s="126"/>
      <c r="AP3777" s="126"/>
      <c r="AQ3777" s="127"/>
      <c r="AR3777" s="128"/>
      <c r="AS3777" s="13"/>
      <c r="AW3777" s="128"/>
      <c r="AX3777" s="128"/>
      <c r="AY3777" s="128"/>
      <c r="BH3777" s="89"/>
      <c r="BI3777" s="90"/>
      <c r="DL3777" s="13"/>
      <c r="DM3777" s="13"/>
      <c r="DN3777" s="3"/>
      <c r="DO3777" s="126"/>
      <c r="DP3777" s="126"/>
      <c r="DQ3777" s="127"/>
      <c r="DR3777" s="128"/>
      <c r="DS3777" s="13"/>
      <c r="DW3777" s="128"/>
      <c r="DX3777" s="128"/>
      <c r="DY3777" s="128"/>
      <c r="EH3777" s="89"/>
      <c r="EI3777" s="90"/>
    </row>
    <row r="3778" spans="38:139">
      <c r="AL3778" s="13"/>
      <c r="AM3778" s="13"/>
      <c r="AN3778" s="3"/>
      <c r="AO3778" s="126"/>
      <c r="AP3778" s="126"/>
      <c r="AQ3778" s="127"/>
      <c r="AR3778" s="128"/>
      <c r="AS3778" s="13"/>
      <c r="AW3778" s="128"/>
      <c r="AX3778" s="128"/>
      <c r="AY3778" s="128"/>
      <c r="BH3778" s="89"/>
      <c r="BI3778" s="90"/>
      <c r="DL3778" s="13"/>
      <c r="DM3778" s="13"/>
      <c r="DN3778" s="3"/>
      <c r="DO3778" s="126"/>
      <c r="DP3778" s="126"/>
      <c r="DQ3778" s="127"/>
      <c r="DR3778" s="128"/>
      <c r="DS3778" s="13"/>
      <c r="DW3778" s="128"/>
      <c r="DX3778" s="128"/>
      <c r="DY3778" s="128"/>
      <c r="EH3778" s="89"/>
      <c r="EI3778" s="90"/>
    </row>
    <row r="3779" spans="38:139">
      <c r="AL3779" s="13"/>
      <c r="AM3779" s="13"/>
      <c r="AN3779" s="3"/>
      <c r="AO3779" s="126"/>
      <c r="AP3779" s="126"/>
      <c r="AQ3779" s="127"/>
      <c r="AR3779" s="128"/>
      <c r="AS3779" s="13"/>
      <c r="AW3779" s="128"/>
      <c r="AX3779" s="128"/>
      <c r="AY3779" s="128"/>
      <c r="BH3779" s="89"/>
      <c r="BI3779" s="90"/>
      <c r="DL3779" s="13"/>
      <c r="DM3779" s="13"/>
      <c r="DN3779" s="3"/>
      <c r="DO3779" s="126"/>
      <c r="DP3779" s="126"/>
      <c r="DQ3779" s="127"/>
      <c r="DR3779" s="128"/>
      <c r="DS3779" s="13"/>
      <c r="DW3779" s="128"/>
      <c r="DX3779" s="128"/>
      <c r="DY3779" s="128"/>
      <c r="EH3779" s="89"/>
      <c r="EI3779" s="90"/>
    </row>
    <row r="3780" spans="38:139">
      <c r="AL3780" s="13"/>
      <c r="AM3780" s="13"/>
      <c r="AN3780" s="3"/>
      <c r="AO3780" s="126"/>
      <c r="AP3780" s="126"/>
      <c r="AQ3780" s="127"/>
      <c r="AR3780" s="128"/>
      <c r="AS3780" s="13"/>
      <c r="AW3780" s="128"/>
      <c r="AX3780" s="128"/>
      <c r="AY3780" s="128"/>
      <c r="BH3780" s="89"/>
      <c r="BI3780" s="90"/>
      <c r="DL3780" s="13"/>
      <c r="DM3780" s="13"/>
      <c r="DN3780" s="3"/>
      <c r="DO3780" s="126"/>
      <c r="DP3780" s="126"/>
      <c r="DQ3780" s="127"/>
      <c r="DR3780" s="128"/>
      <c r="DS3780" s="13"/>
      <c r="DW3780" s="128"/>
      <c r="DX3780" s="128"/>
      <c r="DY3780" s="128"/>
      <c r="EH3780" s="89"/>
      <c r="EI3780" s="90"/>
    </row>
    <row r="3781" spans="38:139">
      <c r="AL3781" s="13"/>
      <c r="AM3781" s="13"/>
      <c r="AN3781" s="3"/>
      <c r="AO3781" s="126"/>
      <c r="AP3781" s="126"/>
      <c r="AQ3781" s="127"/>
      <c r="AR3781" s="128"/>
      <c r="AS3781" s="13"/>
      <c r="AW3781" s="128"/>
      <c r="AX3781" s="128"/>
      <c r="AY3781" s="128"/>
      <c r="BH3781" s="89"/>
      <c r="BI3781" s="90"/>
      <c r="DL3781" s="13"/>
      <c r="DM3781" s="13"/>
      <c r="DN3781" s="3"/>
      <c r="DO3781" s="126"/>
      <c r="DP3781" s="126"/>
      <c r="DQ3781" s="127"/>
      <c r="DR3781" s="128"/>
      <c r="DS3781" s="13"/>
      <c r="DW3781" s="128"/>
      <c r="DX3781" s="128"/>
      <c r="DY3781" s="128"/>
      <c r="EH3781" s="89"/>
      <c r="EI3781" s="90"/>
    </row>
    <row r="3782" spans="38:139">
      <c r="AL3782" s="13"/>
      <c r="AM3782" s="13"/>
      <c r="AN3782" s="3"/>
      <c r="AO3782" s="126"/>
      <c r="AP3782" s="126"/>
      <c r="AQ3782" s="127"/>
      <c r="AR3782" s="128"/>
      <c r="AS3782" s="13"/>
      <c r="AW3782" s="128"/>
      <c r="AX3782" s="128"/>
      <c r="AY3782" s="128"/>
      <c r="BH3782" s="89"/>
      <c r="BI3782" s="90"/>
      <c r="DL3782" s="13"/>
      <c r="DM3782" s="13"/>
      <c r="DN3782" s="3"/>
      <c r="DO3782" s="126"/>
      <c r="DP3782" s="126"/>
      <c r="DQ3782" s="127"/>
      <c r="DR3782" s="128"/>
      <c r="DS3782" s="13"/>
      <c r="DW3782" s="128"/>
      <c r="DX3782" s="128"/>
      <c r="DY3782" s="128"/>
      <c r="EH3782" s="89"/>
      <c r="EI3782" s="90"/>
    </row>
    <row r="3783" spans="38:139">
      <c r="AL3783" s="13"/>
      <c r="AM3783" s="13"/>
      <c r="AN3783" s="3"/>
      <c r="AO3783" s="126"/>
      <c r="AP3783" s="126"/>
      <c r="AQ3783" s="127"/>
      <c r="AR3783" s="128"/>
      <c r="AS3783" s="13"/>
      <c r="AW3783" s="128"/>
      <c r="AX3783" s="128"/>
      <c r="AY3783" s="128"/>
      <c r="BH3783" s="89"/>
      <c r="BI3783" s="90"/>
      <c r="DL3783" s="13"/>
      <c r="DM3783" s="13"/>
      <c r="DN3783" s="3"/>
      <c r="DO3783" s="126"/>
      <c r="DP3783" s="126"/>
      <c r="DQ3783" s="127"/>
      <c r="DR3783" s="128"/>
      <c r="DS3783" s="13"/>
      <c r="DW3783" s="128"/>
      <c r="DX3783" s="128"/>
      <c r="DY3783" s="128"/>
      <c r="EH3783" s="89"/>
      <c r="EI3783" s="90"/>
    </row>
    <row r="3784" spans="38:139">
      <c r="AL3784" s="13"/>
      <c r="AM3784" s="13"/>
      <c r="AN3784" s="3"/>
      <c r="AO3784" s="126"/>
      <c r="AP3784" s="126"/>
      <c r="AQ3784" s="127"/>
      <c r="AR3784" s="128"/>
      <c r="AS3784" s="13"/>
      <c r="AW3784" s="128"/>
      <c r="AX3784" s="128"/>
      <c r="AY3784" s="128"/>
      <c r="BH3784" s="89"/>
      <c r="BI3784" s="90"/>
      <c r="DL3784" s="13"/>
      <c r="DM3784" s="13"/>
      <c r="DN3784" s="3"/>
      <c r="DO3784" s="126"/>
      <c r="DP3784" s="126"/>
      <c r="DQ3784" s="127"/>
      <c r="DR3784" s="128"/>
      <c r="DS3784" s="13"/>
      <c r="DW3784" s="128"/>
      <c r="DX3784" s="128"/>
      <c r="DY3784" s="128"/>
      <c r="EH3784" s="89"/>
      <c r="EI3784" s="90"/>
    </row>
    <row r="3785" spans="38:139">
      <c r="AL3785" s="13"/>
      <c r="AM3785" s="13"/>
      <c r="AN3785" s="3"/>
      <c r="AO3785" s="126"/>
      <c r="AP3785" s="126"/>
      <c r="AQ3785" s="127"/>
      <c r="AR3785" s="128"/>
      <c r="AS3785" s="13"/>
      <c r="AW3785" s="128"/>
      <c r="AX3785" s="128"/>
      <c r="AY3785" s="128"/>
      <c r="BH3785" s="89"/>
      <c r="BI3785" s="90"/>
      <c r="DL3785" s="13"/>
      <c r="DM3785" s="13"/>
      <c r="DN3785" s="3"/>
      <c r="DO3785" s="126"/>
      <c r="DP3785" s="126"/>
      <c r="DQ3785" s="127"/>
      <c r="DR3785" s="128"/>
      <c r="DS3785" s="13"/>
      <c r="DW3785" s="128"/>
      <c r="DX3785" s="128"/>
      <c r="DY3785" s="128"/>
      <c r="EH3785" s="89"/>
      <c r="EI3785" s="90"/>
    </row>
    <row r="3786" spans="38:139">
      <c r="AL3786" s="13"/>
      <c r="AM3786" s="13"/>
      <c r="AN3786" s="3"/>
      <c r="AO3786" s="126"/>
      <c r="AP3786" s="126"/>
      <c r="AQ3786" s="127"/>
      <c r="AR3786" s="128"/>
      <c r="AS3786" s="13"/>
      <c r="AW3786" s="128"/>
      <c r="AX3786" s="128"/>
      <c r="AY3786" s="128"/>
      <c r="BH3786" s="89"/>
      <c r="BI3786" s="90"/>
      <c r="DL3786" s="13"/>
      <c r="DM3786" s="13"/>
      <c r="DN3786" s="3"/>
      <c r="DO3786" s="126"/>
      <c r="DP3786" s="126"/>
      <c r="DQ3786" s="127"/>
      <c r="DR3786" s="128"/>
      <c r="DS3786" s="13"/>
      <c r="DW3786" s="128"/>
      <c r="DX3786" s="128"/>
      <c r="DY3786" s="128"/>
      <c r="EH3786" s="89"/>
      <c r="EI3786" s="90"/>
    </row>
    <row r="3787" spans="38:139">
      <c r="AL3787" s="13"/>
      <c r="AM3787" s="13"/>
      <c r="AN3787" s="3"/>
      <c r="AO3787" s="126"/>
      <c r="AP3787" s="126"/>
      <c r="AQ3787" s="127"/>
      <c r="AR3787" s="128"/>
      <c r="AS3787" s="13"/>
      <c r="AW3787" s="128"/>
      <c r="AX3787" s="128"/>
      <c r="AY3787" s="128"/>
      <c r="BH3787" s="89"/>
      <c r="BI3787" s="90"/>
      <c r="DL3787" s="13"/>
      <c r="DM3787" s="13"/>
      <c r="DN3787" s="3"/>
      <c r="DO3787" s="126"/>
      <c r="DP3787" s="126"/>
      <c r="DQ3787" s="127"/>
      <c r="DR3787" s="128"/>
      <c r="DS3787" s="13"/>
      <c r="DW3787" s="128"/>
      <c r="DX3787" s="128"/>
      <c r="DY3787" s="128"/>
      <c r="EH3787" s="89"/>
      <c r="EI3787" s="90"/>
    </row>
    <row r="3788" spans="38:139">
      <c r="AL3788" s="13"/>
      <c r="AM3788" s="13"/>
      <c r="AN3788" s="3"/>
      <c r="AO3788" s="126"/>
      <c r="AP3788" s="126"/>
      <c r="AQ3788" s="127"/>
      <c r="AR3788" s="128"/>
      <c r="AS3788" s="13"/>
      <c r="AW3788" s="128"/>
      <c r="AX3788" s="128"/>
      <c r="AY3788" s="128"/>
      <c r="BH3788" s="89"/>
      <c r="BI3788" s="90"/>
      <c r="DL3788" s="13"/>
      <c r="DM3788" s="13"/>
      <c r="DN3788" s="3"/>
      <c r="DO3788" s="126"/>
      <c r="DP3788" s="126"/>
      <c r="DQ3788" s="127"/>
      <c r="DR3788" s="128"/>
      <c r="DS3788" s="13"/>
      <c r="DW3788" s="128"/>
      <c r="DX3788" s="128"/>
      <c r="DY3788" s="128"/>
      <c r="EH3788" s="89"/>
      <c r="EI3788" s="90"/>
    </row>
    <row r="3789" spans="38:139">
      <c r="AL3789" s="13"/>
      <c r="AM3789" s="13"/>
      <c r="AN3789" s="3"/>
      <c r="AO3789" s="126"/>
      <c r="AP3789" s="126"/>
      <c r="AQ3789" s="127"/>
      <c r="AR3789" s="128"/>
      <c r="AS3789" s="13"/>
      <c r="AW3789" s="128"/>
      <c r="AX3789" s="128"/>
      <c r="AY3789" s="128"/>
      <c r="BH3789" s="89"/>
      <c r="BI3789" s="90"/>
      <c r="DL3789" s="13"/>
      <c r="DM3789" s="13"/>
      <c r="DN3789" s="3"/>
      <c r="DO3789" s="126"/>
      <c r="DP3789" s="126"/>
      <c r="DQ3789" s="127"/>
      <c r="DR3789" s="128"/>
      <c r="DS3789" s="13"/>
      <c r="DW3789" s="128"/>
      <c r="DX3789" s="128"/>
      <c r="DY3789" s="128"/>
      <c r="EH3789" s="89"/>
      <c r="EI3789" s="90"/>
    </row>
    <row r="3790" spans="38:139">
      <c r="AL3790" s="13"/>
      <c r="AM3790" s="13"/>
      <c r="AN3790" s="3"/>
      <c r="AO3790" s="126"/>
      <c r="AP3790" s="126"/>
      <c r="AQ3790" s="127"/>
      <c r="AR3790" s="128"/>
      <c r="AS3790" s="13"/>
      <c r="AW3790" s="128"/>
      <c r="AX3790" s="128"/>
      <c r="AY3790" s="128"/>
      <c r="BH3790" s="89"/>
      <c r="BI3790" s="90"/>
      <c r="DL3790" s="13"/>
      <c r="DM3790" s="13"/>
      <c r="DN3790" s="3"/>
      <c r="DO3790" s="126"/>
      <c r="DP3790" s="126"/>
      <c r="DQ3790" s="127"/>
      <c r="DR3790" s="128"/>
      <c r="DS3790" s="13"/>
      <c r="DW3790" s="128"/>
      <c r="DX3790" s="128"/>
      <c r="DY3790" s="128"/>
      <c r="EH3790" s="89"/>
      <c r="EI3790" s="90"/>
    </row>
    <row r="3791" spans="38:139">
      <c r="AL3791" s="13"/>
      <c r="AM3791" s="13"/>
      <c r="AN3791" s="3"/>
      <c r="AO3791" s="126"/>
      <c r="AP3791" s="126"/>
      <c r="AQ3791" s="127"/>
      <c r="AR3791" s="128"/>
      <c r="AS3791" s="13"/>
      <c r="AW3791" s="128"/>
      <c r="AX3791" s="128"/>
      <c r="AY3791" s="128"/>
      <c r="BH3791" s="89"/>
      <c r="BI3791" s="90"/>
      <c r="DL3791" s="13"/>
      <c r="DM3791" s="13"/>
      <c r="DN3791" s="3"/>
      <c r="DO3791" s="126"/>
      <c r="DP3791" s="126"/>
      <c r="DQ3791" s="127"/>
      <c r="DR3791" s="128"/>
      <c r="DS3791" s="13"/>
      <c r="DW3791" s="128"/>
      <c r="DX3791" s="128"/>
      <c r="DY3791" s="128"/>
      <c r="EH3791" s="89"/>
      <c r="EI3791" s="90"/>
    </row>
    <row r="3792" spans="38:139">
      <c r="AL3792" s="13"/>
      <c r="AM3792" s="13"/>
      <c r="AN3792" s="3"/>
      <c r="AO3792" s="126"/>
      <c r="AP3792" s="126"/>
      <c r="AQ3792" s="127"/>
      <c r="AR3792" s="128"/>
      <c r="AS3792" s="13"/>
      <c r="AW3792" s="128"/>
      <c r="AX3792" s="128"/>
      <c r="AY3792" s="128"/>
      <c r="BH3792" s="89"/>
      <c r="BI3792" s="90"/>
      <c r="DL3792" s="13"/>
      <c r="DM3792" s="13"/>
      <c r="DN3792" s="3"/>
      <c r="DO3792" s="126"/>
      <c r="DP3792" s="126"/>
      <c r="DQ3792" s="127"/>
      <c r="DR3792" s="128"/>
      <c r="DS3792" s="13"/>
      <c r="DW3792" s="128"/>
      <c r="DX3792" s="128"/>
      <c r="DY3792" s="128"/>
      <c r="EH3792" s="89"/>
      <c r="EI3792" s="90"/>
    </row>
    <row r="3793" spans="38:139">
      <c r="AL3793" s="13"/>
      <c r="AM3793" s="13"/>
      <c r="AN3793" s="3"/>
      <c r="AO3793" s="126"/>
      <c r="AP3793" s="126"/>
      <c r="AQ3793" s="127"/>
      <c r="AR3793" s="128"/>
      <c r="AS3793" s="13"/>
      <c r="AW3793" s="128"/>
      <c r="AX3793" s="128"/>
      <c r="AY3793" s="128"/>
      <c r="BH3793" s="89"/>
      <c r="BI3793" s="90"/>
      <c r="DL3793" s="13"/>
      <c r="DM3793" s="13"/>
      <c r="DN3793" s="3"/>
      <c r="DO3793" s="126"/>
      <c r="DP3793" s="126"/>
      <c r="DQ3793" s="127"/>
      <c r="DR3793" s="128"/>
      <c r="DS3793" s="13"/>
      <c r="DW3793" s="128"/>
      <c r="DX3793" s="128"/>
      <c r="DY3793" s="128"/>
      <c r="EH3793" s="89"/>
      <c r="EI3793" s="90"/>
    </row>
    <row r="3794" spans="38:139">
      <c r="AL3794" s="13"/>
      <c r="AM3794" s="13"/>
      <c r="AN3794" s="3"/>
      <c r="AO3794" s="126"/>
      <c r="AP3794" s="126"/>
      <c r="AQ3794" s="127"/>
      <c r="AR3794" s="128"/>
      <c r="AS3794" s="13"/>
      <c r="AW3794" s="128"/>
      <c r="AX3794" s="128"/>
      <c r="AY3794" s="128"/>
      <c r="BH3794" s="89"/>
      <c r="BI3794" s="90"/>
      <c r="DL3794" s="13"/>
      <c r="DM3794" s="13"/>
      <c r="DN3794" s="3"/>
      <c r="DO3794" s="126"/>
      <c r="DP3794" s="126"/>
      <c r="DQ3794" s="127"/>
      <c r="DR3794" s="128"/>
      <c r="DS3794" s="13"/>
      <c r="DW3794" s="128"/>
      <c r="DX3794" s="128"/>
      <c r="DY3794" s="128"/>
      <c r="EH3794" s="89"/>
      <c r="EI3794" s="90"/>
    </row>
    <row r="3795" spans="38:139">
      <c r="AL3795" s="13"/>
      <c r="AM3795" s="13"/>
      <c r="AN3795" s="3"/>
      <c r="AO3795" s="126"/>
      <c r="AP3795" s="126"/>
      <c r="AQ3795" s="127"/>
      <c r="AR3795" s="128"/>
      <c r="AS3795" s="13"/>
      <c r="AW3795" s="128"/>
      <c r="AX3795" s="128"/>
      <c r="AY3795" s="128"/>
      <c r="BH3795" s="89"/>
      <c r="BI3795" s="90"/>
      <c r="DL3795" s="13"/>
      <c r="DM3795" s="13"/>
      <c r="DN3795" s="3"/>
      <c r="DO3795" s="126"/>
      <c r="DP3795" s="126"/>
      <c r="DQ3795" s="127"/>
      <c r="DR3795" s="128"/>
      <c r="DS3795" s="13"/>
      <c r="DW3795" s="128"/>
      <c r="DX3795" s="128"/>
      <c r="DY3795" s="128"/>
      <c r="EH3795" s="89"/>
      <c r="EI3795" s="90"/>
    </row>
    <row r="3796" spans="38:139">
      <c r="AL3796" s="13"/>
      <c r="AM3796" s="13"/>
      <c r="AN3796" s="3"/>
      <c r="AO3796" s="126"/>
      <c r="AP3796" s="126"/>
      <c r="AQ3796" s="127"/>
      <c r="AR3796" s="128"/>
      <c r="AS3796" s="13"/>
      <c r="AW3796" s="128"/>
      <c r="AX3796" s="128"/>
      <c r="AY3796" s="128"/>
      <c r="BH3796" s="89"/>
      <c r="BI3796" s="90"/>
      <c r="DL3796" s="13"/>
      <c r="DM3796" s="13"/>
      <c r="DN3796" s="3"/>
      <c r="DO3796" s="126"/>
      <c r="DP3796" s="126"/>
      <c r="DQ3796" s="127"/>
      <c r="DR3796" s="128"/>
      <c r="DS3796" s="13"/>
      <c r="DW3796" s="128"/>
      <c r="DX3796" s="128"/>
      <c r="DY3796" s="128"/>
      <c r="EH3796" s="89"/>
      <c r="EI3796" s="90"/>
    </row>
    <row r="3797" spans="38:139">
      <c r="AL3797" s="13"/>
      <c r="AM3797" s="13"/>
      <c r="AN3797" s="3"/>
      <c r="AO3797" s="126"/>
      <c r="AP3797" s="126"/>
      <c r="AQ3797" s="127"/>
      <c r="AR3797" s="128"/>
      <c r="AS3797" s="13"/>
      <c r="AW3797" s="128"/>
      <c r="AX3797" s="128"/>
      <c r="AY3797" s="128"/>
      <c r="BH3797" s="89"/>
      <c r="BI3797" s="90"/>
      <c r="DL3797" s="13"/>
      <c r="DM3797" s="13"/>
      <c r="DN3797" s="3"/>
      <c r="DO3797" s="126"/>
      <c r="DP3797" s="126"/>
      <c r="DQ3797" s="127"/>
      <c r="DR3797" s="128"/>
      <c r="DS3797" s="13"/>
      <c r="DW3797" s="128"/>
      <c r="DX3797" s="128"/>
      <c r="DY3797" s="128"/>
      <c r="EH3797" s="89"/>
      <c r="EI3797" s="90"/>
    </row>
    <row r="3798" spans="38:139">
      <c r="AL3798" s="13"/>
      <c r="AM3798" s="13"/>
      <c r="AN3798" s="3"/>
      <c r="AO3798" s="126"/>
      <c r="AP3798" s="126"/>
      <c r="AQ3798" s="127"/>
      <c r="AR3798" s="128"/>
      <c r="AS3798" s="13"/>
      <c r="AW3798" s="128"/>
      <c r="AX3798" s="128"/>
      <c r="AY3798" s="128"/>
      <c r="BH3798" s="89"/>
      <c r="BI3798" s="90"/>
      <c r="DL3798" s="13"/>
      <c r="DM3798" s="13"/>
      <c r="DN3798" s="3"/>
      <c r="DO3798" s="126"/>
      <c r="DP3798" s="126"/>
      <c r="DQ3798" s="127"/>
      <c r="DR3798" s="128"/>
      <c r="DS3798" s="13"/>
      <c r="DW3798" s="128"/>
      <c r="DX3798" s="128"/>
      <c r="DY3798" s="128"/>
      <c r="EH3798" s="89"/>
      <c r="EI3798" s="90"/>
    </row>
    <row r="3799" spans="38:139">
      <c r="AL3799" s="13"/>
      <c r="AM3799" s="13"/>
      <c r="AN3799" s="3"/>
      <c r="AO3799" s="126"/>
      <c r="AP3799" s="126"/>
      <c r="AQ3799" s="127"/>
      <c r="AR3799" s="128"/>
      <c r="AS3799" s="13"/>
      <c r="AW3799" s="128"/>
      <c r="AX3799" s="128"/>
      <c r="AY3799" s="128"/>
      <c r="BH3799" s="89"/>
      <c r="BI3799" s="90"/>
      <c r="DL3799" s="13"/>
      <c r="DM3799" s="13"/>
      <c r="DN3799" s="3"/>
      <c r="DO3799" s="126"/>
      <c r="DP3799" s="126"/>
      <c r="DQ3799" s="127"/>
      <c r="DR3799" s="128"/>
      <c r="DS3799" s="13"/>
      <c r="DW3799" s="128"/>
      <c r="DX3799" s="128"/>
      <c r="DY3799" s="128"/>
      <c r="EH3799" s="89"/>
      <c r="EI3799" s="90"/>
    </row>
    <row r="3800" spans="38:139">
      <c r="AL3800" s="13"/>
      <c r="AM3800" s="13"/>
      <c r="AN3800" s="3"/>
      <c r="AO3800" s="126"/>
      <c r="AP3800" s="126"/>
      <c r="AQ3800" s="127"/>
      <c r="AR3800" s="128"/>
      <c r="AS3800" s="13"/>
      <c r="AW3800" s="128"/>
      <c r="AX3800" s="128"/>
      <c r="AY3800" s="128"/>
      <c r="BH3800" s="89"/>
      <c r="BI3800" s="90"/>
      <c r="DL3800" s="13"/>
      <c r="DM3800" s="13"/>
      <c r="DN3800" s="3"/>
      <c r="DO3800" s="126"/>
      <c r="DP3800" s="126"/>
      <c r="DQ3800" s="127"/>
      <c r="DR3800" s="128"/>
      <c r="DS3800" s="13"/>
      <c r="DW3800" s="128"/>
      <c r="DX3800" s="128"/>
      <c r="DY3800" s="128"/>
      <c r="EH3800" s="89"/>
      <c r="EI3800" s="90"/>
    </row>
    <row r="3801" spans="38:139">
      <c r="AL3801" s="13"/>
      <c r="AM3801" s="13"/>
      <c r="AN3801" s="3"/>
      <c r="AO3801" s="126"/>
      <c r="AP3801" s="126"/>
      <c r="AQ3801" s="127"/>
      <c r="AR3801" s="128"/>
      <c r="AS3801" s="13"/>
      <c r="AW3801" s="128"/>
      <c r="AX3801" s="128"/>
      <c r="AY3801" s="128"/>
      <c r="BH3801" s="89"/>
      <c r="BI3801" s="90"/>
      <c r="DL3801" s="13"/>
      <c r="DM3801" s="13"/>
      <c r="DN3801" s="3"/>
      <c r="DO3801" s="126"/>
      <c r="DP3801" s="126"/>
      <c r="DQ3801" s="127"/>
      <c r="DR3801" s="128"/>
      <c r="DS3801" s="13"/>
      <c r="DW3801" s="128"/>
      <c r="DX3801" s="128"/>
      <c r="DY3801" s="128"/>
      <c r="EH3801" s="89"/>
      <c r="EI3801" s="90"/>
    </row>
    <row r="3802" spans="38:139">
      <c r="AL3802" s="13"/>
      <c r="AM3802" s="13"/>
      <c r="AN3802" s="3"/>
      <c r="AO3802" s="126"/>
      <c r="AP3802" s="126"/>
      <c r="AQ3802" s="127"/>
      <c r="AR3802" s="128"/>
      <c r="AS3802" s="13"/>
      <c r="AW3802" s="128"/>
      <c r="AX3802" s="128"/>
      <c r="AY3802" s="128"/>
      <c r="BH3802" s="89"/>
      <c r="BI3802" s="90"/>
      <c r="DL3802" s="13"/>
      <c r="DM3802" s="13"/>
      <c r="DN3802" s="3"/>
      <c r="DO3802" s="126"/>
      <c r="DP3802" s="126"/>
      <c r="DQ3802" s="127"/>
      <c r="DR3802" s="128"/>
      <c r="DS3802" s="13"/>
      <c r="DW3802" s="128"/>
      <c r="DX3802" s="128"/>
      <c r="DY3802" s="128"/>
      <c r="EH3802" s="89"/>
      <c r="EI3802" s="90"/>
    </row>
    <row r="3803" spans="38:139">
      <c r="AL3803" s="13"/>
      <c r="AM3803" s="13"/>
      <c r="AN3803" s="3"/>
      <c r="AO3803" s="126"/>
      <c r="AP3803" s="126"/>
      <c r="AQ3803" s="127"/>
      <c r="AR3803" s="128"/>
      <c r="AS3803" s="13"/>
      <c r="AW3803" s="128"/>
      <c r="AX3803" s="128"/>
      <c r="AY3803" s="128"/>
      <c r="BH3803" s="89"/>
      <c r="BI3803" s="90"/>
      <c r="DL3803" s="13"/>
      <c r="DM3803" s="13"/>
      <c r="DN3803" s="3"/>
      <c r="DO3803" s="126"/>
      <c r="DP3803" s="126"/>
      <c r="DQ3803" s="127"/>
      <c r="DR3803" s="128"/>
      <c r="DS3803" s="13"/>
      <c r="DW3803" s="128"/>
      <c r="DX3803" s="128"/>
      <c r="DY3803" s="128"/>
      <c r="EH3803" s="89"/>
      <c r="EI3803" s="90"/>
    </row>
    <row r="3804" spans="38:139">
      <c r="AL3804" s="13"/>
      <c r="AM3804" s="13"/>
      <c r="AN3804" s="3"/>
      <c r="AO3804" s="126"/>
      <c r="AP3804" s="126"/>
      <c r="AQ3804" s="127"/>
      <c r="AR3804" s="128"/>
      <c r="AS3804" s="13"/>
      <c r="AW3804" s="128"/>
      <c r="AX3804" s="128"/>
      <c r="AY3804" s="128"/>
      <c r="BH3804" s="89"/>
      <c r="BI3804" s="90"/>
      <c r="DL3804" s="13"/>
      <c r="DM3804" s="13"/>
      <c r="DN3804" s="3"/>
      <c r="DO3804" s="126"/>
      <c r="DP3804" s="126"/>
      <c r="DQ3804" s="127"/>
      <c r="DR3804" s="128"/>
      <c r="DS3804" s="13"/>
      <c r="DW3804" s="128"/>
      <c r="DX3804" s="128"/>
      <c r="DY3804" s="128"/>
      <c r="EH3804" s="89"/>
      <c r="EI3804" s="90"/>
    </row>
    <row r="3805" spans="38:139">
      <c r="AL3805" s="13"/>
      <c r="AM3805" s="13"/>
      <c r="AN3805" s="3"/>
      <c r="AO3805" s="126"/>
      <c r="AP3805" s="126"/>
      <c r="AQ3805" s="127"/>
      <c r="AR3805" s="128"/>
      <c r="AS3805" s="13"/>
      <c r="AW3805" s="128"/>
      <c r="AX3805" s="128"/>
      <c r="AY3805" s="128"/>
      <c r="BH3805" s="89"/>
      <c r="BI3805" s="90"/>
      <c r="DL3805" s="13"/>
      <c r="DM3805" s="13"/>
      <c r="DN3805" s="3"/>
      <c r="DO3805" s="126"/>
      <c r="DP3805" s="126"/>
      <c r="DQ3805" s="127"/>
      <c r="DR3805" s="128"/>
      <c r="DS3805" s="13"/>
      <c r="DW3805" s="128"/>
      <c r="DX3805" s="128"/>
      <c r="DY3805" s="128"/>
      <c r="EH3805" s="89"/>
      <c r="EI3805" s="90"/>
    </row>
    <row r="3806" spans="38:139">
      <c r="AL3806" s="13"/>
      <c r="AM3806" s="13"/>
      <c r="AN3806" s="3"/>
      <c r="AO3806" s="126"/>
      <c r="AP3806" s="126"/>
      <c r="AQ3806" s="127"/>
      <c r="AR3806" s="128"/>
      <c r="AS3806" s="13"/>
      <c r="AW3806" s="128"/>
      <c r="AX3806" s="128"/>
      <c r="AY3806" s="128"/>
      <c r="BH3806" s="89"/>
      <c r="BI3806" s="90"/>
      <c r="DL3806" s="13"/>
      <c r="DM3806" s="13"/>
      <c r="DN3806" s="3"/>
      <c r="DO3806" s="126"/>
      <c r="DP3806" s="126"/>
      <c r="DQ3806" s="127"/>
      <c r="DR3806" s="128"/>
      <c r="DS3806" s="13"/>
      <c r="DW3806" s="128"/>
      <c r="DX3806" s="128"/>
      <c r="DY3806" s="128"/>
      <c r="EH3806" s="89"/>
      <c r="EI3806" s="90"/>
    </row>
    <row r="3807" spans="38:139">
      <c r="AL3807" s="13"/>
      <c r="AM3807" s="13"/>
      <c r="AN3807" s="3"/>
      <c r="AO3807" s="126"/>
      <c r="AP3807" s="126"/>
      <c r="AQ3807" s="127"/>
      <c r="AR3807" s="128"/>
      <c r="AS3807" s="13"/>
      <c r="AW3807" s="128"/>
      <c r="AX3807" s="128"/>
      <c r="AY3807" s="128"/>
      <c r="BH3807" s="89"/>
      <c r="BI3807" s="90"/>
      <c r="DL3807" s="13"/>
      <c r="DM3807" s="13"/>
      <c r="DN3807" s="3"/>
      <c r="DO3807" s="126"/>
      <c r="DP3807" s="126"/>
      <c r="DQ3807" s="127"/>
      <c r="DR3807" s="128"/>
      <c r="DS3807" s="13"/>
      <c r="DW3807" s="128"/>
      <c r="DX3807" s="128"/>
      <c r="DY3807" s="128"/>
      <c r="EH3807" s="89"/>
      <c r="EI3807" s="90"/>
    </row>
    <row r="3808" spans="38:139">
      <c r="AL3808" s="13"/>
      <c r="AM3808" s="13"/>
      <c r="AN3808" s="3"/>
      <c r="AO3808" s="126"/>
      <c r="AP3808" s="126"/>
      <c r="AQ3808" s="127"/>
      <c r="AR3808" s="128"/>
      <c r="AS3808" s="13"/>
      <c r="AW3808" s="128"/>
      <c r="AX3808" s="128"/>
      <c r="AY3808" s="128"/>
      <c r="BH3808" s="89"/>
      <c r="BI3808" s="90"/>
      <c r="DL3808" s="13"/>
      <c r="DM3808" s="13"/>
      <c r="DN3808" s="3"/>
      <c r="DO3808" s="126"/>
      <c r="DP3808" s="126"/>
      <c r="DQ3808" s="127"/>
      <c r="DR3808" s="128"/>
      <c r="DS3808" s="13"/>
      <c r="DW3808" s="128"/>
      <c r="DX3808" s="128"/>
      <c r="DY3808" s="128"/>
      <c r="EH3808" s="89"/>
      <c r="EI3808" s="90"/>
    </row>
    <row r="3809" spans="38:139">
      <c r="AL3809" s="13"/>
      <c r="AM3809" s="13"/>
      <c r="AN3809" s="3"/>
      <c r="AO3809" s="126"/>
      <c r="AP3809" s="126"/>
      <c r="AQ3809" s="127"/>
      <c r="AR3809" s="128"/>
      <c r="AS3809" s="13"/>
      <c r="AW3809" s="128"/>
      <c r="AX3809" s="128"/>
      <c r="AY3809" s="128"/>
      <c r="BH3809" s="89"/>
      <c r="BI3809" s="90"/>
      <c r="DL3809" s="13"/>
      <c r="DM3809" s="13"/>
      <c r="DN3809" s="3"/>
      <c r="DO3809" s="126"/>
      <c r="DP3809" s="126"/>
      <c r="DQ3809" s="127"/>
      <c r="DR3809" s="128"/>
      <c r="DS3809" s="13"/>
      <c r="DW3809" s="128"/>
      <c r="DX3809" s="128"/>
      <c r="DY3809" s="128"/>
      <c r="EH3809" s="89"/>
      <c r="EI3809" s="90"/>
    </row>
    <row r="3810" spans="38:139">
      <c r="AL3810" s="13"/>
      <c r="AM3810" s="13"/>
      <c r="AN3810" s="3"/>
      <c r="AO3810" s="126"/>
      <c r="AP3810" s="126"/>
      <c r="AQ3810" s="127"/>
      <c r="AR3810" s="128"/>
      <c r="AS3810" s="13"/>
      <c r="AW3810" s="128"/>
      <c r="AX3810" s="128"/>
      <c r="AY3810" s="128"/>
      <c r="BH3810" s="89"/>
      <c r="BI3810" s="90"/>
      <c r="DL3810" s="13"/>
      <c r="DM3810" s="13"/>
      <c r="DN3810" s="3"/>
      <c r="DO3810" s="126"/>
      <c r="DP3810" s="126"/>
      <c r="DQ3810" s="127"/>
      <c r="DR3810" s="128"/>
      <c r="DS3810" s="13"/>
      <c r="DW3810" s="128"/>
      <c r="DX3810" s="128"/>
      <c r="DY3810" s="128"/>
      <c r="EH3810" s="89"/>
      <c r="EI3810" s="90"/>
    </row>
    <row r="3811" spans="38:139">
      <c r="AL3811" s="13"/>
      <c r="AM3811" s="13"/>
      <c r="AN3811" s="3"/>
      <c r="AO3811" s="126"/>
      <c r="AP3811" s="126"/>
      <c r="AQ3811" s="127"/>
      <c r="AR3811" s="128"/>
      <c r="AS3811" s="13"/>
      <c r="AW3811" s="128"/>
      <c r="AX3811" s="128"/>
      <c r="AY3811" s="128"/>
      <c r="BH3811" s="89"/>
      <c r="BI3811" s="90"/>
      <c r="DL3811" s="13"/>
      <c r="DM3811" s="13"/>
      <c r="DN3811" s="3"/>
      <c r="DO3811" s="126"/>
      <c r="DP3811" s="126"/>
      <c r="DQ3811" s="127"/>
      <c r="DR3811" s="128"/>
      <c r="DS3811" s="13"/>
      <c r="DW3811" s="128"/>
      <c r="DX3811" s="128"/>
      <c r="DY3811" s="128"/>
      <c r="EH3811" s="89"/>
      <c r="EI3811" s="90"/>
    </row>
    <row r="3812" spans="38:139">
      <c r="AL3812" s="13"/>
      <c r="AM3812" s="13"/>
      <c r="AN3812" s="3"/>
      <c r="AO3812" s="126"/>
      <c r="AP3812" s="126"/>
      <c r="AQ3812" s="127"/>
      <c r="AR3812" s="128"/>
      <c r="AS3812" s="13"/>
      <c r="AW3812" s="128"/>
      <c r="AX3812" s="128"/>
      <c r="AY3812" s="128"/>
      <c r="BH3812" s="89"/>
      <c r="BI3812" s="90"/>
      <c r="DL3812" s="13"/>
      <c r="DM3812" s="13"/>
      <c r="DN3812" s="3"/>
      <c r="DO3812" s="126"/>
      <c r="DP3812" s="126"/>
      <c r="DQ3812" s="127"/>
      <c r="DR3812" s="128"/>
      <c r="DS3812" s="13"/>
      <c r="DW3812" s="128"/>
      <c r="DX3812" s="128"/>
      <c r="DY3812" s="128"/>
      <c r="EH3812" s="89"/>
      <c r="EI3812" s="90"/>
    </row>
    <row r="3813" spans="38:139">
      <c r="AL3813" s="13"/>
      <c r="AM3813" s="13"/>
      <c r="AN3813" s="3"/>
      <c r="AO3813" s="126"/>
      <c r="AP3813" s="126"/>
      <c r="AQ3813" s="127"/>
      <c r="AR3813" s="128"/>
      <c r="AS3813" s="13"/>
      <c r="AW3813" s="128"/>
      <c r="AX3813" s="128"/>
      <c r="AY3813" s="128"/>
      <c r="BH3813" s="89"/>
      <c r="BI3813" s="90"/>
      <c r="DL3813" s="13"/>
      <c r="DM3813" s="13"/>
      <c r="DN3813" s="3"/>
      <c r="DO3813" s="126"/>
      <c r="DP3813" s="126"/>
      <c r="DQ3813" s="127"/>
      <c r="DR3813" s="128"/>
      <c r="DS3813" s="13"/>
      <c r="DW3813" s="128"/>
      <c r="DX3813" s="128"/>
      <c r="DY3813" s="128"/>
      <c r="EH3813" s="89"/>
      <c r="EI3813" s="90"/>
    </row>
    <row r="3814" spans="38:139">
      <c r="AL3814" s="13"/>
      <c r="AM3814" s="13"/>
      <c r="AN3814" s="3"/>
      <c r="AO3814" s="126"/>
      <c r="AP3814" s="126"/>
      <c r="AQ3814" s="127"/>
      <c r="AR3814" s="128"/>
      <c r="AS3814" s="13"/>
      <c r="AW3814" s="128"/>
      <c r="AX3814" s="128"/>
      <c r="AY3814" s="128"/>
      <c r="BH3814" s="89"/>
      <c r="BI3814" s="90"/>
      <c r="DL3814" s="13"/>
      <c r="DM3814" s="13"/>
      <c r="DN3814" s="3"/>
      <c r="DO3814" s="126"/>
      <c r="DP3814" s="126"/>
      <c r="DQ3814" s="127"/>
      <c r="DR3814" s="128"/>
      <c r="DS3814" s="13"/>
      <c r="DW3814" s="128"/>
      <c r="DX3814" s="128"/>
      <c r="DY3814" s="128"/>
      <c r="EH3814" s="89"/>
      <c r="EI3814" s="90"/>
    </row>
    <row r="3815" spans="38:139">
      <c r="AL3815" s="13"/>
      <c r="AM3815" s="13"/>
      <c r="AN3815" s="3"/>
      <c r="AO3815" s="126"/>
      <c r="AP3815" s="126"/>
      <c r="AQ3815" s="127"/>
      <c r="AR3815" s="128"/>
      <c r="AS3815" s="13"/>
      <c r="AW3815" s="128"/>
      <c r="AX3815" s="128"/>
      <c r="AY3815" s="128"/>
      <c r="BH3815" s="89"/>
      <c r="BI3815" s="90"/>
      <c r="DL3815" s="13"/>
      <c r="DM3815" s="13"/>
      <c r="DN3815" s="3"/>
      <c r="DO3815" s="126"/>
      <c r="DP3815" s="126"/>
      <c r="DQ3815" s="127"/>
      <c r="DR3815" s="128"/>
      <c r="DS3815" s="13"/>
      <c r="DW3815" s="128"/>
      <c r="DX3815" s="128"/>
      <c r="DY3815" s="128"/>
      <c r="EH3815" s="89"/>
      <c r="EI3815" s="90"/>
    </row>
    <row r="3816" spans="38:139">
      <c r="AL3816" s="13"/>
      <c r="AM3816" s="13"/>
      <c r="AN3816" s="3"/>
      <c r="AO3816" s="126"/>
      <c r="AP3816" s="126"/>
      <c r="AQ3816" s="127"/>
      <c r="AR3816" s="128"/>
      <c r="AS3816" s="13"/>
      <c r="AW3816" s="128"/>
      <c r="AX3816" s="128"/>
      <c r="AY3816" s="128"/>
      <c r="BH3816" s="89"/>
      <c r="BI3816" s="90"/>
      <c r="DL3816" s="13"/>
      <c r="DM3816" s="13"/>
      <c r="DN3816" s="3"/>
      <c r="DO3816" s="126"/>
      <c r="DP3816" s="126"/>
      <c r="DQ3816" s="127"/>
      <c r="DR3816" s="128"/>
      <c r="DS3816" s="13"/>
      <c r="DW3816" s="128"/>
      <c r="DX3816" s="128"/>
      <c r="DY3816" s="128"/>
      <c r="EH3816" s="89"/>
      <c r="EI3816" s="90"/>
    </row>
    <row r="3817" spans="38:139">
      <c r="AL3817" s="13"/>
      <c r="AM3817" s="13"/>
      <c r="AN3817" s="3"/>
      <c r="AO3817" s="126"/>
      <c r="AP3817" s="126"/>
      <c r="AQ3817" s="127"/>
      <c r="AR3817" s="128"/>
      <c r="AS3817" s="13"/>
      <c r="AW3817" s="128"/>
      <c r="AX3817" s="128"/>
      <c r="AY3817" s="128"/>
      <c r="BH3817" s="89"/>
      <c r="BI3817" s="90"/>
      <c r="DL3817" s="13"/>
      <c r="DM3817" s="13"/>
      <c r="DN3817" s="3"/>
      <c r="DO3817" s="126"/>
      <c r="DP3817" s="126"/>
      <c r="DQ3817" s="127"/>
      <c r="DR3817" s="128"/>
      <c r="DS3817" s="13"/>
      <c r="DW3817" s="128"/>
      <c r="DX3817" s="128"/>
      <c r="DY3817" s="128"/>
      <c r="EH3817" s="89"/>
      <c r="EI3817" s="90"/>
    </row>
    <row r="3818" spans="38:139">
      <c r="AL3818" s="13"/>
      <c r="AM3818" s="13"/>
      <c r="AN3818" s="3"/>
      <c r="AO3818" s="126"/>
      <c r="AP3818" s="126"/>
      <c r="AQ3818" s="127"/>
      <c r="AR3818" s="128"/>
      <c r="AS3818" s="13"/>
      <c r="AW3818" s="128"/>
      <c r="AX3818" s="128"/>
      <c r="AY3818" s="128"/>
      <c r="BH3818" s="89"/>
      <c r="BI3818" s="90"/>
      <c r="DL3818" s="13"/>
      <c r="DM3818" s="13"/>
      <c r="DN3818" s="3"/>
      <c r="DO3818" s="126"/>
      <c r="DP3818" s="126"/>
      <c r="DQ3818" s="127"/>
      <c r="DR3818" s="128"/>
      <c r="DS3818" s="13"/>
      <c r="DW3818" s="128"/>
      <c r="DX3818" s="128"/>
      <c r="DY3818" s="128"/>
      <c r="EH3818" s="89"/>
      <c r="EI3818" s="90"/>
    </row>
    <row r="3819" spans="38:139">
      <c r="AL3819" s="13"/>
      <c r="AM3819" s="13"/>
      <c r="AN3819" s="3"/>
      <c r="AO3819" s="126"/>
      <c r="AP3819" s="126"/>
      <c r="AQ3819" s="127"/>
      <c r="AR3819" s="128"/>
      <c r="AS3819" s="13"/>
      <c r="AW3819" s="128"/>
      <c r="AX3819" s="128"/>
      <c r="AY3819" s="128"/>
      <c r="BH3819" s="89"/>
      <c r="BI3819" s="90"/>
      <c r="DL3819" s="13"/>
      <c r="DM3819" s="13"/>
      <c r="DN3819" s="3"/>
      <c r="DO3819" s="126"/>
      <c r="DP3819" s="126"/>
      <c r="DQ3819" s="127"/>
      <c r="DR3819" s="128"/>
      <c r="DS3819" s="13"/>
      <c r="DW3819" s="128"/>
      <c r="DX3819" s="128"/>
      <c r="DY3819" s="128"/>
      <c r="EH3819" s="89"/>
      <c r="EI3819" s="90"/>
    </row>
    <row r="3820" spans="38:139">
      <c r="AL3820" s="13"/>
      <c r="AM3820" s="13"/>
      <c r="AN3820" s="3"/>
      <c r="AO3820" s="126"/>
      <c r="AP3820" s="126"/>
      <c r="AQ3820" s="127"/>
      <c r="AR3820" s="128"/>
      <c r="AS3820" s="13"/>
      <c r="AW3820" s="128"/>
      <c r="AX3820" s="128"/>
      <c r="AY3820" s="128"/>
      <c r="BH3820" s="89"/>
      <c r="BI3820" s="90"/>
      <c r="DL3820" s="13"/>
      <c r="DM3820" s="13"/>
      <c r="DN3820" s="3"/>
      <c r="DO3820" s="126"/>
      <c r="DP3820" s="126"/>
      <c r="DQ3820" s="127"/>
      <c r="DR3820" s="128"/>
      <c r="DS3820" s="13"/>
      <c r="DW3820" s="128"/>
      <c r="DX3820" s="128"/>
      <c r="DY3820" s="128"/>
      <c r="EH3820" s="89"/>
      <c r="EI3820" s="90"/>
    </row>
    <row r="3821" spans="38:139">
      <c r="AL3821" s="13"/>
      <c r="AM3821" s="13"/>
      <c r="AN3821" s="3"/>
      <c r="AO3821" s="126"/>
      <c r="AP3821" s="126"/>
      <c r="AQ3821" s="127"/>
      <c r="AR3821" s="128"/>
      <c r="AS3821" s="13"/>
      <c r="AW3821" s="128"/>
      <c r="AX3821" s="128"/>
      <c r="AY3821" s="128"/>
      <c r="BH3821" s="89"/>
      <c r="BI3821" s="90"/>
      <c r="DL3821" s="13"/>
      <c r="DM3821" s="13"/>
      <c r="DN3821" s="3"/>
      <c r="DO3821" s="126"/>
      <c r="DP3821" s="126"/>
      <c r="DQ3821" s="127"/>
      <c r="DR3821" s="128"/>
      <c r="DS3821" s="13"/>
      <c r="DW3821" s="128"/>
      <c r="DX3821" s="128"/>
      <c r="DY3821" s="128"/>
      <c r="EH3821" s="89"/>
      <c r="EI3821" s="90"/>
    </row>
    <row r="3822" spans="38:139">
      <c r="AL3822" s="13"/>
      <c r="AM3822" s="13"/>
      <c r="AN3822" s="3"/>
      <c r="AO3822" s="126"/>
      <c r="AP3822" s="126"/>
      <c r="AQ3822" s="127"/>
      <c r="AR3822" s="128"/>
      <c r="AS3822" s="13"/>
      <c r="AW3822" s="128"/>
      <c r="AX3822" s="128"/>
      <c r="AY3822" s="128"/>
      <c r="BH3822" s="89"/>
      <c r="BI3822" s="90"/>
      <c r="DL3822" s="13"/>
      <c r="DM3822" s="13"/>
      <c r="DN3822" s="3"/>
      <c r="DO3822" s="126"/>
      <c r="DP3822" s="126"/>
      <c r="DQ3822" s="127"/>
      <c r="DR3822" s="128"/>
      <c r="DS3822" s="13"/>
      <c r="DW3822" s="128"/>
      <c r="DX3822" s="128"/>
      <c r="DY3822" s="128"/>
      <c r="EH3822" s="89"/>
      <c r="EI3822" s="90"/>
    </row>
    <row r="3823" spans="38:139">
      <c r="AL3823" s="13"/>
      <c r="AM3823" s="13"/>
      <c r="AN3823" s="3"/>
      <c r="AO3823" s="126"/>
      <c r="AP3823" s="126"/>
      <c r="AQ3823" s="127"/>
      <c r="AR3823" s="128"/>
      <c r="AS3823" s="13"/>
      <c r="AW3823" s="128"/>
      <c r="AX3823" s="128"/>
      <c r="AY3823" s="128"/>
      <c r="BH3823" s="89"/>
      <c r="BI3823" s="90"/>
      <c r="DL3823" s="13"/>
      <c r="DM3823" s="13"/>
      <c r="DN3823" s="3"/>
      <c r="DO3823" s="126"/>
      <c r="DP3823" s="126"/>
      <c r="DQ3823" s="127"/>
      <c r="DR3823" s="128"/>
      <c r="DS3823" s="13"/>
      <c r="DW3823" s="128"/>
      <c r="DX3823" s="128"/>
      <c r="DY3823" s="128"/>
      <c r="EH3823" s="89"/>
      <c r="EI3823" s="90"/>
    </row>
    <row r="3824" spans="38:139">
      <c r="AL3824" s="13"/>
      <c r="AM3824" s="13"/>
      <c r="AN3824" s="3"/>
      <c r="AO3824" s="126"/>
      <c r="AP3824" s="126"/>
      <c r="AQ3824" s="127"/>
      <c r="AR3824" s="128"/>
      <c r="AS3824" s="13"/>
      <c r="AW3824" s="128"/>
      <c r="AX3824" s="128"/>
      <c r="AY3824" s="128"/>
      <c r="BH3824" s="89"/>
      <c r="BI3824" s="90"/>
      <c r="DL3824" s="13"/>
      <c r="DM3824" s="13"/>
      <c r="DN3824" s="3"/>
      <c r="DO3824" s="126"/>
      <c r="DP3824" s="126"/>
      <c r="DQ3824" s="127"/>
      <c r="DR3824" s="128"/>
      <c r="DS3824" s="13"/>
      <c r="DW3824" s="128"/>
      <c r="DX3824" s="128"/>
      <c r="DY3824" s="128"/>
      <c r="EH3824" s="89"/>
      <c r="EI3824" s="90"/>
    </row>
    <row r="3825" spans="38:139">
      <c r="AL3825" s="13"/>
      <c r="AM3825" s="13"/>
      <c r="AN3825" s="3"/>
      <c r="AO3825" s="126"/>
      <c r="AP3825" s="126"/>
      <c r="AQ3825" s="127"/>
      <c r="AR3825" s="128"/>
      <c r="AS3825" s="13"/>
      <c r="AW3825" s="128"/>
      <c r="AX3825" s="128"/>
      <c r="AY3825" s="128"/>
      <c r="BH3825" s="89"/>
      <c r="BI3825" s="90"/>
      <c r="DL3825" s="13"/>
      <c r="DM3825" s="13"/>
      <c r="DN3825" s="3"/>
      <c r="DO3825" s="126"/>
      <c r="DP3825" s="126"/>
      <c r="DQ3825" s="127"/>
      <c r="DR3825" s="128"/>
      <c r="DS3825" s="13"/>
      <c r="DW3825" s="128"/>
      <c r="DX3825" s="128"/>
      <c r="DY3825" s="128"/>
      <c r="EH3825" s="89"/>
      <c r="EI3825" s="90"/>
    </row>
    <row r="3826" spans="38:139">
      <c r="AL3826" s="13"/>
      <c r="AM3826" s="13"/>
      <c r="AN3826" s="3"/>
      <c r="AO3826" s="126"/>
      <c r="AP3826" s="126"/>
      <c r="AQ3826" s="127"/>
      <c r="AR3826" s="128"/>
      <c r="AS3826" s="13"/>
      <c r="AW3826" s="128"/>
      <c r="AX3826" s="128"/>
      <c r="AY3826" s="128"/>
      <c r="BH3826" s="89"/>
      <c r="BI3826" s="90"/>
      <c r="DL3826" s="13"/>
      <c r="DM3826" s="13"/>
      <c r="DN3826" s="3"/>
      <c r="DO3826" s="126"/>
      <c r="DP3826" s="126"/>
      <c r="DQ3826" s="127"/>
      <c r="DR3826" s="128"/>
      <c r="DS3826" s="13"/>
      <c r="DW3826" s="128"/>
      <c r="DX3826" s="128"/>
      <c r="DY3826" s="128"/>
      <c r="EH3826" s="89"/>
      <c r="EI3826" s="90"/>
    </row>
    <row r="3827" spans="38:139">
      <c r="AL3827" s="13"/>
      <c r="AM3827" s="13"/>
      <c r="AN3827" s="3"/>
      <c r="AO3827" s="126"/>
      <c r="AP3827" s="126"/>
      <c r="AQ3827" s="127"/>
      <c r="AR3827" s="128"/>
      <c r="AS3827" s="13"/>
      <c r="AW3827" s="128"/>
      <c r="AX3827" s="128"/>
      <c r="AY3827" s="128"/>
      <c r="BH3827" s="89"/>
      <c r="BI3827" s="90"/>
      <c r="DL3827" s="13"/>
      <c r="DM3827" s="13"/>
      <c r="DN3827" s="3"/>
      <c r="DO3827" s="126"/>
      <c r="DP3827" s="126"/>
      <c r="DQ3827" s="127"/>
      <c r="DR3827" s="128"/>
      <c r="DS3827" s="13"/>
      <c r="DW3827" s="128"/>
      <c r="DX3827" s="128"/>
      <c r="DY3827" s="128"/>
      <c r="EH3827" s="89"/>
      <c r="EI3827" s="90"/>
    </row>
    <row r="3828" spans="38:139">
      <c r="AL3828" s="13"/>
      <c r="AM3828" s="13"/>
      <c r="AN3828" s="3"/>
      <c r="AO3828" s="126"/>
      <c r="AP3828" s="126"/>
      <c r="AQ3828" s="127"/>
      <c r="AR3828" s="128"/>
      <c r="AS3828" s="13"/>
      <c r="AW3828" s="128"/>
      <c r="AX3828" s="128"/>
      <c r="AY3828" s="128"/>
      <c r="BH3828" s="89"/>
      <c r="BI3828" s="90"/>
      <c r="DL3828" s="13"/>
      <c r="DM3828" s="13"/>
      <c r="DN3828" s="3"/>
      <c r="DO3828" s="126"/>
      <c r="DP3828" s="126"/>
      <c r="DQ3828" s="127"/>
      <c r="DR3828" s="128"/>
      <c r="DS3828" s="13"/>
      <c r="DW3828" s="128"/>
      <c r="DX3828" s="128"/>
      <c r="DY3828" s="128"/>
      <c r="EH3828" s="89"/>
      <c r="EI3828" s="90"/>
    </row>
    <row r="3829" spans="38:139">
      <c r="AL3829" s="13"/>
      <c r="AM3829" s="13"/>
      <c r="AN3829" s="3"/>
      <c r="AO3829" s="126"/>
      <c r="AP3829" s="126"/>
      <c r="AQ3829" s="127"/>
      <c r="AR3829" s="128"/>
      <c r="AS3829" s="13"/>
      <c r="AW3829" s="128"/>
      <c r="AX3829" s="128"/>
      <c r="AY3829" s="128"/>
      <c r="BH3829" s="89"/>
      <c r="BI3829" s="90"/>
      <c r="DL3829" s="13"/>
      <c r="DM3829" s="13"/>
      <c r="DN3829" s="3"/>
      <c r="DO3829" s="126"/>
      <c r="DP3829" s="126"/>
      <c r="DQ3829" s="127"/>
      <c r="DR3829" s="128"/>
      <c r="DS3829" s="13"/>
      <c r="DW3829" s="128"/>
      <c r="DX3829" s="128"/>
      <c r="DY3829" s="128"/>
      <c r="EH3829" s="89"/>
      <c r="EI3829" s="90"/>
    </row>
    <row r="3830" spans="38:139">
      <c r="AL3830" s="13"/>
      <c r="AM3830" s="13"/>
      <c r="AN3830" s="3"/>
      <c r="AO3830" s="126"/>
      <c r="AP3830" s="126"/>
      <c r="AQ3830" s="127"/>
      <c r="AR3830" s="128"/>
      <c r="AS3830" s="13"/>
      <c r="AW3830" s="128"/>
      <c r="AX3830" s="128"/>
      <c r="AY3830" s="128"/>
      <c r="BH3830" s="89"/>
      <c r="BI3830" s="90"/>
      <c r="DL3830" s="13"/>
      <c r="DM3830" s="13"/>
      <c r="DN3830" s="3"/>
      <c r="DO3830" s="126"/>
      <c r="DP3830" s="126"/>
      <c r="DQ3830" s="127"/>
      <c r="DR3830" s="128"/>
      <c r="DS3830" s="13"/>
      <c r="DW3830" s="128"/>
      <c r="DX3830" s="128"/>
      <c r="DY3830" s="128"/>
      <c r="EH3830" s="89"/>
      <c r="EI3830" s="90"/>
    </row>
    <row r="3831" spans="38:139">
      <c r="AL3831" s="13"/>
      <c r="AM3831" s="13"/>
      <c r="AN3831" s="3"/>
      <c r="AO3831" s="126"/>
      <c r="AP3831" s="126"/>
      <c r="AQ3831" s="127"/>
      <c r="AR3831" s="128"/>
      <c r="AS3831" s="13"/>
      <c r="AW3831" s="128"/>
      <c r="AX3831" s="128"/>
      <c r="AY3831" s="128"/>
      <c r="BH3831" s="89"/>
      <c r="BI3831" s="90"/>
      <c r="DL3831" s="13"/>
      <c r="DM3831" s="13"/>
      <c r="DN3831" s="3"/>
      <c r="DO3831" s="126"/>
      <c r="DP3831" s="126"/>
      <c r="DQ3831" s="127"/>
      <c r="DR3831" s="128"/>
      <c r="DS3831" s="13"/>
      <c r="DW3831" s="128"/>
      <c r="DX3831" s="128"/>
      <c r="DY3831" s="128"/>
      <c r="EH3831" s="89"/>
      <c r="EI3831" s="90"/>
    </row>
    <row r="3832" spans="38:139">
      <c r="AL3832" s="13"/>
      <c r="AM3832" s="13"/>
      <c r="AN3832" s="3"/>
      <c r="AO3832" s="126"/>
      <c r="AP3832" s="126"/>
      <c r="AQ3832" s="127"/>
      <c r="AR3832" s="128"/>
      <c r="AS3832" s="13"/>
      <c r="AW3832" s="128"/>
      <c r="AX3832" s="128"/>
      <c r="AY3832" s="128"/>
      <c r="BH3832" s="89"/>
      <c r="BI3832" s="90"/>
      <c r="DL3832" s="13"/>
      <c r="DM3832" s="13"/>
      <c r="DN3832" s="3"/>
      <c r="DO3832" s="126"/>
      <c r="DP3832" s="126"/>
      <c r="DQ3832" s="127"/>
      <c r="DR3832" s="128"/>
      <c r="DS3832" s="13"/>
      <c r="DW3832" s="128"/>
      <c r="DX3832" s="128"/>
      <c r="DY3832" s="128"/>
      <c r="EH3832" s="89"/>
      <c r="EI3832" s="90"/>
    </row>
    <row r="3833" spans="38:139">
      <c r="AL3833" s="13"/>
      <c r="AM3833" s="13"/>
      <c r="AN3833" s="3"/>
      <c r="AO3833" s="126"/>
      <c r="AP3833" s="126"/>
      <c r="AQ3833" s="127"/>
      <c r="AR3833" s="128"/>
      <c r="AS3833" s="13"/>
      <c r="AW3833" s="128"/>
      <c r="AX3833" s="128"/>
      <c r="AY3833" s="128"/>
      <c r="BH3833" s="89"/>
      <c r="BI3833" s="90"/>
      <c r="DL3833" s="13"/>
      <c r="DM3833" s="13"/>
      <c r="DN3833" s="3"/>
      <c r="DO3833" s="126"/>
      <c r="DP3833" s="126"/>
      <c r="DQ3833" s="127"/>
      <c r="DR3833" s="128"/>
      <c r="DS3833" s="13"/>
      <c r="DW3833" s="128"/>
      <c r="DX3833" s="128"/>
      <c r="DY3833" s="128"/>
      <c r="EH3833" s="89"/>
      <c r="EI3833" s="90"/>
    </row>
    <row r="3834" spans="38:139">
      <c r="AL3834" s="13"/>
      <c r="AM3834" s="13"/>
      <c r="AN3834" s="3"/>
      <c r="AO3834" s="126"/>
      <c r="AP3834" s="126"/>
      <c r="AQ3834" s="127"/>
      <c r="AR3834" s="128"/>
      <c r="AS3834" s="13"/>
      <c r="AW3834" s="128"/>
      <c r="AX3834" s="128"/>
      <c r="AY3834" s="128"/>
      <c r="BH3834" s="89"/>
      <c r="BI3834" s="90"/>
      <c r="DL3834" s="13"/>
      <c r="DM3834" s="13"/>
      <c r="DN3834" s="3"/>
      <c r="DO3834" s="126"/>
      <c r="DP3834" s="126"/>
      <c r="DQ3834" s="127"/>
      <c r="DR3834" s="128"/>
      <c r="DS3834" s="13"/>
      <c r="DW3834" s="128"/>
      <c r="DX3834" s="128"/>
      <c r="DY3834" s="128"/>
      <c r="EH3834" s="89"/>
      <c r="EI3834" s="90"/>
    </row>
    <row r="3835" spans="38:139">
      <c r="AL3835" s="13"/>
      <c r="AM3835" s="13"/>
      <c r="AN3835" s="3"/>
      <c r="AO3835" s="126"/>
      <c r="AP3835" s="126"/>
      <c r="AQ3835" s="127"/>
      <c r="AR3835" s="128"/>
      <c r="AS3835" s="13"/>
      <c r="AW3835" s="128"/>
      <c r="AX3835" s="128"/>
      <c r="AY3835" s="128"/>
      <c r="BH3835" s="89"/>
      <c r="BI3835" s="90"/>
      <c r="DL3835" s="13"/>
      <c r="DM3835" s="13"/>
      <c r="DN3835" s="3"/>
      <c r="DO3835" s="126"/>
      <c r="DP3835" s="126"/>
      <c r="DQ3835" s="127"/>
      <c r="DR3835" s="128"/>
      <c r="DS3835" s="13"/>
      <c r="DW3835" s="128"/>
      <c r="DX3835" s="128"/>
      <c r="DY3835" s="128"/>
      <c r="EH3835" s="89"/>
      <c r="EI3835" s="90"/>
    </row>
    <row r="3836" spans="38:139">
      <c r="AL3836" s="13"/>
      <c r="AM3836" s="13"/>
      <c r="AN3836" s="3"/>
      <c r="AO3836" s="126"/>
      <c r="AP3836" s="126"/>
      <c r="AQ3836" s="127"/>
      <c r="AR3836" s="128"/>
      <c r="AS3836" s="13"/>
      <c r="AW3836" s="128"/>
      <c r="AX3836" s="128"/>
      <c r="AY3836" s="128"/>
      <c r="BH3836" s="89"/>
      <c r="BI3836" s="90"/>
      <c r="DL3836" s="13"/>
      <c r="DM3836" s="13"/>
      <c r="DN3836" s="3"/>
      <c r="DO3836" s="126"/>
      <c r="DP3836" s="126"/>
      <c r="DQ3836" s="127"/>
      <c r="DR3836" s="128"/>
      <c r="DS3836" s="13"/>
      <c r="DW3836" s="128"/>
      <c r="DX3836" s="128"/>
      <c r="DY3836" s="128"/>
      <c r="EH3836" s="89"/>
      <c r="EI3836" s="90"/>
    </row>
    <row r="3837" spans="38:139">
      <c r="AL3837" s="13"/>
      <c r="AM3837" s="13"/>
      <c r="AN3837" s="3"/>
      <c r="AO3837" s="126"/>
      <c r="AP3837" s="126"/>
      <c r="AQ3837" s="127"/>
      <c r="AR3837" s="128"/>
      <c r="AS3837" s="13"/>
      <c r="AW3837" s="128"/>
      <c r="AX3837" s="128"/>
      <c r="AY3837" s="128"/>
      <c r="BH3837" s="89"/>
      <c r="BI3837" s="90"/>
      <c r="DL3837" s="13"/>
      <c r="DM3837" s="13"/>
      <c r="DN3837" s="3"/>
      <c r="DO3837" s="126"/>
      <c r="DP3837" s="126"/>
      <c r="DQ3837" s="127"/>
      <c r="DR3837" s="128"/>
      <c r="DS3837" s="13"/>
      <c r="DW3837" s="128"/>
      <c r="DX3837" s="128"/>
      <c r="DY3837" s="128"/>
      <c r="EH3837" s="89"/>
      <c r="EI3837" s="90"/>
    </row>
    <row r="3838" spans="38:139">
      <c r="AL3838" s="13"/>
      <c r="AM3838" s="13"/>
      <c r="AN3838" s="3"/>
      <c r="AO3838" s="126"/>
      <c r="AP3838" s="126"/>
      <c r="AQ3838" s="127"/>
      <c r="AR3838" s="128"/>
      <c r="AS3838" s="13"/>
      <c r="AW3838" s="128"/>
      <c r="AX3838" s="128"/>
      <c r="AY3838" s="128"/>
      <c r="BH3838" s="89"/>
      <c r="BI3838" s="90"/>
      <c r="DL3838" s="13"/>
      <c r="DM3838" s="13"/>
      <c r="DN3838" s="3"/>
      <c r="DO3838" s="126"/>
      <c r="DP3838" s="126"/>
      <c r="DQ3838" s="127"/>
      <c r="DR3838" s="128"/>
      <c r="DS3838" s="13"/>
      <c r="DW3838" s="128"/>
      <c r="DX3838" s="128"/>
      <c r="DY3838" s="128"/>
      <c r="EH3838" s="89"/>
      <c r="EI3838" s="90"/>
    </row>
    <row r="3839" spans="38:139">
      <c r="AL3839" s="13"/>
      <c r="AM3839" s="13"/>
      <c r="AN3839" s="3"/>
      <c r="AO3839" s="126"/>
      <c r="AP3839" s="126"/>
      <c r="AQ3839" s="127"/>
      <c r="AR3839" s="128"/>
      <c r="AS3839" s="13"/>
      <c r="AW3839" s="128"/>
      <c r="AX3839" s="128"/>
      <c r="AY3839" s="128"/>
      <c r="BH3839" s="89"/>
      <c r="BI3839" s="90"/>
      <c r="DL3839" s="13"/>
      <c r="DM3839" s="13"/>
      <c r="DN3839" s="3"/>
      <c r="DO3839" s="126"/>
      <c r="DP3839" s="126"/>
      <c r="DQ3839" s="127"/>
      <c r="DR3839" s="128"/>
      <c r="DS3839" s="13"/>
      <c r="DW3839" s="128"/>
      <c r="DX3839" s="128"/>
      <c r="DY3839" s="128"/>
      <c r="EH3839" s="89"/>
      <c r="EI3839" s="90"/>
    </row>
    <row r="3840" spans="38:139">
      <c r="AL3840" s="13"/>
      <c r="AM3840" s="13"/>
      <c r="AN3840" s="3"/>
      <c r="AO3840" s="126"/>
      <c r="AP3840" s="126"/>
      <c r="AQ3840" s="127"/>
      <c r="AR3840" s="128"/>
      <c r="AS3840" s="13"/>
      <c r="AW3840" s="128"/>
      <c r="AX3840" s="128"/>
      <c r="AY3840" s="128"/>
      <c r="BH3840" s="89"/>
      <c r="BI3840" s="90"/>
      <c r="DL3840" s="13"/>
      <c r="DM3840" s="13"/>
      <c r="DN3840" s="3"/>
      <c r="DO3840" s="126"/>
      <c r="DP3840" s="126"/>
      <c r="DQ3840" s="127"/>
      <c r="DR3840" s="128"/>
      <c r="DS3840" s="13"/>
      <c r="DW3840" s="128"/>
      <c r="DX3840" s="128"/>
      <c r="DY3840" s="128"/>
      <c r="EH3840" s="89"/>
      <c r="EI3840" s="90"/>
    </row>
    <row r="3841" spans="38:139">
      <c r="AL3841" s="13"/>
      <c r="AM3841" s="13"/>
      <c r="AN3841" s="3"/>
      <c r="AO3841" s="126"/>
      <c r="AP3841" s="126"/>
      <c r="AQ3841" s="127"/>
      <c r="AR3841" s="128"/>
      <c r="AS3841" s="13"/>
      <c r="AW3841" s="128"/>
      <c r="AX3841" s="128"/>
      <c r="AY3841" s="128"/>
      <c r="BH3841" s="89"/>
      <c r="BI3841" s="90"/>
      <c r="DL3841" s="13"/>
      <c r="DM3841" s="13"/>
      <c r="DN3841" s="3"/>
      <c r="DO3841" s="126"/>
      <c r="DP3841" s="126"/>
      <c r="DQ3841" s="127"/>
      <c r="DR3841" s="128"/>
      <c r="DS3841" s="13"/>
      <c r="DW3841" s="128"/>
      <c r="DX3841" s="128"/>
      <c r="DY3841" s="128"/>
      <c r="EH3841" s="89"/>
      <c r="EI3841" s="90"/>
    </row>
    <row r="3842" spans="38:139">
      <c r="AL3842" s="13"/>
      <c r="AM3842" s="13"/>
      <c r="AN3842" s="3"/>
      <c r="AO3842" s="126"/>
      <c r="AP3842" s="126"/>
      <c r="AQ3842" s="127"/>
      <c r="AR3842" s="128"/>
      <c r="AS3842" s="13"/>
      <c r="AW3842" s="128"/>
      <c r="AX3842" s="128"/>
      <c r="AY3842" s="128"/>
      <c r="BH3842" s="89"/>
      <c r="BI3842" s="90"/>
      <c r="DL3842" s="13"/>
      <c r="DM3842" s="13"/>
      <c r="DN3842" s="3"/>
      <c r="DO3842" s="126"/>
      <c r="DP3842" s="126"/>
      <c r="DQ3842" s="127"/>
      <c r="DR3842" s="128"/>
      <c r="DS3842" s="13"/>
      <c r="DW3842" s="128"/>
      <c r="DX3842" s="128"/>
      <c r="DY3842" s="128"/>
      <c r="EH3842" s="89"/>
      <c r="EI3842" s="90"/>
    </row>
    <row r="3843" spans="38:139">
      <c r="AL3843" s="13"/>
      <c r="AM3843" s="13"/>
      <c r="AN3843" s="3"/>
      <c r="AO3843" s="126"/>
      <c r="AP3843" s="126"/>
      <c r="AQ3843" s="127"/>
      <c r="AR3843" s="128"/>
      <c r="AS3843" s="13"/>
      <c r="AW3843" s="128"/>
      <c r="AX3843" s="128"/>
      <c r="AY3843" s="128"/>
      <c r="BH3843" s="89"/>
      <c r="BI3843" s="90"/>
      <c r="DL3843" s="13"/>
      <c r="DM3843" s="13"/>
      <c r="DN3843" s="3"/>
      <c r="DO3843" s="126"/>
      <c r="DP3843" s="126"/>
      <c r="DQ3843" s="127"/>
      <c r="DR3843" s="128"/>
      <c r="DS3843" s="13"/>
      <c r="DW3843" s="128"/>
      <c r="DX3843" s="128"/>
      <c r="DY3843" s="128"/>
      <c r="EH3843" s="89"/>
      <c r="EI3843" s="90"/>
    </row>
    <row r="3844" spans="38:139">
      <c r="AL3844" s="13"/>
      <c r="AM3844" s="13"/>
      <c r="AN3844" s="3"/>
      <c r="AO3844" s="126"/>
      <c r="AP3844" s="126"/>
      <c r="AQ3844" s="127"/>
      <c r="AR3844" s="128"/>
      <c r="AS3844" s="13"/>
      <c r="AW3844" s="128"/>
      <c r="AX3844" s="128"/>
      <c r="AY3844" s="128"/>
      <c r="BH3844" s="89"/>
      <c r="BI3844" s="90"/>
      <c r="DL3844" s="13"/>
      <c r="DM3844" s="13"/>
      <c r="DN3844" s="3"/>
      <c r="DO3844" s="126"/>
      <c r="DP3844" s="126"/>
      <c r="DQ3844" s="127"/>
      <c r="DR3844" s="128"/>
      <c r="DS3844" s="13"/>
      <c r="DW3844" s="128"/>
      <c r="DX3844" s="128"/>
      <c r="DY3844" s="128"/>
      <c r="EH3844" s="89"/>
      <c r="EI3844" s="90"/>
    </row>
    <row r="3845" spans="38:139">
      <c r="AL3845" s="13"/>
      <c r="AM3845" s="13"/>
      <c r="AN3845" s="3"/>
      <c r="AO3845" s="126"/>
      <c r="AP3845" s="126"/>
      <c r="AQ3845" s="127"/>
      <c r="AR3845" s="128"/>
      <c r="AS3845" s="13"/>
      <c r="AW3845" s="128"/>
      <c r="AX3845" s="128"/>
      <c r="AY3845" s="128"/>
      <c r="BH3845" s="89"/>
      <c r="BI3845" s="90"/>
      <c r="DL3845" s="13"/>
      <c r="DM3845" s="13"/>
      <c r="DN3845" s="3"/>
      <c r="DO3845" s="126"/>
      <c r="DP3845" s="126"/>
      <c r="DQ3845" s="127"/>
      <c r="DR3845" s="128"/>
      <c r="DS3845" s="13"/>
      <c r="DW3845" s="128"/>
      <c r="DX3845" s="128"/>
      <c r="DY3845" s="128"/>
      <c r="EH3845" s="89"/>
      <c r="EI3845" s="90"/>
    </row>
    <row r="3846" spans="38:139">
      <c r="AL3846" s="13"/>
      <c r="AM3846" s="13"/>
      <c r="AN3846" s="3"/>
      <c r="AO3846" s="126"/>
      <c r="AP3846" s="126"/>
      <c r="AQ3846" s="127"/>
      <c r="AR3846" s="128"/>
      <c r="AS3846" s="13"/>
      <c r="AW3846" s="128"/>
      <c r="AX3846" s="128"/>
      <c r="AY3846" s="128"/>
      <c r="BH3846" s="89"/>
      <c r="BI3846" s="90"/>
      <c r="DL3846" s="13"/>
      <c r="DM3846" s="13"/>
      <c r="DN3846" s="3"/>
      <c r="DO3846" s="126"/>
      <c r="DP3846" s="126"/>
      <c r="DQ3846" s="127"/>
      <c r="DR3846" s="128"/>
      <c r="DS3846" s="13"/>
      <c r="DW3846" s="128"/>
      <c r="DX3846" s="128"/>
      <c r="DY3846" s="128"/>
      <c r="EH3846" s="89"/>
      <c r="EI3846" s="90"/>
    </row>
    <row r="3847" spans="38:139">
      <c r="AL3847" s="13"/>
      <c r="AM3847" s="13"/>
      <c r="AN3847" s="3"/>
      <c r="AO3847" s="126"/>
      <c r="AP3847" s="126"/>
      <c r="AQ3847" s="127"/>
      <c r="AR3847" s="128"/>
      <c r="AS3847" s="13"/>
      <c r="AW3847" s="128"/>
      <c r="AX3847" s="128"/>
      <c r="AY3847" s="128"/>
      <c r="BH3847" s="89"/>
      <c r="BI3847" s="90"/>
      <c r="DL3847" s="13"/>
      <c r="DM3847" s="13"/>
      <c r="DN3847" s="3"/>
      <c r="DO3847" s="126"/>
      <c r="DP3847" s="126"/>
      <c r="DQ3847" s="127"/>
      <c r="DR3847" s="128"/>
      <c r="DS3847" s="13"/>
      <c r="DW3847" s="128"/>
      <c r="DX3847" s="128"/>
      <c r="DY3847" s="128"/>
      <c r="EH3847" s="89"/>
      <c r="EI3847" s="90"/>
    </row>
    <row r="3848" spans="38:139">
      <c r="AL3848" s="13"/>
      <c r="AM3848" s="13"/>
      <c r="AN3848" s="3"/>
      <c r="AO3848" s="126"/>
      <c r="AP3848" s="126"/>
      <c r="AQ3848" s="127"/>
      <c r="AR3848" s="128"/>
      <c r="AS3848" s="13"/>
      <c r="AW3848" s="128"/>
      <c r="AX3848" s="128"/>
      <c r="AY3848" s="128"/>
      <c r="BH3848" s="89"/>
      <c r="BI3848" s="90"/>
      <c r="DL3848" s="13"/>
      <c r="DM3848" s="13"/>
      <c r="DN3848" s="3"/>
      <c r="DO3848" s="126"/>
      <c r="DP3848" s="126"/>
      <c r="DQ3848" s="127"/>
      <c r="DR3848" s="128"/>
      <c r="DS3848" s="13"/>
      <c r="DW3848" s="128"/>
      <c r="DX3848" s="128"/>
      <c r="DY3848" s="128"/>
      <c r="EH3848" s="89"/>
      <c r="EI3848" s="90"/>
    </row>
    <row r="3849" spans="38:139">
      <c r="AL3849" s="13"/>
      <c r="AM3849" s="13"/>
      <c r="AN3849" s="3"/>
      <c r="AO3849" s="126"/>
      <c r="AP3849" s="126"/>
      <c r="AQ3849" s="127"/>
      <c r="AR3849" s="128"/>
      <c r="AS3849" s="13"/>
      <c r="AW3849" s="128"/>
      <c r="AX3849" s="128"/>
      <c r="AY3849" s="128"/>
      <c r="BH3849" s="89"/>
      <c r="BI3849" s="90"/>
      <c r="DL3849" s="13"/>
      <c r="DM3849" s="13"/>
      <c r="DN3849" s="3"/>
      <c r="DO3849" s="126"/>
      <c r="DP3849" s="126"/>
      <c r="DQ3849" s="127"/>
      <c r="DR3849" s="128"/>
      <c r="DS3849" s="13"/>
      <c r="DW3849" s="128"/>
      <c r="DX3849" s="128"/>
      <c r="DY3849" s="128"/>
      <c r="EH3849" s="89"/>
      <c r="EI3849" s="90"/>
    </row>
    <row r="3850" spans="38:139">
      <c r="AL3850" s="13"/>
      <c r="AM3850" s="13"/>
      <c r="AN3850" s="3"/>
      <c r="AO3850" s="126"/>
      <c r="AP3850" s="126"/>
      <c r="AQ3850" s="127"/>
      <c r="AR3850" s="128"/>
      <c r="AS3850" s="13"/>
      <c r="AW3850" s="128"/>
      <c r="AX3850" s="128"/>
      <c r="AY3850" s="128"/>
      <c r="BH3850" s="89"/>
      <c r="BI3850" s="90"/>
      <c r="DL3850" s="13"/>
      <c r="DM3850" s="13"/>
      <c r="DN3850" s="3"/>
      <c r="DO3850" s="126"/>
      <c r="DP3850" s="126"/>
      <c r="DQ3850" s="127"/>
      <c r="DR3850" s="128"/>
      <c r="DS3850" s="13"/>
      <c r="DW3850" s="128"/>
      <c r="DX3850" s="128"/>
      <c r="DY3850" s="128"/>
      <c r="EH3850" s="89"/>
      <c r="EI3850" s="90"/>
    </row>
    <row r="3851" spans="38:139">
      <c r="AL3851" s="13"/>
      <c r="AM3851" s="13"/>
      <c r="AN3851" s="3"/>
      <c r="AO3851" s="126"/>
      <c r="AP3851" s="126"/>
      <c r="AQ3851" s="127"/>
      <c r="AR3851" s="128"/>
      <c r="AS3851" s="13"/>
      <c r="AW3851" s="128"/>
      <c r="AX3851" s="128"/>
      <c r="AY3851" s="128"/>
      <c r="BH3851" s="89"/>
      <c r="BI3851" s="90"/>
      <c r="DL3851" s="13"/>
      <c r="DM3851" s="13"/>
      <c r="DN3851" s="3"/>
      <c r="DO3851" s="126"/>
      <c r="DP3851" s="126"/>
      <c r="DQ3851" s="127"/>
      <c r="DR3851" s="128"/>
      <c r="DS3851" s="13"/>
      <c r="DW3851" s="128"/>
      <c r="DX3851" s="128"/>
      <c r="DY3851" s="128"/>
      <c r="EH3851" s="89"/>
      <c r="EI3851" s="90"/>
    </row>
    <row r="3852" spans="38:139">
      <c r="AL3852" s="13"/>
      <c r="AM3852" s="13"/>
      <c r="AN3852" s="3"/>
      <c r="AO3852" s="126"/>
      <c r="AP3852" s="126"/>
      <c r="AQ3852" s="127"/>
      <c r="AR3852" s="128"/>
      <c r="AS3852" s="13"/>
      <c r="AW3852" s="128"/>
      <c r="AX3852" s="128"/>
      <c r="AY3852" s="128"/>
      <c r="BH3852" s="89"/>
      <c r="BI3852" s="90"/>
      <c r="DL3852" s="13"/>
      <c r="DM3852" s="13"/>
      <c r="DN3852" s="3"/>
      <c r="DO3852" s="126"/>
      <c r="DP3852" s="126"/>
      <c r="DQ3852" s="127"/>
      <c r="DR3852" s="128"/>
      <c r="DS3852" s="13"/>
      <c r="DW3852" s="128"/>
      <c r="DX3852" s="128"/>
      <c r="DY3852" s="128"/>
      <c r="EH3852" s="89"/>
      <c r="EI3852" s="90"/>
    </row>
    <row r="3853" spans="38:139">
      <c r="AL3853" s="13"/>
      <c r="AM3853" s="13"/>
      <c r="AN3853" s="3"/>
      <c r="AO3853" s="126"/>
      <c r="AP3853" s="126"/>
      <c r="AQ3853" s="127"/>
      <c r="AR3853" s="128"/>
      <c r="AS3853" s="13"/>
      <c r="AW3853" s="128"/>
      <c r="AX3853" s="128"/>
      <c r="AY3853" s="128"/>
      <c r="BH3853" s="89"/>
      <c r="BI3853" s="90"/>
      <c r="DL3853" s="13"/>
      <c r="DM3853" s="13"/>
      <c r="DN3853" s="3"/>
      <c r="DO3853" s="126"/>
      <c r="DP3853" s="126"/>
      <c r="DQ3853" s="127"/>
      <c r="DR3853" s="128"/>
      <c r="DS3853" s="13"/>
      <c r="DW3853" s="128"/>
      <c r="DX3853" s="128"/>
      <c r="DY3853" s="128"/>
      <c r="EH3853" s="89"/>
      <c r="EI3853" s="90"/>
    </row>
    <row r="3854" spans="38:139">
      <c r="AL3854" s="13"/>
      <c r="AM3854" s="13"/>
      <c r="AN3854" s="3"/>
      <c r="AO3854" s="126"/>
      <c r="AP3854" s="126"/>
      <c r="AQ3854" s="127"/>
      <c r="AR3854" s="128"/>
      <c r="AS3854" s="13"/>
      <c r="AW3854" s="128"/>
      <c r="AX3854" s="128"/>
      <c r="AY3854" s="128"/>
      <c r="BH3854" s="89"/>
      <c r="BI3854" s="90"/>
      <c r="DL3854" s="13"/>
      <c r="DM3854" s="13"/>
      <c r="DN3854" s="3"/>
      <c r="DO3854" s="126"/>
      <c r="DP3854" s="126"/>
      <c r="DQ3854" s="127"/>
      <c r="DR3854" s="128"/>
      <c r="DS3854" s="13"/>
      <c r="DW3854" s="128"/>
      <c r="DX3854" s="128"/>
      <c r="DY3854" s="128"/>
      <c r="EH3854" s="89"/>
      <c r="EI3854" s="90"/>
    </row>
    <row r="3855" spans="38:139">
      <c r="AL3855" s="13"/>
      <c r="AM3855" s="13"/>
      <c r="AN3855" s="3"/>
      <c r="AO3855" s="126"/>
      <c r="AP3855" s="126"/>
      <c r="AQ3855" s="127"/>
      <c r="AR3855" s="128"/>
      <c r="AS3855" s="13"/>
      <c r="AW3855" s="128"/>
      <c r="AX3855" s="128"/>
      <c r="AY3855" s="128"/>
      <c r="BH3855" s="89"/>
      <c r="BI3855" s="90"/>
      <c r="DL3855" s="13"/>
      <c r="DM3855" s="13"/>
      <c r="DN3855" s="3"/>
      <c r="DO3855" s="126"/>
      <c r="DP3855" s="126"/>
      <c r="DQ3855" s="127"/>
      <c r="DR3855" s="128"/>
      <c r="DS3855" s="13"/>
      <c r="DW3855" s="128"/>
      <c r="DX3855" s="128"/>
      <c r="DY3855" s="128"/>
      <c r="EH3855" s="89"/>
      <c r="EI3855" s="90"/>
    </row>
    <row r="3856" spans="38:139">
      <c r="AL3856" s="13"/>
      <c r="AM3856" s="13"/>
      <c r="AN3856" s="3"/>
      <c r="AO3856" s="126"/>
      <c r="AP3856" s="126"/>
      <c r="AQ3856" s="127"/>
      <c r="AR3856" s="128"/>
      <c r="AS3856" s="13"/>
      <c r="AW3856" s="128"/>
      <c r="AX3856" s="128"/>
      <c r="AY3856" s="128"/>
      <c r="BH3856" s="89"/>
      <c r="BI3856" s="90"/>
      <c r="DL3856" s="13"/>
      <c r="DM3856" s="13"/>
      <c r="DN3856" s="3"/>
      <c r="DO3856" s="126"/>
      <c r="DP3856" s="126"/>
      <c r="DQ3856" s="127"/>
      <c r="DR3856" s="128"/>
      <c r="DS3856" s="13"/>
      <c r="DW3856" s="128"/>
      <c r="DX3856" s="128"/>
      <c r="DY3856" s="128"/>
      <c r="EH3856" s="89"/>
      <c r="EI3856" s="90"/>
    </row>
    <row r="3857" spans="38:139">
      <c r="AL3857" s="13"/>
      <c r="AM3857" s="13"/>
      <c r="AN3857" s="3"/>
      <c r="AO3857" s="126"/>
      <c r="AP3857" s="126"/>
      <c r="AQ3857" s="127"/>
      <c r="AR3857" s="128"/>
      <c r="AS3857" s="13"/>
      <c r="AW3857" s="128"/>
      <c r="AX3857" s="128"/>
      <c r="AY3857" s="128"/>
      <c r="BH3857" s="89"/>
      <c r="BI3857" s="90"/>
      <c r="DL3857" s="13"/>
      <c r="DM3857" s="13"/>
      <c r="DN3857" s="3"/>
      <c r="DO3857" s="126"/>
      <c r="DP3857" s="126"/>
      <c r="DQ3857" s="127"/>
      <c r="DR3857" s="128"/>
      <c r="DS3857" s="13"/>
      <c r="DW3857" s="128"/>
      <c r="DX3857" s="128"/>
      <c r="DY3857" s="128"/>
      <c r="EH3857" s="89"/>
      <c r="EI3857" s="90"/>
    </row>
    <row r="3858" spans="38:139">
      <c r="AL3858" s="13"/>
      <c r="AM3858" s="13"/>
      <c r="AN3858" s="3"/>
      <c r="AO3858" s="126"/>
      <c r="AP3858" s="126"/>
      <c r="AQ3858" s="127"/>
      <c r="AR3858" s="128"/>
      <c r="AS3858" s="13"/>
      <c r="AW3858" s="128"/>
      <c r="AX3858" s="128"/>
      <c r="AY3858" s="128"/>
      <c r="BH3858" s="89"/>
      <c r="BI3858" s="90"/>
      <c r="DL3858" s="13"/>
      <c r="DM3858" s="13"/>
      <c r="DN3858" s="3"/>
      <c r="DO3858" s="126"/>
      <c r="DP3858" s="126"/>
      <c r="DQ3858" s="127"/>
      <c r="DR3858" s="128"/>
      <c r="DS3858" s="13"/>
      <c r="DW3858" s="128"/>
      <c r="DX3858" s="128"/>
      <c r="DY3858" s="128"/>
      <c r="EH3858" s="89"/>
      <c r="EI3858" s="90"/>
    </row>
    <row r="3859" spans="38:139">
      <c r="AL3859" s="13"/>
      <c r="AM3859" s="13"/>
      <c r="AN3859" s="3"/>
      <c r="AO3859" s="126"/>
      <c r="AP3859" s="126"/>
      <c r="AQ3859" s="127"/>
      <c r="AR3859" s="128"/>
      <c r="AS3859" s="13"/>
      <c r="AW3859" s="128"/>
      <c r="AX3859" s="128"/>
      <c r="AY3859" s="128"/>
      <c r="BH3859" s="89"/>
      <c r="BI3859" s="90"/>
      <c r="DL3859" s="13"/>
      <c r="DM3859" s="13"/>
      <c r="DN3859" s="3"/>
      <c r="DO3859" s="126"/>
      <c r="DP3859" s="126"/>
      <c r="DQ3859" s="127"/>
      <c r="DR3859" s="128"/>
      <c r="DS3859" s="13"/>
      <c r="DW3859" s="128"/>
      <c r="DX3859" s="128"/>
      <c r="DY3859" s="128"/>
      <c r="EH3859" s="89"/>
      <c r="EI3859" s="90"/>
    </row>
    <row r="3860" spans="38:139">
      <c r="AL3860" s="13"/>
      <c r="AM3860" s="13"/>
      <c r="AN3860" s="3"/>
      <c r="AO3860" s="126"/>
      <c r="AP3860" s="126"/>
      <c r="AQ3860" s="127"/>
      <c r="AR3860" s="128"/>
      <c r="AS3860" s="13"/>
      <c r="AW3860" s="128"/>
      <c r="AX3860" s="128"/>
      <c r="AY3860" s="128"/>
      <c r="BH3860" s="89"/>
      <c r="BI3860" s="90"/>
      <c r="DL3860" s="13"/>
      <c r="DM3860" s="13"/>
      <c r="DN3860" s="3"/>
      <c r="DO3860" s="126"/>
      <c r="DP3860" s="126"/>
      <c r="DQ3860" s="127"/>
      <c r="DR3860" s="128"/>
      <c r="DS3860" s="13"/>
      <c r="DW3860" s="128"/>
      <c r="DX3860" s="128"/>
      <c r="DY3860" s="128"/>
      <c r="EH3860" s="89"/>
      <c r="EI3860" s="90"/>
    </row>
    <row r="3861" spans="38:139">
      <c r="AL3861" s="13"/>
      <c r="AM3861" s="13"/>
      <c r="AN3861" s="3"/>
      <c r="AO3861" s="126"/>
      <c r="AP3861" s="126"/>
      <c r="AQ3861" s="127"/>
      <c r="AR3861" s="128"/>
      <c r="AS3861" s="13"/>
      <c r="AW3861" s="128"/>
      <c r="AX3861" s="128"/>
      <c r="AY3861" s="128"/>
      <c r="BH3861" s="89"/>
      <c r="BI3861" s="90"/>
      <c r="DL3861" s="13"/>
      <c r="DM3861" s="13"/>
      <c r="DN3861" s="3"/>
      <c r="DO3861" s="126"/>
      <c r="DP3861" s="126"/>
      <c r="DQ3861" s="127"/>
      <c r="DR3861" s="128"/>
      <c r="DS3861" s="13"/>
      <c r="DW3861" s="128"/>
      <c r="DX3861" s="128"/>
      <c r="DY3861" s="128"/>
      <c r="EH3861" s="89"/>
      <c r="EI3861" s="90"/>
    </row>
    <row r="3862" spans="38:139">
      <c r="AL3862" s="13"/>
      <c r="AM3862" s="13"/>
      <c r="AN3862" s="3"/>
      <c r="AO3862" s="126"/>
      <c r="AP3862" s="126"/>
      <c r="AQ3862" s="127"/>
      <c r="AR3862" s="128"/>
      <c r="AS3862" s="13"/>
      <c r="AW3862" s="128"/>
      <c r="AX3862" s="128"/>
      <c r="AY3862" s="128"/>
      <c r="BH3862" s="89"/>
      <c r="BI3862" s="90"/>
      <c r="DL3862" s="13"/>
      <c r="DM3862" s="13"/>
      <c r="DN3862" s="3"/>
      <c r="DO3862" s="126"/>
      <c r="DP3862" s="126"/>
      <c r="DQ3862" s="127"/>
      <c r="DR3862" s="128"/>
      <c r="DS3862" s="13"/>
      <c r="DW3862" s="128"/>
      <c r="DX3862" s="128"/>
      <c r="DY3862" s="128"/>
      <c r="EH3862" s="89"/>
      <c r="EI3862" s="90"/>
    </row>
    <row r="3863" spans="38:139">
      <c r="AL3863" s="13"/>
      <c r="AM3863" s="13"/>
      <c r="AN3863" s="3"/>
      <c r="AO3863" s="126"/>
      <c r="AP3863" s="126"/>
      <c r="AQ3863" s="127"/>
      <c r="AR3863" s="128"/>
      <c r="AS3863" s="13"/>
      <c r="AW3863" s="128"/>
      <c r="AX3863" s="128"/>
      <c r="AY3863" s="128"/>
      <c r="BH3863" s="89"/>
      <c r="BI3863" s="90"/>
      <c r="DL3863" s="13"/>
      <c r="DM3863" s="13"/>
      <c r="DN3863" s="3"/>
      <c r="DO3863" s="126"/>
      <c r="DP3863" s="126"/>
      <c r="DQ3863" s="127"/>
      <c r="DR3863" s="128"/>
      <c r="DS3863" s="13"/>
      <c r="DW3863" s="128"/>
      <c r="DX3863" s="128"/>
      <c r="DY3863" s="128"/>
      <c r="EH3863" s="89"/>
      <c r="EI3863" s="90"/>
    </row>
    <row r="3864" spans="38:139">
      <c r="AL3864" s="13"/>
      <c r="AM3864" s="13"/>
      <c r="AN3864" s="3"/>
      <c r="AO3864" s="126"/>
      <c r="AP3864" s="126"/>
      <c r="AQ3864" s="127"/>
      <c r="AR3864" s="128"/>
      <c r="AS3864" s="13"/>
      <c r="AW3864" s="128"/>
      <c r="AX3864" s="128"/>
      <c r="AY3864" s="128"/>
      <c r="BH3864" s="89"/>
      <c r="BI3864" s="90"/>
      <c r="DL3864" s="13"/>
      <c r="DM3864" s="13"/>
      <c r="DN3864" s="3"/>
      <c r="DO3864" s="126"/>
      <c r="DP3864" s="126"/>
      <c r="DQ3864" s="127"/>
      <c r="DR3864" s="128"/>
      <c r="DS3864" s="13"/>
      <c r="DW3864" s="128"/>
      <c r="DX3864" s="128"/>
      <c r="DY3864" s="128"/>
      <c r="EH3864" s="89"/>
      <c r="EI3864" s="90"/>
    </row>
    <row r="3865" spans="38:139">
      <c r="AL3865" s="13"/>
      <c r="AM3865" s="13"/>
      <c r="AN3865" s="3"/>
      <c r="AO3865" s="126"/>
      <c r="AP3865" s="126"/>
      <c r="AQ3865" s="127"/>
      <c r="AR3865" s="128"/>
      <c r="AS3865" s="13"/>
      <c r="AW3865" s="128"/>
      <c r="AX3865" s="128"/>
      <c r="AY3865" s="128"/>
      <c r="BH3865" s="89"/>
      <c r="BI3865" s="90"/>
      <c r="DL3865" s="13"/>
      <c r="DM3865" s="13"/>
      <c r="DN3865" s="3"/>
      <c r="DO3865" s="126"/>
      <c r="DP3865" s="126"/>
      <c r="DQ3865" s="127"/>
      <c r="DR3865" s="128"/>
      <c r="DS3865" s="13"/>
      <c r="DW3865" s="128"/>
      <c r="DX3865" s="128"/>
      <c r="DY3865" s="128"/>
      <c r="EH3865" s="89"/>
      <c r="EI3865" s="90"/>
    </row>
    <row r="3866" spans="38:139">
      <c r="AL3866" s="13"/>
      <c r="AM3866" s="13"/>
      <c r="AN3866" s="3"/>
      <c r="AO3866" s="126"/>
      <c r="AP3866" s="126"/>
      <c r="AQ3866" s="127"/>
      <c r="AR3866" s="128"/>
      <c r="AS3866" s="13"/>
      <c r="AW3866" s="128"/>
      <c r="AX3866" s="128"/>
      <c r="AY3866" s="128"/>
      <c r="BH3866" s="89"/>
      <c r="BI3866" s="90"/>
      <c r="DL3866" s="13"/>
      <c r="DM3866" s="13"/>
      <c r="DN3866" s="3"/>
      <c r="DO3866" s="126"/>
      <c r="DP3866" s="126"/>
      <c r="DQ3866" s="127"/>
      <c r="DR3866" s="128"/>
      <c r="DS3866" s="13"/>
      <c r="DW3866" s="128"/>
      <c r="DX3866" s="128"/>
      <c r="DY3866" s="128"/>
      <c r="EH3866" s="89"/>
      <c r="EI3866" s="90"/>
    </row>
    <row r="3867" spans="38:139">
      <c r="AL3867" s="13"/>
      <c r="AM3867" s="13"/>
      <c r="AN3867" s="3"/>
      <c r="AO3867" s="126"/>
      <c r="AP3867" s="126"/>
      <c r="AQ3867" s="127"/>
      <c r="AR3867" s="128"/>
      <c r="AS3867" s="13"/>
      <c r="AW3867" s="128"/>
      <c r="AX3867" s="128"/>
      <c r="AY3867" s="128"/>
      <c r="BH3867" s="89"/>
      <c r="BI3867" s="90"/>
      <c r="DL3867" s="13"/>
      <c r="DM3867" s="13"/>
      <c r="DN3867" s="3"/>
      <c r="DO3867" s="126"/>
      <c r="DP3867" s="126"/>
      <c r="DQ3867" s="127"/>
      <c r="DR3867" s="128"/>
      <c r="DS3867" s="13"/>
      <c r="DW3867" s="128"/>
      <c r="DX3867" s="128"/>
      <c r="DY3867" s="128"/>
      <c r="EH3867" s="89"/>
      <c r="EI3867" s="90"/>
    </row>
    <row r="3868" spans="38:139">
      <c r="AL3868" s="13"/>
      <c r="AM3868" s="13"/>
      <c r="AN3868" s="3"/>
      <c r="AO3868" s="126"/>
      <c r="AP3868" s="126"/>
      <c r="AQ3868" s="127"/>
      <c r="AR3868" s="128"/>
      <c r="AS3868" s="13"/>
      <c r="AW3868" s="128"/>
      <c r="AX3868" s="128"/>
      <c r="AY3868" s="128"/>
      <c r="BH3868" s="89"/>
      <c r="BI3868" s="90"/>
      <c r="DL3868" s="13"/>
      <c r="DM3868" s="13"/>
      <c r="DN3868" s="3"/>
      <c r="DO3868" s="126"/>
      <c r="DP3868" s="126"/>
      <c r="DQ3868" s="127"/>
      <c r="DR3868" s="128"/>
      <c r="DS3868" s="13"/>
      <c r="DW3868" s="128"/>
      <c r="DX3868" s="128"/>
      <c r="DY3868" s="128"/>
      <c r="EH3868" s="89"/>
      <c r="EI3868" s="90"/>
    </row>
    <row r="3869" spans="38:139">
      <c r="AL3869" s="13"/>
      <c r="AM3869" s="13"/>
      <c r="AN3869" s="3"/>
      <c r="AO3869" s="126"/>
      <c r="AP3869" s="126"/>
      <c r="AQ3869" s="127"/>
      <c r="AR3869" s="128"/>
      <c r="AS3869" s="13"/>
      <c r="AW3869" s="128"/>
      <c r="AX3869" s="128"/>
      <c r="AY3869" s="128"/>
      <c r="BH3869" s="89"/>
      <c r="BI3869" s="90"/>
      <c r="DL3869" s="13"/>
      <c r="DM3869" s="13"/>
      <c r="DN3869" s="3"/>
      <c r="DO3869" s="126"/>
      <c r="DP3869" s="126"/>
      <c r="DQ3869" s="127"/>
      <c r="DR3869" s="128"/>
      <c r="DS3869" s="13"/>
      <c r="DW3869" s="128"/>
      <c r="DX3869" s="128"/>
      <c r="DY3869" s="128"/>
      <c r="EH3869" s="89"/>
      <c r="EI3869" s="90"/>
    </row>
    <row r="3870" spans="38:139">
      <c r="AL3870" s="13"/>
      <c r="AM3870" s="13"/>
      <c r="AN3870" s="3"/>
      <c r="AO3870" s="126"/>
      <c r="AP3870" s="126"/>
      <c r="AQ3870" s="127"/>
      <c r="AR3870" s="128"/>
      <c r="AS3870" s="13"/>
      <c r="AW3870" s="128"/>
      <c r="AX3870" s="128"/>
      <c r="AY3870" s="128"/>
      <c r="BH3870" s="89"/>
      <c r="BI3870" s="90"/>
      <c r="DL3870" s="13"/>
      <c r="DM3870" s="13"/>
      <c r="DN3870" s="3"/>
      <c r="DO3870" s="126"/>
      <c r="DP3870" s="126"/>
      <c r="DQ3870" s="127"/>
      <c r="DR3870" s="128"/>
      <c r="DS3870" s="13"/>
      <c r="DW3870" s="128"/>
      <c r="DX3870" s="128"/>
      <c r="DY3870" s="128"/>
      <c r="EH3870" s="89"/>
      <c r="EI3870" s="90"/>
    </row>
    <row r="3871" spans="38:139">
      <c r="AL3871" s="13"/>
      <c r="AM3871" s="13"/>
      <c r="AN3871" s="3"/>
      <c r="AO3871" s="126"/>
      <c r="AP3871" s="126"/>
      <c r="AQ3871" s="127"/>
      <c r="AR3871" s="128"/>
      <c r="AS3871" s="13"/>
      <c r="AW3871" s="128"/>
      <c r="AX3871" s="128"/>
      <c r="AY3871" s="128"/>
      <c r="BH3871" s="89"/>
      <c r="BI3871" s="90"/>
      <c r="DL3871" s="13"/>
      <c r="DM3871" s="13"/>
      <c r="DN3871" s="3"/>
      <c r="DO3871" s="126"/>
      <c r="DP3871" s="126"/>
      <c r="DQ3871" s="127"/>
      <c r="DR3871" s="128"/>
      <c r="DS3871" s="13"/>
      <c r="DW3871" s="128"/>
      <c r="DX3871" s="128"/>
      <c r="DY3871" s="128"/>
      <c r="EH3871" s="89"/>
      <c r="EI3871" s="90"/>
    </row>
    <row r="3872" spans="38:139">
      <c r="AL3872" s="13"/>
      <c r="AM3872" s="13"/>
      <c r="AN3872" s="3"/>
      <c r="AO3872" s="126"/>
      <c r="AP3872" s="126"/>
      <c r="AQ3872" s="127"/>
      <c r="AR3872" s="128"/>
      <c r="AS3872" s="13"/>
      <c r="AW3872" s="128"/>
      <c r="AX3872" s="128"/>
      <c r="AY3872" s="128"/>
      <c r="BH3872" s="89"/>
      <c r="BI3872" s="90"/>
      <c r="DL3872" s="13"/>
      <c r="DM3872" s="13"/>
      <c r="DN3872" s="3"/>
      <c r="DO3872" s="126"/>
      <c r="DP3872" s="126"/>
      <c r="DQ3872" s="127"/>
      <c r="DR3872" s="128"/>
      <c r="DS3872" s="13"/>
      <c r="DW3872" s="128"/>
      <c r="DX3872" s="128"/>
      <c r="DY3872" s="128"/>
      <c r="EH3872" s="89"/>
      <c r="EI3872" s="90"/>
    </row>
    <row r="3873" spans="38:139">
      <c r="AL3873" s="13"/>
      <c r="AM3873" s="13"/>
      <c r="AN3873" s="3"/>
      <c r="AO3873" s="126"/>
      <c r="AP3873" s="126"/>
      <c r="AQ3873" s="127"/>
      <c r="AR3873" s="128"/>
      <c r="AS3873" s="13"/>
      <c r="AW3873" s="128"/>
      <c r="AX3873" s="128"/>
      <c r="AY3873" s="128"/>
      <c r="BH3873" s="89"/>
      <c r="BI3873" s="90"/>
      <c r="DL3873" s="13"/>
      <c r="DM3873" s="13"/>
      <c r="DN3873" s="3"/>
      <c r="DO3873" s="126"/>
      <c r="DP3873" s="126"/>
      <c r="DQ3873" s="127"/>
      <c r="DR3873" s="128"/>
      <c r="DS3873" s="13"/>
      <c r="DW3873" s="128"/>
      <c r="DX3873" s="128"/>
      <c r="DY3873" s="128"/>
      <c r="EH3873" s="89"/>
      <c r="EI3873" s="90"/>
    </row>
    <row r="3874" spans="38:139">
      <c r="AL3874" s="13"/>
      <c r="AM3874" s="13"/>
      <c r="AN3874" s="3"/>
      <c r="AO3874" s="126"/>
      <c r="AP3874" s="126"/>
      <c r="AQ3874" s="127"/>
      <c r="AR3874" s="128"/>
      <c r="AS3874" s="13"/>
      <c r="AW3874" s="128"/>
      <c r="AX3874" s="128"/>
      <c r="AY3874" s="128"/>
      <c r="BH3874" s="89"/>
      <c r="BI3874" s="90"/>
      <c r="DL3874" s="13"/>
      <c r="DM3874" s="13"/>
      <c r="DN3874" s="3"/>
      <c r="DO3874" s="126"/>
      <c r="DP3874" s="126"/>
      <c r="DQ3874" s="127"/>
      <c r="DR3874" s="128"/>
      <c r="DS3874" s="13"/>
      <c r="DW3874" s="128"/>
      <c r="DX3874" s="128"/>
      <c r="DY3874" s="128"/>
      <c r="EH3874" s="89"/>
      <c r="EI3874" s="90"/>
    </row>
    <row r="3875" spans="38:139">
      <c r="AL3875" s="13"/>
      <c r="AM3875" s="13"/>
      <c r="AN3875" s="3"/>
      <c r="AO3875" s="126"/>
      <c r="AP3875" s="126"/>
      <c r="AQ3875" s="127"/>
      <c r="AR3875" s="128"/>
      <c r="AS3875" s="13"/>
      <c r="AW3875" s="128"/>
      <c r="AX3875" s="128"/>
      <c r="AY3875" s="128"/>
      <c r="BH3875" s="89"/>
      <c r="BI3875" s="90"/>
      <c r="DL3875" s="13"/>
      <c r="DM3875" s="13"/>
      <c r="DN3875" s="3"/>
      <c r="DO3875" s="126"/>
      <c r="DP3875" s="126"/>
      <c r="DQ3875" s="127"/>
      <c r="DR3875" s="128"/>
      <c r="DS3875" s="13"/>
      <c r="DW3875" s="128"/>
      <c r="DX3875" s="128"/>
      <c r="DY3875" s="128"/>
      <c r="EH3875" s="89"/>
      <c r="EI3875" s="90"/>
    </row>
    <row r="3876" spans="38:139">
      <c r="AL3876" s="13"/>
      <c r="AM3876" s="13"/>
      <c r="AN3876" s="3"/>
      <c r="AO3876" s="126"/>
      <c r="AP3876" s="126"/>
      <c r="AQ3876" s="127"/>
      <c r="AR3876" s="128"/>
      <c r="AS3876" s="13"/>
      <c r="AW3876" s="128"/>
      <c r="AX3876" s="128"/>
      <c r="AY3876" s="128"/>
      <c r="BH3876" s="89"/>
      <c r="BI3876" s="90"/>
      <c r="DL3876" s="13"/>
      <c r="DM3876" s="13"/>
      <c r="DN3876" s="3"/>
      <c r="DO3876" s="126"/>
      <c r="DP3876" s="126"/>
      <c r="DQ3876" s="127"/>
      <c r="DR3876" s="128"/>
      <c r="DS3876" s="13"/>
      <c r="DW3876" s="128"/>
      <c r="DX3876" s="128"/>
      <c r="DY3876" s="128"/>
      <c r="EH3876" s="89"/>
      <c r="EI3876" s="90"/>
    </row>
    <row r="3877" spans="38:139">
      <c r="AL3877" s="13"/>
      <c r="AM3877" s="13"/>
      <c r="AN3877" s="3"/>
      <c r="AO3877" s="126"/>
      <c r="AP3877" s="126"/>
      <c r="AQ3877" s="127"/>
      <c r="AR3877" s="128"/>
      <c r="AS3877" s="13"/>
      <c r="AW3877" s="128"/>
      <c r="AX3877" s="128"/>
      <c r="AY3877" s="128"/>
      <c r="BH3877" s="89"/>
      <c r="BI3877" s="90"/>
      <c r="DL3877" s="13"/>
      <c r="DM3877" s="13"/>
      <c r="DN3877" s="3"/>
      <c r="DO3877" s="126"/>
      <c r="DP3877" s="126"/>
      <c r="DQ3877" s="127"/>
      <c r="DR3877" s="128"/>
      <c r="DS3877" s="13"/>
      <c r="DW3877" s="128"/>
      <c r="DX3877" s="128"/>
      <c r="DY3877" s="128"/>
      <c r="EH3877" s="89"/>
      <c r="EI3877" s="90"/>
    </row>
    <row r="3878" spans="38:139">
      <c r="AL3878" s="13"/>
      <c r="AM3878" s="13"/>
      <c r="AN3878" s="3"/>
      <c r="AO3878" s="126"/>
      <c r="AP3878" s="126"/>
      <c r="AQ3878" s="127"/>
      <c r="AR3878" s="128"/>
      <c r="AS3878" s="13"/>
      <c r="AW3878" s="128"/>
      <c r="AX3878" s="128"/>
      <c r="AY3878" s="128"/>
      <c r="BH3878" s="89"/>
      <c r="BI3878" s="90"/>
      <c r="DL3878" s="13"/>
      <c r="DM3878" s="13"/>
      <c r="DN3878" s="3"/>
      <c r="DO3878" s="126"/>
      <c r="DP3878" s="126"/>
      <c r="DQ3878" s="127"/>
      <c r="DR3878" s="128"/>
      <c r="DS3878" s="13"/>
      <c r="DW3878" s="128"/>
      <c r="DX3878" s="128"/>
      <c r="DY3878" s="128"/>
      <c r="EH3878" s="89"/>
      <c r="EI3878" s="90"/>
    </row>
    <row r="3879" spans="38:139">
      <c r="AL3879" s="13"/>
      <c r="AM3879" s="13"/>
      <c r="AN3879" s="3"/>
      <c r="AO3879" s="126"/>
      <c r="AP3879" s="126"/>
      <c r="AQ3879" s="127"/>
      <c r="AR3879" s="128"/>
      <c r="AS3879" s="13"/>
      <c r="AW3879" s="128"/>
      <c r="AX3879" s="128"/>
      <c r="AY3879" s="128"/>
      <c r="BH3879" s="89"/>
      <c r="BI3879" s="90"/>
      <c r="DL3879" s="13"/>
      <c r="DM3879" s="13"/>
      <c r="DN3879" s="3"/>
      <c r="DO3879" s="126"/>
      <c r="DP3879" s="126"/>
      <c r="DQ3879" s="127"/>
      <c r="DR3879" s="128"/>
      <c r="DS3879" s="13"/>
      <c r="DW3879" s="128"/>
      <c r="DX3879" s="128"/>
      <c r="DY3879" s="128"/>
      <c r="EH3879" s="89"/>
      <c r="EI3879" s="90"/>
    </row>
    <row r="3880" spans="38:139">
      <c r="AL3880" s="13"/>
      <c r="AM3880" s="13"/>
      <c r="AN3880" s="3"/>
      <c r="AO3880" s="126"/>
      <c r="AP3880" s="126"/>
      <c r="AQ3880" s="127"/>
      <c r="AR3880" s="128"/>
      <c r="AS3880" s="13"/>
      <c r="AW3880" s="128"/>
      <c r="AX3880" s="128"/>
      <c r="AY3880" s="128"/>
      <c r="BH3880" s="89"/>
      <c r="BI3880" s="90"/>
      <c r="DL3880" s="13"/>
      <c r="DM3880" s="13"/>
      <c r="DN3880" s="3"/>
      <c r="DO3880" s="126"/>
      <c r="DP3880" s="126"/>
      <c r="DQ3880" s="127"/>
      <c r="DR3880" s="128"/>
      <c r="DS3880" s="13"/>
      <c r="DW3880" s="128"/>
      <c r="DX3880" s="128"/>
      <c r="DY3880" s="128"/>
      <c r="EH3880" s="89"/>
      <c r="EI3880" s="90"/>
    </row>
    <row r="3881" spans="38:139">
      <c r="AL3881" s="13"/>
      <c r="AM3881" s="13"/>
      <c r="AN3881" s="3"/>
      <c r="AO3881" s="126"/>
      <c r="AP3881" s="126"/>
      <c r="AQ3881" s="127"/>
      <c r="AR3881" s="128"/>
      <c r="AS3881" s="13"/>
      <c r="AW3881" s="128"/>
      <c r="AX3881" s="128"/>
      <c r="AY3881" s="128"/>
      <c r="BH3881" s="89"/>
      <c r="BI3881" s="90"/>
      <c r="DL3881" s="13"/>
      <c r="DM3881" s="13"/>
      <c r="DN3881" s="3"/>
      <c r="DO3881" s="126"/>
      <c r="DP3881" s="126"/>
      <c r="DQ3881" s="127"/>
      <c r="DR3881" s="128"/>
      <c r="DS3881" s="13"/>
      <c r="DW3881" s="128"/>
      <c r="DX3881" s="128"/>
      <c r="DY3881" s="128"/>
      <c r="EH3881" s="89"/>
      <c r="EI3881" s="90"/>
    </row>
    <row r="3882" spans="38:139">
      <c r="AL3882" s="13"/>
      <c r="AM3882" s="13"/>
      <c r="AN3882" s="3"/>
      <c r="AO3882" s="126"/>
      <c r="AP3882" s="126"/>
      <c r="AQ3882" s="127"/>
      <c r="AR3882" s="128"/>
      <c r="AS3882" s="13"/>
      <c r="AW3882" s="128"/>
      <c r="AX3882" s="128"/>
      <c r="AY3882" s="128"/>
      <c r="BH3882" s="89"/>
      <c r="BI3882" s="90"/>
      <c r="DL3882" s="13"/>
      <c r="DM3882" s="13"/>
      <c r="DN3882" s="3"/>
      <c r="DO3882" s="126"/>
      <c r="DP3882" s="126"/>
      <c r="DQ3882" s="127"/>
      <c r="DR3882" s="128"/>
      <c r="DS3882" s="13"/>
      <c r="DW3882" s="128"/>
      <c r="DX3882" s="128"/>
      <c r="DY3882" s="128"/>
      <c r="EH3882" s="89"/>
      <c r="EI3882" s="90"/>
    </row>
    <row r="3883" spans="38:139">
      <c r="AL3883" s="13"/>
      <c r="AM3883" s="13"/>
      <c r="AN3883" s="3"/>
      <c r="AO3883" s="126"/>
      <c r="AP3883" s="126"/>
      <c r="AQ3883" s="127"/>
      <c r="AR3883" s="128"/>
      <c r="AS3883" s="13"/>
      <c r="AW3883" s="128"/>
      <c r="AX3883" s="128"/>
      <c r="AY3883" s="128"/>
      <c r="BH3883" s="89"/>
      <c r="BI3883" s="90"/>
      <c r="DL3883" s="13"/>
      <c r="DM3883" s="13"/>
      <c r="DN3883" s="3"/>
      <c r="DO3883" s="126"/>
      <c r="DP3883" s="126"/>
      <c r="DQ3883" s="127"/>
      <c r="DR3883" s="128"/>
      <c r="DS3883" s="13"/>
      <c r="DW3883" s="128"/>
      <c r="DX3883" s="128"/>
      <c r="DY3883" s="128"/>
      <c r="EH3883" s="89"/>
      <c r="EI3883" s="90"/>
    </row>
    <row r="3884" spans="38:139">
      <c r="AL3884" s="13"/>
      <c r="AM3884" s="13"/>
      <c r="AN3884" s="3"/>
      <c r="AO3884" s="126"/>
      <c r="AP3884" s="126"/>
      <c r="AQ3884" s="127"/>
      <c r="AR3884" s="128"/>
      <c r="AS3884" s="13"/>
      <c r="AW3884" s="128"/>
      <c r="AX3884" s="128"/>
      <c r="AY3884" s="128"/>
      <c r="BH3884" s="89"/>
      <c r="BI3884" s="90"/>
      <c r="DL3884" s="13"/>
      <c r="DM3884" s="13"/>
      <c r="DN3884" s="3"/>
      <c r="DO3884" s="126"/>
      <c r="DP3884" s="126"/>
      <c r="DQ3884" s="127"/>
      <c r="DR3884" s="128"/>
      <c r="DS3884" s="13"/>
      <c r="DW3884" s="128"/>
      <c r="DX3884" s="128"/>
      <c r="DY3884" s="128"/>
      <c r="EH3884" s="89"/>
      <c r="EI3884" s="90"/>
    </row>
    <row r="3885" spans="38:139">
      <c r="AL3885" s="13"/>
      <c r="AM3885" s="13"/>
      <c r="AN3885" s="3"/>
      <c r="AO3885" s="126"/>
      <c r="AP3885" s="126"/>
      <c r="AQ3885" s="127"/>
      <c r="AR3885" s="128"/>
      <c r="AS3885" s="13"/>
      <c r="AW3885" s="128"/>
      <c r="AX3885" s="128"/>
      <c r="AY3885" s="128"/>
      <c r="BH3885" s="89"/>
      <c r="BI3885" s="90"/>
      <c r="DL3885" s="13"/>
      <c r="DM3885" s="13"/>
      <c r="DN3885" s="3"/>
      <c r="DO3885" s="126"/>
      <c r="DP3885" s="126"/>
      <c r="DQ3885" s="127"/>
      <c r="DR3885" s="128"/>
      <c r="DS3885" s="13"/>
      <c r="DW3885" s="128"/>
      <c r="DX3885" s="128"/>
      <c r="DY3885" s="128"/>
      <c r="EH3885" s="89"/>
      <c r="EI3885" s="90"/>
    </row>
    <row r="3886" spans="38:139">
      <c r="AL3886" s="13"/>
      <c r="AM3886" s="13"/>
      <c r="AN3886" s="3"/>
      <c r="AO3886" s="126"/>
      <c r="AP3886" s="126"/>
      <c r="AQ3886" s="127"/>
      <c r="AR3886" s="128"/>
      <c r="AS3886" s="13"/>
      <c r="AW3886" s="128"/>
      <c r="AX3886" s="128"/>
      <c r="AY3886" s="128"/>
      <c r="BH3886" s="89"/>
      <c r="BI3886" s="90"/>
      <c r="DL3886" s="13"/>
      <c r="DM3886" s="13"/>
      <c r="DN3886" s="3"/>
      <c r="DO3886" s="126"/>
      <c r="DP3886" s="126"/>
      <c r="DQ3886" s="127"/>
      <c r="DR3886" s="128"/>
      <c r="DS3886" s="13"/>
      <c r="DW3886" s="128"/>
      <c r="DX3886" s="128"/>
      <c r="DY3886" s="128"/>
      <c r="EH3886" s="89"/>
      <c r="EI3886" s="90"/>
    </row>
    <row r="3887" spans="38:139">
      <c r="AL3887" s="13"/>
      <c r="AM3887" s="13"/>
      <c r="AN3887" s="3"/>
      <c r="AO3887" s="126"/>
      <c r="AP3887" s="126"/>
      <c r="AQ3887" s="127"/>
      <c r="AR3887" s="128"/>
      <c r="AS3887" s="13"/>
      <c r="AW3887" s="128"/>
      <c r="AX3887" s="128"/>
      <c r="AY3887" s="128"/>
      <c r="BH3887" s="89"/>
      <c r="BI3887" s="90"/>
      <c r="DL3887" s="13"/>
      <c r="DM3887" s="13"/>
      <c r="DN3887" s="3"/>
      <c r="DO3887" s="126"/>
      <c r="DP3887" s="126"/>
      <c r="DQ3887" s="127"/>
      <c r="DR3887" s="128"/>
      <c r="DS3887" s="13"/>
      <c r="DW3887" s="128"/>
      <c r="DX3887" s="128"/>
      <c r="DY3887" s="128"/>
      <c r="EH3887" s="89"/>
      <c r="EI3887" s="90"/>
    </row>
    <row r="3888" spans="38:139">
      <c r="AL3888" s="13"/>
      <c r="AM3888" s="13"/>
      <c r="AN3888" s="3"/>
      <c r="AO3888" s="126"/>
      <c r="AP3888" s="126"/>
      <c r="AQ3888" s="127"/>
      <c r="AR3888" s="128"/>
      <c r="AS3888" s="13"/>
      <c r="AW3888" s="128"/>
      <c r="AX3888" s="128"/>
      <c r="AY3888" s="128"/>
      <c r="BH3888" s="89"/>
      <c r="BI3888" s="90"/>
      <c r="DL3888" s="13"/>
      <c r="DM3888" s="13"/>
      <c r="DN3888" s="3"/>
      <c r="DO3888" s="126"/>
      <c r="DP3888" s="126"/>
      <c r="DQ3888" s="127"/>
      <c r="DR3888" s="128"/>
      <c r="DS3888" s="13"/>
      <c r="DW3888" s="128"/>
      <c r="DX3888" s="128"/>
      <c r="DY3888" s="128"/>
      <c r="EH3888" s="89"/>
      <c r="EI3888" s="90"/>
    </row>
    <row r="3889" spans="38:139">
      <c r="AL3889" s="13"/>
      <c r="AM3889" s="13"/>
      <c r="AN3889" s="3"/>
      <c r="AO3889" s="126"/>
      <c r="AP3889" s="126"/>
      <c r="AQ3889" s="127"/>
      <c r="AR3889" s="128"/>
      <c r="AS3889" s="13"/>
      <c r="AW3889" s="128"/>
      <c r="AX3889" s="128"/>
      <c r="AY3889" s="128"/>
      <c r="BH3889" s="89"/>
      <c r="BI3889" s="90"/>
      <c r="DL3889" s="13"/>
      <c r="DM3889" s="13"/>
      <c r="DN3889" s="3"/>
      <c r="DO3889" s="126"/>
      <c r="DP3889" s="126"/>
      <c r="DQ3889" s="127"/>
      <c r="DR3889" s="128"/>
      <c r="DS3889" s="13"/>
      <c r="DW3889" s="128"/>
      <c r="DX3889" s="128"/>
      <c r="DY3889" s="128"/>
      <c r="EH3889" s="89"/>
      <c r="EI3889" s="90"/>
    </row>
    <row r="3890" spans="38:139">
      <c r="AL3890" s="13"/>
      <c r="AM3890" s="13"/>
      <c r="AN3890" s="3"/>
      <c r="AO3890" s="126"/>
      <c r="AP3890" s="126"/>
      <c r="AQ3890" s="127"/>
      <c r="AR3890" s="128"/>
      <c r="AS3890" s="13"/>
      <c r="AW3890" s="128"/>
      <c r="AX3890" s="128"/>
      <c r="AY3890" s="128"/>
      <c r="BH3890" s="89"/>
      <c r="BI3890" s="90"/>
      <c r="DL3890" s="13"/>
      <c r="DM3890" s="13"/>
      <c r="DN3890" s="3"/>
      <c r="DO3890" s="126"/>
      <c r="DP3890" s="126"/>
      <c r="DQ3890" s="127"/>
      <c r="DR3890" s="128"/>
      <c r="DS3890" s="13"/>
      <c r="DW3890" s="128"/>
      <c r="DX3890" s="128"/>
      <c r="DY3890" s="128"/>
      <c r="EH3890" s="89"/>
      <c r="EI3890" s="90"/>
    </row>
    <row r="3891" spans="38:139">
      <c r="AL3891" s="13"/>
      <c r="AM3891" s="13"/>
      <c r="AN3891" s="3"/>
      <c r="AO3891" s="126"/>
      <c r="AP3891" s="126"/>
      <c r="AQ3891" s="127"/>
      <c r="AR3891" s="128"/>
      <c r="AS3891" s="13"/>
      <c r="AW3891" s="128"/>
      <c r="AX3891" s="128"/>
      <c r="AY3891" s="128"/>
      <c r="BH3891" s="89"/>
      <c r="BI3891" s="90"/>
      <c r="DL3891" s="13"/>
      <c r="DM3891" s="13"/>
      <c r="DN3891" s="3"/>
      <c r="DO3891" s="126"/>
      <c r="DP3891" s="126"/>
      <c r="DQ3891" s="127"/>
      <c r="DR3891" s="128"/>
      <c r="DS3891" s="13"/>
      <c r="DW3891" s="128"/>
      <c r="DX3891" s="128"/>
      <c r="DY3891" s="128"/>
      <c r="EH3891" s="89"/>
      <c r="EI3891" s="90"/>
    </row>
    <row r="3892" spans="38:139">
      <c r="AL3892" s="13"/>
      <c r="AM3892" s="13"/>
      <c r="AN3892" s="3"/>
      <c r="AO3892" s="126"/>
      <c r="AP3892" s="126"/>
      <c r="AQ3892" s="127"/>
      <c r="AR3892" s="128"/>
      <c r="AS3892" s="13"/>
      <c r="AW3892" s="128"/>
      <c r="AX3892" s="128"/>
      <c r="AY3892" s="128"/>
      <c r="BH3892" s="89"/>
      <c r="BI3892" s="90"/>
      <c r="DL3892" s="13"/>
      <c r="DM3892" s="13"/>
      <c r="DN3892" s="3"/>
      <c r="DO3892" s="126"/>
      <c r="DP3892" s="126"/>
      <c r="DQ3892" s="127"/>
      <c r="DR3892" s="128"/>
      <c r="DS3892" s="13"/>
      <c r="DW3892" s="128"/>
      <c r="DX3892" s="128"/>
      <c r="DY3892" s="128"/>
      <c r="EH3892" s="89"/>
      <c r="EI3892" s="90"/>
    </row>
    <row r="3893" spans="38:139">
      <c r="AL3893" s="13"/>
      <c r="AM3893" s="13"/>
      <c r="AN3893" s="3"/>
      <c r="AO3893" s="126"/>
      <c r="AP3893" s="126"/>
      <c r="AQ3893" s="127"/>
      <c r="AR3893" s="128"/>
      <c r="AS3893" s="13"/>
      <c r="AW3893" s="128"/>
      <c r="AX3893" s="128"/>
      <c r="AY3893" s="128"/>
      <c r="BH3893" s="89"/>
      <c r="BI3893" s="90"/>
      <c r="DL3893" s="13"/>
      <c r="DM3893" s="13"/>
      <c r="DN3893" s="3"/>
      <c r="DO3893" s="126"/>
      <c r="DP3893" s="126"/>
      <c r="DQ3893" s="127"/>
      <c r="DR3893" s="128"/>
      <c r="DS3893" s="13"/>
      <c r="DW3893" s="128"/>
      <c r="DX3893" s="128"/>
      <c r="DY3893" s="128"/>
      <c r="EH3893" s="89"/>
      <c r="EI3893" s="90"/>
    </row>
    <row r="3894" spans="38:139">
      <c r="AL3894" s="13"/>
      <c r="AM3894" s="13"/>
      <c r="AN3894" s="3"/>
      <c r="AO3894" s="126"/>
      <c r="AP3894" s="126"/>
      <c r="AQ3894" s="127"/>
      <c r="AR3894" s="128"/>
      <c r="AS3894" s="13"/>
      <c r="AW3894" s="128"/>
      <c r="AX3894" s="128"/>
      <c r="AY3894" s="128"/>
      <c r="BH3894" s="89"/>
      <c r="BI3894" s="90"/>
      <c r="DL3894" s="13"/>
      <c r="DM3894" s="13"/>
      <c r="DN3894" s="3"/>
      <c r="DO3894" s="126"/>
      <c r="DP3894" s="126"/>
      <c r="DQ3894" s="127"/>
      <c r="DR3894" s="128"/>
      <c r="DS3894" s="13"/>
      <c r="DW3894" s="128"/>
      <c r="DX3894" s="128"/>
      <c r="DY3894" s="128"/>
      <c r="EH3894" s="89"/>
      <c r="EI3894" s="90"/>
    </row>
    <row r="3895" spans="38:139">
      <c r="AL3895" s="13"/>
      <c r="AM3895" s="13"/>
      <c r="AN3895" s="3"/>
      <c r="AO3895" s="126"/>
      <c r="AP3895" s="126"/>
      <c r="AQ3895" s="127"/>
      <c r="AR3895" s="128"/>
      <c r="AS3895" s="13"/>
      <c r="AW3895" s="128"/>
      <c r="AX3895" s="128"/>
      <c r="AY3895" s="128"/>
      <c r="BH3895" s="89"/>
      <c r="BI3895" s="90"/>
      <c r="DL3895" s="13"/>
      <c r="DM3895" s="13"/>
      <c r="DN3895" s="3"/>
      <c r="DO3895" s="126"/>
      <c r="DP3895" s="126"/>
      <c r="DQ3895" s="127"/>
      <c r="DR3895" s="128"/>
      <c r="DS3895" s="13"/>
      <c r="DW3895" s="128"/>
      <c r="DX3895" s="128"/>
      <c r="DY3895" s="128"/>
      <c r="EH3895" s="89"/>
      <c r="EI3895" s="90"/>
    </row>
    <row r="3896" spans="38:139">
      <c r="AL3896" s="13"/>
      <c r="AM3896" s="13"/>
      <c r="AN3896" s="3"/>
      <c r="AO3896" s="126"/>
      <c r="AP3896" s="126"/>
      <c r="AQ3896" s="127"/>
      <c r="AR3896" s="128"/>
      <c r="AS3896" s="13"/>
      <c r="AW3896" s="128"/>
      <c r="AX3896" s="128"/>
      <c r="AY3896" s="128"/>
      <c r="BH3896" s="89"/>
      <c r="BI3896" s="90"/>
      <c r="DL3896" s="13"/>
      <c r="DM3896" s="13"/>
      <c r="DN3896" s="3"/>
      <c r="DO3896" s="126"/>
      <c r="DP3896" s="126"/>
      <c r="DQ3896" s="127"/>
      <c r="DR3896" s="128"/>
      <c r="DS3896" s="13"/>
      <c r="DW3896" s="128"/>
      <c r="DX3896" s="128"/>
      <c r="DY3896" s="128"/>
      <c r="EH3896" s="89"/>
      <c r="EI3896" s="90"/>
    </row>
    <row r="3897" spans="38:139">
      <c r="AL3897" s="13"/>
      <c r="AM3897" s="13"/>
      <c r="AN3897" s="3"/>
      <c r="AO3897" s="126"/>
      <c r="AP3897" s="126"/>
      <c r="AQ3897" s="127"/>
      <c r="AR3897" s="128"/>
      <c r="AS3897" s="13"/>
      <c r="AW3897" s="128"/>
      <c r="AX3897" s="128"/>
      <c r="AY3897" s="128"/>
      <c r="BH3897" s="89"/>
      <c r="BI3897" s="90"/>
      <c r="DL3897" s="13"/>
      <c r="DM3897" s="13"/>
      <c r="DN3897" s="3"/>
      <c r="DO3897" s="126"/>
      <c r="DP3897" s="126"/>
      <c r="DQ3897" s="127"/>
      <c r="DR3897" s="128"/>
      <c r="DS3897" s="13"/>
      <c r="DW3897" s="128"/>
      <c r="DX3897" s="128"/>
      <c r="DY3897" s="128"/>
      <c r="EH3897" s="89"/>
      <c r="EI3897" s="90"/>
    </row>
    <row r="3898" spans="38:139">
      <c r="AL3898" s="13"/>
      <c r="AM3898" s="13"/>
      <c r="AN3898" s="3"/>
      <c r="AO3898" s="126"/>
      <c r="AP3898" s="126"/>
      <c r="AQ3898" s="127"/>
      <c r="AR3898" s="128"/>
      <c r="AS3898" s="13"/>
      <c r="AW3898" s="128"/>
      <c r="AX3898" s="128"/>
      <c r="AY3898" s="128"/>
      <c r="BH3898" s="89"/>
      <c r="BI3898" s="90"/>
      <c r="DL3898" s="13"/>
      <c r="DM3898" s="13"/>
      <c r="DN3898" s="3"/>
      <c r="DO3898" s="126"/>
      <c r="DP3898" s="126"/>
      <c r="DQ3898" s="127"/>
      <c r="DR3898" s="128"/>
      <c r="DS3898" s="13"/>
      <c r="DW3898" s="128"/>
      <c r="DX3898" s="128"/>
      <c r="DY3898" s="128"/>
      <c r="EH3898" s="89"/>
      <c r="EI3898" s="90"/>
    </row>
    <row r="3899" spans="38:139">
      <c r="AL3899" s="13"/>
      <c r="AM3899" s="13"/>
      <c r="AN3899" s="3"/>
      <c r="AO3899" s="126"/>
      <c r="AP3899" s="126"/>
      <c r="AQ3899" s="127"/>
      <c r="AR3899" s="128"/>
      <c r="AS3899" s="13"/>
      <c r="AW3899" s="128"/>
      <c r="AX3899" s="128"/>
      <c r="AY3899" s="128"/>
      <c r="BH3899" s="89"/>
      <c r="BI3899" s="90"/>
      <c r="DL3899" s="13"/>
      <c r="DM3899" s="13"/>
      <c r="DN3899" s="3"/>
      <c r="DO3899" s="126"/>
      <c r="DP3899" s="126"/>
      <c r="DQ3899" s="127"/>
      <c r="DR3899" s="128"/>
      <c r="DS3899" s="13"/>
      <c r="DW3899" s="128"/>
      <c r="DX3899" s="128"/>
      <c r="DY3899" s="128"/>
      <c r="EH3899" s="89"/>
      <c r="EI3899" s="90"/>
    </row>
    <row r="3900" spans="38:139">
      <c r="AL3900" s="13"/>
      <c r="AM3900" s="13"/>
      <c r="AN3900" s="3"/>
      <c r="AO3900" s="126"/>
      <c r="AP3900" s="126"/>
      <c r="AQ3900" s="127"/>
      <c r="AR3900" s="128"/>
      <c r="AS3900" s="13"/>
      <c r="AW3900" s="128"/>
      <c r="AX3900" s="128"/>
      <c r="AY3900" s="128"/>
      <c r="BH3900" s="89"/>
      <c r="BI3900" s="90"/>
      <c r="DL3900" s="13"/>
      <c r="DM3900" s="13"/>
      <c r="DN3900" s="3"/>
      <c r="DO3900" s="126"/>
      <c r="DP3900" s="126"/>
      <c r="DQ3900" s="127"/>
      <c r="DR3900" s="128"/>
      <c r="DS3900" s="13"/>
      <c r="DW3900" s="128"/>
      <c r="DX3900" s="128"/>
      <c r="DY3900" s="128"/>
      <c r="EH3900" s="89"/>
      <c r="EI3900" s="90"/>
    </row>
    <row r="3901" spans="38:139">
      <c r="AL3901" s="13"/>
      <c r="AM3901" s="13"/>
      <c r="AN3901" s="3"/>
      <c r="AO3901" s="126"/>
      <c r="AP3901" s="126"/>
      <c r="AQ3901" s="127"/>
      <c r="AR3901" s="128"/>
      <c r="AS3901" s="13"/>
      <c r="AW3901" s="128"/>
      <c r="AX3901" s="128"/>
      <c r="AY3901" s="128"/>
      <c r="BH3901" s="89"/>
      <c r="BI3901" s="90"/>
      <c r="DL3901" s="13"/>
      <c r="DM3901" s="13"/>
      <c r="DN3901" s="3"/>
      <c r="DO3901" s="126"/>
      <c r="DP3901" s="126"/>
      <c r="DQ3901" s="127"/>
      <c r="DR3901" s="128"/>
      <c r="DS3901" s="13"/>
      <c r="DW3901" s="128"/>
      <c r="DX3901" s="128"/>
      <c r="DY3901" s="128"/>
      <c r="EH3901" s="89"/>
      <c r="EI3901" s="90"/>
    </row>
    <row r="3902" spans="38:139">
      <c r="AL3902" s="13"/>
      <c r="AM3902" s="13"/>
      <c r="AN3902" s="3"/>
      <c r="AO3902" s="126"/>
      <c r="AP3902" s="126"/>
      <c r="AQ3902" s="127"/>
      <c r="AR3902" s="128"/>
      <c r="AS3902" s="13"/>
      <c r="AW3902" s="128"/>
      <c r="AX3902" s="128"/>
      <c r="AY3902" s="128"/>
      <c r="BH3902" s="89"/>
      <c r="BI3902" s="90"/>
      <c r="DL3902" s="13"/>
      <c r="DM3902" s="13"/>
      <c r="DN3902" s="3"/>
      <c r="DO3902" s="126"/>
      <c r="DP3902" s="126"/>
      <c r="DQ3902" s="127"/>
      <c r="DR3902" s="128"/>
      <c r="DS3902" s="13"/>
      <c r="DW3902" s="128"/>
      <c r="DX3902" s="128"/>
      <c r="DY3902" s="128"/>
      <c r="EH3902" s="89"/>
      <c r="EI3902" s="90"/>
    </row>
    <row r="3903" spans="38:139">
      <c r="AL3903" s="13"/>
      <c r="AM3903" s="13"/>
      <c r="AN3903" s="3"/>
      <c r="AO3903" s="126"/>
      <c r="AP3903" s="126"/>
      <c r="AQ3903" s="127"/>
      <c r="AR3903" s="128"/>
      <c r="AS3903" s="13"/>
      <c r="AW3903" s="128"/>
      <c r="AX3903" s="128"/>
      <c r="AY3903" s="128"/>
      <c r="BH3903" s="89"/>
      <c r="BI3903" s="90"/>
      <c r="DL3903" s="13"/>
      <c r="DM3903" s="13"/>
      <c r="DN3903" s="3"/>
      <c r="DO3903" s="126"/>
      <c r="DP3903" s="126"/>
      <c r="DQ3903" s="127"/>
      <c r="DR3903" s="128"/>
      <c r="DS3903" s="13"/>
      <c r="DW3903" s="128"/>
      <c r="DX3903" s="128"/>
      <c r="DY3903" s="128"/>
      <c r="EH3903" s="89"/>
      <c r="EI3903" s="90"/>
    </row>
    <row r="3904" spans="38:139">
      <c r="AL3904" s="13"/>
      <c r="AM3904" s="13"/>
      <c r="AN3904" s="3"/>
      <c r="AO3904" s="126"/>
      <c r="AP3904" s="126"/>
      <c r="AQ3904" s="127"/>
      <c r="AR3904" s="128"/>
      <c r="AS3904" s="13"/>
      <c r="AW3904" s="128"/>
      <c r="AX3904" s="128"/>
      <c r="AY3904" s="128"/>
      <c r="BH3904" s="89"/>
      <c r="BI3904" s="90"/>
      <c r="DL3904" s="13"/>
      <c r="DM3904" s="13"/>
      <c r="DN3904" s="3"/>
      <c r="DO3904" s="126"/>
      <c r="DP3904" s="126"/>
      <c r="DQ3904" s="127"/>
      <c r="DR3904" s="128"/>
      <c r="DS3904" s="13"/>
      <c r="DW3904" s="128"/>
      <c r="DX3904" s="128"/>
      <c r="DY3904" s="128"/>
      <c r="EH3904" s="89"/>
      <c r="EI3904" s="90"/>
    </row>
    <row r="3905" spans="38:139">
      <c r="AL3905" s="13"/>
      <c r="AM3905" s="13"/>
      <c r="AN3905" s="3"/>
      <c r="AO3905" s="126"/>
      <c r="AP3905" s="126"/>
      <c r="AQ3905" s="127"/>
      <c r="AR3905" s="128"/>
      <c r="AS3905" s="13"/>
      <c r="AW3905" s="128"/>
      <c r="AX3905" s="128"/>
      <c r="AY3905" s="128"/>
      <c r="BH3905" s="89"/>
      <c r="BI3905" s="90"/>
      <c r="DL3905" s="13"/>
      <c r="DM3905" s="13"/>
      <c r="DN3905" s="3"/>
      <c r="DO3905" s="126"/>
      <c r="DP3905" s="126"/>
      <c r="DQ3905" s="127"/>
      <c r="DR3905" s="128"/>
      <c r="DS3905" s="13"/>
      <c r="DW3905" s="128"/>
      <c r="DX3905" s="128"/>
      <c r="DY3905" s="128"/>
      <c r="EH3905" s="89"/>
      <c r="EI3905" s="90"/>
    </row>
    <row r="3906" spans="38:139">
      <c r="AL3906" s="13"/>
      <c r="AM3906" s="13"/>
      <c r="AN3906" s="3"/>
      <c r="AO3906" s="126"/>
      <c r="AP3906" s="126"/>
      <c r="AQ3906" s="127"/>
      <c r="AR3906" s="128"/>
      <c r="AS3906" s="13"/>
      <c r="AW3906" s="128"/>
      <c r="AX3906" s="128"/>
      <c r="AY3906" s="128"/>
      <c r="BH3906" s="89"/>
      <c r="BI3906" s="90"/>
      <c r="DL3906" s="13"/>
      <c r="DM3906" s="13"/>
      <c r="DN3906" s="3"/>
      <c r="DO3906" s="126"/>
      <c r="DP3906" s="126"/>
      <c r="DQ3906" s="127"/>
      <c r="DR3906" s="128"/>
      <c r="DS3906" s="13"/>
      <c r="DW3906" s="128"/>
      <c r="DX3906" s="128"/>
      <c r="DY3906" s="128"/>
      <c r="EH3906" s="89"/>
      <c r="EI3906" s="90"/>
    </row>
    <row r="3907" spans="38:139">
      <c r="AL3907" s="13"/>
      <c r="AM3907" s="13"/>
      <c r="AN3907" s="3"/>
      <c r="AO3907" s="126"/>
      <c r="AP3907" s="126"/>
      <c r="AQ3907" s="127"/>
      <c r="AR3907" s="128"/>
      <c r="AS3907" s="13"/>
      <c r="AW3907" s="128"/>
      <c r="AX3907" s="128"/>
      <c r="AY3907" s="128"/>
      <c r="BH3907" s="89"/>
      <c r="BI3907" s="90"/>
      <c r="DL3907" s="13"/>
      <c r="DM3907" s="13"/>
      <c r="DN3907" s="3"/>
      <c r="DO3907" s="126"/>
      <c r="DP3907" s="126"/>
      <c r="DQ3907" s="127"/>
      <c r="DR3907" s="128"/>
      <c r="DS3907" s="13"/>
      <c r="DW3907" s="128"/>
      <c r="DX3907" s="128"/>
      <c r="DY3907" s="128"/>
      <c r="EH3907" s="89"/>
      <c r="EI3907" s="90"/>
    </row>
    <row r="3908" spans="38:139">
      <c r="AL3908" s="13"/>
      <c r="AM3908" s="13"/>
      <c r="AN3908" s="3"/>
      <c r="AO3908" s="126"/>
      <c r="AP3908" s="126"/>
      <c r="AQ3908" s="127"/>
      <c r="AR3908" s="128"/>
      <c r="AS3908" s="13"/>
      <c r="AW3908" s="128"/>
      <c r="AX3908" s="128"/>
      <c r="AY3908" s="128"/>
      <c r="BH3908" s="89"/>
      <c r="BI3908" s="90"/>
      <c r="DL3908" s="13"/>
      <c r="DM3908" s="13"/>
      <c r="DN3908" s="3"/>
      <c r="DO3908" s="126"/>
      <c r="DP3908" s="126"/>
      <c r="DQ3908" s="127"/>
      <c r="DR3908" s="128"/>
      <c r="DS3908" s="13"/>
      <c r="DW3908" s="128"/>
      <c r="DX3908" s="128"/>
      <c r="DY3908" s="128"/>
      <c r="EH3908" s="89"/>
      <c r="EI3908" s="90"/>
    </row>
    <row r="3909" spans="38:139">
      <c r="AL3909" s="13"/>
      <c r="AM3909" s="13"/>
      <c r="AN3909" s="3"/>
      <c r="AO3909" s="126"/>
      <c r="AP3909" s="126"/>
      <c r="AQ3909" s="127"/>
      <c r="AR3909" s="128"/>
      <c r="AS3909" s="13"/>
      <c r="AW3909" s="128"/>
      <c r="AX3909" s="128"/>
      <c r="AY3909" s="128"/>
      <c r="BH3909" s="89"/>
      <c r="BI3909" s="90"/>
      <c r="DL3909" s="13"/>
      <c r="DM3909" s="13"/>
      <c r="DN3909" s="3"/>
      <c r="DO3909" s="126"/>
      <c r="DP3909" s="126"/>
      <c r="DQ3909" s="127"/>
      <c r="DR3909" s="128"/>
      <c r="DS3909" s="13"/>
      <c r="DW3909" s="128"/>
      <c r="DX3909" s="128"/>
      <c r="DY3909" s="128"/>
      <c r="EH3909" s="89"/>
      <c r="EI3909" s="90"/>
    </row>
    <row r="3910" spans="38:139">
      <c r="AL3910" s="13"/>
      <c r="AM3910" s="13"/>
      <c r="AN3910" s="3"/>
      <c r="AO3910" s="126"/>
      <c r="AP3910" s="126"/>
      <c r="AQ3910" s="127"/>
      <c r="AR3910" s="128"/>
      <c r="AS3910" s="13"/>
      <c r="AW3910" s="128"/>
      <c r="AX3910" s="128"/>
      <c r="AY3910" s="128"/>
      <c r="BH3910" s="89"/>
      <c r="BI3910" s="90"/>
      <c r="DL3910" s="13"/>
      <c r="DM3910" s="13"/>
      <c r="DN3910" s="3"/>
      <c r="DO3910" s="126"/>
      <c r="DP3910" s="126"/>
      <c r="DQ3910" s="127"/>
      <c r="DR3910" s="128"/>
      <c r="DS3910" s="13"/>
      <c r="DW3910" s="128"/>
      <c r="DX3910" s="128"/>
      <c r="DY3910" s="128"/>
      <c r="EH3910" s="89"/>
      <c r="EI3910" s="90"/>
    </row>
    <row r="3911" spans="38:139">
      <c r="AL3911" s="13"/>
      <c r="AM3911" s="13"/>
      <c r="AN3911" s="3"/>
      <c r="AO3911" s="126"/>
      <c r="AP3911" s="126"/>
      <c r="AQ3911" s="127"/>
      <c r="AR3911" s="128"/>
      <c r="AS3911" s="13"/>
      <c r="AW3911" s="128"/>
      <c r="AX3911" s="128"/>
      <c r="AY3911" s="128"/>
      <c r="BH3911" s="89"/>
      <c r="BI3911" s="90"/>
      <c r="DL3911" s="13"/>
      <c r="DM3911" s="13"/>
      <c r="DN3911" s="3"/>
      <c r="DO3911" s="126"/>
      <c r="DP3911" s="126"/>
      <c r="DQ3911" s="127"/>
      <c r="DR3911" s="128"/>
      <c r="DS3911" s="13"/>
      <c r="DW3911" s="128"/>
      <c r="DX3911" s="128"/>
      <c r="DY3911" s="128"/>
      <c r="EH3911" s="89"/>
      <c r="EI3911" s="90"/>
    </row>
    <row r="3912" spans="38:139">
      <c r="AL3912" s="13"/>
      <c r="AM3912" s="13"/>
      <c r="AN3912" s="3"/>
      <c r="AO3912" s="126"/>
      <c r="AP3912" s="126"/>
      <c r="AQ3912" s="127"/>
      <c r="AR3912" s="128"/>
      <c r="AS3912" s="13"/>
      <c r="AW3912" s="128"/>
      <c r="AX3912" s="128"/>
      <c r="AY3912" s="128"/>
      <c r="BH3912" s="89"/>
      <c r="BI3912" s="90"/>
      <c r="DL3912" s="13"/>
      <c r="DM3912" s="13"/>
      <c r="DN3912" s="3"/>
      <c r="DO3912" s="126"/>
      <c r="DP3912" s="126"/>
      <c r="DQ3912" s="127"/>
      <c r="DR3912" s="128"/>
      <c r="DS3912" s="13"/>
      <c r="DW3912" s="128"/>
      <c r="DX3912" s="128"/>
      <c r="DY3912" s="128"/>
      <c r="EH3912" s="89"/>
      <c r="EI3912" s="90"/>
    </row>
    <row r="3913" spans="38:139">
      <c r="AL3913" s="13"/>
      <c r="AM3913" s="13"/>
      <c r="AN3913" s="3"/>
      <c r="AO3913" s="126"/>
      <c r="AP3913" s="126"/>
      <c r="AQ3913" s="127"/>
      <c r="AR3913" s="128"/>
      <c r="AS3913" s="13"/>
      <c r="AW3913" s="128"/>
      <c r="AX3913" s="128"/>
      <c r="AY3913" s="128"/>
      <c r="BH3913" s="89"/>
      <c r="BI3913" s="90"/>
      <c r="DL3913" s="13"/>
      <c r="DM3913" s="13"/>
      <c r="DN3913" s="3"/>
      <c r="DO3913" s="126"/>
      <c r="DP3913" s="126"/>
      <c r="DQ3913" s="127"/>
      <c r="DR3913" s="128"/>
      <c r="DS3913" s="13"/>
      <c r="DW3913" s="128"/>
      <c r="DX3913" s="128"/>
      <c r="DY3913" s="128"/>
      <c r="EH3913" s="89"/>
      <c r="EI3913" s="90"/>
    </row>
    <row r="3914" spans="38:139">
      <c r="AL3914" s="13"/>
      <c r="AM3914" s="13"/>
      <c r="AN3914" s="3"/>
      <c r="AO3914" s="126"/>
      <c r="AP3914" s="126"/>
      <c r="AQ3914" s="127"/>
      <c r="AR3914" s="128"/>
      <c r="AS3914" s="13"/>
      <c r="AW3914" s="128"/>
      <c r="AX3914" s="128"/>
      <c r="AY3914" s="128"/>
      <c r="BH3914" s="89"/>
      <c r="BI3914" s="90"/>
      <c r="DL3914" s="13"/>
      <c r="DM3914" s="13"/>
      <c r="DN3914" s="3"/>
      <c r="DO3914" s="126"/>
      <c r="DP3914" s="126"/>
      <c r="DQ3914" s="127"/>
      <c r="DR3914" s="128"/>
      <c r="DS3914" s="13"/>
      <c r="DW3914" s="128"/>
      <c r="DX3914" s="128"/>
      <c r="DY3914" s="128"/>
      <c r="EH3914" s="89"/>
      <c r="EI3914" s="90"/>
    </row>
    <row r="3915" spans="38:139">
      <c r="AL3915" s="13"/>
      <c r="AM3915" s="13"/>
      <c r="AN3915" s="3"/>
      <c r="AO3915" s="126"/>
      <c r="AP3915" s="126"/>
      <c r="AQ3915" s="127"/>
      <c r="AR3915" s="128"/>
      <c r="AS3915" s="13"/>
      <c r="AW3915" s="128"/>
      <c r="AX3915" s="128"/>
      <c r="AY3915" s="128"/>
      <c r="BH3915" s="89"/>
      <c r="BI3915" s="90"/>
      <c r="DL3915" s="13"/>
      <c r="DM3915" s="13"/>
      <c r="DN3915" s="3"/>
      <c r="DO3915" s="126"/>
      <c r="DP3915" s="126"/>
      <c r="DQ3915" s="127"/>
      <c r="DR3915" s="128"/>
      <c r="DS3915" s="13"/>
      <c r="DW3915" s="128"/>
      <c r="DX3915" s="128"/>
      <c r="DY3915" s="128"/>
      <c r="EH3915" s="89"/>
      <c r="EI3915" s="90"/>
    </row>
    <row r="3916" spans="38:139">
      <c r="AL3916" s="13"/>
      <c r="AM3916" s="13"/>
      <c r="AN3916" s="3"/>
      <c r="AO3916" s="126"/>
      <c r="AP3916" s="126"/>
      <c r="AQ3916" s="127"/>
      <c r="AR3916" s="128"/>
      <c r="AS3916" s="13"/>
      <c r="AW3916" s="128"/>
      <c r="AX3916" s="128"/>
      <c r="AY3916" s="128"/>
      <c r="BH3916" s="89"/>
      <c r="BI3916" s="90"/>
      <c r="DL3916" s="13"/>
      <c r="DM3916" s="13"/>
      <c r="DN3916" s="3"/>
      <c r="DO3916" s="126"/>
      <c r="DP3916" s="126"/>
      <c r="DQ3916" s="127"/>
      <c r="DR3916" s="128"/>
      <c r="DS3916" s="13"/>
      <c r="DW3916" s="128"/>
      <c r="DX3916" s="128"/>
      <c r="DY3916" s="128"/>
      <c r="EH3916" s="89"/>
      <c r="EI3916" s="90"/>
    </row>
    <row r="3917" spans="38:139">
      <c r="AL3917" s="13"/>
      <c r="AM3917" s="13"/>
      <c r="AN3917" s="3"/>
      <c r="AO3917" s="126"/>
      <c r="AP3917" s="126"/>
      <c r="AQ3917" s="127"/>
      <c r="AR3917" s="128"/>
      <c r="AS3917" s="13"/>
      <c r="AW3917" s="128"/>
      <c r="AX3917" s="128"/>
      <c r="AY3917" s="128"/>
      <c r="BH3917" s="89"/>
      <c r="BI3917" s="90"/>
      <c r="DL3917" s="13"/>
      <c r="DM3917" s="13"/>
      <c r="DN3917" s="3"/>
      <c r="DO3917" s="126"/>
      <c r="DP3917" s="126"/>
      <c r="DQ3917" s="127"/>
      <c r="DR3917" s="128"/>
      <c r="DS3917" s="13"/>
      <c r="DW3917" s="128"/>
      <c r="DX3917" s="128"/>
      <c r="DY3917" s="128"/>
      <c r="EH3917" s="89"/>
      <c r="EI3917" s="90"/>
    </row>
    <row r="3918" spans="38:139">
      <c r="AL3918" s="13"/>
      <c r="AM3918" s="13"/>
      <c r="AN3918" s="3"/>
      <c r="AO3918" s="126"/>
      <c r="AP3918" s="126"/>
      <c r="AQ3918" s="127"/>
      <c r="AR3918" s="128"/>
      <c r="AS3918" s="13"/>
      <c r="AW3918" s="128"/>
      <c r="AX3918" s="128"/>
      <c r="AY3918" s="128"/>
      <c r="BH3918" s="89"/>
      <c r="BI3918" s="90"/>
      <c r="DL3918" s="13"/>
      <c r="DM3918" s="13"/>
      <c r="DN3918" s="3"/>
      <c r="DO3918" s="126"/>
      <c r="DP3918" s="126"/>
      <c r="DQ3918" s="127"/>
      <c r="DR3918" s="128"/>
      <c r="DS3918" s="13"/>
      <c r="DW3918" s="128"/>
      <c r="DX3918" s="128"/>
      <c r="DY3918" s="128"/>
      <c r="EH3918" s="89"/>
      <c r="EI3918" s="90"/>
    </row>
    <row r="3919" spans="38:139">
      <c r="AL3919" s="13"/>
      <c r="AM3919" s="13"/>
      <c r="AN3919" s="3"/>
      <c r="AO3919" s="126"/>
      <c r="AP3919" s="126"/>
      <c r="AQ3919" s="127"/>
      <c r="AR3919" s="128"/>
      <c r="AS3919" s="13"/>
      <c r="AW3919" s="128"/>
      <c r="AX3919" s="128"/>
      <c r="AY3919" s="128"/>
      <c r="BH3919" s="89"/>
      <c r="BI3919" s="90"/>
      <c r="DL3919" s="13"/>
      <c r="DM3919" s="13"/>
      <c r="DN3919" s="3"/>
      <c r="DO3919" s="126"/>
      <c r="DP3919" s="126"/>
      <c r="DQ3919" s="127"/>
      <c r="DR3919" s="128"/>
      <c r="DS3919" s="13"/>
      <c r="DW3919" s="128"/>
      <c r="DX3919" s="128"/>
      <c r="DY3919" s="128"/>
      <c r="EH3919" s="89"/>
      <c r="EI3919" s="90"/>
    </row>
    <row r="3920" spans="38:139">
      <c r="AL3920" s="13"/>
      <c r="AM3920" s="13"/>
      <c r="AN3920" s="3"/>
      <c r="AO3920" s="126"/>
      <c r="AP3920" s="126"/>
      <c r="AQ3920" s="127"/>
      <c r="AR3920" s="128"/>
      <c r="AS3920" s="13"/>
      <c r="AW3920" s="128"/>
      <c r="AX3920" s="128"/>
      <c r="AY3920" s="128"/>
      <c r="BH3920" s="89"/>
      <c r="BI3920" s="90"/>
      <c r="DL3920" s="13"/>
      <c r="DM3920" s="13"/>
      <c r="DN3920" s="3"/>
      <c r="DO3920" s="126"/>
      <c r="DP3920" s="126"/>
      <c r="DQ3920" s="127"/>
      <c r="DR3920" s="128"/>
      <c r="DS3920" s="13"/>
      <c r="DW3920" s="128"/>
      <c r="DX3920" s="128"/>
      <c r="DY3920" s="128"/>
      <c r="EH3920" s="89"/>
      <c r="EI3920" s="90"/>
    </row>
    <row r="3921" spans="38:139">
      <c r="AL3921" s="13"/>
      <c r="AM3921" s="13"/>
      <c r="AN3921" s="3"/>
      <c r="AO3921" s="126"/>
      <c r="AP3921" s="126"/>
      <c r="AQ3921" s="127"/>
      <c r="AR3921" s="128"/>
      <c r="AS3921" s="13"/>
      <c r="AW3921" s="128"/>
      <c r="AX3921" s="128"/>
      <c r="AY3921" s="128"/>
      <c r="BH3921" s="89"/>
      <c r="BI3921" s="90"/>
      <c r="DL3921" s="13"/>
      <c r="DM3921" s="13"/>
      <c r="DN3921" s="3"/>
      <c r="DO3921" s="126"/>
      <c r="DP3921" s="126"/>
      <c r="DQ3921" s="127"/>
      <c r="DR3921" s="128"/>
      <c r="DS3921" s="13"/>
      <c r="DW3921" s="128"/>
      <c r="DX3921" s="128"/>
      <c r="DY3921" s="128"/>
      <c r="EH3921" s="89"/>
      <c r="EI3921" s="90"/>
    </row>
    <row r="3922" spans="38:139">
      <c r="AL3922" s="13"/>
      <c r="AM3922" s="13"/>
      <c r="AN3922" s="3"/>
      <c r="AO3922" s="126"/>
      <c r="AP3922" s="126"/>
      <c r="AQ3922" s="127"/>
      <c r="AR3922" s="128"/>
      <c r="AS3922" s="13"/>
      <c r="AW3922" s="128"/>
      <c r="AX3922" s="128"/>
      <c r="AY3922" s="128"/>
      <c r="BH3922" s="89"/>
      <c r="BI3922" s="90"/>
      <c r="DL3922" s="13"/>
      <c r="DM3922" s="13"/>
      <c r="DN3922" s="3"/>
      <c r="DO3922" s="126"/>
      <c r="DP3922" s="126"/>
      <c r="DQ3922" s="127"/>
      <c r="DR3922" s="128"/>
      <c r="DS3922" s="13"/>
      <c r="DW3922" s="128"/>
      <c r="DX3922" s="128"/>
      <c r="DY3922" s="128"/>
      <c r="EH3922" s="89"/>
      <c r="EI3922" s="90"/>
    </row>
    <row r="3923" spans="38:139">
      <c r="AL3923" s="13"/>
      <c r="AM3923" s="13"/>
      <c r="AN3923" s="3"/>
      <c r="AO3923" s="126"/>
      <c r="AP3923" s="126"/>
      <c r="AQ3923" s="127"/>
      <c r="AR3923" s="128"/>
      <c r="AS3923" s="13"/>
      <c r="AW3923" s="128"/>
      <c r="AX3923" s="128"/>
      <c r="AY3923" s="128"/>
      <c r="BH3923" s="89"/>
      <c r="BI3923" s="90"/>
      <c r="DL3923" s="13"/>
      <c r="DM3923" s="13"/>
      <c r="DN3923" s="3"/>
      <c r="DO3923" s="126"/>
      <c r="DP3923" s="126"/>
      <c r="DQ3923" s="127"/>
      <c r="DR3923" s="128"/>
      <c r="DS3923" s="13"/>
      <c r="DW3923" s="128"/>
      <c r="DX3923" s="128"/>
      <c r="DY3923" s="128"/>
      <c r="EH3923" s="89"/>
      <c r="EI3923" s="90"/>
    </row>
    <row r="3924" spans="38:139">
      <c r="AL3924" s="13"/>
      <c r="AM3924" s="13"/>
      <c r="AN3924" s="3"/>
      <c r="AO3924" s="126"/>
      <c r="AP3924" s="126"/>
      <c r="AQ3924" s="127"/>
      <c r="AR3924" s="128"/>
      <c r="AS3924" s="13"/>
      <c r="AW3924" s="128"/>
      <c r="AX3924" s="128"/>
      <c r="AY3924" s="128"/>
      <c r="BH3924" s="89"/>
      <c r="BI3924" s="90"/>
      <c r="DL3924" s="13"/>
      <c r="DM3924" s="13"/>
      <c r="DN3924" s="3"/>
      <c r="DO3924" s="126"/>
      <c r="DP3924" s="126"/>
      <c r="DQ3924" s="127"/>
      <c r="DR3924" s="128"/>
      <c r="DS3924" s="13"/>
      <c r="DW3924" s="128"/>
      <c r="DX3924" s="128"/>
      <c r="DY3924" s="128"/>
      <c r="EH3924" s="89"/>
      <c r="EI3924" s="90"/>
    </row>
    <row r="3925" spans="38:139">
      <c r="AL3925" s="13"/>
      <c r="AM3925" s="13"/>
      <c r="AN3925" s="3"/>
      <c r="AO3925" s="126"/>
      <c r="AP3925" s="126"/>
      <c r="AQ3925" s="127"/>
      <c r="AR3925" s="128"/>
      <c r="AS3925" s="13"/>
      <c r="AW3925" s="128"/>
      <c r="AX3925" s="128"/>
      <c r="AY3925" s="128"/>
      <c r="BH3925" s="89"/>
      <c r="BI3925" s="90"/>
      <c r="DL3925" s="13"/>
      <c r="DM3925" s="13"/>
      <c r="DN3925" s="3"/>
      <c r="DO3925" s="126"/>
      <c r="DP3925" s="126"/>
      <c r="DQ3925" s="127"/>
      <c r="DR3925" s="128"/>
      <c r="DS3925" s="13"/>
      <c r="DW3925" s="128"/>
      <c r="DX3925" s="128"/>
      <c r="DY3925" s="128"/>
      <c r="EH3925" s="89"/>
      <c r="EI3925" s="90"/>
    </row>
    <row r="3926" spans="38:139">
      <c r="AL3926" s="13"/>
      <c r="AM3926" s="13"/>
      <c r="AN3926" s="3"/>
      <c r="AO3926" s="126"/>
      <c r="AP3926" s="126"/>
      <c r="AQ3926" s="127"/>
      <c r="AR3926" s="128"/>
      <c r="AS3926" s="13"/>
      <c r="AW3926" s="128"/>
      <c r="AX3926" s="128"/>
      <c r="AY3926" s="128"/>
      <c r="BH3926" s="89"/>
      <c r="BI3926" s="90"/>
      <c r="DL3926" s="13"/>
      <c r="DM3926" s="13"/>
      <c r="DN3926" s="3"/>
      <c r="DO3926" s="126"/>
      <c r="DP3926" s="126"/>
      <c r="DQ3926" s="127"/>
      <c r="DR3926" s="128"/>
      <c r="DS3926" s="13"/>
      <c r="DW3926" s="128"/>
      <c r="DX3926" s="128"/>
      <c r="DY3926" s="128"/>
      <c r="EH3926" s="89"/>
      <c r="EI3926" s="90"/>
    </row>
    <row r="3927" spans="38:139">
      <c r="AL3927" s="13"/>
      <c r="AM3927" s="13"/>
      <c r="AN3927" s="3"/>
      <c r="AO3927" s="126"/>
      <c r="AP3927" s="126"/>
      <c r="AQ3927" s="127"/>
      <c r="AR3927" s="128"/>
      <c r="AS3927" s="13"/>
      <c r="AW3927" s="128"/>
      <c r="AX3927" s="128"/>
      <c r="AY3927" s="128"/>
      <c r="BH3927" s="89"/>
      <c r="BI3927" s="90"/>
      <c r="DL3927" s="13"/>
      <c r="DM3927" s="13"/>
      <c r="DN3927" s="3"/>
      <c r="DO3927" s="126"/>
      <c r="DP3927" s="126"/>
      <c r="DQ3927" s="127"/>
      <c r="DR3927" s="128"/>
      <c r="DS3927" s="13"/>
      <c r="DW3927" s="128"/>
      <c r="DX3927" s="128"/>
      <c r="DY3927" s="128"/>
      <c r="EH3927" s="89"/>
      <c r="EI3927" s="90"/>
    </row>
    <row r="3928" spans="38:139">
      <c r="AL3928" s="13"/>
      <c r="AM3928" s="13"/>
      <c r="AN3928" s="3"/>
      <c r="AO3928" s="126"/>
      <c r="AP3928" s="126"/>
      <c r="AQ3928" s="127"/>
      <c r="AR3928" s="128"/>
      <c r="AS3928" s="13"/>
      <c r="AW3928" s="128"/>
      <c r="AX3928" s="128"/>
      <c r="AY3928" s="128"/>
      <c r="BH3928" s="89"/>
      <c r="BI3928" s="90"/>
      <c r="DL3928" s="13"/>
      <c r="DM3928" s="13"/>
      <c r="DN3928" s="3"/>
      <c r="DO3928" s="126"/>
      <c r="DP3928" s="126"/>
      <c r="DQ3928" s="127"/>
      <c r="DR3928" s="128"/>
      <c r="DS3928" s="13"/>
      <c r="DW3928" s="128"/>
      <c r="DX3928" s="128"/>
      <c r="DY3928" s="128"/>
      <c r="EH3928" s="89"/>
      <c r="EI3928" s="90"/>
    </row>
    <row r="3929" spans="38:139">
      <c r="AL3929" s="13"/>
      <c r="AM3929" s="13"/>
      <c r="AN3929" s="3"/>
      <c r="AO3929" s="126"/>
      <c r="AP3929" s="126"/>
      <c r="AQ3929" s="127"/>
      <c r="AR3929" s="128"/>
      <c r="AS3929" s="13"/>
      <c r="AW3929" s="128"/>
      <c r="AX3929" s="128"/>
      <c r="AY3929" s="128"/>
      <c r="BH3929" s="89"/>
      <c r="BI3929" s="90"/>
      <c r="DL3929" s="13"/>
      <c r="DM3929" s="13"/>
      <c r="DN3929" s="3"/>
      <c r="DO3929" s="126"/>
      <c r="DP3929" s="126"/>
      <c r="DQ3929" s="127"/>
      <c r="DR3929" s="128"/>
      <c r="DS3929" s="13"/>
      <c r="DW3929" s="128"/>
      <c r="DX3929" s="128"/>
      <c r="DY3929" s="128"/>
      <c r="EH3929" s="89"/>
      <c r="EI3929" s="90"/>
    </row>
    <row r="3930" spans="38:139">
      <c r="AL3930" s="13"/>
      <c r="AM3930" s="13"/>
      <c r="AN3930" s="3"/>
      <c r="AO3930" s="126"/>
      <c r="AP3930" s="126"/>
      <c r="AQ3930" s="127"/>
      <c r="AR3930" s="128"/>
      <c r="AS3930" s="13"/>
      <c r="AW3930" s="128"/>
      <c r="AX3930" s="128"/>
      <c r="AY3930" s="128"/>
      <c r="BH3930" s="89"/>
      <c r="BI3930" s="90"/>
      <c r="DL3930" s="13"/>
      <c r="DM3930" s="13"/>
      <c r="DN3930" s="3"/>
      <c r="DO3930" s="126"/>
      <c r="DP3930" s="126"/>
      <c r="DQ3930" s="127"/>
      <c r="DR3930" s="128"/>
      <c r="DS3930" s="13"/>
      <c r="DW3930" s="128"/>
      <c r="DX3930" s="128"/>
      <c r="DY3930" s="128"/>
      <c r="EH3930" s="89"/>
      <c r="EI3930" s="90"/>
    </row>
    <row r="3931" spans="38:139">
      <c r="AL3931" s="13"/>
      <c r="AM3931" s="13"/>
      <c r="AN3931" s="3"/>
      <c r="AO3931" s="126"/>
      <c r="AP3931" s="126"/>
      <c r="AQ3931" s="127"/>
      <c r="AR3931" s="128"/>
      <c r="AS3931" s="13"/>
      <c r="AW3931" s="128"/>
      <c r="AX3931" s="128"/>
      <c r="AY3931" s="128"/>
      <c r="BH3931" s="89"/>
      <c r="BI3931" s="90"/>
      <c r="DL3931" s="13"/>
      <c r="DM3931" s="13"/>
      <c r="DN3931" s="3"/>
      <c r="DO3931" s="126"/>
      <c r="DP3931" s="126"/>
      <c r="DQ3931" s="127"/>
      <c r="DR3931" s="128"/>
      <c r="DS3931" s="13"/>
      <c r="DW3931" s="128"/>
      <c r="DX3931" s="128"/>
      <c r="DY3931" s="128"/>
      <c r="EH3931" s="89"/>
      <c r="EI3931" s="90"/>
    </row>
    <row r="3932" spans="38:139">
      <c r="AL3932" s="13"/>
      <c r="AM3932" s="13"/>
      <c r="AN3932" s="3"/>
      <c r="AO3932" s="126"/>
      <c r="AP3932" s="126"/>
      <c r="AQ3932" s="127"/>
      <c r="AR3932" s="128"/>
      <c r="AS3932" s="13"/>
      <c r="AW3932" s="128"/>
      <c r="AX3932" s="128"/>
      <c r="AY3932" s="128"/>
      <c r="BH3932" s="89"/>
      <c r="BI3932" s="90"/>
      <c r="DL3932" s="13"/>
      <c r="DM3932" s="13"/>
      <c r="DN3932" s="3"/>
      <c r="DO3932" s="126"/>
      <c r="DP3932" s="126"/>
      <c r="DQ3932" s="127"/>
      <c r="DR3932" s="128"/>
      <c r="DS3932" s="13"/>
      <c r="DW3932" s="128"/>
      <c r="DX3932" s="128"/>
      <c r="DY3932" s="128"/>
      <c r="EH3932" s="89"/>
      <c r="EI3932" s="90"/>
    </row>
    <row r="3933" spans="38:139">
      <c r="AL3933" s="13"/>
      <c r="AM3933" s="13"/>
      <c r="AN3933" s="3"/>
      <c r="AO3933" s="126"/>
      <c r="AP3933" s="126"/>
      <c r="AQ3933" s="127"/>
      <c r="AR3933" s="128"/>
      <c r="AS3933" s="13"/>
      <c r="AW3933" s="128"/>
      <c r="AX3933" s="128"/>
      <c r="AY3933" s="128"/>
      <c r="BH3933" s="89"/>
      <c r="BI3933" s="90"/>
      <c r="DL3933" s="13"/>
      <c r="DM3933" s="13"/>
      <c r="DN3933" s="3"/>
      <c r="DO3933" s="126"/>
      <c r="DP3933" s="126"/>
      <c r="DQ3933" s="127"/>
      <c r="DR3933" s="128"/>
      <c r="DS3933" s="13"/>
      <c r="DW3933" s="128"/>
      <c r="DX3933" s="128"/>
      <c r="DY3933" s="128"/>
      <c r="EH3933" s="89"/>
      <c r="EI3933" s="90"/>
    </row>
    <row r="3934" spans="38:139">
      <c r="AL3934" s="13"/>
      <c r="AM3934" s="13"/>
      <c r="AN3934" s="3"/>
      <c r="AO3934" s="126"/>
      <c r="AP3934" s="126"/>
      <c r="AQ3934" s="127"/>
      <c r="AR3934" s="128"/>
      <c r="AS3934" s="13"/>
      <c r="AW3934" s="128"/>
      <c r="AX3934" s="128"/>
      <c r="AY3934" s="128"/>
      <c r="BH3934" s="89"/>
      <c r="BI3934" s="90"/>
      <c r="DL3934" s="13"/>
      <c r="DM3934" s="13"/>
      <c r="DN3934" s="3"/>
      <c r="DO3934" s="126"/>
      <c r="DP3934" s="126"/>
      <c r="DQ3934" s="127"/>
      <c r="DR3934" s="128"/>
      <c r="DS3934" s="13"/>
      <c r="DW3934" s="128"/>
      <c r="DX3934" s="128"/>
      <c r="DY3934" s="128"/>
      <c r="EH3934" s="89"/>
      <c r="EI3934" s="90"/>
    </row>
    <row r="3935" spans="38:139">
      <c r="AL3935" s="13"/>
      <c r="AM3935" s="13"/>
      <c r="AN3935" s="3"/>
      <c r="AO3935" s="126"/>
      <c r="AP3935" s="126"/>
      <c r="AQ3935" s="127"/>
      <c r="AR3935" s="128"/>
      <c r="AS3935" s="13"/>
      <c r="AW3935" s="128"/>
      <c r="AX3935" s="128"/>
      <c r="AY3935" s="128"/>
      <c r="BH3935" s="89"/>
      <c r="BI3935" s="90"/>
      <c r="DL3935" s="13"/>
      <c r="DM3935" s="13"/>
      <c r="DN3935" s="3"/>
      <c r="DO3935" s="126"/>
      <c r="DP3935" s="126"/>
      <c r="DQ3935" s="127"/>
      <c r="DR3935" s="128"/>
      <c r="DS3935" s="13"/>
      <c r="DW3935" s="128"/>
      <c r="DX3935" s="128"/>
      <c r="DY3935" s="128"/>
      <c r="EH3935" s="89"/>
      <c r="EI3935" s="90"/>
    </row>
    <row r="3936" spans="38:139">
      <c r="AL3936" s="13"/>
      <c r="AM3936" s="13"/>
      <c r="AN3936" s="3"/>
      <c r="AO3936" s="126"/>
      <c r="AP3936" s="126"/>
      <c r="AQ3936" s="127"/>
      <c r="AR3936" s="128"/>
      <c r="AS3936" s="13"/>
      <c r="AW3936" s="128"/>
      <c r="AX3936" s="128"/>
      <c r="AY3936" s="128"/>
      <c r="BH3936" s="89"/>
      <c r="BI3936" s="90"/>
      <c r="DL3936" s="13"/>
      <c r="DM3936" s="13"/>
      <c r="DN3936" s="3"/>
      <c r="DO3936" s="126"/>
      <c r="DP3936" s="126"/>
      <c r="DQ3936" s="127"/>
      <c r="DR3936" s="128"/>
      <c r="DS3936" s="13"/>
      <c r="DW3936" s="128"/>
      <c r="DX3936" s="128"/>
      <c r="DY3936" s="128"/>
      <c r="EH3936" s="89"/>
      <c r="EI3936" s="90"/>
    </row>
    <row r="3937" spans="38:139">
      <c r="AL3937" s="13"/>
      <c r="AM3937" s="13"/>
      <c r="AN3937" s="3"/>
      <c r="AO3937" s="126"/>
      <c r="AP3937" s="126"/>
      <c r="AQ3937" s="127"/>
      <c r="AR3937" s="128"/>
      <c r="AS3937" s="13"/>
      <c r="AW3937" s="128"/>
      <c r="AX3937" s="128"/>
      <c r="AY3937" s="128"/>
      <c r="BH3937" s="89"/>
      <c r="BI3937" s="90"/>
      <c r="DL3937" s="13"/>
      <c r="DM3937" s="13"/>
      <c r="DN3937" s="3"/>
      <c r="DO3937" s="126"/>
      <c r="DP3937" s="126"/>
      <c r="DQ3937" s="127"/>
      <c r="DR3937" s="128"/>
      <c r="DS3937" s="13"/>
      <c r="DW3937" s="128"/>
      <c r="DX3937" s="128"/>
      <c r="DY3937" s="128"/>
      <c r="EH3937" s="89"/>
      <c r="EI3937" s="90"/>
    </row>
    <row r="3938" spans="38:139">
      <c r="AL3938" s="13"/>
      <c r="AM3938" s="13"/>
      <c r="AN3938" s="3"/>
      <c r="AO3938" s="126"/>
      <c r="AP3938" s="126"/>
      <c r="AQ3938" s="127"/>
      <c r="AR3938" s="128"/>
      <c r="AS3938" s="13"/>
      <c r="AW3938" s="128"/>
      <c r="AX3938" s="128"/>
      <c r="AY3938" s="128"/>
      <c r="BH3938" s="89"/>
      <c r="BI3938" s="90"/>
      <c r="DL3938" s="13"/>
      <c r="DM3938" s="13"/>
      <c r="DN3938" s="3"/>
      <c r="DO3938" s="126"/>
      <c r="DP3938" s="126"/>
      <c r="DQ3938" s="127"/>
      <c r="DR3938" s="128"/>
      <c r="DS3938" s="13"/>
      <c r="DW3938" s="128"/>
      <c r="DX3938" s="128"/>
      <c r="DY3938" s="128"/>
      <c r="EH3938" s="89"/>
      <c r="EI3938" s="90"/>
    </row>
    <row r="3939" spans="38:139">
      <c r="AL3939" s="13"/>
      <c r="AM3939" s="13"/>
      <c r="AN3939" s="3"/>
      <c r="AO3939" s="126"/>
      <c r="AP3939" s="126"/>
      <c r="AQ3939" s="127"/>
      <c r="AR3939" s="128"/>
      <c r="AS3939" s="13"/>
      <c r="AW3939" s="128"/>
      <c r="AX3939" s="128"/>
      <c r="AY3939" s="128"/>
      <c r="BH3939" s="89"/>
      <c r="BI3939" s="90"/>
      <c r="DL3939" s="13"/>
      <c r="DM3939" s="13"/>
      <c r="DN3939" s="3"/>
      <c r="DO3939" s="126"/>
      <c r="DP3939" s="126"/>
      <c r="DQ3939" s="127"/>
      <c r="DR3939" s="128"/>
      <c r="DS3939" s="13"/>
      <c r="DW3939" s="128"/>
      <c r="DX3939" s="128"/>
      <c r="DY3939" s="128"/>
      <c r="EH3939" s="89"/>
      <c r="EI3939" s="90"/>
    </row>
    <row r="3940" spans="38:139">
      <c r="AL3940" s="13"/>
      <c r="AM3940" s="13"/>
      <c r="AN3940" s="3"/>
      <c r="AO3940" s="126"/>
      <c r="AP3940" s="126"/>
      <c r="AQ3940" s="127"/>
      <c r="AR3940" s="128"/>
      <c r="AS3940" s="13"/>
      <c r="AW3940" s="128"/>
      <c r="AX3940" s="128"/>
      <c r="AY3940" s="128"/>
      <c r="BH3940" s="89"/>
      <c r="BI3940" s="90"/>
      <c r="DL3940" s="13"/>
      <c r="DM3940" s="13"/>
      <c r="DN3940" s="3"/>
      <c r="DO3940" s="126"/>
      <c r="DP3940" s="126"/>
      <c r="DQ3940" s="127"/>
      <c r="DR3940" s="128"/>
      <c r="DS3940" s="13"/>
      <c r="DW3940" s="128"/>
      <c r="DX3940" s="128"/>
      <c r="DY3940" s="128"/>
      <c r="EH3940" s="89"/>
      <c r="EI3940" s="90"/>
    </row>
    <row r="3941" spans="38:139">
      <c r="AL3941" s="13"/>
      <c r="AM3941" s="13"/>
      <c r="AN3941" s="3"/>
      <c r="AO3941" s="126"/>
      <c r="AP3941" s="126"/>
      <c r="AQ3941" s="127"/>
      <c r="AR3941" s="128"/>
      <c r="AS3941" s="13"/>
      <c r="AW3941" s="128"/>
      <c r="AX3941" s="128"/>
      <c r="AY3941" s="128"/>
      <c r="BH3941" s="89"/>
      <c r="BI3941" s="90"/>
      <c r="DL3941" s="13"/>
      <c r="DM3941" s="13"/>
      <c r="DN3941" s="3"/>
      <c r="DO3941" s="126"/>
      <c r="DP3941" s="126"/>
      <c r="DQ3941" s="127"/>
      <c r="DR3941" s="128"/>
      <c r="DS3941" s="13"/>
      <c r="DW3941" s="128"/>
      <c r="DX3941" s="128"/>
      <c r="DY3941" s="128"/>
      <c r="EH3941" s="89"/>
      <c r="EI3941" s="90"/>
    </row>
    <row r="3942" spans="38:139">
      <c r="AL3942" s="13"/>
      <c r="AM3942" s="13"/>
      <c r="AN3942" s="3"/>
      <c r="AO3942" s="126"/>
      <c r="AP3942" s="126"/>
      <c r="AQ3942" s="127"/>
      <c r="AR3942" s="128"/>
      <c r="AS3942" s="13"/>
      <c r="AW3942" s="128"/>
      <c r="AX3942" s="128"/>
      <c r="AY3942" s="128"/>
      <c r="BH3942" s="89"/>
      <c r="BI3942" s="90"/>
      <c r="DL3942" s="13"/>
      <c r="DM3942" s="13"/>
      <c r="DN3942" s="3"/>
      <c r="DO3942" s="126"/>
      <c r="DP3942" s="126"/>
      <c r="DQ3942" s="127"/>
      <c r="DR3942" s="128"/>
      <c r="DS3942" s="13"/>
      <c r="DW3942" s="128"/>
      <c r="DX3942" s="128"/>
      <c r="DY3942" s="128"/>
      <c r="EH3942" s="89"/>
      <c r="EI3942" s="90"/>
    </row>
    <row r="3943" spans="38:139">
      <c r="AL3943" s="13"/>
      <c r="AM3943" s="13"/>
      <c r="AN3943" s="3"/>
      <c r="AO3943" s="126"/>
      <c r="AP3943" s="126"/>
      <c r="AQ3943" s="127"/>
      <c r="AR3943" s="128"/>
      <c r="AS3943" s="13"/>
      <c r="AW3943" s="128"/>
      <c r="AX3943" s="128"/>
      <c r="AY3943" s="128"/>
      <c r="BH3943" s="89"/>
      <c r="BI3943" s="90"/>
      <c r="DL3943" s="13"/>
      <c r="DM3943" s="13"/>
      <c r="DN3943" s="3"/>
      <c r="DO3943" s="126"/>
      <c r="DP3943" s="126"/>
      <c r="DQ3943" s="127"/>
      <c r="DR3943" s="128"/>
      <c r="DS3943" s="13"/>
      <c r="DW3943" s="128"/>
      <c r="DX3943" s="128"/>
      <c r="DY3943" s="128"/>
      <c r="EH3943" s="89"/>
      <c r="EI3943" s="90"/>
    </row>
    <row r="3944" spans="38:139">
      <c r="AL3944" s="13"/>
      <c r="AM3944" s="13"/>
      <c r="AN3944" s="3"/>
      <c r="AO3944" s="126"/>
      <c r="AP3944" s="126"/>
      <c r="AQ3944" s="127"/>
      <c r="AR3944" s="128"/>
      <c r="AS3944" s="13"/>
      <c r="AW3944" s="128"/>
      <c r="AX3944" s="128"/>
      <c r="AY3944" s="128"/>
      <c r="BH3944" s="89"/>
      <c r="BI3944" s="90"/>
      <c r="DL3944" s="13"/>
      <c r="DM3944" s="13"/>
      <c r="DN3944" s="3"/>
      <c r="DO3944" s="126"/>
      <c r="DP3944" s="126"/>
      <c r="DQ3944" s="127"/>
      <c r="DR3944" s="128"/>
      <c r="DS3944" s="13"/>
      <c r="DW3944" s="128"/>
      <c r="DX3944" s="128"/>
      <c r="DY3944" s="128"/>
      <c r="EH3944" s="89"/>
      <c r="EI3944" s="90"/>
    </row>
    <row r="3945" spans="38:139">
      <c r="AL3945" s="13"/>
      <c r="AM3945" s="13"/>
      <c r="AN3945" s="3"/>
      <c r="AO3945" s="126"/>
      <c r="AP3945" s="126"/>
      <c r="AQ3945" s="127"/>
      <c r="AR3945" s="128"/>
      <c r="AS3945" s="13"/>
      <c r="AW3945" s="128"/>
      <c r="AX3945" s="128"/>
      <c r="AY3945" s="128"/>
      <c r="BH3945" s="89"/>
      <c r="BI3945" s="90"/>
      <c r="DL3945" s="13"/>
      <c r="DM3945" s="13"/>
      <c r="DN3945" s="3"/>
      <c r="DO3945" s="126"/>
      <c r="DP3945" s="126"/>
      <c r="DQ3945" s="127"/>
      <c r="DR3945" s="128"/>
      <c r="DS3945" s="13"/>
      <c r="DW3945" s="128"/>
      <c r="DX3945" s="128"/>
      <c r="DY3945" s="128"/>
      <c r="EH3945" s="89"/>
      <c r="EI3945" s="90"/>
    </row>
    <row r="3946" spans="38:139">
      <c r="AL3946" s="13"/>
      <c r="AM3946" s="13"/>
      <c r="AN3946" s="3"/>
      <c r="AO3946" s="126"/>
      <c r="AP3946" s="126"/>
      <c r="AQ3946" s="127"/>
      <c r="AR3946" s="128"/>
      <c r="AS3946" s="13"/>
      <c r="AW3946" s="128"/>
      <c r="AX3946" s="128"/>
      <c r="AY3946" s="128"/>
      <c r="BH3946" s="89"/>
      <c r="BI3946" s="90"/>
      <c r="DL3946" s="13"/>
      <c r="DM3946" s="13"/>
      <c r="DN3946" s="3"/>
      <c r="DO3946" s="126"/>
      <c r="DP3946" s="126"/>
      <c r="DQ3946" s="127"/>
      <c r="DR3946" s="128"/>
      <c r="DS3946" s="13"/>
      <c r="DW3946" s="128"/>
      <c r="DX3946" s="128"/>
      <c r="DY3946" s="128"/>
      <c r="EH3946" s="89"/>
      <c r="EI3946" s="90"/>
    </row>
    <row r="3947" spans="38:139">
      <c r="AL3947" s="13"/>
      <c r="AM3947" s="13"/>
      <c r="AN3947" s="3"/>
      <c r="AO3947" s="126"/>
      <c r="AP3947" s="126"/>
      <c r="AQ3947" s="127"/>
      <c r="AR3947" s="128"/>
      <c r="AS3947" s="13"/>
      <c r="AW3947" s="128"/>
      <c r="AX3947" s="128"/>
      <c r="AY3947" s="128"/>
      <c r="BH3947" s="89"/>
      <c r="BI3947" s="90"/>
      <c r="DL3947" s="13"/>
      <c r="DM3947" s="13"/>
      <c r="DN3947" s="3"/>
      <c r="DO3947" s="126"/>
      <c r="DP3947" s="126"/>
      <c r="DQ3947" s="127"/>
      <c r="DR3947" s="128"/>
      <c r="DS3947" s="13"/>
      <c r="DW3947" s="128"/>
      <c r="DX3947" s="128"/>
      <c r="DY3947" s="128"/>
      <c r="EH3947" s="89"/>
      <c r="EI3947" s="90"/>
    </row>
    <row r="3948" spans="38:139">
      <c r="AL3948" s="13"/>
      <c r="AM3948" s="13"/>
      <c r="AN3948" s="3"/>
      <c r="AO3948" s="126"/>
      <c r="AP3948" s="126"/>
      <c r="AQ3948" s="127"/>
      <c r="AR3948" s="128"/>
      <c r="AS3948" s="13"/>
      <c r="AW3948" s="128"/>
      <c r="AX3948" s="128"/>
      <c r="AY3948" s="128"/>
      <c r="BH3948" s="89"/>
      <c r="BI3948" s="90"/>
      <c r="DL3948" s="13"/>
      <c r="DM3948" s="13"/>
      <c r="DN3948" s="3"/>
      <c r="DO3948" s="126"/>
      <c r="DP3948" s="126"/>
      <c r="DQ3948" s="127"/>
      <c r="DR3948" s="128"/>
      <c r="DS3948" s="13"/>
      <c r="DW3948" s="128"/>
      <c r="DX3948" s="128"/>
      <c r="DY3948" s="128"/>
      <c r="EH3948" s="89"/>
      <c r="EI3948" s="90"/>
    </row>
    <row r="3949" spans="38:139">
      <c r="AL3949" s="13"/>
      <c r="AM3949" s="13"/>
      <c r="AN3949" s="3"/>
      <c r="AO3949" s="126"/>
      <c r="AP3949" s="126"/>
      <c r="AQ3949" s="127"/>
      <c r="AR3949" s="128"/>
      <c r="AS3949" s="13"/>
      <c r="AW3949" s="128"/>
      <c r="AX3949" s="128"/>
      <c r="AY3949" s="128"/>
      <c r="BH3949" s="89"/>
      <c r="BI3949" s="90"/>
      <c r="DL3949" s="13"/>
      <c r="DM3949" s="13"/>
      <c r="DN3949" s="3"/>
      <c r="DO3949" s="126"/>
      <c r="DP3949" s="126"/>
      <c r="DQ3949" s="127"/>
      <c r="DR3949" s="128"/>
      <c r="DS3949" s="13"/>
      <c r="DW3949" s="128"/>
      <c r="DX3949" s="128"/>
      <c r="DY3949" s="128"/>
      <c r="EH3949" s="89"/>
      <c r="EI3949" s="90"/>
    </row>
    <row r="3950" spans="38:139">
      <c r="AL3950" s="13"/>
      <c r="AM3950" s="13"/>
      <c r="AN3950" s="3"/>
      <c r="AO3950" s="126"/>
      <c r="AP3950" s="126"/>
      <c r="AQ3950" s="127"/>
      <c r="AR3950" s="128"/>
      <c r="AS3950" s="13"/>
      <c r="AW3950" s="128"/>
      <c r="AX3950" s="128"/>
      <c r="AY3950" s="128"/>
      <c r="BH3950" s="89"/>
      <c r="BI3950" s="90"/>
      <c r="DL3950" s="13"/>
      <c r="DM3950" s="13"/>
      <c r="DN3950" s="3"/>
      <c r="DO3950" s="126"/>
      <c r="DP3950" s="126"/>
      <c r="DQ3950" s="127"/>
      <c r="DR3950" s="128"/>
      <c r="DS3950" s="13"/>
      <c r="DW3950" s="128"/>
      <c r="DX3950" s="128"/>
      <c r="DY3950" s="128"/>
      <c r="EH3950" s="89"/>
      <c r="EI3950" s="90"/>
    </row>
    <row r="3951" spans="38:139">
      <c r="AL3951" s="13"/>
      <c r="AM3951" s="13"/>
      <c r="AN3951" s="3"/>
      <c r="AO3951" s="126"/>
      <c r="AP3951" s="126"/>
      <c r="AQ3951" s="127"/>
      <c r="AR3951" s="128"/>
      <c r="AS3951" s="13"/>
      <c r="AW3951" s="128"/>
      <c r="AX3951" s="128"/>
      <c r="AY3951" s="128"/>
      <c r="BH3951" s="89"/>
      <c r="BI3951" s="90"/>
      <c r="DL3951" s="13"/>
      <c r="DM3951" s="13"/>
      <c r="DN3951" s="3"/>
      <c r="DO3951" s="126"/>
      <c r="DP3951" s="126"/>
      <c r="DQ3951" s="127"/>
      <c r="DR3951" s="128"/>
      <c r="DS3951" s="13"/>
      <c r="DW3951" s="128"/>
      <c r="DX3951" s="128"/>
      <c r="DY3951" s="128"/>
      <c r="EH3951" s="89"/>
      <c r="EI3951" s="90"/>
    </row>
    <row r="3952" spans="38:139">
      <c r="AL3952" s="13"/>
      <c r="AM3952" s="13"/>
      <c r="AN3952" s="3"/>
      <c r="AO3952" s="126"/>
      <c r="AP3952" s="126"/>
      <c r="AQ3952" s="127"/>
      <c r="AR3952" s="128"/>
      <c r="AS3952" s="13"/>
      <c r="AW3952" s="128"/>
      <c r="AX3952" s="128"/>
      <c r="AY3952" s="128"/>
      <c r="BH3952" s="89"/>
      <c r="BI3952" s="90"/>
      <c r="DL3952" s="13"/>
      <c r="DM3952" s="13"/>
      <c r="DN3952" s="3"/>
      <c r="DO3952" s="126"/>
      <c r="DP3952" s="126"/>
      <c r="DQ3952" s="127"/>
      <c r="DR3952" s="128"/>
      <c r="DS3952" s="13"/>
      <c r="DW3952" s="128"/>
      <c r="DX3952" s="128"/>
      <c r="DY3952" s="128"/>
      <c r="EH3952" s="89"/>
      <c r="EI3952" s="90"/>
    </row>
    <row r="3953" spans="38:139">
      <c r="AL3953" s="13"/>
      <c r="AM3953" s="13"/>
      <c r="AN3953" s="3"/>
      <c r="AO3953" s="126"/>
      <c r="AP3953" s="126"/>
      <c r="AQ3953" s="127"/>
      <c r="AR3953" s="128"/>
      <c r="AS3953" s="13"/>
      <c r="AW3953" s="128"/>
      <c r="AX3953" s="128"/>
      <c r="AY3953" s="128"/>
      <c r="BH3953" s="89"/>
      <c r="BI3953" s="90"/>
      <c r="DL3953" s="13"/>
      <c r="DM3953" s="13"/>
      <c r="DN3953" s="3"/>
      <c r="DO3953" s="126"/>
      <c r="DP3953" s="126"/>
      <c r="DQ3953" s="127"/>
      <c r="DR3953" s="128"/>
      <c r="DS3953" s="13"/>
      <c r="DW3953" s="128"/>
      <c r="DX3953" s="128"/>
      <c r="DY3953" s="128"/>
      <c r="EH3953" s="89"/>
      <c r="EI3953" s="90"/>
    </row>
    <row r="3954" spans="38:139">
      <c r="AL3954" s="13"/>
      <c r="AM3954" s="13"/>
      <c r="AN3954" s="3"/>
      <c r="AO3954" s="126"/>
      <c r="AP3954" s="126"/>
      <c r="AQ3954" s="127"/>
      <c r="AR3954" s="128"/>
      <c r="AS3954" s="13"/>
      <c r="AW3954" s="128"/>
      <c r="AX3954" s="128"/>
      <c r="AY3954" s="128"/>
      <c r="BH3954" s="89"/>
      <c r="BI3954" s="90"/>
      <c r="DL3954" s="13"/>
      <c r="DM3954" s="13"/>
      <c r="DN3954" s="3"/>
      <c r="DO3954" s="126"/>
      <c r="DP3954" s="126"/>
      <c r="DQ3954" s="127"/>
      <c r="DR3954" s="128"/>
      <c r="DS3954" s="13"/>
      <c r="DW3954" s="128"/>
      <c r="DX3954" s="128"/>
      <c r="DY3954" s="128"/>
      <c r="EH3954" s="89"/>
      <c r="EI3954" s="90"/>
    </row>
    <row r="3955" spans="38:139">
      <c r="AL3955" s="13"/>
      <c r="AM3955" s="13"/>
      <c r="AN3955" s="3"/>
      <c r="AO3955" s="126"/>
      <c r="AP3955" s="126"/>
      <c r="AQ3955" s="127"/>
      <c r="AR3955" s="128"/>
      <c r="AS3955" s="13"/>
      <c r="AW3955" s="128"/>
      <c r="AX3955" s="128"/>
      <c r="AY3955" s="128"/>
      <c r="BH3955" s="89"/>
      <c r="BI3955" s="90"/>
      <c r="DL3955" s="13"/>
      <c r="DM3955" s="13"/>
      <c r="DN3955" s="3"/>
      <c r="DO3955" s="126"/>
      <c r="DP3955" s="126"/>
      <c r="DQ3955" s="127"/>
      <c r="DR3955" s="128"/>
      <c r="DS3955" s="13"/>
      <c r="DW3955" s="128"/>
      <c r="DX3955" s="128"/>
      <c r="DY3955" s="128"/>
      <c r="EH3955" s="89"/>
      <c r="EI3955" s="90"/>
    </row>
    <row r="3956" spans="38:139">
      <c r="AL3956" s="13"/>
      <c r="AM3956" s="13"/>
      <c r="AN3956" s="3"/>
      <c r="AO3956" s="126"/>
      <c r="AP3956" s="126"/>
      <c r="AQ3956" s="127"/>
      <c r="AR3956" s="128"/>
      <c r="AS3956" s="13"/>
      <c r="AW3956" s="128"/>
      <c r="AX3956" s="128"/>
      <c r="AY3956" s="128"/>
      <c r="BH3956" s="89"/>
      <c r="BI3956" s="90"/>
      <c r="DL3956" s="13"/>
      <c r="DM3956" s="13"/>
      <c r="DN3956" s="3"/>
      <c r="DO3956" s="126"/>
      <c r="DP3956" s="126"/>
      <c r="DQ3956" s="127"/>
      <c r="DR3956" s="128"/>
      <c r="DS3956" s="13"/>
      <c r="DW3956" s="128"/>
      <c r="DX3956" s="128"/>
      <c r="DY3956" s="128"/>
      <c r="EH3956" s="89"/>
      <c r="EI3956" s="90"/>
    </row>
    <row r="3957" spans="38:139">
      <c r="AL3957" s="13"/>
      <c r="AM3957" s="13"/>
      <c r="AN3957" s="3"/>
      <c r="AO3957" s="126"/>
      <c r="AP3957" s="126"/>
      <c r="AQ3957" s="127"/>
      <c r="AR3957" s="128"/>
      <c r="AS3957" s="13"/>
      <c r="AW3957" s="128"/>
      <c r="AX3957" s="128"/>
      <c r="AY3957" s="128"/>
      <c r="BH3957" s="89"/>
      <c r="BI3957" s="90"/>
      <c r="DL3957" s="13"/>
      <c r="DM3957" s="13"/>
      <c r="DN3957" s="3"/>
      <c r="DO3957" s="126"/>
      <c r="DP3957" s="126"/>
      <c r="DQ3957" s="127"/>
      <c r="DR3957" s="128"/>
      <c r="DS3957" s="13"/>
      <c r="DW3957" s="128"/>
      <c r="DX3957" s="128"/>
      <c r="DY3957" s="128"/>
      <c r="EH3957" s="89"/>
      <c r="EI3957" s="90"/>
    </row>
    <row r="3958" spans="38:139">
      <c r="AL3958" s="13"/>
      <c r="AM3958" s="13"/>
      <c r="AN3958" s="3"/>
      <c r="AO3958" s="126"/>
      <c r="AP3958" s="126"/>
      <c r="AQ3958" s="127"/>
      <c r="AR3958" s="128"/>
      <c r="AS3958" s="13"/>
      <c r="AW3958" s="128"/>
      <c r="AX3958" s="128"/>
      <c r="AY3958" s="128"/>
      <c r="BH3958" s="89"/>
      <c r="BI3958" s="90"/>
      <c r="DL3958" s="13"/>
      <c r="DM3958" s="13"/>
      <c r="DN3958" s="3"/>
      <c r="DO3958" s="126"/>
      <c r="DP3958" s="126"/>
      <c r="DQ3958" s="127"/>
      <c r="DR3958" s="128"/>
      <c r="DS3958" s="13"/>
      <c r="DW3958" s="128"/>
      <c r="DX3958" s="128"/>
      <c r="DY3958" s="128"/>
      <c r="EH3958" s="89"/>
      <c r="EI3958" s="90"/>
    </row>
    <row r="3959" spans="38:139">
      <c r="AL3959" s="13"/>
      <c r="AM3959" s="13"/>
      <c r="AN3959" s="3"/>
      <c r="AO3959" s="126"/>
      <c r="AP3959" s="126"/>
      <c r="AQ3959" s="127"/>
      <c r="AR3959" s="128"/>
      <c r="AS3959" s="13"/>
      <c r="AW3959" s="128"/>
      <c r="AX3959" s="128"/>
      <c r="AY3959" s="128"/>
      <c r="BH3959" s="89"/>
      <c r="BI3959" s="90"/>
      <c r="DL3959" s="13"/>
      <c r="DM3959" s="13"/>
      <c r="DN3959" s="3"/>
      <c r="DO3959" s="126"/>
      <c r="DP3959" s="126"/>
      <c r="DQ3959" s="127"/>
      <c r="DR3959" s="128"/>
      <c r="DS3959" s="13"/>
      <c r="DW3959" s="128"/>
      <c r="DX3959" s="128"/>
      <c r="DY3959" s="128"/>
      <c r="EH3959" s="89"/>
      <c r="EI3959" s="90"/>
    </row>
    <row r="3960" spans="38:139">
      <c r="AL3960" s="13"/>
      <c r="AM3960" s="13"/>
      <c r="AN3960" s="3"/>
      <c r="AO3960" s="126"/>
      <c r="AP3960" s="126"/>
      <c r="AQ3960" s="127"/>
      <c r="AR3960" s="128"/>
      <c r="AS3960" s="13"/>
      <c r="AW3960" s="128"/>
      <c r="AX3960" s="128"/>
      <c r="AY3960" s="128"/>
      <c r="BH3960" s="89"/>
      <c r="BI3960" s="90"/>
      <c r="DL3960" s="13"/>
      <c r="DM3960" s="13"/>
      <c r="DN3960" s="3"/>
      <c r="DO3960" s="126"/>
      <c r="DP3960" s="126"/>
      <c r="DQ3960" s="127"/>
      <c r="DR3960" s="128"/>
      <c r="DS3960" s="13"/>
      <c r="DW3960" s="128"/>
      <c r="DX3960" s="128"/>
      <c r="DY3960" s="128"/>
      <c r="EH3960" s="89"/>
      <c r="EI3960" s="90"/>
    </row>
    <row r="3961" spans="38:139">
      <c r="AL3961" s="13"/>
      <c r="AM3961" s="13"/>
      <c r="AN3961" s="3"/>
      <c r="AO3961" s="126"/>
      <c r="AP3961" s="126"/>
      <c r="AQ3961" s="127"/>
      <c r="AR3961" s="128"/>
      <c r="AS3961" s="13"/>
      <c r="AW3961" s="128"/>
      <c r="AX3961" s="128"/>
      <c r="AY3961" s="128"/>
      <c r="BH3961" s="89"/>
      <c r="BI3961" s="90"/>
      <c r="DL3961" s="13"/>
      <c r="DM3961" s="13"/>
      <c r="DN3961" s="3"/>
      <c r="DO3961" s="126"/>
      <c r="DP3961" s="126"/>
      <c r="DQ3961" s="127"/>
      <c r="DR3961" s="128"/>
      <c r="DS3961" s="13"/>
      <c r="DW3961" s="128"/>
      <c r="DX3961" s="128"/>
      <c r="DY3961" s="128"/>
      <c r="EH3961" s="89"/>
      <c r="EI3961" s="90"/>
    </row>
    <row r="3962" spans="38:139">
      <c r="AL3962" s="13"/>
      <c r="AM3962" s="13"/>
      <c r="AN3962" s="3"/>
      <c r="AO3962" s="126"/>
      <c r="AP3962" s="126"/>
      <c r="AQ3962" s="127"/>
      <c r="AR3962" s="128"/>
      <c r="AS3962" s="13"/>
      <c r="AW3962" s="128"/>
      <c r="AX3962" s="128"/>
      <c r="AY3962" s="128"/>
      <c r="BH3962" s="89"/>
      <c r="BI3962" s="90"/>
      <c r="DL3962" s="13"/>
      <c r="DM3962" s="13"/>
      <c r="DN3962" s="3"/>
      <c r="DO3962" s="126"/>
      <c r="DP3962" s="126"/>
      <c r="DQ3962" s="127"/>
      <c r="DR3962" s="128"/>
      <c r="DS3962" s="13"/>
      <c r="DW3962" s="128"/>
      <c r="DX3962" s="128"/>
      <c r="DY3962" s="128"/>
      <c r="EH3962" s="89"/>
      <c r="EI3962" s="90"/>
    </row>
    <row r="3963" spans="38:139">
      <c r="AL3963" s="13"/>
      <c r="AM3963" s="13"/>
      <c r="AN3963" s="3"/>
      <c r="AO3963" s="126"/>
      <c r="AP3963" s="126"/>
      <c r="AQ3963" s="127"/>
      <c r="AR3963" s="128"/>
      <c r="AS3963" s="13"/>
      <c r="AW3963" s="128"/>
      <c r="AX3963" s="128"/>
      <c r="AY3963" s="128"/>
      <c r="BH3963" s="89"/>
      <c r="BI3963" s="90"/>
      <c r="DL3963" s="13"/>
      <c r="DM3963" s="13"/>
      <c r="DN3963" s="3"/>
      <c r="DO3963" s="126"/>
      <c r="DP3963" s="126"/>
      <c r="DQ3963" s="127"/>
      <c r="DR3963" s="128"/>
      <c r="DS3963" s="13"/>
      <c r="DW3963" s="128"/>
      <c r="DX3963" s="128"/>
      <c r="DY3963" s="128"/>
      <c r="EH3963" s="89"/>
      <c r="EI3963" s="90"/>
    </row>
    <row r="3964" spans="38:139">
      <c r="AL3964" s="13"/>
      <c r="AM3964" s="13"/>
      <c r="AN3964" s="3"/>
      <c r="AO3964" s="126"/>
      <c r="AP3964" s="126"/>
      <c r="AQ3964" s="127"/>
      <c r="AR3964" s="128"/>
      <c r="AS3964" s="13"/>
      <c r="AW3964" s="128"/>
      <c r="AX3964" s="128"/>
      <c r="AY3964" s="128"/>
      <c r="BH3964" s="89"/>
      <c r="BI3964" s="90"/>
      <c r="DL3964" s="13"/>
      <c r="DM3964" s="13"/>
      <c r="DN3964" s="3"/>
      <c r="DO3964" s="126"/>
      <c r="DP3964" s="126"/>
      <c r="DQ3964" s="127"/>
      <c r="DR3964" s="128"/>
      <c r="DS3964" s="13"/>
      <c r="DW3964" s="128"/>
      <c r="DX3964" s="128"/>
      <c r="DY3964" s="128"/>
      <c r="EH3964" s="89"/>
      <c r="EI3964" s="90"/>
    </row>
    <row r="3965" spans="38:139">
      <c r="AL3965" s="13"/>
      <c r="AM3965" s="13"/>
      <c r="AN3965" s="3"/>
      <c r="AO3965" s="126"/>
      <c r="AP3965" s="126"/>
      <c r="AQ3965" s="127"/>
      <c r="AR3965" s="128"/>
      <c r="AS3965" s="13"/>
      <c r="AW3965" s="128"/>
      <c r="AX3965" s="128"/>
      <c r="AY3965" s="128"/>
      <c r="BH3965" s="89"/>
      <c r="BI3965" s="90"/>
      <c r="DL3965" s="13"/>
      <c r="DM3965" s="13"/>
      <c r="DN3965" s="3"/>
      <c r="DO3965" s="126"/>
      <c r="DP3965" s="126"/>
      <c r="DQ3965" s="127"/>
      <c r="DR3965" s="128"/>
      <c r="DS3965" s="13"/>
      <c r="DW3965" s="128"/>
      <c r="DX3965" s="128"/>
      <c r="DY3965" s="128"/>
      <c r="EH3965" s="89"/>
      <c r="EI3965" s="90"/>
    </row>
    <row r="3966" spans="38:139">
      <c r="AL3966" s="13"/>
      <c r="AM3966" s="13"/>
      <c r="AN3966" s="3"/>
      <c r="AO3966" s="126"/>
      <c r="AP3966" s="126"/>
      <c r="AQ3966" s="127"/>
      <c r="AR3966" s="128"/>
      <c r="AS3966" s="13"/>
      <c r="AW3966" s="128"/>
      <c r="AX3966" s="128"/>
      <c r="AY3966" s="128"/>
      <c r="BH3966" s="89"/>
      <c r="BI3966" s="90"/>
      <c r="DL3966" s="13"/>
      <c r="DM3966" s="13"/>
      <c r="DN3966" s="3"/>
      <c r="DO3966" s="126"/>
      <c r="DP3966" s="126"/>
      <c r="DQ3966" s="127"/>
      <c r="DR3966" s="128"/>
      <c r="DS3966" s="13"/>
      <c r="DW3966" s="128"/>
      <c r="DX3966" s="128"/>
      <c r="DY3966" s="128"/>
      <c r="EH3966" s="89"/>
      <c r="EI3966" s="90"/>
    </row>
    <row r="3967" spans="38:139">
      <c r="AL3967" s="13"/>
      <c r="AM3967" s="13"/>
      <c r="AN3967" s="3"/>
      <c r="AO3967" s="126"/>
      <c r="AP3967" s="126"/>
      <c r="AQ3967" s="127"/>
      <c r="AR3967" s="128"/>
      <c r="AS3967" s="13"/>
      <c r="AW3967" s="128"/>
      <c r="AX3967" s="128"/>
      <c r="AY3967" s="128"/>
      <c r="BH3967" s="89"/>
      <c r="BI3967" s="90"/>
      <c r="DL3967" s="13"/>
      <c r="DM3967" s="13"/>
      <c r="DN3967" s="3"/>
      <c r="DO3967" s="126"/>
      <c r="DP3967" s="126"/>
      <c r="DQ3967" s="127"/>
      <c r="DR3967" s="128"/>
      <c r="DS3967" s="13"/>
      <c r="DW3967" s="128"/>
      <c r="DX3967" s="128"/>
      <c r="DY3967" s="128"/>
      <c r="EH3967" s="89"/>
      <c r="EI3967" s="90"/>
    </row>
    <row r="3968" spans="38:139">
      <c r="AL3968" s="13"/>
      <c r="AM3968" s="13"/>
      <c r="AN3968" s="3"/>
      <c r="AO3968" s="126"/>
      <c r="AP3968" s="126"/>
      <c r="AQ3968" s="127"/>
      <c r="AR3968" s="128"/>
      <c r="AS3968" s="13"/>
      <c r="AW3968" s="128"/>
      <c r="AX3968" s="128"/>
      <c r="AY3968" s="128"/>
      <c r="BH3968" s="89"/>
      <c r="BI3968" s="90"/>
      <c r="DL3968" s="13"/>
      <c r="DM3968" s="13"/>
      <c r="DN3968" s="3"/>
      <c r="DO3968" s="126"/>
      <c r="DP3968" s="126"/>
      <c r="DQ3968" s="127"/>
      <c r="DR3968" s="128"/>
      <c r="DS3968" s="13"/>
      <c r="DW3968" s="128"/>
      <c r="DX3968" s="128"/>
      <c r="DY3968" s="128"/>
      <c r="EH3968" s="89"/>
      <c r="EI3968" s="90"/>
    </row>
    <row r="3969" spans="38:139">
      <c r="AL3969" s="13"/>
      <c r="AM3969" s="13"/>
      <c r="AN3969" s="3"/>
      <c r="AO3969" s="126"/>
      <c r="AP3969" s="126"/>
      <c r="AQ3969" s="127"/>
      <c r="AR3969" s="128"/>
      <c r="AS3969" s="13"/>
      <c r="AW3969" s="128"/>
      <c r="AX3969" s="128"/>
      <c r="AY3969" s="128"/>
      <c r="BH3969" s="89"/>
      <c r="BI3969" s="90"/>
      <c r="DL3969" s="13"/>
      <c r="DM3969" s="13"/>
      <c r="DN3969" s="3"/>
      <c r="DO3969" s="126"/>
      <c r="DP3969" s="126"/>
      <c r="DQ3969" s="127"/>
      <c r="DR3969" s="128"/>
      <c r="DS3969" s="13"/>
      <c r="DW3969" s="128"/>
      <c r="DX3969" s="128"/>
      <c r="DY3969" s="128"/>
      <c r="EH3969" s="89"/>
      <c r="EI3969" s="90"/>
    </row>
    <row r="3970" spans="38:139">
      <c r="AL3970" s="13"/>
      <c r="AM3970" s="13"/>
      <c r="AN3970" s="3"/>
      <c r="AO3970" s="126"/>
      <c r="AP3970" s="126"/>
      <c r="AQ3970" s="127"/>
      <c r="AR3970" s="128"/>
      <c r="AS3970" s="13"/>
      <c r="AW3970" s="128"/>
      <c r="AX3970" s="128"/>
      <c r="AY3970" s="128"/>
      <c r="BH3970" s="89"/>
      <c r="BI3970" s="90"/>
      <c r="DL3970" s="13"/>
      <c r="DM3970" s="13"/>
      <c r="DN3970" s="3"/>
      <c r="DO3970" s="126"/>
      <c r="DP3970" s="126"/>
      <c r="DQ3970" s="127"/>
      <c r="DR3970" s="128"/>
      <c r="DS3970" s="13"/>
      <c r="DW3970" s="128"/>
      <c r="DX3970" s="128"/>
      <c r="DY3970" s="128"/>
      <c r="EH3970" s="89"/>
      <c r="EI3970" s="90"/>
    </row>
    <row r="3971" spans="38:139">
      <c r="AL3971" s="13"/>
      <c r="AM3971" s="13"/>
      <c r="AN3971" s="3"/>
      <c r="AO3971" s="126"/>
      <c r="AP3971" s="126"/>
      <c r="AQ3971" s="127"/>
      <c r="AR3971" s="128"/>
      <c r="AS3971" s="13"/>
      <c r="AW3971" s="128"/>
      <c r="AX3971" s="128"/>
      <c r="AY3971" s="128"/>
      <c r="BH3971" s="89"/>
      <c r="BI3971" s="90"/>
      <c r="DL3971" s="13"/>
      <c r="DM3971" s="13"/>
      <c r="DN3971" s="3"/>
      <c r="DO3971" s="126"/>
      <c r="DP3971" s="126"/>
      <c r="DQ3971" s="127"/>
      <c r="DR3971" s="128"/>
      <c r="DS3971" s="13"/>
      <c r="DW3971" s="128"/>
      <c r="DX3971" s="128"/>
      <c r="DY3971" s="128"/>
      <c r="EH3971" s="89"/>
      <c r="EI3971" s="90"/>
    </row>
    <row r="3972" spans="38:139">
      <c r="AL3972" s="13"/>
      <c r="AM3972" s="13"/>
      <c r="AN3972" s="3"/>
      <c r="AO3972" s="126"/>
      <c r="AP3972" s="126"/>
      <c r="AQ3972" s="127"/>
      <c r="AR3972" s="128"/>
      <c r="AS3972" s="13"/>
      <c r="AW3972" s="128"/>
      <c r="AX3972" s="128"/>
      <c r="AY3972" s="128"/>
      <c r="BH3972" s="89"/>
      <c r="BI3972" s="90"/>
      <c r="DL3972" s="13"/>
      <c r="DM3972" s="13"/>
      <c r="DN3972" s="3"/>
      <c r="DO3972" s="126"/>
      <c r="DP3972" s="126"/>
      <c r="DQ3972" s="127"/>
      <c r="DR3972" s="128"/>
      <c r="DS3972" s="13"/>
      <c r="DW3972" s="128"/>
      <c r="DX3972" s="128"/>
      <c r="DY3972" s="128"/>
      <c r="EH3972" s="89"/>
      <c r="EI3972" s="90"/>
    </row>
    <row r="3973" spans="38:139">
      <c r="AL3973" s="13"/>
      <c r="AM3973" s="13"/>
      <c r="AN3973" s="3"/>
      <c r="AO3973" s="126"/>
      <c r="AP3973" s="126"/>
      <c r="AQ3973" s="127"/>
      <c r="AR3973" s="128"/>
      <c r="AS3973" s="13"/>
      <c r="AW3973" s="128"/>
      <c r="AX3973" s="128"/>
      <c r="AY3973" s="128"/>
      <c r="BH3973" s="89"/>
      <c r="BI3973" s="90"/>
      <c r="DL3973" s="13"/>
      <c r="DM3973" s="13"/>
      <c r="DN3973" s="3"/>
      <c r="DO3973" s="126"/>
      <c r="DP3973" s="126"/>
      <c r="DQ3973" s="127"/>
      <c r="DR3973" s="128"/>
      <c r="DS3973" s="13"/>
      <c r="DW3973" s="128"/>
      <c r="DX3973" s="128"/>
      <c r="DY3973" s="128"/>
      <c r="EH3973" s="89"/>
      <c r="EI3973" s="90"/>
    </row>
    <row r="3974" spans="38:139">
      <c r="AL3974" s="13"/>
      <c r="AM3974" s="13"/>
      <c r="AN3974" s="3"/>
      <c r="AO3974" s="126"/>
      <c r="AP3974" s="126"/>
      <c r="AQ3974" s="127"/>
      <c r="AR3974" s="128"/>
      <c r="AS3974" s="13"/>
      <c r="AW3974" s="128"/>
      <c r="AX3974" s="128"/>
      <c r="AY3974" s="128"/>
      <c r="BH3974" s="89"/>
      <c r="BI3974" s="90"/>
      <c r="DL3974" s="13"/>
      <c r="DM3974" s="13"/>
      <c r="DN3974" s="3"/>
      <c r="DO3974" s="126"/>
      <c r="DP3974" s="126"/>
      <c r="DQ3974" s="127"/>
      <c r="DR3974" s="128"/>
      <c r="DS3974" s="13"/>
      <c r="DW3974" s="128"/>
      <c r="DX3974" s="128"/>
      <c r="DY3974" s="128"/>
      <c r="EH3974" s="89"/>
      <c r="EI3974" s="90"/>
    </row>
    <row r="3975" spans="38:139">
      <c r="AL3975" s="13"/>
      <c r="AM3975" s="13"/>
      <c r="AN3975" s="3"/>
      <c r="AO3975" s="126"/>
      <c r="AP3975" s="126"/>
      <c r="AQ3975" s="127"/>
      <c r="AR3975" s="128"/>
      <c r="AS3975" s="13"/>
      <c r="AW3975" s="128"/>
      <c r="AX3975" s="128"/>
      <c r="AY3975" s="128"/>
      <c r="BH3975" s="89"/>
      <c r="BI3975" s="90"/>
      <c r="DL3975" s="13"/>
      <c r="DM3975" s="13"/>
      <c r="DN3975" s="3"/>
      <c r="DO3975" s="126"/>
      <c r="DP3975" s="126"/>
      <c r="DQ3975" s="127"/>
      <c r="DR3975" s="128"/>
      <c r="DS3975" s="13"/>
      <c r="DW3975" s="128"/>
      <c r="DX3975" s="128"/>
      <c r="DY3975" s="128"/>
      <c r="EH3975" s="89"/>
      <c r="EI3975" s="90"/>
    </row>
    <row r="3976" spans="38:139">
      <c r="AL3976" s="13"/>
      <c r="AM3976" s="13"/>
      <c r="AN3976" s="3"/>
      <c r="AO3976" s="126"/>
      <c r="AP3976" s="126"/>
      <c r="AQ3976" s="127"/>
      <c r="AR3976" s="128"/>
      <c r="AS3976" s="13"/>
      <c r="AW3976" s="128"/>
      <c r="AX3976" s="128"/>
      <c r="AY3976" s="128"/>
      <c r="BH3976" s="89"/>
      <c r="BI3976" s="90"/>
      <c r="DL3976" s="13"/>
      <c r="DM3976" s="13"/>
      <c r="DN3976" s="3"/>
      <c r="DO3976" s="126"/>
      <c r="DP3976" s="126"/>
      <c r="DQ3976" s="127"/>
      <c r="DR3976" s="128"/>
      <c r="DS3976" s="13"/>
      <c r="DW3976" s="128"/>
      <c r="DX3976" s="128"/>
      <c r="DY3976" s="128"/>
      <c r="EH3976" s="89"/>
      <c r="EI3976" s="90"/>
    </row>
    <row r="3977" spans="38:139">
      <c r="AL3977" s="13"/>
      <c r="AM3977" s="13"/>
      <c r="AN3977" s="3"/>
      <c r="AO3977" s="126"/>
      <c r="AP3977" s="126"/>
      <c r="AQ3977" s="127"/>
      <c r="AR3977" s="128"/>
      <c r="AS3977" s="13"/>
      <c r="AW3977" s="128"/>
      <c r="AX3977" s="128"/>
      <c r="AY3977" s="128"/>
      <c r="BH3977" s="89"/>
      <c r="BI3977" s="90"/>
      <c r="DL3977" s="13"/>
      <c r="DM3977" s="13"/>
      <c r="DN3977" s="3"/>
      <c r="DO3977" s="126"/>
      <c r="DP3977" s="126"/>
      <c r="DQ3977" s="127"/>
      <c r="DR3977" s="128"/>
      <c r="DS3977" s="13"/>
      <c r="DW3977" s="128"/>
      <c r="DX3977" s="128"/>
      <c r="DY3977" s="128"/>
      <c r="EH3977" s="89"/>
      <c r="EI3977" s="90"/>
    </row>
    <row r="3978" spans="38:139">
      <c r="AL3978" s="13"/>
      <c r="AM3978" s="13"/>
      <c r="AN3978" s="3"/>
      <c r="AO3978" s="126"/>
      <c r="AP3978" s="126"/>
      <c r="AQ3978" s="127"/>
      <c r="AR3978" s="128"/>
      <c r="AS3978" s="13"/>
      <c r="AW3978" s="128"/>
      <c r="AX3978" s="128"/>
      <c r="AY3978" s="128"/>
      <c r="BH3978" s="89"/>
      <c r="BI3978" s="90"/>
      <c r="DL3978" s="13"/>
      <c r="DM3978" s="13"/>
      <c r="DN3978" s="3"/>
      <c r="DO3978" s="126"/>
      <c r="DP3978" s="126"/>
      <c r="DQ3978" s="127"/>
      <c r="DR3978" s="128"/>
      <c r="DS3978" s="13"/>
      <c r="DW3978" s="128"/>
      <c r="DX3978" s="128"/>
      <c r="DY3978" s="128"/>
      <c r="EH3978" s="89"/>
      <c r="EI3978" s="90"/>
    </row>
    <row r="3979" spans="38:139">
      <c r="AL3979" s="13"/>
      <c r="AM3979" s="13"/>
      <c r="AN3979" s="3"/>
      <c r="AO3979" s="126"/>
      <c r="AP3979" s="126"/>
      <c r="AQ3979" s="127"/>
      <c r="AR3979" s="128"/>
      <c r="AS3979" s="13"/>
      <c r="AW3979" s="128"/>
      <c r="AX3979" s="128"/>
      <c r="AY3979" s="128"/>
      <c r="BH3979" s="89"/>
      <c r="BI3979" s="90"/>
      <c r="DL3979" s="13"/>
      <c r="DM3979" s="13"/>
      <c r="DN3979" s="3"/>
      <c r="DO3979" s="126"/>
      <c r="DP3979" s="126"/>
      <c r="DQ3979" s="127"/>
      <c r="DR3979" s="128"/>
      <c r="DS3979" s="13"/>
      <c r="DW3979" s="128"/>
      <c r="DX3979" s="128"/>
      <c r="DY3979" s="128"/>
      <c r="EH3979" s="89"/>
      <c r="EI3979" s="90"/>
    </row>
    <row r="3980" spans="38:139">
      <c r="AL3980" s="13"/>
      <c r="AM3980" s="13"/>
      <c r="AN3980" s="3"/>
      <c r="AO3980" s="126"/>
      <c r="AP3980" s="126"/>
      <c r="AQ3980" s="127"/>
      <c r="AR3980" s="128"/>
      <c r="AS3980" s="13"/>
      <c r="AW3980" s="128"/>
      <c r="AX3980" s="128"/>
      <c r="AY3980" s="128"/>
      <c r="BH3980" s="89"/>
      <c r="BI3980" s="90"/>
      <c r="DL3980" s="13"/>
      <c r="DM3980" s="13"/>
      <c r="DN3980" s="3"/>
      <c r="DO3980" s="126"/>
      <c r="DP3980" s="126"/>
      <c r="DQ3980" s="127"/>
      <c r="DR3980" s="128"/>
      <c r="DS3980" s="13"/>
      <c r="DW3980" s="128"/>
      <c r="DX3980" s="128"/>
      <c r="DY3980" s="128"/>
      <c r="EH3980" s="89"/>
      <c r="EI3980" s="90"/>
    </row>
    <row r="3981" spans="38:139">
      <c r="AL3981" s="13"/>
      <c r="AM3981" s="13"/>
      <c r="AN3981" s="3"/>
      <c r="AO3981" s="126"/>
      <c r="AP3981" s="126"/>
      <c r="AQ3981" s="127"/>
      <c r="AR3981" s="128"/>
      <c r="AS3981" s="13"/>
      <c r="AW3981" s="128"/>
      <c r="AX3981" s="128"/>
      <c r="AY3981" s="128"/>
      <c r="BH3981" s="89"/>
      <c r="BI3981" s="90"/>
      <c r="DL3981" s="13"/>
      <c r="DM3981" s="13"/>
      <c r="DN3981" s="3"/>
      <c r="DO3981" s="126"/>
      <c r="DP3981" s="126"/>
      <c r="DQ3981" s="127"/>
      <c r="DR3981" s="128"/>
      <c r="DS3981" s="13"/>
      <c r="DW3981" s="128"/>
      <c r="DX3981" s="128"/>
      <c r="DY3981" s="128"/>
      <c r="EH3981" s="89"/>
      <c r="EI3981" s="90"/>
    </row>
    <row r="3982" spans="38:139">
      <c r="AL3982" s="13"/>
      <c r="AM3982" s="13"/>
      <c r="AN3982" s="3"/>
      <c r="AO3982" s="126"/>
      <c r="AP3982" s="126"/>
      <c r="AQ3982" s="127"/>
      <c r="AR3982" s="128"/>
      <c r="AS3982" s="13"/>
      <c r="AW3982" s="128"/>
      <c r="AX3982" s="128"/>
      <c r="AY3982" s="128"/>
      <c r="BH3982" s="89"/>
      <c r="BI3982" s="90"/>
      <c r="DL3982" s="13"/>
      <c r="DM3982" s="13"/>
      <c r="DN3982" s="3"/>
      <c r="DO3982" s="126"/>
      <c r="DP3982" s="126"/>
      <c r="DQ3982" s="127"/>
      <c r="DR3982" s="128"/>
      <c r="DS3982" s="13"/>
      <c r="DW3982" s="128"/>
      <c r="DX3982" s="128"/>
      <c r="DY3982" s="128"/>
      <c r="EH3982" s="89"/>
      <c r="EI3982" s="90"/>
    </row>
    <row r="3983" spans="38:139">
      <c r="AL3983" s="13"/>
      <c r="AM3983" s="13"/>
      <c r="AN3983" s="3"/>
      <c r="AO3983" s="126"/>
      <c r="AP3983" s="126"/>
      <c r="AQ3983" s="127"/>
      <c r="AR3983" s="128"/>
      <c r="AS3983" s="13"/>
      <c r="AW3983" s="128"/>
      <c r="AX3983" s="128"/>
      <c r="AY3983" s="128"/>
      <c r="BH3983" s="89"/>
      <c r="BI3983" s="90"/>
      <c r="DL3983" s="13"/>
      <c r="DM3983" s="13"/>
      <c r="DN3983" s="3"/>
      <c r="DO3983" s="126"/>
      <c r="DP3983" s="126"/>
      <c r="DQ3983" s="127"/>
      <c r="DR3983" s="128"/>
      <c r="DS3983" s="13"/>
      <c r="DW3983" s="128"/>
      <c r="DX3983" s="128"/>
      <c r="DY3983" s="128"/>
      <c r="EH3983" s="89"/>
      <c r="EI3983" s="90"/>
    </row>
    <row r="3984" spans="38:139">
      <c r="AL3984" s="13"/>
      <c r="AM3984" s="13"/>
      <c r="AN3984" s="3"/>
      <c r="AO3984" s="126"/>
      <c r="AP3984" s="126"/>
      <c r="AQ3984" s="127"/>
      <c r="AR3984" s="128"/>
      <c r="AS3984" s="13"/>
      <c r="AW3984" s="128"/>
      <c r="AX3984" s="128"/>
      <c r="AY3984" s="128"/>
      <c r="BH3984" s="89"/>
      <c r="BI3984" s="90"/>
      <c r="DL3984" s="13"/>
      <c r="DM3984" s="13"/>
      <c r="DN3984" s="3"/>
      <c r="DO3984" s="126"/>
      <c r="DP3984" s="126"/>
      <c r="DQ3984" s="127"/>
      <c r="DR3984" s="128"/>
      <c r="DS3984" s="13"/>
      <c r="DW3984" s="128"/>
      <c r="DX3984" s="128"/>
      <c r="DY3984" s="128"/>
      <c r="EH3984" s="89"/>
      <c r="EI3984" s="90"/>
    </row>
    <row r="3985" spans="38:139">
      <c r="AL3985" s="13"/>
      <c r="AM3985" s="13"/>
      <c r="AN3985" s="3"/>
      <c r="AO3985" s="126"/>
      <c r="AP3985" s="126"/>
      <c r="AQ3985" s="127"/>
      <c r="AR3985" s="128"/>
      <c r="AS3985" s="13"/>
      <c r="AW3985" s="128"/>
      <c r="AX3985" s="128"/>
      <c r="AY3985" s="128"/>
      <c r="BH3985" s="89"/>
      <c r="BI3985" s="90"/>
      <c r="DL3985" s="13"/>
      <c r="DM3985" s="13"/>
      <c r="DN3985" s="3"/>
      <c r="DO3985" s="126"/>
      <c r="DP3985" s="126"/>
      <c r="DQ3985" s="127"/>
      <c r="DR3985" s="128"/>
      <c r="DS3985" s="13"/>
      <c r="DW3985" s="128"/>
      <c r="DX3985" s="128"/>
      <c r="DY3985" s="128"/>
      <c r="EH3985" s="89"/>
      <c r="EI3985" s="90"/>
    </row>
    <row r="3986" spans="38:139">
      <c r="AL3986" s="13"/>
      <c r="AM3986" s="13"/>
      <c r="AN3986" s="3"/>
      <c r="AO3986" s="126"/>
      <c r="AP3986" s="126"/>
      <c r="AQ3986" s="127"/>
      <c r="AR3986" s="128"/>
      <c r="AS3986" s="13"/>
      <c r="AW3986" s="128"/>
      <c r="AX3986" s="128"/>
      <c r="AY3986" s="128"/>
      <c r="BH3986" s="89"/>
      <c r="BI3986" s="90"/>
      <c r="DL3986" s="13"/>
      <c r="DM3986" s="13"/>
      <c r="DN3986" s="3"/>
      <c r="DO3986" s="126"/>
      <c r="DP3986" s="126"/>
      <c r="DQ3986" s="127"/>
      <c r="DR3986" s="128"/>
      <c r="DS3986" s="13"/>
      <c r="DW3986" s="128"/>
      <c r="DX3986" s="128"/>
      <c r="DY3986" s="128"/>
      <c r="EH3986" s="89"/>
      <c r="EI3986" s="90"/>
    </row>
    <row r="3987" spans="38:139">
      <c r="AL3987" s="13"/>
      <c r="AM3987" s="13"/>
      <c r="AN3987" s="3"/>
      <c r="AO3987" s="126"/>
      <c r="AP3987" s="126"/>
      <c r="AQ3987" s="127"/>
      <c r="AR3987" s="128"/>
      <c r="AS3987" s="13"/>
      <c r="AW3987" s="128"/>
      <c r="AX3987" s="128"/>
      <c r="AY3987" s="128"/>
      <c r="BH3987" s="89"/>
      <c r="BI3987" s="90"/>
      <c r="DL3987" s="13"/>
      <c r="DM3987" s="13"/>
      <c r="DN3987" s="3"/>
      <c r="DO3987" s="126"/>
      <c r="DP3987" s="126"/>
      <c r="DQ3987" s="127"/>
      <c r="DR3987" s="128"/>
      <c r="DS3987" s="13"/>
      <c r="DW3987" s="128"/>
      <c r="DX3987" s="128"/>
      <c r="DY3987" s="128"/>
      <c r="EH3987" s="89"/>
      <c r="EI3987" s="90"/>
    </row>
    <row r="3988" spans="38:139">
      <c r="AL3988" s="13"/>
      <c r="AM3988" s="13"/>
      <c r="AN3988" s="3"/>
      <c r="AO3988" s="126"/>
      <c r="AP3988" s="126"/>
      <c r="AQ3988" s="127"/>
      <c r="AR3988" s="128"/>
      <c r="AS3988" s="13"/>
      <c r="AW3988" s="128"/>
      <c r="AX3988" s="128"/>
      <c r="AY3988" s="128"/>
      <c r="BH3988" s="89"/>
      <c r="BI3988" s="90"/>
      <c r="DL3988" s="13"/>
      <c r="DM3988" s="13"/>
      <c r="DN3988" s="3"/>
      <c r="DO3988" s="126"/>
      <c r="DP3988" s="126"/>
      <c r="DQ3988" s="127"/>
      <c r="DR3988" s="128"/>
      <c r="DS3988" s="13"/>
      <c r="DW3988" s="128"/>
      <c r="DX3988" s="128"/>
      <c r="DY3988" s="128"/>
      <c r="EH3988" s="89"/>
      <c r="EI3988" s="90"/>
    </row>
    <row r="3989" spans="38:139">
      <c r="AL3989" s="13"/>
      <c r="AM3989" s="13"/>
      <c r="AN3989" s="3"/>
      <c r="AO3989" s="126"/>
      <c r="AP3989" s="126"/>
      <c r="AQ3989" s="127"/>
      <c r="AR3989" s="128"/>
      <c r="AS3989" s="13"/>
      <c r="AW3989" s="128"/>
      <c r="AX3989" s="128"/>
      <c r="AY3989" s="128"/>
      <c r="BH3989" s="89"/>
      <c r="BI3989" s="90"/>
      <c r="DL3989" s="13"/>
      <c r="DM3989" s="13"/>
      <c r="DN3989" s="3"/>
      <c r="DO3989" s="126"/>
      <c r="DP3989" s="126"/>
      <c r="DQ3989" s="127"/>
      <c r="DR3989" s="128"/>
      <c r="DS3989" s="13"/>
      <c r="DW3989" s="128"/>
      <c r="DX3989" s="128"/>
      <c r="DY3989" s="128"/>
      <c r="EH3989" s="89"/>
      <c r="EI3989" s="90"/>
    </row>
    <row r="3990" spans="38:139">
      <c r="AL3990" s="13"/>
      <c r="AM3990" s="13"/>
      <c r="AN3990" s="3"/>
      <c r="AO3990" s="126"/>
      <c r="AP3990" s="126"/>
      <c r="AQ3990" s="127"/>
      <c r="AR3990" s="128"/>
      <c r="AS3990" s="13"/>
      <c r="AW3990" s="128"/>
      <c r="AX3990" s="128"/>
      <c r="AY3990" s="128"/>
      <c r="BH3990" s="89"/>
      <c r="BI3990" s="90"/>
      <c r="DL3990" s="13"/>
      <c r="DM3990" s="13"/>
      <c r="DN3990" s="3"/>
      <c r="DO3990" s="126"/>
      <c r="DP3990" s="126"/>
      <c r="DQ3990" s="127"/>
      <c r="DR3990" s="128"/>
      <c r="DS3990" s="13"/>
      <c r="DW3990" s="128"/>
      <c r="DX3990" s="128"/>
      <c r="DY3990" s="128"/>
      <c r="EH3990" s="89"/>
      <c r="EI3990" s="90"/>
    </row>
    <row r="3991" spans="38:139">
      <c r="AL3991" s="13"/>
      <c r="AM3991" s="13"/>
      <c r="AN3991" s="3"/>
      <c r="AO3991" s="126"/>
      <c r="AP3991" s="126"/>
      <c r="AQ3991" s="127"/>
      <c r="AR3991" s="128"/>
      <c r="AS3991" s="13"/>
      <c r="AW3991" s="128"/>
      <c r="AX3991" s="128"/>
      <c r="AY3991" s="128"/>
      <c r="BH3991" s="89"/>
      <c r="BI3991" s="90"/>
      <c r="DL3991" s="13"/>
      <c r="DM3991" s="13"/>
      <c r="DN3991" s="3"/>
      <c r="DO3991" s="126"/>
      <c r="DP3991" s="126"/>
      <c r="DQ3991" s="127"/>
      <c r="DR3991" s="128"/>
      <c r="DS3991" s="13"/>
      <c r="DW3991" s="128"/>
      <c r="DX3991" s="128"/>
      <c r="DY3991" s="128"/>
      <c r="EH3991" s="89"/>
      <c r="EI3991" s="90"/>
    </row>
    <row r="3992" spans="38:139">
      <c r="AL3992" s="13"/>
      <c r="AM3992" s="13"/>
      <c r="AN3992" s="3"/>
      <c r="AO3992" s="126"/>
      <c r="AP3992" s="126"/>
      <c r="AQ3992" s="127"/>
      <c r="AR3992" s="128"/>
      <c r="AS3992" s="13"/>
      <c r="AW3992" s="128"/>
      <c r="AX3992" s="128"/>
      <c r="AY3992" s="128"/>
      <c r="BH3992" s="89"/>
      <c r="BI3992" s="90"/>
      <c r="DL3992" s="13"/>
      <c r="DM3992" s="13"/>
      <c r="DN3992" s="3"/>
      <c r="DO3992" s="126"/>
      <c r="DP3992" s="126"/>
      <c r="DQ3992" s="127"/>
      <c r="DR3992" s="128"/>
      <c r="DS3992" s="13"/>
      <c r="DW3992" s="128"/>
      <c r="DX3992" s="128"/>
      <c r="DY3992" s="128"/>
      <c r="EH3992" s="89"/>
      <c r="EI3992" s="90"/>
    </row>
    <row r="3993" spans="38:139">
      <c r="AL3993" s="13"/>
      <c r="AM3993" s="13"/>
      <c r="AN3993" s="3"/>
      <c r="AO3993" s="126"/>
      <c r="AP3993" s="126"/>
      <c r="AQ3993" s="127"/>
      <c r="AR3993" s="128"/>
      <c r="AS3993" s="13"/>
      <c r="AW3993" s="128"/>
      <c r="AX3993" s="128"/>
      <c r="AY3993" s="128"/>
      <c r="BH3993" s="89"/>
      <c r="BI3993" s="90"/>
      <c r="DL3993" s="13"/>
      <c r="DM3993" s="13"/>
      <c r="DN3993" s="3"/>
      <c r="DO3993" s="126"/>
      <c r="DP3993" s="126"/>
      <c r="DQ3993" s="127"/>
      <c r="DR3993" s="128"/>
      <c r="DS3993" s="13"/>
      <c r="DW3993" s="128"/>
      <c r="DX3993" s="128"/>
      <c r="DY3993" s="128"/>
      <c r="EH3993" s="89"/>
      <c r="EI3993" s="90"/>
    </row>
    <row r="3994" spans="38:139">
      <c r="AL3994" s="13"/>
      <c r="AM3994" s="13"/>
      <c r="AN3994" s="3"/>
      <c r="AO3994" s="126"/>
      <c r="AP3994" s="126"/>
      <c r="AQ3994" s="127"/>
      <c r="AR3994" s="128"/>
      <c r="AS3994" s="13"/>
      <c r="AW3994" s="128"/>
      <c r="AX3994" s="128"/>
      <c r="AY3994" s="128"/>
      <c r="BH3994" s="89"/>
      <c r="BI3994" s="90"/>
      <c r="DL3994" s="13"/>
      <c r="DM3994" s="13"/>
      <c r="DN3994" s="3"/>
      <c r="DO3994" s="126"/>
      <c r="DP3994" s="126"/>
      <c r="DQ3994" s="127"/>
      <c r="DR3994" s="128"/>
      <c r="DS3994" s="13"/>
      <c r="DW3994" s="128"/>
      <c r="DX3994" s="128"/>
      <c r="DY3994" s="128"/>
      <c r="EH3994" s="89"/>
      <c r="EI3994" s="90"/>
    </row>
    <row r="3995" spans="38:139">
      <c r="AL3995" s="13"/>
      <c r="AM3995" s="13"/>
      <c r="AN3995" s="3"/>
      <c r="AO3995" s="126"/>
      <c r="AP3995" s="126"/>
      <c r="AQ3995" s="127"/>
      <c r="AR3995" s="128"/>
      <c r="AS3995" s="13"/>
      <c r="AW3995" s="128"/>
      <c r="AX3995" s="128"/>
      <c r="AY3995" s="128"/>
      <c r="BH3995" s="89"/>
      <c r="BI3995" s="90"/>
      <c r="DL3995" s="13"/>
      <c r="DM3995" s="13"/>
      <c r="DN3995" s="3"/>
      <c r="DO3995" s="126"/>
      <c r="DP3995" s="126"/>
      <c r="DQ3995" s="127"/>
      <c r="DR3995" s="128"/>
      <c r="DS3995" s="13"/>
      <c r="DW3995" s="128"/>
      <c r="DX3995" s="128"/>
      <c r="DY3995" s="128"/>
      <c r="EH3995" s="89"/>
      <c r="EI3995" s="90"/>
    </row>
    <row r="3996" spans="38:139">
      <c r="AL3996" s="13"/>
      <c r="AM3996" s="13"/>
      <c r="AN3996" s="3"/>
      <c r="AO3996" s="126"/>
      <c r="AP3996" s="126"/>
      <c r="AQ3996" s="127"/>
      <c r="AR3996" s="128"/>
      <c r="AS3996" s="13"/>
      <c r="AW3996" s="128"/>
      <c r="AX3996" s="128"/>
      <c r="AY3996" s="128"/>
      <c r="BH3996" s="89"/>
      <c r="BI3996" s="90"/>
      <c r="DL3996" s="13"/>
      <c r="DM3996" s="13"/>
      <c r="DN3996" s="3"/>
      <c r="DO3996" s="126"/>
      <c r="DP3996" s="126"/>
      <c r="DQ3996" s="127"/>
      <c r="DR3996" s="128"/>
      <c r="DS3996" s="13"/>
      <c r="DW3996" s="128"/>
      <c r="DX3996" s="128"/>
      <c r="DY3996" s="128"/>
      <c r="EH3996" s="89"/>
      <c r="EI3996" s="90"/>
    </row>
    <row r="3997" spans="38:139">
      <c r="AL3997" s="13"/>
      <c r="AM3997" s="13"/>
      <c r="AN3997" s="3"/>
      <c r="AO3997" s="126"/>
      <c r="AP3997" s="126"/>
      <c r="AQ3997" s="127"/>
      <c r="AR3997" s="128"/>
      <c r="AS3997" s="13"/>
      <c r="AW3997" s="128"/>
      <c r="AX3997" s="128"/>
      <c r="AY3997" s="128"/>
      <c r="BH3997" s="89"/>
      <c r="BI3997" s="90"/>
      <c r="DL3997" s="13"/>
      <c r="DM3997" s="13"/>
      <c r="DN3997" s="3"/>
      <c r="DO3997" s="126"/>
      <c r="DP3997" s="126"/>
      <c r="DQ3997" s="127"/>
      <c r="DR3997" s="128"/>
      <c r="DS3997" s="13"/>
      <c r="DW3997" s="128"/>
      <c r="DX3997" s="128"/>
      <c r="DY3997" s="128"/>
      <c r="EH3997" s="89"/>
      <c r="EI3997" s="90"/>
    </row>
    <row r="3998" spans="38:139">
      <c r="AL3998" s="13"/>
      <c r="AM3998" s="13"/>
      <c r="AN3998" s="3"/>
      <c r="AO3998" s="126"/>
      <c r="AP3998" s="126"/>
      <c r="AQ3998" s="127"/>
      <c r="AR3998" s="128"/>
      <c r="AS3998" s="13"/>
      <c r="AW3998" s="128"/>
      <c r="AX3998" s="128"/>
      <c r="AY3998" s="128"/>
      <c r="BH3998" s="89"/>
      <c r="BI3998" s="90"/>
      <c r="DL3998" s="13"/>
      <c r="DM3998" s="13"/>
      <c r="DN3998" s="3"/>
      <c r="DO3998" s="126"/>
      <c r="DP3998" s="126"/>
      <c r="DQ3998" s="127"/>
      <c r="DR3998" s="128"/>
      <c r="DS3998" s="13"/>
      <c r="DW3998" s="128"/>
      <c r="DX3998" s="128"/>
      <c r="DY3998" s="128"/>
      <c r="EH3998" s="89"/>
      <c r="EI3998" s="90"/>
    </row>
    <row r="3999" spans="38:139">
      <c r="AL3999" s="13"/>
      <c r="AM3999" s="13"/>
      <c r="AN3999" s="3"/>
      <c r="AO3999" s="126"/>
      <c r="AP3999" s="126"/>
      <c r="AQ3999" s="127"/>
      <c r="AR3999" s="128"/>
      <c r="AS3999" s="13"/>
      <c r="AW3999" s="128"/>
      <c r="AX3999" s="128"/>
      <c r="AY3999" s="128"/>
      <c r="BH3999" s="89"/>
      <c r="BI3999" s="90"/>
      <c r="DL3999" s="13"/>
      <c r="DM3999" s="13"/>
      <c r="DN3999" s="3"/>
      <c r="DO3999" s="126"/>
      <c r="DP3999" s="126"/>
      <c r="DQ3999" s="127"/>
      <c r="DR3999" s="128"/>
      <c r="DS3999" s="13"/>
      <c r="DW3999" s="128"/>
      <c r="DX3999" s="128"/>
      <c r="DY3999" s="128"/>
      <c r="EH3999" s="89"/>
      <c r="EI3999" s="90"/>
    </row>
    <row r="4000" spans="38:139">
      <c r="AL4000" s="13"/>
      <c r="AM4000" s="13"/>
      <c r="AN4000" s="3"/>
      <c r="AO4000" s="126"/>
      <c r="AP4000" s="126"/>
      <c r="AQ4000" s="127"/>
      <c r="AR4000" s="128"/>
      <c r="AS4000" s="13"/>
      <c r="AW4000" s="128"/>
      <c r="AX4000" s="128"/>
      <c r="AY4000" s="128"/>
      <c r="BH4000" s="89"/>
      <c r="BI4000" s="90"/>
      <c r="DL4000" s="13"/>
      <c r="DM4000" s="13"/>
      <c r="DN4000" s="3"/>
      <c r="DO4000" s="126"/>
      <c r="DP4000" s="126"/>
      <c r="DQ4000" s="127"/>
      <c r="DR4000" s="128"/>
      <c r="DS4000" s="13"/>
      <c r="DW4000" s="128"/>
      <c r="DX4000" s="128"/>
      <c r="DY4000" s="128"/>
      <c r="EH4000" s="89"/>
      <c r="EI4000" s="90"/>
    </row>
    <row r="4001" spans="38:139">
      <c r="AL4001" s="13"/>
      <c r="AM4001" s="13"/>
      <c r="AN4001" s="3"/>
      <c r="AO4001" s="126"/>
      <c r="AP4001" s="126"/>
      <c r="AQ4001" s="127"/>
      <c r="AR4001" s="128"/>
      <c r="AS4001" s="13"/>
      <c r="AW4001" s="128"/>
      <c r="AX4001" s="128"/>
      <c r="AY4001" s="128"/>
      <c r="BH4001" s="89"/>
      <c r="BI4001" s="90"/>
      <c r="DL4001" s="13"/>
      <c r="DM4001" s="13"/>
      <c r="DN4001" s="3"/>
      <c r="DO4001" s="126"/>
      <c r="DP4001" s="126"/>
      <c r="DQ4001" s="127"/>
      <c r="DR4001" s="128"/>
      <c r="DS4001" s="13"/>
      <c r="DW4001" s="128"/>
      <c r="DX4001" s="128"/>
      <c r="DY4001" s="128"/>
      <c r="EH4001" s="89"/>
      <c r="EI4001" s="90"/>
    </row>
    <row r="4002" spans="38:139">
      <c r="AL4002" s="13"/>
      <c r="AM4002" s="13"/>
      <c r="AN4002" s="3"/>
      <c r="AO4002" s="126"/>
      <c r="AP4002" s="126"/>
      <c r="AQ4002" s="127"/>
      <c r="AR4002" s="128"/>
      <c r="AS4002" s="13"/>
      <c r="AW4002" s="128"/>
      <c r="AX4002" s="128"/>
      <c r="AY4002" s="128"/>
      <c r="BH4002" s="89"/>
      <c r="BI4002" s="90"/>
      <c r="DL4002" s="13"/>
      <c r="DM4002" s="13"/>
      <c r="DN4002" s="3"/>
      <c r="DO4002" s="126"/>
      <c r="DP4002" s="126"/>
      <c r="DQ4002" s="127"/>
      <c r="DR4002" s="128"/>
      <c r="DS4002" s="13"/>
      <c r="DW4002" s="128"/>
      <c r="DX4002" s="128"/>
      <c r="DY4002" s="128"/>
      <c r="EH4002" s="89"/>
      <c r="EI4002" s="90"/>
    </row>
    <row r="4003" spans="38:139">
      <c r="AL4003" s="13"/>
      <c r="AM4003" s="13"/>
      <c r="AN4003" s="3"/>
      <c r="AO4003" s="126"/>
      <c r="AP4003" s="126"/>
      <c r="AQ4003" s="127"/>
      <c r="AR4003" s="128"/>
      <c r="AS4003" s="13"/>
      <c r="AW4003" s="128"/>
      <c r="AX4003" s="128"/>
      <c r="AY4003" s="128"/>
      <c r="BH4003" s="89"/>
      <c r="BI4003" s="90"/>
      <c r="DL4003" s="13"/>
      <c r="DM4003" s="13"/>
      <c r="DN4003" s="3"/>
      <c r="DO4003" s="126"/>
      <c r="DP4003" s="126"/>
      <c r="DQ4003" s="127"/>
      <c r="DR4003" s="128"/>
      <c r="DS4003" s="13"/>
      <c r="DW4003" s="128"/>
      <c r="DX4003" s="128"/>
      <c r="DY4003" s="128"/>
      <c r="EH4003" s="89"/>
      <c r="EI4003" s="90"/>
    </row>
    <row r="4004" spans="38:139">
      <c r="AL4004" s="13"/>
      <c r="AM4004" s="13"/>
      <c r="AN4004" s="3"/>
      <c r="AO4004" s="126"/>
      <c r="AP4004" s="126"/>
      <c r="AQ4004" s="127"/>
      <c r="AR4004" s="128"/>
      <c r="AS4004" s="13"/>
      <c r="AW4004" s="128"/>
      <c r="AX4004" s="128"/>
      <c r="AY4004" s="128"/>
      <c r="BH4004" s="89"/>
      <c r="BI4004" s="90"/>
      <c r="DL4004" s="13"/>
      <c r="DM4004" s="13"/>
      <c r="DN4004" s="3"/>
      <c r="DO4004" s="126"/>
      <c r="DP4004" s="126"/>
      <c r="DQ4004" s="127"/>
      <c r="DR4004" s="128"/>
      <c r="DS4004" s="13"/>
      <c r="DW4004" s="128"/>
      <c r="DX4004" s="128"/>
      <c r="DY4004" s="128"/>
      <c r="EH4004" s="89"/>
      <c r="EI4004" s="90"/>
    </row>
    <row r="4005" spans="38:139">
      <c r="AL4005" s="13"/>
      <c r="AM4005" s="13"/>
      <c r="AN4005" s="3"/>
      <c r="AO4005" s="126"/>
      <c r="AP4005" s="126"/>
      <c r="AQ4005" s="127"/>
      <c r="AR4005" s="128"/>
      <c r="AS4005" s="13"/>
      <c r="AW4005" s="128"/>
      <c r="AX4005" s="128"/>
      <c r="AY4005" s="128"/>
      <c r="BH4005" s="89"/>
      <c r="BI4005" s="90"/>
      <c r="DL4005" s="13"/>
      <c r="DM4005" s="13"/>
      <c r="DN4005" s="3"/>
      <c r="DO4005" s="126"/>
      <c r="DP4005" s="126"/>
      <c r="DQ4005" s="127"/>
      <c r="DR4005" s="128"/>
      <c r="DS4005" s="13"/>
      <c r="DW4005" s="128"/>
      <c r="DX4005" s="128"/>
      <c r="DY4005" s="128"/>
      <c r="EH4005" s="89"/>
      <c r="EI4005" s="90"/>
    </row>
    <row r="4006" spans="38:139">
      <c r="AL4006" s="13"/>
      <c r="AM4006" s="13"/>
      <c r="AN4006" s="3"/>
      <c r="AO4006" s="126"/>
      <c r="AP4006" s="126"/>
      <c r="AQ4006" s="127"/>
      <c r="AR4006" s="128"/>
      <c r="AS4006" s="13"/>
      <c r="AW4006" s="128"/>
      <c r="AX4006" s="128"/>
      <c r="AY4006" s="128"/>
      <c r="BH4006" s="89"/>
      <c r="BI4006" s="90"/>
      <c r="DL4006" s="13"/>
      <c r="DM4006" s="13"/>
      <c r="DN4006" s="3"/>
      <c r="DO4006" s="126"/>
      <c r="DP4006" s="126"/>
      <c r="DQ4006" s="127"/>
      <c r="DR4006" s="128"/>
      <c r="DS4006" s="13"/>
      <c r="DW4006" s="128"/>
      <c r="DX4006" s="128"/>
      <c r="DY4006" s="128"/>
      <c r="EH4006" s="89"/>
      <c r="EI4006" s="90"/>
    </row>
    <row r="4007" spans="38:139">
      <c r="AL4007" s="13"/>
      <c r="AM4007" s="13"/>
      <c r="AN4007" s="3"/>
      <c r="AO4007" s="126"/>
      <c r="AP4007" s="126"/>
      <c r="AQ4007" s="127"/>
      <c r="AR4007" s="128"/>
      <c r="AS4007" s="13"/>
      <c r="AW4007" s="128"/>
      <c r="AX4007" s="128"/>
      <c r="AY4007" s="128"/>
      <c r="BH4007" s="89"/>
      <c r="BI4007" s="90"/>
      <c r="DL4007" s="13"/>
      <c r="DM4007" s="13"/>
      <c r="DN4007" s="3"/>
      <c r="DO4007" s="126"/>
      <c r="DP4007" s="126"/>
      <c r="DQ4007" s="127"/>
      <c r="DR4007" s="128"/>
      <c r="DS4007" s="13"/>
      <c r="DW4007" s="128"/>
      <c r="DX4007" s="128"/>
      <c r="DY4007" s="128"/>
      <c r="EH4007" s="89"/>
      <c r="EI4007" s="90"/>
    </row>
    <row r="4008" spans="38:139">
      <c r="AL4008" s="13"/>
      <c r="AM4008" s="13"/>
      <c r="AN4008" s="3"/>
      <c r="AO4008" s="126"/>
      <c r="AP4008" s="126"/>
      <c r="AQ4008" s="127"/>
      <c r="AR4008" s="128"/>
      <c r="AS4008" s="13"/>
      <c r="AW4008" s="128"/>
      <c r="AX4008" s="128"/>
      <c r="AY4008" s="128"/>
      <c r="BH4008" s="89"/>
      <c r="BI4008" s="90"/>
      <c r="DL4008" s="13"/>
      <c r="DM4008" s="13"/>
      <c r="DN4008" s="3"/>
      <c r="DO4008" s="126"/>
      <c r="DP4008" s="126"/>
      <c r="DQ4008" s="127"/>
      <c r="DR4008" s="128"/>
      <c r="DS4008" s="13"/>
      <c r="DW4008" s="128"/>
      <c r="DX4008" s="128"/>
      <c r="DY4008" s="128"/>
      <c r="EH4008" s="89"/>
      <c r="EI4008" s="90"/>
    </row>
    <row r="4009" spans="38:139">
      <c r="AL4009" s="13"/>
      <c r="AM4009" s="13"/>
      <c r="AN4009" s="3"/>
      <c r="AO4009" s="126"/>
      <c r="AP4009" s="126"/>
      <c r="AQ4009" s="127"/>
      <c r="AR4009" s="128"/>
      <c r="AS4009" s="13"/>
      <c r="AW4009" s="128"/>
      <c r="AX4009" s="128"/>
      <c r="AY4009" s="128"/>
      <c r="BH4009" s="89"/>
      <c r="BI4009" s="90"/>
      <c r="DL4009" s="13"/>
      <c r="DM4009" s="13"/>
      <c r="DN4009" s="3"/>
      <c r="DO4009" s="126"/>
      <c r="DP4009" s="126"/>
      <c r="DQ4009" s="127"/>
      <c r="DR4009" s="128"/>
      <c r="DS4009" s="13"/>
      <c r="DW4009" s="128"/>
      <c r="DX4009" s="128"/>
      <c r="DY4009" s="128"/>
      <c r="EH4009" s="89"/>
      <c r="EI4009" s="90"/>
    </row>
    <row r="4010" spans="38:139">
      <c r="AL4010" s="13"/>
      <c r="AM4010" s="13"/>
      <c r="AN4010" s="3"/>
      <c r="AO4010" s="126"/>
      <c r="AP4010" s="126"/>
      <c r="AQ4010" s="127"/>
      <c r="AR4010" s="128"/>
      <c r="AS4010" s="13"/>
      <c r="AW4010" s="128"/>
      <c r="AX4010" s="128"/>
      <c r="AY4010" s="128"/>
      <c r="BH4010" s="89"/>
      <c r="BI4010" s="90"/>
      <c r="DL4010" s="13"/>
      <c r="DM4010" s="13"/>
      <c r="DN4010" s="3"/>
      <c r="DO4010" s="126"/>
      <c r="DP4010" s="126"/>
      <c r="DQ4010" s="127"/>
      <c r="DR4010" s="128"/>
      <c r="DS4010" s="13"/>
      <c r="DW4010" s="128"/>
      <c r="DX4010" s="128"/>
      <c r="DY4010" s="128"/>
      <c r="EH4010" s="89"/>
      <c r="EI4010" s="90"/>
    </row>
    <row r="4011" spans="38:139">
      <c r="AL4011" s="13"/>
      <c r="AM4011" s="13"/>
      <c r="AN4011" s="3"/>
      <c r="AO4011" s="126"/>
      <c r="AP4011" s="126"/>
      <c r="AQ4011" s="127"/>
      <c r="AR4011" s="128"/>
      <c r="AS4011" s="13"/>
      <c r="AW4011" s="128"/>
      <c r="AX4011" s="128"/>
      <c r="AY4011" s="128"/>
      <c r="BH4011" s="89"/>
      <c r="BI4011" s="90"/>
      <c r="DL4011" s="13"/>
      <c r="DM4011" s="13"/>
      <c r="DN4011" s="3"/>
      <c r="DO4011" s="126"/>
      <c r="DP4011" s="126"/>
      <c r="DQ4011" s="127"/>
      <c r="DR4011" s="128"/>
      <c r="DS4011" s="13"/>
      <c r="DW4011" s="128"/>
      <c r="DX4011" s="128"/>
      <c r="DY4011" s="128"/>
      <c r="EH4011" s="89"/>
      <c r="EI4011" s="90"/>
    </row>
    <row r="4012" spans="38:139">
      <c r="AL4012" s="13"/>
      <c r="AM4012" s="13"/>
      <c r="AN4012" s="3"/>
      <c r="AO4012" s="126"/>
      <c r="AP4012" s="126"/>
      <c r="AQ4012" s="127"/>
      <c r="AR4012" s="128"/>
      <c r="AS4012" s="13"/>
      <c r="AW4012" s="128"/>
      <c r="AX4012" s="128"/>
      <c r="AY4012" s="128"/>
      <c r="BH4012" s="89"/>
      <c r="BI4012" s="90"/>
      <c r="DL4012" s="13"/>
      <c r="DM4012" s="13"/>
      <c r="DN4012" s="3"/>
      <c r="DO4012" s="126"/>
      <c r="DP4012" s="126"/>
      <c r="DQ4012" s="127"/>
      <c r="DR4012" s="128"/>
      <c r="DS4012" s="13"/>
      <c r="DW4012" s="128"/>
      <c r="DX4012" s="128"/>
      <c r="DY4012" s="128"/>
      <c r="EH4012" s="89"/>
      <c r="EI4012" s="90"/>
    </row>
    <row r="4013" spans="38:139">
      <c r="AL4013" s="13"/>
      <c r="AM4013" s="13"/>
      <c r="AN4013" s="3"/>
      <c r="AO4013" s="126"/>
      <c r="AP4013" s="126"/>
      <c r="AQ4013" s="127"/>
      <c r="AR4013" s="128"/>
      <c r="AS4013" s="13"/>
      <c r="AW4013" s="128"/>
      <c r="AX4013" s="128"/>
      <c r="AY4013" s="128"/>
      <c r="BH4013" s="89"/>
      <c r="BI4013" s="90"/>
      <c r="DL4013" s="13"/>
      <c r="DM4013" s="13"/>
      <c r="DN4013" s="3"/>
      <c r="DO4013" s="126"/>
      <c r="DP4013" s="126"/>
      <c r="DQ4013" s="127"/>
      <c r="DR4013" s="128"/>
      <c r="DS4013" s="13"/>
      <c r="DW4013" s="128"/>
      <c r="DX4013" s="128"/>
      <c r="DY4013" s="128"/>
      <c r="EH4013" s="89"/>
      <c r="EI4013" s="90"/>
    </row>
    <row r="4014" spans="38:139">
      <c r="AL4014" s="13"/>
      <c r="AM4014" s="13"/>
      <c r="AN4014" s="3"/>
      <c r="AO4014" s="126"/>
      <c r="AP4014" s="126"/>
      <c r="AQ4014" s="127"/>
      <c r="AR4014" s="128"/>
      <c r="AS4014" s="13"/>
      <c r="AW4014" s="128"/>
      <c r="AX4014" s="128"/>
      <c r="AY4014" s="128"/>
      <c r="BH4014" s="89"/>
      <c r="BI4014" s="90"/>
      <c r="DL4014" s="13"/>
      <c r="DM4014" s="13"/>
      <c r="DN4014" s="3"/>
      <c r="DO4014" s="126"/>
      <c r="DP4014" s="126"/>
      <c r="DQ4014" s="127"/>
      <c r="DR4014" s="128"/>
      <c r="DS4014" s="13"/>
      <c r="DW4014" s="128"/>
      <c r="DX4014" s="128"/>
      <c r="DY4014" s="128"/>
      <c r="EH4014" s="89"/>
      <c r="EI4014" s="90"/>
    </row>
    <row r="4015" spans="38:139">
      <c r="AL4015" s="13"/>
      <c r="AM4015" s="13"/>
      <c r="AN4015" s="3"/>
      <c r="AO4015" s="126"/>
      <c r="AP4015" s="126"/>
      <c r="AQ4015" s="127"/>
      <c r="AR4015" s="128"/>
      <c r="AS4015" s="13"/>
      <c r="AW4015" s="128"/>
      <c r="AX4015" s="128"/>
      <c r="AY4015" s="128"/>
      <c r="BH4015" s="89"/>
      <c r="BI4015" s="90"/>
      <c r="DL4015" s="13"/>
      <c r="DM4015" s="13"/>
      <c r="DN4015" s="3"/>
      <c r="DO4015" s="126"/>
      <c r="DP4015" s="126"/>
      <c r="DQ4015" s="127"/>
      <c r="DR4015" s="128"/>
      <c r="DS4015" s="13"/>
      <c r="DW4015" s="128"/>
      <c r="DX4015" s="128"/>
      <c r="DY4015" s="128"/>
      <c r="EH4015" s="89"/>
      <c r="EI4015" s="90"/>
    </row>
    <row r="4016" spans="38:139">
      <c r="AL4016" s="13"/>
      <c r="AM4016" s="13"/>
      <c r="AN4016" s="3"/>
      <c r="AO4016" s="126"/>
      <c r="AP4016" s="126"/>
      <c r="AQ4016" s="127"/>
      <c r="AR4016" s="128"/>
      <c r="AS4016" s="13"/>
      <c r="AW4016" s="128"/>
      <c r="AX4016" s="128"/>
      <c r="AY4016" s="128"/>
      <c r="BH4016" s="89"/>
      <c r="BI4016" s="90"/>
      <c r="DL4016" s="13"/>
      <c r="DM4016" s="13"/>
      <c r="DN4016" s="3"/>
      <c r="DO4016" s="126"/>
      <c r="DP4016" s="126"/>
      <c r="DQ4016" s="127"/>
      <c r="DR4016" s="128"/>
      <c r="DS4016" s="13"/>
      <c r="DW4016" s="128"/>
      <c r="DX4016" s="128"/>
      <c r="DY4016" s="128"/>
      <c r="EH4016" s="89"/>
      <c r="EI4016" s="90"/>
    </row>
    <row r="4017" spans="38:139">
      <c r="AL4017" s="13"/>
      <c r="AM4017" s="13"/>
      <c r="AN4017" s="3"/>
      <c r="AO4017" s="126"/>
      <c r="AP4017" s="126"/>
      <c r="AQ4017" s="127"/>
      <c r="AR4017" s="128"/>
      <c r="AS4017" s="13"/>
      <c r="AW4017" s="128"/>
      <c r="AX4017" s="128"/>
      <c r="AY4017" s="128"/>
      <c r="BH4017" s="89"/>
      <c r="BI4017" s="90"/>
      <c r="DL4017" s="13"/>
      <c r="DM4017" s="13"/>
      <c r="DN4017" s="3"/>
      <c r="DO4017" s="126"/>
      <c r="DP4017" s="126"/>
      <c r="DQ4017" s="127"/>
      <c r="DR4017" s="128"/>
      <c r="DS4017" s="13"/>
      <c r="DW4017" s="128"/>
      <c r="DX4017" s="128"/>
      <c r="DY4017" s="128"/>
      <c r="EH4017" s="89"/>
      <c r="EI4017" s="90"/>
    </row>
    <row r="4018" spans="38:139">
      <c r="AL4018" s="13"/>
      <c r="AM4018" s="13"/>
      <c r="AN4018" s="3"/>
      <c r="AO4018" s="126"/>
      <c r="AP4018" s="126"/>
      <c r="AQ4018" s="127"/>
      <c r="AR4018" s="128"/>
      <c r="AS4018" s="13"/>
      <c r="AW4018" s="128"/>
      <c r="AX4018" s="128"/>
      <c r="AY4018" s="128"/>
      <c r="BH4018" s="89"/>
      <c r="BI4018" s="90"/>
      <c r="DL4018" s="13"/>
      <c r="DM4018" s="13"/>
      <c r="DN4018" s="3"/>
      <c r="DO4018" s="126"/>
      <c r="DP4018" s="126"/>
      <c r="DQ4018" s="127"/>
      <c r="DR4018" s="128"/>
      <c r="DS4018" s="13"/>
      <c r="DW4018" s="128"/>
      <c r="DX4018" s="128"/>
      <c r="DY4018" s="128"/>
      <c r="EH4018" s="89"/>
      <c r="EI4018" s="90"/>
    </row>
    <row r="4019" spans="38:139">
      <c r="AL4019" s="13"/>
      <c r="AM4019" s="13"/>
      <c r="AN4019" s="3"/>
      <c r="AO4019" s="126"/>
      <c r="AP4019" s="126"/>
      <c r="AQ4019" s="127"/>
      <c r="AR4019" s="128"/>
      <c r="AS4019" s="13"/>
      <c r="AW4019" s="128"/>
      <c r="AX4019" s="128"/>
      <c r="AY4019" s="128"/>
      <c r="BH4019" s="89"/>
      <c r="BI4019" s="90"/>
      <c r="DL4019" s="13"/>
      <c r="DM4019" s="13"/>
      <c r="DN4019" s="3"/>
      <c r="DO4019" s="126"/>
      <c r="DP4019" s="126"/>
      <c r="DQ4019" s="127"/>
      <c r="DR4019" s="128"/>
      <c r="DS4019" s="13"/>
      <c r="DW4019" s="128"/>
      <c r="DX4019" s="128"/>
      <c r="DY4019" s="128"/>
      <c r="EH4019" s="89"/>
      <c r="EI4019" s="90"/>
    </row>
    <row r="4020" spans="38:139">
      <c r="AL4020" s="13"/>
      <c r="AM4020" s="13"/>
      <c r="AN4020" s="3"/>
      <c r="AO4020" s="126"/>
      <c r="AP4020" s="126"/>
      <c r="AQ4020" s="127"/>
      <c r="AR4020" s="128"/>
      <c r="AS4020" s="13"/>
      <c r="AW4020" s="128"/>
      <c r="AX4020" s="128"/>
      <c r="AY4020" s="128"/>
      <c r="BH4020" s="89"/>
      <c r="BI4020" s="90"/>
      <c r="DL4020" s="13"/>
      <c r="DM4020" s="13"/>
      <c r="DN4020" s="3"/>
      <c r="DO4020" s="126"/>
      <c r="DP4020" s="126"/>
      <c r="DQ4020" s="127"/>
      <c r="DR4020" s="128"/>
      <c r="DS4020" s="13"/>
      <c r="DW4020" s="128"/>
      <c r="DX4020" s="128"/>
      <c r="DY4020" s="128"/>
      <c r="EH4020" s="89"/>
      <c r="EI4020" s="90"/>
    </row>
    <row r="4021" spans="38:139">
      <c r="AL4021" s="13"/>
      <c r="AM4021" s="13"/>
      <c r="AN4021" s="3"/>
      <c r="AO4021" s="126"/>
      <c r="AP4021" s="126"/>
      <c r="AQ4021" s="127"/>
      <c r="AR4021" s="128"/>
      <c r="AS4021" s="13"/>
      <c r="AW4021" s="128"/>
      <c r="AX4021" s="128"/>
      <c r="AY4021" s="128"/>
      <c r="BH4021" s="89"/>
      <c r="BI4021" s="90"/>
      <c r="DL4021" s="13"/>
      <c r="DM4021" s="13"/>
      <c r="DN4021" s="3"/>
      <c r="DO4021" s="126"/>
      <c r="DP4021" s="126"/>
      <c r="DQ4021" s="127"/>
      <c r="DR4021" s="128"/>
      <c r="DS4021" s="13"/>
      <c r="DW4021" s="128"/>
      <c r="DX4021" s="128"/>
      <c r="DY4021" s="128"/>
      <c r="EH4021" s="89"/>
      <c r="EI4021" s="90"/>
    </row>
    <row r="4022" spans="38:139">
      <c r="AL4022" s="13"/>
      <c r="AM4022" s="13"/>
      <c r="AN4022" s="3"/>
      <c r="AO4022" s="126"/>
      <c r="AP4022" s="126"/>
      <c r="AQ4022" s="127"/>
      <c r="AR4022" s="128"/>
      <c r="AS4022" s="13"/>
      <c r="AW4022" s="128"/>
      <c r="AX4022" s="128"/>
      <c r="AY4022" s="128"/>
      <c r="BH4022" s="89"/>
      <c r="BI4022" s="90"/>
      <c r="DL4022" s="13"/>
      <c r="DM4022" s="13"/>
      <c r="DN4022" s="3"/>
      <c r="DO4022" s="126"/>
      <c r="DP4022" s="126"/>
      <c r="DQ4022" s="127"/>
      <c r="DR4022" s="128"/>
      <c r="DS4022" s="13"/>
      <c r="DW4022" s="128"/>
      <c r="DX4022" s="128"/>
      <c r="DY4022" s="128"/>
      <c r="EH4022" s="89"/>
      <c r="EI4022" s="90"/>
    </row>
    <row r="4023" spans="38:139">
      <c r="AL4023" s="13"/>
      <c r="AM4023" s="13"/>
      <c r="AN4023" s="3"/>
      <c r="AO4023" s="126"/>
      <c r="AP4023" s="126"/>
      <c r="AQ4023" s="127"/>
      <c r="AR4023" s="128"/>
      <c r="AS4023" s="13"/>
      <c r="AW4023" s="128"/>
      <c r="AX4023" s="128"/>
      <c r="AY4023" s="128"/>
      <c r="BH4023" s="89"/>
      <c r="BI4023" s="90"/>
      <c r="DL4023" s="13"/>
      <c r="DM4023" s="13"/>
      <c r="DN4023" s="3"/>
      <c r="DO4023" s="126"/>
      <c r="DP4023" s="126"/>
      <c r="DQ4023" s="127"/>
      <c r="DR4023" s="128"/>
      <c r="DS4023" s="13"/>
      <c r="DW4023" s="128"/>
      <c r="DX4023" s="128"/>
      <c r="DY4023" s="128"/>
      <c r="EH4023" s="89"/>
      <c r="EI4023" s="90"/>
    </row>
    <row r="4024" spans="38:139">
      <c r="AL4024" s="13"/>
      <c r="AM4024" s="13"/>
      <c r="AN4024" s="3"/>
      <c r="AO4024" s="126"/>
      <c r="AP4024" s="126"/>
      <c r="AQ4024" s="127"/>
      <c r="AR4024" s="128"/>
      <c r="AS4024" s="13"/>
      <c r="AW4024" s="128"/>
      <c r="AX4024" s="128"/>
      <c r="AY4024" s="128"/>
      <c r="BH4024" s="89"/>
      <c r="BI4024" s="90"/>
      <c r="DL4024" s="13"/>
      <c r="DM4024" s="13"/>
      <c r="DN4024" s="3"/>
      <c r="DO4024" s="126"/>
      <c r="DP4024" s="126"/>
      <c r="DQ4024" s="127"/>
      <c r="DR4024" s="128"/>
      <c r="DS4024" s="13"/>
      <c r="DW4024" s="128"/>
      <c r="DX4024" s="128"/>
      <c r="DY4024" s="128"/>
      <c r="EH4024" s="89"/>
      <c r="EI4024" s="90"/>
    </row>
    <row r="4025" spans="38:139">
      <c r="AL4025" s="13"/>
      <c r="AM4025" s="13"/>
      <c r="AN4025" s="3"/>
      <c r="AO4025" s="126"/>
      <c r="AP4025" s="126"/>
      <c r="AQ4025" s="127"/>
      <c r="AR4025" s="128"/>
      <c r="AS4025" s="13"/>
      <c r="AW4025" s="128"/>
      <c r="AX4025" s="128"/>
      <c r="AY4025" s="128"/>
      <c r="BH4025" s="89"/>
      <c r="BI4025" s="90"/>
      <c r="DL4025" s="13"/>
      <c r="DM4025" s="13"/>
      <c r="DN4025" s="3"/>
      <c r="DO4025" s="126"/>
      <c r="DP4025" s="126"/>
      <c r="DQ4025" s="127"/>
      <c r="DR4025" s="128"/>
      <c r="DS4025" s="13"/>
      <c r="DW4025" s="128"/>
      <c r="DX4025" s="128"/>
      <c r="DY4025" s="128"/>
      <c r="EH4025" s="89"/>
      <c r="EI4025" s="90"/>
    </row>
    <row r="4026" spans="38:139">
      <c r="AL4026" s="13"/>
      <c r="AM4026" s="13"/>
      <c r="AN4026" s="3"/>
      <c r="AO4026" s="126"/>
      <c r="AP4026" s="126"/>
      <c r="AQ4026" s="127"/>
      <c r="AR4026" s="128"/>
      <c r="AS4026" s="13"/>
      <c r="AW4026" s="128"/>
      <c r="AX4026" s="128"/>
      <c r="AY4026" s="128"/>
      <c r="BH4026" s="89"/>
      <c r="BI4026" s="90"/>
      <c r="DL4026" s="13"/>
      <c r="DM4026" s="13"/>
      <c r="DN4026" s="3"/>
      <c r="DO4026" s="126"/>
      <c r="DP4026" s="126"/>
      <c r="DQ4026" s="127"/>
      <c r="DR4026" s="128"/>
      <c r="DS4026" s="13"/>
      <c r="DW4026" s="128"/>
      <c r="DX4026" s="128"/>
      <c r="DY4026" s="128"/>
      <c r="EH4026" s="89"/>
      <c r="EI4026" s="90"/>
    </row>
    <row r="4027" spans="38:139">
      <c r="AL4027" s="13"/>
      <c r="AM4027" s="13"/>
      <c r="AN4027" s="3"/>
      <c r="AO4027" s="126"/>
      <c r="AP4027" s="126"/>
      <c r="AQ4027" s="127"/>
      <c r="AR4027" s="128"/>
      <c r="AS4027" s="13"/>
      <c r="AW4027" s="128"/>
      <c r="AX4027" s="128"/>
      <c r="AY4027" s="128"/>
      <c r="BH4027" s="89"/>
      <c r="BI4027" s="90"/>
      <c r="DL4027" s="13"/>
      <c r="DM4027" s="13"/>
      <c r="DN4027" s="3"/>
      <c r="DO4027" s="126"/>
      <c r="DP4027" s="126"/>
      <c r="DQ4027" s="127"/>
      <c r="DR4027" s="128"/>
      <c r="DS4027" s="13"/>
      <c r="DW4027" s="128"/>
      <c r="DX4027" s="128"/>
      <c r="DY4027" s="128"/>
      <c r="EH4027" s="89"/>
      <c r="EI4027" s="90"/>
    </row>
    <row r="4028" spans="38:139">
      <c r="AL4028" s="13"/>
      <c r="AM4028" s="13"/>
      <c r="AN4028" s="3"/>
      <c r="AO4028" s="126"/>
      <c r="AP4028" s="126"/>
      <c r="AQ4028" s="127"/>
      <c r="AR4028" s="128"/>
      <c r="AS4028" s="13"/>
      <c r="AW4028" s="128"/>
      <c r="AX4028" s="128"/>
      <c r="AY4028" s="128"/>
      <c r="BH4028" s="89"/>
      <c r="BI4028" s="90"/>
      <c r="DL4028" s="13"/>
      <c r="DM4028" s="13"/>
      <c r="DN4028" s="3"/>
      <c r="DO4028" s="126"/>
      <c r="DP4028" s="126"/>
      <c r="DQ4028" s="127"/>
      <c r="DR4028" s="128"/>
      <c r="DS4028" s="13"/>
      <c r="DW4028" s="128"/>
      <c r="DX4028" s="128"/>
      <c r="DY4028" s="128"/>
      <c r="EH4028" s="89"/>
      <c r="EI4028" s="90"/>
    </row>
    <row r="4029" spans="38:139">
      <c r="AL4029" s="13"/>
      <c r="AM4029" s="13"/>
      <c r="AN4029" s="3"/>
      <c r="AO4029" s="126"/>
      <c r="AP4029" s="126"/>
      <c r="AQ4029" s="127"/>
      <c r="AR4029" s="128"/>
      <c r="AS4029" s="13"/>
      <c r="AW4029" s="128"/>
      <c r="AX4029" s="128"/>
      <c r="AY4029" s="128"/>
      <c r="BH4029" s="89"/>
      <c r="BI4029" s="90"/>
      <c r="DL4029" s="13"/>
      <c r="DM4029" s="13"/>
      <c r="DN4029" s="3"/>
      <c r="DO4029" s="126"/>
      <c r="DP4029" s="126"/>
      <c r="DQ4029" s="127"/>
      <c r="DR4029" s="128"/>
      <c r="DS4029" s="13"/>
      <c r="DW4029" s="128"/>
      <c r="DX4029" s="128"/>
      <c r="DY4029" s="128"/>
      <c r="EH4029" s="89"/>
      <c r="EI4029" s="90"/>
    </row>
    <row r="4030" spans="38:139">
      <c r="AL4030" s="13"/>
      <c r="AM4030" s="13"/>
      <c r="AN4030" s="3"/>
      <c r="AO4030" s="126"/>
      <c r="AP4030" s="126"/>
      <c r="AQ4030" s="127"/>
      <c r="AR4030" s="128"/>
      <c r="AS4030" s="13"/>
      <c r="AW4030" s="128"/>
      <c r="AX4030" s="128"/>
      <c r="AY4030" s="128"/>
      <c r="BH4030" s="89"/>
      <c r="BI4030" s="90"/>
      <c r="DL4030" s="13"/>
      <c r="DM4030" s="13"/>
      <c r="DN4030" s="3"/>
      <c r="DO4030" s="126"/>
      <c r="DP4030" s="126"/>
      <c r="DQ4030" s="127"/>
      <c r="DR4030" s="128"/>
      <c r="DS4030" s="13"/>
      <c r="DW4030" s="128"/>
      <c r="DX4030" s="128"/>
      <c r="DY4030" s="128"/>
      <c r="EH4030" s="89"/>
      <c r="EI4030" s="90"/>
    </row>
    <row r="4031" spans="38:139">
      <c r="AL4031" s="13"/>
      <c r="AM4031" s="13"/>
      <c r="AN4031" s="3"/>
      <c r="AO4031" s="126"/>
      <c r="AP4031" s="126"/>
      <c r="AQ4031" s="127"/>
      <c r="AR4031" s="128"/>
      <c r="AS4031" s="13"/>
      <c r="AW4031" s="128"/>
      <c r="AX4031" s="128"/>
      <c r="AY4031" s="128"/>
      <c r="BH4031" s="89"/>
      <c r="BI4031" s="90"/>
      <c r="DL4031" s="13"/>
      <c r="DM4031" s="13"/>
      <c r="DN4031" s="3"/>
      <c r="DO4031" s="126"/>
      <c r="DP4031" s="126"/>
      <c r="DQ4031" s="127"/>
      <c r="DR4031" s="128"/>
      <c r="DS4031" s="13"/>
      <c r="DW4031" s="128"/>
      <c r="DX4031" s="128"/>
      <c r="DY4031" s="128"/>
      <c r="EH4031" s="89"/>
      <c r="EI4031" s="90"/>
    </row>
    <row r="4032" spans="38:139">
      <c r="AL4032" s="13"/>
      <c r="AM4032" s="13"/>
      <c r="AN4032" s="3"/>
      <c r="AO4032" s="126"/>
      <c r="AP4032" s="126"/>
      <c r="AQ4032" s="127"/>
      <c r="AR4032" s="128"/>
      <c r="AS4032" s="13"/>
      <c r="AW4032" s="128"/>
      <c r="AX4032" s="128"/>
      <c r="AY4032" s="128"/>
      <c r="BH4032" s="89"/>
      <c r="BI4032" s="90"/>
      <c r="DL4032" s="13"/>
      <c r="DM4032" s="13"/>
      <c r="DN4032" s="3"/>
      <c r="DO4032" s="126"/>
      <c r="DP4032" s="126"/>
      <c r="DQ4032" s="127"/>
      <c r="DR4032" s="128"/>
      <c r="DS4032" s="13"/>
      <c r="DW4032" s="128"/>
      <c r="DX4032" s="128"/>
      <c r="DY4032" s="128"/>
      <c r="EH4032" s="89"/>
      <c r="EI4032" s="90"/>
    </row>
    <row r="4033" spans="38:139">
      <c r="AL4033" s="13"/>
      <c r="AM4033" s="13"/>
      <c r="AN4033" s="3"/>
      <c r="AO4033" s="126"/>
      <c r="AP4033" s="126"/>
      <c r="AQ4033" s="127"/>
      <c r="AR4033" s="128"/>
      <c r="AS4033" s="13"/>
      <c r="AW4033" s="128"/>
      <c r="AX4033" s="128"/>
      <c r="AY4033" s="128"/>
      <c r="BH4033" s="89"/>
      <c r="BI4033" s="90"/>
      <c r="DL4033" s="13"/>
      <c r="DM4033" s="13"/>
      <c r="DN4033" s="3"/>
      <c r="DO4033" s="126"/>
      <c r="DP4033" s="126"/>
      <c r="DQ4033" s="127"/>
      <c r="DR4033" s="128"/>
      <c r="DS4033" s="13"/>
      <c r="DW4033" s="128"/>
      <c r="DX4033" s="128"/>
      <c r="DY4033" s="128"/>
      <c r="EH4033" s="89"/>
      <c r="EI4033" s="90"/>
    </row>
    <row r="4034" spans="38:139">
      <c r="AL4034" s="13"/>
      <c r="AM4034" s="13"/>
      <c r="AN4034" s="3"/>
      <c r="AO4034" s="126"/>
      <c r="AP4034" s="126"/>
      <c r="AQ4034" s="127"/>
      <c r="AR4034" s="128"/>
      <c r="AS4034" s="13"/>
      <c r="AW4034" s="128"/>
      <c r="AX4034" s="128"/>
      <c r="AY4034" s="128"/>
      <c r="BH4034" s="89"/>
      <c r="BI4034" s="90"/>
      <c r="DL4034" s="13"/>
      <c r="DM4034" s="13"/>
      <c r="DN4034" s="3"/>
      <c r="DO4034" s="126"/>
      <c r="DP4034" s="126"/>
      <c r="DQ4034" s="127"/>
      <c r="DR4034" s="128"/>
      <c r="DS4034" s="13"/>
      <c r="DW4034" s="128"/>
      <c r="DX4034" s="128"/>
      <c r="DY4034" s="128"/>
      <c r="EH4034" s="89"/>
      <c r="EI4034" s="90"/>
    </row>
    <row r="4035" spans="38:139">
      <c r="AL4035" s="13"/>
      <c r="AM4035" s="13"/>
      <c r="AN4035" s="3"/>
      <c r="AO4035" s="126"/>
      <c r="AP4035" s="126"/>
      <c r="AQ4035" s="127"/>
      <c r="AR4035" s="128"/>
      <c r="AS4035" s="13"/>
      <c r="AW4035" s="128"/>
      <c r="AX4035" s="128"/>
      <c r="AY4035" s="128"/>
      <c r="BH4035" s="89"/>
      <c r="BI4035" s="90"/>
      <c r="DL4035" s="13"/>
      <c r="DM4035" s="13"/>
      <c r="DN4035" s="3"/>
      <c r="DO4035" s="126"/>
      <c r="DP4035" s="126"/>
      <c r="DQ4035" s="127"/>
      <c r="DR4035" s="128"/>
      <c r="DS4035" s="13"/>
      <c r="DW4035" s="128"/>
      <c r="DX4035" s="128"/>
      <c r="DY4035" s="128"/>
      <c r="EH4035" s="89"/>
      <c r="EI4035" s="90"/>
    </row>
    <row r="4036" spans="38:139">
      <c r="AL4036" s="13"/>
      <c r="AM4036" s="13"/>
      <c r="AN4036" s="3"/>
      <c r="AO4036" s="126"/>
      <c r="AP4036" s="126"/>
      <c r="AQ4036" s="127"/>
      <c r="AR4036" s="128"/>
      <c r="AS4036" s="13"/>
      <c r="AW4036" s="128"/>
      <c r="AX4036" s="128"/>
      <c r="AY4036" s="128"/>
      <c r="BH4036" s="89"/>
      <c r="BI4036" s="90"/>
      <c r="DL4036" s="13"/>
      <c r="DM4036" s="13"/>
      <c r="DN4036" s="3"/>
      <c r="DO4036" s="126"/>
      <c r="DP4036" s="126"/>
      <c r="DQ4036" s="127"/>
      <c r="DR4036" s="128"/>
      <c r="DS4036" s="13"/>
      <c r="DW4036" s="128"/>
      <c r="DX4036" s="128"/>
      <c r="DY4036" s="128"/>
      <c r="EH4036" s="89"/>
      <c r="EI4036" s="90"/>
    </row>
    <row r="4037" spans="38:139">
      <c r="AL4037" s="13"/>
      <c r="AM4037" s="13"/>
      <c r="AN4037" s="3"/>
      <c r="AO4037" s="126"/>
      <c r="AP4037" s="126"/>
      <c r="AQ4037" s="127"/>
      <c r="AR4037" s="128"/>
      <c r="AS4037" s="13"/>
      <c r="AW4037" s="128"/>
      <c r="AX4037" s="128"/>
      <c r="AY4037" s="128"/>
      <c r="BH4037" s="89"/>
      <c r="BI4037" s="90"/>
      <c r="DL4037" s="13"/>
      <c r="DM4037" s="13"/>
      <c r="DN4037" s="3"/>
      <c r="DO4037" s="126"/>
      <c r="DP4037" s="126"/>
      <c r="DQ4037" s="127"/>
      <c r="DR4037" s="128"/>
      <c r="DS4037" s="13"/>
      <c r="DW4037" s="128"/>
      <c r="DX4037" s="128"/>
      <c r="DY4037" s="128"/>
      <c r="EH4037" s="89"/>
      <c r="EI4037" s="90"/>
    </row>
    <row r="4038" spans="38:139">
      <c r="AL4038" s="13"/>
      <c r="AM4038" s="13"/>
      <c r="AN4038" s="3"/>
      <c r="AO4038" s="126"/>
      <c r="AP4038" s="126"/>
      <c r="AQ4038" s="127"/>
      <c r="AR4038" s="128"/>
      <c r="AS4038" s="13"/>
      <c r="AW4038" s="128"/>
      <c r="AX4038" s="128"/>
      <c r="AY4038" s="128"/>
      <c r="BH4038" s="89"/>
      <c r="BI4038" s="90"/>
      <c r="DL4038" s="13"/>
      <c r="DM4038" s="13"/>
      <c r="DN4038" s="3"/>
      <c r="DO4038" s="126"/>
      <c r="DP4038" s="126"/>
      <c r="DQ4038" s="127"/>
      <c r="DR4038" s="128"/>
      <c r="DS4038" s="13"/>
      <c r="DW4038" s="128"/>
      <c r="DX4038" s="128"/>
      <c r="DY4038" s="128"/>
      <c r="EH4038" s="89"/>
      <c r="EI4038" s="90"/>
    </row>
    <row r="4039" spans="38:139">
      <c r="AL4039" s="13"/>
      <c r="AM4039" s="13"/>
      <c r="AN4039" s="3"/>
      <c r="AO4039" s="126"/>
      <c r="AP4039" s="126"/>
      <c r="AQ4039" s="127"/>
      <c r="AR4039" s="128"/>
      <c r="AS4039" s="13"/>
      <c r="AW4039" s="128"/>
      <c r="AX4039" s="128"/>
      <c r="AY4039" s="128"/>
      <c r="BH4039" s="89"/>
      <c r="BI4039" s="90"/>
      <c r="DL4039" s="13"/>
      <c r="DM4039" s="13"/>
      <c r="DN4039" s="3"/>
      <c r="DO4039" s="126"/>
      <c r="DP4039" s="126"/>
      <c r="DQ4039" s="127"/>
      <c r="DR4039" s="128"/>
      <c r="DS4039" s="13"/>
      <c r="DW4039" s="128"/>
      <c r="DX4039" s="128"/>
      <c r="DY4039" s="128"/>
      <c r="EH4039" s="89"/>
      <c r="EI4039" s="90"/>
    </row>
    <row r="4040" spans="38:139">
      <c r="AL4040" s="13"/>
      <c r="AM4040" s="13"/>
      <c r="AN4040" s="3"/>
      <c r="AO4040" s="126"/>
      <c r="AP4040" s="126"/>
      <c r="AQ4040" s="127"/>
      <c r="AR4040" s="128"/>
      <c r="AS4040" s="13"/>
      <c r="AW4040" s="128"/>
      <c r="AX4040" s="128"/>
      <c r="AY4040" s="128"/>
      <c r="BH4040" s="89"/>
      <c r="BI4040" s="90"/>
      <c r="DL4040" s="13"/>
      <c r="DM4040" s="13"/>
      <c r="DN4040" s="3"/>
      <c r="DO4040" s="126"/>
      <c r="DP4040" s="126"/>
      <c r="DQ4040" s="127"/>
      <c r="DR4040" s="128"/>
      <c r="DS4040" s="13"/>
      <c r="DW4040" s="128"/>
      <c r="DX4040" s="128"/>
      <c r="DY4040" s="128"/>
      <c r="EH4040" s="89"/>
      <c r="EI4040" s="90"/>
    </row>
    <row r="4041" spans="38:139">
      <c r="AL4041" s="13"/>
      <c r="AM4041" s="13"/>
      <c r="AN4041" s="3"/>
      <c r="AO4041" s="126"/>
      <c r="AP4041" s="126"/>
      <c r="AQ4041" s="127"/>
      <c r="AR4041" s="128"/>
      <c r="AS4041" s="13"/>
      <c r="AW4041" s="128"/>
      <c r="AX4041" s="128"/>
      <c r="AY4041" s="128"/>
      <c r="BH4041" s="89"/>
      <c r="BI4041" s="90"/>
      <c r="DL4041" s="13"/>
      <c r="DM4041" s="13"/>
      <c r="DN4041" s="3"/>
      <c r="DO4041" s="126"/>
      <c r="DP4041" s="126"/>
      <c r="DQ4041" s="127"/>
      <c r="DR4041" s="128"/>
      <c r="DS4041" s="13"/>
      <c r="DW4041" s="128"/>
      <c r="DX4041" s="128"/>
      <c r="DY4041" s="128"/>
      <c r="EH4041" s="89"/>
      <c r="EI4041" s="90"/>
    </row>
    <row r="4042" spans="38:139">
      <c r="AL4042" s="13"/>
      <c r="AM4042" s="13"/>
      <c r="AN4042" s="3"/>
      <c r="AO4042" s="126"/>
      <c r="AP4042" s="126"/>
      <c r="AQ4042" s="127"/>
      <c r="AR4042" s="128"/>
      <c r="AS4042" s="13"/>
      <c r="AW4042" s="128"/>
      <c r="AX4042" s="128"/>
      <c r="AY4042" s="128"/>
      <c r="BH4042" s="89"/>
      <c r="BI4042" s="90"/>
      <c r="DL4042" s="13"/>
      <c r="DM4042" s="13"/>
      <c r="DN4042" s="3"/>
      <c r="DO4042" s="126"/>
      <c r="DP4042" s="126"/>
      <c r="DQ4042" s="127"/>
      <c r="DR4042" s="128"/>
      <c r="DS4042" s="13"/>
      <c r="DW4042" s="128"/>
      <c r="DX4042" s="128"/>
      <c r="DY4042" s="128"/>
      <c r="EH4042" s="89"/>
      <c r="EI4042" s="90"/>
    </row>
    <row r="4043" spans="38:139">
      <c r="AL4043" s="13"/>
      <c r="AM4043" s="13"/>
      <c r="AN4043" s="3"/>
      <c r="AO4043" s="126"/>
      <c r="AP4043" s="126"/>
      <c r="AQ4043" s="127"/>
      <c r="AR4043" s="128"/>
      <c r="AS4043" s="13"/>
      <c r="AW4043" s="128"/>
      <c r="AX4043" s="128"/>
      <c r="AY4043" s="128"/>
      <c r="BH4043" s="89"/>
      <c r="BI4043" s="90"/>
      <c r="DL4043" s="13"/>
      <c r="DM4043" s="13"/>
      <c r="DN4043" s="3"/>
      <c r="DO4043" s="126"/>
      <c r="DP4043" s="126"/>
      <c r="DQ4043" s="127"/>
      <c r="DR4043" s="128"/>
      <c r="DS4043" s="13"/>
      <c r="DW4043" s="128"/>
      <c r="DX4043" s="128"/>
      <c r="DY4043" s="128"/>
      <c r="EH4043" s="89"/>
      <c r="EI4043" s="90"/>
    </row>
    <row r="4044" spans="38:139">
      <c r="AL4044" s="13"/>
      <c r="AM4044" s="13"/>
      <c r="AN4044" s="3"/>
      <c r="AO4044" s="126"/>
      <c r="AP4044" s="126"/>
      <c r="AQ4044" s="127"/>
      <c r="AR4044" s="128"/>
      <c r="AS4044" s="13"/>
      <c r="AW4044" s="128"/>
      <c r="AX4044" s="128"/>
      <c r="AY4044" s="128"/>
      <c r="BH4044" s="89"/>
      <c r="BI4044" s="90"/>
      <c r="DL4044" s="13"/>
      <c r="DM4044" s="13"/>
      <c r="DN4044" s="3"/>
      <c r="DO4044" s="126"/>
      <c r="DP4044" s="126"/>
      <c r="DQ4044" s="127"/>
      <c r="DR4044" s="128"/>
      <c r="DS4044" s="13"/>
      <c r="DW4044" s="128"/>
      <c r="DX4044" s="128"/>
      <c r="DY4044" s="128"/>
      <c r="EH4044" s="89"/>
      <c r="EI4044" s="90"/>
    </row>
    <row r="4045" spans="38:139">
      <c r="AL4045" s="13"/>
      <c r="AM4045" s="13"/>
      <c r="AN4045" s="3"/>
      <c r="AO4045" s="126"/>
      <c r="AP4045" s="126"/>
      <c r="AQ4045" s="127"/>
      <c r="AR4045" s="128"/>
      <c r="AS4045" s="13"/>
      <c r="AW4045" s="128"/>
      <c r="AX4045" s="128"/>
      <c r="AY4045" s="128"/>
      <c r="BH4045" s="89"/>
      <c r="BI4045" s="90"/>
      <c r="DL4045" s="13"/>
      <c r="DM4045" s="13"/>
      <c r="DN4045" s="3"/>
      <c r="DO4045" s="126"/>
      <c r="DP4045" s="126"/>
      <c r="DQ4045" s="127"/>
      <c r="DR4045" s="128"/>
      <c r="DS4045" s="13"/>
      <c r="DW4045" s="128"/>
      <c r="DX4045" s="128"/>
      <c r="DY4045" s="128"/>
      <c r="EH4045" s="89"/>
      <c r="EI4045" s="90"/>
    </row>
    <row r="4046" spans="38:139">
      <c r="AL4046" s="13"/>
      <c r="AM4046" s="13"/>
      <c r="AN4046" s="3"/>
      <c r="AO4046" s="126"/>
      <c r="AP4046" s="126"/>
      <c r="AQ4046" s="127"/>
      <c r="AR4046" s="128"/>
      <c r="AS4046" s="13"/>
      <c r="AW4046" s="128"/>
      <c r="AX4046" s="128"/>
      <c r="AY4046" s="128"/>
      <c r="BH4046" s="89"/>
      <c r="BI4046" s="90"/>
      <c r="DL4046" s="13"/>
      <c r="DM4046" s="13"/>
      <c r="DN4046" s="3"/>
      <c r="DO4046" s="126"/>
      <c r="DP4046" s="126"/>
      <c r="DQ4046" s="127"/>
      <c r="DR4046" s="128"/>
      <c r="DS4046" s="13"/>
      <c r="DW4046" s="128"/>
      <c r="DX4046" s="128"/>
      <c r="DY4046" s="128"/>
      <c r="EH4046" s="89"/>
      <c r="EI4046" s="90"/>
    </row>
    <row r="4047" spans="38:139">
      <c r="AL4047" s="13"/>
      <c r="AM4047" s="13"/>
      <c r="AN4047" s="3"/>
      <c r="AO4047" s="126"/>
      <c r="AP4047" s="126"/>
      <c r="AQ4047" s="127"/>
      <c r="AR4047" s="128"/>
      <c r="AS4047" s="13"/>
      <c r="AW4047" s="128"/>
      <c r="AX4047" s="128"/>
      <c r="AY4047" s="128"/>
      <c r="BH4047" s="89"/>
      <c r="BI4047" s="90"/>
      <c r="DL4047" s="13"/>
      <c r="DM4047" s="13"/>
      <c r="DN4047" s="3"/>
      <c r="DO4047" s="126"/>
      <c r="DP4047" s="126"/>
      <c r="DQ4047" s="127"/>
      <c r="DR4047" s="128"/>
      <c r="DS4047" s="13"/>
      <c r="DW4047" s="128"/>
      <c r="DX4047" s="128"/>
      <c r="DY4047" s="128"/>
      <c r="EH4047" s="89"/>
      <c r="EI4047" s="90"/>
    </row>
    <row r="4048" spans="38:139">
      <c r="AL4048" s="13"/>
      <c r="AM4048" s="13"/>
      <c r="AN4048" s="3"/>
      <c r="AO4048" s="126"/>
      <c r="AP4048" s="126"/>
      <c r="AQ4048" s="127"/>
      <c r="AR4048" s="128"/>
      <c r="AS4048" s="13"/>
      <c r="AW4048" s="128"/>
      <c r="AX4048" s="128"/>
      <c r="AY4048" s="128"/>
      <c r="BH4048" s="89"/>
      <c r="BI4048" s="90"/>
      <c r="DL4048" s="13"/>
      <c r="DM4048" s="13"/>
      <c r="DN4048" s="3"/>
      <c r="DO4048" s="126"/>
      <c r="DP4048" s="126"/>
      <c r="DQ4048" s="127"/>
      <c r="DR4048" s="128"/>
      <c r="DS4048" s="13"/>
      <c r="DW4048" s="128"/>
      <c r="DX4048" s="128"/>
      <c r="DY4048" s="128"/>
      <c r="EH4048" s="89"/>
      <c r="EI4048" s="90"/>
    </row>
    <row r="4049" spans="38:139">
      <c r="AL4049" s="13"/>
      <c r="AM4049" s="13"/>
      <c r="AN4049" s="3"/>
      <c r="AO4049" s="126"/>
      <c r="AP4049" s="126"/>
      <c r="AQ4049" s="127"/>
      <c r="AR4049" s="128"/>
      <c r="AS4049" s="13"/>
      <c r="AW4049" s="128"/>
      <c r="AX4049" s="128"/>
      <c r="AY4049" s="128"/>
      <c r="BH4049" s="89"/>
      <c r="BI4049" s="90"/>
      <c r="DL4049" s="13"/>
      <c r="DM4049" s="13"/>
      <c r="DN4049" s="3"/>
      <c r="DO4049" s="126"/>
      <c r="DP4049" s="126"/>
      <c r="DQ4049" s="127"/>
      <c r="DR4049" s="128"/>
      <c r="DS4049" s="13"/>
      <c r="DW4049" s="128"/>
      <c r="DX4049" s="128"/>
      <c r="DY4049" s="128"/>
      <c r="EH4049" s="89"/>
      <c r="EI4049" s="90"/>
    </row>
    <row r="4050" spans="38:139">
      <c r="AL4050" s="13"/>
      <c r="AM4050" s="13"/>
      <c r="AN4050" s="3"/>
      <c r="AO4050" s="126"/>
      <c r="AP4050" s="126"/>
      <c r="AQ4050" s="127"/>
      <c r="AR4050" s="128"/>
      <c r="AS4050" s="13"/>
      <c r="AW4050" s="128"/>
      <c r="AX4050" s="128"/>
      <c r="AY4050" s="128"/>
      <c r="BH4050" s="89"/>
      <c r="BI4050" s="90"/>
      <c r="DL4050" s="13"/>
      <c r="DM4050" s="13"/>
      <c r="DN4050" s="3"/>
      <c r="DO4050" s="126"/>
      <c r="DP4050" s="126"/>
      <c r="DQ4050" s="127"/>
      <c r="DR4050" s="128"/>
      <c r="DS4050" s="13"/>
      <c r="DW4050" s="128"/>
      <c r="DX4050" s="128"/>
      <c r="DY4050" s="128"/>
      <c r="EH4050" s="89"/>
      <c r="EI4050" s="90"/>
    </row>
    <row r="4051" spans="38:139">
      <c r="AL4051" s="13"/>
      <c r="AM4051" s="13"/>
      <c r="AN4051" s="3"/>
      <c r="AO4051" s="126"/>
      <c r="AP4051" s="126"/>
      <c r="AQ4051" s="127"/>
      <c r="AR4051" s="128"/>
      <c r="AS4051" s="13"/>
      <c r="AW4051" s="128"/>
      <c r="AX4051" s="128"/>
      <c r="AY4051" s="128"/>
      <c r="BH4051" s="89"/>
      <c r="BI4051" s="90"/>
      <c r="DL4051" s="13"/>
      <c r="DM4051" s="13"/>
      <c r="DN4051" s="3"/>
      <c r="DO4051" s="126"/>
      <c r="DP4051" s="126"/>
      <c r="DQ4051" s="127"/>
      <c r="DR4051" s="128"/>
      <c r="DS4051" s="13"/>
      <c r="DW4051" s="128"/>
      <c r="DX4051" s="128"/>
      <c r="DY4051" s="128"/>
      <c r="EH4051" s="89"/>
      <c r="EI4051" s="90"/>
    </row>
    <row r="4052" spans="38:139">
      <c r="AL4052" s="13"/>
      <c r="AM4052" s="13"/>
      <c r="AN4052" s="3"/>
      <c r="AO4052" s="126"/>
      <c r="AP4052" s="126"/>
      <c r="AQ4052" s="127"/>
      <c r="AR4052" s="128"/>
      <c r="AS4052" s="13"/>
      <c r="AW4052" s="128"/>
      <c r="AX4052" s="128"/>
      <c r="AY4052" s="128"/>
      <c r="BH4052" s="89"/>
      <c r="BI4052" s="90"/>
      <c r="DL4052" s="13"/>
      <c r="DM4052" s="13"/>
      <c r="DN4052" s="3"/>
      <c r="DO4052" s="126"/>
      <c r="DP4052" s="126"/>
      <c r="DQ4052" s="127"/>
      <c r="DR4052" s="128"/>
      <c r="DS4052" s="13"/>
      <c r="DW4052" s="128"/>
      <c r="DX4052" s="128"/>
      <c r="DY4052" s="128"/>
      <c r="EH4052" s="89"/>
      <c r="EI4052" s="90"/>
    </row>
    <row r="4053" spans="38:139">
      <c r="AL4053" s="13"/>
      <c r="AM4053" s="13"/>
      <c r="AN4053" s="3"/>
      <c r="AO4053" s="126"/>
      <c r="AP4053" s="126"/>
      <c r="AQ4053" s="127"/>
      <c r="AR4053" s="128"/>
      <c r="AS4053" s="13"/>
      <c r="AW4053" s="128"/>
      <c r="AX4053" s="128"/>
      <c r="AY4053" s="128"/>
      <c r="BH4053" s="89"/>
      <c r="BI4053" s="90"/>
      <c r="DL4053" s="13"/>
      <c r="DM4053" s="13"/>
      <c r="DN4053" s="3"/>
      <c r="DO4053" s="126"/>
      <c r="DP4053" s="126"/>
      <c r="DQ4053" s="127"/>
      <c r="DR4053" s="128"/>
      <c r="DS4053" s="13"/>
      <c r="DW4053" s="128"/>
      <c r="DX4053" s="128"/>
      <c r="DY4053" s="128"/>
      <c r="EH4053" s="89"/>
      <c r="EI4053" s="90"/>
    </row>
    <row r="4054" spans="38:139">
      <c r="AL4054" s="13"/>
      <c r="AM4054" s="13"/>
      <c r="AN4054" s="3"/>
      <c r="AO4054" s="126"/>
      <c r="AP4054" s="126"/>
      <c r="AQ4054" s="127"/>
      <c r="AR4054" s="128"/>
      <c r="AS4054" s="13"/>
      <c r="AW4054" s="128"/>
      <c r="AX4054" s="128"/>
      <c r="AY4054" s="128"/>
      <c r="BH4054" s="89"/>
      <c r="BI4054" s="90"/>
      <c r="DL4054" s="13"/>
      <c r="DM4054" s="13"/>
      <c r="DN4054" s="3"/>
      <c r="DO4054" s="126"/>
      <c r="DP4054" s="126"/>
      <c r="DQ4054" s="127"/>
      <c r="DR4054" s="128"/>
      <c r="DS4054" s="13"/>
      <c r="DW4054" s="128"/>
      <c r="DX4054" s="128"/>
      <c r="DY4054" s="128"/>
      <c r="EH4054" s="89"/>
      <c r="EI4054" s="90"/>
    </row>
    <row r="4055" spans="38:139">
      <c r="AL4055" s="13"/>
      <c r="AM4055" s="13"/>
      <c r="AN4055" s="3"/>
      <c r="AO4055" s="126"/>
      <c r="AP4055" s="126"/>
      <c r="AQ4055" s="127"/>
      <c r="AR4055" s="128"/>
      <c r="AS4055" s="13"/>
      <c r="AW4055" s="128"/>
      <c r="AX4055" s="128"/>
      <c r="AY4055" s="128"/>
      <c r="BH4055" s="89"/>
      <c r="BI4055" s="90"/>
      <c r="DL4055" s="13"/>
      <c r="DM4055" s="13"/>
      <c r="DN4055" s="3"/>
      <c r="DO4055" s="126"/>
      <c r="DP4055" s="126"/>
      <c r="DQ4055" s="127"/>
      <c r="DR4055" s="128"/>
      <c r="DS4055" s="13"/>
      <c r="DW4055" s="128"/>
      <c r="DX4055" s="128"/>
      <c r="DY4055" s="128"/>
      <c r="EH4055" s="89"/>
      <c r="EI4055" s="90"/>
    </row>
    <row r="4056" spans="38:139">
      <c r="AL4056" s="13"/>
      <c r="AM4056" s="13"/>
      <c r="AN4056" s="3"/>
      <c r="AO4056" s="126"/>
      <c r="AP4056" s="126"/>
      <c r="AQ4056" s="127"/>
      <c r="AR4056" s="128"/>
      <c r="AS4056" s="13"/>
      <c r="AW4056" s="128"/>
      <c r="AX4056" s="128"/>
      <c r="AY4056" s="128"/>
      <c r="BH4056" s="89"/>
      <c r="BI4056" s="90"/>
      <c r="DL4056" s="13"/>
      <c r="DM4056" s="13"/>
      <c r="DN4056" s="3"/>
      <c r="DO4056" s="126"/>
      <c r="DP4056" s="126"/>
      <c r="DQ4056" s="127"/>
      <c r="DR4056" s="128"/>
      <c r="DS4056" s="13"/>
      <c r="DW4056" s="128"/>
      <c r="DX4056" s="128"/>
      <c r="DY4056" s="128"/>
      <c r="EH4056" s="89"/>
      <c r="EI4056" s="90"/>
    </row>
    <row r="4057" spans="38:139">
      <c r="AL4057" s="13"/>
      <c r="AM4057" s="13"/>
      <c r="AN4057" s="3"/>
      <c r="AO4057" s="126"/>
      <c r="AP4057" s="126"/>
      <c r="AQ4057" s="127"/>
      <c r="AR4057" s="128"/>
      <c r="AS4057" s="13"/>
      <c r="AW4057" s="128"/>
      <c r="AX4057" s="128"/>
      <c r="AY4057" s="128"/>
      <c r="BH4057" s="89"/>
      <c r="BI4057" s="90"/>
      <c r="DL4057" s="13"/>
      <c r="DM4057" s="13"/>
      <c r="DN4057" s="3"/>
      <c r="DO4057" s="126"/>
      <c r="DP4057" s="126"/>
      <c r="DQ4057" s="127"/>
      <c r="DR4057" s="128"/>
      <c r="DS4057" s="13"/>
      <c r="DW4057" s="128"/>
      <c r="DX4057" s="128"/>
      <c r="DY4057" s="128"/>
      <c r="EH4057" s="89"/>
      <c r="EI4057" s="90"/>
    </row>
    <row r="4058" spans="38:139">
      <c r="AL4058" s="13"/>
      <c r="AM4058" s="13"/>
      <c r="AN4058" s="3"/>
      <c r="AO4058" s="126"/>
      <c r="AP4058" s="126"/>
      <c r="AQ4058" s="127"/>
      <c r="AR4058" s="128"/>
      <c r="AS4058" s="13"/>
      <c r="AW4058" s="128"/>
      <c r="AX4058" s="128"/>
      <c r="AY4058" s="128"/>
      <c r="BH4058" s="89"/>
      <c r="BI4058" s="90"/>
      <c r="DL4058" s="13"/>
      <c r="DM4058" s="13"/>
      <c r="DN4058" s="3"/>
      <c r="DO4058" s="126"/>
      <c r="DP4058" s="126"/>
      <c r="DQ4058" s="127"/>
      <c r="DR4058" s="128"/>
      <c r="DS4058" s="13"/>
      <c r="DW4058" s="128"/>
      <c r="DX4058" s="128"/>
      <c r="DY4058" s="128"/>
      <c r="EH4058" s="89"/>
      <c r="EI4058" s="90"/>
    </row>
    <row r="4059" spans="38:139">
      <c r="AL4059" s="13"/>
      <c r="AM4059" s="13"/>
      <c r="AN4059" s="3"/>
      <c r="AO4059" s="126"/>
      <c r="AP4059" s="126"/>
      <c r="AQ4059" s="127"/>
      <c r="AR4059" s="128"/>
      <c r="AS4059" s="13"/>
      <c r="AW4059" s="128"/>
      <c r="AX4059" s="128"/>
      <c r="AY4059" s="128"/>
      <c r="BH4059" s="89"/>
      <c r="BI4059" s="90"/>
      <c r="DL4059" s="13"/>
      <c r="DM4059" s="13"/>
      <c r="DN4059" s="3"/>
      <c r="DO4059" s="126"/>
      <c r="DP4059" s="126"/>
      <c r="DQ4059" s="127"/>
      <c r="DR4059" s="128"/>
      <c r="DS4059" s="13"/>
      <c r="DW4059" s="128"/>
      <c r="DX4059" s="128"/>
      <c r="DY4059" s="128"/>
      <c r="EH4059" s="89"/>
      <c r="EI4059" s="90"/>
    </row>
    <row r="4060" spans="38:139">
      <c r="AL4060" s="13"/>
      <c r="AM4060" s="13"/>
      <c r="AN4060" s="3"/>
      <c r="AO4060" s="126"/>
      <c r="AP4060" s="126"/>
      <c r="AQ4060" s="127"/>
      <c r="AR4060" s="128"/>
      <c r="AS4060" s="13"/>
      <c r="AW4060" s="128"/>
      <c r="AX4060" s="128"/>
      <c r="AY4060" s="128"/>
      <c r="BH4060" s="89"/>
      <c r="BI4060" s="90"/>
      <c r="DL4060" s="13"/>
      <c r="DM4060" s="13"/>
      <c r="DN4060" s="3"/>
      <c r="DO4060" s="126"/>
      <c r="DP4060" s="126"/>
      <c r="DQ4060" s="127"/>
      <c r="DR4060" s="128"/>
      <c r="DS4060" s="13"/>
      <c r="DW4060" s="128"/>
      <c r="DX4060" s="128"/>
      <c r="DY4060" s="128"/>
      <c r="EH4060" s="89"/>
      <c r="EI4060" s="90"/>
    </row>
    <row r="4061" spans="38:139">
      <c r="AL4061" s="13"/>
      <c r="AM4061" s="13"/>
      <c r="AN4061" s="3"/>
      <c r="AO4061" s="126"/>
      <c r="AP4061" s="126"/>
      <c r="AQ4061" s="127"/>
      <c r="AR4061" s="128"/>
      <c r="AS4061" s="13"/>
      <c r="AW4061" s="128"/>
      <c r="AX4061" s="128"/>
      <c r="AY4061" s="128"/>
      <c r="BH4061" s="89"/>
      <c r="BI4061" s="90"/>
      <c r="DL4061" s="13"/>
      <c r="DM4061" s="13"/>
      <c r="DN4061" s="3"/>
      <c r="DO4061" s="126"/>
      <c r="DP4061" s="126"/>
      <c r="DQ4061" s="127"/>
      <c r="DR4061" s="128"/>
      <c r="DS4061" s="13"/>
      <c r="DW4061" s="128"/>
      <c r="DX4061" s="128"/>
      <c r="DY4061" s="128"/>
      <c r="EH4061" s="89"/>
      <c r="EI4061" s="90"/>
    </row>
    <row r="4062" spans="38:139">
      <c r="AL4062" s="13"/>
      <c r="AM4062" s="13"/>
      <c r="AN4062" s="3"/>
      <c r="AO4062" s="126"/>
      <c r="AP4062" s="126"/>
      <c r="AQ4062" s="127"/>
      <c r="AR4062" s="128"/>
      <c r="AS4062" s="13"/>
      <c r="AW4062" s="128"/>
      <c r="AX4062" s="128"/>
      <c r="AY4062" s="128"/>
      <c r="BH4062" s="89"/>
      <c r="BI4062" s="90"/>
      <c r="DL4062" s="13"/>
      <c r="DM4062" s="13"/>
      <c r="DN4062" s="3"/>
      <c r="DO4062" s="126"/>
      <c r="DP4062" s="126"/>
      <c r="DQ4062" s="127"/>
      <c r="DR4062" s="128"/>
      <c r="DS4062" s="13"/>
      <c r="DW4062" s="128"/>
      <c r="DX4062" s="128"/>
      <c r="DY4062" s="128"/>
      <c r="EH4062" s="89"/>
      <c r="EI4062" s="90"/>
    </row>
    <row r="4063" spans="38:139">
      <c r="AL4063" s="13"/>
      <c r="AM4063" s="13"/>
      <c r="AN4063" s="3"/>
      <c r="AO4063" s="126"/>
      <c r="AP4063" s="126"/>
      <c r="AQ4063" s="127"/>
      <c r="AR4063" s="128"/>
      <c r="AS4063" s="13"/>
      <c r="AW4063" s="128"/>
      <c r="AX4063" s="128"/>
      <c r="AY4063" s="128"/>
      <c r="BH4063" s="89"/>
      <c r="BI4063" s="90"/>
      <c r="DL4063" s="13"/>
      <c r="DM4063" s="13"/>
      <c r="DN4063" s="3"/>
      <c r="DO4063" s="126"/>
      <c r="DP4063" s="126"/>
      <c r="DQ4063" s="127"/>
      <c r="DR4063" s="128"/>
      <c r="DS4063" s="13"/>
      <c r="DW4063" s="128"/>
      <c r="DX4063" s="128"/>
      <c r="DY4063" s="128"/>
      <c r="EH4063" s="89"/>
      <c r="EI4063" s="90"/>
    </row>
    <row r="4064" spans="38:139">
      <c r="AL4064" s="13"/>
      <c r="AM4064" s="13"/>
      <c r="AN4064" s="3"/>
      <c r="AO4064" s="126"/>
      <c r="AP4064" s="126"/>
      <c r="AQ4064" s="127"/>
      <c r="AR4064" s="128"/>
      <c r="AS4064" s="13"/>
      <c r="AW4064" s="128"/>
      <c r="AX4064" s="128"/>
      <c r="AY4064" s="128"/>
      <c r="BH4064" s="89"/>
      <c r="BI4064" s="90"/>
      <c r="DL4064" s="13"/>
      <c r="DM4064" s="13"/>
      <c r="DN4064" s="3"/>
      <c r="DO4064" s="126"/>
      <c r="DP4064" s="126"/>
      <c r="DQ4064" s="127"/>
      <c r="DR4064" s="128"/>
      <c r="DS4064" s="13"/>
      <c r="DW4064" s="128"/>
      <c r="DX4064" s="128"/>
      <c r="DY4064" s="128"/>
      <c r="EH4064" s="89"/>
      <c r="EI4064" s="90"/>
    </row>
    <row r="4065" spans="38:139">
      <c r="AL4065" s="13"/>
      <c r="AM4065" s="13"/>
      <c r="AN4065" s="3"/>
      <c r="AO4065" s="126"/>
      <c r="AP4065" s="126"/>
      <c r="AQ4065" s="127"/>
      <c r="AR4065" s="128"/>
      <c r="AS4065" s="13"/>
      <c r="AW4065" s="128"/>
      <c r="AX4065" s="128"/>
      <c r="AY4065" s="128"/>
      <c r="BH4065" s="89"/>
      <c r="BI4065" s="90"/>
      <c r="DL4065" s="13"/>
      <c r="DM4065" s="13"/>
      <c r="DN4065" s="3"/>
      <c r="DO4065" s="126"/>
      <c r="DP4065" s="126"/>
      <c r="DQ4065" s="127"/>
      <c r="DR4065" s="128"/>
      <c r="DS4065" s="13"/>
      <c r="DW4065" s="128"/>
      <c r="DX4065" s="128"/>
      <c r="DY4065" s="128"/>
      <c r="EH4065" s="89"/>
      <c r="EI4065" s="90"/>
    </row>
    <row r="4066" spans="38:139">
      <c r="AL4066" s="13"/>
      <c r="AM4066" s="13"/>
      <c r="AN4066" s="3"/>
      <c r="AO4066" s="126"/>
      <c r="AP4066" s="126"/>
      <c r="AQ4066" s="127"/>
      <c r="AR4066" s="128"/>
      <c r="AS4066" s="13"/>
      <c r="AW4066" s="128"/>
      <c r="AX4066" s="128"/>
      <c r="AY4066" s="128"/>
      <c r="BH4066" s="89"/>
      <c r="BI4066" s="90"/>
      <c r="DL4066" s="13"/>
      <c r="DM4066" s="13"/>
      <c r="DN4066" s="3"/>
      <c r="DO4066" s="126"/>
      <c r="DP4066" s="126"/>
      <c r="DQ4066" s="127"/>
      <c r="DR4066" s="128"/>
      <c r="DS4066" s="13"/>
      <c r="DW4066" s="128"/>
      <c r="DX4066" s="128"/>
      <c r="DY4066" s="128"/>
      <c r="EH4066" s="89"/>
      <c r="EI4066" s="90"/>
    </row>
    <row r="4067" spans="38:139">
      <c r="AL4067" s="13"/>
      <c r="AM4067" s="13"/>
      <c r="AN4067" s="3"/>
      <c r="AO4067" s="126"/>
      <c r="AP4067" s="126"/>
      <c r="AQ4067" s="127"/>
      <c r="AR4067" s="128"/>
      <c r="AS4067" s="13"/>
      <c r="AW4067" s="128"/>
      <c r="AX4067" s="128"/>
      <c r="AY4067" s="128"/>
      <c r="BH4067" s="89"/>
      <c r="BI4067" s="90"/>
      <c r="DL4067" s="13"/>
      <c r="DM4067" s="13"/>
      <c r="DN4067" s="3"/>
      <c r="DO4067" s="126"/>
      <c r="DP4067" s="126"/>
      <c r="DQ4067" s="127"/>
      <c r="DR4067" s="128"/>
      <c r="DS4067" s="13"/>
      <c r="DW4067" s="128"/>
      <c r="DX4067" s="128"/>
      <c r="DY4067" s="128"/>
      <c r="EH4067" s="89"/>
      <c r="EI4067" s="90"/>
    </row>
    <row r="4068" spans="38:139">
      <c r="AL4068" s="13"/>
      <c r="AM4068" s="13"/>
      <c r="AN4068" s="3"/>
      <c r="AO4068" s="126"/>
      <c r="AP4068" s="126"/>
      <c r="AQ4068" s="127"/>
      <c r="AR4068" s="128"/>
      <c r="AS4068" s="13"/>
      <c r="AW4068" s="128"/>
      <c r="AX4068" s="128"/>
      <c r="AY4068" s="128"/>
      <c r="BH4068" s="89"/>
      <c r="BI4068" s="90"/>
      <c r="DL4068" s="13"/>
      <c r="DM4068" s="13"/>
      <c r="DN4068" s="3"/>
      <c r="DO4068" s="126"/>
      <c r="DP4068" s="126"/>
      <c r="DQ4068" s="127"/>
      <c r="DR4068" s="128"/>
      <c r="DS4068" s="13"/>
      <c r="DW4068" s="128"/>
      <c r="DX4068" s="128"/>
      <c r="DY4068" s="128"/>
      <c r="EH4068" s="89"/>
      <c r="EI4068" s="90"/>
    </row>
    <row r="4069" spans="38:139">
      <c r="AL4069" s="13"/>
      <c r="AM4069" s="13"/>
      <c r="AN4069" s="3"/>
      <c r="AO4069" s="126"/>
      <c r="AP4069" s="126"/>
      <c r="AQ4069" s="127"/>
      <c r="AR4069" s="128"/>
      <c r="AS4069" s="13"/>
      <c r="AW4069" s="128"/>
      <c r="AX4069" s="128"/>
      <c r="AY4069" s="128"/>
      <c r="BH4069" s="89"/>
      <c r="BI4069" s="90"/>
      <c r="DL4069" s="13"/>
      <c r="DM4069" s="13"/>
      <c r="DN4069" s="3"/>
      <c r="DO4069" s="126"/>
      <c r="DP4069" s="126"/>
      <c r="DQ4069" s="127"/>
      <c r="DR4069" s="128"/>
      <c r="DS4069" s="13"/>
      <c r="DW4069" s="128"/>
      <c r="DX4069" s="128"/>
      <c r="DY4069" s="128"/>
      <c r="EH4069" s="89"/>
      <c r="EI4069" s="90"/>
    </row>
    <row r="4070" spans="38:139">
      <c r="AL4070" s="13"/>
      <c r="AM4070" s="13"/>
      <c r="AN4070" s="3"/>
      <c r="AO4070" s="126"/>
      <c r="AP4070" s="126"/>
      <c r="AQ4070" s="127"/>
      <c r="AR4070" s="128"/>
      <c r="AS4070" s="13"/>
      <c r="AW4070" s="128"/>
      <c r="AX4070" s="128"/>
      <c r="AY4070" s="128"/>
      <c r="BH4070" s="89"/>
      <c r="BI4070" s="90"/>
      <c r="DL4070" s="13"/>
      <c r="DM4070" s="13"/>
      <c r="DN4070" s="3"/>
      <c r="DO4070" s="126"/>
      <c r="DP4070" s="126"/>
      <c r="DQ4070" s="127"/>
      <c r="DR4070" s="128"/>
      <c r="DS4070" s="13"/>
      <c r="DW4070" s="128"/>
      <c r="DX4070" s="128"/>
      <c r="DY4070" s="128"/>
      <c r="EH4070" s="89"/>
      <c r="EI4070" s="90"/>
    </row>
    <row r="4071" spans="38:139">
      <c r="AL4071" s="13"/>
      <c r="AM4071" s="13"/>
      <c r="AN4071" s="3"/>
      <c r="AO4071" s="126"/>
      <c r="AP4071" s="126"/>
      <c r="AQ4071" s="127"/>
      <c r="AR4071" s="128"/>
      <c r="AS4071" s="13"/>
      <c r="AW4071" s="128"/>
      <c r="AX4071" s="128"/>
      <c r="AY4071" s="128"/>
      <c r="BH4071" s="89"/>
      <c r="BI4071" s="90"/>
      <c r="DL4071" s="13"/>
      <c r="DM4071" s="13"/>
      <c r="DN4071" s="3"/>
      <c r="DO4071" s="126"/>
      <c r="DP4071" s="126"/>
      <c r="DQ4071" s="127"/>
      <c r="DR4071" s="128"/>
      <c r="DS4071" s="13"/>
      <c r="DW4071" s="128"/>
      <c r="DX4071" s="128"/>
      <c r="DY4071" s="128"/>
      <c r="EH4071" s="89"/>
      <c r="EI4071" s="90"/>
    </row>
    <row r="4072" spans="38:139">
      <c r="AL4072" s="13"/>
      <c r="AM4072" s="13"/>
      <c r="AN4072" s="3"/>
      <c r="AO4072" s="126"/>
      <c r="AP4072" s="126"/>
      <c r="AQ4072" s="127"/>
      <c r="AR4072" s="128"/>
      <c r="AS4072" s="13"/>
      <c r="AW4072" s="128"/>
      <c r="AX4072" s="128"/>
      <c r="AY4072" s="128"/>
      <c r="BH4072" s="89"/>
      <c r="BI4072" s="90"/>
      <c r="DL4072" s="13"/>
      <c r="DM4072" s="13"/>
      <c r="DN4072" s="3"/>
      <c r="DO4072" s="126"/>
      <c r="DP4072" s="126"/>
      <c r="DQ4072" s="127"/>
      <c r="DR4072" s="128"/>
      <c r="DS4072" s="13"/>
      <c r="DW4072" s="128"/>
      <c r="DX4072" s="128"/>
      <c r="DY4072" s="128"/>
      <c r="EH4072" s="89"/>
      <c r="EI4072" s="90"/>
    </row>
    <row r="4073" spans="38:139">
      <c r="AL4073" s="13"/>
      <c r="AM4073" s="13"/>
      <c r="AN4073" s="3"/>
      <c r="AO4073" s="126"/>
      <c r="AP4073" s="126"/>
      <c r="AQ4073" s="127"/>
      <c r="AR4073" s="128"/>
      <c r="AS4073" s="13"/>
      <c r="AW4073" s="128"/>
      <c r="AX4073" s="128"/>
      <c r="AY4073" s="128"/>
      <c r="BH4073" s="89"/>
      <c r="BI4073" s="90"/>
      <c r="DL4073" s="13"/>
      <c r="DM4073" s="13"/>
      <c r="DN4073" s="3"/>
      <c r="DO4073" s="126"/>
      <c r="DP4073" s="126"/>
      <c r="DQ4073" s="127"/>
      <c r="DR4073" s="128"/>
      <c r="DS4073" s="13"/>
      <c r="DW4073" s="128"/>
      <c r="DX4073" s="128"/>
      <c r="DY4073" s="128"/>
      <c r="EH4073" s="89"/>
      <c r="EI4073" s="90"/>
    </row>
    <row r="4074" spans="38:139">
      <c r="AL4074" s="13"/>
      <c r="AM4074" s="13"/>
      <c r="AN4074" s="3"/>
      <c r="AO4074" s="126"/>
      <c r="AP4074" s="126"/>
      <c r="AQ4074" s="127"/>
      <c r="AR4074" s="128"/>
      <c r="AS4074" s="13"/>
      <c r="AW4074" s="128"/>
      <c r="AX4074" s="128"/>
      <c r="AY4074" s="128"/>
      <c r="BH4074" s="89"/>
      <c r="BI4074" s="90"/>
      <c r="DL4074" s="13"/>
      <c r="DM4074" s="13"/>
      <c r="DN4074" s="3"/>
      <c r="DO4074" s="126"/>
      <c r="DP4074" s="126"/>
      <c r="DQ4074" s="127"/>
      <c r="DR4074" s="128"/>
      <c r="DS4074" s="13"/>
      <c r="DW4074" s="128"/>
      <c r="DX4074" s="128"/>
      <c r="DY4074" s="128"/>
      <c r="EH4074" s="89"/>
      <c r="EI4074" s="90"/>
    </row>
    <row r="4075" spans="38:139">
      <c r="AL4075" s="13"/>
      <c r="AM4075" s="13"/>
      <c r="AN4075" s="3"/>
      <c r="AO4075" s="126"/>
      <c r="AP4075" s="126"/>
      <c r="AQ4075" s="127"/>
      <c r="AR4075" s="128"/>
      <c r="AS4075" s="13"/>
      <c r="AW4075" s="128"/>
      <c r="AX4075" s="128"/>
      <c r="AY4075" s="128"/>
      <c r="BH4075" s="89"/>
      <c r="BI4075" s="90"/>
      <c r="DL4075" s="13"/>
      <c r="DM4075" s="13"/>
      <c r="DN4075" s="3"/>
      <c r="DO4075" s="126"/>
      <c r="DP4075" s="126"/>
      <c r="DQ4075" s="127"/>
      <c r="DR4075" s="128"/>
      <c r="DS4075" s="13"/>
      <c r="DW4075" s="128"/>
      <c r="DX4075" s="128"/>
      <c r="DY4075" s="128"/>
      <c r="EH4075" s="89"/>
      <c r="EI4075" s="90"/>
    </row>
    <row r="4076" spans="38:139">
      <c r="AL4076" s="13"/>
      <c r="AM4076" s="13"/>
      <c r="AN4076" s="3"/>
      <c r="AO4076" s="126"/>
      <c r="AP4076" s="126"/>
      <c r="AQ4076" s="127"/>
      <c r="AR4076" s="128"/>
      <c r="AS4076" s="13"/>
      <c r="AW4076" s="128"/>
      <c r="AX4076" s="128"/>
      <c r="AY4076" s="128"/>
      <c r="BH4076" s="89"/>
      <c r="BI4076" s="90"/>
      <c r="DL4076" s="13"/>
      <c r="DM4076" s="13"/>
      <c r="DN4076" s="3"/>
      <c r="DO4076" s="126"/>
      <c r="DP4076" s="126"/>
      <c r="DQ4076" s="127"/>
      <c r="DR4076" s="128"/>
      <c r="DS4076" s="13"/>
      <c r="DW4076" s="128"/>
      <c r="DX4076" s="128"/>
      <c r="DY4076" s="128"/>
      <c r="EH4076" s="89"/>
      <c r="EI4076" s="90"/>
    </row>
    <row r="4077" spans="38:139">
      <c r="AL4077" s="13"/>
      <c r="AM4077" s="13"/>
      <c r="AN4077" s="3"/>
      <c r="AO4077" s="126"/>
      <c r="AP4077" s="126"/>
      <c r="AQ4077" s="127"/>
      <c r="AR4077" s="128"/>
      <c r="AS4077" s="13"/>
      <c r="AW4077" s="128"/>
      <c r="AX4077" s="128"/>
      <c r="AY4077" s="128"/>
      <c r="BH4077" s="89"/>
      <c r="BI4077" s="90"/>
      <c r="DL4077" s="13"/>
      <c r="DM4077" s="13"/>
      <c r="DN4077" s="3"/>
      <c r="DO4077" s="126"/>
      <c r="DP4077" s="126"/>
      <c r="DQ4077" s="127"/>
      <c r="DR4077" s="128"/>
      <c r="DS4077" s="13"/>
      <c r="DW4077" s="128"/>
      <c r="DX4077" s="128"/>
      <c r="DY4077" s="128"/>
      <c r="EH4077" s="89"/>
      <c r="EI4077" s="90"/>
    </row>
    <row r="4078" spans="38:139">
      <c r="AL4078" s="13"/>
      <c r="AM4078" s="13"/>
      <c r="AN4078" s="3"/>
      <c r="AO4078" s="126"/>
      <c r="AP4078" s="126"/>
      <c r="AQ4078" s="127"/>
      <c r="AR4078" s="128"/>
      <c r="AS4078" s="13"/>
      <c r="AW4078" s="128"/>
      <c r="AX4078" s="128"/>
      <c r="AY4078" s="128"/>
      <c r="BH4078" s="89"/>
      <c r="BI4078" s="90"/>
      <c r="DL4078" s="13"/>
      <c r="DM4078" s="13"/>
      <c r="DN4078" s="3"/>
      <c r="DO4078" s="126"/>
      <c r="DP4078" s="126"/>
      <c r="DQ4078" s="127"/>
      <c r="DR4078" s="128"/>
      <c r="DS4078" s="13"/>
      <c r="DW4078" s="128"/>
      <c r="DX4078" s="128"/>
      <c r="DY4078" s="128"/>
      <c r="EH4078" s="89"/>
      <c r="EI4078" s="90"/>
    </row>
    <row r="4079" spans="38:139">
      <c r="AL4079" s="13"/>
      <c r="AM4079" s="13"/>
      <c r="AN4079" s="3"/>
      <c r="AO4079" s="126"/>
      <c r="AP4079" s="126"/>
      <c r="AQ4079" s="127"/>
      <c r="AR4079" s="128"/>
      <c r="AS4079" s="13"/>
      <c r="AW4079" s="128"/>
      <c r="AX4079" s="128"/>
      <c r="AY4079" s="128"/>
      <c r="BH4079" s="89"/>
      <c r="BI4079" s="90"/>
      <c r="DL4079" s="13"/>
      <c r="DM4079" s="13"/>
      <c r="DN4079" s="3"/>
      <c r="DO4079" s="126"/>
      <c r="DP4079" s="126"/>
      <c r="DQ4079" s="127"/>
      <c r="DR4079" s="128"/>
      <c r="DS4079" s="13"/>
      <c r="DW4079" s="128"/>
      <c r="DX4079" s="128"/>
      <c r="DY4079" s="128"/>
      <c r="EH4079" s="89"/>
      <c r="EI4079" s="90"/>
    </row>
    <row r="4080" spans="38:139">
      <c r="AL4080" s="13"/>
      <c r="AM4080" s="13"/>
      <c r="AN4080" s="3"/>
      <c r="AO4080" s="126"/>
      <c r="AP4080" s="126"/>
      <c r="AQ4080" s="127"/>
      <c r="AR4080" s="128"/>
      <c r="AS4080" s="13"/>
      <c r="AW4080" s="128"/>
      <c r="AX4080" s="128"/>
      <c r="AY4080" s="128"/>
      <c r="BH4080" s="89"/>
      <c r="BI4080" s="90"/>
      <c r="DL4080" s="13"/>
      <c r="DM4080" s="13"/>
      <c r="DN4080" s="3"/>
      <c r="DO4080" s="126"/>
      <c r="DP4080" s="126"/>
      <c r="DQ4080" s="127"/>
      <c r="DR4080" s="128"/>
      <c r="DS4080" s="13"/>
      <c r="DW4080" s="128"/>
      <c r="DX4080" s="128"/>
      <c r="DY4080" s="128"/>
      <c r="EH4080" s="89"/>
      <c r="EI4080" s="90"/>
    </row>
    <row r="4081" spans="38:139">
      <c r="AL4081" s="13"/>
      <c r="AM4081" s="13"/>
      <c r="AN4081" s="3"/>
      <c r="AO4081" s="126"/>
      <c r="AP4081" s="126"/>
      <c r="AQ4081" s="127"/>
      <c r="AR4081" s="128"/>
      <c r="AS4081" s="13"/>
      <c r="AW4081" s="128"/>
      <c r="AX4081" s="128"/>
      <c r="AY4081" s="128"/>
      <c r="BH4081" s="89"/>
      <c r="BI4081" s="90"/>
      <c r="DL4081" s="13"/>
      <c r="DM4081" s="13"/>
      <c r="DN4081" s="3"/>
      <c r="DO4081" s="126"/>
      <c r="DP4081" s="126"/>
      <c r="DQ4081" s="127"/>
      <c r="DR4081" s="128"/>
      <c r="DS4081" s="13"/>
      <c r="DW4081" s="128"/>
      <c r="DX4081" s="128"/>
      <c r="DY4081" s="128"/>
      <c r="EH4081" s="89"/>
      <c r="EI4081" s="90"/>
    </row>
    <row r="4082" spans="38:139">
      <c r="AL4082" s="13"/>
      <c r="AM4082" s="13"/>
      <c r="AN4082" s="3"/>
      <c r="AO4082" s="126"/>
      <c r="AP4082" s="126"/>
      <c r="AQ4082" s="127"/>
      <c r="AR4082" s="128"/>
      <c r="AS4082" s="13"/>
      <c r="AW4082" s="128"/>
      <c r="AX4082" s="128"/>
      <c r="AY4082" s="128"/>
      <c r="BH4082" s="89"/>
      <c r="BI4082" s="90"/>
      <c r="DL4082" s="13"/>
      <c r="DM4082" s="13"/>
      <c r="DN4082" s="3"/>
      <c r="DO4082" s="126"/>
      <c r="DP4082" s="126"/>
      <c r="DQ4082" s="127"/>
      <c r="DR4082" s="128"/>
      <c r="DS4082" s="13"/>
      <c r="DW4082" s="128"/>
      <c r="DX4082" s="128"/>
      <c r="DY4082" s="128"/>
      <c r="EH4082" s="89"/>
      <c r="EI4082" s="90"/>
    </row>
    <row r="4083" spans="38:139">
      <c r="AL4083" s="13"/>
      <c r="AM4083" s="13"/>
      <c r="AN4083" s="3"/>
      <c r="AO4083" s="126"/>
      <c r="AP4083" s="126"/>
      <c r="AQ4083" s="127"/>
      <c r="AR4083" s="128"/>
      <c r="AS4083" s="13"/>
      <c r="AW4083" s="128"/>
      <c r="AX4083" s="128"/>
      <c r="AY4083" s="128"/>
      <c r="BH4083" s="89"/>
      <c r="BI4083" s="90"/>
      <c r="DL4083" s="13"/>
      <c r="DM4083" s="13"/>
      <c r="DN4083" s="3"/>
      <c r="DO4083" s="126"/>
      <c r="DP4083" s="126"/>
      <c r="DQ4083" s="127"/>
      <c r="DR4083" s="128"/>
      <c r="DS4083" s="13"/>
      <c r="DW4083" s="128"/>
      <c r="DX4083" s="128"/>
      <c r="DY4083" s="128"/>
      <c r="EH4083" s="89"/>
      <c r="EI4083" s="90"/>
    </row>
    <row r="4084" spans="38:139">
      <c r="AL4084" s="13"/>
      <c r="AM4084" s="13"/>
      <c r="AN4084" s="3"/>
      <c r="AO4084" s="126"/>
      <c r="AP4084" s="126"/>
      <c r="AQ4084" s="127"/>
      <c r="AR4084" s="128"/>
      <c r="AS4084" s="13"/>
      <c r="AW4084" s="128"/>
      <c r="AX4084" s="128"/>
      <c r="AY4084" s="128"/>
      <c r="BH4084" s="89"/>
      <c r="BI4084" s="90"/>
      <c r="DL4084" s="13"/>
      <c r="DM4084" s="13"/>
      <c r="DN4084" s="3"/>
      <c r="DO4084" s="126"/>
      <c r="DP4084" s="126"/>
      <c r="DQ4084" s="127"/>
      <c r="DR4084" s="128"/>
      <c r="DS4084" s="13"/>
      <c r="DW4084" s="128"/>
      <c r="DX4084" s="128"/>
      <c r="DY4084" s="128"/>
      <c r="EH4084" s="89"/>
      <c r="EI4084" s="90"/>
    </row>
    <row r="4085" spans="38:139">
      <c r="AL4085" s="13"/>
      <c r="AM4085" s="13"/>
      <c r="AN4085" s="3"/>
      <c r="AO4085" s="126"/>
      <c r="AP4085" s="126"/>
      <c r="AQ4085" s="127"/>
      <c r="AR4085" s="128"/>
      <c r="AS4085" s="13"/>
      <c r="AW4085" s="128"/>
      <c r="AX4085" s="128"/>
      <c r="AY4085" s="128"/>
      <c r="BH4085" s="89"/>
      <c r="BI4085" s="90"/>
      <c r="DL4085" s="13"/>
      <c r="DM4085" s="13"/>
      <c r="DN4085" s="3"/>
      <c r="DO4085" s="126"/>
      <c r="DP4085" s="126"/>
      <c r="DQ4085" s="127"/>
      <c r="DR4085" s="128"/>
      <c r="DS4085" s="13"/>
      <c r="DW4085" s="128"/>
      <c r="DX4085" s="128"/>
      <c r="DY4085" s="128"/>
      <c r="EH4085" s="89"/>
      <c r="EI4085" s="90"/>
    </row>
    <row r="4086" spans="38:139">
      <c r="AL4086" s="13"/>
      <c r="AM4086" s="13"/>
      <c r="AN4086" s="3"/>
      <c r="AO4086" s="126"/>
      <c r="AP4086" s="126"/>
      <c r="AQ4086" s="127"/>
      <c r="AR4086" s="128"/>
      <c r="AS4086" s="13"/>
      <c r="AW4086" s="128"/>
      <c r="AX4086" s="128"/>
      <c r="AY4086" s="128"/>
      <c r="BH4086" s="89"/>
      <c r="BI4086" s="90"/>
      <c r="DL4086" s="13"/>
      <c r="DM4086" s="13"/>
      <c r="DN4086" s="3"/>
      <c r="DO4086" s="126"/>
      <c r="DP4086" s="126"/>
      <c r="DQ4086" s="127"/>
      <c r="DR4086" s="128"/>
      <c r="DS4086" s="13"/>
      <c r="DW4086" s="128"/>
      <c r="DX4086" s="128"/>
      <c r="DY4086" s="128"/>
      <c r="EH4086" s="89"/>
      <c r="EI4086" s="90"/>
    </row>
    <row r="4087" spans="38:139">
      <c r="AL4087" s="13"/>
      <c r="AM4087" s="13"/>
      <c r="AN4087" s="3"/>
      <c r="AO4087" s="126"/>
      <c r="AP4087" s="126"/>
      <c r="AQ4087" s="127"/>
      <c r="AR4087" s="128"/>
      <c r="AS4087" s="13"/>
      <c r="AW4087" s="128"/>
      <c r="AX4087" s="128"/>
      <c r="AY4087" s="128"/>
      <c r="BH4087" s="89"/>
      <c r="BI4087" s="90"/>
      <c r="DL4087" s="13"/>
      <c r="DM4087" s="13"/>
      <c r="DN4087" s="3"/>
      <c r="DO4087" s="126"/>
      <c r="DP4087" s="126"/>
      <c r="DQ4087" s="127"/>
      <c r="DR4087" s="128"/>
      <c r="DS4087" s="13"/>
      <c r="DW4087" s="128"/>
      <c r="DX4087" s="128"/>
      <c r="DY4087" s="128"/>
      <c r="EH4087" s="89"/>
      <c r="EI4087" s="90"/>
    </row>
    <row r="4088" spans="38:139">
      <c r="AL4088" s="13"/>
      <c r="AM4088" s="13"/>
      <c r="AN4088" s="3"/>
      <c r="AO4088" s="126"/>
      <c r="AP4088" s="126"/>
      <c r="AQ4088" s="127"/>
      <c r="AR4088" s="128"/>
      <c r="AS4088" s="13"/>
      <c r="AW4088" s="128"/>
      <c r="AX4088" s="128"/>
      <c r="AY4088" s="128"/>
      <c r="BH4088" s="89"/>
      <c r="BI4088" s="90"/>
      <c r="DL4088" s="13"/>
      <c r="DM4088" s="13"/>
      <c r="DN4088" s="3"/>
      <c r="DO4088" s="126"/>
      <c r="DP4088" s="126"/>
      <c r="DQ4088" s="127"/>
      <c r="DR4088" s="128"/>
      <c r="DS4088" s="13"/>
      <c r="DW4088" s="128"/>
      <c r="DX4088" s="128"/>
      <c r="DY4088" s="128"/>
      <c r="EH4088" s="89"/>
      <c r="EI4088" s="90"/>
    </row>
    <row r="4089" spans="38:139">
      <c r="AL4089" s="13"/>
      <c r="AM4089" s="13"/>
      <c r="AN4089" s="3"/>
      <c r="AO4089" s="126"/>
      <c r="AP4089" s="126"/>
      <c r="AQ4089" s="127"/>
      <c r="AR4089" s="128"/>
      <c r="AS4089" s="13"/>
      <c r="AW4089" s="128"/>
      <c r="AX4089" s="128"/>
      <c r="AY4089" s="128"/>
      <c r="BH4089" s="89"/>
      <c r="BI4089" s="90"/>
      <c r="DL4089" s="13"/>
      <c r="DM4089" s="13"/>
      <c r="DN4089" s="3"/>
      <c r="DO4089" s="126"/>
      <c r="DP4089" s="126"/>
      <c r="DQ4089" s="127"/>
      <c r="DR4089" s="128"/>
      <c r="DS4089" s="13"/>
      <c r="DW4089" s="128"/>
      <c r="DX4089" s="128"/>
      <c r="DY4089" s="128"/>
      <c r="EH4089" s="89"/>
      <c r="EI4089" s="90"/>
    </row>
    <row r="4090" spans="38:139">
      <c r="AL4090" s="13"/>
      <c r="AM4090" s="13"/>
      <c r="AN4090" s="3"/>
      <c r="AO4090" s="126"/>
      <c r="AP4090" s="126"/>
      <c r="AQ4090" s="127"/>
      <c r="AR4090" s="128"/>
      <c r="AS4090" s="13"/>
      <c r="AW4090" s="128"/>
      <c r="AX4090" s="128"/>
      <c r="AY4090" s="128"/>
      <c r="BH4090" s="89"/>
      <c r="BI4090" s="90"/>
      <c r="DL4090" s="13"/>
      <c r="DM4090" s="13"/>
      <c r="DN4090" s="3"/>
      <c r="DO4090" s="126"/>
      <c r="DP4090" s="126"/>
      <c r="DQ4090" s="127"/>
      <c r="DR4090" s="128"/>
      <c r="DS4090" s="13"/>
      <c r="DW4090" s="128"/>
      <c r="DX4090" s="128"/>
      <c r="DY4090" s="128"/>
      <c r="EH4090" s="89"/>
      <c r="EI4090" s="90"/>
    </row>
    <row r="4091" spans="38:139">
      <c r="AL4091" s="13"/>
      <c r="AM4091" s="13"/>
      <c r="AN4091" s="3"/>
      <c r="AO4091" s="126"/>
      <c r="AP4091" s="126"/>
      <c r="AQ4091" s="127"/>
      <c r="AR4091" s="128"/>
      <c r="AS4091" s="13"/>
      <c r="AW4091" s="128"/>
      <c r="AX4091" s="128"/>
      <c r="AY4091" s="128"/>
      <c r="BH4091" s="89"/>
      <c r="BI4091" s="90"/>
      <c r="DL4091" s="13"/>
      <c r="DM4091" s="13"/>
      <c r="DN4091" s="3"/>
      <c r="DO4091" s="126"/>
      <c r="DP4091" s="126"/>
      <c r="DQ4091" s="127"/>
      <c r="DR4091" s="128"/>
      <c r="DS4091" s="13"/>
      <c r="DW4091" s="128"/>
      <c r="DX4091" s="128"/>
      <c r="DY4091" s="128"/>
      <c r="EH4091" s="89"/>
      <c r="EI4091" s="90"/>
    </row>
    <row r="4092" spans="38:139">
      <c r="AL4092" s="13"/>
      <c r="AM4092" s="13"/>
      <c r="AN4092" s="3"/>
      <c r="AO4092" s="126"/>
      <c r="AP4092" s="126"/>
      <c r="AQ4092" s="127"/>
      <c r="AR4092" s="128"/>
      <c r="AS4092" s="13"/>
      <c r="AW4092" s="128"/>
      <c r="AX4092" s="128"/>
      <c r="AY4092" s="128"/>
      <c r="BH4092" s="89"/>
      <c r="BI4092" s="90"/>
      <c r="DL4092" s="13"/>
      <c r="DM4092" s="13"/>
      <c r="DN4092" s="3"/>
      <c r="DO4092" s="126"/>
      <c r="DP4092" s="126"/>
      <c r="DQ4092" s="127"/>
      <c r="DR4092" s="128"/>
      <c r="DS4092" s="13"/>
      <c r="DW4092" s="128"/>
      <c r="DX4092" s="128"/>
      <c r="DY4092" s="128"/>
      <c r="EH4092" s="89"/>
      <c r="EI4092" s="90"/>
    </row>
    <row r="4093" spans="38:139">
      <c r="AL4093" s="13"/>
      <c r="AM4093" s="13"/>
      <c r="AN4093" s="3"/>
      <c r="AO4093" s="126"/>
      <c r="AP4093" s="126"/>
      <c r="AQ4093" s="127"/>
      <c r="AR4093" s="128"/>
      <c r="AS4093" s="13"/>
      <c r="AW4093" s="128"/>
      <c r="AX4093" s="128"/>
      <c r="AY4093" s="128"/>
      <c r="BH4093" s="89"/>
      <c r="BI4093" s="90"/>
      <c r="DL4093" s="13"/>
      <c r="DM4093" s="13"/>
      <c r="DN4093" s="3"/>
      <c r="DO4093" s="126"/>
      <c r="DP4093" s="126"/>
      <c r="DQ4093" s="127"/>
      <c r="DR4093" s="128"/>
      <c r="DS4093" s="13"/>
      <c r="DW4093" s="128"/>
      <c r="DX4093" s="128"/>
      <c r="DY4093" s="128"/>
      <c r="EH4093" s="89"/>
      <c r="EI4093" s="90"/>
    </row>
    <row r="4094" spans="38:139">
      <c r="AL4094" s="13"/>
      <c r="AM4094" s="13"/>
      <c r="AN4094" s="3"/>
      <c r="AO4094" s="126"/>
      <c r="AP4094" s="126"/>
      <c r="AQ4094" s="127"/>
      <c r="AR4094" s="128"/>
      <c r="AS4094" s="13"/>
      <c r="AW4094" s="128"/>
      <c r="AX4094" s="128"/>
      <c r="AY4094" s="128"/>
      <c r="BH4094" s="89"/>
      <c r="BI4094" s="90"/>
      <c r="DL4094" s="13"/>
      <c r="DM4094" s="13"/>
      <c r="DN4094" s="3"/>
      <c r="DO4094" s="126"/>
      <c r="DP4094" s="126"/>
      <c r="DQ4094" s="127"/>
      <c r="DR4094" s="128"/>
      <c r="DS4094" s="13"/>
      <c r="DW4094" s="128"/>
      <c r="DX4094" s="128"/>
      <c r="DY4094" s="128"/>
      <c r="EH4094" s="89"/>
      <c r="EI4094" s="90"/>
    </row>
    <row r="4095" spans="38:139">
      <c r="AL4095" s="13"/>
      <c r="AM4095" s="13"/>
      <c r="AN4095" s="3"/>
      <c r="AO4095" s="126"/>
      <c r="AP4095" s="126"/>
      <c r="AQ4095" s="127"/>
      <c r="AR4095" s="128"/>
      <c r="AS4095" s="13"/>
      <c r="AW4095" s="128"/>
      <c r="AX4095" s="128"/>
      <c r="AY4095" s="128"/>
      <c r="BH4095" s="89"/>
      <c r="BI4095" s="90"/>
      <c r="DL4095" s="13"/>
      <c r="DM4095" s="13"/>
      <c r="DN4095" s="3"/>
      <c r="DO4095" s="126"/>
      <c r="DP4095" s="126"/>
      <c r="DQ4095" s="127"/>
      <c r="DR4095" s="128"/>
      <c r="DS4095" s="13"/>
      <c r="DW4095" s="128"/>
      <c r="DX4095" s="128"/>
      <c r="DY4095" s="128"/>
      <c r="EH4095" s="89"/>
      <c r="EI4095" s="90"/>
    </row>
    <row r="4096" spans="38:139">
      <c r="AL4096" s="13"/>
      <c r="AM4096" s="13"/>
      <c r="AN4096" s="3"/>
      <c r="AO4096" s="126"/>
      <c r="AP4096" s="126"/>
      <c r="AQ4096" s="127"/>
      <c r="AR4096" s="128"/>
      <c r="AS4096" s="13"/>
      <c r="AW4096" s="128"/>
      <c r="AX4096" s="128"/>
      <c r="AY4096" s="128"/>
      <c r="BH4096" s="89"/>
      <c r="BI4096" s="90"/>
      <c r="DL4096" s="13"/>
      <c r="DM4096" s="13"/>
      <c r="DN4096" s="3"/>
      <c r="DO4096" s="126"/>
      <c r="DP4096" s="126"/>
      <c r="DQ4096" s="127"/>
      <c r="DR4096" s="128"/>
      <c r="DS4096" s="13"/>
      <c r="DW4096" s="128"/>
      <c r="DX4096" s="128"/>
      <c r="DY4096" s="128"/>
      <c r="EH4096" s="89"/>
      <c r="EI4096" s="90"/>
    </row>
    <row r="4097" spans="38:139">
      <c r="AL4097" s="13"/>
      <c r="AM4097" s="13"/>
      <c r="AN4097" s="3"/>
      <c r="AO4097" s="126"/>
      <c r="AP4097" s="126"/>
      <c r="AQ4097" s="127"/>
      <c r="AR4097" s="128"/>
      <c r="AS4097" s="13"/>
      <c r="AW4097" s="128"/>
      <c r="AX4097" s="128"/>
      <c r="AY4097" s="128"/>
      <c r="BH4097" s="89"/>
      <c r="BI4097" s="90"/>
      <c r="DL4097" s="13"/>
      <c r="DM4097" s="13"/>
      <c r="DN4097" s="3"/>
      <c r="DO4097" s="126"/>
      <c r="DP4097" s="126"/>
      <c r="DQ4097" s="127"/>
      <c r="DR4097" s="128"/>
      <c r="DS4097" s="13"/>
      <c r="DW4097" s="128"/>
      <c r="DX4097" s="128"/>
      <c r="DY4097" s="128"/>
      <c r="EH4097" s="89"/>
      <c r="EI4097" s="90"/>
    </row>
    <row r="4098" spans="38:139">
      <c r="AL4098" s="13"/>
      <c r="AM4098" s="13"/>
      <c r="AN4098" s="3"/>
      <c r="AO4098" s="126"/>
      <c r="AP4098" s="126"/>
      <c r="AQ4098" s="127"/>
      <c r="AR4098" s="128"/>
      <c r="AS4098" s="13"/>
      <c r="AW4098" s="128"/>
      <c r="AX4098" s="128"/>
      <c r="AY4098" s="128"/>
      <c r="BH4098" s="89"/>
      <c r="BI4098" s="90"/>
      <c r="DL4098" s="13"/>
      <c r="DM4098" s="13"/>
      <c r="DN4098" s="3"/>
      <c r="DO4098" s="126"/>
      <c r="DP4098" s="126"/>
      <c r="DQ4098" s="127"/>
      <c r="DR4098" s="128"/>
      <c r="DS4098" s="13"/>
      <c r="DW4098" s="128"/>
      <c r="DX4098" s="128"/>
      <c r="DY4098" s="128"/>
      <c r="EH4098" s="89"/>
      <c r="EI4098" s="90"/>
    </row>
    <row r="4099" spans="38:139">
      <c r="AL4099" s="13"/>
      <c r="AM4099" s="13"/>
      <c r="AN4099" s="3"/>
      <c r="AO4099" s="126"/>
      <c r="AP4099" s="126"/>
      <c r="AQ4099" s="127"/>
      <c r="AR4099" s="128"/>
      <c r="AS4099" s="13"/>
      <c r="AW4099" s="128"/>
      <c r="AX4099" s="128"/>
      <c r="AY4099" s="128"/>
      <c r="BH4099" s="89"/>
      <c r="BI4099" s="90"/>
      <c r="DL4099" s="13"/>
      <c r="DM4099" s="13"/>
      <c r="DN4099" s="3"/>
      <c r="DO4099" s="126"/>
      <c r="DP4099" s="126"/>
      <c r="DQ4099" s="127"/>
      <c r="DR4099" s="128"/>
      <c r="DS4099" s="13"/>
      <c r="DW4099" s="128"/>
      <c r="DX4099" s="128"/>
      <c r="DY4099" s="128"/>
      <c r="EH4099" s="89"/>
      <c r="EI4099" s="90"/>
    </row>
    <row r="4100" spans="38:139">
      <c r="AL4100" s="13"/>
      <c r="AM4100" s="13"/>
      <c r="AN4100" s="3"/>
      <c r="AO4100" s="126"/>
      <c r="AP4100" s="126"/>
      <c r="AQ4100" s="127"/>
      <c r="AR4100" s="128"/>
      <c r="AS4100" s="13"/>
      <c r="AW4100" s="128"/>
      <c r="AX4100" s="128"/>
      <c r="AY4100" s="128"/>
      <c r="BH4100" s="89"/>
      <c r="BI4100" s="90"/>
      <c r="DL4100" s="13"/>
      <c r="DM4100" s="13"/>
      <c r="DN4100" s="3"/>
      <c r="DO4100" s="126"/>
      <c r="DP4100" s="126"/>
      <c r="DQ4100" s="127"/>
      <c r="DR4100" s="128"/>
      <c r="DS4100" s="13"/>
      <c r="DW4100" s="128"/>
      <c r="DX4100" s="128"/>
      <c r="DY4100" s="128"/>
      <c r="EH4100" s="89"/>
      <c r="EI4100" s="90"/>
    </row>
    <row r="4101" spans="38:139">
      <c r="AL4101" s="13"/>
      <c r="AM4101" s="13"/>
      <c r="AN4101" s="3"/>
      <c r="AO4101" s="126"/>
      <c r="AP4101" s="126"/>
      <c r="AQ4101" s="127"/>
      <c r="AR4101" s="128"/>
      <c r="AS4101" s="13"/>
      <c r="AW4101" s="128"/>
      <c r="AX4101" s="128"/>
      <c r="AY4101" s="128"/>
      <c r="BH4101" s="89"/>
      <c r="BI4101" s="90"/>
      <c r="DL4101" s="13"/>
      <c r="DM4101" s="13"/>
      <c r="DN4101" s="3"/>
      <c r="DO4101" s="126"/>
      <c r="DP4101" s="126"/>
      <c r="DQ4101" s="127"/>
      <c r="DR4101" s="128"/>
      <c r="DS4101" s="13"/>
      <c r="DW4101" s="128"/>
      <c r="DX4101" s="128"/>
      <c r="DY4101" s="128"/>
      <c r="EH4101" s="89"/>
      <c r="EI4101" s="90"/>
    </row>
    <row r="4102" spans="38:139">
      <c r="AL4102" s="13"/>
      <c r="AM4102" s="13"/>
      <c r="AN4102" s="3"/>
      <c r="AO4102" s="126"/>
      <c r="AP4102" s="126"/>
      <c r="AQ4102" s="127"/>
      <c r="AR4102" s="128"/>
      <c r="AS4102" s="13"/>
      <c r="AW4102" s="128"/>
      <c r="AX4102" s="128"/>
      <c r="AY4102" s="128"/>
      <c r="BH4102" s="89"/>
      <c r="BI4102" s="90"/>
      <c r="DL4102" s="13"/>
      <c r="DM4102" s="13"/>
      <c r="DN4102" s="3"/>
      <c r="DO4102" s="126"/>
      <c r="DP4102" s="126"/>
      <c r="DQ4102" s="127"/>
      <c r="DR4102" s="128"/>
      <c r="DS4102" s="13"/>
      <c r="DW4102" s="128"/>
      <c r="DX4102" s="128"/>
      <c r="DY4102" s="128"/>
      <c r="EH4102" s="89"/>
      <c r="EI4102" s="90"/>
    </row>
    <row r="4103" spans="38:139">
      <c r="AL4103" s="13"/>
      <c r="AM4103" s="13"/>
      <c r="AN4103" s="3"/>
      <c r="AO4103" s="126"/>
      <c r="AP4103" s="126"/>
      <c r="AQ4103" s="127"/>
      <c r="AR4103" s="128"/>
      <c r="AS4103" s="13"/>
      <c r="AW4103" s="128"/>
      <c r="AX4103" s="128"/>
      <c r="AY4103" s="128"/>
      <c r="BH4103" s="89"/>
      <c r="BI4103" s="90"/>
      <c r="DL4103" s="13"/>
      <c r="DM4103" s="13"/>
      <c r="DN4103" s="3"/>
      <c r="DO4103" s="126"/>
      <c r="DP4103" s="126"/>
      <c r="DQ4103" s="127"/>
      <c r="DR4103" s="128"/>
      <c r="DS4103" s="13"/>
      <c r="DW4103" s="128"/>
      <c r="DX4103" s="128"/>
      <c r="DY4103" s="128"/>
      <c r="EH4103" s="89"/>
      <c r="EI4103" s="90"/>
    </row>
    <row r="4104" spans="38:139">
      <c r="AL4104" s="13"/>
      <c r="AM4104" s="13"/>
      <c r="AN4104" s="3"/>
      <c r="AO4104" s="126"/>
      <c r="AP4104" s="126"/>
      <c r="AQ4104" s="127"/>
      <c r="AR4104" s="128"/>
      <c r="AS4104" s="13"/>
      <c r="AW4104" s="128"/>
      <c r="AX4104" s="128"/>
      <c r="AY4104" s="128"/>
      <c r="BH4104" s="89"/>
      <c r="BI4104" s="90"/>
      <c r="DL4104" s="13"/>
      <c r="DM4104" s="13"/>
      <c r="DN4104" s="3"/>
      <c r="DO4104" s="126"/>
      <c r="DP4104" s="126"/>
      <c r="DQ4104" s="127"/>
      <c r="DR4104" s="128"/>
      <c r="DS4104" s="13"/>
      <c r="DW4104" s="128"/>
      <c r="DX4104" s="128"/>
      <c r="DY4104" s="128"/>
      <c r="EH4104" s="89"/>
      <c r="EI4104" s="90"/>
    </row>
    <row r="4105" spans="38:139">
      <c r="AL4105" s="13"/>
      <c r="AM4105" s="13"/>
      <c r="AN4105" s="3"/>
      <c r="AO4105" s="126"/>
      <c r="AP4105" s="126"/>
      <c r="AQ4105" s="127"/>
      <c r="AR4105" s="128"/>
      <c r="AS4105" s="13"/>
      <c r="AW4105" s="128"/>
      <c r="AX4105" s="128"/>
      <c r="AY4105" s="128"/>
      <c r="BH4105" s="89"/>
      <c r="BI4105" s="90"/>
      <c r="DL4105" s="13"/>
      <c r="DM4105" s="13"/>
      <c r="DN4105" s="3"/>
      <c r="DO4105" s="126"/>
      <c r="DP4105" s="126"/>
      <c r="DQ4105" s="127"/>
      <c r="DR4105" s="128"/>
      <c r="DS4105" s="13"/>
      <c r="DW4105" s="128"/>
      <c r="DX4105" s="128"/>
      <c r="DY4105" s="128"/>
      <c r="EH4105" s="89"/>
      <c r="EI4105" s="90"/>
    </row>
    <row r="4106" spans="38:139">
      <c r="AL4106" s="13"/>
      <c r="AM4106" s="13"/>
      <c r="AN4106" s="3"/>
      <c r="AO4106" s="126"/>
      <c r="AP4106" s="126"/>
      <c r="AQ4106" s="127"/>
      <c r="AR4106" s="128"/>
      <c r="AS4106" s="13"/>
      <c r="AW4106" s="128"/>
      <c r="AX4106" s="128"/>
      <c r="AY4106" s="128"/>
      <c r="BH4106" s="89"/>
      <c r="BI4106" s="90"/>
      <c r="DL4106" s="13"/>
      <c r="DM4106" s="13"/>
      <c r="DN4106" s="3"/>
      <c r="DO4106" s="126"/>
      <c r="DP4106" s="126"/>
      <c r="DQ4106" s="127"/>
      <c r="DR4106" s="128"/>
      <c r="DS4106" s="13"/>
      <c r="DW4106" s="128"/>
      <c r="DX4106" s="128"/>
      <c r="DY4106" s="128"/>
      <c r="EH4106" s="89"/>
      <c r="EI4106" s="90"/>
    </row>
    <row r="4107" spans="38:139">
      <c r="AL4107" s="13"/>
      <c r="AM4107" s="13"/>
      <c r="AN4107" s="3"/>
      <c r="AO4107" s="126"/>
      <c r="AP4107" s="126"/>
      <c r="AQ4107" s="127"/>
      <c r="AR4107" s="128"/>
      <c r="AS4107" s="13"/>
      <c r="AW4107" s="128"/>
      <c r="AX4107" s="128"/>
      <c r="AY4107" s="128"/>
      <c r="BH4107" s="89"/>
      <c r="BI4107" s="90"/>
      <c r="DL4107" s="13"/>
      <c r="DM4107" s="13"/>
      <c r="DN4107" s="3"/>
      <c r="DO4107" s="126"/>
      <c r="DP4107" s="126"/>
      <c r="DQ4107" s="127"/>
      <c r="DR4107" s="128"/>
      <c r="DS4107" s="13"/>
      <c r="DW4107" s="128"/>
      <c r="DX4107" s="128"/>
      <c r="DY4107" s="128"/>
      <c r="EH4107" s="89"/>
      <c r="EI4107" s="90"/>
    </row>
    <row r="4108" spans="38:139">
      <c r="AL4108" s="13"/>
      <c r="AM4108" s="13"/>
      <c r="AN4108" s="3"/>
      <c r="AO4108" s="126"/>
      <c r="AP4108" s="126"/>
      <c r="AQ4108" s="127"/>
      <c r="AR4108" s="128"/>
      <c r="AS4108" s="13"/>
      <c r="AW4108" s="128"/>
      <c r="AX4108" s="128"/>
      <c r="AY4108" s="128"/>
      <c r="BH4108" s="89"/>
      <c r="BI4108" s="90"/>
      <c r="DL4108" s="13"/>
      <c r="DM4108" s="13"/>
      <c r="DN4108" s="3"/>
      <c r="DO4108" s="126"/>
      <c r="DP4108" s="126"/>
      <c r="DQ4108" s="127"/>
      <c r="DR4108" s="128"/>
      <c r="DS4108" s="13"/>
      <c r="DW4108" s="128"/>
      <c r="DX4108" s="128"/>
      <c r="DY4108" s="128"/>
      <c r="EH4108" s="89"/>
      <c r="EI4108" s="90"/>
    </row>
    <row r="4109" spans="38:139">
      <c r="AL4109" s="13"/>
      <c r="AM4109" s="13"/>
      <c r="AN4109" s="3"/>
      <c r="AO4109" s="126"/>
      <c r="AP4109" s="126"/>
      <c r="AQ4109" s="127"/>
      <c r="AR4109" s="128"/>
      <c r="AS4109" s="13"/>
      <c r="AW4109" s="128"/>
      <c r="AX4109" s="128"/>
      <c r="AY4109" s="128"/>
      <c r="BH4109" s="89"/>
      <c r="BI4109" s="90"/>
      <c r="DL4109" s="13"/>
      <c r="DM4109" s="13"/>
      <c r="DN4109" s="3"/>
      <c r="DO4109" s="126"/>
      <c r="DP4109" s="126"/>
      <c r="DQ4109" s="127"/>
      <c r="DR4109" s="128"/>
      <c r="DS4109" s="13"/>
      <c r="DW4109" s="128"/>
      <c r="DX4109" s="128"/>
      <c r="DY4109" s="128"/>
      <c r="EH4109" s="89"/>
      <c r="EI4109" s="90"/>
    </row>
    <row r="4110" spans="38:139">
      <c r="AL4110" s="13"/>
      <c r="AM4110" s="13"/>
      <c r="AN4110" s="3"/>
      <c r="AO4110" s="126"/>
      <c r="AP4110" s="126"/>
      <c r="AQ4110" s="127"/>
      <c r="AR4110" s="128"/>
      <c r="AS4110" s="13"/>
      <c r="AW4110" s="128"/>
      <c r="AX4110" s="128"/>
      <c r="AY4110" s="128"/>
      <c r="BH4110" s="89"/>
      <c r="BI4110" s="90"/>
      <c r="DL4110" s="13"/>
      <c r="DM4110" s="13"/>
      <c r="DN4110" s="3"/>
      <c r="DO4110" s="126"/>
      <c r="DP4110" s="126"/>
      <c r="DQ4110" s="127"/>
      <c r="DR4110" s="128"/>
      <c r="DS4110" s="13"/>
      <c r="DW4110" s="128"/>
      <c r="DX4110" s="128"/>
      <c r="DY4110" s="128"/>
      <c r="EH4110" s="89"/>
      <c r="EI4110" s="90"/>
    </row>
    <row r="4111" spans="38:139">
      <c r="AL4111" s="13"/>
      <c r="AM4111" s="13"/>
      <c r="AN4111" s="3"/>
      <c r="AO4111" s="126"/>
      <c r="AP4111" s="126"/>
      <c r="AQ4111" s="127"/>
      <c r="AR4111" s="128"/>
      <c r="AS4111" s="13"/>
      <c r="AW4111" s="128"/>
      <c r="AX4111" s="128"/>
      <c r="AY4111" s="128"/>
      <c r="BH4111" s="89"/>
      <c r="BI4111" s="90"/>
      <c r="DL4111" s="13"/>
      <c r="DM4111" s="13"/>
      <c r="DN4111" s="3"/>
      <c r="DO4111" s="126"/>
      <c r="DP4111" s="126"/>
      <c r="DQ4111" s="127"/>
      <c r="DR4111" s="128"/>
      <c r="DS4111" s="13"/>
      <c r="DW4111" s="128"/>
      <c r="DX4111" s="128"/>
      <c r="DY4111" s="128"/>
      <c r="EH4111" s="89"/>
      <c r="EI4111" s="90"/>
    </row>
    <row r="4112" spans="38:139">
      <c r="AL4112" s="13"/>
      <c r="AM4112" s="13"/>
      <c r="AN4112" s="3"/>
      <c r="AO4112" s="126"/>
      <c r="AP4112" s="126"/>
      <c r="AQ4112" s="127"/>
      <c r="AR4112" s="128"/>
      <c r="AS4112" s="13"/>
      <c r="AW4112" s="128"/>
      <c r="AX4112" s="128"/>
      <c r="AY4112" s="128"/>
      <c r="BH4112" s="89"/>
      <c r="BI4112" s="90"/>
      <c r="DL4112" s="13"/>
      <c r="DM4112" s="13"/>
      <c r="DN4112" s="3"/>
      <c r="DO4112" s="126"/>
      <c r="DP4112" s="126"/>
      <c r="DQ4112" s="127"/>
      <c r="DR4112" s="128"/>
      <c r="DS4112" s="13"/>
      <c r="DW4112" s="128"/>
      <c r="DX4112" s="128"/>
      <c r="DY4112" s="128"/>
      <c r="EH4112" s="89"/>
      <c r="EI4112" s="90"/>
    </row>
    <row r="4113" spans="38:139">
      <c r="AL4113" s="13"/>
      <c r="AM4113" s="13"/>
      <c r="AN4113" s="3"/>
      <c r="AO4113" s="126"/>
      <c r="AP4113" s="126"/>
      <c r="AQ4113" s="127"/>
      <c r="AR4113" s="128"/>
      <c r="AS4113" s="13"/>
      <c r="AW4113" s="128"/>
      <c r="AX4113" s="128"/>
      <c r="AY4113" s="128"/>
      <c r="BH4113" s="89"/>
      <c r="BI4113" s="90"/>
      <c r="DL4113" s="13"/>
      <c r="DM4113" s="13"/>
      <c r="DN4113" s="3"/>
      <c r="DO4113" s="126"/>
      <c r="DP4113" s="126"/>
      <c r="DQ4113" s="127"/>
      <c r="DR4113" s="128"/>
      <c r="DS4113" s="13"/>
      <c r="DW4113" s="128"/>
      <c r="DX4113" s="128"/>
      <c r="DY4113" s="128"/>
      <c r="EH4113" s="89"/>
      <c r="EI4113" s="90"/>
    </row>
    <row r="4114" spans="38:139">
      <c r="AL4114" s="13"/>
      <c r="AM4114" s="13"/>
      <c r="AN4114" s="3"/>
      <c r="AO4114" s="126"/>
      <c r="AP4114" s="126"/>
      <c r="AQ4114" s="127"/>
      <c r="AR4114" s="128"/>
      <c r="AS4114" s="13"/>
      <c r="AW4114" s="128"/>
      <c r="AX4114" s="128"/>
      <c r="AY4114" s="128"/>
      <c r="BH4114" s="89"/>
      <c r="BI4114" s="90"/>
      <c r="DL4114" s="13"/>
      <c r="DM4114" s="13"/>
      <c r="DN4114" s="3"/>
      <c r="DO4114" s="126"/>
      <c r="DP4114" s="126"/>
      <c r="DQ4114" s="127"/>
      <c r="DR4114" s="128"/>
      <c r="DS4114" s="13"/>
      <c r="DW4114" s="128"/>
      <c r="DX4114" s="128"/>
      <c r="DY4114" s="128"/>
      <c r="EH4114" s="89"/>
      <c r="EI4114" s="90"/>
    </row>
    <row r="4115" spans="38:139">
      <c r="AL4115" s="13"/>
      <c r="AM4115" s="13"/>
      <c r="AN4115" s="3"/>
      <c r="AO4115" s="126"/>
      <c r="AP4115" s="126"/>
      <c r="AQ4115" s="127"/>
      <c r="AR4115" s="128"/>
      <c r="AS4115" s="13"/>
      <c r="AW4115" s="128"/>
      <c r="AX4115" s="128"/>
      <c r="AY4115" s="128"/>
      <c r="BH4115" s="89"/>
      <c r="BI4115" s="90"/>
      <c r="DL4115" s="13"/>
      <c r="DM4115" s="13"/>
      <c r="DN4115" s="3"/>
      <c r="DO4115" s="126"/>
      <c r="DP4115" s="126"/>
      <c r="DQ4115" s="127"/>
      <c r="DR4115" s="128"/>
      <c r="DS4115" s="13"/>
      <c r="DW4115" s="128"/>
      <c r="DX4115" s="128"/>
      <c r="DY4115" s="128"/>
      <c r="EH4115" s="89"/>
      <c r="EI4115" s="90"/>
    </row>
    <row r="4116" spans="38:139">
      <c r="AL4116" s="13"/>
      <c r="AM4116" s="13"/>
      <c r="AN4116" s="3"/>
      <c r="AO4116" s="126"/>
      <c r="AP4116" s="126"/>
      <c r="AQ4116" s="127"/>
      <c r="AR4116" s="128"/>
      <c r="AS4116" s="13"/>
      <c r="AW4116" s="128"/>
      <c r="AX4116" s="128"/>
      <c r="AY4116" s="128"/>
      <c r="BH4116" s="89"/>
      <c r="BI4116" s="90"/>
      <c r="DL4116" s="13"/>
      <c r="DM4116" s="13"/>
      <c r="DN4116" s="3"/>
      <c r="DO4116" s="126"/>
      <c r="DP4116" s="126"/>
      <c r="DQ4116" s="127"/>
      <c r="DR4116" s="128"/>
      <c r="DS4116" s="13"/>
      <c r="DW4116" s="128"/>
      <c r="DX4116" s="128"/>
      <c r="DY4116" s="128"/>
      <c r="EH4116" s="89"/>
      <c r="EI4116" s="90"/>
    </row>
    <row r="4117" spans="38:139">
      <c r="AL4117" s="13"/>
      <c r="AM4117" s="13"/>
      <c r="AN4117" s="3"/>
      <c r="AO4117" s="126"/>
      <c r="AP4117" s="126"/>
      <c r="AQ4117" s="127"/>
      <c r="AR4117" s="128"/>
      <c r="AS4117" s="13"/>
      <c r="AW4117" s="128"/>
      <c r="AX4117" s="128"/>
      <c r="AY4117" s="128"/>
      <c r="BH4117" s="89"/>
      <c r="BI4117" s="90"/>
      <c r="DL4117" s="13"/>
      <c r="DM4117" s="13"/>
      <c r="DN4117" s="3"/>
      <c r="DO4117" s="126"/>
      <c r="DP4117" s="126"/>
      <c r="DQ4117" s="127"/>
      <c r="DR4117" s="128"/>
      <c r="DS4117" s="13"/>
      <c r="DW4117" s="128"/>
      <c r="DX4117" s="128"/>
      <c r="DY4117" s="128"/>
      <c r="EH4117" s="89"/>
      <c r="EI4117" s="90"/>
    </row>
    <row r="4118" spans="38:139">
      <c r="AL4118" s="13"/>
      <c r="AM4118" s="13"/>
      <c r="AN4118" s="3"/>
      <c r="AO4118" s="126"/>
      <c r="AP4118" s="126"/>
      <c r="AQ4118" s="127"/>
      <c r="AR4118" s="128"/>
      <c r="AS4118" s="13"/>
      <c r="AW4118" s="128"/>
      <c r="AX4118" s="128"/>
      <c r="AY4118" s="128"/>
      <c r="BH4118" s="89"/>
      <c r="BI4118" s="90"/>
      <c r="DL4118" s="13"/>
      <c r="DM4118" s="13"/>
      <c r="DN4118" s="3"/>
      <c r="DO4118" s="126"/>
      <c r="DP4118" s="126"/>
      <c r="DQ4118" s="127"/>
      <c r="DR4118" s="128"/>
      <c r="DS4118" s="13"/>
      <c r="DW4118" s="128"/>
      <c r="DX4118" s="128"/>
      <c r="DY4118" s="128"/>
      <c r="EH4118" s="89"/>
      <c r="EI4118" s="90"/>
    </row>
    <row r="4119" spans="38:139">
      <c r="AL4119" s="13"/>
      <c r="AM4119" s="13"/>
      <c r="AN4119" s="3"/>
      <c r="AO4119" s="126"/>
      <c r="AP4119" s="126"/>
      <c r="AQ4119" s="127"/>
      <c r="AR4119" s="128"/>
      <c r="AS4119" s="13"/>
      <c r="AW4119" s="128"/>
      <c r="AX4119" s="128"/>
      <c r="AY4119" s="128"/>
      <c r="BH4119" s="89"/>
      <c r="BI4119" s="90"/>
      <c r="DL4119" s="13"/>
      <c r="DM4119" s="13"/>
      <c r="DN4119" s="3"/>
      <c r="DO4119" s="126"/>
      <c r="DP4119" s="126"/>
      <c r="DQ4119" s="127"/>
      <c r="DR4119" s="128"/>
      <c r="DS4119" s="13"/>
      <c r="DW4119" s="128"/>
      <c r="DX4119" s="128"/>
      <c r="DY4119" s="128"/>
      <c r="EH4119" s="89"/>
      <c r="EI4119" s="90"/>
    </row>
    <row r="4120" spans="38:139">
      <c r="AL4120" s="13"/>
      <c r="AM4120" s="13"/>
      <c r="AN4120" s="3"/>
      <c r="AO4120" s="126"/>
      <c r="AP4120" s="126"/>
      <c r="AQ4120" s="127"/>
      <c r="AR4120" s="128"/>
      <c r="AS4120" s="13"/>
      <c r="AW4120" s="128"/>
      <c r="AX4120" s="128"/>
      <c r="AY4120" s="128"/>
      <c r="BH4120" s="89"/>
      <c r="BI4120" s="90"/>
      <c r="DL4120" s="13"/>
      <c r="DM4120" s="13"/>
      <c r="DN4120" s="3"/>
      <c r="DO4120" s="126"/>
      <c r="DP4120" s="126"/>
      <c r="DQ4120" s="127"/>
      <c r="DR4120" s="128"/>
      <c r="DS4120" s="13"/>
      <c r="DW4120" s="128"/>
      <c r="DX4120" s="128"/>
      <c r="DY4120" s="128"/>
      <c r="EH4120" s="89"/>
      <c r="EI4120" s="90"/>
    </row>
    <row r="4121" spans="38:139">
      <c r="AL4121" s="13"/>
      <c r="AM4121" s="13"/>
      <c r="AN4121" s="3"/>
      <c r="AO4121" s="126"/>
      <c r="AP4121" s="126"/>
      <c r="AQ4121" s="127"/>
      <c r="AR4121" s="128"/>
      <c r="AS4121" s="13"/>
      <c r="AW4121" s="128"/>
      <c r="AX4121" s="128"/>
      <c r="AY4121" s="128"/>
      <c r="BH4121" s="89"/>
      <c r="BI4121" s="90"/>
      <c r="DL4121" s="13"/>
      <c r="DM4121" s="13"/>
      <c r="DN4121" s="3"/>
      <c r="DO4121" s="126"/>
      <c r="DP4121" s="126"/>
      <c r="DQ4121" s="127"/>
      <c r="DR4121" s="128"/>
      <c r="DS4121" s="13"/>
      <c r="DW4121" s="128"/>
      <c r="DX4121" s="128"/>
      <c r="DY4121" s="128"/>
      <c r="EH4121" s="89"/>
      <c r="EI4121" s="90"/>
    </row>
    <row r="4122" spans="38:139">
      <c r="AL4122" s="13"/>
      <c r="AM4122" s="13"/>
      <c r="AN4122" s="3"/>
      <c r="AO4122" s="126"/>
      <c r="AP4122" s="126"/>
      <c r="AQ4122" s="127"/>
      <c r="AR4122" s="128"/>
      <c r="AS4122" s="13"/>
      <c r="AW4122" s="128"/>
      <c r="AX4122" s="128"/>
      <c r="AY4122" s="128"/>
      <c r="BH4122" s="89"/>
      <c r="BI4122" s="90"/>
      <c r="DL4122" s="13"/>
      <c r="DM4122" s="13"/>
      <c r="DN4122" s="3"/>
      <c r="DO4122" s="126"/>
      <c r="DP4122" s="126"/>
      <c r="DQ4122" s="127"/>
      <c r="DR4122" s="128"/>
      <c r="DS4122" s="13"/>
      <c r="DW4122" s="128"/>
      <c r="DX4122" s="128"/>
      <c r="DY4122" s="128"/>
      <c r="EH4122" s="89"/>
      <c r="EI4122" s="90"/>
    </row>
    <row r="4123" spans="38:139">
      <c r="AL4123" s="13"/>
      <c r="AM4123" s="13"/>
      <c r="AN4123" s="3"/>
      <c r="AO4123" s="126"/>
      <c r="AP4123" s="126"/>
      <c r="AQ4123" s="127"/>
      <c r="AR4123" s="128"/>
      <c r="AS4123" s="13"/>
      <c r="AW4123" s="128"/>
      <c r="AX4123" s="128"/>
      <c r="AY4123" s="128"/>
      <c r="BH4123" s="89"/>
      <c r="BI4123" s="90"/>
      <c r="DL4123" s="13"/>
      <c r="DM4123" s="13"/>
      <c r="DN4123" s="3"/>
      <c r="DO4123" s="126"/>
      <c r="DP4123" s="126"/>
      <c r="DQ4123" s="127"/>
      <c r="DR4123" s="128"/>
      <c r="DS4123" s="13"/>
      <c r="DW4123" s="128"/>
      <c r="DX4123" s="128"/>
      <c r="DY4123" s="128"/>
      <c r="EH4123" s="89"/>
      <c r="EI4123" s="90"/>
    </row>
    <row r="4124" spans="38:139">
      <c r="AL4124" s="13"/>
      <c r="AM4124" s="13"/>
      <c r="AN4124" s="3"/>
      <c r="AO4124" s="126"/>
      <c r="AP4124" s="126"/>
      <c r="AQ4124" s="127"/>
      <c r="AR4124" s="128"/>
      <c r="AS4124" s="13"/>
      <c r="AW4124" s="128"/>
      <c r="AX4124" s="128"/>
      <c r="AY4124" s="128"/>
      <c r="BH4124" s="89"/>
      <c r="BI4124" s="90"/>
      <c r="DL4124" s="13"/>
      <c r="DM4124" s="13"/>
      <c r="DN4124" s="3"/>
      <c r="DO4124" s="126"/>
      <c r="DP4124" s="126"/>
      <c r="DQ4124" s="127"/>
      <c r="DR4124" s="128"/>
      <c r="DS4124" s="13"/>
      <c r="DW4124" s="128"/>
      <c r="DX4124" s="128"/>
      <c r="DY4124" s="128"/>
      <c r="EH4124" s="89"/>
      <c r="EI4124" s="90"/>
    </row>
    <row r="4125" spans="38:139">
      <c r="AL4125" s="13"/>
      <c r="AM4125" s="13"/>
      <c r="AN4125" s="3"/>
      <c r="AO4125" s="126"/>
      <c r="AP4125" s="126"/>
      <c r="AQ4125" s="127"/>
      <c r="AR4125" s="128"/>
      <c r="AS4125" s="13"/>
      <c r="AW4125" s="128"/>
      <c r="AX4125" s="128"/>
      <c r="AY4125" s="128"/>
      <c r="BH4125" s="89"/>
      <c r="BI4125" s="90"/>
      <c r="DL4125" s="13"/>
      <c r="DM4125" s="13"/>
      <c r="DN4125" s="3"/>
      <c r="DO4125" s="126"/>
      <c r="DP4125" s="126"/>
      <c r="DQ4125" s="127"/>
      <c r="DR4125" s="128"/>
      <c r="DS4125" s="13"/>
      <c r="DW4125" s="128"/>
      <c r="DX4125" s="128"/>
      <c r="DY4125" s="128"/>
      <c r="EH4125" s="89"/>
      <c r="EI4125" s="90"/>
    </row>
    <row r="4126" spans="38:139">
      <c r="AL4126" s="13"/>
      <c r="AM4126" s="13"/>
      <c r="AN4126" s="3"/>
      <c r="AO4126" s="126"/>
      <c r="AP4126" s="126"/>
      <c r="AQ4126" s="127"/>
      <c r="AR4126" s="128"/>
      <c r="AS4126" s="13"/>
      <c r="AW4126" s="128"/>
      <c r="AX4126" s="128"/>
      <c r="AY4126" s="128"/>
      <c r="BH4126" s="89"/>
      <c r="BI4126" s="90"/>
      <c r="DL4126" s="13"/>
      <c r="DM4126" s="13"/>
      <c r="DN4126" s="3"/>
      <c r="DO4126" s="126"/>
      <c r="DP4126" s="126"/>
      <c r="DQ4126" s="127"/>
      <c r="DR4126" s="128"/>
      <c r="DS4126" s="13"/>
      <c r="DW4126" s="128"/>
      <c r="DX4126" s="128"/>
      <c r="DY4126" s="128"/>
      <c r="EH4126" s="89"/>
      <c r="EI4126" s="90"/>
    </row>
    <row r="4127" spans="38:139">
      <c r="AL4127" s="13"/>
      <c r="AM4127" s="13"/>
      <c r="AN4127" s="3"/>
      <c r="AO4127" s="126"/>
      <c r="AP4127" s="126"/>
      <c r="AQ4127" s="127"/>
      <c r="AR4127" s="128"/>
      <c r="AS4127" s="13"/>
      <c r="AW4127" s="128"/>
      <c r="AX4127" s="128"/>
      <c r="AY4127" s="128"/>
      <c r="BH4127" s="89"/>
      <c r="BI4127" s="90"/>
      <c r="DL4127" s="13"/>
      <c r="DM4127" s="13"/>
      <c r="DN4127" s="3"/>
      <c r="DO4127" s="126"/>
      <c r="DP4127" s="126"/>
      <c r="DQ4127" s="127"/>
      <c r="DR4127" s="128"/>
      <c r="DS4127" s="13"/>
      <c r="DW4127" s="128"/>
      <c r="DX4127" s="128"/>
      <c r="DY4127" s="128"/>
      <c r="EH4127" s="89"/>
      <c r="EI4127" s="90"/>
    </row>
    <row r="4128" spans="38:139">
      <c r="AL4128" s="13"/>
      <c r="AM4128" s="13"/>
      <c r="AN4128" s="3"/>
      <c r="AO4128" s="126"/>
      <c r="AP4128" s="126"/>
      <c r="AQ4128" s="127"/>
      <c r="AR4128" s="128"/>
      <c r="AS4128" s="13"/>
      <c r="AW4128" s="128"/>
      <c r="AX4128" s="128"/>
      <c r="AY4128" s="128"/>
      <c r="BH4128" s="89"/>
      <c r="BI4128" s="90"/>
      <c r="DL4128" s="13"/>
      <c r="DM4128" s="13"/>
      <c r="DN4128" s="3"/>
      <c r="DO4128" s="126"/>
      <c r="DP4128" s="126"/>
      <c r="DQ4128" s="127"/>
      <c r="DR4128" s="128"/>
      <c r="DS4128" s="13"/>
      <c r="DW4128" s="128"/>
      <c r="DX4128" s="128"/>
      <c r="DY4128" s="128"/>
      <c r="EH4128" s="89"/>
      <c r="EI4128" s="90"/>
    </row>
    <row r="4129" spans="38:139">
      <c r="AL4129" s="13"/>
      <c r="AM4129" s="13"/>
      <c r="AN4129" s="3"/>
      <c r="AO4129" s="126"/>
      <c r="AP4129" s="126"/>
      <c r="AQ4129" s="127"/>
      <c r="AR4129" s="128"/>
      <c r="AS4129" s="13"/>
      <c r="AW4129" s="128"/>
      <c r="AX4129" s="128"/>
      <c r="AY4129" s="128"/>
      <c r="BH4129" s="89"/>
      <c r="BI4129" s="90"/>
      <c r="DL4129" s="13"/>
      <c r="DM4129" s="13"/>
      <c r="DN4129" s="3"/>
      <c r="DO4129" s="126"/>
      <c r="DP4129" s="126"/>
      <c r="DQ4129" s="127"/>
      <c r="DR4129" s="128"/>
      <c r="DS4129" s="13"/>
      <c r="DW4129" s="128"/>
      <c r="DX4129" s="128"/>
      <c r="DY4129" s="128"/>
      <c r="EH4129" s="89"/>
      <c r="EI4129" s="90"/>
    </row>
    <row r="4130" spans="38:139">
      <c r="AL4130" s="13"/>
      <c r="AM4130" s="13"/>
      <c r="AN4130" s="3"/>
      <c r="AO4130" s="126"/>
      <c r="AP4130" s="126"/>
      <c r="AQ4130" s="127"/>
      <c r="AR4130" s="128"/>
      <c r="AS4130" s="13"/>
      <c r="AW4130" s="128"/>
      <c r="AX4130" s="128"/>
      <c r="AY4130" s="128"/>
      <c r="BH4130" s="89"/>
      <c r="BI4130" s="90"/>
      <c r="DL4130" s="13"/>
      <c r="DM4130" s="13"/>
      <c r="DN4130" s="3"/>
      <c r="DO4130" s="126"/>
      <c r="DP4130" s="126"/>
      <c r="DQ4130" s="127"/>
      <c r="DR4130" s="128"/>
      <c r="DS4130" s="13"/>
      <c r="DW4130" s="128"/>
      <c r="DX4130" s="128"/>
      <c r="DY4130" s="128"/>
      <c r="EH4130" s="89"/>
      <c r="EI4130" s="90"/>
    </row>
    <row r="4131" spans="38:139">
      <c r="AL4131" s="13"/>
      <c r="AM4131" s="13"/>
      <c r="AN4131" s="3"/>
      <c r="AO4131" s="126"/>
      <c r="AP4131" s="126"/>
      <c r="AQ4131" s="127"/>
      <c r="AR4131" s="128"/>
      <c r="AS4131" s="13"/>
      <c r="AW4131" s="128"/>
      <c r="AX4131" s="128"/>
      <c r="AY4131" s="128"/>
      <c r="BH4131" s="89"/>
      <c r="BI4131" s="90"/>
      <c r="DL4131" s="13"/>
      <c r="DM4131" s="13"/>
      <c r="DN4131" s="3"/>
      <c r="DO4131" s="126"/>
      <c r="DP4131" s="126"/>
      <c r="DQ4131" s="127"/>
      <c r="DR4131" s="128"/>
      <c r="DS4131" s="13"/>
      <c r="DW4131" s="128"/>
      <c r="DX4131" s="128"/>
      <c r="DY4131" s="128"/>
      <c r="EH4131" s="89"/>
      <c r="EI4131" s="90"/>
    </row>
    <row r="4132" spans="38:139">
      <c r="AL4132" s="13"/>
      <c r="AM4132" s="13"/>
      <c r="AN4132" s="3"/>
      <c r="AO4132" s="126"/>
      <c r="AP4132" s="126"/>
      <c r="AQ4132" s="127"/>
      <c r="AR4132" s="128"/>
      <c r="AS4132" s="13"/>
      <c r="AW4132" s="128"/>
      <c r="AX4132" s="128"/>
      <c r="AY4132" s="128"/>
      <c r="BH4132" s="89"/>
      <c r="BI4132" s="90"/>
      <c r="DL4132" s="13"/>
      <c r="DM4132" s="13"/>
      <c r="DN4132" s="3"/>
      <c r="DO4132" s="126"/>
      <c r="DP4132" s="126"/>
      <c r="DQ4132" s="127"/>
      <c r="DR4132" s="128"/>
      <c r="DS4132" s="13"/>
      <c r="DW4132" s="128"/>
      <c r="DX4132" s="128"/>
      <c r="DY4132" s="128"/>
      <c r="EH4132" s="89"/>
      <c r="EI4132" s="90"/>
    </row>
    <row r="4133" spans="38:139">
      <c r="AL4133" s="13"/>
      <c r="AM4133" s="13"/>
      <c r="AN4133" s="3"/>
      <c r="AO4133" s="126"/>
      <c r="AP4133" s="126"/>
      <c r="AQ4133" s="127"/>
      <c r="AR4133" s="128"/>
      <c r="AS4133" s="13"/>
      <c r="AW4133" s="128"/>
      <c r="AX4133" s="128"/>
      <c r="AY4133" s="128"/>
      <c r="BH4133" s="89"/>
      <c r="BI4133" s="90"/>
      <c r="DL4133" s="13"/>
      <c r="DM4133" s="13"/>
      <c r="DN4133" s="3"/>
      <c r="DO4133" s="126"/>
      <c r="DP4133" s="126"/>
      <c r="DQ4133" s="127"/>
      <c r="DR4133" s="128"/>
      <c r="DS4133" s="13"/>
      <c r="DW4133" s="128"/>
      <c r="DX4133" s="128"/>
      <c r="DY4133" s="128"/>
      <c r="EH4133" s="89"/>
      <c r="EI4133" s="90"/>
    </row>
    <row r="4134" spans="38:139">
      <c r="AL4134" s="13"/>
      <c r="AM4134" s="13"/>
      <c r="AN4134" s="3"/>
      <c r="AO4134" s="126"/>
      <c r="AP4134" s="126"/>
      <c r="AQ4134" s="127"/>
      <c r="AR4134" s="128"/>
      <c r="AS4134" s="13"/>
      <c r="AW4134" s="128"/>
      <c r="AX4134" s="128"/>
      <c r="AY4134" s="128"/>
      <c r="BH4134" s="89"/>
      <c r="BI4134" s="90"/>
      <c r="DL4134" s="13"/>
      <c r="DM4134" s="13"/>
      <c r="DN4134" s="3"/>
      <c r="DO4134" s="126"/>
      <c r="DP4134" s="126"/>
      <c r="DQ4134" s="127"/>
      <c r="DR4134" s="128"/>
      <c r="DS4134" s="13"/>
      <c r="DW4134" s="128"/>
      <c r="DX4134" s="128"/>
      <c r="DY4134" s="128"/>
      <c r="EH4134" s="89"/>
      <c r="EI4134" s="90"/>
    </row>
    <row r="4135" spans="38:139">
      <c r="AL4135" s="13"/>
      <c r="AM4135" s="13"/>
      <c r="AN4135" s="3"/>
      <c r="AO4135" s="126"/>
      <c r="AP4135" s="126"/>
      <c r="AQ4135" s="127"/>
      <c r="AR4135" s="128"/>
      <c r="AS4135" s="13"/>
      <c r="AW4135" s="128"/>
      <c r="AX4135" s="128"/>
      <c r="AY4135" s="128"/>
      <c r="BH4135" s="89"/>
      <c r="BI4135" s="90"/>
      <c r="DL4135" s="13"/>
      <c r="DM4135" s="13"/>
      <c r="DN4135" s="3"/>
      <c r="DO4135" s="126"/>
      <c r="DP4135" s="126"/>
      <c r="DQ4135" s="127"/>
      <c r="DR4135" s="128"/>
      <c r="DS4135" s="13"/>
      <c r="DW4135" s="128"/>
      <c r="DX4135" s="128"/>
      <c r="DY4135" s="128"/>
      <c r="EH4135" s="89"/>
      <c r="EI4135" s="90"/>
    </row>
    <row r="4136" spans="38:139">
      <c r="AL4136" s="13"/>
      <c r="AM4136" s="13"/>
      <c r="AN4136" s="3"/>
      <c r="AO4136" s="126"/>
      <c r="AP4136" s="126"/>
      <c r="AQ4136" s="127"/>
      <c r="AR4136" s="128"/>
      <c r="AS4136" s="13"/>
      <c r="AW4136" s="128"/>
      <c r="AX4136" s="128"/>
      <c r="AY4136" s="128"/>
      <c r="BH4136" s="89"/>
      <c r="BI4136" s="90"/>
      <c r="DL4136" s="13"/>
      <c r="DM4136" s="13"/>
      <c r="DN4136" s="3"/>
      <c r="DO4136" s="126"/>
      <c r="DP4136" s="126"/>
      <c r="DQ4136" s="127"/>
      <c r="DR4136" s="128"/>
      <c r="DS4136" s="13"/>
      <c r="DW4136" s="128"/>
      <c r="DX4136" s="128"/>
      <c r="DY4136" s="128"/>
      <c r="EH4136" s="89"/>
      <c r="EI4136" s="90"/>
    </row>
    <row r="4137" spans="38:139">
      <c r="AL4137" s="13"/>
      <c r="AM4137" s="13"/>
      <c r="AN4137" s="3"/>
      <c r="AO4137" s="126"/>
      <c r="AP4137" s="126"/>
      <c r="AQ4137" s="127"/>
      <c r="AR4137" s="128"/>
      <c r="AS4137" s="13"/>
      <c r="AW4137" s="128"/>
      <c r="AX4137" s="128"/>
      <c r="AY4137" s="128"/>
      <c r="BH4137" s="89"/>
      <c r="BI4137" s="90"/>
      <c r="DL4137" s="13"/>
      <c r="DM4137" s="13"/>
      <c r="DN4137" s="3"/>
      <c r="DO4137" s="126"/>
      <c r="DP4137" s="126"/>
      <c r="DQ4137" s="127"/>
      <c r="DR4137" s="128"/>
      <c r="DS4137" s="13"/>
      <c r="DW4137" s="128"/>
      <c r="DX4137" s="128"/>
      <c r="DY4137" s="128"/>
      <c r="EH4137" s="89"/>
      <c r="EI4137" s="90"/>
    </row>
    <row r="4138" spans="38:139">
      <c r="AL4138" s="13"/>
      <c r="AM4138" s="13"/>
      <c r="AN4138" s="3"/>
      <c r="AO4138" s="126"/>
      <c r="AP4138" s="126"/>
      <c r="AQ4138" s="127"/>
      <c r="AR4138" s="128"/>
      <c r="AS4138" s="13"/>
      <c r="AW4138" s="128"/>
      <c r="AX4138" s="128"/>
      <c r="AY4138" s="128"/>
      <c r="BH4138" s="89"/>
      <c r="BI4138" s="90"/>
      <c r="DL4138" s="13"/>
      <c r="DM4138" s="13"/>
      <c r="DN4138" s="3"/>
      <c r="DO4138" s="126"/>
      <c r="DP4138" s="126"/>
      <c r="DQ4138" s="127"/>
      <c r="DR4138" s="128"/>
      <c r="DS4138" s="13"/>
      <c r="DW4138" s="128"/>
      <c r="DX4138" s="128"/>
      <c r="DY4138" s="128"/>
      <c r="EH4138" s="89"/>
      <c r="EI4138" s="90"/>
    </row>
    <row r="4139" spans="38:139">
      <c r="AL4139" s="13"/>
      <c r="AM4139" s="13"/>
      <c r="AN4139" s="3"/>
      <c r="AO4139" s="126"/>
      <c r="AP4139" s="126"/>
      <c r="AQ4139" s="127"/>
      <c r="AR4139" s="128"/>
      <c r="AS4139" s="13"/>
      <c r="AW4139" s="128"/>
      <c r="AX4139" s="128"/>
      <c r="AY4139" s="128"/>
      <c r="BH4139" s="89"/>
      <c r="BI4139" s="90"/>
      <c r="DL4139" s="13"/>
      <c r="DM4139" s="13"/>
      <c r="DN4139" s="3"/>
      <c r="DO4139" s="126"/>
      <c r="DP4139" s="126"/>
      <c r="DQ4139" s="127"/>
      <c r="DR4139" s="128"/>
      <c r="DS4139" s="13"/>
      <c r="DW4139" s="128"/>
      <c r="DX4139" s="128"/>
      <c r="DY4139" s="128"/>
      <c r="EH4139" s="89"/>
      <c r="EI4139" s="90"/>
    </row>
    <row r="4140" spans="38:139">
      <c r="AL4140" s="13"/>
      <c r="AM4140" s="13"/>
      <c r="AN4140" s="3"/>
      <c r="AO4140" s="126"/>
      <c r="AP4140" s="126"/>
      <c r="AQ4140" s="127"/>
      <c r="AR4140" s="128"/>
      <c r="AS4140" s="13"/>
      <c r="AW4140" s="128"/>
      <c r="AX4140" s="128"/>
      <c r="AY4140" s="128"/>
      <c r="BH4140" s="89"/>
      <c r="BI4140" s="90"/>
      <c r="DL4140" s="13"/>
      <c r="DM4140" s="13"/>
      <c r="DN4140" s="3"/>
      <c r="DO4140" s="126"/>
      <c r="DP4140" s="126"/>
      <c r="DQ4140" s="127"/>
      <c r="DR4140" s="128"/>
      <c r="DS4140" s="13"/>
      <c r="DW4140" s="128"/>
      <c r="DX4140" s="128"/>
      <c r="DY4140" s="128"/>
      <c r="EH4140" s="89"/>
      <c r="EI4140" s="90"/>
    </row>
    <row r="4141" spans="38:139">
      <c r="AL4141" s="13"/>
      <c r="AM4141" s="13"/>
      <c r="AN4141" s="3"/>
      <c r="AO4141" s="126"/>
      <c r="AP4141" s="126"/>
      <c r="AQ4141" s="127"/>
      <c r="AR4141" s="128"/>
      <c r="AS4141" s="13"/>
      <c r="AW4141" s="128"/>
      <c r="AX4141" s="128"/>
      <c r="AY4141" s="128"/>
      <c r="BH4141" s="89"/>
      <c r="BI4141" s="90"/>
      <c r="DL4141" s="13"/>
      <c r="DM4141" s="13"/>
      <c r="DN4141" s="3"/>
      <c r="DO4141" s="126"/>
      <c r="DP4141" s="126"/>
      <c r="DQ4141" s="127"/>
      <c r="DR4141" s="128"/>
      <c r="DS4141" s="13"/>
      <c r="DW4141" s="128"/>
      <c r="DX4141" s="128"/>
      <c r="DY4141" s="128"/>
      <c r="EH4141" s="89"/>
      <c r="EI4141" s="90"/>
    </row>
    <row r="4142" spans="38:139">
      <c r="AL4142" s="13"/>
      <c r="AM4142" s="13"/>
      <c r="AN4142" s="3"/>
      <c r="AO4142" s="126"/>
      <c r="AP4142" s="126"/>
      <c r="AQ4142" s="127"/>
      <c r="AR4142" s="128"/>
      <c r="AS4142" s="13"/>
      <c r="AW4142" s="128"/>
      <c r="AX4142" s="128"/>
      <c r="AY4142" s="128"/>
      <c r="BH4142" s="89"/>
      <c r="BI4142" s="90"/>
      <c r="DL4142" s="13"/>
      <c r="DM4142" s="13"/>
      <c r="DN4142" s="3"/>
      <c r="DO4142" s="126"/>
      <c r="DP4142" s="126"/>
      <c r="DQ4142" s="127"/>
      <c r="DR4142" s="128"/>
      <c r="DS4142" s="13"/>
      <c r="DW4142" s="128"/>
      <c r="DX4142" s="128"/>
      <c r="DY4142" s="128"/>
      <c r="EH4142" s="89"/>
      <c r="EI4142" s="90"/>
    </row>
    <row r="4143" spans="38:139">
      <c r="AL4143" s="13"/>
      <c r="AM4143" s="13"/>
      <c r="AN4143" s="3"/>
      <c r="AO4143" s="126"/>
      <c r="AP4143" s="126"/>
      <c r="AQ4143" s="127"/>
      <c r="AR4143" s="128"/>
      <c r="AS4143" s="13"/>
      <c r="AW4143" s="128"/>
      <c r="AX4143" s="128"/>
      <c r="AY4143" s="128"/>
      <c r="BH4143" s="89"/>
      <c r="BI4143" s="90"/>
      <c r="DL4143" s="13"/>
      <c r="DM4143" s="13"/>
      <c r="DN4143" s="3"/>
      <c r="DO4143" s="126"/>
      <c r="DP4143" s="126"/>
      <c r="DQ4143" s="127"/>
      <c r="DR4143" s="128"/>
      <c r="DS4143" s="13"/>
      <c r="DW4143" s="128"/>
      <c r="DX4143" s="128"/>
      <c r="DY4143" s="128"/>
      <c r="EH4143" s="89"/>
      <c r="EI4143" s="90"/>
    </row>
    <row r="4144" spans="38:139">
      <c r="AL4144" s="13"/>
      <c r="AM4144" s="13"/>
      <c r="AN4144" s="3"/>
      <c r="AO4144" s="126"/>
      <c r="AP4144" s="126"/>
      <c r="AQ4144" s="127"/>
      <c r="AR4144" s="128"/>
      <c r="AS4144" s="13"/>
      <c r="AW4144" s="128"/>
      <c r="AX4144" s="128"/>
      <c r="AY4144" s="128"/>
      <c r="BH4144" s="89"/>
      <c r="BI4144" s="90"/>
      <c r="DL4144" s="13"/>
      <c r="DM4144" s="13"/>
      <c r="DN4144" s="3"/>
      <c r="DO4144" s="126"/>
      <c r="DP4144" s="126"/>
      <c r="DQ4144" s="127"/>
      <c r="DR4144" s="128"/>
      <c r="DS4144" s="13"/>
      <c r="DW4144" s="128"/>
      <c r="DX4144" s="128"/>
      <c r="DY4144" s="128"/>
      <c r="EH4144" s="89"/>
      <c r="EI4144" s="90"/>
    </row>
    <row r="4145" spans="38:139">
      <c r="AL4145" s="13"/>
      <c r="AM4145" s="13"/>
      <c r="AN4145" s="3"/>
      <c r="AO4145" s="126"/>
      <c r="AP4145" s="126"/>
      <c r="AQ4145" s="127"/>
      <c r="AR4145" s="128"/>
      <c r="AS4145" s="13"/>
      <c r="AW4145" s="128"/>
      <c r="AX4145" s="128"/>
      <c r="AY4145" s="128"/>
      <c r="BH4145" s="89"/>
      <c r="BI4145" s="90"/>
      <c r="DL4145" s="13"/>
      <c r="DM4145" s="13"/>
      <c r="DN4145" s="3"/>
      <c r="DO4145" s="126"/>
      <c r="DP4145" s="126"/>
      <c r="DQ4145" s="127"/>
      <c r="DR4145" s="128"/>
      <c r="DS4145" s="13"/>
      <c r="DW4145" s="128"/>
      <c r="DX4145" s="128"/>
      <c r="DY4145" s="128"/>
      <c r="EH4145" s="89"/>
      <c r="EI4145" s="90"/>
    </row>
    <row r="4146" spans="38:139">
      <c r="AL4146" s="13"/>
      <c r="AM4146" s="13"/>
      <c r="AN4146" s="3"/>
      <c r="AO4146" s="126"/>
      <c r="AP4146" s="126"/>
      <c r="AQ4146" s="127"/>
      <c r="AR4146" s="128"/>
      <c r="AS4146" s="13"/>
      <c r="AW4146" s="128"/>
      <c r="AX4146" s="128"/>
      <c r="AY4146" s="128"/>
      <c r="BH4146" s="89"/>
      <c r="BI4146" s="90"/>
      <c r="DL4146" s="13"/>
      <c r="DM4146" s="13"/>
      <c r="DN4146" s="3"/>
      <c r="DO4146" s="126"/>
      <c r="DP4146" s="126"/>
      <c r="DQ4146" s="127"/>
      <c r="DR4146" s="128"/>
      <c r="DS4146" s="13"/>
      <c r="DW4146" s="128"/>
      <c r="DX4146" s="128"/>
      <c r="DY4146" s="128"/>
      <c r="EH4146" s="89"/>
      <c r="EI4146" s="90"/>
    </row>
    <row r="4147" spans="38:139">
      <c r="AL4147" s="13"/>
      <c r="AM4147" s="13"/>
      <c r="AN4147" s="3"/>
      <c r="AO4147" s="126"/>
      <c r="AP4147" s="126"/>
      <c r="AQ4147" s="127"/>
      <c r="AR4147" s="128"/>
      <c r="AS4147" s="13"/>
      <c r="AW4147" s="128"/>
      <c r="AX4147" s="128"/>
      <c r="AY4147" s="128"/>
      <c r="BH4147" s="89"/>
      <c r="BI4147" s="90"/>
      <c r="DL4147" s="13"/>
      <c r="DM4147" s="13"/>
      <c r="DN4147" s="3"/>
      <c r="DO4147" s="126"/>
      <c r="DP4147" s="126"/>
      <c r="DQ4147" s="127"/>
      <c r="DR4147" s="128"/>
      <c r="DS4147" s="13"/>
      <c r="DW4147" s="128"/>
      <c r="DX4147" s="128"/>
      <c r="DY4147" s="128"/>
      <c r="EH4147" s="89"/>
      <c r="EI4147" s="90"/>
    </row>
    <row r="4148" spans="38:139">
      <c r="AL4148" s="13"/>
      <c r="AM4148" s="13"/>
      <c r="AN4148" s="3"/>
      <c r="AO4148" s="126"/>
      <c r="AP4148" s="126"/>
      <c r="AQ4148" s="127"/>
      <c r="AR4148" s="128"/>
      <c r="AS4148" s="13"/>
      <c r="AW4148" s="128"/>
      <c r="AX4148" s="128"/>
      <c r="AY4148" s="128"/>
      <c r="BH4148" s="89"/>
      <c r="BI4148" s="90"/>
      <c r="DL4148" s="13"/>
      <c r="DM4148" s="13"/>
      <c r="DN4148" s="3"/>
      <c r="DO4148" s="126"/>
      <c r="DP4148" s="126"/>
      <c r="DQ4148" s="127"/>
      <c r="DR4148" s="128"/>
      <c r="DS4148" s="13"/>
      <c r="DW4148" s="128"/>
      <c r="DX4148" s="128"/>
      <c r="DY4148" s="128"/>
      <c r="EH4148" s="89"/>
      <c r="EI4148" s="90"/>
    </row>
    <row r="4149" spans="38:139">
      <c r="AL4149" s="13"/>
      <c r="AM4149" s="13"/>
      <c r="AN4149" s="3"/>
      <c r="AO4149" s="126"/>
      <c r="AP4149" s="126"/>
      <c r="AQ4149" s="127"/>
      <c r="AR4149" s="128"/>
      <c r="AS4149" s="13"/>
      <c r="AW4149" s="128"/>
      <c r="AX4149" s="128"/>
      <c r="AY4149" s="128"/>
      <c r="BH4149" s="89"/>
      <c r="BI4149" s="90"/>
      <c r="DL4149" s="13"/>
      <c r="DM4149" s="13"/>
      <c r="DN4149" s="3"/>
      <c r="DO4149" s="126"/>
      <c r="DP4149" s="126"/>
      <c r="DQ4149" s="127"/>
      <c r="DR4149" s="128"/>
      <c r="DS4149" s="13"/>
      <c r="DW4149" s="128"/>
      <c r="DX4149" s="128"/>
      <c r="DY4149" s="128"/>
      <c r="EH4149" s="89"/>
      <c r="EI4149" s="90"/>
    </row>
    <row r="4150" spans="38:139">
      <c r="AL4150" s="13"/>
      <c r="AM4150" s="13"/>
      <c r="AN4150" s="3"/>
      <c r="AO4150" s="126"/>
      <c r="AP4150" s="126"/>
      <c r="AQ4150" s="127"/>
      <c r="AR4150" s="128"/>
      <c r="AS4150" s="13"/>
      <c r="AW4150" s="128"/>
      <c r="AX4150" s="128"/>
      <c r="AY4150" s="128"/>
      <c r="BH4150" s="89"/>
      <c r="BI4150" s="90"/>
      <c r="DL4150" s="13"/>
      <c r="DM4150" s="13"/>
      <c r="DN4150" s="3"/>
      <c r="DO4150" s="126"/>
      <c r="DP4150" s="126"/>
      <c r="DQ4150" s="127"/>
      <c r="DR4150" s="128"/>
      <c r="DS4150" s="13"/>
      <c r="DW4150" s="128"/>
      <c r="DX4150" s="128"/>
      <c r="DY4150" s="128"/>
      <c r="EH4150" s="89"/>
      <c r="EI4150" s="90"/>
    </row>
    <row r="4151" spans="38:139">
      <c r="AL4151" s="13"/>
      <c r="AM4151" s="13"/>
      <c r="AN4151" s="3"/>
      <c r="AO4151" s="126"/>
      <c r="AP4151" s="126"/>
      <c r="AQ4151" s="127"/>
      <c r="AR4151" s="128"/>
      <c r="AS4151" s="13"/>
      <c r="AW4151" s="128"/>
      <c r="AX4151" s="128"/>
      <c r="AY4151" s="128"/>
      <c r="BH4151" s="89"/>
      <c r="BI4151" s="90"/>
      <c r="DL4151" s="13"/>
      <c r="DM4151" s="13"/>
      <c r="DN4151" s="3"/>
      <c r="DO4151" s="126"/>
      <c r="DP4151" s="126"/>
      <c r="DQ4151" s="127"/>
      <c r="DR4151" s="128"/>
      <c r="DS4151" s="13"/>
      <c r="DW4151" s="128"/>
      <c r="DX4151" s="128"/>
      <c r="DY4151" s="128"/>
      <c r="EH4151" s="89"/>
      <c r="EI4151" s="90"/>
    </row>
    <row r="4152" spans="38:139">
      <c r="AL4152" s="13"/>
      <c r="AM4152" s="13"/>
      <c r="AN4152" s="3"/>
      <c r="AO4152" s="126"/>
      <c r="AP4152" s="126"/>
      <c r="AQ4152" s="127"/>
      <c r="AR4152" s="128"/>
      <c r="AS4152" s="13"/>
      <c r="AW4152" s="128"/>
      <c r="AX4152" s="128"/>
      <c r="AY4152" s="128"/>
      <c r="BH4152" s="89"/>
      <c r="BI4152" s="90"/>
      <c r="DL4152" s="13"/>
      <c r="DM4152" s="13"/>
      <c r="DN4152" s="3"/>
      <c r="DO4152" s="126"/>
      <c r="DP4152" s="126"/>
      <c r="DQ4152" s="127"/>
      <c r="DR4152" s="128"/>
      <c r="DS4152" s="13"/>
      <c r="DW4152" s="128"/>
      <c r="DX4152" s="128"/>
      <c r="DY4152" s="128"/>
      <c r="EH4152" s="89"/>
      <c r="EI4152" s="90"/>
    </row>
    <row r="4153" spans="38:139">
      <c r="AL4153" s="13"/>
      <c r="AM4153" s="13"/>
      <c r="AN4153" s="3"/>
      <c r="AO4153" s="126"/>
      <c r="AP4153" s="126"/>
      <c r="AQ4153" s="127"/>
      <c r="AR4153" s="128"/>
      <c r="AS4153" s="13"/>
      <c r="AW4153" s="128"/>
      <c r="AX4153" s="128"/>
      <c r="AY4153" s="128"/>
      <c r="BH4153" s="89"/>
      <c r="BI4153" s="90"/>
      <c r="DL4153" s="13"/>
      <c r="DM4153" s="13"/>
      <c r="DN4153" s="3"/>
      <c r="DO4153" s="126"/>
      <c r="DP4153" s="126"/>
      <c r="DQ4153" s="127"/>
      <c r="DR4153" s="128"/>
      <c r="DS4153" s="13"/>
      <c r="DW4153" s="128"/>
      <c r="DX4153" s="128"/>
      <c r="DY4153" s="128"/>
      <c r="EH4153" s="89"/>
      <c r="EI4153" s="90"/>
    </row>
    <row r="4154" spans="38:139">
      <c r="AL4154" s="13"/>
      <c r="AM4154" s="13"/>
      <c r="AN4154" s="3"/>
      <c r="AO4154" s="126"/>
      <c r="AP4154" s="126"/>
      <c r="AQ4154" s="127"/>
      <c r="AR4154" s="128"/>
      <c r="AS4154" s="13"/>
      <c r="AW4154" s="128"/>
      <c r="AX4154" s="128"/>
      <c r="AY4154" s="128"/>
      <c r="BH4154" s="89"/>
      <c r="BI4154" s="90"/>
      <c r="DL4154" s="13"/>
      <c r="DM4154" s="13"/>
      <c r="DN4154" s="3"/>
      <c r="DO4154" s="126"/>
      <c r="DP4154" s="126"/>
      <c r="DQ4154" s="127"/>
      <c r="DR4154" s="128"/>
      <c r="DS4154" s="13"/>
      <c r="DW4154" s="128"/>
      <c r="DX4154" s="128"/>
      <c r="DY4154" s="128"/>
      <c r="EH4154" s="89"/>
      <c r="EI4154" s="90"/>
    </row>
    <row r="4155" spans="38:139">
      <c r="AL4155" s="13"/>
      <c r="AM4155" s="13"/>
      <c r="AN4155" s="3"/>
      <c r="AO4155" s="126"/>
      <c r="AP4155" s="126"/>
      <c r="AQ4155" s="127"/>
      <c r="AR4155" s="128"/>
      <c r="AS4155" s="13"/>
      <c r="AW4155" s="128"/>
      <c r="AX4155" s="128"/>
      <c r="AY4155" s="128"/>
      <c r="BH4155" s="89"/>
      <c r="BI4155" s="90"/>
      <c r="DL4155" s="13"/>
      <c r="DM4155" s="13"/>
      <c r="DN4155" s="3"/>
      <c r="DO4155" s="126"/>
      <c r="DP4155" s="126"/>
      <c r="DQ4155" s="127"/>
      <c r="DR4155" s="128"/>
      <c r="DS4155" s="13"/>
      <c r="DW4155" s="128"/>
      <c r="DX4155" s="128"/>
      <c r="DY4155" s="128"/>
      <c r="EH4155" s="89"/>
      <c r="EI4155" s="90"/>
    </row>
    <row r="4156" spans="38:139">
      <c r="AL4156" s="13"/>
      <c r="AM4156" s="13"/>
      <c r="AN4156" s="3"/>
      <c r="AO4156" s="126"/>
      <c r="AP4156" s="126"/>
      <c r="AQ4156" s="127"/>
      <c r="AR4156" s="128"/>
      <c r="AS4156" s="13"/>
      <c r="AW4156" s="128"/>
      <c r="AX4156" s="128"/>
      <c r="AY4156" s="128"/>
      <c r="BH4156" s="89"/>
      <c r="BI4156" s="90"/>
      <c r="DL4156" s="13"/>
      <c r="DM4156" s="13"/>
      <c r="DN4156" s="3"/>
      <c r="DO4156" s="126"/>
      <c r="DP4156" s="126"/>
      <c r="DQ4156" s="127"/>
      <c r="DR4156" s="128"/>
      <c r="DS4156" s="13"/>
      <c r="DW4156" s="128"/>
      <c r="DX4156" s="128"/>
      <c r="DY4156" s="128"/>
      <c r="EH4156" s="89"/>
      <c r="EI4156" s="90"/>
    </row>
    <row r="4157" spans="38:139">
      <c r="AL4157" s="13"/>
      <c r="AM4157" s="13"/>
      <c r="AN4157" s="3"/>
      <c r="AO4157" s="126"/>
      <c r="AP4157" s="126"/>
      <c r="AQ4157" s="127"/>
      <c r="AR4157" s="128"/>
      <c r="AS4157" s="13"/>
      <c r="AW4157" s="128"/>
      <c r="AX4157" s="128"/>
      <c r="AY4157" s="128"/>
      <c r="BH4157" s="89"/>
      <c r="BI4157" s="90"/>
      <c r="DL4157" s="13"/>
      <c r="DM4157" s="13"/>
      <c r="DN4157" s="3"/>
      <c r="DO4157" s="126"/>
      <c r="DP4157" s="126"/>
      <c r="DQ4157" s="127"/>
      <c r="DR4157" s="128"/>
      <c r="DS4157" s="13"/>
      <c r="DW4157" s="128"/>
      <c r="DX4157" s="128"/>
      <c r="DY4157" s="128"/>
      <c r="EH4157" s="89"/>
      <c r="EI4157" s="90"/>
    </row>
    <row r="4158" spans="38:139">
      <c r="AL4158" s="13"/>
      <c r="AM4158" s="13"/>
      <c r="AN4158" s="3"/>
      <c r="AO4158" s="126"/>
      <c r="AP4158" s="126"/>
      <c r="AQ4158" s="127"/>
      <c r="AR4158" s="128"/>
      <c r="AS4158" s="13"/>
      <c r="AW4158" s="128"/>
      <c r="AX4158" s="128"/>
      <c r="AY4158" s="128"/>
      <c r="BH4158" s="89"/>
      <c r="BI4158" s="90"/>
      <c r="DL4158" s="13"/>
      <c r="DM4158" s="13"/>
      <c r="DN4158" s="3"/>
      <c r="DO4158" s="126"/>
      <c r="DP4158" s="126"/>
      <c r="DQ4158" s="127"/>
      <c r="DR4158" s="128"/>
      <c r="DS4158" s="13"/>
      <c r="DW4158" s="128"/>
      <c r="DX4158" s="128"/>
      <c r="DY4158" s="128"/>
      <c r="EH4158" s="89"/>
      <c r="EI4158" s="90"/>
    </row>
    <row r="4159" spans="38:139">
      <c r="AL4159" s="13"/>
      <c r="AM4159" s="13"/>
      <c r="AN4159" s="3"/>
      <c r="AO4159" s="126"/>
      <c r="AP4159" s="126"/>
      <c r="AQ4159" s="127"/>
      <c r="AR4159" s="128"/>
      <c r="AS4159" s="13"/>
      <c r="AW4159" s="128"/>
      <c r="AX4159" s="128"/>
      <c r="AY4159" s="128"/>
      <c r="BH4159" s="89"/>
      <c r="BI4159" s="90"/>
      <c r="DL4159" s="13"/>
      <c r="DM4159" s="13"/>
      <c r="DN4159" s="3"/>
      <c r="DO4159" s="126"/>
      <c r="DP4159" s="126"/>
      <c r="DQ4159" s="127"/>
      <c r="DR4159" s="128"/>
      <c r="DS4159" s="13"/>
      <c r="DW4159" s="128"/>
      <c r="DX4159" s="128"/>
      <c r="DY4159" s="128"/>
      <c r="EH4159" s="89"/>
      <c r="EI4159" s="90"/>
    </row>
    <row r="4160" spans="38:139">
      <c r="AL4160" s="13"/>
      <c r="AM4160" s="13"/>
      <c r="AN4160" s="3"/>
      <c r="AO4160" s="126"/>
      <c r="AP4160" s="126"/>
      <c r="AQ4160" s="127"/>
      <c r="AR4160" s="128"/>
      <c r="AS4160" s="13"/>
      <c r="AW4160" s="128"/>
      <c r="AX4160" s="128"/>
      <c r="AY4160" s="128"/>
      <c r="BH4160" s="89"/>
      <c r="BI4160" s="90"/>
      <c r="DL4160" s="13"/>
      <c r="DM4160" s="13"/>
      <c r="DN4160" s="3"/>
      <c r="DO4160" s="126"/>
      <c r="DP4160" s="126"/>
      <c r="DQ4160" s="127"/>
      <c r="DR4160" s="128"/>
      <c r="DS4160" s="13"/>
      <c r="DW4160" s="128"/>
      <c r="DX4160" s="128"/>
      <c r="DY4160" s="128"/>
      <c r="EH4160" s="89"/>
      <c r="EI4160" s="90"/>
    </row>
    <row r="4161" spans="38:139">
      <c r="AL4161" s="13"/>
      <c r="AM4161" s="13"/>
      <c r="AN4161" s="3"/>
      <c r="AO4161" s="126"/>
      <c r="AP4161" s="126"/>
      <c r="AQ4161" s="127"/>
      <c r="AR4161" s="128"/>
      <c r="AS4161" s="13"/>
      <c r="AW4161" s="128"/>
      <c r="AX4161" s="128"/>
      <c r="AY4161" s="128"/>
      <c r="BH4161" s="89"/>
      <c r="BI4161" s="90"/>
      <c r="DL4161" s="13"/>
      <c r="DM4161" s="13"/>
      <c r="DN4161" s="3"/>
      <c r="DO4161" s="126"/>
      <c r="DP4161" s="126"/>
      <c r="DQ4161" s="127"/>
      <c r="DR4161" s="128"/>
      <c r="DS4161" s="13"/>
      <c r="DW4161" s="128"/>
      <c r="DX4161" s="128"/>
      <c r="DY4161" s="128"/>
      <c r="EH4161" s="89"/>
      <c r="EI4161" s="90"/>
    </row>
    <row r="4162" spans="38:139">
      <c r="AL4162" s="13"/>
      <c r="AM4162" s="13"/>
      <c r="AN4162" s="3"/>
      <c r="AO4162" s="126"/>
      <c r="AP4162" s="126"/>
      <c r="AQ4162" s="127"/>
      <c r="AR4162" s="128"/>
      <c r="AS4162" s="13"/>
      <c r="AW4162" s="128"/>
      <c r="AX4162" s="128"/>
      <c r="AY4162" s="128"/>
      <c r="BH4162" s="89"/>
      <c r="BI4162" s="90"/>
      <c r="DL4162" s="13"/>
      <c r="DM4162" s="13"/>
      <c r="DN4162" s="3"/>
      <c r="DO4162" s="126"/>
      <c r="DP4162" s="126"/>
      <c r="DQ4162" s="127"/>
      <c r="DR4162" s="128"/>
      <c r="DS4162" s="13"/>
      <c r="DW4162" s="128"/>
      <c r="DX4162" s="128"/>
      <c r="DY4162" s="128"/>
      <c r="EH4162" s="89"/>
      <c r="EI4162" s="90"/>
    </row>
    <row r="4163" spans="38:139">
      <c r="AL4163" s="13"/>
      <c r="AM4163" s="13"/>
      <c r="AN4163" s="3"/>
      <c r="AO4163" s="126"/>
      <c r="AP4163" s="126"/>
      <c r="AQ4163" s="127"/>
      <c r="AR4163" s="128"/>
      <c r="AS4163" s="13"/>
      <c r="AW4163" s="128"/>
      <c r="AX4163" s="128"/>
      <c r="AY4163" s="128"/>
      <c r="BH4163" s="89"/>
      <c r="BI4163" s="90"/>
      <c r="DL4163" s="13"/>
      <c r="DM4163" s="13"/>
      <c r="DN4163" s="3"/>
      <c r="DO4163" s="126"/>
      <c r="DP4163" s="126"/>
      <c r="DQ4163" s="127"/>
      <c r="DR4163" s="128"/>
      <c r="DS4163" s="13"/>
      <c r="DW4163" s="128"/>
      <c r="DX4163" s="128"/>
      <c r="DY4163" s="128"/>
      <c r="EH4163" s="89"/>
      <c r="EI4163" s="90"/>
    </row>
    <row r="4164" spans="38:139">
      <c r="AL4164" s="13"/>
      <c r="AM4164" s="13"/>
      <c r="AN4164" s="3"/>
      <c r="AO4164" s="126"/>
      <c r="AP4164" s="126"/>
      <c r="AQ4164" s="127"/>
      <c r="AR4164" s="128"/>
      <c r="AS4164" s="13"/>
      <c r="AW4164" s="128"/>
      <c r="AX4164" s="128"/>
      <c r="AY4164" s="128"/>
      <c r="BH4164" s="89"/>
      <c r="BI4164" s="90"/>
      <c r="DL4164" s="13"/>
      <c r="DM4164" s="13"/>
      <c r="DN4164" s="3"/>
      <c r="DO4164" s="126"/>
      <c r="DP4164" s="126"/>
      <c r="DQ4164" s="127"/>
      <c r="DR4164" s="128"/>
      <c r="DS4164" s="13"/>
      <c r="DW4164" s="128"/>
      <c r="DX4164" s="128"/>
      <c r="DY4164" s="128"/>
      <c r="EH4164" s="89"/>
      <c r="EI4164" s="90"/>
    </row>
    <row r="4165" spans="38:139">
      <c r="AL4165" s="13"/>
      <c r="AM4165" s="13"/>
      <c r="AN4165" s="3"/>
      <c r="AO4165" s="126"/>
      <c r="AP4165" s="126"/>
      <c r="AQ4165" s="127"/>
      <c r="AR4165" s="128"/>
      <c r="AS4165" s="13"/>
      <c r="AW4165" s="128"/>
      <c r="AX4165" s="128"/>
      <c r="AY4165" s="128"/>
      <c r="BH4165" s="89"/>
      <c r="BI4165" s="90"/>
      <c r="DL4165" s="13"/>
      <c r="DM4165" s="13"/>
      <c r="DN4165" s="3"/>
      <c r="DO4165" s="126"/>
      <c r="DP4165" s="126"/>
      <c r="DQ4165" s="127"/>
      <c r="DR4165" s="128"/>
      <c r="DS4165" s="13"/>
      <c r="DW4165" s="128"/>
      <c r="DX4165" s="128"/>
      <c r="DY4165" s="128"/>
      <c r="EH4165" s="89"/>
      <c r="EI4165" s="90"/>
    </row>
    <row r="4166" spans="38:139">
      <c r="AL4166" s="13"/>
      <c r="AM4166" s="13"/>
      <c r="AN4166" s="3"/>
      <c r="AO4166" s="126"/>
      <c r="AP4166" s="126"/>
      <c r="AQ4166" s="127"/>
      <c r="AR4166" s="128"/>
      <c r="AS4166" s="13"/>
      <c r="AW4166" s="128"/>
      <c r="AX4166" s="128"/>
      <c r="AY4166" s="128"/>
      <c r="BH4166" s="89"/>
      <c r="BI4166" s="90"/>
      <c r="DL4166" s="13"/>
      <c r="DM4166" s="13"/>
      <c r="DN4166" s="3"/>
      <c r="DO4166" s="126"/>
      <c r="DP4166" s="126"/>
      <c r="DQ4166" s="127"/>
      <c r="DR4166" s="128"/>
      <c r="DS4166" s="13"/>
      <c r="DW4166" s="128"/>
      <c r="DX4166" s="128"/>
      <c r="DY4166" s="128"/>
      <c r="EH4166" s="89"/>
      <c r="EI4166" s="90"/>
    </row>
    <row r="4167" spans="38:139">
      <c r="AL4167" s="13"/>
      <c r="AM4167" s="13"/>
      <c r="AN4167" s="3"/>
      <c r="AO4167" s="126"/>
      <c r="AP4167" s="126"/>
      <c r="AQ4167" s="127"/>
      <c r="AR4167" s="128"/>
      <c r="AS4167" s="13"/>
      <c r="AW4167" s="128"/>
      <c r="AX4167" s="128"/>
      <c r="AY4167" s="128"/>
      <c r="BH4167" s="89"/>
      <c r="BI4167" s="90"/>
      <c r="DL4167" s="13"/>
      <c r="DM4167" s="13"/>
      <c r="DN4167" s="3"/>
      <c r="DO4167" s="126"/>
      <c r="DP4167" s="126"/>
      <c r="DQ4167" s="127"/>
      <c r="DR4167" s="128"/>
      <c r="DS4167" s="13"/>
      <c r="DW4167" s="128"/>
      <c r="DX4167" s="128"/>
      <c r="DY4167" s="128"/>
      <c r="EH4167" s="89"/>
      <c r="EI4167" s="90"/>
    </row>
    <row r="4168" spans="38:139">
      <c r="AL4168" s="13"/>
      <c r="AM4168" s="13"/>
      <c r="AN4168" s="3"/>
      <c r="AO4168" s="126"/>
      <c r="AP4168" s="126"/>
      <c r="AQ4168" s="127"/>
      <c r="AR4168" s="128"/>
      <c r="AS4168" s="13"/>
      <c r="AW4168" s="128"/>
      <c r="AX4168" s="128"/>
      <c r="AY4168" s="128"/>
      <c r="BH4168" s="89"/>
      <c r="BI4168" s="90"/>
      <c r="DL4168" s="13"/>
      <c r="DM4168" s="13"/>
      <c r="DN4168" s="3"/>
      <c r="DO4168" s="126"/>
      <c r="DP4168" s="126"/>
      <c r="DQ4168" s="127"/>
      <c r="DR4168" s="128"/>
      <c r="DS4168" s="13"/>
      <c r="DW4168" s="128"/>
      <c r="DX4168" s="128"/>
      <c r="DY4168" s="128"/>
      <c r="EH4168" s="89"/>
      <c r="EI4168" s="90"/>
    </row>
    <row r="4169" spans="38:139">
      <c r="AL4169" s="13"/>
      <c r="AM4169" s="13"/>
      <c r="AN4169" s="3"/>
      <c r="AO4169" s="126"/>
      <c r="AP4169" s="126"/>
      <c r="AQ4169" s="127"/>
      <c r="AR4169" s="128"/>
      <c r="AS4169" s="13"/>
      <c r="AW4169" s="128"/>
      <c r="AX4169" s="128"/>
      <c r="AY4169" s="128"/>
      <c r="BH4169" s="89"/>
      <c r="BI4169" s="90"/>
      <c r="DL4169" s="13"/>
      <c r="DM4169" s="13"/>
      <c r="DN4169" s="3"/>
      <c r="DO4169" s="126"/>
      <c r="DP4169" s="126"/>
      <c r="DQ4169" s="127"/>
      <c r="DR4169" s="128"/>
      <c r="DS4169" s="13"/>
      <c r="DW4169" s="128"/>
      <c r="DX4169" s="128"/>
      <c r="DY4169" s="128"/>
      <c r="EH4169" s="89"/>
      <c r="EI4169" s="90"/>
    </row>
    <row r="4170" spans="38:139">
      <c r="AL4170" s="13"/>
      <c r="AM4170" s="13"/>
      <c r="AN4170" s="3"/>
      <c r="AO4170" s="126"/>
      <c r="AP4170" s="126"/>
      <c r="AQ4170" s="127"/>
      <c r="AR4170" s="128"/>
      <c r="AS4170" s="13"/>
      <c r="AW4170" s="128"/>
      <c r="AX4170" s="128"/>
      <c r="AY4170" s="128"/>
      <c r="BH4170" s="89"/>
      <c r="BI4170" s="90"/>
      <c r="DL4170" s="13"/>
      <c r="DM4170" s="13"/>
      <c r="DN4170" s="3"/>
      <c r="DO4170" s="126"/>
      <c r="DP4170" s="126"/>
      <c r="DQ4170" s="127"/>
      <c r="DR4170" s="128"/>
      <c r="DS4170" s="13"/>
      <c r="DW4170" s="128"/>
      <c r="DX4170" s="128"/>
      <c r="DY4170" s="128"/>
      <c r="EH4170" s="89"/>
      <c r="EI4170" s="90"/>
    </row>
    <row r="4171" spans="38:139">
      <c r="AL4171" s="13"/>
      <c r="AM4171" s="13"/>
      <c r="AN4171" s="3"/>
      <c r="AO4171" s="126"/>
      <c r="AP4171" s="126"/>
      <c r="AQ4171" s="127"/>
      <c r="AR4171" s="128"/>
      <c r="AS4171" s="13"/>
      <c r="AW4171" s="128"/>
      <c r="AX4171" s="128"/>
      <c r="AY4171" s="128"/>
      <c r="BH4171" s="89"/>
      <c r="BI4171" s="90"/>
      <c r="DL4171" s="13"/>
      <c r="DM4171" s="13"/>
      <c r="DN4171" s="3"/>
      <c r="DO4171" s="126"/>
      <c r="DP4171" s="126"/>
      <c r="DQ4171" s="127"/>
      <c r="DR4171" s="128"/>
      <c r="DS4171" s="13"/>
      <c r="DW4171" s="128"/>
      <c r="DX4171" s="128"/>
      <c r="DY4171" s="128"/>
      <c r="EH4171" s="89"/>
      <c r="EI4171" s="90"/>
    </row>
    <row r="4172" spans="38:139">
      <c r="AL4172" s="13"/>
      <c r="AM4172" s="13"/>
      <c r="AN4172" s="3"/>
      <c r="AO4172" s="126"/>
      <c r="AP4172" s="126"/>
      <c r="AQ4172" s="127"/>
      <c r="AR4172" s="128"/>
      <c r="AS4172" s="13"/>
      <c r="AW4172" s="128"/>
      <c r="AX4172" s="128"/>
      <c r="AY4172" s="128"/>
      <c r="BH4172" s="89"/>
      <c r="BI4172" s="90"/>
      <c r="DL4172" s="13"/>
      <c r="DM4172" s="13"/>
      <c r="DN4172" s="3"/>
      <c r="DO4172" s="126"/>
      <c r="DP4172" s="126"/>
      <c r="DQ4172" s="127"/>
      <c r="DR4172" s="128"/>
      <c r="DS4172" s="13"/>
      <c r="DW4172" s="128"/>
      <c r="DX4172" s="128"/>
      <c r="DY4172" s="128"/>
      <c r="EH4172" s="89"/>
      <c r="EI4172" s="90"/>
    </row>
    <row r="4173" spans="38:139">
      <c r="AL4173" s="13"/>
      <c r="AM4173" s="13"/>
      <c r="AN4173" s="3"/>
      <c r="AO4173" s="126"/>
      <c r="AP4173" s="126"/>
      <c r="AQ4173" s="127"/>
      <c r="AR4173" s="128"/>
      <c r="AS4173" s="13"/>
      <c r="AW4173" s="128"/>
      <c r="AX4173" s="128"/>
      <c r="AY4173" s="128"/>
      <c r="BH4173" s="89"/>
      <c r="BI4173" s="90"/>
      <c r="DL4173" s="13"/>
      <c r="DM4173" s="13"/>
      <c r="DN4173" s="3"/>
      <c r="DO4173" s="126"/>
      <c r="DP4173" s="126"/>
      <c r="DQ4173" s="127"/>
      <c r="DR4173" s="128"/>
      <c r="DS4173" s="13"/>
      <c r="DW4173" s="128"/>
      <c r="DX4173" s="128"/>
      <c r="DY4173" s="128"/>
      <c r="EH4173" s="89"/>
      <c r="EI4173" s="90"/>
    </row>
    <row r="4174" spans="38:139">
      <c r="AL4174" s="13"/>
      <c r="AM4174" s="13"/>
      <c r="AN4174" s="3"/>
      <c r="AO4174" s="126"/>
      <c r="AP4174" s="126"/>
      <c r="AQ4174" s="127"/>
      <c r="AR4174" s="128"/>
      <c r="AS4174" s="13"/>
      <c r="AW4174" s="128"/>
      <c r="AX4174" s="128"/>
      <c r="AY4174" s="128"/>
      <c r="BH4174" s="89"/>
      <c r="BI4174" s="90"/>
      <c r="DL4174" s="13"/>
      <c r="DM4174" s="13"/>
      <c r="DN4174" s="3"/>
      <c r="DO4174" s="126"/>
      <c r="DP4174" s="126"/>
      <c r="DQ4174" s="127"/>
      <c r="DR4174" s="128"/>
      <c r="DS4174" s="13"/>
      <c r="DW4174" s="128"/>
      <c r="DX4174" s="128"/>
      <c r="DY4174" s="128"/>
      <c r="EH4174" s="89"/>
      <c r="EI4174" s="90"/>
    </row>
    <row r="4175" spans="38:139">
      <c r="AL4175" s="13"/>
      <c r="AM4175" s="13"/>
      <c r="AN4175" s="3"/>
      <c r="AO4175" s="126"/>
      <c r="AP4175" s="126"/>
      <c r="AQ4175" s="127"/>
      <c r="AR4175" s="128"/>
      <c r="AS4175" s="13"/>
      <c r="AW4175" s="128"/>
      <c r="AX4175" s="128"/>
      <c r="AY4175" s="128"/>
      <c r="BH4175" s="89"/>
      <c r="BI4175" s="90"/>
      <c r="DL4175" s="13"/>
      <c r="DM4175" s="13"/>
      <c r="DN4175" s="3"/>
      <c r="DO4175" s="126"/>
      <c r="DP4175" s="126"/>
      <c r="DQ4175" s="127"/>
      <c r="DR4175" s="128"/>
      <c r="DS4175" s="13"/>
      <c r="DW4175" s="128"/>
      <c r="DX4175" s="128"/>
      <c r="DY4175" s="128"/>
      <c r="EH4175" s="89"/>
      <c r="EI4175" s="90"/>
    </row>
    <row r="4176" spans="38:139">
      <c r="AL4176" s="13"/>
      <c r="AM4176" s="13"/>
      <c r="AN4176" s="3"/>
      <c r="AO4176" s="126"/>
      <c r="AP4176" s="126"/>
      <c r="AQ4176" s="127"/>
      <c r="AR4176" s="128"/>
      <c r="AS4176" s="13"/>
      <c r="AW4176" s="128"/>
      <c r="AX4176" s="128"/>
      <c r="AY4176" s="128"/>
      <c r="BH4176" s="89"/>
      <c r="BI4176" s="90"/>
      <c r="DL4176" s="13"/>
      <c r="DM4176" s="13"/>
      <c r="DN4176" s="3"/>
      <c r="DO4176" s="126"/>
      <c r="DP4176" s="126"/>
      <c r="DQ4176" s="127"/>
      <c r="DR4176" s="128"/>
      <c r="DS4176" s="13"/>
      <c r="DW4176" s="128"/>
      <c r="DX4176" s="128"/>
      <c r="DY4176" s="128"/>
      <c r="EH4176" s="89"/>
      <c r="EI4176" s="90"/>
    </row>
    <row r="4177" spans="38:139">
      <c r="AL4177" s="13"/>
      <c r="AM4177" s="13"/>
      <c r="AN4177" s="3"/>
      <c r="AO4177" s="126"/>
      <c r="AP4177" s="126"/>
      <c r="AQ4177" s="127"/>
      <c r="AR4177" s="128"/>
      <c r="AS4177" s="13"/>
      <c r="AW4177" s="128"/>
      <c r="AX4177" s="128"/>
      <c r="AY4177" s="128"/>
      <c r="BH4177" s="89"/>
      <c r="BI4177" s="90"/>
      <c r="DL4177" s="13"/>
      <c r="DM4177" s="13"/>
      <c r="DN4177" s="3"/>
      <c r="DO4177" s="126"/>
      <c r="DP4177" s="126"/>
      <c r="DQ4177" s="127"/>
      <c r="DR4177" s="128"/>
      <c r="DS4177" s="13"/>
      <c r="DW4177" s="128"/>
      <c r="DX4177" s="128"/>
      <c r="DY4177" s="128"/>
      <c r="EH4177" s="89"/>
      <c r="EI4177" s="90"/>
    </row>
    <row r="4178" spans="38:139">
      <c r="AL4178" s="13"/>
      <c r="AM4178" s="13"/>
      <c r="AN4178" s="3"/>
      <c r="AO4178" s="126"/>
      <c r="AP4178" s="126"/>
      <c r="AQ4178" s="127"/>
      <c r="AR4178" s="128"/>
      <c r="AS4178" s="13"/>
      <c r="AW4178" s="128"/>
      <c r="AX4178" s="128"/>
      <c r="AY4178" s="128"/>
      <c r="BH4178" s="89"/>
      <c r="BI4178" s="90"/>
      <c r="DL4178" s="13"/>
      <c r="DM4178" s="13"/>
      <c r="DN4178" s="3"/>
      <c r="DO4178" s="126"/>
      <c r="DP4178" s="126"/>
      <c r="DQ4178" s="127"/>
      <c r="DR4178" s="128"/>
      <c r="DS4178" s="13"/>
      <c r="DW4178" s="128"/>
      <c r="DX4178" s="128"/>
      <c r="DY4178" s="128"/>
      <c r="EH4178" s="89"/>
      <c r="EI4178" s="90"/>
    </row>
    <row r="4179" spans="38:139">
      <c r="AL4179" s="13"/>
      <c r="AM4179" s="13"/>
      <c r="AN4179" s="3"/>
      <c r="AO4179" s="126"/>
      <c r="AP4179" s="126"/>
      <c r="AQ4179" s="127"/>
      <c r="AR4179" s="128"/>
      <c r="AS4179" s="13"/>
      <c r="AW4179" s="128"/>
      <c r="AX4179" s="128"/>
      <c r="AY4179" s="128"/>
      <c r="BH4179" s="89"/>
      <c r="BI4179" s="90"/>
      <c r="DL4179" s="13"/>
      <c r="DM4179" s="13"/>
      <c r="DN4179" s="3"/>
      <c r="DO4179" s="126"/>
      <c r="DP4179" s="126"/>
      <c r="DQ4179" s="127"/>
      <c r="DR4179" s="128"/>
      <c r="DS4179" s="13"/>
      <c r="DW4179" s="128"/>
      <c r="DX4179" s="128"/>
      <c r="DY4179" s="128"/>
      <c r="EH4179" s="89"/>
      <c r="EI4179" s="90"/>
    </row>
    <row r="4180" spans="38:139">
      <c r="AL4180" s="13"/>
      <c r="AM4180" s="13"/>
      <c r="AN4180" s="3"/>
      <c r="AO4180" s="126"/>
      <c r="AP4180" s="126"/>
      <c r="AQ4180" s="127"/>
      <c r="AR4180" s="128"/>
      <c r="AS4180" s="13"/>
      <c r="AW4180" s="128"/>
      <c r="AX4180" s="128"/>
      <c r="AY4180" s="128"/>
      <c r="BH4180" s="89"/>
      <c r="BI4180" s="90"/>
      <c r="DL4180" s="13"/>
      <c r="DM4180" s="13"/>
      <c r="DN4180" s="3"/>
      <c r="DO4180" s="126"/>
      <c r="DP4180" s="126"/>
      <c r="DQ4180" s="127"/>
      <c r="DR4180" s="128"/>
      <c r="DS4180" s="13"/>
      <c r="DW4180" s="128"/>
      <c r="DX4180" s="128"/>
      <c r="DY4180" s="128"/>
      <c r="EH4180" s="89"/>
      <c r="EI4180" s="90"/>
    </row>
    <row r="4181" spans="38:139">
      <c r="AL4181" s="13"/>
      <c r="AM4181" s="13"/>
      <c r="AN4181" s="3"/>
      <c r="AO4181" s="126"/>
      <c r="AP4181" s="126"/>
      <c r="AQ4181" s="127"/>
      <c r="AR4181" s="128"/>
      <c r="AS4181" s="13"/>
      <c r="AW4181" s="128"/>
      <c r="AX4181" s="128"/>
      <c r="AY4181" s="128"/>
      <c r="BH4181" s="89"/>
      <c r="BI4181" s="90"/>
      <c r="DL4181" s="13"/>
      <c r="DM4181" s="13"/>
      <c r="DN4181" s="3"/>
      <c r="DO4181" s="126"/>
      <c r="DP4181" s="126"/>
      <c r="DQ4181" s="127"/>
      <c r="DR4181" s="128"/>
      <c r="DS4181" s="13"/>
      <c r="DW4181" s="128"/>
      <c r="DX4181" s="128"/>
      <c r="DY4181" s="128"/>
      <c r="EH4181" s="89"/>
      <c r="EI4181" s="90"/>
    </row>
    <row r="4182" spans="38:139">
      <c r="AL4182" s="13"/>
      <c r="AM4182" s="13"/>
      <c r="AN4182" s="3"/>
      <c r="AO4182" s="126"/>
      <c r="AP4182" s="126"/>
      <c r="AQ4182" s="127"/>
      <c r="AR4182" s="128"/>
      <c r="AS4182" s="13"/>
      <c r="AW4182" s="128"/>
      <c r="AX4182" s="128"/>
      <c r="AY4182" s="128"/>
      <c r="BH4182" s="89"/>
      <c r="BI4182" s="90"/>
      <c r="DL4182" s="13"/>
      <c r="DM4182" s="13"/>
      <c r="DN4182" s="3"/>
      <c r="DO4182" s="126"/>
      <c r="DP4182" s="126"/>
      <c r="DQ4182" s="127"/>
      <c r="DR4182" s="128"/>
      <c r="DS4182" s="13"/>
      <c r="DW4182" s="128"/>
      <c r="DX4182" s="128"/>
      <c r="DY4182" s="128"/>
      <c r="EH4182" s="89"/>
      <c r="EI4182" s="90"/>
    </row>
    <row r="4183" spans="38:139">
      <c r="AL4183" s="13"/>
      <c r="AM4183" s="13"/>
      <c r="AN4183" s="3"/>
      <c r="AO4183" s="126"/>
      <c r="AP4183" s="126"/>
      <c r="AQ4183" s="127"/>
      <c r="AR4183" s="128"/>
      <c r="AS4183" s="13"/>
      <c r="AW4183" s="128"/>
      <c r="AX4183" s="128"/>
      <c r="AY4183" s="128"/>
      <c r="BH4183" s="89"/>
      <c r="BI4183" s="90"/>
      <c r="DL4183" s="13"/>
      <c r="DM4183" s="13"/>
      <c r="DN4183" s="3"/>
      <c r="DO4183" s="126"/>
      <c r="DP4183" s="126"/>
      <c r="DQ4183" s="127"/>
      <c r="DR4183" s="128"/>
      <c r="DS4183" s="13"/>
      <c r="DW4183" s="128"/>
      <c r="DX4183" s="128"/>
      <c r="DY4183" s="128"/>
      <c r="EH4183" s="89"/>
      <c r="EI4183" s="90"/>
    </row>
    <row r="4184" spans="38:139">
      <c r="AL4184" s="13"/>
      <c r="AM4184" s="13"/>
      <c r="AN4184" s="3"/>
      <c r="AO4184" s="126"/>
      <c r="AP4184" s="126"/>
      <c r="AQ4184" s="127"/>
      <c r="AR4184" s="128"/>
      <c r="AS4184" s="13"/>
      <c r="AW4184" s="128"/>
      <c r="AX4184" s="128"/>
      <c r="AY4184" s="128"/>
      <c r="BH4184" s="89"/>
      <c r="BI4184" s="90"/>
      <c r="DL4184" s="13"/>
      <c r="DM4184" s="13"/>
      <c r="DN4184" s="3"/>
      <c r="DO4184" s="126"/>
      <c r="DP4184" s="126"/>
      <c r="DQ4184" s="127"/>
      <c r="DR4184" s="128"/>
      <c r="DS4184" s="13"/>
      <c r="DW4184" s="128"/>
      <c r="DX4184" s="128"/>
      <c r="DY4184" s="128"/>
      <c r="EH4184" s="89"/>
      <c r="EI4184" s="90"/>
    </row>
    <row r="4185" spans="38:139">
      <c r="AL4185" s="13"/>
      <c r="AM4185" s="13"/>
      <c r="AN4185" s="3"/>
      <c r="AO4185" s="126"/>
      <c r="AP4185" s="126"/>
      <c r="AQ4185" s="127"/>
      <c r="AR4185" s="128"/>
      <c r="AS4185" s="13"/>
      <c r="AW4185" s="128"/>
      <c r="AX4185" s="128"/>
      <c r="AY4185" s="128"/>
      <c r="BH4185" s="89"/>
      <c r="BI4185" s="90"/>
      <c r="DL4185" s="13"/>
      <c r="DM4185" s="13"/>
      <c r="DN4185" s="3"/>
      <c r="DO4185" s="126"/>
      <c r="DP4185" s="126"/>
      <c r="DQ4185" s="127"/>
      <c r="DR4185" s="128"/>
      <c r="DS4185" s="13"/>
      <c r="DW4185" s="128"/>
      <c r="DX4185" s="128"/>
      <c r="DY4185" s="128"/>
      <c r="EH4185" s="89"/>
      <c r="EI4185" s="90"/>
    </row>
    <row r="4186" spans="38:139">
      <c r="AL4186" s="13"/>
      <c r="AM4186" s="13"/>
      <c r="AN4186" s="3"/>
      <c r="AO4186" s="126"/>
      <c r="AP4186" s="126"/>
      <c r="AQ4186" s="127"/>
      <c r="AR4186" s="128"/>
      <c r="AS4186" s="13"/>
      <c r="AW4186" s="128"/>
      <c r="AX4186" s="128"/>
      <c r="AY4186" s="128"/>
      <c r="BH4186" s="89"/>
      <c r="BI4186" s="90"/>
      <c r="DL4186" s="13"/>
      <c r="DM4186" s="13"/>
      <c r="DN4186" s="3"/>
      <c r="DO4186" s="126"/>
      <c r="DP4186" s="126"/>
      <c r="DQ4186" s="127"/>
      <c r="DR4186" s="128"/>
      <c r="DS4186" s="13"/>
      <c r="DW4186" s="128"/>
      <c r="DX4186" s="128"/>
      <c r="DY4186" s="128"/>
      <c r="EH4186" s="89"/>
      <c r="EI4186" s="90"/>
    </row>
    <row r="4187" spans="38:139">
      <c r="AL4187" s="13"/>
      <c r="AM4187" s="13"/>
      <c r="AN4187" s="3"/>
      <c r="AO4187" s="126"/>
      <c r="AP4187" s="126"/>
      <c r="AQ4187" s="127"/>
      <c r="AR4187" s="128"/>
      <c r="AS4187" s="13"/>
      <c r="AW4187" s="128"/>
      <c r="AX4187" s="128"/>
      <c r="AY4187" s="128"/>
      <c r="BH4187" s="89"/>
      <c r="BI4187" s="90"/>
      <c r="DL4187" s="13"/>
      <c r="DM4187" s="13"/>
      <c r="DN4187" s="3"/>
      <c r="DO4187" s="126"/>
      <c r="DP4187" s="126"/>
      <c r="DQ4187" s="127"/>
      <c r="DR4187" s="128"/>
      <c r="DS4187" s="13"/>
      <c r="DW4187" s="128"/>
      <c r="DX4187" s="128"/>
      <c r="DY4187" s="128"/>
      <c r="EH4187" s="89"/>
      <c r="EI4187" s="90"/>
    </row>
    <row r="4188" spans="38:139">
      <c r="AL4188" s="13"/>
      <c r="AM4188" s="13"/>
      <c r="AN4188" s="3"/>
      <c r="AO4188" s="126"/>
      <c r="AP4188" s="126"/>
      <c r="AQ4188" s="127"/>
      <c r="AR4188" s="128"/>
      <c r="AS4188" s="13"/>
      <c r="AW4188" s="128"/>
      <c r="AX4188" s="128"/>
      <c r="AY4188" s="128"/>
      <c r="BH4188" s="89"/>
      <c r="BI4188" s="90"/>
      <c r="DL4188" s="13"/>
      <c r="DM4188" s="13"/>
      <c r="DN4188" s="3"/>
      <c r="DO4188" s="126"/>
      <c r="DP4188" s="126"/>
      <c r="DQ4188" s="127"/>
      <c r="DR4188" s="128"/>
      <c r="DS4188" s="13"/>
      <c r="DW4188" s="128"/>
      <c r="DX4188" s="128"/>
      <c r="DY4188" s="128"/>
      <c r="EH4188" s="89"/>
      <c r="EI4188" s="90"/>
    </row>
    <row r="4189" spans="38:139">
      <c r="AL4189" s="13"/>
      <c r="AM4189" s="13"/>
      <c r="AN4189" s="3"/>
      <c r="AO4189" s="126"/>
      <c r="AP4189" s="126"/>
      <c r="AQ4189" s="127"/>
      <c r="AR4189" s="128"/>
      <c r="AS4189" s="13"/>
      <c r="AW4189" s="128"/>
      <c r="AX4189" s="128"/>
      <c r="AY4189" s="128"/>
      <c r="BH4189" s="89"/>
      <c r="BI4189" s="90"/>
      <c r="DL4189" s="13"/>
      <c r="DM4189" s="13"/>
      <c r="DN4189" s="3"/>
      <c r="DO4189" s="126"/>
      <c r="DP4189" s="126"/>
      <c r="DQ4189" s="127"/>
      <c r="DR4189" s="128"/>
      <c r="DS4189" s="13"/>
      <c r="DW4189" s="128"/>
      <c r="DX4189" s="128"/>
      <c r="DY4189" s="128"/>
      <c r="EH4189" s="89"/>
      <c r="EI4189" s="90"/>
    </row>
    <row r="4190" spans="38:139">
      <c r="AL4190" s="13"/>
      <c r="AM4190" s="13"/>
      <c r="AN4190" s="3"/>
      <c r="AO4190" s="126"/>
      <c r="AP4190" s="126"/>
      <c r="AQ4190" s="127"/>
      <c r="AR4190" s="128"/>
      <c r="AS4190" s="13"/>
      <c r="AW4190" s="128"/>
      <c r="AX4190" s="128"/>
      <c r="AY4190" s="128"/>
      <c r="BH4190" s="89"/>
      <c r="BI4190" s="90"/>
      <c r="DL4190" s="13"/>
      <c r="DM4190" s="13"/>
      <c r="DN4190" s="3"/>
      <c r="DO4190" s="126"/>
      <c r="DP4190" s="126"/>
      <c r="DQ4190" s="127"/>
      <c r="DR4190" s="128"/>
      <c r="DS4190" s="13"/>
      <c r="DW4190" s="128"/>
      <c r="DX4190" s="128"/>
      <c r="DY4190" s="128"/>
      <c r="EH4190" s="89"/>
      <c r="EI4190" s="90"/>
    </row>
    <row r="4191" spans="38:139">
      <c r="AL4191" s="13"/>
      <c r="AM4191" s="13"/>
      <c r="AN4191" s="3"/>
      <c r="AO4191" s="126"/>
      <c r="AP4191" s="126"/>
      <c r="AQ4191" s="127"/>
      <c r="AR4191" s="128"/>
      <c r="AS4191" s="13"/>
      <c r="AW4191" s="128"/>
      <c r="AX4191" s="128"/>
      <c r="AY4191" s="128"/>
      <c r="BH4191" s="89"/>
      <c r="BI4191" s="90"/>
      <c r="DL4191" s="13"/>
      <c r="DM4191" s="13"/>
      <c r="DN4191" s="3"/>
      <c r="DO4191" s="126"/>
      <c r="DP4191" s="126"/>
      <c r="DQ4191" s="127"/>
      <c r="DR4191" s="128"/>
      <c r="DS4191" s="13"/>
      <c r="DW4191" s="128"/>
      <c r="DX4191" s="128"/>
      <c r="DY4191" s="128"/>
      <c r="EH4191" s="89"/>
      <c r="EI4191" s="90"/>
    </row>
    <row r="4192" spans="38:139">
      <c r="AL4192" s="13"/>
      <c r="AM4192" s="13"/>
      <c r="AN4192" s="3"/>
      <c r="AO4192" s="126"/>
      <c r="AP4192" s="126"/>
      <c r="AQ4192" s="127"/>
      <c r="AR4192" s="128"/>
      <c r="AS4192" s="13"/>
      <c r="AW4192" s="128"/>
      <c r="AX4192" s="128"/>
      <c r="AY4192" s="128"/>
      <c r="BH4192" s="89"/>
      <c r="BI4192" s="90"/>
      <c r="DL4192" s="13"/>
      <c r="DM4192" s="13"/>
      <c r="DN4192" s="3"/>
      <c r="DO4192" s="126"/>
      <c r="DP4192" s="126"/>
      <c r="DQ4192" s="127"/>
      <c r="DR4192" s="128"/>
      <c r="DS4192" s="13"/>
      <c r="DW4192" s="128"/>
      <c r="DX4192" s="128"/>
      <c r="DY4192" s="128"/>
      <c r="EH4192" s="89"/>
      <c r="EI4192" s="90"/>
    </row>
    <row r="4193" spans="38:139">
      <c r="AL4193" s="13"/>
      <c r="AM4193" s="13"/>
      <c r="AN4193" s="3"/>
      <c r="AO4193" s="126"/>
      <c r="AP4193" s="126"/>
      <c r="AQ4193" s="127"/>
      <c r="AR4193" s="128"/>
      <c r="AS4193" s="13"/>
      <c r="AW4193" s="128"/>
      <c r="AX4193" s="128"/>
      <c r="AY4193" s="128"/>
      <c r="BH4193" s="89"/>
      <c r="BI4193" s="90"/>
      <c r="DL4193" s="13"/>
      <c r="DM4193" s="13"/>
      <c r="DN4193" s="3"/>
      <c r="DO4193" s="126"/>
      <c r="DP4193" s="126"/>
      <c r="DQ4193" s="127"/>
      <c r="DR4193" s="128"/>
      <c r="DS4193" s="13"/>
      <c r="DW4193" s="128"/>
      <c r="DX4193" s="128"/>
      <c r="DY4193" s="128"/>
      <c r="EH4193" s="89"/>
      <c r="EI4193" s="90"/>
    </row>
    <row r="4194" spans="38:139">
      <c r="AL4194" s="13"/>
      <c r="AM4194" s="13"/>
      <c r="AN4194" s="3"/>
      <c r="AO4194" s="126"/>
      <c r="AP4194" s="126"/>
      <c r="AQ4194" s="127"/>
      <c r="AR4194" s="128"/>
      <c r="AS4194" s="13"/>
      <c r="AW4194" s="128"/>
      <c r="AX4194" s="128"/>
      <c r="AY4194" s="128"/>
      <c r="BH4194" s="89"/>
      <c r="BI4194" s="90"/>
      <c r="DL4194" s="13"/>
      <c r="DM4194" s="13"/>
      <c r="DN4194" s="3"/>
      <c r="DO4194" s="126"/>
      <c r="DP4194" s="126"/>
      <c r="DQ4194" s="127"/>
      <c r="DR4194" s="128"/>
      <c r="DS4194" s="13"/>
      <c r="DW4194" s="128"/>
      <c r="DX4194" s="128"/>
      <c r="DY4194" s="128"/>
      <c r="EH4194" s="89"/>
      <c r="EI4194" s="90"/>
    </row>
    <row r="4195" spans="38:139">
      <c r="AL4195" s="13"/>
      <c r="AM4195" s="13"/>
      <c r="AN4195" s="3"/>
      <c r="AO4195" s="126"/>
      <c r="AP4195" s="126"/>
      <c r="AQ4195" s="127"/>
      <c r="AR4195" s="128"/>
      <c r="AS4195" s="13"/>
      <c r="AW4195" s="128"/>
      <c r="AX4195" s="128"/>
      <c r="AY4195" s="128"/>
      <c r="BH4195" s="89"/>
      <c r="BI4195" s="90"/>
      <c r="DL4195" s="13"/>
      <c r="DM4195" s="13"/>
      <c r="DN4195" s="3"/>
      <c r="DO4195" s="126"/>
      <c r="DP4195" s="126"/>
      <c r="DQ4195" s="127"/>
      <c r="DR4195" s="128"/>
      <c r="DS4195" s="13"/>
      <c r="DW4195" s="128"/>
      <c r="DX4195" s="128"/>
      <c r="DY4195" s="128"/>
      <c r="EH4195" s="89"/>
      <c r="EI4195" s="90"/>
    </row>
    <row r="4196" spans="38:139">
      <c r="AL4196" s="13"/>
      <c r="AM4196" s="13"/>
      <c r="AN4196" s="3"/>
      <c r="AO4196" s="126"/>
      <c r="AP4196" s="126"/>
      <c r="AQ4196" s="127"/>
      <c r="AR4196" s="128"/>
      <c r="AS4196" s="13"/>
      <c r="AW4196" s="128"/>
      <c r="AX4196" s="128"/>
      <c r="AY4196" s="128"/>
      <c r="BH4196" s="89"/>
      <c r="BI4196" s="90"/>
      <c r="DL4196" s="13"/>
      <c r="DM4196" s="13"/>
      <c r="DN4196" s="3"/>
      <c r="DO4196" s="126"/>
      <c r="DP4196" s="126"/>
      <c r="DQ4196" s="127"/>
      <c r="DR4196" s="128"/>
      <c r="DS4196" s="13"/>
      <c r="DW4196" s="128"/>
      <c r="DX4196" s="128"/>
      <c r="DY4196" s="128"/>
      <c r="EH4196" s="89"/>
      <c r="EI4196" s="90"/>
    </row>
    <row r="4197" spans="38:139">
      <c r="AL4197" s="13"/>
      <c r="AM4197" s="13"/>
      <c r="AN4197" s="3"/>
      <c r="AO4197" s="126"/>
      <c r="AP4197" s="126"/>
      <c r="AQ4197" s="127"/>
      <c r="AR4197" s="128"/>
      <c r="AS4197" s="13"/>
      <c r="AW4197" s="128"/>
      <c r="AX4197" s="128"/>
      <c r="AY4197" s="128"/>
      <c r="BH4197" s="89"/>
      <c r="BI4197" s="90"/>
      <c r="DL4197" s="13"/>
      <c r="DM4197" s="13"/>
      <c r="DN4197" s="3"/>
      <c r="DO4197" s="126"/>
      <c r="DP4197" s="126"/>
      <c r="DQ4197" s="127"/>
      <c r="DR4197" s="128"/>
      <c r="DS4197" s="13"/>
      <c r="DW4197" s="128"/>
      <c r="DX4197" s="128"/>
      <c r="DY4197" s="128"/>
      <c r="EH4197" s="89"/>
      <c r="EI4197" s="90"/>
    </row>
    <row r="4198" spans="38:139">
      <c r="AL4198" s="13"/>
      <c r="AM4198" s="13"/>
      <c r="AN4198" s="3"/>
      <c r="AO4198" s="126"/>
      <c r="AP4198" s="126"/>
      <c r="AQ4198" s="127"/>
      <c r="AR4198" s="128"/>
      <c r="AS4198" s="13"/>
      <c r="AW4198" s="128"/>
      <c r="AX4198" s="128"/>
      <c r="AY4198" s="128"/>
      <c r="BH4198" s="89"/>
      <c r="BI4198" s="90"/>
      <c r="DL4198" s="13"/>
      <c r="DM4198" s="13"/>
      <c r="DN4198" s="3"/>
      <c r="DO4198" s="126"/>
      <c r="DP4198" s="126"/>
      <c r="DQ4198" s="127"/>
      <c r="DR4198" s="128"/>
      <c r="DS4198" s="13"/>
      <c r="DW4198" s="128"/>
      <c r="DX4198" s="128"/>
      <c r="DY4198" s="128"/>
      <c r="EH4198" s="89"/>
      <c r="EI4198" s="90"/>
    </row>
    <row r="4199" spans="38:139">
      <c r="AL4199" s="13"/>
      <c r="AM4199" s="13"/>
      <c r="AN4199" s="3"/>
      <c r="AO4199" s="126"/>
      <c r="AP4199" s="126"/>
      <c r="AQ4199" s="127"/>
      <c r="AR4199" s="128"/>
      <c r="AS4199" s="13"/>
      <c r="AW4199" s="128"/>
      <c r="AX4199" s="128"/>
      <c r="AY4199" s="128"/>
      <c r="BH4199" s="89"/>
      <c r="BI4199" s="90"/>
      <c r="DL4199" s="13"/>
      <c r="DM4199" s="13"/>
      <c r="DN4199" s="3"/>
      <c r="DO4199" s="126"/>
      <c r="DP4199" s="126"/>
      <c r="DQ4199" s="127"/>
      <c r="DR4199" s="128"/>
      <c r="DS4199" s="13"/>
      <c r="DW4199" s="128"/>
      <c r="DX4199" s="128"/>
      <c r="DY4199" s="128"/>
      <c r="EH4199" s="89"/>
      <c r="EI4199" s="90"/>
    </row>
    <row r="4200" spans="38:139">
      <c r="AL4200" s="13"/>
      <c r="AM4200" s="13"/>
      <c r="AN4200" s="3"/>
      <c r="AO4200" s="126"/>
      <c r="AP4200" s="126"/>
      <c r="AQ4200" s="127"/>
      <c r="AR4200" s="128"/>
      <c r="AS4200" s="13"/>
      <c r="AW4200" s="128"/>
      <c r="AX4200" s="128"/>
      <c r="AY4200" s="128"/>
      <c r="BH4200" s="89"/>
      <c r="BI4200" s="90"/>
      <c r="DL4200" s="13"/>
      <c r="DM4200" s="13"/>
      <c r="DN4200" s="3"/>
      <c r="DO4200" s="126"/>
      <c r="DP4200" s="126"/>
      <c r="DQ4200" s="127"/>
      <c r="DR4200" s="128"/>
      <c r="DS4200" s="13"/>
      <c r="DW4200" s="128"/>
      <c r="DX4200" s="128"/>
      <c r="DY4200" s="128"/>
      <c r="EH4200" s="89"/>
      <c r="EI4200" s="90"/>
    </row>
    <row r="4201" spans="38:139">
      <c r="AL4201" s="13"/>
      <c r="AM4201" s="13"/>
      <c r="AN4201" s="3"/>
      <c r="AO4201" s="126"/>
      <c r="AP4201" s="126"/>
      <c r="AQ4201" s="127"/>
      <c r="AR4201" s="128"/>
      <c r="AS4201" s="13"/>
      <c r="AW4201" s="128"/>
      <c r="AX4201" s="128"/>
      <c r="AY4201" s="128"/>
      <c r="BH4201" s="89"/>
      <c r="BI4201" s="90"/>
      <c r="DL4201" s="13"/>
      <c r="DM4201" s="13"/>
      <c r="DN4201" s="3"/>
      <c r="DO4201" s="126"/>
      <c r="DP4201" s="126"/>
      <c r="DQ4201" s="127"/>
      <c r="DR4201" s="128"/>
      <c r="DS4201" s="13"/>
      <c r="DW4201" s="128"/>
      <c r="DX4201" s="128"/>
      <c r="DY4201" s="128"/>
      <c r="EH4201" s="89"/>
      <c r="EI4201" s="90"/>
    </row>
    <row r="4202" spans="38:139">
      <c r="AL4202" s="13"/>
      <c r="AM4202" s="13"/>
      <c r="AN4202" s="3"/>
      <c r="AO4202" s="126"/>
      <c r="AP4202" s="126"/>
      <c r="AQ4202" s="127"/>
      <c r="AR4202" s="128"/>
      <c r="AS4202" s="13"/>
      <c r="AW4202" s="128"/>
      <c r="AX4202" s="128"/>
      <c r="AY4202" s="128"/>
      <c r="BH4202" s="89"/>
      <c r="BI4202" s="90"/>
      <c r="DL4202" s="13"/>
      <c r="DM4202" s="13"/>
      <c r="DN4202" s="3"/>
      <c r="DO4202" s="126"/>
      <c r="DP4202" s="126"/>
      <c r="DQ4202" s="127"/>
      <c r="DR4202" s="128"/>
      <c r="DS4202" s="13"/>
      <c r="DW4202" s="128"/>
      <c r="DX4202" s="128"/>
      <c r="DY4202" s="128"/>
      <c r="EH4202" s="89"/>
      <c r="EI4202" s="90"/>
    </row>
    <row r="4203" spans="38:139">
      <c r="AL4203" s="13"/>
      <c r="AM4203" s="13"/>
      <c r="AN4203" s="3"/>
      <c r="AO4203" s="126"/>
      <c r="AP4203" s="126"/>
      <c r="AQ4203" s="127"/>
      <c r="AR4203" s="128"/>
      <c r="AS4203" s="13"/>
      <c r="AW4203" s="128"/>
      <c r="AX4203" s="128"/>
      <c r="AY4203" s="128"/>
      <c r="BH4203" s="89"/>
      <c r="BI4203" s="90"/>
      <c r="DL4203" s="13"/>
      <c r="DM4203" s="13"/>
      <c r="DN4203" s="3"/>
      <c r="DO4203" s="126"/>
      <c r="DP4203" s="126"/>
      <c r="DQ4203" s="127"/>
      <c r="DR4203" s="128"/>
      <c r="DS4203" s="13"/>
      <c r="DW4203" s="128"/>
      <c r="DX4203" s="128"/>
      <c r="DY4203" s="128"/>
      <c r="EH4203" s="89"/>
      <c r="EI4203" s="90"/>
    </row>
    <row r="4204" spans="38:139">
      <c r="AL4204" s="13"/>
      <c r="AM4204" s="13"/>
      <c r="AN4204" s="3"/>
      <c r="AO4204" s="126"/>
      <c r="AP4204" s="126"/>
      <c r="AQ4204" s="127"/>
      <c r="AR4204" s="128"/>
      <c r="AS4204" s="13"/>
      <c r="AW4204" s="128"/>
      <c r="AX4204" s="128"/>
      <c r="AY4204" s="128"/>
      <c r="BH4204" s="89"/>
      <c r="BI4204" s="90"/>
      <c r="DL4204" s="13"/>
      <c r="DM4204" s="13"/>
      <c r="DN4204" s="3"/>
      <c r="DO4204" s="126"/>
      <c r="DP4204" s="126"/>
      <c r="DQ4204" s="127"/>
      <c r="DR4204" s="128"/>
      <c r="DS4204" s="13"/>
      <c r="DW4204" s="128"/>
      <c r="DX4204" s="128"/>
      <c r="DY4204" s="128"/>
      <c r="EH4204" s="89"/>
      <c r="EI4204" s="90"/>
    </row>
    <row r="4205" spans="38:139">
      <c r="AL4205" s="13"/>
      <c r="AM4205" s="13"/>
      <c r="AN4205" s="3"/>
      <c r="AO4205" s="126"/>
      <c r="AP4205" s="126"/>
      <c r="AQ4205" s="127"/>
      <c r="AR4205" s="128"/>
      <c r="AS4205" s="13"/>
      <c r="AW4205" s="128"/>
      <c r="AX4205" s="128"/>
      <c r="AY4205" s="128"/>
      <c r="BH4205" s="89"/>
      <c r="BI4205" s="90"/>
      <c r="DL4205" s="13"/>
      <c r="DM4205" s="13"/>
      <c r="DN4205" s="3"/>
      <c r="DO4205" s="126"/>
      <c r="DP4205" s="126"/>
      <c r="DQ4205" s="127"/>
      <c r="DR4205" s="128"/>
      <c r="DS4205" s="13"/>
      <c r="DW4205" s="128"/>
      <c r="DX4205" s="128"/>
      <c r="DY4205" s="128"/>
      <c r="EH4205" s="89"/>
      <c r="EI4205" s="90"/>
    </row>
    <row r="4206" spans="38:139">
      <c r="AL4206" s="13"/>
      <c r="AM4206" s="13"/>
      <c r="AN4206" s="3"/>
      <c r="AO4206" s="126"/>
      <c r="AP4206" s="126"/>
      <c r="AQ4206" s="127"/>
      <c r="AR4206" s="128"/>
      <c r="AS4206" s="13"/>
      <c r="AW4206" s="128"/>
      <c r="AX4206" s="128"/>
      <c r="AY4206" s="128"/>
      <c r="BH4206" s="89"/>
      <c r="BI4206" s="90"/>
      <c r="DL4206" s="13"/>
      <c r="DM4206" s="13"/>
      <c r="DN4206" s="3"/>
      <c r="DO4206" s="126"/>
      <c r="DP4206" s="126"/>
      <c r="DQ4206" s="127"/>
      <c r="DR4206" s="128"/>
      <c r="DS4206" s="13"/>
      <c r="DW4206" s="128"/>
      <c r="DX4206" s="128"/>
      <c r="DY4206" s="128"/>
      <c r="EH4206" s="89"/>
      <c r="EI4206" s="90"/>
    </row>
    <row r="4207" spans="38:139">
      <c r="AL4207" s="13"/>
      <c r="AM4207" s="13"/>
      <c r="AN4207" s="3"/>
      <c r="AO4207" s="126"/>
      <c r="AP4207" s="126"/>
      <c r="AQ4207" s="127"/>
      <c r="AR4207" s="128"/>
      <c r="AS4207" s="13"/>
      <c r="AW4207" s="128"/>
      <c r="AX4207" s="128"/>
      <c r="AY4207" s="128"/>
      <c r="BH4207" s="89"/>
      <c r="BI4207" s="90"/>
      <c r="DL4207" s="13"/>
      <c r="DM4207" s="13"/>
      <c r="DN4207" s="3"/>
      <c r="DO4207" s="126"/>
      <c r="DP4207" s="126"/>
      <c r="DQ4207" s="127"/>
      <c r="DR4207" s="128"/>
      <c r="DS4207" s="13"/>
      <c r="DW4207" s="128"/>
      <c r="DX4207" s="128"/>
      <c r="DY4207" s="128"/>
      <c r="EH4207" s="89"/>
      <c r="EI4207" s="90"/>
    </row>
    <row r="4208" spans="38:139">
      <c r="AL4208" s="13"/>
      <c r="AM4208" s="13"/>
      <c r="AN4208" s="3"/>
      <c r="AO4208" s="126"/>
      <c r="AP4208" s="126"/>
      <c r="AQ4208" s="127"/>
      <c r="AR4208" s="128"/>
      <c r="AS4208" s="13"/>
      <c r="AW4208" s="128"/>
      <c r="AX4208" s="128"/>
      <c r="AY4208" s="128"/>
      <c r="BH4208" s="89"/>
      <c r="BI4208" s="90"/>
      <c r="DL4208" s="13"/>
      <c r="DM4208" s="13"/>
      <c r="DN4208" s="3"/>
      <c r="DO4208" s="126"/>
      <c r="DP4208" s="126"/>
      <c r="DQ4208" s="127"/>
      <c r="DR4208" s="128"/>
      <c r="DS4208" s="13"/>
      <c r="DW4208" s="128"/>
      <c r="DX4208" s="128"/>
      <c r="DY4208" s="128"/>
      <c r="EH4208" s="89"/>
      <c r="EI4208" s="90"/>
    </row>
    <row r="4209" spans="38:139">
      <c r="AL4209" s="13"/>
      <c r="AM4209" s="13"/>
      <c r="AN4209" s="3"/>
      <c r="AO4209" s="126"/>
      <c r="AP4209" s="126"/>
      <c r="AQ4209" s="127"/>
      <c r="AR4209" s="128"/>
      <c r="AS4209" s="13"/>
      <c r="AW4209" s="128"/>
      <c r="AX4209" s="128"/>
      <c r="AY4209" s="128"/>
      <c r="BH4209" s="89"/>
      <c r="BI4209" s="90"/>
      <c r="DL4209" s="13"/>
      <c r="DM4209" s="13"/>
      <c r="DN4209" s="3"/>
      <c r="DO4209" s="126"/>
      <c r="DP4209" s="126"/>
      <c r="DQ4209" s="127"/>
      <c r="DR4209" s="128"/>
      <c r="DS4209" s="13"/>
      <c r="DW4209" s="128"/>
      <c r="DX4209" s="128"/>
      <c r="DY4209" s="128"/>
      <c r="EH4209" s="89"/>
      <c r="EI4209" s="90"/>
    </row>
    <row r="4210" spans="38:139">
      <c r="AL4210" s="13"/>
      <c r="AM4210" s="13"/>
      <c r="AN4210" s="3"/>
      <c r="AO4210" s="126"/>
      <c r="AP4210" s="126"/>
      <c r="AQ4210" s="127"/>
      <c r="AR4210" s="128"/>
      <c r="AS4210" s="13"/>
      <c r="AW4210" s="128"/>
      <c r="AX4210" s="128"/>
      <c r="AY4210" s="128"/>
      <c r="BH4210" s="89"/>
      <c r="BI4210" s="90"/>
      <c r="DL4210" s="13"/>
      <c r="DM4210" s="13"/>
      <c r="DN4210" s="3"/>
      <c r="DO4210" s="126"/>
      <c r="DP4210" s="126"/>
      <c r="DQ4210" s="127"/>
      <c r="DR4210" s="128"/>
      <c r="DS4210" s="13"/>
      <c r="DW4210" s="128"/>
      <c r="DX4210" s="128"/>
      <c r="DY4210" s="128"/>
      <c r="EH4210" s="89"/>
      <c r="EI4210" s="90"/>
    </row>
    <row r="4211" spans="38:139">
      <c r="AL4211" s="13"/>
      <c r="AM4211" s="13"/>
      <c r="AN4211" s="3"/>
      <c r="AO4211" s="126"/>
      <c r="AP4211" s="126"/>
      <c r="AQ4211" s="127"/>
      <c r="AR4211" s="128"/>
      <c r="AS4211" s="13"/>
      <c r="AW4211" s="128"/>
      <c r="AX4211" s="128"/>
      <c r="AY4211" s="128"/>
      <c r="BH4211" s="89"/>
      <c r="BI4211" s="90"/>
      <c r="DL4211" s="13"/>
      <c r="DM4211" s="13"/>
      <c r="DN4211" s="3"/>
      <c r="DO4211" s="126"/>
      <c r="DP4211" s="126"/>
      <c r="DQ4211" s="127"/>
      <c r="DR4211" s="128"/>
      <c r="DS4211" s="13"/>
      <c r="DW4211" s="128"/>
      <c r="DX4211" s="128"/>
      <c r="DY4211" s="128"/>
      <c r="EH4211" s="89"/>
      <c r="EI4211" s="90"/>
    </row>
    <row r="4212" spans="38:139">
      <c r="AL4212" s="13"/>
      <c r="AM4212" s="13"/>
      <c r="AN4212" s="3"/>
      <c r="AO4212" s="126"/>
      <c r="AP4212" s="126"/>
      <c r="AQ4212" s="127"/>
      <c r="AR4212" s="128"/>
      <c r="AS4212" s="13"/>
      <c r="AW4212" s="128"/>
      <c r="AX4212" s="128"/>
      <c r="AY4212" s="128"/>
      <c r="BH4212" s="89"/>
      <c r="BI4212" s="90"/>
      <c r="DL4212" s="13"/>
      <c r="DM4212" s="13"/>
      <c r="DN4212" s="3"/>
      <c r="DO4212" s="126"/>
      <c r="DP4212" s="126"/>
      <c r="DQ4212" s="127"/>
      <c r="DR4212" s="128"/>
      <c r="DS4212" s="13"/>
      <c r="DW4212" s="128"/>
      <c r="DX4212" s="128"/>
      <c r="DY4212" s="128"/>
      <c r="EH4212" s="89"/>
      <c r="EI4212" s="90"/>
    </row>
    <row r="4213" spans="38:139">
      <c r="AL4213" s="13"/>
      <c r="AM4213" s="13"/>
      <c r="AN4213" s="3"/>
      <c r="AO4213" s="126"/>
      <c r="AP4213" s="126"/>
      <c r="AQ4213" s="127"/>
      <c r="AR4213" s="128"/>
      <c r="AS4213" s="13"/>
      <c r="AW4213" s="128"/>
      <c r="AX4213" s="128"/>
      <c r="AY4213" s="128"/>
      <c r="BH4213" s="89"/>
      <c r="BI4213" s="90"/>
      <c r="DL4213" s="13"/>
      <c r="DM4213" s="13"/>
      <c r="DN4213" s="3"/>
      <c r="DO4213" s="126"/>
      <c r="DP4213" s="126"/>
      <c r="DQ4213" s="127"/>
      <c r="DR4213" s="128"/>
      <c r="DS4213" s="13"/>
      <c r="DW4213" s="128"/>
      <c r="DX4213" s="128"/>
      <c r="DY4213" s="128"/>
      <c r="EH4213" s="89"/>
      <c r="EI4213" s="90"/>
    </row>
    <row r="4214" spans="38:139">
      <c r="AL4214" s="13"/>
      <c r="AM4214" s="13"/>
      <c r="AN4214" s="3"/>
      <c r="AO4214" s="126"/>
      <c r="AP4214" s="126"/>
      <c r="AQ4214" s="127"/>
      <c r="AR4214" s="128"/>
      <c r="AS4214" s="13"/>
      <c r="AW4214" s="128"/>
      <c r="AX4214" s="128"/>
      <c r="AY4214" s="128"/>
      <c r="BH4214" s="89"/>
      <c r="BI4214" s="90"/>
      <c r="DL4214" s="13"/>
      <c r="DM4214" s="13"/>
      <c r="DN4214" s="3"/>
      <c r="DO4214" s="126"/>
      <c r="DP4214" s="126"/>
      <c r="DQ4214" s="127"/>
      <c r="DR4214" s="128"/>
      <c r="DS4214" s="13"/>
      <c r="DW4214" s="128"/>
      <c r="DX4214" s="128"/>
      <c r="DY4214" s="128"/>
      <c r="EH4214" s="89"/>
      <c r="EI4214" s="90"/>
    </row>
    <row r="4215" spans="38:139">
      <c r="AL4215" s="13"/>
      <c r="AM4215" s="13"/>
      <c r="AN4215" s="3"/>
      <c r="AO4215" s="126"/>
      <c r="AP4215" s="126"/>
      <c r="AQ4215" s="127"/>
      <c r="AR4215" s="128"/>
      <c r="AS4215" s="13"/>
      <c r="AW4215" s="128"/>
      <c r="AX4215" s="128"/>
      <c r="AY4215" s="128"/>
      <c r="BH4215" s="89"/>
      <c r="BI4215" s="90"/>
      <c r="DL4215" s="13"/>
      <c r="DM4215" s="13"/>
      <c r="DN4215" s="3"/>
      <c r="DO4215" s="126"/>
      <c r="DP4215" s="126"/>
      <c r="DQ4215" s="127"/>
      <c r="DR4215" s="128"/>
      <c r="DS4215" s="13"/>
      <c r="DW4215" s="128"/>
      <c r="DX4215" s="128"/>
      <c r="DY4215" s="128"/>
      <c r="EH4215" s="89"/>
      <c r="EI4215" s="90"/>
    </row>
    <row r="4216" spans="38:139">
      <c r="AL4216" s="13"/>
      <c r="AM4216" s="13"/>
      <c r="AN4216" s="3"/>
      <c r="AO4216" s="126"/>
      <c r="AP4216" s="126"/>
      <c r="AQ4216" s="127"/>
      <c r="AR4216" s="128"/>
      <c r="AS4216" s="13"/>
      <c r="AW4216" s="128"/>
      <c r="AX4216" s="128"/>
      <c r="AY4216" s="128"/>
      <c r="BH4216" s="89"/>
      <c r="BI4216" s="90"/>
      <c r="DL4216" s="13"/>
      <c r="DM4216" s="13"/>
      <c r="DN4216" s="3"/>
      <c r="DO4216" s="126"/>
      <c r="DP4216" s="126"/>
      <c r="DQ4216" s="127"/>
      <c r="DR4216" s="128"/>
      <c r="DS4216" s="13"/>
      <c r="DW4216" s="128"/>
      <c r="DX4216" s="128"/>
      <c r="DY4216" s="128"/>
      <c r="EH4216" s="89"/>
      <c r="EI4216" s="90"/>
    </row>
    <row r="4217" spans="38:139">
      <c r="AL4217" s="13"/>
      <c r="AM4217" s="13"/>
      <c r="AN4217" s="3"/>
      <c r="AO4217" s="126"/>
      <c r="AP4217" s="126"/>
      <c r="AQ4217" s="127"/>
      <c r="AR4217" s="128"/>
      <c r="AS4217" s="13"/>
      <c r="AW4217" s="128"/>
      <c r="AX4217" s="128"/>
      <c r="AY4217" s="128"/>
      <c r="BH4217" s="89"/>
      <c r="BI4217" s="90"/>
      <c r="DL4217" s="13"/>
      <c r="DM4217" s="13"/>
      <c r="DN4217" s="3"/>
      <c r="DO4217" s="126"/>
      <c r="DP4217" s="126"/>
      <c r="DQ4217" s="127"/>
      <c r="DR4217" s="128"/>
      <c r="DS4217" s="13"/>
      <c r="DW4217" s="128"/>
      <c r="DX4217" s="128"/>
      <c r="DY4217" s="128"/>
      <c r="EH4217" s="89"/>
      <c r="EI4217" s="90"/>
    </row>
    <row r="4218" spans="38:139">
      <c r="AL4218" s="13"/>
      <c r="AM4218" s="13"/>
      <c r="AN4218" s="3"/>
      <c r="AO4218" s="126"/>
      <c r="AP4218" s="126"/>
      <c r="AQ4218" s="127"/>
      <c r="AR4218" s="128"/>
      <c r="AS4218" s="13"/>
      <c r="AW4218" s="128"/>
      <c r="AX4218" s="128"/>
      <c r="AY4218" s="128"/>
      <c r="BH4218" s="89"/>
      <c r="BI4218" s="90"/>
      <c r="DL4218" s="13"/>
      <c r="DM4218" s="13"/>
      <c r="DN4218" s="3"/>
      <c r="DO4218" s="126"/>
      <c r="DP4218" s="126"/>
      <c r="DQ4218" s="127"/>
      <c r="DR4218" s="128"/>
      <c r="DS4218" s="13"/>
      <c r="DW4218" s="128"/>
      <c r="DX4218" s="128"/>
      <c r="DY4218" s="128"/>
      <c r="EH4218" s="89"/>
      <c r="EI4218" s="90"/>
    </row>
    <row r="4219" spans="38:139">
      <c r="AL4219" s="13"/>
      <c r="AM4219" s="13"/>
      <c r="AN4219" s="3"/>
      <c r="AO4219" s="126"/>
      <c r="AP4219" s="126"/>
      <c r="AQ4219" s="127"/>
      <c r="AR4219" s="128"/>
      <c r="AS4219" s="13"/>
      <c r="AW4219" s="128"/>
      <c r="AX4219" s="128"/>
      <c r="AY4219" s="128"/>
      <c r="BH4219" s="89"/>
      <c r="BI4219" s="90"/>
      <c r="DL4219" s="13"/>
      <c r="DM4219" s="13"/>
      <c r="DN4219" s="3"/>
      <c r="DO4219" s="126"/>
      <c r="DP4219" s="126"/>
      <c r="DQ4219" s="127"/>
      <c r="DR4219" s="128"/>
      <c r="DS4219" s="13"/>
      <c r="DW4219" s="128"/>
      <c r="DX4219" s="128"/>
      <c r="DY4219" s="128"/>
      <c r="EH4219" s="89"/>
      <c r="EI4219" s="90"/>
    </row>
    <row r="4220" spans="38:139">
      <c r="AL4220" s="13"/>
      <c r="AM4220" s="13"/>
      <c r="AN4220" s="3"/>
      <c r="AO4220" s="126"/>
      <c r="AP4220" s="126"/>
      <c r="AQ4220" s="127"/>
      <c r="AR4220" s="128"/>
      <c r="AS4220" s="13"/>
      <c r="AW4220" s="128"/>
      <c r="AX4220" s="128"/>
      <c r="AY4220" s="128"/>
      <c r="BH4220" s="89"/>
      <c r="BI4220" s="90"/>
      <c r="DL4220" s="13"/>
      <c r="DM4220" s="13"/>
      <c r="DN4220" s="3"/>
      <c r="DO4220" s="126"/>
      <c r="DP4220" s="126"/>
      <c r="DQ4220" s="127"/>
      <c r="DR4220" s="128"/>
      <c r="DS4220" s="13"/>
      <c r="DW4220" s="128"/>
      <c r="DX4220" s="128"/>
      <c r="DY4220" s="128"/>
      <c r="EH4220" s="89"/>
      <c r="EI4220" s="90"/>
    </row>
    <row r="4221" spans="38:139">
      <c r="AL4221" s="13"/>
      <c r="AM4221" s="13"/>
      <c r="AN4221" s="3"/>
      <c r="AO4221" s="126"/>
      <c r="AP4221" s="126"/>
      <c r="AQ4221" s="127"/>
      <c r="AR4221" s="128"/>
      <c r="AS4221" s="13"/>
      <c r="AW4221" s="128"/>
      <c r="AX4221" s="128"/>
      <c r="AY4221" s="128"/>
      <c r="BH4221" s="89"/>
      <c r="BI4221" s="90"/>
      <c r="DL4221" s="13"/>
      <c r="DM4221" s="13"/>
      <c r="DN4221" s="3"/>
      <c r="DO4221" s="126"/>
      <c r="DP4221" s="126"/>
      <c r="DQ4221" s="127"/>
      <c r="DR4221" s="128"/>
      <c r="DS4221" s="13"/>
      <c r="DW4221" s="128"/>
      <c r="DX4221" s="128"/>
      <c r="DY4221" s="128"/>
      <c r="EH4221" s="89"/>
      <c r="EI4221" s="90"/>
    </row>
    <row r="4222" spans="38:139">
      <c r="AL4222" s="13"/>
      <c r="AM4222" s="13"/>
      <c r="AN4222" s="3"/>
      <c r="AO4222" s="126"/>
      <c r="AP4222" s="126"/>
      <c r="AQ4222" s="127"/>
      <c r="AR4222" s="128"/>
      <c r="AS4222" s="13"/>
      <c r="AW4222" s="128"/>
      <c r="AX4222" s="128"/>
      <c r="AY4222" s="128"/>
      <c r="BH4222" s="89"/>
      <c r="BI4222" s="90"/>
      <c r="DL4222" s="13"/>
      <c r="DM4222" s="13"/>
      <c r="DN4222" s="3"/>
      <c r="DO4222" s="126"/>
      <c r="DP4222" s="126"/>
      <c r="DQ4222" s="127"/>
      <c r="DR4222" s="128"/>
      <c r="DS4222" s="13"/>
      <c r="DW4222" s="128"/>
      <c r="DX4222" s="128"/>
      <c r="DY4222" s="128"/>
      <c r="EH4222" s="89"/>
      <c r="EI4222" s="90"/>
    </row>
    <row r="4223" spans="38:139">
      <c r="AL4223" s="13"/>
      <c r="AM4223" s="13"/>
      <c r="AN4223" s="3"/>
      <c r="AO4223" s="126"/>
      <c r="AP4223" s="126"/>
      <c r="AQ4223" s="127"/>
      <c r="AR4223" s="128"/>
      <c r="AS4223" s="13"/>
      <c r="AW4223" s="128"/>
      <c r="AX4223" s="128"/>
      <c r="AY4223" s="128"/>
      <c r="BH4223" s="89"/>
      <c r="BI4223" s="90"/>
      <c r="DL4223" s="13"/>
      <c r="DM4223" s="13"/>
      <c r="DN4223" s="3"/>
      <c r="DO4223" s="126"/>
      <c r="DP4223" s="126"/>
      <c r="DQ4223" s="127"/>
      <c r="DR4223" s="128"/>
      <c r="DS4223" s="13"/>
      <c r="DW4223" s="128"/>
      <c r="DX4223" s="128"/>
      <c r="DY4223" s="128"/>
      <c r="EH4223" s="89"/>
      <c r="EI4223" s="90"/>
    </row>
    <row r="4224" spans="38:139">
      <c r="AL4224" s="13"/>
      <c r="AM4224" s="13"/>
      <c r="AN4224" s="3"/>
      <c r="AO4224" s="126"/>
      <c r="AP4224" s="126"/>
      <c r="AQ4224" s="127"/>
      <c r="AR4224" s="128"/>
      <c r="AS4224" s="13"/>
      <c r="AW4224" s="128"/>
      <c r="AX4224" s="128"/>
      <c r="AY4224" s="128"/>
      <c r="BH4224" s="89"/>
      <c r="BI4224" s="90"/>
      <c r="DL4224" s="13"/>
      <c r="DM4224" s="13"/>
      <c r="DN4224" s="3"/>
      <c r="DO4224" s="126"/>
      <c r="DP4224" s="126"/>
      <c r="DQ4224" s="127"/>
      <c r="DR4224" s="128"/>
      <c r="DS4224" s="13"/>
      <c r="DW4224" s="128"/>
      <c r="DX4224" s="128"/>
      <c r="DY4224" s="128"/>
      <c r="EH4224" s="89"/>
      <c r="EI4224" s="90"/>
    </row>
    <row r="4225" spans="38:139">
      <c r="AL4225" s="13"/>
      <c r="AM4225" s="13"/>
      <c r="AN4225" s="3"/>
      <c r="AO4225" s="126"/>
      <c r="AP4225" s="126"/>
      <c r="AQ4225" s="127"/>
      <c r="AR4225" s="128"/>
      <c r="AS4225" s="13"/>
      <c r="AW4225" s="128"/>
      <c r="AX4225" s="128"/>
      <c r="AY4225" s="128"/>
      <c r="BH4225" s="89"/>
      <c r="BI4225" s="90"/>
      <c r="DL4225" s="13"/>
      <c r="DM4225" s="13"/>
      <c r="DN4225" s="3"/>
      <c r="DO4225" s="126"/>
      <c r="DP4225" s="126"/>
      <c r="DQ4225" s="127"/>
      <c r="DR4225" s="128"/>
      <c r="DS4225" s="13"/>
      <c r="DW4225" s="128"/>
      <c r="DX4225" s="128"/>
      <c r="DY4225" s="128"/>
      <c r="EH4225" s="89"/>
      <c r="EI4225" s="90"/>
    </row>
    <row r="4226" spans="38:139">
      <c r="AL4226" s="13"/>
      <c r="AM4226" s="13"/>
      <c r="AN4226" s="3"/>
      <c r="AO4226" s="126"/>
      <c r="AP4226" s="126"/>
      <c r="AQ4226" s="127"/>
      <c r="AR4226" s="128"/>
      <c r="AS4226" s="13"/>
      <c r="AW4226" s="128"/>
      <c r="AX4226" s="128"/>
      <c r="AY4226" s="128"/>
      <c r="BH4226" s="89"/>
      <c r="BI4226" s="90"/>
      <c r="DL4226" s="13"/>
      <c r="DM4226" s="13"/>
      <c r="DN4226" s="3"/>
      <c r="DO4226" s="126"/>
      <c r="DP4226" s="126"/>
      <c r="DQ4226" s="127"/>
      <c r="DR4226" s="128"/>
      <c r="DS4226" s="13"/>
      <c r="DW4226" s="128"/>
      <c r="DX4226" s="128"/>
      <c r="DY4226" s="128"/>
      <c r="EH4226" s="89"/>
      <c r="EI4226" s="90"/>
    </row>
    <row r="4227" spans="38:139">
      <c r="AL4227" s="13"/>
      <c r="AM4227" s="13"/>
      <c r="AN4227" s="3"/>
      <c r="AO4227" s="126"/>
      <c r="AP4227" s="126"/>
      <c r="AQ4227" s="127"/>
      <c r="AR4227" s="128"/>
      <c r="AS4227" s="13"/>
      <c r="AW4227" s="128"/>
      <c r="AX4227" s="128"/>
      <c r="AY4227" s="128"/>
      <c r="BH4227" s="89"/>
      <c r="BI4227" s="90"/>
      <c r="DL4227" s="13"/>
      <c r="DM4227" s="13"/>
      <c r="DN4227" s="3"/>
      <c r="DO4227" s="126"/>
      <c r="DP4227" s="126"/>
      <c r="DQ4227" s="127"/>
      <c r="DR4227" s="128"/>
      <c r="DS4227" s="13"/>
      <c r="DW4227" s="128"/>
      <c r="DX4227" s="128"/>
      <c r="DY4227" s="128"/>
      <c r="EH4227" s="89"/>
      <c r="EI4227" s="90"/>
    </row>
    <row r="4228" spans="38:139">
      <c r="AL4228" s="13"/>
      <c r="AM4228" s="13"/>
      <c r="AN4228" s="3"/>
      <c r="AO4228" s="126"/>
      <c r="AP4228" s="126"/>
      <c r="AQ4228" s="127"/>
      <c r="AR4228" s="128"/>
      <c r="AS4228" s="13"/>
      <c r="AW4228" s="128"/>
      <c r="AX4228" s="128"/>
      <c r="AY4228" s="128"/>
      <c r="BH4228" s="89"/>
      <c r="BI4228" s="90"/>
      <c r="DL4228" s="13"/>
      <c r="DM4228" s="13"/>
      <c r="DN4228" s="3"/>
      <c r="DO4228" s="126"/>
      <c r="DP4228" s="126"/>
      <c r="DQ4228" s="127"/>
      <c r="DR4228" s="128"/>
      <c r="DS4228" s="13"/>
      <c r="DW4228" s="128"/>
      <c r="DX4228" s="128"/>
      <c r="DY4228" s="128"/>
      <c r="EH4228" s="89"/>
      <c r="EI4228" s="90"/>
    </row>
    <row r="4229" spans="38:139">
      <c r="AL4229" s="13"/>
      <c r="AM4229" s="13"/>
      <c r="AN4229" s="3"/>
      <c r="AO4229" s="126"/>
      <c r="AP4229" s="126"/>
      <c r="AQ4229" s="127"/>
      <c r="AR4229" s="128"/>
      <c r="AS4229" s="13"/>
      <c r="AW4229" s="128"/>
      <c r="AX4229" s="128"/>
      <c r="AY4229" s="128"/>
      <c r="BH4229" s="89"/>
      <c r="BI4229" s="90"/>
      <c r="DL4229" s="13"/>
      <c r="DM4229" s="13"/>
      <c r="DN4229" s="3"/>
      <c r="DO4229" s="126"/>
      <c r="DP4229" s="126"/>
      <c r="DQ4229" s="127"/>
      <c r="DR4229" s="128"/>
      <c r="DS4229" s="13"/>
      <c r="DW4229" s="128"/>
      <c r="DX4229" s="128"/>
      <c r="DY4229" s="128"/>
      <c r="EH4229" s="89"/>
      <c r="EI4229" s="90"/>
    </row>
    <row r="4230" spans="38:139">
      <c r="AL4230" s="13"/>
      <c r="AM4230" s="13"/>
      <c r="AN4230" s="3"/>
      <c r="AO4230" s="126"/>
      <c r="AP4230" s="126"/>
      <c r="AQ4230" s="127"/>
      <c r="AR4230" s="128"/>
      <c r="AS4230" s="13"/>
      <c r="AW4230" s="128"/>
      <c r="AX4230" s="128"/>
      <c r="AY4230" s="128"/>
      <c r="BH4230" s="89"/>
      <c r="BI4230" s="90"/>
      <c r="DL4230" s="13"/>
      <c r="DM4230" s="13"/>
      <c r="DN4230" s="3"/>
      <c r="DO4230" s="126"/>
      <c r="DP4230" s="126"/>
      <c r="DQ4230" s="127"/>
      <c r="DR4230" s="128"/>
      <c r="DS4230" s="13"/>
      <c r="DW4230" s="128"/>
      <c r="DX4230" s="128"/>
      <c r="DY4230" s="128"/>
      <c r="EH4230" s="89"/>
      <c r="EI4230" s="90"/>
    </row>
    <row r="4231" spans="38:139">
      <c r="AL4231" s="13"/>
      <c r="AM4231" s="13"/>
      <c r="AN4231" s="3"/>
      <c r="AO4231" s="126"/>
      <c r="AP4231" s="126"/>
      <c r="AQ4231" s="127"/>
      <c r="AR4231" s="128"/>
      <c r="AS4231" s="13"/>
      <c r="AW4231" s="128"/>
      <c r="AX4231" s="128"/>
      <c r="AY4231" s="128"/>
      <c r="BH4231" s="89"/>
      <c r="BI4231" s="90"/>
      <c r="DL4231" s="13"/>
      <c r="DM4231" s="13"/>
      <c r="DN4231" s="3"/>
      <c r="DO4231" s="126"/>
      <c r="DP4231" s="126"/>
      <c r="DQ4231" s="127"/>
      <c r="DR4231" s="128"/>
      <c r="DS4231" s="13"/>
      <c r="DW4231" s="128"/>
      <c r="DX4231" s="128"/>
      <c r="DY4231" s="128"/>
      <c r="EH4231" s="89"/>
      <c r="EI4231" s="90"/>
    </row>
    <row r="4232" spans="38:139">
      <c r="AL4232" s="13"/>
      <c r="AM4232" s="13"/>
      <c r="AN4232" s="3"/>
      <c r="AO4232" s="126"/>
      <c r="AP4232" s="126"/>
      <c r="AQ4232" s="127"/>
      <c r="AR4232" s="128"/>
      <c r="AS4232" s="13"/>
      <c r="AW4232" s="128"/>
      <c r="AX4232" s="128"/>
      <c r="AY4232" s="128"/>
      <c r="BH4232" s="89"/>
      <c r="BI4232" s="90"/>
      <c r="DL4232" s="13"/>
      <c r="DM4232" s="13"/>
      <c r="DN4232" s="3"/>
      <c r="DO4232" s="126"/>
      <c r="DP4232" s="126"/>
      <c r="DQ4232" s="127"/>
      <c r="DR4232" s="128"/>
      <c r="DS4232" s="13"/>
      <c r="DW4232" s="128"/>
      <c r="DX4232" s="128"/>
      <c r="DY4232" s="128"/>
      <c r="EH4232" s="89"/>
      <c r="EI4232" s="90"/>
    </row>
    <row r="4233" spans="38:139">
      <c r="AL4233" s="13"/>
      <c r="AM4233" s="13"/>
      <c r="AN4233" s="3"/>
      <c r="AO4233" s="126"/>
      <c r="AP4233" s="126"/>
      <c r="AQ4233" s="127"/>
      <c r="AR4233" s="128"/>
      <c r="AS4233" s="13"/>
      <c r="AW4233" s="128"/>
      <c r="AX4233" s="128"/>
      <c r="AY4233" s="128"/>
      <c r="BH4233" s="89"/>
      <c r="BI4233" s="90"/>
      <c r="DL4233" s="13"/>
      <c r="DM4233" s="13"/>
      <c r="DN4233" s="3"/>
      <c r="DO4233" s="126"/>
      <c r="DP4233" s="126"/>
      <c r="DQ4233" s="127"/>
      <c r="DR4233" s="128"/>
      <c r="DS4233" s="13"/>
      <c r="DW4233" s="128"/>
      <c r="DX4233" s="128"/>
      <c r="DY4233" s="128"/>
      <c r="EH4233" s="89"/>
      <c r="EI4233" s="90"/>
    </row>
    <row r="4234" spans="38:139">
      <c r="AL4234" s="13"/>
      <c r="AM4234" s="13"/>
      <c r="AN4234" s="3"/>
      <c r="AO4234" s="126"/>
      <c r="AP4234" s="126"/>
      <c r="AQ4234" s="127"/>
      <c r="AR4234" s="128"/>
      <c r="AS4234" s="13"/>
      <c r="AW4234" s="128"/>
      <c r="AX4234" s="128"/>
      <c r="AY4234" s="128"/>
      <c r="BH4234" s="89"/>
      <c r="BI4234" s="90"/>
      <c r="DL4234" s="13"/>
      <c r="DM4234" s="13"/>
      <c r="DN4234" s="3"/>
      <c r="DO4234" s="126"/>
      <c r="DP4234" s="126"/>
      <c r="DQ4234" s="127"/>
      <c r="DR4234" s="128"/>
      <c r="DS4234" s="13"/>
      <c r="DW4234" s="128"/>
      <c r="DX4234" s="128"/>
      <c r="DY4234" s="128"/>
      <c r="EH4234" s="89"/>
      <c r="EI4234" s="90"/>
    </row>
    <row r="4235" spans="38:139">
      <c r="AL4235" s="13"/>
      <c r="AM4235" s="13"/>
      <c r="AN4235" s="3"/>
      <c r="AO4235" s="126"/>
      <c r="AP4235" s="126"/>
      <c r="AQ4235" s="127"/>
      <c r="AR4235" s="128"/>
      <c r="AS4235" s="13"/>
      <c r="AW4235" s="128"/>
      <c r="AX4235" s="128"/>
      <c r="AY4235" s="128"/>
      <c r="BH4235" s="89"/>
      <c r="BI4235" s="90"/>
      <c r="DL4235" s="13"/>
      <c r="DM4235" s="13"/>
      <c r="DN4235" s="3"/>
      <c r="DO4235" s="126"/>
      <c r="DP4235" s="126"/>
      <c r="DQ4235" s="127"/>
      <c r="DR4235" s="128"/>
      <c r="DS4235" s="13"/>
      <c r="DW4235" s="128"/>
      <c r="DX4235" s="128"/>
      <c r="DY4235" s="128"/>
      <c r="EH4235" s="89"/>
      <c r="EI4235" s="90"/>
    </row>
    <row r="4236" spans="38:139">
      <c r="AL4236" s="13"/>
      <c r="AM4236" s="13"/>
      <c r="AN4236" s="3"/>
      <c r="AO4236" s="126"/>
      <c r="AP4236" s="126"/>
      <c r="AQ4236" s="127"/>
      <c r="AR4236" s="128"/>
      <c r="AS4236" s="13"/>
      <c r="AW4236" s="128"/>
      <c r="AX4236" s="128"/>
      <c r="AY4236" s="128"/>
      <c r="BH4236" s="89"/>
      <c r="BI4236" s="90"/>
      <c r="DL4236" s="13"/>
      <c r="DM4236" s="13"/>
      <c r="DN4236" s="3"/>
      <c r="DO4236" s="126"/>
      <c r="DP4236" s="126"/>
      <c r="DQ4236" s="127"/>
      <c r="DR4236" s="128"/>
      <c r="DS4236" s="13"/>
      <c r="DW4236" s="128"/>
      <c r="DX4236" s="128"/>
      <c r="DY4236" s="128"/>
      <c r="EH4236" s="89"/>
      <c r="EI4236" s="90"/>
    </row>
    <row r="4237" spans="38:139">
      <c r="AL4237" s="13"/>
      <c r="AM4237" s="13"/>
      <c r="AN4237" s="3"/>
      <c r="AO4237" s="126"/>
      <c r="AP4237" s="126"/>
      <c r="AQ4237" s="127"/>
      <c r="AR4237" s="128"/>
      <c r="AS4237" s="13"/>
      <c r="AW4237" s="128"/>
      <c r="AX4237" s="128"/>
      <c r="AY4237" s="128"/>
      <c r="BH4237" s="89"/>
      <c r="BI4237" s="90"/>
      <c r="DL4237" s="13"/>
      <c r="DM4237" s="13"/>
      <c r="DN4237" s="3"/>
      <c r="DO4237" s="126"/>
      <c r="DP4237" s="126"/>
      <c r="DQ4237" s="127"/>
      <c r="DR4237" s="128"/>
      <c r="DS4237" s="13"/>
      <c r="DW4237" s="128"/>
      <c r="DX4237" s="128"/>
      <c r="DY4237" s="128"/>
      <c r="EH4237" s="89"/>
      <c r="EI4237" s="90"/>
    </row>
    <row r="4238" spans="38:139">
      <c r="AL4238" s="13"/>
      <c r="AM4238" s="13"/>
      <c r="AN4238" s="3"/>
      <c r="AO4238" s="126"/>
      <c r="AP4238" s="126"/>
      <c r="AQ4238" s="127"/>
      <c r="AR4238" s="128"/>
      <c r="AS4238" s="13"/>
      <c r="AW4238" s="128"/>
      <c r="AX4238" s="128"/>
      <c r="AY4238" s="128"/>
      <c r="BH4238" s="89"/>
      <c r="BI4238" s="90"/>
      <c r="DL4238" s="13"/>
      <c r="DM4238" s="13"/>
      <c r="DN4238" s="3"/>
      <c r="DO4238" s="126"/>
      <c r="DP4238" s="126"/>
      <c r="DQ4238" s="127"/>
      <c r="DR4238" s="128"/>
      <c r="DS4238" s="13"/>
      <c r="DW4238" s="128"/>
      <c r="DX4238" s="128"/>
      <c r="DY4238" s="128"/>
      <c r="EH4238" s="89"/>
      <c r="EI4238" s="90"/>
    </row>
    <row r="4239" spans="38:139">
      <c r="AL4239" s="13"/>
      <c r="AM4239" s="13"/>
      <c r="AN4239" s="3"/>
      <c r="AO4239" s="126"/>
      <c r="AP4239" s="126"/>
      <c r="AQ4239" s="127"/>
      <c r="AR4239" s="128"/>
      <c r="AS4239" s="13"/>
      <c r="AW4239" s="128"/>
      <c r="AX4239" s="128"/>
      <c r="AY4239" s="128"/>
      <c r="BH4239" s="89"/>
      <c r="BI4239" s="90"/>
      <c r="DL4239" s="13"/>
      <c r="DM4239" s="13"/>
      <c r="DN4239" s="3"/>
      <c r="DO4239" s="126"/>
      <c r="DP4239" s="126"/>
      <c r="DQ4239" s="127"/>
      <c r="DR4239" s="128"/>
      <c r="DS4239" s="13"/>
      <c r="DW4239" s="128"/>
      <c r="DX4239" s="128"/>
      <c r="DY4239" s="128"/>
      <c r="EH4239" s="89"/>
      <c r="EI4239" s="90"/>
    </row>
    <row r="4240" spans="38:139">
      <c r="AL4240" s="13"/>
      <c r="AM4240" s="13"/>
      <c r="AN4240" s="3"/>
      <c r="AO4240" s="126"/>
      <c r="AP4240" s="126"/>
      <c r="AQ4240" s="127"/>
      <c r="AR4240" s="128"/>
      <c r="AS4240" s="13"/>
      <c r="AW4240" s="128"/>
      <c r="AX4240" s="128"/>
      <c r="AY4240" s="128"/>
      <c r="BH4240" s="89"/>
      <c r="BI4240" s="90"/>
      <c r="DL4240" s="13"/>
      <c r="DM4240" s="13"/>
      <c r="DN4240" s="3"/>
      <c r="DO4240" s="126"/>
      <c r="DP4240" s="126"/>
      <c r="DQ4240" s="127"/>
      <c r="DR4240" s="128"/>
      <c r="DS4240" s="13"/>
      <c r="DW4240" s="128"/>
      <c r="DX4240" s="128"/>
      <c r="DY4240" s="128"/>
      <c r="EH4240" s="89"/>
      <c r="EI4240" s="90"/>
    </row>
    <row r="4241" spans="38:139">
      <c r="AL4241" s="13"/>
      <c r="AM4241" s="13"/>
      <c r="AN4241" s="3"/>
      <c r="AO4241" s="126"/>
      <c r="AP4241" s="126"/>
      <c r="AQ4241" s="127"/>
      <c r="AR4241" s="128"/>
      <c r="AS4241" s="13"/>
      <c r="AW4241" s="128"/>
      <c r="AX4241" s="128"/>
      <c r="AY4241" s="128"/>
      <c r="BH4241" s="89"/>
      <c r="BI4241" s="90"/>
      <c r="DL4241" s="13"/>
      <c r="DM4241" s="13"/>
      <c r="DN4241" s="3"/>
      <c r="DO4241" s="126"/>
      <c r="DP4241" s="126"/>
      <c r="DQ4241" s="127"/>
      <c r="DR4241" s="128"/>
      <c r="DS4241" s="13"/>
      <c r="DW4241" s="128"/>
      <c r="DX4241" s="128"/>
      <c r="DY4241" s="128"/>
      <c r="EH4241" s="89"/>
      <c r="EI4241" s="90"/>
    </row>
    <row r="4242" spans="38:139">
      <c r="AL4242" s="13"/>
      <c r="AM4242" s="13"/>
      <c r="AN4242" s="3"/>
      <c r="AO4242" s="126"/>
      <c r="AP4242" s="126"/>
      <c r="AQ4242" s="127"/>
      <c r="AR4242" s="128"/>
      <c r="AS4242" s="13"/>
      <c r="AW4242" s="128"/>
      <c r="AX4242" s="128"/>
      <c r="AY4242" s="128"/>
      <c r="BH4242" s="89"/>
      <c r="BI4242" s="90"/>
      <c r="DL4242" s="13"/>
      <c r="DM4242" s="13"/>
      <c r="DN4242" s="3"/>
      <c r="DO4242" s="126"/>
      <c r="DP4242" s="126"/>
      <c r="DQ4242" s="127"/>
      <c r="DR4242" s="128"/>
      <c r="DS4242" s="13"/>
      <c r="DW4242" s="128"/>
      <c r="DX4242" s="128"/>
      <c r="DY4242" s="128"/>
      <c r="EH4242" s="89"/>
      <c r="EI4242" s="90"/>
    </row>
    <row r="4243" spans="38:139">
      <c r="AL4243" s="13"/>
      <c r="AM4243" s="13"/>
      <c r="AN4243" s="3"/>
      <c r="AO4243" s="126"/>
      <c r="AP4243" s="126"/>
      <c r="AQ4243" s="127"/>
      <c r="AR4243" s="128"/>
      <c r="AS4243" s="13"/>
      <c r="AW4243" s="128"/>
      <c r="AX4243" s="128"/>
      <c r="AY4243" s="128"/>
      <c r="BH4243" s="89"/>
      <c r="BI4243" s="90"/>
      <c r="DL4243" s="13"/>
      <c r="DM4243" s="13"/>
      <c r="DN4243" s="3"/>
      <c r="DO4243" s="126"/>
      <c r="DP4243" s="126"/>
      <c r="DQ4243" s="127"/>
      <c r="DR4243" s="128"/>
      <c r="DS4243" s="13"/>
      <c r="DW4243" s="128"/>
      <c r="DX4243" s="128"/>
      <c r="DY4243" s="128"/>
      <c r="EH4243" s="89"/>
      <c r="EI4243" s="90"/>
    </row>
    <row r="4244" spans="38:139">
      <c r="AL4244" s="13"/>
      <c r="AM4244" s="13"/>
      <c r="AN4244" s="3"/>
      <c r="AO4244" s="126"/>
      <c r="AP4244" s="126"/>
      <c r="AQ4244" s="127"/>
      <c r="AR4244" s="128"/>
      <c r="AS4244" s="13"/>
      <c r="AW4244" s="128"/>
      <c r="AX4244" s="128"/>
      <c r="AY4244" s="128"/>
      <c r="BH4244" s="89"/>
      <c r="BI4244" s="90"/>
      <c r="DL4244" s="13"/>
      <c r="DM4244" s="13"/>
      <c r="DN4244" s="3"/>
      <c r="DO4244" s="126"/>
      <c r="DP4244" s="126"/>
      <c r="DQ4244" s="127"/>
      <c r="DR4244" s="128"/>
      <c r="DS4244" s="13"/>
      <c r="DW4244" s="128"/>
      <c r="DX4244" s="128"/>
      <c r="DY4244" s="128"/>
      <c r="EH4244" s="89"/>
      <c r="EI4244" s="90"/>
    </row>
    <row r="4245" spans="38:139">
      <c r="AL4245" s="13"/>
      <c r="AM4245" s="13"/>
      <c r="AN4245" s="3"/>
      <c r="AO4245" s="126"/>
      <c r="AP4245" s="126"/>
      <c r="AQ4245" s="127"/>
      <c r="AR4245" s="128"/>
      <c r="AS4245" s="13"/>
      <c r="AW4245" s="128"/>
      <c r="AX4245" s="128"/>
      <c r="AY4245" s="128"/>
      <c r="BH4245" s="89"/>
      <c r="BI4245" s="90"/>
      <c r="DL4245" s="13"/>
      <c r="DM4245" s="13"/>
      <c r="DN4245" s="3"/>
      <c r="DO4245" s="126"/>
      <c r="DP4245" s="126"/>
      <c r="DQ4245" s="127"/>
      <c r="DR4245" s="128"/>
      <c r="DS4245" s="13"/>
      <c r="DW4245" s="128"/>
      <c r="DX4245" s="128"/>
      <c r="DY4245" s="128"/>
      <c r="EH4245" s="89"/>
      <c r="EI4245" s="90"/>
    </row>
    <row r="4246" spans="38:139">
      <c r="AL4246" s="13"/>
      <c r="AM4246" s="13"/>
      <c r="AN4246" s="3"/>
      <c r="AO4246" s="126"/>
      <c r="AP4246" s="126"/>
      <c r="AQ4246" s="127"/>
      <c r="AR4246" s="128"/>
      <c r="AS4246" s="13"/>
      <c r="AW4246" s="128"/>
      <c r="AX4246" s="128"/>
      <c r="AY4246" s="128"/>
      <c r="BH4246" s="89"/>
      <c r="BI4246" s="90"/>
      <c r="DL4246" s="13"/>
      <c r="DM4246" s="13"/>
      <c r="DN4246" s="3"/>
      <c r="DO4246" s="126"/>
      <c r="DP4246" s="126"/>
      <c r="DQ4246" s="127"/>
      <c r="DR4246" s="128"/>
      <c r="DS4246" s="13"/>
      <c r="DW4246" s="128"/>
      <c r="DX4246" s="128"/>
      <c r="DY4246" s="128"/>
      <c r="EH4246" s="89"/>
      <c r="EI4246" s="90"/>
    </row>
    <row r="4247" spans="38:139">
      <c r="AL4247" s="13"/>
      <c r="AM4247" s="13"/>
      <c r="AN4247" s="3"/>
      <c r="AO4247" s="126"/>
      <c r="AP4247" s="126"/>
      <c r="AQ4247" s="127"/>
      <c r="AR4247" s="128"/>
      <c r="AS4247" s="13"/>
      <c r="AW4247" s="128"/>
      <c r="AX4247" s="128"/>
      <c r="AY4247" s="128"/>
      <c r="BH4247" s="89"/>
      <c r="BI4247" s="90"/>
      <c r="DL4247" s="13"/>
      <c r="DM4247" s="13"/>
      <c r="DN4247" s="3"/>
      <c r="DO4247" s="126"/>
      <c r="DP4247" s="126"/>
      <c r="DQ4247" s="127"/>
      <c r="DR4247" s="128"/>
      <c r="DS4247" s="13"/>
      <c r="DW4247" s="128"/>
      <c r="DX4247" s="128"/>
      <c r="DY4247" s="128"/>
      <c r="EH4247" s="89"/>
      <c r="EI4247" s="90"/>
    </row>
    <row r="4248" spans="38:139">
      <c r="AL4248" s="13"/>
      <c r="AM4248" s="13"/>
      <c r="AN4248" s="3"/>
      <c r="AO4248" s="126"/>
      <c r="AP4248" s="126"/>
      <c r="AQ4248" s="127"/>
      <c r="AR4248" s="128"/>
      <c r="AS4248" s="13"/>
      <c r="AW4248" s="128"/>
      <c r="AX4248" s="128"/>
      <c r="AY4248" s="128"/>
      <c r="BH4248" s="89"/>
      <c r="BI4248" s="90"/>
      <c r="DL4248" s="13"/>
      <c r="DM4248" s="13"/>
      <c r="DN4248" s="3"/>
      <c r="DO4248" s="126"/>
      <c r="DP4248" s="126"/>
      <c r="DQ4248" s="127"/>
      <c r="DR4248" s="128"/>
      <c r="DS4248" s="13"/>
      <c r="DW4248" s="128"/>
      <c r="DX4248" s="128"/>
      <c r="DY4248" s="128"/>
      <c r="EH4248" s="89"/>
      <c r="EI4248" s="90"/>
    </row>
    <row r="4249" spans="38:139">
      <c r="AL4249" s="13"/>
      <c r="AM4249" s="13"/>
      <c r="AN4249" s="3"/>
      <c r="AO4249" s="126"/>
      <c r="AP4249" s="126"/>
      <c r="AQ4249" s="127"/>
      <c r="AR4249" s="128"/>
      <c r="AS4249" s="13"/>
      <c r="AW4249" s="128"/>
      <c r="AX4249" s="128"/>
      <c r="AY4249" s="128"/>
      <c r="BH4249" s="89"/>
      <c r="BI4249" s="90"/>
      <c r="DL4249" s="13"/>
      <c r="DM4249" s="13"/>
      <c r="DN4249" s="3"/>
      <c r="DO4249" s="126"/>
      <c r="DP4249" s="126"/>
      <c r="DQ4249" s="127"/>
      <c r="DR4249" s="128"/>
      <c r="DS4249" s="13"/>
      <c r="DW4249" s="128"/>
      <c r="DX4249" s="128"/>
      <c r="DY4249" s="128"/>
      <c r="EH4249" s="89"/>
      <c r="EI4249" s="90"/>
    </row>
    <row r="4250" spans="38:139">
      <c r="AL4250" s="13"/>
      <c r="AM4250" s="13"/>
      <c r="AN4250" s="3"/>
      <c r="AO4250" s="126"/>
      <c r="AP4250" s="126"/>
      <c r="AQ4250" s="127"/>
      <c r="AR4250" s="128"/>
      <c r="AS4250" s="13"/>
      <c r="AW4250" s="128"/>
      <c r="AX4250" s="128"/>
      <c r="AY4250" s="128"/>
      <c r="BH4250" s="89"/>
      <c r="BI4250" s="90"/>
      <c r="DL4250" s="13"/>
      <c r="DM4250" s="13"/>
      <c r="DN4250" s="3"/>
      <c r="DO4250" s="126"/>
      <c r="DP4250" s="126"/>
      <c r="DQ4250" s="127"/>
      <c r="DR4250" s="128"/>
      <c r="DS4250" s="13"/>
      <c r="DW4250" s="128"/>
      <c r="DX4250" s="128"/>
      <c r="DY4250" s="128"/>
      <c r="EH4250" s="89"/>
      <c r="EI4250" s="90"/>
    </row>
    <row r="4251" spans="38:139">
      <c r="AL4251" s="13"/>
      <c r="AM4251" s="13"/>
      <c r="AN4251" s="3"/>
      <c r="AO4251" s="126"/>
      <c r="AP4251" s="126"/>
      <c r="AQ4251" s="127"/>
      <c r="AR4251" s="128"/>
      <c r="AS4251" s="13"/>
      <c r="AW4251" s="128"/>
      <c r="AX4251" s="128"/>
      <c r="AY4251" s="128"/>
      <c r="BH4251" s="89"/>
      <c r="BI4251" s="90"/>
      <c r="DL4251" s="13"/>
      <c r="DM4251" s="13"/>
      <c r="DN4251" s="3"/>
      <c r="DO4251" s="126"/>
      <c r="DP4251" s="126"/>
      <c r="DQ4251" s="127"/>
      <c r="DR4251" s="128"/>
      <c r="DS4251" s="13"/>
      <c r="DW4251" s="128"/>
      <c r="DX4251" s="128"/>
      <c r="DY4251" s="128"/>
      <c r="EH4251" s="89"/>
      <c r="EI4251" s="90"/>
    </row>
    <row r="4252" spans="38:139">
      <c r="AL4252" s="13"/>
      <c r="AM4252" s="13"/>
      <c r="AN4252" s="3"/>
      <c r="AO4252" s="126"/>
      <c r="AP4252" s="126"/>
      <c r="AQ4252" s="127"/>
      <c r="AR4252" s="128"/>
      <c r="AS4252" s="13"/>
      <c r="AW4252" s="128"/>
      <c r="AX4252" s="128"/>
      <c r="AY4252" s="128"/>
      <c r="BH4252" s="89"/>
      <c r="BI4252" s="90"/>
      <c r="DL4252" s="13"/>
      <c r="DM4252" s="13"/>
      <c r="DN4252" s="3"/>
      <c r="DO4252" s="126"/>
      <c r="DP4252" s="126"/>
      <c r="DQ4252" s="127"/>
      <c r="DR4252" s="128"/>
      <c r="DS4252" s="13"/>
      <c r="DW4252" s="128"/>
      <c r="DX4252" s="128"/>
      <c r="DY4252" s="128"/>
      <c r="EH4252" s="89"/>
      <c r="EI4252" s="90"/>
    </row>
    <row r="4253" spans="38:139">
      <c r="AL4253" s="13"/>
      <c r="AM4253" s="13"/>
      <c r="AN4253" s="3"/>
      <c r="AO4253" s="126"/>
      <c r="AP4253" s="126"/>
      <c r="AQ4253" s="127"/>
      <c r="AR4253" s="128"/>
      <c r="AS4253" s="13"/>
      <c r="AW4253" s="128"/>
      <c r="AX4253" s="128"/>
      <c r="AY4253" s="128"/>
      <c r="BH4253" s="89"/>
      <c r="BI4253" s="90"/>
      <c r="DL4253" s="13"/>
      <c r="DM4253" s="13"/>
      <c r="DN4253" s="3"/>
      <c r="DO4253" s="126"/>
      <c r="DP4253" s="126"/>
      <c r="DQ4253" s="127"/>
      <c r="DR4253" s="128"/>
      <c r="DS4253" s="13"/>
      <c r="DW4253" s="128"/>
      <c r="DX4253" s="128"/>
      <c r="DY4253" s="128"/>
      <c r="EH4253" s="89"/>
      <c r="EI4253" s="90"/>
    </row>
    <row r="4254" spans="38:139">
      <c r="AL4254" s="13"/>
      <c r="AM4254" s="13"/>
      <c r="AN4254" s="3"/>
      <c r="AO4254" s="126"/>
      <c r="AP4254" s="126"/>
      <c r="AQ4254" s="127"/>
      <c r="AR4254" s="128"/>
      <c r="AS4254" s="13"/>
      <c r="AW4254" s="128"/>
      <c r="AX4254" s="128"/>
      <c r="AY4254" s="128"/>
      <c r="BH4254" s="89"/>
      <c r="BI4254" s="90"/>
      <c r="DL4254" s="13"/>
      <c r="DM4254" s="13"/>
      <c r="DN4254" s="3"/>
      <c r="DO4254" s="126"/>
      <c r="DP4254" s="126"/>
      <c r="DQ4254" s="127"/>
      <c r="DR4254" s="128"/>
      <c r="DS4254" s="13"/>
      <c r="DW4254" s="128"/>
      <c r="DX4254" s="128"/>
      <c r="DY4254" s="128"/>
      <c r="EH4254" s="89"/>
      <c r="EI4254" s="90"/>
    </row>
    <row r="4255" spans="38:139">
      <c r="AL4255" s="13"/>
      <c r="AM4255" s="13"/>
      <c r="AN4255" s="3"/>
      <c r="AO4255" s="126"/>
      <c r="AP4255" s="126"/>
      <c r="AQ4255" s="127"/>
      <c r="AR4255" s="128"/>
      <c r="AS4255" s="13"/>
      <c r="AW4255" s="128"/>
      <c r="AX4255" s="128"/>
      <c r="AY4255" s="128"/>
      <c r="BH4255" s="89"/>
      <c r="BI4255" s="90"/>
      <c r="DL4255" s="13"/>
      <c r="DM4255" s="13"/>
      <c r="DN4255" s="3"/>
      <c r="DO4255" s="126"/>
      <c r="DP4255" s="126"/>
      <c r="DQ4255" s="127"/>
      <c r="DR4255" s="128"/>
      <c r="DS4255" s="13"/>
      <c r="DW4255" s="128"/>
      <c r="DX4255" s="128"/>
      <c r="DY4255" s="128"/>
      <c r="EH4255" s="89"/>
      <c r="EI4255" s="90"/>
    </row>
    <row r="4256" spans="38:139">
      <c r="AL4256" s="13"/>
      <c r="AM4256" s="13"/>
      <c r="AN4256" s="3"/>
      <c r="AO4256" s="126"/>
      <c r="AP4256" s="126"/>
      <c r="AQ4256" s="127"/>
      <c r="AR4256" s="128"/>
      <c r="AS4256" s="13"/>
      <c r="AW4256" s="128"/>
      <c r="AX4256" s="128"/>
      <c r="AY4256" s="128"/>
      <c r="BH4256" s="89"/>
      <c r="BI4256" s="90"/>
      <c r="DL4256" s="13"/>
      <c r="DM4256" s="13"/>
      <c r="DN4256" s="3"/>
      <c r="DO4256" s="126"/>
      <c r="DP4256" s="126"/>
      <c r="DQ4256" s="127"/>
      <c r="DR4256" s="128"/>
      <c r="DS4256" s="13"/>
      <c r="DW4256" s="128"/>
      <c r="DX4256" s="128"/>
      <c r="DY4256" s="128"/>
      <c r="EH4256" s="89"/>
      <c r="EI4256" s="90"/>
    </row>
    <row r="4257" spans="38:139">
      <c r="AL4257" s="13"/>
      <c r="AM4257" s="13"/>
      <c r="AN4257" s="3"/>
      <c r="AO4257" s="126"/>
      <c r="AP4257" s="126"/>
      <c r="AQ4257" s="127"/>
      <c r="AR4257" s="128"/>
      <c r="AS4257" s="13"/>
      <c r="AW4257" s="128"/>
      <c r="AX4257" s="128"/>
      <c r="AY4257" s="128"/>
      <c r="BH4257" s="89"/>
      <c r="BI4257" s="90"/>
      <c r="DL4257" s="13"/>
      <c r="DM4257" s="13"/>
      <c r="DN4257" s="3"/>
      <c r="DO4257" s="126"/>
      <c r="DP4257" s="126"/>
      <c r="DQ4257" s="127"/>
      <c r="DR4257" s="128"/>
      <c r="DS4257" s="13"/>
      <c r="DW4257" s="128"/>
      <c r="DX4257" s="128"/>
      <c r="DY4257" s="128"/>
      <c r="EH4257" s="89"/>
      <c r="EI4257" s="90"/>
    </row>
    <row r="4258" spans="38:139">
      <c r="AL4258" s="13"/>
      <c r="AM4258" s="13"/>
      <c r="AN4258" s="3"/>
      <c r="AO4258" s="126"/>
      <c r="AP4258" s="126"/>
      <c r="AQ4258" s="127"/>
      <c r="AR4258" s="128"/>
      <c r="AS4258" s="13"/>
      <c r="AW4258" s="128"/>
      <c r="AX4258" s="128"/>
      <c r="AY4258" s="128"/>
      <c r="BH4258" s="89"/>
      <c r="BI4258" s="90"/>
      <c r="DL4258" s="13"/>
      <c r="DM4258" s="13"/>
      <c r="DN4258" s="3"/>
      <c r="DO4258" s="126"/>
      <c r="DP4258" s="126"/>
      <c r="DQ4258" s="127"/>
      <c r="DR4258" s="128"/>
      <c r="DS4258" s="13"/>
      <c r="DW4258" s="128"/>
      <c r="DX4258" s="128"/>
      <c r="DY4258" s="128"/>
      <c r="EH4258" s="89"/>
      <c r="EI4258" s="90"/>
    </row>
    <row r="4259" spans="38:139">
      <c r="AL4259" s="13"/>
      <c r="AM4259" s="13"/>
      <c r="AN4259" s="3"/>
      <c r="AO4259" s="126"/>
      <c r="AP4259" s="126"/>
      <c r="AQ4259" s="127"/>
      <c r="AR4259" s="128"/>
      <c r="AS4259" s="13"/>
      <c r="AW4259" s="128"/>
      <c r="AX4259" s="128"/>
      <c r="AY4259" s="128"/>
      <c r="BH4259" s="89"/>
      <c r="BI4259" s="90"/>
      <c r="DL4259" s="13"/>
      <c r="DM4259" s="13"/>
      <c r="DN4259" s="3"/>
      <c r="DO4259" s="126"/>
      <c r="DP4259" s="126"/>
      <c r="DQ4259" s="127"/>
      <c r="DR4259" s="128"/>
      <c r="DS4259" s="13"/>
      <c r="DW4259" s="128"/>
      <c r="DX4259" s="128"/>
      <c r="DY4259" s="128"/>
      <c r="EH4259" s="89"/>
      <c r="EI4259" s="90"/>
    </row>
    <row r="4260" spans="38:139">
      <c r="AL4260" s="13"/>
      <c r="AM4260" s="13"/>
      <c r="AN4260" s="3"/>
      <c r="AO4260" s="126"/>
      <c r="AP4260" s="126"/>
      <c r="AQ4260" s="127"/>
      <c r="AR4260" s="128"/>
      <c r="AS4260" s="13"/>
      <c r="AW4260" s="128"/>
      <c r="AX4260" s="128"/>
      <c r="AY4260" s="128"/>
      <c r="BH4260" s="89"/>
      <c r="BI4260" s="90"/>
      <c r="DL4260" s="13"/>
      <c r="DM4260" s="13"/>
      <c r="DN4260" s="3"/>
      <c r="DO4260" s="126"/>
      <c r="DP4260" s="126"/>
      <c r="DQ4260" s="127"/>
      <c r="DR4260" s="128"/>
      <c r="DS4260" s="13"/>
      <c r="DW4260" s="128"/>
      <c r="DX4260" s="128"/>
      <c r="DY4260" s="128"/>
      <c r="EH4260" s="89"/>
      <c r="EI4260" s="90"/>
    </row>
    <row r="4261" spans="38:139">
      <c r="AL4261" s="13"/>
      <c r="AM4261" s="13"/>
      <c r="AN4261" s="3"/>
      <c r="AO4261" s="126"/>
      <c r="AP4261" s="126"/>
      <c r="AQ4261" s="127"/>
      <c r="AR4261" s="128"/>
      <c r="AS4261" s="13"/>
      <c r="AW4261" s="128"/>
      <c r="AX4261" s="128"/>
      <c r="AY4261" s="128"/>
      <c r="BH4261" s="89"/>
      <c r="BI4261" s="90"/>
      <c r="DL4261" s="13"/>
      <c r="DM4261" s="13"/>
      <c r="DN4261" s="3"/>
      <c r="DO4261" s="126"/>
      <c r="DP4261" s="126"/>
      <c r="DQ4261" s="127"/>
      <c r="DR4261" s="128"/>
      <c r="DS4261" s="13"/>
      <c r="DW4261" s="128"/>
      <c r="DX4261" s="128"/>
      <c r="DY4261" s="128"/>
      <c r="EH4261" s="89"/>
      <c r="EI4261" s="90"/>
    </row>
    <row r="4262" spans="38:139">
      <c r="AL4262" s="13"/>
      <c r="AM4262" s="13"/>
      <c r="AN4262" s="3"/>
      <c r="AO4262" s="126"/>
      <c r="AP4262" s="126"/>
      <c r="AQ4262" s="127"/>
      <c r="AR4262" s="128"/>
      <c r="AS4262" s="13"/>
      <c r="AW4262" s="128"/>
      <c r="AX4262" s="128"/>
      <c r="AY4262" s="128"/>
      <c r="BH4262" s="89"/>
      <c r="BI4262" s="90"/>
      <c r="DL4262" s="13"/>
      <c r="DM4262" s="13"/>
      <c r="DN4262" s="3"/>
      <c r="DO4262" s="126"/>
      <c r="DP4262" s="126"/>
      <c r="DQ4262" s="127"/>
      <c r="DR4262" s="128"/>
      <c r="DS4262" s="13"/>
      <c r="DW4262" s="128"/>
      <c r="DX4262" s="128"/>
      <c r="DY4262" s="128"/>
      <c r="EH4262" s="89"/>
      <c r="EI4262" s="90"/>
    </row>
    <row r="4263" spans="38:139">
      <c r="AL4263" s="13"/>
      <c r="AM4263" s="13"/>
      <c r="AN4263" s="3"/>
      <c r="AO4263" s="126"/>
      <c r="AP4263" s="126"/>
      <c r="AQ4263" s="127"/>
      <c r="AR4263" s="128"/>
      <c r="AS4263" s="13"/>
      <c r="AW4263" s="128"/>
      <c r="AX4263" s="128"/>
      <c r="AY4263" s="128"/>
      <c r="BH4263" s="89"/>
      <c r="BI4263" s="90"/>
      <c r="DL4263" s="13"/>
      <c r="DM4263" s="13"/>
      <c r="DN4263" s="3"/>
      <c r="DO4263" s="126"/>
      <c r="DP4263" s="126"/>
      <c r="DQ4263" s="127"/>
      <c r="DR4263" s="128"/>
      <c r="DS4263" s="13"/>
      <c r="DW4263" s="128"/>
      <c r="DX4263" s="128"/>
      <c r="DY4263" s="128"/>
      <c r="EH4263" s="89"/>
      <c r="EI4263" s="90"/>
    </row>
    <row r="4264" spans="38:139">
      <c r="AL4264" s="13"/>
      <c r="AM4264" s="13"/>
      <c r="AN4264" s="3"/>
      <c r="AO4264" s="126"/>
      <c r="AP4264" s="126"/>
      <c r="AQ4264" s="127"/>
      <c r="AR4264" s="128"/>
      <c r="AS4264" s="13"/>
      <c r="AW4264" s="128"/>
      <c r="AX4264" s="128"/>
      <c r="AY4264" s="128"/>
      <c r="BH4264" s="89"/>
      <c r="BI4264" s="90"/>
      <c r="DL4264" s="13"/>
      <c r="DM4264" s="13"/>
      <c r="DN4264" s="3"/>
      <c r="DO4264" s="126"/>
      <c r="DP4264" s="126"/>
      <c r="DQ4264" s="127"/>
      <c r="DR4264" s="128"/>
      <c r="DS4264" s="13"/>
      <c r="DW4264" s="128"/>
      <c r="DX4264" s="128"/>
      <c r="DY4264" s="128"/>
      <c r="EH4264" s="89"/>
      <c r="EI4264" s="90"/>
    </row>
    <row r="4265" spans="38:139">
      <c r="AL4265" s="13"/>
      <c r="AM4265" s="13"/>
      <c r="AN4265" s="3"/>
      <c r="AO4265" s="126"/>
      <c r="AP4265" s="126"/>
      <c r="AQ4265" s="127"/>
      <c r="AR4265" s="128"/>
      <c r="AS4265" s="13"/>
      <c r="AW4265" s="128"/>
      <c r="AX4265" s="128"/>
      <c r="AY4265" s="128"/>
      <c r="BH4265" s="89"/>
      <c r="BI4265" s="90"/>
      <c r="DL4265" s="13"/>
      <c r="DM4265" s="13"/>
      <c r="DN4265" s="3"/>
      <c r="DO4265" s="126"/>
      <c r="DP4265" s="126"/>
      <c r="DQ4265" s="127"/>
      <c r="DR4265" s="128"/>
      <c r="DS4265" s="13"/>
      <c r="DW4265" s="128"/>
      <c r="DX4265" s="128"/>
      <c r="DY4265" s="128"/>
      <c r="EH4265" s="89"/>
      <c r="EI4265" s="90"/>
    </row>
    <row r="4266" spans="38:139">
      <c r="AL4266" s="13"/>
      <c r="AM4266" s="13"/>
      <c r="AN4266" s="3"/>
      <c r="AO4266" s="126"/>
      <c r="AP4266" s="126"/>
      <c r="AQ4266" s="127"/>
      <c r="AR4266" s="128"/>
      <c r="AS4266" s="13"/>
      <c r="AW4266" s="128"/>
      <c r="AX4266" s="128"/>
      <c r="AY4266" s="128"/>
      <c r="BH4266" s="89"/>
      <c r="BI4266" s="90"/>
      <c r="DL4266" s="13"/>
      <c r="DM4266" s="13"/>
      <c r="DN4266" s="3"/>
      <c r="DO4266" s="126"/>
      <c r="DP4266" s="126"/>
      <c r="DQ4266" s="127"/>
      <c r="DR4266" s="128"/>
      <c r="DS4266" s="13"/>
      <c r="DW4266" s="128"/>
      <c r="DX4266" s="128"/>
      <c r="DY4266" s="128"/>
      <c r="EH4266" s="89"/>
      <c r="EI4266" s="90"/>
    </row>
    <row r="4267" spans="38:139">
      <c r="AL4267" s="13"/>
      <c r="AM4267" s="13"/>
      <c r="AN4267" s="3"/>
      <c r="AO4267" s="126"/>
      <c r="AP4267" s="126"/>
      <c r="AQ4267" s="127"/>
      <c r="AR4267" s="128"/>
      <c r="AS4267" s="13"/>
      <c r="AW4267" s="128"/>
      <c r="AX4267" s="128"/>
      <c r="AY4267" s="128"/>
      <c r="BH4267" s="89"/>
      <c r="BI4267" s="90"/>
      <c r="DL4267" s="13"/>
      <c r="DM4267" s="13"/>
      <c r="DN4267" s="3"/>
      <c r="DO4267" s="126"/>
      <c r="DP4267" s="126"/>
      <c r="DQ4267" s="127"/>
      <c r="DR4267" s="128"/>
      <c r="DS4267" s="13"/>
      <c r="DW4267" s="128"/>
      <c r="DX4267" s="128"/>
      <c r="DY4267" s="128"/>
      <c r="EH4267" s="89"/>
      <c r="EI4267" s="90"/>
    </row>
    <row r="4268" spans="38:139">
      <c r="AL4268" s="13"/>
      <c r="AM4268" s="13"/>
      <c r="AN4268" s="3"/>
      <c r="AO4268" s="126"/>
      <c r="AP4268" s="126"/>
      <c r="AQ4268" s="127"/>
      <c r="AR4268" s="128"/>
      <c r="AS4268" s="13"/>
      <c r="AW4268" s="128"/>
      <c r="AX4268" s="128"/>
      <c r="AY4268" s="128"/>
      <c r="BH4268" s="89"/>
      <c r="BI4268" s="90"/>
      <c r="DL4268" s="13"/>
      <c r="DM4268" s="13"/>
      <c r="DN4268" s="3"/>
      <c r="DO4268" s="126"/>
      <c r="DP4268" s="126"/>
      <c r="DQ4268" s="127"/>
      <c r="DR4268" s="128"/>
      <c r="DS4268" s="13"/>
      <c r="DW4268" s="128"/>
      <c r="DX4268" s="128"/>
      <c r="DY4268" s="128"/>
      <c r="EH4268" s="89"/>
      <c r="EI4268" s="90"/>
    </row>
    <row r="4269" spans="38:139">
      <c r="AL4269" s="13"/>
      <c r="AM4269" s="13"/>
      <c r="AN4269" s="3"/>
      <c r="AO4269" s="126"/>
      <c r="AP4269" s="126"/>
      <c r="AQ4269" s="127"/>
      <c r="AR4269" s="128"/>
      <c r="AS4269" s="13"/>
      <c r="AW4269" s="128"/>
      <c r="AX4269" s="128"/>
      <c r="AY4269" s="128"/>
      <c r="BH4269" s="89"/>
      <c r="BI4269" s="90"/>
      <c r="DL4269" s="13"/>
      <c r="DM4269" s="13"/>
      <c r="DN4269" s="3"/>
      <c r="DO4269" s="126"/>
      <c r="DP4269" s="126"/>
      <c r="DQ4269" s="127"/>
      <c r="DR4269" s="128"/>
      <c r="DS4269" s="13"/>
      <c r="DW4269" s="128"/>
      <c r="DX4269" s="128"/>
      <c r="DY4269" s="128"/>
      <c r="EH4269" s="89"/>
      <c r="EI4269" s="90"/>
    </row>
    <row r="4270" spans="38:139">
      <c r="AL4270" s="13"/>
      <c r="AM4270" s="13"/>
      <c r="AN4270" s="3"/>
      <c r="AO4270" s="126"/>
      <c r="AP4270" s="126"/>
      <c r="AQ4270" s="127"/>
      <c r="AR4270" s="128"/>
      <c r="AS4270" s="13"/>
      <c r="AW4270" s="128"/>
      <c r="AX4270" s="128"/>
      <c r="AY4270" s="128"/>
      <c r="BH4270" s="89"/>
      <c r="BI4270" s="90"/>
      <c r="DL4270" s="13"/>
      <c r="DM4270" s="13"/>
      <c r="DN4270" s="3"/>
      <c r="DO4270" s="126"/>
      <c r="DP4270" s="126"/>
      <c r="DQ4270" s="127"/>
      <c r="DR4270" s="128"/>
      <c r="DS4270" s="13"/>
      <c r="DW4270" s="128"/>
      <c r="DX4270" s="128"/>
      <c r="DY4270" s="128"/>
      <c r="EH4270" s="89"/>
      <c r="EI4270" s="90"/>
    </row>
    <row r="4271" spans="38:139">
      <c r="AL4271" s="13"/>
      <c r="AM4271" s="13"/>
      <c r="AN4271" s="3"/>
      <c r="AO4271" s="126"/>
      <c r="AP4271" s="126"/>
      <c r="AQ4271" s="127"/>
      <c r="AR4271" s="128"/>
      <c r="AS4271" s="13"/>
      <c r="AW4271" s="128"/>
      <c r="AX4271" s="128"/>
      <c r="AY4271" s="128"/>
      <c r="BH4271" s="89"/>
      <c r="BI4271" s="90"/>
      <c r="DL4271" s="13"/>
      <c r="DM4271" s="13"/>
      <c r="DN4271" s="3"/>
      <c r="DO4271" s="126"/>
      <c r="DP4271" s="126"/>
      <c r="DQ4271" s="127"/>
      <c r="DR4271" s="128"/>
      <c r="DS4271" s="13"/>
      <c r="DW4271" s="128"/>
      <c r="DX4271" s="128"/>
      <c r="DY4271" s="128"/>
      <c r="EH4271" s="89"/>
      <c r="EI4271" s="90"/>
    </row>
    <row r="4272" spans="38:139">
      <c r="AL4272" s="13"/>
      <c r="AM4272" s="13"/>
      <c r="AN4272" s="3"/>
      <c r="AO4272" s="126"/>
      <c r="AP4272" s="126"/>
      <c r="AQ4272" s="127"/>
      <c r="AR4272" s="128"/>
      <c r="AS4272" s="13"/>
      <c r="AW4272" s="128"/>
      <c r="AX4272" s="128"/>
      <c r="AY4272" s="128"/>
      <c r="BH4272" s="89"/>
      <c r="BI4272" s="90"/>
      <c r="DL4272" s="13"/>
      <c r="DM4272" s="13"/>
      <c r="DN4272" s="3"/>
      <c r="DO4272" s="126"/>
      <c r="DP4272" s="126"/>
      <c r="DQ4272" s="127"/>
      <c r="DR4272" s="128"/>
      <c r="DS4272" s="13"/>
      <c r="DW4272" s="128"/>
      <c r="DX4272" s="128"/>
      <c r="DY4272" s="128"/>
      <c r="EH4272" s="89"/>
      <c r="EI4272" s="90"/>
    </row>
    <row r="4273" spans="38:139">
      <c r="AL4273" s="13"/>
      <c r="AM4273" s="13"/>
      <c r="AN4273" s="3"/>
      <c r="AO4273" s="126"/>
      <c r="AP4273" s="126"/>
      <c r="AQ4273" s="127"/>
      <c r="AR4273" s="128"/>
      <c r="AS4273" s="13"/>
      <c r="AW4273" s="128"/>
      <c r="AX4273" s="128"/>
      <c r="AY4273" s="128"/>
      <c r="BH4273" s="89"/>
      <c r="BI4273" s="90"/>
      <c r="DL4273" s="13"/>
      <c r="DM4273" s="13"/>
      <c r="DN4273" s="3"/>
      <c r="DO4273" s="126"/>
      <c r="DP4273" s="126"/>
      <c r="DQ4273" s="127"/>
      <c r="DR4273" s="128"/>
      <c r="DS4273" s="13"/>
      <c r="DW4273" s="128"/>
      <c r="DX4273" s="128"/>
      <c r="DY4273" s="128"/>
      <c r="EH4273" s="89"/>
      <c r="EI4273" s="90"/>
    </row>
    <row r="4274" spans="38:139">
      <c r="AL4274" s="13"/>
      <c r="AM4274" s="13"/>
      <c r="AN4274" s="3"/>
      <c r="AO4274" s="126"/>
      <c r="AP4274" s="126"/>
      <c r="AQ4274" s="127"/>
      <c r="AR4274" s="128"/>
      <c r="AS4274" s="13"/>
      <c r="AW4274" s="128"/>
      <c r="AX4274" s="128"/>
      <c r="AY4274" s="128"/>
      <c r="BH4274" s="89"/>
      <c r="BI4274" s="90"/>
      <c r="DL4274" s="13"/>
      <c r="DM4274" s="13"/>
      <c r="DN4274" s="3"/>
      <c r="DO4274" s="126"/>
      <c r="DP4274" s="126"/>
      <c r="DQ4274" s="127"/>
      <c r="DR4274" s="128"/>
      <c r="DS4274" s="13"/>
      <c r="DW4274" s="128"/>
      <c r="DX4274" s="128"/>
      <c r="DY4274" s="128"/>
      <c r="EH4274" s="89"/>
      <c r="EI4274" s="90"/>
    </row>
    <row r="4275" spans="38:139">
      <c r="AL4275" s="13"/>
      <c r="AM4275" s="13"/>
      <c r="AN4275" s="3"/>
      <c r="AO4275" s="126"/>
      <c r="AP4275" s="126"/>
      <c r="AQ4275" s="127"/>
      <c r="AR4275" s="128"/>
      <c r="AS4275" s="13"/>
      <c r="AW4275" s="128"/>
      <c r="AX4275" s="128"/>
      <c r="AY4275" s="128"/>
      <c r="BH4275" s="89"/>
      <c r="BI4275" s="90"/>
      <c r="DL4275" s="13"/>
      <c r="DM4275" s="13"/>
      <c r="DN4275" s="3"/>
      <c r="DO4275" s="126"/>
      <c r="DP4275" s="126"/>
      <c r="DQ4275" s="127"/>
      <c r="DR4275" s="128"/>
      <c r="DS4275" s="13"/>
      <c r="DW4275" s="128"/>
      <c r="DX4275" s="128"/>
      <c r="DY4275" s="128"/>
      <c r="EH4275" s="89"/>
      <c r="EI4275" s="90"/>
    </row>
    <row r="4276" spans="38:139">
      <c r="AL4276" s="13"/>
      <c r="AM4276" s="13"/>
      <c r="AN4276" s="3"/>
      <c r="AO4276" s="126"/>
      <c r="AP4276" s="126"/>
      <c r="AQ4276" s="127"/>
      <c r="AR4276" s="128"/>
      <c r="AS4276" s="13"/>
      <c r="AW4276" s="128"/>
      <c r="AX4276" s="128"/>
      <c r="AY4276" s="128"/>
      <c r="BH4276" s="89"/>
      <c r="BI4276" s="90"/>
      <c r="DL4276" s="13"/>
      <c r="DM4276" s="13"/>
      <c r="DN4276" s="3"/>
      <c r="DO4276" s="126"/>
      <c r="DP4276" s="126"/>
      <c r="DQ4276" s="127"/>
      <c r="DR4276" s="128"/>
      <c r="DS4276" s="13"/>
      <c r="DW4276" s="128"/>
      <c r="DX4276" s="128"/>
      <c r="DY4276" s="128"/>
      <c r="EH4276" s="89"/>
      <c r="EI4276" s="90"/>
    </row>
    <row r="4277" spans="38:139">
      <c r="AL4277" s="13"/>
      <c r="AM4277" s="13"/>
      <c r="AN4277" s="3"/>
      <c r="AO4277" s="126"/>
      <c r="AP4277" s="126"/>
      <c r="AQ4277" s="127"/>
      <c r="AR4277" s="128"/>
      <c r="AS4277" s="13"/>
      <c r="AW4277" s="128"/>
      <c r="AX4277" s="128"/>
      <c r="AY4277" s="128"/>
      <c r="BH4277" s="89"/>
      <c r="BI4277" s="90"/>
      <c r="DL4277" s="13"/>
      <c r="DM4277" s="13"/>
      <c r="DN4277" s="3"/>
      <c r="DO4277" s="126"/>
      <c r="DP4277" s="126"/>
      <c r="DQ4277" s="127"/>
      <c r="DR4277" s="128"/>
      <c r="DS4277" s="13"/>
      <c r="DW4277" s="128"/>
      <c r="DX4277" s="128"/>
      <c r="DY4277" s="128"/>
      <c r="EH4277" s="89"/>
      <c r="EI4277" s="90"/>
    </row>
    <row r="4278" spans="38:139">
      <c r="AL4278" s="13"/>
      <c r="AM4278" s="13"/>
      <c r="AN4278" s="3"/>
      <c r="AO4278" s="126"/>
      <c r="AP4278" s="126"/>
      <c r="AQ4278" s="127"/>
      <c r="AR4278" s="128"/>
      <c r="AS4278" s="13"/>
      <c r="AW4278" s="128"/>
      <c r="AX4278" s="128"/>
      <c r="AY4278" s="128"/>
      <c r="BH4278" s="89"/>
      <c r="BI4278" s="90"/>
      <c r="DL4278" s="13"/>
      <c r="DM4278" s="13"/>
      <c r="DN4278" s="3"/>
      <c r="DO4278" s="126"/>
      <c r="DP4278" s="126"/>
      <c r="DQ4278" s="127"/>
      <c r="DR4278" s="128"/>
      <c r="DS4278" s="13"/>
      <c r="DW4278" s="128"/>
      <c r="DX4278" s="128"/>
      <c r="DY4278" s="128"/>
      <c r="EH4278" s="89"/>
      <c r="EI4278" s="90"/>
    </row>
    <row r="4279" spans="38:139">
      <c r="AL4279" s="13"/>
      <c r="AM4279" s="13"/>
      <c r="AN4279" s="3"/>
      <c r="AO4279" s="126"/>
      <c r="AP4279" s="126"/>
      <c r="AQ4279" s="127"/>
      <c r="AR4279" s="128"/>
      <c r="AS4279" s="13"/>
      <c r="AW4279" s="128"/>
      <c r="AX4279" s="128"/>
      <c r="AY4279" s="128"/>
      <c r="BH4279" s="89"/>
      <c r="BI4279" s="90"/>
      <c r="DL4279" s="13"/>
      <c r="DM4279" s="13"/>
      <c r="DN4279" s="3"/>
      <c r="DO4279" s="126"/>
      <c r="DP4279" s="126"/>
      <c r="DQ4279" s="127"/>
      <c r="DR4279" s="128"/>
      <c r="DS4279" s="13"/>
      <c r="DW4279" s="128"/>
      <c r="DX4279" s="128"/>
      <c r="DY4279" s="128"/>
      <c r="EH4279" s="89"/>
      <c r="EI4279" s="90"/>
    </row>
    <row r="4280" spans="38:139">
      <c r="AL4280" s="13"/>
      <c r="AM4280" s="13"/>
      <c r="AN4280" s="3"/>
      <c r="AO4280" s="126"/>
      <c r="AP4280" s="126"/>
      <c r="AQ4280" s="127"/>
      <c r="AR4280" s="128"/>
      <c r="AS4280" s="13"/>
      <c r="AW4280" s="128"/>
      <c r="AX4280" s="128"/>
      <c r="AY4280" s="128"/>
      <c r="BH4280" s="89"/>
      <c r="BI4280" s="90"/>
      <c r="DL4280" s="13"/>
      <c r="DM4280" s="13"/>
      <c r="DN4280" s="3"/>
      <c r="DO4280" s="126"/>
      <c r="DP4280" s="126"/>
      <c r="DQ4280" s="127"/>
      <c r="DR4280" s="128"/>
      <c r="DS4280" s="13"/>
      <c r="DW4280" s="128"/>
      <c r="DX4280" s="128"/>
      <c r="DY4280" s="128"/>
      <c r="EH4280" s="89"/>
      <c r="EI4280" s="90"/>
    </row>
    <row r="4281" spans="38:139">
      <c r="AL4281" s="13"/>
      <c r="AM4281" s="13"/>
      <c r="AN4281" s="3"/>
      <c r="AO4281" s="126"/>
      <c r="AP4281" s="126"/>
      <c r="AQ4281" s="127"/>
      <c r="AR4281" s="128"/>
      <c r="AS4281" s="13"/>
      <c r="AW4281" s="128"/>
      <c r="AX4281" s="128"/>
      <c r="AY4281" s="128"/>
      <c r="BH4281" s="89"/>
      <c r="BI4281" s="90"/>
      <c r="DL4281" s="13"/>
      <c r="DM4281" s="13"/>
      <c r="DN4281" s="3"/>
      <c r="DO4281" s="126"/>
      <c r="DP4281" s="126"/>
      <c r="DQ4281" s="127"/>
      <c r="DR4281" s="128"/>
      <c r="DS4281" s="13"/>
      <c r="DW4281" s="128"/>
      <c r="DX4281" s="128"/>
      <c r="DY4281" s="128"/>
      <c r="EH4281" s="89"/>
      <c r="EI4281" s="90"/>
    </row>
    <row r="4282" spans="38:139">
      <c r="AL4282" s="13"/>
      <c r="AM4282" s="13"/>
      <c r="AN4282" s="3"/>
      <c r="AO4282" s="126"/>
      <c r="AP4282" s="126"/>
      <c r="AQ4282" s="127"/>
      <c r="AR4282" s="128"/>
      <c r="AS4282" s="13"/>
      <c r="AW4282" s="128"/>
      <c r="AX4282" s="128"/>
      <c r="AY4282" s="128"/>
      <c r="BH4282" s="89"/>
      <c r="BI4282" s="90"/>
      <c r="DL4282" s="13"/>
      <c r="DM4282" s="13"/>
      <c r="DN4282" s="3"/>
      <c r="DO4282" s="126"/>
      <c r="DP4282" s="126"/>
      <c r="DQ4282" s="127"/>
      <c r="DR4282" s="128"/>
      <c r="DS4282" s="13"/>
      <c r="DW4282" s="128"/>
      <c r="DX4282" s="128"/>
      <c r="DY4282" s="128"/>
      <c r="EH4282" s="89"/>
      <c r="EI4282" s="90"/>
    </row>
    <row r="4283" spans="38:139">
      <c r="AL4283" s="13"/>
      <c r="AM4283" s="13"/>
      <c r="AN4283" s="3"/>
      <c r="AO4283" s="126"/>
      <c r="AP4283" s="126"/>
      <c r="AQ4283" s="127"/>
      <c r="AR4283" s="128"/>
      <c r="AS4283" s="13"/>
      <c r="AW4283" s="128"/>
      <c r="AX4283" s="128"/>
      <c r="AY4283" s="128"/>
      <c r="BH4283" s="89"/>
      <c r="BI4283" s="90"/>
      <c r="DL4283" s="13"/>
      <c r="DM4283" s="13"/>
      <c r="DN4283" s="3"/>
      <c r="DO4283" s="126"/>
      <c r="DP4283" s="126"/>
      <c r="DQ4283" s="127"/>
      <c r="DR4283" s="128"/>
      <c r="DS4283" s="13"/>
      <c r="DW4283" s="128"/>
      <c r="DX4283" s="128"/>
      <c r="DY4283" s="128"/>
      <c r="EH4283" s="89"/>
      <c r="EI4283" s="90"/>
    </row>
    <row r="4284" spans="38:139">
      <c r="AL4284" s="13"/>
      <c r="AM4284" s="13"/>
      <c r="AN4284" s="3"/>
      <c r="AO4284" s="126"/>
      <c r="AP4284" s="126"/>
      <c r="AQ4284" s="127"/>
      <c r="AR4284" s="128"/>
      <c r="AS4284" s="13"/>
      <c r="AW4284" s="128"/>
      <c r="AX4284" s="128"/>
      <c r="AY4284" s="128"/>
      <c r="BH4284" s="89"/>
      <c r="BI4284" s="90"/>
      <c r="DL4284" s="13"/>
      <c r="DM4284" s="13"/>
      <c r="DN4284" s="3"/>
      <c r="DO4284" s="126"/>
      <c r="DP4284" s="126"/>
      <c r="DQ4284" s="127"/>
      <c r="DR4284" s="128"/>
      <c r="DS4284" s="13"/>
      <c r="DW4284" s="128"/>
      <c r="DX4284" s="128"/>
      <c r="DY4284" s="128"/>
      <c r="EH4284" s="89"/>
      <c r="EI4284" s="90"/>
    </row>
    <row r="4285" spans="38:139">
      <c r="AL4285" s="13"/>
      <c r="AM4285" s="13"/>
      <c r="AN4285" s="3"/>
      <c r="AO4285" s="126"/>
      <c r="AP4285" s="126"/>
      <c r="AQ4285" s="127"/>
      <c r="AR4285" s="128"/>
      <c r="AS4285" s="13"/>
      <c r="AW4285" s="128"/>
      <c r="AX4285" s="128"/>
      <c r="AY4285" s="128"/>
      <c r="BH4285" s="89"/>
      <c r="BI4285" s="90"/>
      <c r="DL4285" s="13"/>
      <c r="DM4285" s="13"/>
      <c r="DN4285" s="3"/>
      <c r="DO4285" s="126"/>
      <c r="DP4285" s="126"/>
      <c r="DQ4285" s="127"/>
      <c r="DR4285" s="128"/>
      <c r="DS4285" s="13"/>
      <c r="DW4285" s="128"/>
      <c r="DX4285" s="128"/>
      <c r="DY4285" s="128"/>
      <c r="EH4285" s="89"/>
      <c r="EI4285" s="90"/>
    </row>
    <row r="4286" spans="38:139">
      <c r="AL4286" s="13"/>
      <c r="AM4286" s="13"/>
      <c r="AN4286" s="3"/>
      <c r="AO4286" s="126"/>
      <c r="AP4286" s="126"/>
      <c r="AQ4286" s="127"/>
      <c r="AR4286" s="128"/>
      <c r="AS4286" s="13"/>
      <c r="AW4286" s="128"/>
      <c r="AX4286" s="128"/>
      <c r="AY4286" s="128"/>
      <c r="BH4286" s="89"/>
      <c r="BI4286" s="90"/>
      <c r="DL4286" s="13"/>
      <c r="DM4286" s="13"/>
      <c r="DN4286" s="3"/>
      <c r="DO4286" s="126"/>
      <c r="DP4286" s="126"/>
      <c r="DQ4286" s="127"/>
      <c r="DR4286" s="128"/>
      <c r="DS4286" s="13"/>
      <c r="DW4286" s="128"/>
      <c r="DX4286" s="128"/>
      <c r="DY4286" s="128"/>
      <c r="EH4286" s="89"/>
      <c r="EI4286" s="90"/>
    </row>
    <row r="4287" spans="38:139">
      <c r="AL4287" s="13"/>
      <c r="AM4287" s="13"/>
      <c r="AN4287" s="3"/>
      <c r="AO4287" s="126"/>
      <c r="AP4287" s="126"/>
      <c r="AQ4287" s="127"/>
      <c r="AR4287" s="128"/>
      <c r="AS4287" s="13"/>
      <c r="AW4287" s="128"/>
      <c r="AX4287" s="128"/>
      <c r="AY4287" s="128"/>
      <c r="BH4287" s="89"/>
      <c r="BI4287" s="90"/>
      <c r="DL4287" s="13"/>
      <c r="DM4287" s="13"/>
      <c r="DN4287" s="3"/>
      <c r="DO4287" s="126"/>
      <c r="DP4287" s="126"/>
      <c r="DQ4287" s="127"/>
      <c r="DR4287" s="128"/>
      <c r="DS4287" s="13"/>
      <c r="DW4287" s="128"/>
      <c r="DX4287" s="128"/>
      <c r="DY4287" s="128"/>
      <c r="EH4287" s="89"/>
      <c r="EI4287" s="90"/>
    </row>
    <row r="4288" spans="38:139">
      <c r="AL4288" s="13"/>
      <c r="AM4288" s="13"/>
      <c r="AN4288" s="3"/>
      <c r="AO4288" s="126"/>
      <c r="AP4288" s="126"/>
      <c r="AQ4288" s="127"/>
      <c r="AR4288" s="128"/>
      <c r="AS4288" s="13"/>
      <c r="AW4288" s="128"/>
      <c r="AX4288" s="128"/>
      <c r="AY4288" s="128"/>
      <c r="BH4288" s="89"/>
      <c r="BI4288" s="90"/>
      <c r="DL4288" s="13"/>
      <c r="DM4288" s="13"/>
      <c r="DN4288" s="3"/>
      <c r="DO4288" s="126"/>
      <c r="DP4288" s="126"/>
      <c r="DQ4288" s="127"/>
      <c r="DR4288" s="128"/>
      <c r="DS4288" s="13"/>
      <c r="DW4288" s="128"/>
      <c r="DX4288" s="128"/>
      <c r="DY4288" s="128"/>
      <c r="EH4288" s="89"/>
      <c r="EI4288" s="90"/>
    </row>
    <row r="4289" spans="38:139">
      <c r="AL4289" s="13"/>
      <c r="AM4289" s="13"/>
      <c r="AN4289" s="3"/>
      <c r="AO4289" s="126"/>
      <c r="AP4289" s="126"/>
      <c r="AQ4289" s="127"/>
      <c r="AR4289" s="128"/>
      <c r="AS4289" s="13"/>
      <c r="AW4289" s="128"/>
      <c r="AX4289" s="128"/>
      <c r="AY4289" s="128"/>
      <c r="BH4289" s="89"/>
      <c r="BI4289" s="90"/>
      <c r="DL4289" s="13"/>
      <c r="DM4289" s="13"/>
      <c r="DN4289" s="3"/>
      <c r="DO4289" s="126"/>
      <c r="DP4289" s="126"/>
      <c r="DQ4289" s="127"/>
      <c r="DR4289" s="128"/>
      <c r="DS4289" s="13"/>
      <c r="DW4289" s="128"/>
      <c r="DX4289" s="128"/>
      <c r="DY4289" s="128"/>
      <c r="EH4289" s="89"/>
      <c r="EI4289" s="90"/>
    </row>
    <row r="4290" spans="38:139">
      <c r="AL4290" s="13"/>
      <c r="AM4290" s="13"/>
      <c r="AN4290" s="3"/>
      <c r="AO4290" s="126"/>
      <c r="AP4290" s="126"/>
      <c r="AQ4290" s="127"/>
      <c r="AR4290" s="128"/>
      <c r="AS4290" s="13"/>
      <c r="AW4290" s="128"/>
      <c r="AX4290" s="128"/>
      <c r="AY4290" s="128"/>
      <c r="BH4290" s="89"/>
      <c r="BI4290" s="90"/>
      <c r="DL4290" s="13"/>
      <c r="DM4290" s="13"/>
      <c r="DN4290" s="3"/>
      <c r="DO4290" s="126"/>
      <c r="DP4290" s="126"/>
      <c r="DQ4290" s="127"/>
      <c r="DR4290" s="128"/>
      <c r="DS4290" s="13"/>
      <c r="DW4290" s="128"/>
      <c r="DX4290" s="128"/>
      <c r="DY4290" s="128"/>
      <c r="EH4290" s="89"/>
      <c r="EI4290" s="90"/>
    </row>
    <row r="4291" spans="38:139">
      <c r="AL4291" s="13"/>
      <c r="AM4291" s="13"/>
      <c r="AN4291" s="3"/>
      <c r="AO4291" s="126"/>
      <c r="AP4291" s="126"/>
      <c r="AQ4291" s="127"/>
      <c r="AR4291" s="128"/>
      <c r="AS4291" s="13"/>
      <c r="AW4291" s="128"/>
      <c r="AX4291" s="128"/>
      <c r="AY4291" s="128"/>
      <c r="BH4291" s="89"/>
      <c r="BI4291" s="90"/>
      <c r="DL4291" s="13"/>
      <c r="DM4291" s="13"/>
      <c r="DN4291" s="3"/>
      <c r="DO4291" s="126"/>
      <c r="DP4291" s="126"/>
      <c r="DQ4291" s="127"/>
      <c r="DR4291" s="128"/>
      <c r="DS4291" s="13"/>
      <c r="DW4291" s="128"/>
      <c r="DX4291" s="128"/>
      <c r="DY4291" s="128"/>
      <c r="EH4291" s="89"/>
      <c r="EI4291" s="90"/>
    </row>
    <row r="4292" spans="38:139">
      <c r="AL4292" s="13"/>
      <c r="AM4292" s="13"/>
      <c r="AN4292" s="3"/>
      <c r="AO4292" s="126"/>
      <c r="AP4292" s="126"/>
      <c r="AQ4292" s="127"/>
      <c r="AR4292" s="128"/>
      <c r="AS4292" s="13"/>
      <c r="AW4292" s="128"/>
      <c r="AX4292" s="128"/>
      <c r="AY4292" s="128"/>
      <c r="BH4292" s="89"/>
      <c r="BI4292" s="90"/>
      <c r="DL4292" s="13"/>
      <c r="DM4292" s="13"/>
      <c r="DN4292" s="3"/>
      <c r="DO4292" s="126"/>
      <c r="DP4292" s="126"/>
      <c r="DQ4292" s="127"/>
      <c r="DR4292" s="128"/>
      <c r="DS4292" s="13"/>
      <c r="DW4292" s="128"/>
      <c r="DX4292" s="128"/>
      <c r="DY4292" s="128"/>
      <c r="EH4292" s="89"/>
      <c r="EI4292" s="90"/>
    </row>
    <row r="4293" spans="38:139">
      <c r="AL4293" s="13"/>
      <c r="AM4293" s="13"/>
      <c r="AN4293" s="3"/>
      <c r="AO4293" s="126"/>
      <c r="AP4293" s="126"/>
      <c r="AQ4293" s="127"/>
      <c r="AR4293" s="128"/>
      <c r="AS4293" s="13"/>
      <c r="AW4293" s="128"/>
      <c r="AX4293" s="128"/>
      <c r="AY4293" s="128"/>
      <c r="BH4293" s="89"/>
      <c r="BI4293" s="90"/>
      <c r="DL4293" s="13"/>
      <c r="DM4293" s="13"/>
      <c r="DN4293" s="3"/>
      <c r="DO4293" s="126"/>
      <c r="DP4293" s="126"/>
      <c r="DQ4293" s="127"/>
      <c r="DR4293" s="128"/>
      <c r="DS4293" s="13"/>
      <c r="DW4293" s="128"/>
      <c r="DX4293" s="128"/>
      <c r="DY4293" s="128"/>
      <c r="EH4293" s="89"/>
      <c r="EI4293" s="90"/>
    </row>
    <row r="4294" spans="38:139">
      <c r="AL4294" s="13"/>
      <c r="AM4294" s="13"/>
      <c r="AN4294" s="3"/>
      <c r="AO4294" s="126"/>
      <c r="AP4294" s="126"/>
      <c r="AQ4294" s="127"/>
      <c r="AR4294" s="128"/>
      <c r="AS4294" s="13"/>
      <c r="AW4294" s="128"/>
      <c r="AX4294" s="128"/>
      <c r="AY4294" s="128"/>
      <c r="BH4294" s="89"/>
      <c r="BI4294" s="90"/>
      <c r="DL4294" s="13"/>
      <c r="DM4294" s="13"/>
      <c r="DN4294" s="3"/>
      <c r="DO4294" s="126"/>
      <c r="DP4294" s="126"/>
      <c r="DQ4294" s="127"/>
      <c r="DR4294" s="128"/>
      <c r="DS4294" s="13"/>
      <c r="DW4294" s="128"/>
      <c r="DX4294" s="128"/>
      <c r="DY4294" s="128"/>
      <c r="EH4294" s="89"/>
      <c r="EI4294" s="90"/>
    </row>
    <row r="4295" spans="38:139">
      <c r="AL4295" s="13"/>
      <c r="AM4295" s="13"/>
      <c r="AN4295" s="3"/>
      <c r="AO4295" s="126"/>
      <c r="AP4295" s="126"/>
      <c r="AQ4295" s="127"/>
      <c r="AR4295" s="128"/>
      <c r="AS4295" s="13"/>
      <c r="AW4295" s="128"/>
      <c r="AX4295" s="128"/>
      <c r="AY4295" s="128"/>
      <c r="BH4295" s="89"/>
      <c r="BI4295" s="90"/>
      <c r="DL4295" s="13"/>
      <c r="DM4295" s="13"/>
      <c r="DN4295" s="3"/>
      <c r="DO4295" s="126"/>
      <c r="DP4295" s="126"/>
      <c r="DQ4295" s="127"/>
      <c r="DR4295" s="128"/>
      <c r="DS4295" s="13"/>
      <c r="DW4295" s="128"/>
      <c r="DX4295" s="128"/>
      <c r="DY4295" s="128"/>
      <c r="EH4295" s="89"/>
      <c r="EI4295" s="90"/>
    </row>
    <row r="4296" spans="38:139">
      <c r="AL4296" s="13"/>
      <c r="AM4296" s="13"/>
      <c r="AN4296" s="3"/>
      <c r="AO4296" s="126"/>
      <c r="AP4296" s="126"/>
      <c r="AQ4296" s="127"/>
      <c r="AR4296" s="128"/>
      <c r="AS4296" s="13"/>
      <c r="AW4296" s="128"/>
      <c r="AX4296" s="128"/>
      <c r="AY4296" s="128"/>
      <c r="BH4296" s="89"/>
      <c r="BI4296" s="90"/>
      <c r="DL4296" s="13"/>
      <c r="DM4296" s="13"/>
      <c r="DN4296" s="3"/>
      <c r="DO4296" s="126"/>
      <c r="DP4296" s="126"/>
      <c r="DQ4296" s="127"/>
      <c r="DR4296" s="128"/>
      <c r="DS4296" s="13"/>
      <c r="DW4296" s="128"/>
      <c r="DX4296" s="128"/>
      <c r="DY4296" s="128"/>
      <c r="EH4296" s="89"/>
      <c r="EI4296" s="90"/>
    </row>
    <row r="4297" spans="38:139">
      <c r="AL4297" s="13"/>
      <c r="AM4297" s="13"/>
      <c r="AN4297" s="3"/>
      <c r="AO4297" s="126"/>
      <c r="AP4297" s="126"/>
      <c r="AQ4297" s="127"/>
      <c r="AR4297" s="128"/>
      <c r="AS4297" s="13"/>
      <c r="AW4297" s="128"/>
      <c r="AX4297" s="128"/>
      <c r="AY4297" s="128"/>
      <c r="BH4297" s="89"/>
      <c r="BI4297" s="90"/>
      <c r="DL4297" s="13"/>
      <c r="DM4297" s="13"/>
      <c r="DN4297" s="3"/>
      <c r="DO4297" s="126"/>
      <c r="DP4297" s="126"/>
      <c r="DQ4297" s="127"/>
      <c r="DR4297" s="128"/>
      <c r="DS4297" s="13"/>
      <c r="DW4297" s="128"/>
      <c r="DX4297" s="128"/>
      <c r="DY4297" s="128"/>
      <c r="EH4297" s="89"/>
      <c r="EI4297" s="90"/>
    </row>
    <row r="4298" spans="38:139">
      <c r="AL4298" s="13"/>
      <c r="AM4298" s="13"/>
      <c r="AN4298" s="3"/>
      <c r="AO4298" s="126"/>
      <c r="AP4298" s="126"/>
      <c r="AQ4298" s="127"/>
      <c r="AR4298" s="128"/>
      <c r="AS4298" s="13"/>
      <c r="AW4298" s="128"/>
      <c r="AX4298" s="128"/>
      <c r="AY4298" s="128"/>
      <c r="BH4298" s="89"/>
      <c r="BI4298" s="90"/>
      <c r="DL4298" s="13"/>
      <c r="DM4298" s="13"/>
      <c r="DN4298" s="3"/>
      <c r="DO4298" s="126"/>
      <c r="DP4298" s="126"/>
      <c r="DQ4298" s="127"/>
      <c r="DR4298" s="128"/>
      <c r="DS4298" s="13"/>
      <c r="DW4298" s="128"/>
      <c r="DX4298" s="128"/>
      <c r="DY4298" s="128"/>
      <c r="EH4298" s="89"/>
      <c r="EI4298" s="90"/>
    </row>
    <row r="4299" spans="38:139">
      <c r="AL4299" s="13"/>
      <c r="AM4299" s="13"/>
      <c r="AN4299" s="3"/>
      <c r="AO4299" s="126"/>
      <c r="AP4299" s="126"/>
      <c r="AQ4299" s="127"/>
      <c r="AR4299" s="128"/>
      <c r="AS4299" s="13"/>
      <c r="AW4299" s="128"/>
      <c r="AX4299" s="128"/>
      <c r="AY4299" s="128"/>
      <c r="BH4299" s="89"/>
      <c r="BI4299" s="90"/>
      <c r="DL4299" s="13"/>
      <c r="DM4299" s="13"/>
      <c r="DN4299" s="3"/>
      <c r="DO4299" s="126"/>
      <c r="DP4299" s="126"/>
      <c r="DQ4299" s="127"/>
      <c r="DR4299" s="128"/>
      <c r="DS4299" s="13"/>
      <c r="DW4299" s="128"/>
      <c r="DX4299" s="128"/>
      <c r="DY4299" s="128"/>
      <c r="EH4299" s="89"/>
      <c r="EI4299" s="90"/>
    </row>
    <row r="4300" spans="38:139">
      <c r="AL4300" s="13"/>
      <c r="AM4300" s="13"/>
      <c r="AN4300" s="3"/>
      <c r="AO4300" s="126"/>
      <c r="AP4300" s="126"/>
      <c r="AQ4300" s="127"/>
      <c r="AR4300" s="128"/>
      <c r="AS4300" s="13"/>
      <c r="AW4300" s="128"/>
      <c r="AX4300" s="128"/>
      <c r="AY4300" s="128"/>
      <c r="BH4300" s="89"/>
      <c r="BI4300" s="90"/>
      <c r="DL4300" s="13"/>
      <c r="DM4300" s="13"/>
      <c r="DN4300" s="3"/>
      <c r="DO4300" s="126"/>
      <c r="DP4300" s="126"/>
      <c r="DQ4300" s="127"/>
      <c r="DR4300" s="128"/>
      <c r="DS4300" s="13"/>
      <c r="DW4300" s="128"/>
      <c r="DX4300" s="128"/>
      <c r="DY4300" s="128"/>
      <c r="EH4300" s="89"/>
      <c r="EI4300" s="90"/>
    </row>
    <row r="4301" spans="38:139">
      <c r="AL4301" s="13"/>
      <c r="AM4301" s="13"/>
      <c r="AN4301" s="3"/>
      <c r="AO4301" s="126"/>
      <c r="AP4301" s="126"/>
      <c r="AQ4301" s="127"/>
      <c r="AR4301" s="128"/>
      <c r="AS4301" s="13"/>
      <c r="AW4301" s="128"/>
      <c r="AX4301" s="128"/>
      <c r="AY4301" s="128"/>
      <c r="BH4301" s="89"/>
      <c r="BI4301" s="90"/>
      <c r="DL4301" s="13"/>
      <c r="DM4301" s="13"/>
      <c r="DN4301" s="3"/>
      <c r="DO4301" s="126"/>
      <c r="DP4301" s="126"/>
      <c r="DQ4301" s="127"/>
      <c r="DR4301" s="128"/>
      <c r="DS4301" s="13"/>
      <c r="DW4301" s="128"/>
      <c r="DX4301" s="128"/>
      <c r="DY4301" s="128"/>
      <c r="EH4301" s="89"/>
      <c r="EI4301" s="90"/>
    </row>
    <row r="4302" spans="38:139">
      <c r="AL4302" s="13"/>
      <c r="AM4302" s="13"/>
      <c r="AN4302" s="3"/>
      <c r="AO4302" s="126"/>
      <c r="AP4302" s="126"/>
      <c r="AQ4302" s="127"/>
      <c r="AR4302" s="128"/>
      <c r="AS4302" s="13"/>
      <c r="AW4302" s="128"/>
      <c r="AX4302" s="128"/>
      <c r="AY4302" s="128"/>
      <c r="BH4302" s="89"/>
      <c r="BI4302" s="90"/>
      <c r="DL4302" s="13"/>
      <c r="DM4302" s="13"/>
      <c r="DN4302" s="3"/>
      <c r="DO4302" s="126"/>
      <c r="DP4302" s="126"/>
      <c r="DQ4302" s="127"/>
      <c r="DR4302" s="128"/>
      <c r="DS4302" s="13"/>
      <c r="DW4302" s="128"/>
      <c r="DX4302" s="128"/>
      <c r="DY4302" s="128"/>
      <c r="EH4302" s="89"/>
      <c r="EI4302" s="90"/>
    </row>
    <row r="4303" spans="38:139">
      <c r="AL4303" s="13"/>
      <c r="AM4303" s="13"/>
      <c r="AN4303" s="3"/>
      <c r="AO4303" s="126"/>
      <c r="AP4303" s="126"/>
      <c r="AQ4303" s="127"/>
      <c r="AR4303" s="128"/>
      <c r="AS4303" s="13"/>
      <c r="AW4303" s="128"/>
      <c r="AX4303" s="128"/>
      <c r="AY4303" s="128"/>
      <c r="BH4303" s="89"/>
      <c r="BI4303" s="90"/>
      <c r="DL4303" s="13"/>
      <c r="DM4303" s="13"/>
      <c r="DN4303" s="3"/>
      <c r="DO4303" s="126"/>
      <c r="DP4303" s="126"/>
      <c r="DQ4303" s="127"/>
      <c r="DR4303" s="128"/>
      <c r="DS4303" s="13"/>
      <c r="DW4303" s="128"/>
      <c r="DX4303" s="128"/>
      <c r="DY4303" s="128"/>
      <c r="EH4303" s="89"/>
      <c r="EI4303" s="90"/>
    </row>
    <row r="4304" spans="38:139">
      <c r="AL4304" s="13"/>
      <c r="AM4304" s="13"/>
      <c r="AN4304" s="3"/>
      <c r="AO4304" s="126"/>
      <c r="AP4304" s="126"/>
      <c r="AQ4304" s="127"/>
      <c r="AR4304" s="128"/>
      <c r="AS4304" s="13"/>
      <c r="AW4304" s="128"/>
      <c r="AX4304" s="128"/>
      <c r="AY4304" s="128"/>
      <c r="BH4304" s="89"/>
      <c r="BI4304" s="90"/>
      <c r="DL4304" s="13"/>
      <c r="DM4304" s="13"/>
      <c r="DN4304" s="3"/>
      <c r="DO4304" s="126"/>
      <c r="DP4304" s="126"/>
      <c r="DQ4304" s="127"/>
      <c r="DR4304" s="128"/>
      <c r="DS4304" s="13"/>
      <c r="DW4304" s="128"/>
      <c r="DX4304" s="128"/>
      <c r="DY4304" s="128"/>
      <c r="EH4304" s="89"/>
      <c r="EI4304" s="90"/>
    </row>
    <row r="4305" spans="38:139">
      <c r="AL4305" s="13"/>
      <c r="AM4305" s="13"/>
      <c r="AN4305" s="3"/>
      <c r="AO4305" s="126"/>
      <c r="AP4305" s="126"/>
      <c r="AQ4305" s="127"/>
      <c r="AR4305" s="128"/>
      <c r="AS4305" s="13"/>
      <c r="AW4305" s="128"/>
      <c r="AX4305" s="128"/>
      <c r="AY4305" s="128"/>
      <c r="BH4305" s="89"/>
      <c r="BI4305" s="90"/>
      <c r="DL4305" s="13"/>
      <c r="DM4305" s="13"/>
      <c r="DN4305" s="3"/>
      <c r="DO4305" s="126"/>
      <c r="DP4305" s="126"/>
      <c r="DQ4305" s="127"/>
      <c r="DR4305" s="128"/>
      <c r="DS4305" s="13"/>
      <c r="DW4305" s="128"/>
      <c r="DX4305" s="128"/>
      <c r="DY4305" s="128"/>
      <c r="EH4305" s="89"/>
      <c r="EI4305" s="90"/>
    </row>
    <row r="4306" spans="38:139">
      <c r="AL4306" s="13"/>
      <c r="AM4306" s="13"/>
      <c r="AN4306" s="3"/>
      <c r="AO4306" s="126"/>
      <c r="AP4306" s="126"/>
      <c r="AQ4306" s="127"/>
      <c r="AR4306" s="128"/>
      <c r="AS4306" s="13"/>
      <c r="AW4306" s="128"/>
      <c r="AX4306" s="128"/>
      <c r="AY4306" s="128"/>
      <c r="BH4306" s="89"/>
      <c r="BI4306" s="90"/>
      <c r="DL4306" s="13"/>
      <c r="DM4306" s="13"/>
      <c r="DN4306" s="3"/>
      <c r="DO4306" s="126"/>
      <c r="DP4306" s="126"/>
      <c r="DQ4306" s="127"/>
      <c r="DR4306" s="128"/>
      <c r="DS4306" s="13"/>
      <c r="DW4306" s="128"/>
      <c r="DX4306" s="128"/>
      <c r="DY4306" s="128"/>
      <c r="EH4306" s="89"/>
      <c r="EI4306" s="90"/>
    </row>
    <row r="4307" spans="38:139">
      <c r="AL4307" s="13"/>
      <c r="AM4307" s="13"/>
      <c r="AN4307" s="3"/>
      <c r="AO4307" s="126"/>
      <c r="AP4307" s="126"/>
      <c r="AQ4307" s="127"/>
      <c r="AR4307" s="128"/>
      <c r="AS4307" s="13"/>
      <c r="AW4307" s="128"/>
      <c r="AX4307" s="128"/>
      <c r="AY4307" s="128"/>
      <c r="BH4307" s="89"/>
      <c r="BI4307" s="90"/>
      <c r="DL4307" s="13"/>
      <c r="DM4307" s="13"/>
      <c r="DN4307" s="3"/>
      <c r="DO4307" s="126"/>
      <c r="DP4307" s="126"/>
      <c r="DQ4307" s="127"/>
      <c r="DR4307" s="128"/>
      <c r="DS4307" s="13"/>
      <c r="DW4307" s="128"/>
      <c r="DX4307" s="128"/>
      <c r="DY4307" s="128"/>
      <c r="EH4307" s="89"/>
      <c r="EI4307" s="90"/>
    </row>
    <row r="4308" spans="38:139">
      <c r="AL4308" s="13"/>
      <c r="AM4308" s="13"/>
      <c r="AN4308" s="3"/>
      <c r="AO4308" s="126"/>
      <c r="AP4308" s="126"/>
      <c r="AQ4308" s="127"/>
      <c r="AR4308" s="128"/>
      <c r="AS4308" s="13"/>
      <c r="AW4308" s="128"/>
      <c r="AX4308" s="128"/>
      <c r="AY4308" s="128"/>
      <c r="BH4308" s="89"/>
      <c r="BI4308" s="90"/>
      <c r="DL4308" s="13"/>
      <c r="DM4308" s="13"/>
      <c r="DN4308" s="3"/>
      <c r="DO4308" s="126"/>
      <c r="DP4308" s="126"/>
      <c r="DQ4308" s="127"/>
      <c r="DR4308" s="128"/>
      <c r="DS4308" s="13"/>
      <c r="DW4308" s="128"/>
      <c r="DX4308" s="128"/>
      <c r="DY4308" s="128"/>
      <c r="EH4308" s="89"/>
      <c r="EI4308" s="90"/>
    </row>
    <row r="4309" spans="38:139">
      <c r="AL4309" s="13"/>
      <c r="AM4309" s="13"/>
      <c r="AN4309" s="3"/>
      <c r="AO4309" s="126"/>
      <c r="AP4309" s="126"/>
      <c r="AQ4309" s="127"/>
      <c r="AR4309" s="128"/>
      <c r="AS4309" s="13"/>
      <c r="AW4309" s="128"/>
      <c r="AX4309" s="128"/>
      <c r="AY4309" s="128"/>
      <c r="BH4309" s="89"/>
      <c r="BI4309" s="90"/>
      <c r="DL4309" s="13"/>
      <c r="DM4309" s="13"/>
      <c r="DN4309" s="3"/>
      <c r="DO4309" s="126"/>
      <c r="DP4309" s="126"/>
      <c r="DQ4309" s="127"/>
      <c r="DR4309" s="128"/>
      <c r="DS4309" s="13"/>
      <c r="DW4309" s="128"/>
      <c r="DX4309" s="128"/>
      <c r="DY4309" s="128"/>
      <c r="EH4309" s="89"/>
      <c r="EI4309" s="90"/>
    </row>
    <row r="4310" spans="38:139">
      <c r="AL4310" s="13"/>
      <c r="AM4310" s="13"/>
      <c r="AN4310" s="3"/>
      <c r="AO4310" s="126"/>
      <c r="AP4310" s="126"/>
      <c r="AQ4310" s="127"/>
      <c r="AR4310" s="128"/>
      <c r="AS4310" s="13"/>
      <c r="AW4310" s="128"/>
      <c r="AX4310" s="128"/>
      <c r="AY4310" s="128"/>
      <c r="BH4310" s="89"/>
      <c r="BI4310" s="90"/>
      <c r="DL4310" s="13"/>
      <c r="DM4310" s="13"/>
      <c r="DN4310" s="3"/>
      <c r="DO4310" s="126"/>
      <c r="DP4310" s="126"/>
      <c r="DQ4310" s="127"/>
      <c r="DR4310" s="128"/>
      <c r="DS4310" s="13"/>
      <c r="DW4310" s="128"/>
      <c r="DX4310" s="128"/>
      <c r="DY4310" s="128"/>
      <c r="EH4310" s="89"/>
      <c r="EI4310" s="90"/>
    </row>
    <row r="4311" spans="38:139">
      <c r="AL4311" s="13"/>
      <c r="AM4311" s="13"/>
      <c r="AN4311" s="3"/>
      <c r="AO4311" s="126"/>
      <c r="AP4311" s="126"/>
      <c r="AQ4311" s="127"/>
      <c r="AR4311" s="128"/>
      <c r="AS4311" s="13"/>
      <c r="AW4311" s="128"/>
      <c r="AX4311" s="128"/>
      <c r="AY4311" s="128"/>
      <c r="BH4311" s="89"/>
      <c r="BI4311" s="90"/>
      <c r="DL4311" s="13"/>
      <c r="DM4311" s="13"/>
      <c r="DN4311" s="3"/>
      <c r="DO4311" s="126"/>
      <c r="DP4311" s="126"/>
      <c r="DQ4311" s="127"/>
      <c r="DR4311" s="128"/>
      <c r="DS4311" s="13"/>
      <c r="DW4311" s="128"/>
      <c r="DX4311" s="128"/>
      <c r="DY4311" s="128"/>
      <c r="EH4311" s="89"/>
      <c r="EI4311" s="90"/>
    </row>
    <row r="4312" spans="38:139">
      <c r="AL4312" s="13"/>
      <c r="AM4312" s="13"/>
      <c r="AN4312" s="3"/>
      <c r="AO4312" s="126"/>
      <c r="AP4312" s="126"/>
      <c r="AQ4312" s="127"/>
      <c r="AR4312" s="128"/>
      <c r="AS4312" s="13"/>
      <c r="AW4312" s="128"/>
      <c r="AX4312" s="128"/>
      <c r="AY4312" s="128"/>
      <c r="BH4312" s="89"/>
      <c r="BI4312" s="90"/>
      <c r="DL4312" s="13"/>
      <c r="DM4312" s="13"/>
      <c r="DN4312" s="3"/>
      <c r="DO4312" s="126"/>
      <c r="DP4312" s="126"/>
      <c r="DQ4312" s="127"/>
      <c r="DR4312" s="128"/>
      <c r="DS4312" s="13"/>
      <c r="DW4312" s="128"/>
      <c r="DX4312" s="128"/>
      <c r="DY4312" s="128"/>
      <c r="EH4312" s="89"/>
      <c r="EI4312" s="90"/>
    </row>
    <row r="4313" spans="38:139">
      <c r="AL4313" s="13"/>
      <c r="AM4313" s="13"/>
      <c r="AN4313" s="3"/>
      <c r="AO4313" s="126"/>
      <c r="AP4313" s="126"/>
      <c r="AQ4313" s="127"/>
      <c r="AR4313" s="128"/>
      <c r="AS4313" s="13"/>
      <c r="AW4313" s="128"/>
      <c r="AX4313" s="128"/>
      <c r="AY4313" s="128"/>
      <c r="BH4313" s="89"/>
      <c r="BI4313" s="90"/>
      <c r="DL4313" s="13"/>
      <c r="DM4313" s="13"/>
      <c r="DN4313" s="3"/>
      <c r="DO4313" s="126"/>
      <c r="DP4313" s="126"/>
      <c r="DQ4313" s="127"/>
      <c r="DR4313" s="128"/>
      <c r="DS4313" s="13"/>
      <c r="DW4313" s="128"/>
      <c r="DX4313" s="128"/>
      <c r="DY4313" s="128"/>
      <c r="EH4313" s="89"/>
      <c r="EI4313" s="90"/>
    </row>
    <row r="4314" spans="38:139">
      <c r="AL4314" s="13"/>
      <c r="AM4314" s="13"/>
      <c r="AN4314" s="3"/>
      <c r="AO4314" s="126"/>
      <c r="AP4314" s="126"/>
      <c r="AQ4314" s="127"/>
      <c r="AR4314" s="128"/>
      <c r="AS4314" s="13"/>
      <c r="AW4314" s="128"/>
      <c r="AX4314" s="128"/>
      <c r="AY4314" s="128"/>
      <c r="BH4314" s="89"/>
      <c r="BI4314" s="90"/>
      <c r="DL4314" s="13"/>
      <c r="DM4314" s="13"/>
      <c r="DN4314" s="3"/>
      <c r="DO4314" s="126"/>
      <c r="DP4314" s="126"/>
      <c r="DQ4314" s="127"/>
      <c r="DR4314" s="128"/>
      <c r="DS4314" s="13"/>
      <c r="DW4314" s="128"/>
      <c r="DX4314" s="128"/>
      <c r="DY4314" s="128"/>
      <c r="EH4314" s="89"/>
      <c r="EI4314" s="90"/>
    </row>
    <row r="4315" spans="38:139">
      <c r="AL4315" s="13"/>
      <c r="AM4315" s="13"/>
      <c r="AN4315" s="3"/>
      <c r="AO4315" s="126"/>
      <c r="AP4315" s="126"/>
      <c r="AQ4315" s="127"/>
      <c r="AR4315" s="128"/>
      <c r="AS4315" s="13"/>
      <c r="AW4315" s="128"/>
      <c r="AX4315" s="128"/>
      <c r="AY4315" s="128"/>
      <c r="BH4315" s="89"/>
      <c r="BI4315" s="90"/>
      <c r="DL4315" s="13"/>
      <c r="DM4315" s="13"/>
      <c r="DN4315" s="3"/>
      <c r="DO4315" s="126"/>
      <c r="DP4315" s="126"/>
      <c r="DQ4315" s="127"/>
      <c r="DR4315" s="128"/>
      <c r="DS4315" s="13"/>
      <c r="DW4315" s="128"/>
      <c r="DX4315" s="128"/>
      <c r="DY4315" s="128"/>
      <c r="EH4315" s="89"/>
      <c r="EI4315" s="90"/>
    </row>
    <row r="4316" spans="38:139">
      <c r="AL4316" s="13"/>
      <c r="AM4316" s="13"/>
      <c r="AN4316" s="3"/>
      <c r="AO4316" s="126"/>
      <c r="AP4316" s="126"/>
      <c r="AQ4316" s="127"/>
      <c r="AR4316" s="128"/>
      <c r="AS4316" s="13"/>
      <c r="AW4316" s="128"/>
      <c r="AX4316" s="128"/>
      <c r="AY4316" s="128"/>
      <c r="BH4316" s="89"/>
      <c r="BI4316" s="90"/>
      <c r="DL4316" s="13"/>
      <c r="DM4316" s="13"/>
      <c r="DN4316" s="3"/>
      <c r="DO4316" s="126"/>
      <c r="DP4316" s="126"/>
      <c r="DQ4316" s="127"/>
      <c r="DR4316" s="128"/>
      <c r="DS4316" s="13"/>
      <c r="DW4316" s="128"/>
      <c r="DX4316" s="128"/>
      <c r="DY4316" s="128"/>
      <c r="EH4316" s="89"/>
      <c r="EI4316" s="90"/>
    </row>
    <row r="4317" spans="38:139">
      <c r="AL4317" s="13"/>
      <c r="AM4317" s="13"/>
      <c r="AN4317" s="3"/>
      <c r="AO4317" s="126"/>
      <c r="AP4317" s="126"/>
      <c r="AQ4317" s="127"/>
      <c r="AR4317" s="128"/>
      <c r="AS4317" s="13"/>
      <c r="AW4317" s="128"/>
      <c r="AX4317" s="128"/>
      <c r="AY4317" s="128"/>
      <c r="BH4317" s="89"/>
      <c r="BI4317" s="90"/>
      <c r="DL4317" s="13"/>
      <c r="DM4317" s="13"/>
      <c r="DN4317" s="3"/>
      <c r="DO4317" s="126"/>
      <c r="DP4317" s="126"/>
      <c r="DQ4317" s="127"/>
      <c r="DR4317" s="128"/>
      <c r="DS4317" s="13"/>
      <c r="DW4317" s="128"/>
      <c r="DX4317" s="128"/>
      <c r="DY4317" s="128"/>
      <c r="EH4317" s="89"/>
      <c r="EI4317" s="90"/>
    </row>
    <row r="4318" spans="38:139">
      <c r="AL4318" s="13"/>
      <c r="AM4318" s="13"/>
      <c r="AN4318" s="3"/>
      <c r="AO4318" s="126"/>
      <c r="AP4318" s="126"/>
      <c r="AQ4318" s="127"/>
      <c r="AR4318" s="128"/>
      <c r="AS4318" s="13"/>
      <c r="AW4318" s="128"/>
      <c r="AX4318" s="128"/>
      <c r="AY4318" s="128"/>
      <c r="BH4318" s="89"/>
      <c r="BI4318" s="90"/>
      <c r="DL4318" s="13"/>
      <c r="DM4318" s="13"/>
      <c r="DN4318" s="3"/>
      <c r="DO4318" s="126"/>
      <c r="DP4318" s="126"/>
      <c r="DQ4318" s="127"/>
      <c r="DR4318" s="128"/>
      <c r="DS4318" s="13"/>
      <c r="DW4318" s="128"/>
      <c r="DX4318" s="128"/>
      <c r="DY4318" s="128"/>
      <c r="EH4318" s="89"/>
      <c r="EI4318" s="90"/>
    </row>
    <row r="4319" spans="38:139">
      <c r="AL4319" s="13"/>
      <c r="AM4319" s="13"/>
      <c r="AN4319" s="3"/>
      <c r="AO4319" s="126"/>
      <c r="AP4319" s="126"/>
      <c r="AQ4319" s="127"/>
      <c r="AR4319" s="128"/>
      <c r="AS4319" s="13"/>
      <c r="AW4319" s="128"/>
      <c r="AX4319" s="128"/>
      <c r="AY4319" s="128"/>
      <c r="BH4319" s="89"/>
      <c r="BI4319" s="90"/>
      <c r="DL4319" s="13"/>
      <c r="DM4319" s="13"/>
      <c r="DN4319" s="3"/>
      <c r="DO4319" s="126"/>
      <c r="DP4319" s="126"/>
      <c r="DQ4319" s="127"/>
      <c r="DR4319" s="128"/>
      <c r="DS4319" s="13"/>
      <c r="DW4319" s="128"/>
      <c r="DX4319" s="128"/>
      <c r="DY4319" s="128"/>
      <c r="EH4319" s="89"/>
      <c r="EI4319" s="90"/>
    </row>
    <row r="4320" spans="38:139">
      <c r="AL4320" s="13"/>
      <c r="AM4320" s="13"/>
      <c r="AN4320" s="3"/>
      <c r="AO4320" s="126"/>
      <c r="AP4320" s="126"/>
      <c r="AQ4320" s="127"/>
      <c r="AR4320" s="128"/>
      <c r="AS4320" s="13"/>
      <c r="AW4320" s="128"/>
      <c r="AX4320" s="128"/>
      <c r="AY4320" s="128"/>
      <c r="BH4320" s="89"/>
      <c r="BI4320" s="90"/>
      <c r="DL4320" s="13"/>
      <c r="DM4320" s="13"/>
      <c r="DN4320" s="3"/>
      <c r="DO4320" s="126"/>
      <c r="DP4320" s="126"/>
      <c r="DQ4320" s="127"/>
      <c r="DR4320" s="128"/>
      <c r="DS4320" s="13"/>
      <c r="DW4320" s="128"/>
      <c r="DX4320" s="128"/>
      <c r="DY4320" s="128"/>
      <c r="EH4320" s="89"/>
      <c r="EI4320" s="90"/>
    </row>
    <row r="4321" spans="38:139">
      <c r="AL4321" s="13"/>
      <c r="AM4321" s="13"/>
      <c r="AN4321" s="3"/>
      <c r="AO4321" s="126"/>
      <c r="AP4321" s="126"/>
      <c r="AQ4321" s="127"/>
      <c r="AR4321" s="128"/>
      <c r="AS4321" s="13"/>
      <c r="AW4321" s="128"/>
      <c r="AX4321" s="128"/>
      <c r="AY4321" s="128"/>
      <c r="BH4321" s="89"/>
      <c r="BI4321" s="90"/>
      <c r="DL4321" s="13"/>
      <c r="DM4321" s="13"/>
      <c r="DN4321" s="3"/>
      <c r="DO4321" s="126"/>
      <c r="DP4321" s="126"/>
      <c r="DQ4321" s="127"/>
      <c r="DR4321" s="128"/>
      <c r="DS4321" s="13"/>
      <c r="DW4321" s="128"/>
      <c r="DX4321" s="128"/>
      <c r="DY4321" s="128"/>
      <c r="EH4321" s="89"/>
      <c r="EI4321" s="90"/>
    </row>
    <row r="4322" spans="38:139">
      <c r="AL4322" s="13"/>
      <c r="AM4322" s="13"/>
      <c r="AN4322" s="3"/>
      <c r="AO4322" s="126"/>
      <c r="AP4322" s="126"/>
      <c r="AQ4322" s="127"/>
      <c r="AR4322" s="128"/>
      <c r="AS4322" s="13"/>
      <c r="AW4322" s="128"/>
      <c r="AX4322" s="128"/>
      <c r="AY4322" s="128"/>
      <c r="BH4322" s="89"/>
      <c r="BI4322" s="90"/>
      <c r="DL4322" s="13"/>
      <c r="DM4322" s="13"/>
      <c r="DN4322" s="3"/>
      <c r="DO4322" s="126"/>
      <c r="DP4322" s="126"/>
      <c r="DQ4322" s="127"/>
      <c r="DR4322" s="128"/>
      <c r="DS4322" s="13"/>
      <c r="DW4322" s="128"/>
      <c r="DX4322" s="128"/>
      <c r="DY4322" s="128"/>
      <c r="EH4322" s="89"/>
      <c r="EI4322" s="90"/>
    </row>
    <row r="4323" spans="38:139">
      <c r="AL4323" s="13"/>
      <c r="AM4323" s="13"/>
      <c r="AN4323" s="3"/>
      <c r="AO4323" s="126"/>
      <c r="AP4323" s="126"/>
      <c r="AQ4323" s="127"/>
      <c r="AR4323" s="128"/>
      <c r="AS4323" s="13"/>
      <c r="AW4323" s="128"/>
      <c r="AX4323" s="128"/>
      <c r="AY4323" s="128"/>
      <c r="BH4323" s="89"/>
      <c r="BI4323" s="90"/>
      <c r="DL4323" s="13"/>
      <c r="DM4323" s="13"/>
      <c r="DN4323" s="3"/>
      <c r="DO4323" s="126"/>
      <c r="DP4323" s="126"/>
      <c r="DQ4323" s="127"/>
      <c r="DR4323" s="128"/>
      <c r="DS4323" s="13"/>
      <c r="DW4323" s="128"/>
      <c r="DX4323" s="128"/>
      <c r="DY4323" s="128"/>
      <c r="EH4323" s="89"/>
      <c r="EI4323" s="90"/>
    </row>
    <row r="4324" spans="38:139">
      <c r="AL4324" s="13"/>
      <c r="AM4324" s="13"/>
      <c r="AN4324" s="3"/>
      <c r="AO4324" s="126"/>
      <c r="AP4324" s="126"/>
      <c r="AQ4324" s="127"/>
      <c r="AR4324" s="128"/>
      <c r="AS4324" s="13"/>
      <c r="AW4324" s="128"/>
      <c r="AX4324" s="128"/>
      <c r="AY4324" s="128"/>
      <c r="BH4324" s="89"/>
      <c r="BI4324" s="90"/>
      <c r="DL4324" s="13"/>
      <c r="DM4324" s="13"/>
      <c r="DN4324" s="3"/>
      <c r="DO4324" s="126"/>
      <c r="DP4324" s="126"/>
      <c r="DQ4324" s="127"/>
      <c r="DR4324" s="128"/>
      <c r="DS4324" s="13"/>
      <c r="DW4324" s="128"/>
      <c r="DX4324" s="128"/>
      <c r="DY4324" s="128"/>
      <c r="EH4324" s="89"/>
      <c r="EI4324" s="90"/>
    </row>
    <row r="4325" spans="38:139">
      <c r="AL4325" s="13"/>
      <c r="AM4325" s="13"/>
      <c r="AN4325" s="3"/>
      <c r="AO4325" s="126"/>
      <c r="AP4325" s="126"/>
      <c r="AQ4325" s="127"/>
      <c r="AR4325" s="128"/>
      <c r="AS4325" s="13"/>
      <c r="AW4325" s="128"/>
      <c r="AX4325" s="128"/>
      <c r="AY4325" s="128"/>
      <c r="BH4325" s="89"/>
      <c r="BI4325" s="90"/>
      <c r="DL4325" s="13"/>
      <c r="DM4325" s="13"/>
      <c r="DN4325" s="3"/>
      <c r="DO4325" s="126"/>
      <c r="DP4325" s="126"/>
      <c r="DQ4325" s="127"/>
      <c r="DR4325" s="128"/>
      <c r="DS4325" s="13"/>
      <c r="DW4325" s="128"/>
      <c r="DX4325" s="128"/>
      <c r="DY4325" s="128"/>
      <c r="EH4325" s="89"/>
      <c r="EI4325" s="90"/>
    </row>
    <row r="4326" spans="38:139">
      <c r="AL4326" s="13"/>
      <c r="AM4326" s="13"/>
      <c r="AN4326" s="3"/>
      <c r="AO4326" s="126"/>
      <c r="AP4326" s="126"/>
      <c r="AQ4326" s="127"/>
      <c r="AR4326" s="128"/>
      <c r="AS4326" s="13"/>
      <c r="AW4326" s="128"/>
      <c r="AX4326" s="128"/>
      <c r="AY4326" s="128"/>
      <c r="BH4326" s="89"/>
      <c r="BI4326" s="90"/>
      <c r="DL4326" s="13"/>
      <c r="DM4326" s="13"/>
      <c r="DN4326" s="3"/>
      <c r="DO4326" s="126"/>
      <c r="DP4326" s="126"/>
      <c r="DQ4326" s="127"/>
      <c r="DR4326" s="128"/>
      <c r="DS4326" s="13"/>
      <c r="DW4326" s="128"/>
      <c r="DX4326" s="128"/>
      <c r="DY4326" s="128"/>
      <c r="EH4326" s="89"/>
      <c r="EI4326" s="90"/>
    </row>
    <row r="4327" spans="38:139">
      <c r="AL4327" s="13"/>
      <c r="AM4327" s="13"/>
      <c r="AN4327" s="3"/>
      <c r="AO4327" s="126"/>
      <c r="AP4327" s="126"/>
      <c r="AQ4327" s="127"/>
      <c r="AR4327" s="128"/>
      <c r="AS4327" s="13"/>
      <c r="AW4327" s="128"/>
      <c r="AX4327" s="128"/>
      <c r="AY4327" s="128"/>
      <c r="BH4327" s="89"/>
      <c r="BI4327" s="90"/>
      <c r="DL4327" s="13"/>
      <c r="DM4327" s="13"/>
      <c r="DN4327" s="3"/>
      <c r="DO4327" s="126"/>
      <c r="DP4327" s="126"/>
      <c r="DQ4327" s="127"/>
      <c r="DR4327" s="128"/>
      <c r="DS4327" s="13"/>
      <c r="DW4327" s="128"/>
      <c r="DX4327" s="128"/>
      <c r="DY4327" s="128"/>
      <c r="EH4327" s="89"/>
      <c r="EI4327" s="90"/>
    </row>
    <row r="4328" spans="38:139">
      <c r="AL4328" s="13"/>
      <c r="AM4328" s="13"/>
      <c r="AN4328" s="3"/>
      <c r="AO4328" s="126"/>
      <c r="AP4328" s="126"/>
      <c r="AQ4328" s="127"/>
      <c r="AR4328" s="128"/>
      <c r="AS4328" s="13"/>
      <c r="AW4328" s="128"/>
      <c r="AX4328" s="128"/>
      <c r="AY4328" s="128"/>
      <c r="BH4328" s="89"/>
      <c r="BI4328" s="90"/>
      <c r="DL4328" s="13"/>
      <c r="DM4328" s="13"/>
      <c r="DN4328" s="3"/>
      <c r="DO4328" s="126"/>
      <c r="DP4328" s="126"/>
      <c r="DQ4328" s="127"/>
      <c r="DR4328" s="128"/>
      <c r="DS4328" s="13"/>
      <c r="DW4328" s="128"/>
      <c r="DX4328" s="128"/>
      <c r="DY4328" s="128"/>
      <c r="EH4328" s="89"/>
      <c r="EI4328" s="90"/>
    </row>
    <row r="4329" spans="38:139">
      <c r="AL4329" s="13"/>
      <c r="AM4329" s="13"/>
      <c r="AN4329" s="3"/>
      <c r="AO4329" s="126"/>
      <c r="AP4329" s="126"/>
      <c r="AQ4329" s="127"/>
      <c r="AR4329" s="128"/>
      <c r="AS4329" s="13"/>
      <c r="AW4329" s="128"/>
      <c r="AX4329" s="128"/>
      <c r="AY4329" s="128"/>
      <c r="BH4329" s="89"/>
      <c r="BI4329" s="90"/>
      <c r="DL4329" s="13"/>
      <c r="DM4329" s="13"/>
      <c r="DN4329" s="3"/>
      <c r="DO4329" s="126"/>
      <c r="DP4329" s="126"/>
      <c r="DQ4329" s="127"/>
      <c r="DR4329" s="128"/>
      <c r="DS4329" s="13"/>
      <c r="DW4329" s="128"/>
      <c r="DX4329" s="128"/>
      <c r="DY4329" s="128"/>
      <c r="EH4329" s="89"/>
      <c r="EI4329" s="90"/>
    </row>
    <row r="4330" spans="38:139">
      <c r="AL4330" s="13"/>
      <c r="AM4330" s="13"/>
      <c r="AN4330" s="3"/>
      <c r="AO4330" s="126"/>
      <c r="AP4330" s="126"/>
      <c r="AQ4330" s="127"/>
      <c r="AR4330" s="128"/>
      <c r="AS4330" s="13"/>
      <c r="AW4330" s="128"/>
      <c r="AX4330" s="128"/>
      <c r="AY4330" s="128"/>
      <c r="BH4330" s="89"/>
      <c r="BI4330" s="90"/>
      <c r="DL4330" s="13"/>
      <c r="DM4330" s="13"/>
      <c r="DN4330" s="3"/>
      <c r="DO4330" s="126"/>
      <c r="DP4330" s="126"/>
      <c r="DQ4330" s="127"/>
      <c r="DR4330" s="128"/>
      <c r="DS4330" s="13"/>
      <c r="DW4330" s="128"/>
      <c r="DX4330" s="128"/>
      <c r="DY4330" s="128"/>
      <c r="EH4330" s="89"/>
      <c r="EI4330" s="90"/>
    </row>
    <row r="4331" spans="38:139">
      <c r="AL4331" s="13"/>
      <c r="AM4331" s="13"/>
      <c r="AN4331" s="3"/>
      <c r="AO4331" s="126"/>
      <c r="AP4331" s="126"/>
      <c r="AQ4331" s="127"/>
      <c r="AR4331" s="128"/>
      <c r="AS4331" s="13"/>
      <c r="AW4331" s="128"/>
      <c r="AX4331" s="128"/>
      <c r="AY4331" s="128"/>
      <c r="BH4331" s="89"/>
      <c r="BI4331" s="90"/>
      <c r="DL4331" s="13"/>
      <c r="DM4331" s="13"/>
      <c r="DN4331" s="3"/>
      <c r="DO4331" s="126"/>
      <c r="DP4331" s="126"/>
      <c r="DQ4331" s="127"/>
      <c r="DR4331" s="128"/>
      <c r="DS4331" s="13"/>
      <c r="DW4331" s="128"/>
      <c r="DX4331" s="128"/>
      <c r="DY4331" s="128"/>
      <c r="EH4331" s="89"/>
      <c r="EI4331" s="90"/>
    </row>
    <row r="4332" spans="38:139">
      <c r="AL4332" s="13"/>
      <c r="AM4332" s="13"/>
      <c r="AN4332" s="3"/>
      <c r="AO4332" s="126"/>
      <c r="AP4332" s="126"/>
      <c r="AQ4332" s="127"/>
      <c r="AR4332" s="128"/>
      <c r="AS4332" s="13"/>
      <c r="AW4332" s="128"/>
      <c r="AX4332" s="128"/>
      <c r="AY4332" s="128"/>
      <c r="BH4332" s="89"/>
      <c r="BI4332" s="90"/>
      <c r="DL4332" s="13"/>
      <c r="DM4332" s="13"/>
      <c r="DN4332" s="3"/>
      <c r="DO4332" s="126"/>
      <c r="DP4332" s="126"/>
      <c r="DQ4332" s="127"/>
      <c r="DR4332" s="128"/>
      <c r="DS4332" s="13"/>
      <c r="DW4332" s="128"/>
      <c r="DX4332" s="128"/>
      <c r="DY4332" s="128"/>
      <c r="EH4332" s="89"/>
      <c r="EI4332" s="90"/>
    </row>
    <row r="4333" spans="38:139">
      <c r="AL4333" s="13"/>
      <c r="AM4333" s="13"/>
      <c r="AN4333" s="3"/>
      <c r="AO4333" s="126"/>
      <c r="AP4333" s="126"/>
      <c r="AQ4333" s="127"/>
      <c r="AR4333" s="128"/>
      <c r="AS4333" s="13"/>
      <c r="AW4333" s="128"/>
      <c r="AX4333" s="128"/>
      <c r="AY4333" s="128"/>
      <c r="BH4333" s="89"/>
      <c r="BI4333" s="90"/>
      <c r="DL4333" s="13"/>
      <c r="DM4333" s="13"/>
      <c r="DN4333" s="3"/>
      <c r="DO4333" s="126"/>
      <c r="DP4333" s="126"/>
      <c r="DQ4333" s="127"/>
      <c r="DR4333" s="128"/>
      <c r="DS4333" s="13"/>
      <c r="DW4333" s="128"/>
      <c r="DX4333" s="128"/>
      <c r="DY4333" s="128"/>
      <c r="EH4333" s="89"/>
      <c r="EI4333" s="90"/>
    </row>
    <row r="4334" spans="38:139">
      <c r="AL4334" s="13"/>
      <c r="AM4334" s="13"/>
      <c r="AN4334" s="3"/>
      <c r="AO4334" s="126"/>
      <c r="AP4334" s="126"/>
      <c r="AQ4334" s="127"/>
      <c r="AR4334" s="128"/>
      <c r="AS4334" s="13"/>
      <c r="AW4334" s="128"/>
      <c r="AX4334" s="128"/>
      <c r="AY4334" s="128"/>
      <c r="BH4334" s="89"/>
      <c r="BI4334" s="90"/>
      <c r="DL4334" s="13"/>
      <c r="DM4334" s="13"/>
      <c r="DN4334" s="3"/>
      <c r="DO4334" s="126"/>
      <c r="DP4334" s="126"/>
      <c r="DQ4334" s="127"/>
      <c r="DR4334" s="128"/>
      <c r="DS4334" s="13"/>
      <c r="DW4334" s="128"/>
      <c r="DX4334" s="128"/>
      <c r="DY4334" s="128"/>
      <c r="EH4334" s="89"/>
      <c r="EI4334" s="90"/>
    </row>
    <row r="4335" spans="38:139">
      <c r="AL4335" s="13"/>
      <c r="AM4335" s="13"/>
      <c r="AN4335" s="3"/>
      <c r="AO4335" s="126"/>
      <c r="AP4335" s="126"/>
      <c r="AQ4335" s="127"/>
      <c r="AR4335" s="128"/>
      <c r="AS4335" s="13"/>
      <c r="AW4335" s="128"/>
      <c r="AX4335" s="128"/>
      <c r="AY4335" s="128"/>
      <c r="BH4335" s="89"/>
      <c r="BI4335" s="90"/>
      <c r="DL4335" s="13"/>
      <c r="DM4335" s="13"/>
      <c r="DN4335" s="3"/>
      <c r="DO4335" s="126"/>
      <c r="DP4335" s="126"/>
      <c r="DQ4335" s="127"/>
      <c r="DR4335" s="128"/>
      <c r="DS4335" s="13"/>
      <c r="DW4335" s="128"/>
      <c r="DX4335" s="128"/>
      <c r="DY4335" s="128"/>
      <c r="EH4335" s="89"/>
      <c r="EI4335" s="90"/>
    </row>
    <row r="4336" spans="38:139">
      <c r="AL4336" s="13"/>
      <c r="AM4336" s="13"/>
      <c r="AN4336" s="3"/>
      <c r="AO4336" s="126"/>
      <c r="AP4336" s="126"/>
      <c r="AQ4336" s="127"/>
      <c r="AR4336" s="128"/>
      <c r="AS4336" s="13"/>
      <c r="AW4336" s="128"/>
      <c r="AX4336" s="128"/>
      <c r="AY4336" s="128"/>
      <c r="BH4336" s="89"/>
      <c r="BI4336" s="90"/>
      <c r="DL4336" s="13"/>
      <c r="DM4336" s="13"/>
      <c r="DN4336" s="3"/>
      <c r="DO4336" s="126"/>
      <c r="DP4336" s="126"/>
      <c r="DQ4336" s="127"/>
      <c r="DR4336" s="128"/>
      <c r="DS4336" s="13"/>
      <c r="DW4336" s="128"/>
      <c r="DX4336" s="128"/>
      <c r="DY4336" s="128"/>
      <c r="EH4336" s="89"/>
      <c r="EI4336" s="90"/>
    </row>
    <row r="4337" spans="38:139">
      <c r="AL4337" s="13"/>
      <c r="AM4337" s="13"/>
      <c r="AN4337" s="3"/>
      <c r="AO4337" s="126"/>
      <c r="AP4337" s="126"/>
      <c r="AQ4337" s="127"/>
      <c r="AR4337" s="128"/>
      <c r="AS4337" s="13"/>
      <c r="AW4337" s="128"/>
      <c r="AX4337" s="128"/>
      <c r="AY4337" s="128"/>
      <c r="BH4337" s="89"/>
      <c r="BI4337" s="90"/>
      <c r="DL4337" s="13"/>
      <c r="DM4337" s="13"/>
      <c r="DN4337" s="3"/>
      <c r="DO4337" s="126"/>
      <c r="DP4337" s="126"/>
      <c r="DQ4337" s="127"/>
      <c r="DR4337" s="128"/>
      <c r="DS4337" s="13"/>
      <c r="DW4337" s="128"/>
      <c r="DX4337" s="128"/>
      <c r="DY4337" s="128"/>
      <c r="EH4337" s="89"/>
      <c r="EI4337" s="90"/>
    </row>
    <row r="4338" spans="38:139">
      <c r="AL4338" s="13"/>
      <c r="AM4338" s="13"/>
      <c r="AN4338" s="3"/>
      <c r="AO4338" s="126"/>
      <c r="AP4338" s="126"/>
      <c r="AQ4338" s="127"/>
      <c r="AR4338" s="128"/>
      <c r="AS4338" s="13"/>
      <c r="AW4338" s="128"/>
      <c r="AX4338" s="128"/>
      <c r="AY4338" s="128"/>
      <c r="BH4338" s="89"/>
      <c r="BI4338" s="90"/>
      <c r="DL4338" s="13"/>
      <c r="DM4338" s="13"/>
      <c r="DN4338" s="3"/>
      <c r="DO4338" s="126"/>
      <c r="DP4338" s="126"/>
      <c r="DQ4338" s="127"/>
      <c r="DR4338" s="128"/>
      <c r="DS4338" s="13"/>
      <c r="DW4338" s="128"/>
      <c r="DX4338" s="128"/>
      <c r="DY4338" s="128"/>
      <c r="EH4338" s="89"/>
      <c r="EI4338" s="90"/>
    </row>
    <row r="4339" spans="38:139">
      <c r="AL4339" s="13"/>
      <c r="AM4339" s="13"/>
      <c r="AN4339" s="3"/>
      <c r="AO4339" s="126"/>
      <c r="AP4339" s="126"/>
      <c r="AQ4339" s="127"/>
      <c r="AR4339" s="128"/>
      <c r="AS4339" s="13"/>
      <c r="AW4339" s="128"/>
      <c r="AX4339" s="128"/>
      <c r="AY4339" s="128"/>
      <c r="BH4339" s="89"/>
      <c r="BI4339" s="90"/>
      <c r="DL4339" s="13"/>
      <c r="DM4339" s="13"/>
      <c r="DN4339" s="3"/>
      <c r="DO4339" s="126"/>
      <c r="DP4339" s="126"/>
      <c r="DQ4339" s="127"/>
      <c r="DR4339" s="128"/>
      <c r="DS4339" s="13"/>
      <c r="DW4339" s="128"/>
      <c r="DX4339" s="128"/>
      <c r="DY4339" s="128"/>
      <c r="EH4339" s="89"/>
      <c r="EI4339" s="90"/>
    </row>
    <row r="4340" spans="38:139">
      <c r="AL4340" s="13"/>
      <c r="AM4340" s="13"/>
      <c r="AN4340" s="3"/>
      <c r="AO4340" s="126"/>
      <c r="AP4340" s="126"/>
      <c r="AQ4340" s="127"/>
      <c r="AR4340" s="128"/>
      <c r="AS4340" s="13"/>
      <c r="AW4340" s="128"/>
      <c r="AX4340" s="128"/>
      <c r="AY4340" s="128"/>
      <c r="BH4340" s="89"/>
      <c r="BI4340" s="90"/>
      <c r="DL4340" s="13"/>
      <c r="DM4340" s="13"/>
      <c r="DN4340" s="3"/>
      <c r="DO4340" s="126"/>
      <c r="DP4340" s="126"/>
      <c r="DQ4340" s="127"/>
      <c r="DR4340" s="128"/>
      <c r="DS4340" s="13"/>
      <c r="DW4340" s="128"/>
      <c r="DX4340" s="128"/>
      <c r="DY4340" s="128"/>
      <c r="EH4340" s="89"/>
      <c r="EI4340" s="90"/>
    </row>
    <row r="4341" spans="38:139">
      <c r="AL4341" s="13"/>
      <c r="AM4341" s="13"/>
      <c r="AN4341" s="3"/>
      <c r="AO4341" s="126"/>
      <c r="AP4341" s="126"/>
      <c r="AQ4341" s="127"/>
      <c r="AR4341" s="128"/>
      <c r="AS4341" s="13"/>
      <c r="AW4341" s="128"/>
      <c r="AX4341" s="128"/>
      <c r="AY4341" s="128"/>
      <c r="BH4341" s="89"/>
      <c r="BI4341" s="90"/>
      <c r="DL4341" s="13"/>
      <c r="DM4341" s="13"/>
      <c r="DN4341" s="3"/>
      <c r="DO4341" s="126"/>
      <c r="DP4341" s="126"/>
      <c r="DQ4341" s="127"/>
      <c r="DR4341" s="128"/>
      <c r="DS4341" s="13"/>
      <c r="DW4341" s="128"/>
      <c r="DX4341" s="128"/>
      <c r="DY4341" s="128"/>
      <c r="EH4341" s="89"/>
      <c r="EI4341" s="90"/>
    </row>
    <row r="4342" spans="38:139">
      <c r="AL4342" s="13"/>
      <c r="AM4342" s="13"/>
      <c r="AN4342" s="3"/>
      <c r="AO4342" s="126"/>
      <c r="AP4342" s="126"/>
      <c r="AQ4342" s="127"/>
      <c r="AR4342" s="128"/>
      <c r="AS4342" s="13"/>
      <c r="AW4342" s="128"/>
      <c r="AX4342" s="128"/>
      <c r="AY4342" s="128"/>
      <c r="BH4342" s="89"/>
      <c r="BI4342" s="90"/>
      <c r="DL4342" s="13"/>
      <c r="DM4342" s="13"/>
      <c r="DN4342" s="3"/>
      <c r="DO4342" s="126"/>
      <c r="DP4342" s="126"/>
      <c r="DQ4342" s="127"/>
      <c r="DR4342" s="128"/>
      <c r="DS4342" s="13"/>
      <c r="DW4342" s="128"/>
      <c r="DX4342" s="128"/>
      <c r="DY4342" s="128"/>
      <c r="EH4342" s="89"/>
      <c r="EI4342" s="90"/>
    </row>
    <row r="4343" spans="38:139">
      <c r="AL4343" s="13"/>
      <c r="AM4343" s="13"/>
      <c r="AN4343" s="3"/>
      <c r="AO4343" s="126"/>
      <c r="AP4343" s="126"/>
      <c r="AQ4343" s="127"/>
      <c r="AR4343" s="128"/>
      <c r="AS4343" s="13"/>
      <c r="AW4343" s="128"/>
      <c r="AX4343" s="128"/>
      <c r="AY4343" s="128"/>
      <c r="BH4343" s="89"/>
      <c r="BI4343" s="90"/>
      <c r="DL4343" s="13"/>
      <c r="DM4343" s="13"/>
      <c r="DN4343" s="3"/>
      <c r="DO4343" s="126"/>
      <c r="DP4343" s="126"/>
      <c r="DQ4343" s="127"/>
      <c r="DR4343" s="128"/>
      <c r="DS4343" s="13"/>
      <c r="DW4343" s="128"/>
      <c r="DX4343" s="128"/>
      <c r="DY4343" s="128"/>
      <c r="EH4343" s="89"/>
      <c r="EI4343" s="90"/>
    </row>
    <row r="4344" spans="38:139">
      <c r="AL4344" s="13"/>
      <c r="AM4344" s="13"/>
      <c r="AN4344" s="3"/>
      <c r="AO4344" s="126"/>
      <c r="AP4344" s="126"/>
      <c r="AQ4344" s="127"/>
      <c r="AR4344" s="128"/>
      <c r="AS4344" s="13"/>
      <c r="AW4344" s="128"/>
      <c r="AX4344" s="128"/>
      <c r="AY4344" s="128"/>
      <c r="BH4344" s="89"/>
      <c r="BI4344" s="90"/>
      <c r="DL4344" s="13"/>
      <c r="DM4344" s="13"/>
      <c r="DN4344" s="3"/>
      <c r="DO4344" s="126"/>
      <c r="DP4344" s="126"/>
      <c r="DQ4344" s="127"/>
      <c r="DR4344" s="128"/>
      <c r="DS4344" s="13"/>
      <c r="DW4344" s="128"/>
      <c r="DX4344" s="128"/>
      <c r="DY4344" s="128"/>
      <c r="EH4344" s="89"/>
      <c r="EI4344" s="90"/>
    </row>
    <row r="4345" spans="38:139">
      <c r="AL4345" s="13"/>
      <c r="AM4345" s="13"/>
      <c r="AN4345" s="3"/>
      <c r="AO4345" s="126"/>
      <c r="AP4345" s="126"/>
      <c r="AQ4345" s="127"/>
      <c r="AR4345" s="128"/>
      <c r="AS4345" s="13"/>
      <c r="AW4345" s="128"/>
      <c r="AX4345" s="128"/>
      <c r="AY4345" s="128"/>
      <c r="BH4345" s="89"/>
      <c r="BI4345" s="90"/>
      <c r="DL4345" s="13"/>
      <c r="DM4345" s="13"/>
      <c r="DN4345" s="3"/>
      <c r="DO4345" s="126"/>
      <c r="DP4345" s="126"/>
      <c r="DQ4345" s="127"/>
      <c r="DR4345" s="128"/>
      <c r="DS4345" s="13"/>
      <c r="DW4345" s="128"/>
      <c r="DX4345" s="128"/>
      <c r="DY4345" s="128"/>
      <c r="EH4345" s="89"/>
      <c r="EI4345" s="90"/>
    </row>
    <row r="4346" spans="38:139">
      <c r="AL4346" s="13"/>
      <c r="AM4346" s="13"/>
      <c r="AN4346" s="3"/>
      <c r="AO4346" s="126"/>
      <c r="AP4346" s="126"/>
      <c r="AQ4346" s="127"/>
      <c r="AR4346" s="128"/>
      <c r="AS4346" s="13"/>
      <c r="AW4346" s="128"/>
      <c r="AX4346" s="128"/>
      <c r="AY4346" s="128"/>
      <c r="BH4346" s="89"/>
      <c r="BI4346" s="90"/>
      <c r="DL4346" s="13"/>
      <c r="DM4346" s="13"/>
      <c r="DN4346" s="3"/>
      <c r="DO4346" s="126"/>
      <c r="DP4346" s="126"/>
      <c r="DQ4346" s="127"/>
      <c r="DR4346" s="128"/>
      <c r="DS4346" s="13"/>
      <c r="DW4346" s="128"/>
      <c r="DX4346" s="128"/>
      <c r="DY4346" s="128"/>
      <c r="EH4346" s="89"/>
      <c r="EI4346" s="90"/>
    </row>
    <row r="4347" spans="38:139">
      <c r="AL4347" s="13"/>
      <c r="AM4347" s="13"/>
      <c r="AN4347" s="3"/>
      <c r="AO4347" s="126"/>
      <c r="AP4347" s="126"/>
      <c r="AQ4347" s="127"/>
      <c r="AR4347" s="128"/>
      <c r="AS4347" s="13"/>
      <c r="AW4347" s="128"/>
      <c r="AX4347" s="128"/>
      <c r="AY4347" s="128"/>
      <c r="BH4347" s="89"/>
      <c r="BI4347" s="90"/>
      <c r="DL4347" s="13"/>
      <c r="DM4347" s="13"/>
      <c r="DN4347" s="3"/>
      <c r="DO4347" s="126"/>
      <c r="DP4347" s="126"/>
      <c r="DQ4347" s="127"/>
      <c r="DR4347" s="128"/>
      <c r="DS4347" s="13"/>
      <c r="DW4347" s="128"/>
      <c r="DX4347" s="128"/>
      <c r="DY4347" s="128"/>
      <c r="EH4347" s="89"/>
      <c r="EI4347" s="90"/>
    </row>
    <row r="4348" spans="38:139">
      <c r="AL4348" s="13"/>
      <c r="AM4348" s="13"/>
      <c r="AN4348" s="3"/>
      <c r="AO4348" s="126"/>
      <c r="AP4348" s="126"/>
      <c r="AQ4348" s="127"/>
      <c r="AR4348" s="128"/>
      <c r="AS4348" s="13"/>
      <c r="AW4348" s="128"/>
      <c r="AX4348" s="128"/>
      <c r="AY4348" s="128"/>
      <c r="BH4348" s="89"/>
      <c r="BI4348" s="90"/>
      <c r="DL4348" s="13"/>
      <c r="DM4348" s="13"/>
      <c r="DN4348" s="3"/>
      <c r="DO4348" s="126"/>
      <c r="DP4348" s="126"/>
      <c r="DQ4348" s="127"/>
      <c r="DR4348" s="128"/>
      <c r="DS4348" s="13"/>
      <c r="DW4348" s="128"/>
      <c r="DX4348" s="128"/>
      <c r="DY4348" s="128"/>
      <c r="EH4348" s="89"/>
      <c r="EI4348" s="90"/>
    </row>
    <row r="4349" spans="38:139">
      <c r="AL4349" s="13"/>
      <c r="AM4349" s="13"/>
      <c r="AN4349" s="3"/>
      <c r="AO4349" s="126"/>
      <c r="AP4349" s="126"/>
      <c r="AQ4349" s="127"/>
      <c r="AR4349" s="128"/>
      <c r="AS4349" s="13"/>
      <c r="AW4349" s="128"/>
      <c r="AX4349" s="128"/>
      <c r="AY4349" s="128"/>
      <c r="BH4349" s="89"/>
      <c r="BI4349" s="90"/>
      <c r="DL4349" s="13"/>
      <c r="DM4349" s="13"/>
      <c r="DN4349" s="3"/>
      <c r="DO4349" s="126"/>
      <c r="DP4349" s="126"/>
      <c r="DQ4349" s="127"/>
      <c r="DR4349" s="128"/>
      <c r="DS4349" s="13"/>
      <c r="DW4349" s="128"/>
      <c r="DX4349" s="128"/>
      <c r="DY4349" s="128"/>
      <c r="EH4349" s="89"/>
      <c r="EI4349" s="90"/>
    </row>
    <row r="4350" spans="38:139">
      <c r="AL4350" s="13"/>
      <c r="AM4350" s="13"/>
      <c r="AN4350" s="3"/>
      <c r="AO4350" s="126"/>
      <c r="AP4350" s="126"/>
      <c r="AQ4350" s="127"/>
      <c r="AR4350" s="128"/>
      <c r="AS4350" s="13"/>
      <c r="AW4350" s="128"/>
      <c r="AX4350" s="128"/>
      <c r="AY4350" s="128"/>
      <c r="BH4350" s="89"/>
      <c r="BI4350" s="90"/>
      <c r="DL4350" s="13"/>
      <c r="DM4350" s="13"/>
      <c r="DN4350" s="3"/>
      <c r="DO4350" s="126"/>
      <c r="DP4350" s="126"/>
      <c r="DQ4350" s="127"/>
      <c r="DR4350" s="128"/>
      <c r="DS4350" s="13"/>
      <c r="DW4350" s="128"/>
      <c r="DX4350" s="128"/>
      <c r="DY4350" s="128"/>
      <c r="EH4350" s="89"/>
      <c r="EI4350" s="90"/>
    </row>
    <row r="4351" spans="38:139">
      <c r="AL4351" s="13"/>
      <c r="AM4351" s="13"/>
      <c r="AN4351" s="3"/>
      <c r="AO4351" s="126"/>
      <c r="AP4351" s="126"/>
      <c r="AQ4351" s="127"/>
      <c r="AR4351" s="128"/>
      <c r="AS4351" s="13"/>
      <c r="AW4351" s="128"/>
      <c r="AX4351" s="128"/>
      <c r="AY4351" s="128"/>
      <c r="BH4351" s="89"/>
      <c r="BI4351" s="90"/>
      <c r="DL4351" s="13"/>
      <c r="DM4351" s="13"/>
      <c r="DN4351" s="3"/>
      <c r="DO4351" s="126"/>
      <c r="DP4351" s="126"/>
      <c r="DQ4351" s="127"/>
      <c r="DR4351" s="128"/>
      <c r="DS4351" s="13"/>
      <c r="DW4351" s="128"/>
      <c r="DX4351" s="128"/>
      <c r="DY4351" s="128"/>
      <c r="EH4351" s="89"/>
      <c r="EI4351" s="90"/>
    </row>
    <row r="4352" spans="38:139">
      <c r="AL4352" s="13"/>
      <c r="AM4352" s="13"/>
      <c r="AN4352" s="3"/>
      <c r="AO4352" s="126"/>
      <c r="AP4352" s="126"/>
      <c r="AQ4352" s="127"/>
      <c r="AR4352" s="128"/>
      <c r="AS4352" s="13"/>
      <c r="AW4352" s="128"/>
      <c r="AX4352" s="128"/>
      <c r="AY4352" s="128"/>
      <c r="BH4352" s="89"/>
      <c r="BI4352" s="90"/>
      <c r="DL4352" s="13"/>
      <c r="DM4352" s="13"/>
      <c r="DN4352" s="3"/>
      <c r="DO4352" s="126"/>
      <c r="DP4352" s="126"/>
      <c r="DQ4352" s="127"/>
      <c r="DR4352" s="128"/>
      <c r="DS4352" s="13"/>
      <c r="DW4352" s="128"/>
      <c r="DX4352" s="128"/>
      <c r="DY4352" s="128"/>
      <c r="EH4352" s="89"/>
      <c r="EI4352" s="90"/>
    </row>
    <row r="4353" spans="38:139">
      <c r="AL4353" s="13"/>
      <c r="AM4353" s="13"/>
      <c r="AN4353" s="3"/>
      <c r="AO4353" s="126"/>
      <c r="AP4353" s="126"/>
      <c r="AQ4353" s="127"/>
      <c r="AR4353" s="128"/>
      <c r="AS4353" s="13"/>
      <c r="AW4353" s="128"/>
      <c r="AX4353" s="128"/>
      <c r="AY4353" s="128"/>
      <c r="BH4353" s="89"/>
      <c r="BI4353" s="90"/>
      <c r="DL4353" s="13"/>
      <c r="DM4353" s="13"/>
      <c r="DN4353" s="3"/>
      <c r="DO4353" s="126"/>
      <c r="DP4353" s="126"/>
      <c r="DQ4353" s="127"/>
      <c r="DR4353" s="128"/>
      <c r="DS4353" s="13"/>
      <c r="DW4353" s="128"/>
      <c r="DX4353" s="128"/>
      <c r="DY4353" s="128"/>
      <c r="EH4353" s="89"/>
      <c r="EI4353" s="90"/>
    </row>
    <row r="4354" spans="38:139">
      <c r="AL4354" s="13"/>
      <c r="AM4354" s="13"/>
      <c r="AN4354" s="3"/>
      <c r="AO4354" s="126"/>
      <c r="AP4354" s="126"/>
      <c r="AQ4354" s="127"/>
      <c r="AR4354" s="128"/>
      <c r="AS4354" s="13"/>
      <c r="AW4354" s="128"/>
      <c r="AX4354" s="128"/>
      <c r="AY4354" s="128"/>
      <c r="BH4354" s="89"/>
      <c r="BI4354" s="90"/>
      <c r="DL4354" s="13"/>
      <c r="DM4354" s="13"/>
      <c r="DN4354" s="3"/>
      <c r="DO4354" s="126"/>
      <c r="DP4354" s="126"/>
      <c r="DQ4354" s="127"/>
      <c r="DR4354" s="128"/>
      <c r="DS4354" s="13"/>
      <c r="DW4354" s="128"/>
      <c r="DX4354" s="128"/>
      <c r="DY4354" s="128"/>
      <c r="EH4354" s="89"/>
      <c r="EI4354" s="90"/>
    </row>
    <row r="4355" spans="38:139">
      <c r="AL4355" s="13"/>
      <c r="AM4355" s="13"/>
      <c r="AN4355" s="3"/>
      <c r="AO4355" s="126"/>
      <c r="AP4355" s="126"/>
      <c r="AQ4355" s="127"/>
      <c r="AR4355" s="128"/>
      <c r="AS4355" s="13"/>
      <c r="AW4355" s="128"/>
      <c r="AX4355" s="128"/>
      <c r="AY4355" s="128"/>
      <c r="BH4355" s="89"/>
      <c r="BI4355" s="90"/>
      <c r="DL4355" s="13"/>
      <c r="DM4355" s="13"/>
      <c r="DN4355" s="3"/>
      <c r="DO4355" s="126"/>
      <c r="DP4355" s="126"/>
      <c r="DQ4355" s="127"/>
      <c r="DR4355" s="128"/>
      <c r="DS4355" s="13"/>
      <c r="DW4355" s="128"/>
      <c r="DX4355" s="128"/>
      <c r="DY4355" s="128"/>
      <c r="EH4355" s="89"/>
      <c r="EI4355" s="90"/>
    </row>
    <row r="4356" spans="38:139">
      <c r="AL4356" s="13"/>
      <c r="AM4356" s="13"/>
      <c r="AN4356" s="3"/>
      <c r="AO4356" s="126"/>
      <c r="AP4356" s="126"/>
      <c r="AQ4356" s="127"/>
      <c r="AR4356" s="128"/>
      <c r="AS4356" s="13"/>
      <c r="AW4356" s="128"/>
      <c r="AX4356" s="128"/>
      <c r="AY4356" s="128"/>
      <c r="BH4356" s="89"/>
      <c r="BI4356" s="90"/>
      <c r="DL4356" s="13"/>
      <c r="DM4356" s="13"/>
      <c r="DN4356" s="3"/>
      <c r="DO4356" s="126"/>
      <c r="DP4356" s="126"/>
      <c r="DQ4356" s="127"/>
      <c r="DR4356" s="128"/>
      <c r="DS4356" s="13"/>
      <c r="DW4356" s="128"/>
      <c r="DX4356" s="128"/>
      <c r="DY4356" s="128"/>
      <c r="EH4356" s="89"/>
      <c r="EI4356" s="90"/>
    </row>
    <row r="4357" spans="38:139">
      <c r="AL4357" s="13"/>
      <c r="AM4357" s="13"/>
      <c r="AN4357" s="3"/>
      <c r="AO4357" s="126"/>
      <c r="AP4357" s="126"/>
      <c r="AQ4357" s="127"/>
      <c r="AR4357" s="128"/>
      <c r="AS4357" s="13"/>
      <c r="AW4357" s="128"/>
      <c r="AX4357" s="128"/>
      <c r="AY4357" s="128"/>
      <c r="BH4357" s="89"/>
      <c r="BI4357" s="90"/>
      <c r="DL4357" s="13"/>
      <c r="DM4357" s="13"/>
      <c r="DN4357" s="3"/>
      <c r="DO4357" s="126"/>
      <c r="DP4357" s="126"/>
      <c r="DQ4357" s="127"/>
      <c r="DR4357" s="128"/>
      <c r="DS4357" s="13"/>
      <c r="DW4357" s="128"/>
      <c r="DX4357" s="128"/>
      <c r="DY4357" s="128"/>
      <c r="EH4357" s="89"/>
      <c r="EI4357" s="90"/>
    </row>
    <row r="4358" spans="38:139">
      <c r="AL4358" s="13"/>
      <c r="AM4358" s="13"/>
      <c r="AN4358" s="3"/>
      <c r="AO4358" s="126"/>
      <c r="AP4358" s="126"/>
      <c r="AQ4358" s="127"/>
      <c r="AR4358" s="128"/>
      <c r="AS4358" s="13"/>
      <c r="AW4358" s="128"/>
      <c r="AX4358" s="128"/>
      <c r="AY4358" s="128"/>
      <c r="BH4358" s="89"/>
      <c r="BI4358" s="90"/>
      <c r="DL4358" s="13"/>
      <c r="DM4358" s="13"/>
      <c r="DN4358" s="3"/>
      <c r="DO4358" s="126"/>
      <c r="DP4358" s="126"/>
      <c r="DQ4358" s="127"/>
      <c r="DR4358" s="128"/>
      <c r="DS4358" s="13"/>
      <c r="DW4358" s="128"/>
      <c r="DX4358" s="128"/>
      <c r="DY4358" s="128"/>
      <c r="EH4358" s="89"/>
      <c r="EI4358" s="90"/>
    </row>
    <row r="4359" spans="38:139">
      <c r="AL4359" s="13"/>
      <c r="AM4359" s="13"/>
      <c r="AN4359" s="3"/>
      <c r="AO4359" s="126"/>
      <c r="AP4359" s="126"/>
      <c r="AQ4359" s="127"/>
      <c r="AR4359" s="128"/>
      <c r="AS4359" s="13"/>
      <c r="AW4359" s="128"/>
      <c r="AX4359" s="128"/>
      <c r="AY4359" s="128"/>
      <c r="BH4359" s="89"/>
      <c r="BI4359" s="90"/>
      <c r="DL4359" s="13"/>
      <c r="DM4359" s="13"/>
      <c r="DN4359" s="3"/>
      <c r="DO4359" s="126"/>
      <c r="DP4359" s="126"/>
      <c r="DQ4359" s="127"/>
      <c r="DR4359" s="128"/>
      <c r="DS4359" s="13"/>
      <c r="DW4359" s="128"/>
      <c r="DX4359" s="128"/>
      <c r="DY4359" s="128"/>
      <c r="EH4359" s="89"/>
      <c r="EI4359" s="90"/>
    </row>
    <row r="4360" spans="38:139">
      <c r="AL4360" s="13"/>
      <c r="AM4360" s="13"/>
      <c r="AN4360" s="3"/>
      <c r="AO4360" s="126"/>
      <c r="AP4360" s="126"/>
      <c r="AQ4360" s="127"/>
      <c r="AR4360" s="128"/>
      <c r="AS4360" s="13"/>
      <c r="AW4360" s="128"/>
      <c r="AX4360" s="128"/>
      <c r="AY4360" s="128"/>
      <c r="BH4360" s="89"/>
      <c r="BI4360" s="90"/>
      <c r="DL4360" s="13"/>
      <c r="DM4360" s="13"/>
      <c r="DN4360" s="3"/>
      <c r="DO4360" s="126"/>
      <c r="DP4360" s="126"/>
      <c r="DQ4360" s="127"/>
      <c r="DR4360" s="128"/>
      <c r="DS4360" s="13"/>
      <c r="DW4360" s="128"/>
      <c r="DX4360" s="128"/>
      <c r="DY4360" s="128"/>
      <c r="EH4360" s="89"/>
      <c r="EI4360" s="90"/>
    </row>
    <row r="4361" spans="38:139">
      <c r="AL4361" s="13"/>
      <c r="AM4361" s="13"/>
      <c r="AN4361" s="3"/>
      <c r="AO4361" s="126"/>
      <c r="AP4361" s="126"/>
      <c r="AQ4361" s="127"/>
      <c r="AR4361" s="128"/>
      <c r="AS4361" s="13"/>
      <c r="AW4361" s="128"/>
      <c r="AX4361" s="128"/>
      <c r="AY4361" s="128"/>
      <c r="BH4361" s="89"/>
      <c r="BI4361" s="90"/>
      <c r="DL4361" s="13"/>
      <c r="DM4361" s="13"/>
      <c r="DN4361" s="3"/>
      <c r="DO4361" s="126"/>
      <c r="DP4361" s="126"/>
      <c r="DQ4361" s="127"/>
      <c r="DR4361" s="128"/>
      <c r="DS4361" s="13"/>
      <c r="DW4361" s="128"/>
      <c r="DX4361" s="128"/>
      <c r="DY4361" s="128"/>
      <c r="EH4361" s="89"/>
      <c r="EI4361" s="90"/>
    </row>
    <row r="4362" spans="38:139">
      <c r="AL4362" s="13"/>
      <c r="AM4362" s="13"/>
      <c r="AN4362" s="3"/>
      <c r="AO4362" s="126"/>
      <c r="AP4362" s="126"/>
      <c r="AQ4362" s="127"/>
      <c r="AR4362" s="128"/>
      <c r="AS4362" s="13"/>
      <c r="AW4362" s="128"/>
      <c r="AX4362" s="128"/>
      <c r="AY4362" s="128"/>
      <c r="BH4362" s="89"/>
      <c r="BI4362" s="90"/>
      <c r="DL4362" s="13"/>
      <c r="DM4362" s="13"/>
      <c r="DN4362" s="3"/>
      <c r="DO4362" s="126"/>
      <c r="DP4362" s="126"/>
      <c r="DQ4362" s="127"/>
      <c r="DR4362" s="128"/>
      <c r="DS4362" s="13"/>
      <c r="DW4362" s="128"/>
      <c r="DX4362" s="128"/>
      <c r="DY4362" s="128"/>
      <c r="EH4362" s="89"/>
      <c r="EI4362" s="90"/>
    </row>
    <row r="4363" spans="38:139">
      <c r="AL4363" s="13"/>
      <c r="AM4363" s="13"/>
      <c r="AN4363" s="3"/>
      <c r="AO4363" s="126"/>
      <c r="AP4363" s="126"/>
      <c r="AQ4363" s="127"/>
      <c r="AR4363" s="128"/>
      <c r="AS4363" s="13"/>
      <c r="AW4363" s="128"/>
      <c r="AX4363" s="128"/>
      <c r="AY4363" s="128"/>
      <c r="BH4363" s="89"/>
      <c r="BI4363" s="90"/>
      <c r="DL4363" s="13"/>
      <c r="DM4363" s="13"/>
      <c r="DN4363" s="3"/>
      <c r="DO4363" s="126"/>
      <c r="DP4363" s="126"/>
      <c r="DQ4363" s="127"/>
      <c r="DR4363" s="128"/>
      <c r="DS4363" s="13"/>
      <c r="DW4363" s="128"/>
      <c r="DX4363" s="128"/>
      <c r="DY4363" s="128"/>
      <c r="EH4363" s="89"/>
      <c r="EI4363" s="90"/>
    </row>
    <row r="4364" spans="38:139">
      <c r="AL4364" s="13"/>
      <c r="AM4364" s="13"/>
      <c r="AN4364" s="3"/>
      <c r="AO4364" s="126"/>
      <c r="AP4364" s="126"/>
      <c r="AQ4364" s="127"/>
      <c r="AR4364" s="128"/>
      <c r="AS4364" s="13"/>
      <c r="AW4364" s="128"/>
      <c r="AX4364" s="128"/>
      <c r="AY4364" s="128"/>
      <c r="BH4364" s="89"/>
      <c r="BI4364" s="90"/>
      <c r="DL4364" s="13"/>
      <c r="DM4364" s="13"/>
      <c r="DN4364" s="3"/>
      <c r="DO4364" s="126"/>
      <c r="DP4364" s="126"/>
      <c r="DQ4364" s="127"/>
      <c r="DR4364" s="128"/>
      <c r="DS4364" s="13"/>
      <c r="DW4364" s="128"/>
      <c r="DX4364" s="128"/>
      <c r="DY4364" s="128"/>
      <c r="EH4364" s="89"/>
      <c r="EI4364" s="90"/>
    </row>
    <row r="4365" spans="38:139">
      <c r="AL4365" s="13"/>
      <c r="AM4365" s="13"/>
      <c r="AN4365" s="3"/>
      <c r="AO4365" s="126"/>
      <c r="AP4365" s="126"/>
      <c r="AQ4365" s="127"/>
      <c r="AR4365" s="128"/>
      <c r="AS4365" s="13"/>
      <c r="AW4365" s="128"/>
      <c r="AX4365" s="128"/>
      <c r="AY4365" s="128"/>
      <c r="BH4365" s="89"/>
      <c r="BI4365" s="90"/>
      <c r="DL4365" s="13"/>
      <c r="DM4365" s="13"/>
      <c r="DN4365" s="3"/>
      <c r="DO4365" s="126"/>
      <c r="DP4365" s="126"/>
      <c r="DQ4365" s="127"/>
      <c r="DR4365" s="128"/>
      <c r="DS4365" s="13"/>
      <c r="DW4365" s="128"/>
      <c r="DX4365" s="128"/>
      <c r="DY4365" s="128"/>
      <c r="EH4365" s="89"/>
      <c r="EI4365" s="90"/>
    </row>
    <row r="4366" spans="38:139">
      <c r="AL4366" s="13"/>
      <c r="AM4366" s="13"/>
      <c r="AN4366" s="3"/>
      <c r="AO4366" s="126"/>
      <c r="AP4366" s="126"/>
      <c r="AQ4366" s="127"/>
      <c r="AR4366" s="128"/>
      <c r="AS4366" s="13"/>
      <c r="AW4366" s="128"/>
      <c r="AX4366" s="128"/>
      <c r="AY4366" s="128"/>
      <c r="BH4366" s="89"/>
      <c r="BI4366" s="90"/>
      <c r="DL4366" s="13"/>
      <c r="DM4366" s="13"/>
      <c r="DN4366" s="3"/>
      <c r="DO4366" s="126"/>
      <c r="DP4366" s="126"/>
      <c r="DQ4366" s="127"/>
      <c r="DR4366" s="128"/>
      <c r="DS4366" s="13"/>
      <c r="DW4366" s="128"/>
      <c r="DX4366" s="128"/>
      <c r="DY4366" s="128"/>
      <c r="EH4366" s="89"/>
      <c r="EI4366" s="90"/>
    </row>
    <row r="4367" spans="38:139">
      <c r="AL4367" s="13"/>
      <c r="AM4367" s="13"/>
      <c r="AN4367" s="3"/>
      <c r="AO4367" s="126"/>
      <c r="AP4367" s="126"/>
      <c r="AQ4367" s="127"/>
      <c r="AR4367" s="128"/>
      <c r="AS4367" s="13"/>
      <c r="AW4367" s="128"/>
      <c r="AX4367" s="128"/>
      <c r="AY4367" s="128"/>
      <c r="BH4367" s="89"/>
      <c r="BI4367" s="90"/>
      <c r="DL4367" s="13"/>
      <c r="DM4367" s="13"/>
      <c r="DN4367" s="3"/>
      <c r="DO4367" s="126"/>
      <c r="DP4367" s="126"/>
      <c r="DQ4367" s="127"/>
      <c r="DR4367" s="128"/>
      <c r="DS4367" s="13"/>
      <c r="DW4367" s="128"/>
      <c r="DX4367" s="128"/>
      <c r="DY4367" s="128"/>
      <c r="EH4367" s="89"/>
      <c r="EI4367" s="90"/>
    </row>
    <row r="4368" spans="38:139">
      <c r="AL4368" s="13"/>
      <c r="AM4368" s="13"/>
      <c r="AN4368" s="3"/>
      <c r="AO4368" s="126"/>
      <c r="AP4368" s="126"/>
      <c r="AQ4368" s="127"/>
      <c r="AR4368" s="128"/>
      <c r="AS4368" s="13"/>
      <c r="AW4368" s="128"/>
      <c r="AX4368" s="128"/>
      <c r="AY4368" s="128"/>
      <c r="BH4368" s="89"/>
      <c r="BI4368" s="90"/>
      <c r="DL4368" s="13"/>
      <c r="DM4368" s="13"/>
      <c r="DN4368" s="3"/>
      <c r="DO4368" s="126"/>
      <c r="DP4368" s="126"/>
      <c r="DQ4368" s="127"/>
      <c r="DR4368" s="128"/>
      <c r="DS4368" s="13"/>
      <c r="DW4368" s="128"/>
      <c r="DX4368" s="128"/>
      <c r="DY4368" s="128"/>
      <c r="EH4368" s="89"/>
      <c r="EI4368" s="90"/>
    </row>
    <row r="4369" spans="38:139">
      <c r="AL4369" s="13"/>
      <c r="AM4369" s="13"/>
      <c r="AN4369" s="3"/>
      <c r="AO4369" s="126"/>
      <c r="AP4369" s="126"/>
      <c r="AQ4369" s="127"/>
      <c r="AR4369" s="128"/>
      <c r="AS4369" s="13"/>
      <c r="AW4369" s="128"/>
      <c r="AX4369" s="128"/>
      <c r="AY4369" s="128"/>
      <c r="BH4369" s="89"/>
      <c r="BI4369" s="90"/>
      <c r="DL4369" s="13"/>
      <c r="DM4369" s="13"/>
      <c r="DN4369" s="3"/>
      <c r="DO4369" s="126"/>
      <c r="DP4369" s="126"/>
      <c r="DQ4369" s="127"/>
      <c r="DR4369" s="128"/>
      <c r="DS4369" s="13"/>
      <c r="DW4369" s="128"/>
      <c r="DX4369" s="128"/>
      <c r="DY4369" s="128"/>
      <c r="EH4369" s="89"/>
      <c r="EI4369" s="90"/>
    </row>
    <row r="4370" spans="38:139">
      <c r="AL4370" s="13"/>
      <c r="AM4370" s="13"/>
      <c r="AN4370" s="3"/>
      <c r="AO4370" s="126"/>
      <c r="AP4370" s="126"/>
      <c r="AQ4370" s="127"/>
      <c r="AR4370" s="128"/>
      <c r="AS4370" s="13"/>
      <c r="AW4370" s="128"/>
      <c r="AX4370" s="128"/>
      <c r="AY4370" s="128"/>
      <c r="BH4370" s="89"/>
      <c r="BI4370" s="90"/>
      <c r="DL4370" s="13"/>
      <c r="DM4370" s="13"/>
      <c r="DN4370" s="3"/>
      <c r="DO4370" s="126"/>
      <c r="DP4370" s="126"/>
      <c r="DQ4370" s="127"/>
      <c r="DR4370" s="128"/>
      <c r="DS4370" s="13"/>
      <c r="DW4370" s="128"/>
      <c r="DX4370" s="128"/>
      <c r="DY4370" s="128"/>
      <c r="EH4370" s="89"/>
      <c r="EI4370" s="90"/>
    </row>
    <row r="4371" spans="38:139">
      <c r="AL4371" s="13"/>
      <c r="AM4371" s="13"/>
      <c r="AN4371" s="3"/>
      <c r="AO4371" s="126"/>
      <c r="AP4371" s="126"/>
      <c r="AQ4371" s="127"/>
      <c r="AR4371" s="128"/>
      <c r="AS4371" s="13"/>
      <c r="AW4371" s="128"/>
      <c r="AX4371" s="128"/>
      <c r="AY4371" s="128"/>
      <c r="BH4371" s="89"/>
      <c r="BI4371" s="90"/>
      <c r="DL4371" s="13"/>
      <c r="DM4371" s="13"/>
      <c r="DN4371" s="3"/>
      <c r="DO4371" s="126"/>
      <c r="DP4371" s="126"/>
      <c r="DQ4371" s="127"/>
      <c r="DR4371" s="128"/>
      <c r="DS4371" s="13"/>
      <c r="DW4371" s="128"/>
      <c r="DX4371" s="128"/>
      <c r="DY4371" s="128"/>
      <c r="EH4371" s="89"/>
      <c r="EI4371" s="90"/>
    </row>
    <row r="4372" spans="38:139">
      <c r="AL4372" s="13"/>
      <c r="AM4372" s="13"/>
      <c r="AN4372" s="3"/>
      <c r="AO4372" s="126"/>
      <c r="AP4372" s="126"/>
      <c r="AQ4372" s="127"/>
      <c r="AR4372" s="128"/>
      <c r="AS4372" s="13"/>
      <c r="AW4372" s="128"/>
      <c r="AX4372" s="128"/>
      <c r="AY4372" s="128"/>
      <c r="BH4372" s="89"/>
      <c r="BI4372" s="90"/>
      <c r="DL4372" s="13"/>
      <c r="DM4372" s="13"/>
      <c r="DN4372" s="3"/>
      <c r="DO4372" s="126"/>
      <c r="DP4372" s="126"/>
      <c r="DQ4372" s="127"/>
      <c r="DR4372" s="128"/>
      <c r="DS4372" s="13"/>
      <c r="DW4372" s="128"/>
      <c r="DX4372" s="128"/>
      <c r="DY4372" s="128"/>
      <c r="EH4372" s="89"/>
      <c r="EI4372" s="90"/>
    </row>
    <row r="4373" spans="38:139">
      <c r="AL4373" s="13"/>
      <c r="AM4373" s="13"/>
      <c r="AN4373" s="3"/>
      <c r="AO4373" s="126"/>
      <c r="AP4373" s="126"/>
      <c r="AQ4373" s="127"/>
      <c r="AR4373" s="128"/>
      <c r="AS4373" s="13"/>
      <c r="AW4373" s="128"/>
      <c r="AX4373" s="128"/>
      <c r="AY4373" s="128"/>
      <c r="BH4373" s="89"/>
      <c r="BI4373" s="90"/>
      <c r="DL4373" s="13"/>
      <c r="DM4373" s="13"/>
      <c r="DN4373" s="3"/>
      <c r="DO4373" s="126"/>
      <c r="DP4373" s="126"/>
      <c r="DQ4373" s="127"/>
      <c r="DR4373" s="128"/>
      <c r="DS4373" s="13"/>
      <c r="DW4373" s="128"/>
      <c r="DX4373" s="128"/>
      <c r="DY4373" s="128"/>
      <c r="EH4373" s="89"/>
      <c r="EI4373" s="90"/>
    </row>
    <row r="4374" spans="38:139">
      <c r="AL4374" s="13"/>
      <c r="AM4374" s="13"/>
      <c r="AN4374" s="3"/>
      <c r="AO4374" s="126"/>
      <c r="AP4374" s="126"/>
      <c r="AQ4374" s="127"/>
      <c r="AR4374" s="128"/>
      <c r="AS4374" s="13"/>
      <c r="AW4374" s="128"/>
      <c r="AX4374" s="128"/>
      <c r="AY4374" s="128"/>
      <c r="BH4374" s="89"/>
      <c r="BI4374" s="90"/>
      <c r="DL4374" s="13"/>
      <c r="DM4374" s="13"/>
      <c r="DN4374" s="3"/>
      <c r="DO4374" s="126"/>
      <c r="DP4374" s="126"/>
      <c r="DQ4374" s="127"/>
      <c r="DR4374" s="128"/>
      <c r="DS4374" s="13"/>
      <c r="DW4374" s="128"/>
      <c r="DX4374" s="128"/>
      <c r="DY4374" s="128"/>
      <c r="EH4374" s="89"/>
      <c r="EI4374" s="90"/>
    </row>
    <row r="4375" spans="38:139">
      <c r="AL4375" s="13"/>
      <c r="AM4375" s="13"/>
      <c r="AN4375" s="3"/>
      <c r="AO4375" s="126"/>
      <c r="AP4375" s="126"/>
      <c r="AQ4375" s="127"/>
      <c r="AR4375" s="128"/>
      <c r="AS4375" s="13"/>
      <c r="AW4375" s="128"/>
      <c r="AX4375" s="128"/>
      <c r="AY4375" s="128"/>
      <c r="BH4375" s="89"/>
      <c r="BI4375" s="90"/>
      <c r="DL4375" s="13"/>
      <c r="DM4375" s="13"/>
      <c r="DN4375" s="3"/>
      <c r="DO4375" s="126"/>
      <c r="DP4375" s="126"/>
      <c r="DQ4375" s="127"/>
      <c r="DR4375" s="128"/>
      <c r="DS4375" s="13"/>
      <c r="DW4375" s="128"/>
      <c r="DX4375" s="128"/>
      <c r="DY4375" s="128"/>
      <c r="EH4375" s="89"/>
      <c r="EI4375" s="90"/>
    </row>
    <row r="4376" spans="38:139">
      <c r="AL4376" s="13"/>
      <c r="AM4376" s="13"/>
      <c r="AN4376" s="3"/>
      <c r="AO4376" s="126"/>
      <c r="AP4376" s="126"/>
      <c r="AQ4376" s="127"/>
      <c r="AR4376" s="128"/>
      <c r="AS4376" s="13"/>
      <c r="AW4376" s="128"/>
      <c r="AX4376" s="128"/>
      <c r="AY4376" s="128"/>
      <c r="BH4376" s="89"/>
      <c r="BI4376" s="90"/>
      <c r="DL4376" s="13"/>
      <c r="DM4376" s="13"/>
      <c r="DN4376" s="3"/>
      <c r="DO4376" s="126"/>
      <c r="DP4376" s="126"/>
      <c r="DQ4376" s="127"/>
      <c r="DR4376" s="128"/>
      <c r="DS4376" s="13"/>
      <c r="DW4376" s="128"/>
      <c r="DX4376" s="128"/>
      <c r="DY4376" s="128"/>
      <c r="EH4376" s="89"/>
      <c r="EI4376" s="90"/>
    </row>
    <row r="4377" spans="38:139">
      <c r="AL4377" s="13"/>
      <c r="AM4377" s="13"/>
      <c r="AN4377" s="3"/>
      <c r="AO4377" s="126"/>
      <c r="AP4377" s="126"/>
      <c r="AQ4377" s="127"/>
      <c r="AR4377" s="128"/>
      <c r="AS4377" s="13"/>
      <c r="AW4377" s="128"/>
      <c r="AX4377" s="128"/>
      <c r="AY4377" s="128"/>
      <c r="BH4377" s="89"/>
      <c r="BI4377" s="90"/>
      <c r="DL4377" s="13"/>
      <c r="DM4377" s="13"/>
      <c r="DN4377" s="3"/>
      <c r="DO4377" s="126"/>
      <c r="DP4377" s="126"/>
      <c r="DQ4377" s="127"/>
      <c r="DR4377" s="128"/>
      <c r="DS4377" s="13"/>
      <c r="DW4377" s="128"/>
      <c r="DX4377" s="128"/>
      <c r="DY4377" s="128"/>
      <c r="EH4377" s="89"/>
      <c r="EI4377" s="90"/>
    </row>
    <row r="4378" spans="38:139">
      <c r="AL4378" s="13"/>
      <c r="AM4378" s="13"/>
      <c r="AN4378" s="3"/>
      <c r="AO4378" s="126"/>
      <c r="AP4378" s="126"/>
      <c r="AQ4378" s="127"/>
      <c r="AR4378" s="128"/>
      <c r="AS4378" s="13"/>
      <c r="AW4378" s="128"/>
      <c r="AX4378" s="128"/>
      <c r="AY4378" s="128"/>
      <c r="BH4378" s="89"/>
      <c r="BI4378" s="90"/>
      <c r="DL4378" s="13"/>
      <c r="DM4378" s="13"/>
      <c r="DN4378" s="3"/>
      <c r="DO4378" s="126"/>
      <c r="DP4378" s="126"/>
      <c r="DQ4378" s="127"/>
      <c r="DR4378" s="128"/>
      <c r="DS4378" s="13"/>
      <c r="DW4378" s="128"/>
      <c r="DX4378" s="128"/>
      <c r="DY4378" s="128"/>
      <c r="EH4378" s="89"/>
      <c r="EI4378" s="90"/>
    </row>
    <row r="4379" spans="38:139">
      <c r="AL4379" s="13"/>
      <c r="AM4379" s="13"/>
      <c r="AN4379" s="3"/>
      <c r="AO4379" s="126"/>
      <c r="AP4379" s="126"/>
      <c r="AQ4379" s="127"/>
      <c r="AR4379" s="128"/>
      <c r="AS4379" s="13"/>
      <c r="AW4379" s="128"/>
      <c r="AX4379" s="128"/>
      <c r="AY4379" s="128"/>
      <c r="BH4379" s="89"/>
      <c r="BI4379" s="90"/>
      <c r="DL4379" s="13"/>
      <c r="DM4379" s="13"/>
      <c r="DN4379" s="3"/>
      <c r="DO4379" s="126"/>
      <c r="DP4379" s="126"/>
      <c r="DQ4379" s="127"/>
      <c r="DR4379" s="128"/>
      <c r="DS4379" s="13"/>
      <c r="DW4379" s="128"/>
      <c r="DX4379" s="128"/>
      <c r="DY4379" s="128"/>
      <c r="EH4379" s="89"/>
      <c r="EI4379" s="90"/>
    </row>
    <row r="4380" spans="38:139">
      <c r="AL4380" s="13"/>
      <c r="AM4380" s="13"/>
      <c r="AN4380" s="3"/>
      <c r="AO4380" s="126"/>
      <c r="AP4380" s="126"/>
      <c r="AQ4380" s="127"/>
      <c r="AR4380" s="128"/>
      <c r="AS4380" s="13"/>
      <c r="AW4380" s="128"/>
      <c r="AX4380" s="128"/>
      <c r="AY4380" s="128"/>
      <c r="BH4380" s="89"/>
      <c r="BI4380" s="90"/>
      <c r="DL4380" s="13"/>
      <c r="DM4380" s="13"/>
      <c r="DN4380" s="3"/>
      <c r="DO4380" s="126"/>
      <c r="DP4380" s="126"/>
      <c r="DQ4380" s="127"/>
      <c r="DR4380" s="128"/>
      <c r="DS4380" s="13"/>
      <c r="DW4380" s="128"/>
      <c r="DX4380" s="128"/>
      <c r="DY4380" s="128"/>
      <c r="EH4380" s="89"/>
      <c r="EI4380" s="90"/>
    </row>
    <row r="4381" spans="38:139">
      <c r="AL4381" s="13"/>
      <c r="AM4381" s="13"/>
      <c r="AN4381" s="3"/>
      <c r="AO4381" s="126"/>
      <c r="AP4381" s="126"/>
      <c r="AQ4381" s="127"/>
      <c r="AR4381" s="128"/>
      <c r="AS4381" s="13"/>
      <c r="AW4381" s="128"/>
      <c r="AX4381" s="128"/>
      <c r="AY4381" s="128"/>
      <c r="BH4381" s="89"/>
      <c r="BI4381" s="90"/>
      <c r="DL4381" s="13"/>
      <c r="DM4381" s="13"/>
      <c r="DN4381" s="3"/>
      <c r="DO4381" s="126"/>
      <c r="DP4381" s="126"/>
      <c r="DQ4381" s="127"/>
      <c r="DR4381" s="128"/>
      <c r="DS4381" s="13"/>
      <c r="DW4381" s="128"/>
      <c r="DX4381" s="128"/>
      <c r="DY4381" s="128"/>
      <c r="EH4381" s="89"/>
      <c r="EI4381" s="90"/>
    </row>
    <row r="4382" spans="38:139">
      <c r="AL4382" s="13"/>
      <c r="AM4382" s="13"/>
      <c r="AN4382" s="3"/>
      <c r="AO4382" s="126"/>
      <c r="AP4382" s="126"/>
      <c r="AQ4382" s="127"/>
      <c r="AR4382" s="128"/>
      <c r="AS4382" s="13"/>
      <c r="AW4382" s="128"/>
      <c r="AX4382" s="128"/>
      <c r="AY4382" s="128"/>
      <c r="BH4382" s="89"/>
      <c r="BI4382" s="90"/>
      <c r="DL4382" s="13"/>
      <c r="DM4382" s="13"/>
      <c r="DN4382" s="3"/>
      <c r="DO4382" s="126"/>
      <c r="DP4382" s="126"/>
      <c r="DQ4382" s="127"/>
      <c r="DR4382" s="128"/>
      <c r="DS4382" s="13"/>
      <c r="DW4382" s="128"/>
      <c r="DX4382" s="128"/>
      <c r="DY4382" s="128"/>
      <c r="EH4382" s="89"/>
      <c r="EI4382" s="90"/>
    </row>
    <row r="4383" spans="38:139">
      <c r="AL4383" s="13"/>
      <c r="AM4383" s="13"/>
      <c r="AN4383" s="3"/>
      <c r="AO4383" s="126"/>
      <c r="AP4383" s="126"/>
      <c r="AQ4383" s="127"/>
      <c r="AR4383" s="128"/>
      <c r="AS4383" s="13"/>
      <c r="AW4383" s="128"/>
      <c r="AX4383" s="128"/>
      <c r="AY4383" s="128"/>
      <c r="BH4383" s="89"/>
      <c r="BI4383" s="90"/>
      <c r="DL4383" s="13"/>
      <c r="DM4383" s="13"/>
      <c r="DN4383" s="3"/>
      <c r="DO4383" s="126"/>
      <c r="DP4383" s="126"/>
      <c r="DQ4383" s="127"/>
      <c r="DR4383" s="128"/>
      <c r="DS4383" s="13"/>
      <c r="DW4383" s="128"/>
      <c r="DX4383" s="128"/>
      <c r="DY4383" s="128"/>
      <c r="EH4383" s="89"/>
      <c r="EI4383" s="90"/>
    </row>
    <row r="4384" spans="38:139">
      <c r="AL4384" s="13"/>
      <c r="AM4384" s="13"/>
      <c r="AN4384" s="3"/>
      <c r="AO4384" s="126"/>
      <c r="AP4384" s="126"/>
      <c r="AQ4384" s="127"/>
      <c r="AR4384" s="128"/>
      <c r="AS4384" s="13"/>
      <c r="AW4384" s="128"/>
      <c r="AX4384" s="128"/>
      <c r="AY4384" s="128"/>
      <c r="BH4384" s="89"/>
      <c r="BI4384" s="90"/>
      <c r="DL4384" s="13"/>
      <c r="DM4384" s="13"/>
      <c r="DN4384" s="3"/>
      <c r="DO4384" s="126"/>
      <c r="DP4384" s="126"/>
      <c r="DQ4384" s="127"/>
      <c r="DR4384" s="128"/>
      <c r="DS4384" s="13"/>
      <c r="DW4384" s="128"/>
      <c r="DX4384" s="128"/>
      <c r="DY4384" s="128"/>
      <c r="EH4384" s="89"/>
      <c r="EI4384" s="90"/>
    </row>
    <row r="4385" spans="38:139">
      <c r="AL4385" s="13"/>
      <c r="AM4385" s="13"/>
      <c r="AN4385" s="3"/>
      <c r="AO4385" s="126"/>
      <c r="AP4385" s="126"/>
      <c r="AQ4385" s="127"/>
      <c r="AR4385" s="128"/>
      <c r="AS4385" s="13"/>
      <c r="AW4385" s="128"/>
      <c r="AX4385" s="128"/>
      <c r="AY4385" s="128"/>
      <c r="BH4385" s="89"/>
      <c r="BI4385" s="90"/>
      <c r="DL4385" s="13"/>
      <c r="DM4385" s="13"/>
      <c r="DN4385" s="3"/>
      <c r="DO4385" s="126"/>
      <c r="DP4385" s="126"/>
      <c r="DQ4385" s="127"/>
      <c r="DR4385" s="128"/>
      <c r="DS4385" s="13"/>
      <c r="DW4385" s="128"/>
      <c r="DX4385" s="128"/>
      <c r="DY4385" s="128"/>
      <c r="EH4385" s="89"/>
      <c r="EI4385" s="90"/>
    </row>
    <row r="4386" spans="38:139">
      <c r="AL4386" s="13"/>
      <c r="AM4386" s="13"/>
      <c r="AN4386" s="3"/>
      <c r="AO4386" s="126"/>
      <c r="AP4386" s="126"/>
      <c r="AQ4386" s="127"/>
      <c r="AR4386" s="128"/>
      <c r="AS4386" s="13"/>
      <c r="AW4386" s="128"/>
      <c r="AX4386" s="128"/>
      <c r="AY4386" s="128"/>
      <c r="BH4386" s="89"/>
      <c r="BI4386" s="90"/>
      <c r="DL4386" s="13"/>
      <c r="DM4386" s="13"/>
      <c r="DN4386" s="3"/>
      <c r="DO4386" s="126"/>
      <c r="DP4386" s="126"/>
      <c r="DQ4386" s="127"/>
      <c r="DR4386" s="128"/>
      <c r="DS4386" s="13"/>
      <c r="DW4386" s="128"/>
      <c r="DX4386" s="128"/>
      <c r="DY4386" s="128"/>
      <c r="EH4386" s="89"/>
      <c r="EI4386" s="90"/>
    </row>
    <row r="4387" spans="38:139">
      <c r="AL4387" s="13"/>
      <c r="AM4387" s="13"/>
      <c r="AN4387" s="3"/>
      <c r="AO4387" s="126"/>
      <c r="AP4387" s="126"/>
      <c r="AQ4387" s="127"/>
      <c r="AR4387" s="128"/>
      <c r="AS4387" s="13"/>
      <c r="AW4387" s="128"/>
      <c r="AX4387" s="128"/>
      <c r="AY4387" s="128"/>
      <c r="BH4387" s="89"/>
      <c r="BI4387" s="90"/>
      <c r="DL4387" s="13"/>
      <c r="DM4387" s="13"/>
      <c r="DN4387" s="3"/>
      <c r="DO4387" s="126"/>
      <c r="DP4387" s="126"/>
      <c r="DQ4387" s="127"/>
      <c r="DR4387" s="128"/>
      <c r="DS4387" s="13"/>
      <c r="DW4387" s="128"/>
      <c r="DX4387" s="128"/>
      <c r="DY4387" s="128"/>
      <c r="EH4387" s="89"/>
      <c r="EI4387" s="90"/>
    </row>
    <row r="4388" spans="38:139">
      <c r="AL4388" s="13"/>
      <c r="AM4388" s="13"/>
      <c r="AN4388" s="3"/>
      <c r="AO4388" s="126"/>
      <c r="AP4388" s="126"/>
      <c r="AQ4388" s="127"/>
      <c r="AR4388" s="128"/>
      <c r="AS4388" s="13"/>
      <c r="AW4388" s="128"/>
      <c r="AX4388" s="128"/>
      <c r="AY4388" s="128"/>
      <c r="BH4388" s="89"/>
      <c r="BI4388" s="90"/>
      <c r="DL4388" s="13"/>
      <c r="DM4388" s="13"/>
      <c r="DN4388" s="3"/>
      <c r="DO4388" s="126"/>
      <c r="DP4388" s="126"/>
      <c r="DQ4388" s="127"/>
      <c r="DR4388" s="128"/>
      <c r="DS4388" s="13"/>
      <c r="DW4388" s="128"/>
      <c r="DX4388" s="128"/>
      <c r="DY4388" s="128"/>
      <c r="EH4388" s="89"/>
      <c r="EI4388" s="90"/>
    </row>
    <row r="4389" spans="38:139">
      <c r="AL4389" s="13"/>
      <c r="AM4389" s="13"/>
      <c r="AN4389" s="3"/>
      <c r="AO4389" s="126"/>
      <c r="AP4389" s="126"/>
      <c r="AQ4389" s="127"/>
      <c r="AR4389" s="128"/>
      <c r="AS4389" s="13"/>
      <c r="AW4389" s="128"/>
      <c r="AX4389" s="128"/>
      <c r="AY4389" s="128"/>
      <c r="BH4389" s="89"/>
      <c r="BI4389" s="90"/>
      <c r="DL4389" s="13"/>
      <c r="DM4389" s="13"/>
      <c r="DN4389" s="3"/>
      <c r="DO4389" s="126"/>
      <c r="DP4389" s="126"/>
      <c r="DQ4389" s="127"/>
      <c r="DR4389" s="128"/>
      <c r="DS4389" s="13"/>
      <c r="DW4389" s="128"/>
      <c r="DX4389" s="128"/>
      <c r="DY4389" s="128"/>
      <c r="EH4389" s="89"/>
      <c r="EI4389" s="90"/>
    </row>
    <row r="4390" spans="38:139">
      <c r="AL4390" s="13"/>
      <c r="AM4390" s="13"/>
      <c r="AN4390" s="3"/>
      <c r="AO4390" s="126"/>
      <c r="AP4390" s="126"/>
      <c r="AQ4390" s="127"/>
      <c r="AR4390" s="128"/>
      <c r="AS4390" s="13"/>
      <c r="AW4390" s="128"/>
      <c r="AX4390" s="128"/>
      <c r="AY4390" s="128"/>
      <c r="BH4390" s="89"/>
      <c r="BI4390" s="90"/>
      <c r="DL4390" s="13"/>
      <c r="DM4390" s="13"/>
      <c r="DN4390" s="3"/>
      <c r="DO4390" s="126"/>
      <c r="DP4390" s="126"/>
      <c r="DQ4390" s="127"/>
      <c r="DR4390" s="128"/>
      <c r="DS4390" s="13"/>
      <c r="DW4390" s="128"/>
      <c r="DX4390" s="128"/>
      <c r="DY4390" s="128"/>
      <c r="EH4390" s="89"/>
      <c r="EI4390" s="90"/>
    </row>
    <row r="4391" spans="38:139">
      <c r="AL4391" s="13"/>
      <c r="AM4391" s="13"/>
      <c r="AN4391" s="3"/>
      <c r="AO4391" s="126"/>
      <c r="AP4391" s="126"/>
      <c r="AQ4391" s="127"/>
      <c r="AR4391" s="128"/>
      <c r="AS4391" s="13"/>
      <c r="AW4391" s="128"/>
      <c r="AX4391" s="128"/>
      <c r="AY4391" s="128"/>
      <c r="BH4391" s="89"/>
      <c r="BI4391" s="90"/>
      <c r="DL4391" s="13"/>
      <c r="DM4391" s="13"/>
      <c r="DN4391" s="3"/>
      <c r="DO4391" s="126"/>
      <c r="DP4391" s="126"/>
      <c r="DQ4391" s="127"/>
      <c r="DR4391" s="128"/>
      <c r="DS4391" s="13"/>
      <c r="DW4391" s="128"/>
      <c r="DX4391" s="128"/>
      <c r="DY4391" s="128"/>
      <c r="EH4391" s="89"/>
      <c r="EI4391" s="90"/>
    </row>
    <row r="4392" spans="38:139">
      <c r="AL4392" s="13"/>
      <c r="AM4392" s="13"/>
      <c r="AN4392" s="3"/>
      <c r="AO4392" s="126"/>
      <c r="AP4392" s="126"/>
      <c r="AQ4392" s="127"/>
      <c r="AR4392" s="128"/>
      <c r="AS4392" s="13"/>
      <c r="AW4392" s="128"/>
      <c r="AX4392" s="128"/>
      <c r="AY4392" s="128"/>
      <c r="BH4392" s="89"/>
      <c r="BI4392" s="90"/>
      <c r="DL4392" s="13"/>
      <c r="DM4392" s="13"/>
      <c r="DN4392" s="3"/>
      <c r="DO4392" s="126"/>
      <c r="DP4392" s="126"/>
      <c r="DQ4392" s="127"/>
      <c r="DR4392" s="128"/>
      <c r="DS4392" s="13"/>
      <c r="DW4392" s="128"/>
      <c r="DX4392" s="128"/>
      <c r="DY4392" s="128"/>
      <c r="EH4392" s="89"/>
      <c r="EI4392" s="90"/>
    </row>
    <row r="4393" spans="38:139">
      <c r="AL4393" s="13"/>
      <c r="AM4393" s="13"/>
      <c r="AN4393" s="3"/>
      <c r="AO4393" s="126"/>
      <c r="AP4393" s="126"/>
      <c r="AQ4393" s="127"/>
      <c r="AR4393" s="128"/>
      <c r="AS4393" s="13"/>
      <c r="AW4393" s="128"/>
      <c r="AX4393" s="128"/>
      <c r="AY4393" s="128"/>
      <c r="BH4393" s="89"/>
      <c r="BI4393" s="90"/>
      <c r="DL4393" s="13"/>
      <c r="DM4393" s="13"/>
      <c r="DN4393" s="3"/>
      <c r="DO4393" s="126"/>
      <c r="DP4393" s="126"/>
      <c r="DQ4393" s="127"/>
      <c r="DR4393" s="128"/>
      <c r="DS4393" s="13"/>
      <c r="DW4393" s="128"/>
      <c r="DX4393" s="128"/>
      <c r="DY4393" s="128"/>
      <c r="EH4393" s="89"/>
      <c r="EI4393" s="90"/>
    </row>
    <row r="4394" spans="38:139">
      <c r="AL4394" s="13"/>
      <c r="AM4394" s="13"/>
      <c r="AN4394" s="3"/>
      <c r="AO4394" s="126"/>
      <c r="AP4394" s="126"/>
      <c r="AQ4394" s="127"/>
      <c r="AR4394" s="128"/>
      <c r="AS4394" s="13"/>
      <c r="AW4394" s="128"/>
      <c r="AX4394" s="128"/>
      <c r="AY4394" s="128"/>
      <c r="BH4394" s="89"/>
      <c r="BI4394" s="90"/>
      <c r="DL4394" s="13"/>
      <c r="DM4394" s="13"/>
      <c r="DN4394" s="3"/>
      <c r="DO4394" s="126"/>
      <c r="DP4394" s="126"/>
      <c r="DQ4394" s="127"/>
      <c r="DR4394" s="128"/>
      <c r="DS4394" s="13"/>
      <c r="DW4394" s="128"/>
      <c r="DX4394" s="128"/>
      <c r="DY4394" s="128"/>
      <c r="EH4394" s="89"/>
      <c r="EI4394" s="90"/>
    </row>
    <row r="4395" spans="38:139">
      <c r="AL4395" s="13"/>
      <c r="AM4395" s="13"/>
      <c r="AN4395" s="3"/>
      <c r="AO4395" s="126"/>
      <c r="AP4395" s="126"/>
      <c r="AQ4395" s="127"/>
      <c r="AR4395" s="128"/>
      <c r="AS4395" s="13"/>
      <c r="AW4395" s="128"/>
      <c r="AX4395" s="128"/>
      <c r="AY4395" s="128"/>
      <c r="BH4395" s="89"/>
      <c r="BI4395" s="90"/>
      <c r="DL4395" s="13"/>
      <c r="DM4395" s="13"/>
      <c r="DN4395" s="3"/>
      <c r="DO4395" s="126"/>
      <c r="DP4395" s="126"/>
      <c r="DQ4395" s="127"/>
      <c r="DR4395" s="128"/>
      <c r="DS4395" s="13"/>
      <c r="DW4395" s="128"/>
      <c r="DX4395" s="128"/>
      <c r="DY4395" s="128"/>
      <c r="EH4395" s="89"/>
      <c r="EI4395" s="90"/>
    </row>
    <row r="4396" spans="38:139">
      <c r="AL4396" s="13"/>
      <c r="AM4396" s="13"/>
      <c r="AN4396" s="3"/>
      <c r="AO4396" s="126"/>
      <c r="AP4396" s="126"/>
      <c r="AQ4396" s="127"/>
      <c r="AR4396" s="128"/>
      <c r="AS4396" s="13"/>
      <c r="AW4396" s="128"/>
      <c r="AX4396" s="128"/>
      <c r="AY4396" s="128"/>
      <c r="BH4396" s="89"/>
      <c r="BI4396" s="90"/>
      <c r="DL4396" s="13"/>
      <c r="DM4396" s="13"/>
      <c r="DN4396" s="3"/>
      <c r="DO4396" s="126"/>
      <c r="DP4396" s="126"/>
      <c r="DQ4396" s="127"/>
      <c r="DR4396" s="128"/>
      <c r="DS4396" s="13"/>
      <c r="DW4396" s="128"/>
      <c r="DX4396" s="128"/>
      <c r="DY4396" s="128"/>
      <c r="EH4396" s="89"/>
      <c r="EI4396" s="90"/>
    </row>
    <row r="4397" spans="38:139">
      <c r="AL4397" s="13"/>
      <c r="AM4397" s="13"/>
      <c r="AN4397" s="3"/>
      <c r="AO4397" s="126"/>
      <c r="AP4397" s="126"/>
      <c r="AQ4397" s="127"/>
      <c r="AR4397" s="128"/>
      <c r="AS4397" s="13"/>
      <c r="AW4397" s="128"/>
      <c r="AX4397" s="128"/>
      <c r="AY4397" s="128"/>
      <c r="BH4397" s="89"/>
      <c r="BI4397" s="90"/>
      <c r="DL4397" s="13"/>
      <c r="DM4397" s="13"/>
      <c r="DN4397" s="3"/>
      <c r="DO4397" s="126"/>
      <c r="DP4397" s="126"/>
      <c r="DQ4397" s="127"/>
      <c r="DR4397" s="128"/>
      <c r="DS4397" s="13"/>
      <c r="DW4397" s="128"/>
      <c r="DX4397" s="128"/>
      <c r="DY4397" s="128"/>
      <c r="EH4397" s="89"/>
      <c r="EI4397" s="90"/>
    </row>
    <row r="4398" spans="38:139">
      <c r="AL4398" s="13"/>
      <c r="AM4398" s="13"/>
      <c r="AN4398" s="3"/>
      <c r="AO4398" s="126"/>
      <c r="AP4398" s="126"/>
      <c r="AQ4398" s="127"/>
      <c r="AR4398" s="128"/>
      <c r="AS4398" s="13"/>
      <c r="AW4398" s="128"/>
      <c r="AX4398" s="128"/>
      <c r="AY4398" s="128"/>
      <c r="BH4398" s="89"/>
      <c r="BI4398" s="90"/>
      <c r="DL4398" s="13"/>
      <c r="DM4398" s="13"/>
      <c r="DN4398" s="3"/>
      <c r="DO4398" s="126"/>
      <c r="DP4398" s="126"/>
      <c r="DQ4398" s="127"/>
      <c r="DR4398" s="128"/>
      <c r="DS4398" s="13"/>
      <c r="DW4398" s="128"/>
      <c r="DX4398" s="128"/>
      <c r="DY4398" s="128"/>
      <c r="EH4398" s="89"/>
      <c r="EI4398" s="90"/>
    </row>
    <row r="4399" spans="38:139">
      <c r="AL4399" s="13"/>
      <c r="AM4399" s="13"/>
      <c r="AN4399" s="3"/>
      <c r="AO4399" s="126"/>
      <c r="AP4399" s="126"/>
      <c r="AQ4399" s="127"/>
      <c r="AR4399" s="128"/>
      <c r="AS4399" s="13"/>
      <c r="AW4399" s="128"/>
      <c r="AX4399" s="128"/>
      <c r="AY4399" s="128"/>
      <c r="BH4399" s="89"/>
      <c r="BI4399" s="90"/>
      <c r="DL4399" s="13"/>
      <c r="DM4399" s="13"/>
      <c r="DN4399" s="3"/>
      <c r="DO4399" s="126"/>
      <c r="DP4399" s="126"/>
      <c r="DQ4399" s="127"/>
      <c r="DR4399" s="128"/>
      <c r="DS4399" s="13"/>
      <c r="DW4399" s="128"/>
      <c r="DX4399" s="128"/>
      <c r="DY4399" s="128"/>
      <c r="EH4399" s="89"/>
      <c r="EI4399" s="90"/>
    </row>
    <row r="4400" spans="38:139">
      <c r="AL4400" s="13"/>
      <c r="AM4400" s="13"/>
      <c r="AN4400" s="3"/>
      <c r="AO4400" s="126"/>
      <c r="AP4400" s="126"/>
      <c r="AQ4400" s="127"/>
      <c r="AR4400" s="128"/>
      <c r="AS4400" s="13"/>
      <c r="AW4400" s="128"/>
      <c r="AX4400" s="128"/>
      <c r="AY4400" s="128"/>
      <c r="BH4400" s="89"/>
      <c r="BI4400" s="90"/>
      <c r="DL4400" s="13"/>
      <c r="DM4400" s="13"/>
      <c r="DN4400" s="3"/>
      <c r="DO4400" s="126"/>
      <c r="DP4400" s="126"/>
      <c r="DQ4400" s="127"/>
      <c r="DR4400" s="128"/>
      <c r="DS4400" s="13"/>
      <c r="DW4400" s="128"/>
      <c r="DX4400" s="128"/>
      <c r="DY4400" s="128"/>
      <c r="EH4400" s="89"/>
      <c r="EI4400" s="90"/>
    </row>
    <row r="4401" spans="38:139">
      <c r="AL4401" s="13"/>
      <c r="AM4401" s="13"/>
      <c r="AN4401" s="3"/>
      <c r="AO4401" s="126"/>
      <c r="AP4401" s="126"/>
      <c r="AQ4401" s="127"/>
      <c r="AR4401" s="128"/>
      <c r="AS4401" s="13"/>
      <c r="AW4401" s="128"/>
      <c r="AX4401" s="128"/>
      <c r="AY4401" s="128"/>
      <c r="BH4401" s="89"/>
      <c r="BI4401" s="90"/>
      <c r="DL4401" s="13"/>
      <c r="DM4401" s="13"/>
      <c r="DN4401" s="3"/>
      <c r="DO4401" s="126"/>
      <c r="DP4401" s="126"/>
      <c r="DQ4401" s="127"/>
      <c r="DR4401" s="128"/>
      <c r="DS4401" s="13"/>
      <c r="DW4401" s="128"/>
      <c r="DX4401" s="128"/>
      <c r="DY4401" s="128"/>
      <c r="EH4401" s="89"/>
      <c r="EI4401" s="90"/>
    </row>
    <row r="4402" spans="38:139">
      <c r="AL4402" s="13"/>
      <c r="AM4402" s="13"/>
      <c r="AN4402" s="3"/>
      <c r="AO4402" s="126"/>
      <c r="AP4402" s="126"/>
      <c r="AQ4402" s="127"/>
      <c r="AR4402" s="128"/>
      <c r="AS4402" s="13"/>
      <c r="AW4402" s="128"/>
      <c r="AX4402" s="128"/>
      <c r="AY4402" s="128"/>
      <c r="BH4402" s="89"/>
      <c r="BI4402" s="90"/>
      <c r="DL4402" s="13"/>
      <c r="DM4402" s="13"/>
      <c r="DN4402" s="3"/>
      <c r="DO4402" s="126"/>
      <c r="DP4402" s="126"/>
      <c r="DQ4402" s="127"/>
      <c r="DR4402" s="128"/>
      <c r="DS4402" s="13"/>
      <c r="DW4402" s="128"/>
      <c r="DX4402" s="128"/>
      <c r="DY4402" s="128"/>
      <c r="EH4402" s="89"/>
      <c r="EI4402" s="90"/>
    </row>
    <row r="4403" spans="38:139">
      <c r="AL4403" s="13"/>
      <c r="AM4403" s="13"/>
      <c r="AN4403" s="3"/>
      <c r="AO4403" s="126"/>
      <c r="AP4403" s="126"/>
      <c r="AQ4403" s="127"/>
      <c r="AR4403" s="128"/>
      <c r="AS4403" s="13"/>
      <c r="AW4403" s="128"/>
      <c r="AX4403" s="128"/>
      <c r="AY4403" s="128"/>
      <c r="BH4403" s="89"/>
      <c r="BI4403" s="90"/>
      <c r="DL4403" s="13"/>
      <c r="DM4403" s="13"/>
      <c r="DN4403" s="3"/>
      <c r="DO4403" s="126"/>
      <c r="DP4403" s="126"/>
      <c r="DQ4403" s="127"/>
      <c r="DR4403" s="128"/>
      <c r="DS4403" s="13"/>
      <c r="DW4403" s="128"/>
      <c r="DX4403" s="128"/>
      <c r="DY4403" s="128"/>
      <c r="EH4403" s="89"/>
      <c r="EI4403" s="90"/>
    </row>
    <row r="4404" spans="38:139">
      <c r="AL4404" s="13"/>
      <c r="AM4404" s="13"/>
      <c r="AN4404" s="3"/>
      <c r="AO4404" s="126"/>
      <c r="AP4404" s="126"/>
      <c r="AQ4404" s="127"/>
      <c r="AR4404" s="128"/>
      <c r="AS4404" s="13"/>
      <c r="AW4404" s="128"/>
      <c r="AX4404" s="128"/>
      <c r="AY4404" s="128"/>
      <c r="BH4404" s="89"/>
      <c r="BI4404" s="90"/>
      <c r="DL4404" s="13"/>
      <c r="DM4404" s="13"/>
      <c r="DN4404" s="3"/>
      <c r="DO4404" s="126"/>
      <c r="DP4404" s="126"/>
      <c r="DQ4404" s="127"/>
      <c r="DR4404" s="128"/>
      <c r="DS4404" s="13"/>
      <c r="DW4404" s="128"/>
      <c r="DX4404" s="128"/>
      <c r="DY4404" s="128"/>
      <c r="EH4404" s="89"/>
      <c r="EI4404" s="90"/>
    </row>
    <row r="4405" spans="38:139">
      <c r="AL4405" s="13"/>
      <c r="AM4405" s="13"/>
      <c r="AN4405" s="3"/>
      <c r="AO4405" s="126"/>
      <c r="AP4405" s="126"/>
      <c r="AQ4405" s="127"/>
      <c r="AR4405" s="128"/>
      <c r="AS4405" s="13"/>
      <c r="AW4405" s="128"/>
      <c r="AX4405" s="128"/>
      <c r="AY4405" s="128"/>
      <c r="BH4405" s="89"/>
      <c r="BI4405" s="90"/>
      <c r="DL4405" s="13"/>
      <c r="DM4405" s="13"/>
      <c r="DN4405" s="3"/>
      <c r="DO4405" s="126"/>
      <c r="DP4405" s="126"/>
      <c r="DQ4405" s="127"/>
      <c r="DR4405" s="128"/>
      <c r="DS4405" s="13"/>
      <c r="DW4405" s="128"/>
      <c r="DX4405" s="128"/>
      <c r="DY4405" s="128"/>
      <c r="EH4405" s="89"/>
      <c r="EI4405" s="90"/>
    </row>
    <row r="4406" spans="38:139">
      <c r="AL4406" s="13"/>
      <c r="AM4406" s="13"/>
      <c r="AN4406" s="3"/>
      <c r="AO4406" s="126"/>
      <c r="AP4406" s="126"/>
      <c r="AQ4406" s="127"/>
      <c r="AR4406" s="128"/>
      <c r="AS4406" s="13"/>
      <c r="AW4406" s="128"/>
      <c r="AX4406" s="128"/>
      <c r="AY4406" s="128"/>
      <c r="BH4406" s="89"/>
      <c r="BI4406" s="90"/>
      <c r="DL4406" s="13"/>
      <c r="DM4406" s="13"/>
      <c r="DN4406" s="3"/>
      <c r="DO4406" s="126"/>
      <c r="DP4406" s="126"/>
      <c r="DQ4406" s="127"/>
      <c r="DR4406" s="128"/>
      <c r="DS4406" s="13"/>
      <c r="DW4406" s="128"/>
      <c r="DX4406" s="128"/>
      <c r="DY4406" s="128"/>
      <c r="EH4406" s="89"/>
      <c r="EI4406" s="90"/>
    </row>
    <row r="4407" spans="38:139">
      <c r="AL4407" s="13"/>
      <c r="AM4407" s="13"/>
      <c r="AN4407" s="3"/>
      <c r="AO4407" s="126"/>
      <c r="AP4407" s="126"/>
      <c r="AQ4407" s="127"/>
      <c r="AR4407" s="128"/>
      <c r="AS4407" s="13"/>
      <c r="AW4407" s="128"/>
      <c r="AX4407" s="128"/>
      <c r="AY4407" s="128"/>
      <c r="BH4407" s="89"/>
      <c r="BI4407" s="90"/>
      <c r="DL4407" s="13"/>
      <c r="DM4407" s="13"/>
      <c r="DN4407" s="3"/>
      <c r="DO4407" s="126"/>
      <c r="DP4407" s="126"/>
      <c r="DQ4407" s="127"/>
      <c r="DR4407" s="128"/>
      <c r="DS4407" s="13"/>
      <c r="DW4407" s="128"/>
      <c r="DX4407" s="128"/>
      <c r="DY4407" s="128"/>
      <c r="EH4407" s="89"/>
      <c r="EI4407" s="90"/>
    </row>
    <row r="4408" spans="38:139">
      <c r="AL4408" s="13"/>
      <c r="AM4408" s="13"/>
      <c r="AN4408" s="3"/>
      <c r="AO4408" s="126"/>
      <c r="AP4408" s="126"/>
      <c r="AQ4408" s="127"/>
      <c r="AR4408" s="128"/>
      <c r="AS4408" s="13"/>
      <c r="AW4408" s="128"/>
      <c r="AX4408" s="128"/>
      <c r="AY4408" s="128"/>
      <c r="BH4408" s="89"/>
      <c r="BI4408" s="90"/>
      <c r="DL4408" s="13"/>
      <c r="DM4408" s="13"/>
      <c r="DN4408" s="3"/>
      <c r="DO4408" s="126"/>
      <c r="DP4408" s="126"/>
      <c r="DQ4408" s="127"/>
      <c r="DR4408" s="128"/>
      <c r="DS4408" s="13"/>
      <c r="DW4408" s="128"/>
      <c r="DX4408" s="128"/>
      <c r="DY4408" s="128"/>
      <c r="EH4408" s="89"/>
      <c r="EI4408" s="90"/>
    </row>
    <row r="4409" spans="38:139">
      <c r="AL4409" s="13"/>
      <c r="AM4409" s="13"/>
      <c r="AN4409" s="3"/>
      <c r="AO4409" s="126"/>
      <c r="AP4409" s="126"/>
      <c r="AQ4409" s="127"/>
      <c r="AR4409" s="128"/>
      <c r="AS4409" s="13"/>
      <c r="AW4409" s="128"/>
      <c r="AX4409" s="128"/>
      <c r="AY4409" s="128"/>
      <c r="BH4409" s="89"/>
      <c r="BI4409" s="90"/>
      <c r="DL4409" s="13"/>
      <c r="DM4409" s="13"/>
      <c r="DN4409" s="3"/>
      <c r="DO4409" s="126"/>
      <c r="DP4409" s="126"/>
      <c r="DQ4409" s="127"/>
      <c r="DR4409" s="128"/>
      <c r="DS4409" s="13"/>
      <c r="DW4409" s="128"/>
      <c r="DX4409" s="128"/>
      <c r="DY4409" s="128"/>
      <c r="EH4409" s="89"/>
      <c r="EI4409" s="90"/>
    </row>
    <row r="4410" spans="38:139">
      <c r="AL4410" s="13"/>
      <c r="AM4410" s="13"/>
      <c r="AN4410" s="3"/>
      <c r="AO4410" s="126"/>
      <c r="AP4410" s="126"/>
      <c r="AQ4410" s="127"/>
      <c r="AR4410" s="128"/>
      <c r="AS4410" s="13"/>
      <c r="AW4410" s="128"/>
      <c r="AX4410" s="128"/>
      <c r="AY4410" s="128"/>
      <c r="BH4410" s="89"/>
      <c r="BI4410" s="90"/>
      <c r="DL4410" s="13"/>
      <c r="DM4410" s="13"/>
      <c r="DN4410" s="3"/>
      <c r="DO4410" s="126"/>
      <c r="DP4410" s="126"/>
      <c r="DQ4410" s="127"/>
      <c r="DR4410" s="128"/>
      <c r="DS4410" s="13"/>
      <c r="DW4410" s="128"/>
      <c r="DX4410" s="128"/>
      <c r="DY4410" s="128"/>
      <c r="EH4410" s="89"/>
      <c r="EI4410" s="90"/>
    </row>
    <row r="4411" spans="38:139">
      <c r="AL4411" s="13"/>
      <c r="AM4411" s="13"/>
      <c r="AN4411" s="3"/>
      <c r="AO4411" s="126"/>
      <c r="AP4411" s="126"/>
      <c r="AQ4411" s="127"/>
      <c r="AR4411" s="128"/>
      <c r="AS4411" s="13"/>
      <c r="AW4411" s="128"/>
      <c r="AX4411" s="128"/>
      <c r="AY4411" s="128"/>
      <c r="BH4411" s="89"/>
      <c r="BI4411" s="90"/>
      <c r="DL4411" s="13"/>
      <c r="DM4411" s="13"/>
      <c r="DN4411" s="3"/>
      <c r="DO4411" s="126"/>
      <c r="DP4411" s="126"/>
      <c r="DQ4411" s="127"/>
      <c r="DR4411" s="128"/>
      <c r="DS4411" s="13"/>
      <c r="DW4411" s="128"/>
      <c r="DX4411" s="128"/>
      <c r="DY4411" s="128"/>
      <c r="EH4411" s="89"/>
      <c r="EI4411" s="90"/>
    </row>
    <row r="4412" spans="38:139">
      <c r="AL4412" s="13"/>
      <c r="AM4412" s="13"/>
      <c r="AN4412" s="3"/>
      <c r="AO4412" s="126"/>
      <c r="AP4412" s="126"/>
      <c r="AQ4412" s="127"/>
      <c r="AR4412" s="128"/>
      <c r="AS4412" s="13"/>
      <c r="AW4412" s="128"/>
      <c r="AX4412" s="128"/>
      <c r="AY4412" s="128"/>
      <c r="BH4412" s="89"/>
      <c r="BI4412" s="90"/>
      <c r="DL4412" s="13"/>
      <c r="DM4412" s="13"/>
      <c r="DN4412" s="3"/>
      <c r="DO4412" s="126"/>
      <c r="DP4412" s="126"/>
      <c r="DQ4412" s="127"/>
      <c r="DR4412" s="128"/>
      <c r="DS4412" s="13"/>
      <c r="DW4412" s="128"/>
      <c r="DX4412" s="128"/>
      <c r="DY4412" s="128"/>
      <c r="EH4412" s="89"/>
      <c r="EI4412" s="90"/>
    </row>
    <row r="4413" spans="38:139">
      <c r="AL4413" s="13"/>
      <c r="AM4413" s="13"/>
      <c r="AN4413" s="3"/>
      <c r="AO4413" s="126"/>
      <c r="AP4413" s="126"/>
      <c r="AQ4413" s="127"/>
      <c r="AR4413" s="128"/>
      <c r="AS4413" s="13"/>
      <c r="AW4413" s="128"/>
      <c r="AX4413" s="128"/>
      <c r="AY4413" s="128"/>
      <c r="BH4413" s="89"/>
      <c r="BI4413" s="90"/>
      <c r="DL4413" s="13"/>
      <c r="DM4413" s="13"/>
      <c r="DN4413" s="3"/>
      <c r="DO4413" s="126"/>
      <c r="DP4413" s="126"/>
      <c r="DQ4413" s="127"/>
      <c r="DR4413" s="128"/>
      <c r="DS4413" s="13"/>
      <c r="DW4413" s="128"/>
      <c r="DX4413" s="128"/>
      <c r="DY4413" s="128"/>
      <c r="EH4413" s="89"/>
      <c r="EI4413" s="90"/>
    </row>
    <row r="4414" spans="38:139">
      <c r="AL4414" s="13"/>
      <c r="AM4414" s="13"/>
      <c r="AN4414" s="3"/>
      <c r="AO4414" s="126"/>
      <c r="AP4414" s="126"/>
      <c r="AQ4414" s="127"/>
      <c r="AR4414" s="128"/>
      <c r="AS4414" s="13"/>
      <c r="AW4414" s="128"/>
      <c r="AX4414" s="128"/>
      <c r="AY4414" s="128"/>
      <c r="BH4414" s="89"/>
      <c r="BI4414" s="90"/>
      <c r="DL4414" s="13"/>
      <c r="DM4414" s="13"/>
      <c r="DN4414" s="3"/>
      <c r="DO4414" s="126"/>
      <c r="DP4414" s="126"/>
      <c r="DQ4414" s="127"/>
      <c r="DR4414" s="128"/>
      <c r="DS4414" s="13"/>
      <c r="DW4414" s="128"/>
      <c r="DX4414" s="128"/>
      <c r="DY4414" s="128"/>
      <c r="EH4414" s="89"/>
      <c r="EI4414" s="90"/>
    </row>
    <row r="4415" spans="38:139">
      <c r="AL4415" s="13"/>
      <c r="AM4415" s="13"/>
      <c r="AN4415" s="3"/>
      <c r="AO4415" s="126"/>
      <c r="AP4415" s="126"/>
      <c r="AQ4415" s="127"/>
      <c r="AR4415" s="128"/>
      <c r="AS4415" s="13"/>
      <c r="AW4415" s="128"/>
      <c r="AX4415" s="128"/>
      <c r="AY4415" s="128"/>
      <c r="BH4415" s="89"/>
      <c r="BI4415" s="90"/>
      <c r="DL4415" s="13"/>
      <c r="DM4415" s="13"/>
      <c r="DN4415" s="3"/>
      <c r="DO4415" s="126"/>
      <c r="DP4415" s="126"/>
      <c r="DQ4415" s="127"/>
      <c r="DR4415" s="128"/>
      <c r="DS4415" s="13"/>
      <c r="DW4415" s="128"/>
      <c r="DX4415" s="128"/>
      <c r="DY4415" s="128"/>
      <c r="EH4415" s="89"/>
      <c r="EI4415" s="90"/>
    </row>
    <row r="4416" spans="38:139">
      <c r="AL4416" s="13"/>
      <c r="AM4416" s="13"/>
      <c r="AN4416" s="3"/>
      <c r="AO4416" s="126"/>
      <c r="AP4416" s="126"/>
      <c r="AQ4416" s="127"/>
      <c r="AR4416" s="128"/>
      <c r="AS4416" s="13"/>
      <c r="AW4416" s="128"/>
      <c r="AX4416" s="128"/>
      <c r="AY4416" s="128"/>
      <c r="BH4416" s="89"/>
      <c r="BI4416" s="90"/>
      <c r="DL4416" s="13"/>
      <c r="DM4416" s="13"/>
      <c r="DN4416" s="3"/>
      <c r="DO4416" s="126"/>
      <c r="DP4416" s="126"/>
      <c r="DQ4416" s="127"/>
      <c r="DR4416" s="128"/>
      <c r="DS4416" s="13"/>
      <c r="DW4416" s="128"/>
      <c r="DX4416" s="128"/>
      <c r="DY4416" s="128"/>
      <c r="EH4416" s="89"/>
      <c r="EI4416" s="90"/>
    </row>
    <row r="4417" spans="38:139">
      <c r="AL4417" s="13"/>
      <c r="AM4417" s="13"/>
      <c r="AN4417" s="3"/>
      <c r="AO4417" s="126"/>
      <c r="AP4417" s="126"/>
      <c r="AQ4417" s="127"/>
      <c r="AR4417" s="128"/>
      <c r="AS4417" s="13"/>
      <c r="AW4417" s="128"/>
      <c r="AX4417" s="128"/>
      <c r="AY4417" s="128"/>
      <c r="BH4417" s="89"/>
      <c r="BI4417" s="90"/>
      <c r="DL4417" s="13"/>
      <c r="DM4417" s="13"/>
      <c r="DN4417" s="3"/>
      <c r="DO4417" s="126"/>
      <c r="DP4417" s="126"/>
      <c r="DQ4417" s="127"/>
      <c r="DR4417" s="128"/>
      <c r="DS4417" s="13"/>
      <c r="DW4417" s="128"/>
      <c r="DX4417" s="128"/>
      <c r="DY4417" s="128"/>
      <c r="EH4417" s="89"/>
      <c r="EI4417" s="90"/>
    </row>
    <row r="4418" spans="38:139">
      <c r="AL4418" s="13"/>
      <c r="AM4418" s="13"/>
      <c r="AN4418" s="3"/>
      <c r="AO4418" s="126"/>
      <c r="AP4418" s="126"/>
      <c r="AQ4418" s="127"/>
      <c r="AR4418" s="128"/>
      <c r="AS4418" s="13"/>
      <c r="AW4418" s="128"/>
      <c r="AX4418" s="128"/>
      <c r="AY4418" s="128"/>
      <c r="BH4418" s="89"/>
      <c r="BI4418" s="90"/>
      <c r="DL4418" s="13"/>
      <c r="DM4418" s="13"/>
      <c r="DN4418" s="3"/>
      <c r="DO4418" s="126"/>
      <c r="DP4418" s="126"/>
      <c r="DQ4418" s="127"/>
      <c r="DR4418" s="128"/>
      <c r="DS4418" s="13"/>
      <c r="DW4418" s="128"/>
      <c r="DX4418" s="128"/>
      <c r="DY4418" s="128"/>
      <c r="EH4418" s="89"/>
      <c r="EI4418" s="90"/>
    </row>
    <row r="4419" spans="38:139">
      <c r="AL4419" s="13"/>
      <c r="AM4419" s="13"/>
      <c r="AN4419" s="3"/>
      <c r="AO4419" s="126"/>
      <c r="AP4419" s="126"/>
      <c r="AQ4419" s="127"/>
      <c r="AR4419" s="128"/>
      <c r="AS4419" s="13"/>
      <c r="AW4419" s="128"/>
      <c r="AX4419" s="128"/>
      <c r="AY4419" s="128"/>
      <c r="BH4419" s="89"/>
      <c r="BI4419" s="90"/>
      <c r="DL4419" s="13"/>
      <c r="DM4419" s="13"/>
      <c r="DN4419" s="3"/>
      <c r="DO4419" s="126"/>
      <c r="DP4419" s="126"/>
      <c r="DQ4419" s="127"/>
      <c r="DR4419" s="128"/>
      <c r="DS4419" s="13"/>
      <c r="DW4419" s="128"/>
      <c r="DX4419" s="128"/>
      <c r="DY4419" s="128"/>
      <c r="EH4419" s="89"/>
      <c r="EI4419" s="90"/>
    </row>
    <row r="4420" spans="38:139">
      <c r="AL4420" s="13"/>
      <c r="AM4420" s="13"/>
      <c r="AN4420" s="3"/>
      <c r="AO4420" s="126"/>
      <c r="AP4420" s="126"/>
      <c r="AQ4420" s="127"/>
      <c r="AR4420" s="128"/>
      <c r="AS4420" s="13"/>
      <c r="AW4420" s="128"/>
      <c r="AX4420" s="128"/>
      <c r="AY4420" s="128"/>
      <c r="BH4420" s="89"/>
      <c r="BI4420" s="90"/>
      <c r="DL4420" s="13"/>
      <c r="DM4420" s="13"/>
      <c r="DN4420" s="3"/>
      <c r="DO4420" s="126"/>
      <c r="DP4420" s="126"/>
      <c r="DQ4420" s="127"/>
      <c r="DR4420" s="128"/>
      <c r="DS4420" s="13"/>
      <c r="DW4420" s="128"/>
      <c r="DX4420" s="128"/>
      <c r="DY4420" s="128"/>
      <c r="EH4420" s="89"/>
      <c r="EI4420" s="90"/>
    </row>
    <row r="4421" spans="38:139">
      <c r="AL4421" s="13"/>
      <c r="AM4421" s="13"/>
      <c r="AN4421" s="3"/>
      <c r="AO4421" s="126"/>
      <c r="AP4421" s="126"/>
      <c r="AQ4421" s="127"/>
      <c r="AR4421" s="128"/>
      <c r="AS4421" s="13"/>
      <c r="AW4421" s="128"/>
      <c r="AX4421" s="128"/>
      <c r="AY4421" s="128"/>
      <c r="BH4421" s="89"/>
      <c r="BI4421" s="90"/>
      <c r="DL4421" s="13"/>
      <c r="DM4421" s="13"/>
      <c r="DN4421" s="3"/>
      <c r="DO4421" s="126"/>
      <c r="DP4421" s="126"/>
      <c r="DQ4421" s="127"/>
      <c r="DR4421" s="128"/>
      <c r="DS4421" s="13"/>
      <c r="DW4421" s="128"/>
      <c r="DX4421" s="128"/>
      <c r="DY4421" s="128"/>
      <c r="EH4421" s="89"/>
      <c r="EI4421" s="90"/>
    </row>
    <row r="4422" spans="38:139">
      <c r="AL4422" s="13"/>
      <c r="AM4422" s="13"/>
      <c r="AN4422" s="3"/>
      <c r="AO4422" s="126"/>
      <c r="AP4422" s="126"/>
      <c r="AQ4422" s="127"/>
      <c r="AR4422" s="128"/>
      <c r="AS4422" s="13"/>
      <c r="AW4422" s="128"/>
      <c r="AX4422" s="128"/>
      <c r="AY4422" s="128"/>
      <c r="BH4422" s="89"/>
      <c r="BI4422" s="90"/>
      <c r="DL4422" s="13"/>
      <c r="DM4422" s="13"/>
      <c r="DN4422" s="3"/>
      <c r="DO4422" s="126"/>
      <c r="DP4422" s="126"/>
      <c r="DQ4422" s="127"/>
      <c r="DR4422" s="128"/>
      <c r="DS4422" s="13"/>
      <c r="DW4422" s="128"/>
      <c r="DX4422" s="128"/>
      <c r="DY4422" s="128"/>
      <c r="EH4422" s="89"/>
      <c r="EI4422" s="90"/>
    </row>
    <row r="4423" spans="38:139">
      <c r="AL4423" s="13"/>
      <c r="AM4423" s="13"/>
      <c r="AN4423" s="3"/>
      <c r="AO4423" s="126"/>
      <c r="AP4423" s="126"/>
      <c r="AQ4423" s="127"/>
      <c r="AR4423" s="128"/>
      <c r="AS4423" s="13"/>
      <c r="AW4423" s="128"/>
      <c r="AX4423" s="128"/>
      <c r="AY4423" s="128"/>
      <c r="BH4423" s="89"/>
      <c r="BI4423" s="90"/>
      <c r="DL4423" s="13"/>
      <c r="DM4423" s="13"/>
      <c r="DN4423" s="3"/>
      <c r="DO4423" s="126"/>
      <c r="DP4423" s="126"/>
      <c r="DQ4423" s="127"/>
      <c r="DR4423" s="128"/>
      <c r="DS4423" s="13"/>
      <c r="DW4423" s="128"/>
      <c r="DX4423" s="128"/>
      <c r="DY4423" s="128"/>
      <c r="EH4423" s="89"/>
      <c r="EI4423" s="90"/>
    </row>
    <row r="4424" spans="38:139">
      <c r="AL4424" s="13"/>
      <c r="AM4424" s="13"/>
      <c r="AN4424" s="3"/>
      <c r="AO4424" s="126"/>
      <c r="AP4424" s="126"/>
      <c r="AQ4424" s="127"/>
      <c r="AR4424" s="128"/>
      <c r="AS4424" s="13"/>
      <c r="AW4424" s="128"/>
      <c r="AX4424" s="128"/>
      <c r="AY4424" s="128"/>
      <c r="BH4424" s="89"/>
      <c r="BI4424" s="90"/>
      <c r="DL4424" s="13"/>
      <c r="DM4424" s="13"/>
      <c r="DN4424" s="3"/>
      <c r="DO4424" s="126"/>
      <c r="DP4424" s="126"/>
      <c r="DQ4424" s="127"/>
      <c r="DR4424" s="128"/>
      <c r="DS4424" s="13"/>
      <c r="DW4424" s="128"/>
      <c r="DX4424" s="128"/>
      <c r="DY4424" s="128"/>
      <c r="EH4424" s="89"/>
      <c r="EI4424" s="90"/>
    </row>
    <row r="4425" spans="38:139">
      <c r="AL4425" s="13"/>
      <c r="AM4425" s="13"/>
      <c r="AN4425" s="3"/>
      <c r="AO4425" s="126"/>
      <c r="AP4425" s="126"/>
      <c r="AQ4425" s="127"/>
      <c r="AR4425" s="128"/>
      <c r="AS4425" s="13"/>
      <c r="AW4425" s="128"/>
      <c r="AX4425" s="128"/>
      <c r="AY4425" s="128"/>
      <c r="BH4425" s="89"/>
      <c r="BI4425" s="90"/>
      <c r="DL4425" s="13"/>
      <c r="DM4425" s="13"/>
      <c r="DN4425" s="3"/>
      <c r="DO4425" s="126"/>
      <c r="DP4425" s="126"/>
      <c r="DQ4425" s="127"/>
      <c r="DR4425" s="128"/>
      <c r="DS4425" s="13"/>
      <c r="DW4425" s="128"/>
      <c r="DX4425" s="128"/>
      <c r="DY4425" s="128"/>
      <c r="EH4425" s="89"/>
      <c r="EI4425" s="90"/>
    </row>
    <row r="4426" spans="38:139">
      <c r="AL4426" s="13"/>
      <c r="AM4426" s="13"/>
      <c r="AN4426" s="3"/>
      <c r="AO4426" s="126"/>
      <c r="AP4426" s="126"/>
      <c r="AQ4426" s="127"/>
      <c r="AR4426" s="128"/>
      <c r="AS4426" s="13"/>
      <c r="AW4426" s="128"/>
      <c r="AX4426" s="128"/>
      <c r="AY4426" s="128"/>
      <c r="BH4426" s="89"/>
      <c r="BI4426" s="90"/>
      <c r="DL4426" s="13"/>
      <c r="DM4426" s="13"/>
      <c r="DN4426" s="3"/>
      <c r="DO4426" s="126"/>
      <c r="DP4426" s="126"/>
      <c r="DQ4426" s="127"/>
      <c r="DR4426" s="128"/>
      <c r="DS4426" s="13"/>
      <c r="DW4426" s="128"/>
      <c r="DX4426" s="128"/>
      <c r="DY4426" s="128"/>
      <c r="EH4426" s="89"/>
      <c r="EI4426" s="90"/>
    </row>
    <row r="4427" spans="38:139">
      <c r="AL4427" s="13"/>
      <c r="AM4427" s="13"/>
      <c r="AN4427" s="3"/>
      <c r="AO4427" s="126"/>
      <c r="AP4427" s="126"/>
      <c r="AQ4427" s="127"/>
      <c r="AR4427" s="128"/>
      <c r="AS4427" s="13"/>
      <c r="AW4427" s="128"/>
      <c r="AX4427" s="128"/>
      <c r="AY4427" s="128"/>
      <c r="BH4427" s="89"/>
      <c r="BI4427" s="90"/>
      <c r="DL4427" s="13"/>
      <c r="DM4427" s="13"/>
      <c r="DN4427" s="3"/>
      <c r="DO4427" s="126"/>
      <c r="DP4427" s="126"/>
      <c r="DQ4427" s="127"/>
      <c r="DR4427" s="128"/>
      <c r="DS4427" s="13"/>
      <c r="DW4427" s="128"/>
      <c r="DX4427" s="128"/>
      <c r="DY4427" s="128"/>
      <c r="EH4427" s="89"/>
      <c r="EI4427" s="90"/>
    </row>
    <row r="4428" spans="38:139">
      <c r="AL4428" s="13"/>
      <c r="AM4428" s="13"/>
      <c r="AN4428" s="3"/>
      <c r="AO4428" s="126"/>
      <c r="AP4428" s="126"/>
      <c r="AQ4428" s="127"/>
      <c r="AR4428" s="128"/>
      <c r="AS4428" s="13"/>
      <c r="AW4428" s="128"/>
      <c r="AX4428" s="128"/>
      <c r="AY4428" s="128"/>
      <c r="BH4428" s="89"/>
      <c r="BI4428" s="90"/>
      <c r="DL4428" s="13"/>
      <c r="DM4428" s="13"/>
      <c r="DN4428" s="3"/>
      <c r="DO4428" s="126"/>
      <c r="DP4428" s="126"/>
      <c r="DQ4428" s="127"/>
      <c r="DR4428" s="128"/>
      <c r="DS4428" s="13"/>
      <c r="DW4428" s="128"/>
      <c r="DX4428" s="128"/>
      <c r="DY4428" s="128"/>
      <c r="EH4428" s="89"/>
      <c r="EI4428" s="90"/>
    </row>
    <row r="4429" spans="38:139">
      <c r="AL4429" s="13"/>
      <c r="AM4429" s="13"/>
      <c r="AN4429" s="3"/>
      <c r="AO4429" s="126"/>
      <c r="AP4429" s="126"/>
      <c r="AQ4429" s="127"/>
      <c r="AR4429" s="128"/>
      <c r="AS4429" s="13"/>
      <c r="AW4429" s="128"/>
      <c r="AX4429" s="128"/>
      <c r="AY4429" s="128"/>
      <c r="BH4429" s="89"/>
      <c r="BI4429" s="90"/>
      <c r="DL4429" s="13"/>
      <c r="DM4429" s="13"/>
      <c r="DN4429" s="3"/>
      <c r="DO4429" s="126"/>
      <c r="DP4429" s="126"/>
      <c r="DQ4429" s="127"/>
      <c r="DR4429" s="128"/>
      <c r="DS4429" s="13"/>
      <c r="DW4429" s="128"/>
      <c r="DX4429" s="128"/>
      <c r="DY4429" s="128"/>
      <c r="EH4429" s="89"/>
      <c r="EI4429" s="90"/>
    </row>
    <row r="4430" spans="38:139">
      <c r="AL4430" s="13"/>
      <c r="AM4430" s="13"/>
      <c r="AN4430" s="3"/>
      <c r="AO4430" s="126"/>
      <c r="AP4430" s="126"/>
      <c r="AQ4430" s="127"/>
      <c r="AR4430" s="128"/>
      <c r="AS4430" s="13"/>
      <c r="AW4430" s="128"/>
      <c r="AX4430" s="128"/>
      <c r="AY4430" s="128"/>
      <c r="BH4430" s="89"/>
      <c r="BI4430" s="90"/>
      <c r="DL4430" s="13"/>
      <c r="DM4430" s="13"/>
      <c r="DN4430" s="3"/>
      <c r="DO4430" s="126"/>
      <c r="DP4430" s="126"/>
      <c r="DQ4430" s="127"/>
      <c r="DR4430" s="128"/>
      <c r="DS4430" s="13"/>
      <c r="DW4430" s="128"/>
      <c r="DX4430" s="128"/>
      <c r="DY4430" s="128"/>
      <c r="EH4430" s="89"/>
      <c r="EI4430" s="90"/>
    </row>
    <row r="4431" spans="38:139">
      <c r="AL4431" s="13"/>
      <c r="AM4431" s="13"/>
      <c r="AN4431" s="3"/>
      <c r="AO4431" s="126"/>
      <c r="AP4431" s="126"/>
      <c r="AQ4431" s="127"/>
      <c r="AR4431" s="128"/>
      <c r="AS4431" s="13"/>
      <c r="AW4431" s="128"/>
      <c r="AX4431" s="128"/>
      <c r="AY4431" s="128"/>
      <c r="BH4431" s="89"/>
      <c r="BI4431" s="90"/>
      <c r="DL4431" s="13"/>
      <c r="DM4431" s="13"/>
      <c r="DN4431" s="3"/>
      <c r="DO4431" s="126"/>
      <c r="DP4431" s="126"/>
      <c r="DQ4431" s="127"/>
      <c r="DR4431" s="128"/>
      <c r="DS4431" s="13"/>
      <c r="DW4431" s="128"/>
      <c r="DX4431" s="128"/>
      <c r="DY4431" s="128"/>
      <c r="EH4431" s="89"/>
      <c r="EI4431" s="90"/>
    </row>
    <row r="4432" spans="38:139">
      <c r="AL4432" s="13"/>
      <c r="AM4432" s="13"/>
      <c r="AN4432" s="3"/>
      <c r="AO4432" s="126"/>
      <c r="AP4432" s="126"/>
      <c r="AQ4432" s="127"/>
      <c r="AR4432" s="128"/>
      <c r="AS4432" s="13"/>
      <c r="AW4432" s="128"/>
      <c r="AX4432" s="128"/>
      <c r="AY4432" s="128"/>
      <c r="BH4432" s="89"/>
      <c r="BI4432" s="90"/>
      <c r="DL4432" s="13"/>
      <c r="DM4432" s="13"/>
      <c r="DN4432" s="3"/>
      <c r="DO4432" s="126"/>
      <c r="DP4432" s="126"/>
      <c r="DQ4432" s="127"/>
      <c r="DR4432" s="128"/>
      <c r="DS4432" s="13"/>
      <c r="DW4432" s="128"/>
      <c r="DX4432" s="128"/>
      <c r="DY4432" s="128"/>
      <c r="EH4432" s="89"/>
      <c r="EI4432" s="90"/>
    </row>
    <row r="4433" spans="38:139">
      <c r="AL4433" s="13"/>
      <c r="AM4433" s="13"/>
      <c r="AN4433" s="3"/>
      <c r="AO4433" s="126"/>
      <c r="AP4433" s="126"/>
      <c r="AQ4433" s="127"/>
      <c r="AR4433" s="128"/>
      <c r="AS4433" s="13"/>
      <c r="AW4433" s="128"/>
      <c r="AX4433" s="128"/>
      <c r="AY4433" s="128"/>
      <c r="BH4433" s="89"/>
      <c r="BI4433" s="90"/>
      <c r="DL4433" s="13"/>
      <c r="DM4433" s="13"/>
      <c r="DN4433" s="3"/>
      <c r="DO4433" s="126"/>
      <c r="DP4433" s="126"/>
      <c r="DQ4433" s="127"/>
      <c r="DR4433" s="128"/>
      <c r="DS4433" s="13"/>
      <c r="DW4433" s="128"/>
      <c r="DX4433" s="128"/>
      <c r="DY4433" s="128"/>
      <c r="EH4433" s="89"/>
      <c r="EI4433" s="90"/>
    </row>
    <row r="4434" spans="38:139">
      <c r="AL4434" s="13"/>
      <c r="AM4434" s="13"/>
      <c r="AN4434" s="3"/>
      <c r="AO4434" s="126"/>
      <c r="AP4434" s="126"/>
      <c r="AQ4434" s="127"/>
      <c r="AR4434" s="128"/>
      <c r="AS4434" s="13"/>
      <c r="AW4434" s="128"/>
      <c r="AX4434" s="128"/>
      <c r="AY4434" s="128"/>
      <c r="BH4434" s="89"/>
      <c r="BI4434" s="90"/>
      <c r="DL4434" s="13"/>
      <c r="DM4434" s="13"/>
      <c r="DN4434" s="3"/>
      <c r="DO4434" s="126"/>
      <c r="DP4434" s="126"/>
      <c r="DQ4434" s="127"/>
      <c r="DR4434" s="128"/>
      <c r="DS4434" s="13"/>
      <c r="DW4434" s="128"/>
      <c r="DX4434" s="128"/>
      <c r="DY4434" s="128"/>
      <c r="EH4434" s="89"/>
      <c r="EI4434" s="90"/>
    </row>
    <row r="4435" spans="38:139">
      <c r="AL4435" s="13"/>
      <c r="AM4435" s="13"/>
      <c r="AN4435" s="3"/>
      <c r="AO4435" s="126"/>
      <c r="AP4435" s="126"/>
      <c r="AQ4435" s="127"/>
      <c r="AR4435" s="128"/>
      <c r="AS4435" s="13"/>
      <c r="AW4435" s="128"/>
      <c r="AX4435" s="128"/>
      <c r="AY4435" s="128"/>
      <c r="BH4435" s="89"/>
      <c r="BI4435" s="90"/>
      <c r="DL4435" s="13"/>
      <c r="DM4435" s="13"/>
      <c r="DN4435" s="3"/>
      <c r="DO4435" s="126"/>
      <c r="DP4435" s="126"/>
      <c r="DQ4435" s="127"/>
      <c r="DR4435" s="128"/>
      <c r="DS4435" s="13"/>
      <c r="DW4435" s="128"/>
      <c r="DX4435" s="128"/>
      <c r="DY4435" s="128"/>
      <c r="EH4435" s="89"/>
      <c r="EI4435" s="90"/>
    </row>
    <row r="4436" spans="38:139">
      <c r="AL4436" s="13"/>
      <c r="AM4436" s="13"/>
      <c r="AN4436" s="3"/>
      <c r="AO4436" s="126"/>
      <c r="AP4436" s="126"/>
      <c r="AQ4436" s="127"/>
      <c r="AR4436" s="128"/>
      <c r="AS4436" s="13"/>
      <c r="AW4436" s="128"/>
      <c r="AX4436" s="128"/>
      <c r="AY4436" s="128"/>
      <c r="BH4436" s="89"/>
      <c r="BI4436" s="90"/>
      <c r="DL4436" s="13"/>
      <c r="DM4436" s="13"/>
      <c r="DN4436" s="3"/>
      <c r="DO4436" s="126"/>
      <c r="DP4436" s="126"/>
      <c r="DQ4436" s="127"/>
      <c r="DR4436" s="128"/>
      <c r="DS4436" s="13"/>
      <c r="DW4436" s="128"/>
      <c r="DX4436" s="128"/>
      <c r="DY4436" s="128"/>
      <c r="EH4436" s="89"/>
      <c r="EI4436" s="90"/>
    </row>
    <row r="4437" spans="38:139">
      <c r="AL4437" s="13"/>
      <c r="AM4437" s="13"/>
      <c r="AN4437" s="3"/>
      <c r="AO4437" s="126"/>
      <c r="AP4437" s="126"/>
      <c r="AQ4437" s="127"/>
      <c r="AR4437" s="128"/>
      <c r="AS4437" s="13"/>
      <c r="AW4437" s="128"/>
      <c r="AX4437" s="128"/>
      <c r="AY4437" s="128"/>
      <c r="BH4437" s="89"/>
      <c r="BI4437" s="90"/>
      <c r="DL4437" s="13"/>
      <c r="DM4437" s="13"/>
      <c r="DN4437" s="3"/>
      <c r="DO4437" s="126"/>
      <c r="DP4437" s="126"/>
      <c r="DQ4437" s="127"/>
      <c r="DR4437" s="128"/>
      <c r="DS4437" s="13"/>
      <c r="DW4437" s="128"/>
      <c r="DX4437" s="128"/>
      <c r="DY4437" s="128"/>
      <c r="EH4437" s="89"/>
      <c r="EI4437" s="90"/>
    </row>
    <row r="4438" spans="38:139">
      <c r="AL4438" s="13"/>
      <c r="AM4438" s="13"/>
      <c r="AN4438" s="3"/>
      <c r="AO4438" s="126"/>
      <c r="AP4438" s="126"/>
      <c r="AQ4438" s="127"/>
      <c r="AR4438" s="128"/>
      <c r="AS4438" s="13"/>
      <c r="AW4438" s="128"/>
      <c r="AX4438" s="128"/>
      <c r="AY4438" s="128"/>
      <c r="BH4438" s="89"/>
      <c r="BI4438" s="90"/>
      <c r="DL4438" s="13"/>
      <c r="DM4438" s="13"/>
      <c r="DN4438" s="3"/>
      <c r="DO4438" s="126"/>
      <c r="DP4438" s="126"/>
      <c r="DQ4438" s="127"/>
      <c r="DR4438" s="128"/>
      <c r="DS4438" s="13"/>
      <c r="DW4438" s="128"/>
      <c r="DX4438" s="128"/>
      <c r="DY4438" s="128"/>
      <c r="EH4438" s="89"/>
      <c r="EI4438" s="90"/>
    </row>
    <row r="4439" spans="38:139">
      <c r="AL4439" s="13"/>
      <c r="AM4439" s="13"/>
      <c r="AN4439" s="3"/>
      <c r="AO4439" s="126"/>
      <c r="AP4439" s="126"/>
      <c r="AQ4439" s="127"/>
      <c r="AR4439" s="128"/>
      <c r="AS4439" s="13"/>
      <c r="AW4439" s="128"/>
      <c r="AX4439" s="128"/>
      <c r="AY4439" s="128"/>
      <c r="BH4439" s="89"/>
      <c r="BI4439" s="90"/>
      <c r="DL4439" s="13"/>
      <c r="DM4439" s="13"/>
      <c r="DN4439" s="3"/>
      <c r="DO4439" s="126"/>
      <c r="DP4439" s="126"/>
      <c r="DQ4439" s="127"/>
      <c r="DR4439" s="128"/>
      <c r="DS4439" s="13"/>
      <c r="DW4439" s="128"/>
      <c r="DX4439" s="128"/>
      <c r="DY4439" s="128"/>
      <c r="EH4439" s="89"/>
      <c r="EI4439" s="90"/>
    </row>
    <row r="4440" spans="38:139">
      <c r="AL4440" s="13"/>
      <c r="AM4440" s="13"/>
      <c r="AN4440" s="3"/>
      <c r="AO4440" s="126"/>
      <c r="AP4440" s="126"/>
      <c r="AQ4440" s="127"/>
      <c r="AR4440" s="128"/>
      <c r="AS4440" s="13"/>
      <c r="AW4440" s="128"/>
      <c r="AX4440" s="128"/>
      <c r="AY4440" s="128"/>
      <c r="BH4440" s="89"/>
      <c r="BI4440" s="90"/>
      <c r="DL4440" s="13"/>
      <c r="DM4440" s="13"/>
      <c r="DN4440" s="3"/>
      <c r="DO4440" s="126"/>
      <c r="DP4440" s="126"/>
      <c r="DQ4440" s="127"/>
      <c r="DR4440" s="128"/>
      <c r="DS4440" s="13"/>
      <c r="DW4440" s="128"/>
      <c r="DX4440" s="128"/>
      <c r="DY4440" s="128"/>
      <c r="EH4440" s="89"/>
      <c r="EI4440" s="90"/>
    </row>
    <row r="4441" spans="38:139">
      <c r="AL4441" s="13"/>
      <c r="AM4441" s="13"/>
      <c r="AN4441" s="3"/>
      <c r="AO4441" s="126"/>
      <c r="AP4441" s="126"/>
      <c r="AQ4441" s="127"/>
      <c r="AR4441" s="128"/>
      <c r="AS4441" s="13"/>
      <c r="AW4441" s="128"/>
      <c r="AX4441" s="128"/>
      <c r="AY4441" s="128"/>
      <c r="BH4441" s="89"/>
      <c r="BI4441" s="90"/>
      <c r="DL4441" s="13"/>
      <c r="DM4441" s="13"/>
      <c r="DN4441" s="3"/>
      <c r="DO4441" s="126"/>
      <c r="DP4441" s="126"/>
      <c r="DQ4441" s="127"/>
      <c r="DR4441" s="128"/>
      <c r="DS4441" s="13"/>
      <c r="DW4441" s="128"/>
      <c r="DX4441" s="128"/>
      <c r="DY4441" s="128"/>
      <c r="EH4441" s="89"/>
      <c r="EI4441" s="90"/>
    </row>
    <row r="4442" spans="38:139">
      <c r="AL4442" s="13"/>
      <c r="AM4442" s="13"/>
      <c r="AN4442" s="3"/>
      <c r="AO4442" s="126"/>
      <c r="AP4442" s="126"/>
      <c r="AQ4442" s="127"/>
      <c r="AR4442" s="128"/>
      <c r="AS4442" s="13"/>
      <c r="AW4442" s="128"/>
      <c r="AX4442" s="128"/>
      <c r="AY4442" s="128"/>
      <c r="BH4442" s="89"/>
      <c r="BI4442" s="90"/>
      <c r="DL4442" s="13"/>
      <c r="DM4442" s="13"/>
      <c r="DN4442" s="3"/>
      <c r="DO4442" s="126"/>
      <c r="DP4442" s="126"/>
      <c r="DQ4442" s="127"/>
      <c r="DR4442" s="128"/>
      <c r="DS4442" s="13"/>
      <c r="DW4442" s="128"/>
      <c r="DX4442" s="128"/>
      <c r="DY4442" s="128"/>
      <c r="EH4442" s="89"/>
      <c r="EI4442" s="90"/>
    </row>
    <row r="4443" spans="38:139">
      <c r="AL4443" s="13"/>
      <c r="AM4443" s="13"/>
      <c r="AN4443" s="3"/>
      <c r="AO4443" s="126"/>
      <c r="AP4443" s="126"/>
      <c r="AQ4443" s="127"/>
      <c r="AR4443" s="128"/>
      <c r="AS4443" s="13"/>
      <c r="AW4443" s="128"/>
      <c r="AX4443" s="128"/>
      <c r="AY4443" s="128"/>
      <c r="BH4443" s="89"/>
      <c r="BI4443" s="90"/>
      <c r="DL4443" s="13"/>
      <c r="DM4443" s="13"/>
      <c r="DN4443" s="3"/>
      <c r="DO4443" s="126"/>
      <c r="DP4443" s="126"/>
      <c r="DQ4443" s="127"/>
      <c r="DR4443" s="128"/>
      <c r="DS4443" s="13"/>
      <c r="DW4443" s="128"/>
      <c r="DX4443" s="128"/>
      <c r="DY4443" s="128"/>
      <c r="EH4443" s="89"/>
      <c r="EI4443" s="90"/>
    </row>
    <row r="4444" spans="38:139">
      <c r="AL4444" s="13"/>
      <c r="AM4444" s="13"/>
      <c r="AN4444" s="3"/>
      <c r="AO4444" s="126"/>
      <c r="AP4444" s="126"/>
      <c r="AQ4444" s="127"/>
      <c r="AR4444" s="128"/>
      <c r="AS4444" s="13"/>
      <c r="AW4444" s="128"/>
      <c r="AX4444" s="128"/>
      <c r="AY4444" s="128"/>
      <c r="BH4444" s="89"/>
      <c r="BI4444" s="90"/>
      <c r="DL4444" s="13"/>
      <c r="DM4444" s="13"/>
      <c r="DN4444" s="3"/>
      <c r="DO4444" s="126"/>
      <c r="DP4444" s="126"/>
      <c r="DQ4444" s="127"/>
      <c r="DR4444" s="128"/>
      <c r="DS4444" s="13"/>
      <c r="DW4444" s="128"/>
      <c r="DX4444" s="128"/>
      <c r="DY4444" s="128"/>
      <c r="EH4444" s="89"/>
      <c r="EI4444" s="90"/>
    </row>
    <row r="4445" spans="38:139">
      <c r="AL4445" s="13"/>
      <c r="AM4445" s="13"/>
      <c r="AN4445" s="3"/>
      <c r="AO4445" s="126"/>
      <c r="AP4445" s="126"/>
      <c r="AQ4445" s="127"/>
      <c r="AR4445" s="128"/>
      <c r="AS4445" s="13"/>
      <c r="AW4445" s="128"/>
      <c r="AX4445" s="128"/>
      <c r="AY4445" s="128"/>
      <c r="BH4445" s="89"/>
      <c r="BI4445" s="90"/>
      <c r="DL4445" s="13"/>
      <c r="DM4445" s="13"/>
      <c r="DN4445" s="3"/>
      <c r="DO4445" s="126"/>
      <c r="DP4445" s="126"/>
      <c r="DQ4445" s="127"/>
      <c r="DR4445" s="128"/>
      <c r="DS4445" s="13"/>
      <c r="DW4445" s="128"/>
      <c r="DX4445" s="128"/>
      <c r="DY4445" s="128"/>
      <c r="EH4445" s="89"/>
      <c r="EI4445" s="90"/>
    </row>
    <row r="4446" spans="38:139">
      <c r="AL4446" s="13"/>
      <c r="AM4446" s="13"/>
      <c r="AN4446" s="3"/>
      <c r="AO4446" s="126"/>
      <c r="AP4446" s="126"/>
      <c r="AQ4446" s="127"/>
      <c r="AR4446" s="128"/>
      <c r="AS4446" s="13"/>
      <c r="AW4446" s="128"/>
      <c r="AX4446" s="128"/>
      <c r="AY4446" s="128"/>
      <c r="BH4446" s="89"/>
      <c r="BI4446" s="90"/>
      <c r="DL4446" s="13"/>
      <c r="DM4446" s="13"/>
      <c r="DN4446" s="3"/>
      <c r="DO4446" s="126"/>
      <c r="DP4446" s="126"/>
      <c r="DQ4446" s="127"/>
      <c r="DR4446" s="128"/>
      <c r="DS4446" s="13"/>
      <c r="DW4446" s="128"/>
      <c r="DX4446" s="128"/>
      <c r="DY4446" s="128"/>
      <c r="EH4446" s="89"/>
      <c r="EI4446" s="90"/>
    </row>
    <row r="4447" spans="38:139">
      <c r="AL4447" s="13"/>
      <c r="AM4447" s="13"/>
      <c r="AN4447" s="3"/>
      <c r="AO4447" s="126"/>
      <c r="AP4447" s="126"/>
      <c r="AQ4447" s="127"/>
      <c r="AR4447" s="128"/>
      <c r="AS4447" s="13"/>
      <c r="AW4447" s="128"/>
      <c r="AX4447" s="128"/>
      <c r="AY4447" s="128"/>
      <c r="BH4447" s="89"/>
      <c r="BI4447" s="90"/>
      <c r="DL4447" s="13"/>
      <c r="DM4447" s="13"/>
      <c r="DN4447" s="3"/>
      <c r="DO4447" s="126"/>
      <c r="DP4447" s="126"/>
      <c r="DQ4447" s="127"/>
      <c r="DR4447" s="128"/>
      <c r="DS4447" s="13"/>
      <c r="DW4447" s="128"/>
      <c r="DX4447" s="128"/>
      <c r="DY4447" s="128"/>
      <c r="EH4447" s="89"/>
      <c r="EI4447" s="90"/>
    </row>
    <row r="4448" spans="38:139">
      <c r="AL4448" s="13"/>
      <c r="AM4448" s="13"/>
      <c r="AN4448" s="3"/>
      <c r="AO4448" s="126"/>
      <c r="AP4448" s="126"/>
      <c r="AQ4448" s="127"/>
      <c r="AR4448" s="128"/>
      <c r="AS4448" s="13"/>
      <c r="AW4448" s="128"/>
      <c r="AX4448" s="128"/>
      <c r="AY4448" s="128"/>
      <c r="BH4448" s="89"/>
      <c r="BI4448" s="90"/>
      <c r="DL4448" s="13"/>
      <c r="DM4448" s="13"/>
      <c r="DN4448" s="3"/>
      <c r="DO4448" s="126"/>
      <c r="DP4448" s="126"/>
      <c r="DQ4448" s="127"/>
      <c r="DR4448" s="128"/>
      <c r="DS4448" s="13"/>
      <c r="DW4448" s="128"/>
      <c r="DX4448" s="128"/>
      <c r="DY4448" s="128"/>
      <c r="EH4448" s="89"/>
      <c r="EI4448" s="90"/>
    </row>
    <row r="4449" spans="38:139">
      <c r="AL4449" s="13"/>
      <c r="AM4449" s="13"/>
      <c r="AN4449" s="3"/>
      <c r="AO4449" s="126"/>
      <c r="AP4449" s="126"/>
      <c r="AQ4449" s="127"/>
      <c r="AR4449" s="128"/>
      <c r="AS4449" s="13"/>
      <c r="AW4449" s="128"/>
      <c r="AX4449" s="128"/>
      <c r="AY4449" s="128"/>
      <c r="BH4449" s="89"/>
      <c r="BI4449" s="90"/>
      <c r="DL4449" s="13"/>
      <c r="DM4449" s="13"/>
      <c r="DN4449" s="3"/>
      <c r="DO4449" s="126"/>
      <c r="DP4449" s="126"/>
      <c r="DQ4449" s="127"/>
      <c r="DR4449" s="128"/>
      <c r="DS4449" s="13"/>
      <c r="DW4449" s="128"/>
      <c r="DX4449" s="128"/>
      <c r="DY4449" s="128"/>
      <c r="EH4449" s="89"/>
      <c r="EI4449" s="90"/>
    </row>
    <row r="4450" spans="38:139">
      <c r="AL4450" s="13"/>
      <c r="AM4450" s="13"/>
      <c r="AN4450" s="3"/>
      <c r="AO4450" s="126"/>
      <c r="AP4450" s="126"/>
      <c r="AQ4450" s="127"/>
      <c r="AR4450" s="128"/>
      <c r="AS4450" s="13"/>
      <c r="AW4450" s="128"/>
      <c r="AX4450" s="128"/>
      <c r="AY4450" s="128"/>
      <c r="BH4450" s="89"/>
      <c r="BI4450" s="90"/>
      <c r="DL4450" s="13"/>
      <c r="DM4450" s="13"/>
      <c r="DN4450" s="3"/>
      <c r="DO4450" s="126"/>
      <c r="DP4450" s="126"/>
      <c r="DQ4450" s="127"/>
      <c r="DR4450" s="128"/>
      <c r="DS4450" s="13"/>
      <c r="DW4450" s="128"/>
      <c r="DX4450" s="128"/>
      <c r="DY4450" s="128"/>
      <c r="EH4450" s="89"/>
      <c r="EI4450" s="90"/>
    </row>
    <row r="4451" spans="38:139">
      <c r="AL4451" s="13"/>
      <c r="AM4451" s="13"/>
      <c r="AN4451" s="3"/>
      <c r="AO4451" s="126"/>
      <c r="AP4451" s="126"/>
      <c r="AQ4451" s="127"/>
      <c r="AR4451" s="128"/>
      <c r="AS4451" s="13"/>
      <c r="AW4451" s="128"/>
      <c r="AX4451" s="128"/>
      <c r="AY4451" s="128"/>
      <c r="BH4451" s="89"/>
      <c r="BI4451" s="90"/>
      <c r="DL4451" s="13"/>
      <c r="DM4451" s="13"/>
      <c r="DN4451" s="3"/>
      <c r="DO4451" s="126"/>
      <c r="DP4451" s="126"/>
      <c r="DQ4451" s="127"/>
      <c r="DR4451" s="128"/>
      <c r="DS4451" s="13"/>
      <c r="DW4451" s="128"/>
      <c r="DX4451" s="128"/>
      <c r="DY4451" s="128"/>
      <c r="EH4451" s="89"/>
      <c r="EI4451" s="90"/>
    </row>
    <row r="4452" spans="38:139">
      <c r="AL4452" s="13"/>
      <c r="AM4452" s="13"/>
      <c r="AN4452" s="3"/>
      <c r="AO4452" s="126"/>
      <c r="AP4452" s="126"/>
      <c r="AQ4452" s="127"/>
      <c r="AR4452" s="128"/>
      <c r="AS4452" s="13"/>
      <c r="AW4452" s="128"/>
      <c r="AX4452" s="128"/>
      <c r="AY4452" s="128"/>
      <c r="BH4452" s="89"/>
      <c r="BI4452" s="90"/>
      <c r="DL4452" s="13"/>
      <c r="DM4452" s="13"/>
      <c r="DN4452" s="3"/>
      <c r="DO4452" s="126"/>
      <c r="DP4452" s="126"/>
      <c r="DQ4452" s="127"/>
      <c r="DR4452" s="128"/>
      <c r="DS4452" s="13"/>
      <c r="DW4452" s="128"/>
      <c r="DX4452" s="128"/>
      <c r="DY4452" s="128"/>
      <c r="EH4452" s="89"/>
      <c r="EI4452" s="90"/>
    </row>
    <row r="4453" spans="38:139">
      <c r="AL4453" s="13"/>
      <c r="AM4453" s="13"/>
      <c r="AN4453" s="3"/>
      <c r="AO4453" s="126"/>
      <c r="AP4453" s="126"/>
      <c r="AQ4453" s="127"/>
      <c r="AR4453" s="128"/>
      <c r="AS4453" s="13"/>
      <c r="AW4453" s="128"/>
      <c r="AX4453" s="128"/>
      <c r="AY4453" s="128"/>
      <c r="BH4453" s="89"/>
      <c r="BI4453" s="90"/>
      <c r="DL4453" s="13"/>
      <c r="DM4453" s="13"/>
      <c r="DN4453" s="3"/>
      <c r="DO4453" s="126"/>
      <c r="DP4453" s="126"/>
      <c r="DQ4453" s="127"/>
      <c r="DR4453" s="128"/>
      <c r="DS4453" s="13"/>
      <c r="DW4453" s="128"/>
      <c r="DX4453" s="128"/>
      <c r="DY4453" s="128"/>
      <c r="EH4453" s="89"/>
      <c r="EI4453" s="90"/>
    </row>
    <row r="4454" spans="38:139">
      <c r="AL4454" s="13"/>
      <c r="AM4454" s="13"/>
      <c r="AN4454" s="3"/>
      <c r="AO4454" s="126"/>
      <c r="AP4454" s="126"/>
      <c r="AQ4454" s="127"/>
      <c r="AR4454" s="128"/>
      <c r="AS4454" s="13"/>
      <c r="AW4454" s="128"/>
      <c r="AX4454" s="128"/>
      <c r="AY4454" s="128"/>
      <c r="BH4454" s="89"/>
      <c r="BI4454" s="90"/>
      <c r="DL4454" s="13"/>
      <c r="DM4454" s="13"/>
      <c r="DN4454" s="3"/>
      <c r="DO4454" s="126"/>
      <c r="DP4454" s="126"/>
      <c r="DQ4454" s="127"/>
      <c r="DR4454" s="128"/>
      <c r="DS4454" s="13"/>
      <c r="DW4454" s="128"/>
      <c r="DX4454" s="128"/>
      <c r="DY4454" s="128"/>
      <c r="EH4454" s="89"/>
      <c r="EI4454" s="90"/>
    </row>
    <row r="4455" spans="38:139">
      <c r="AL4455" s="13"/>
      <c r="AM4455" s="13"/>
      <c r="AN4455" s="3"/>
      <c r="AO4455" s="126"/>
      <c r="AP4455" s="126"/>
      <c r="AQ4455" s="127"/>
      <c r="AR4455" s="128"/>
      <c r="AS4455" s="13"/>
      <c r="AW4455" s="128"/>
      <c r="AX4455" s="128"/>
      <c r="AY4455" s="128"/>
      <c r="BH4455" s="89"/>
      <c r="BI4455" s="90"/>
      <c r="DL4455" s="13"/>
      <c r="DM4455" s="13"/>
      <c r="DN4455" s="3"/>
      <c r="DO4455" s="126"/>
      <c r="DP4455" s="126"/>
      <c r="DQ4455" s="127"/>
      <c r="DR4455" s="128"/>
      <c r="DS4455" s="13"/>
      <c r="DW4455" s="128"/>
      <c r="DX4455" s="128"/>
      <c r="DY4455" s="128"/>
      <c r="EH4455" s="89"/>
      <c r="EI4455" s="90"/>
    </row>
    <row r="4456" spans="38:139">
      <c r="AL4456" s="13"/>
      <c r="AM4456" s="13"/>
      <c r="AN4456" s="3"/>
      <c r="AO4456" s="126"/>
      <c r="AP4456" s="126"/>
      <c r="AQ4456" s="127"/>
      <c r="AR4456" s="128"/>
      <c r="AS4456" s="13"/>
      <c r="AW4456" s="128"/>
      <c r="AX4456" s="128"/>
      <c r="AY4456" s="128"/>
      <c r="BH4456" s="89"/>
      <c r="BI4456" s="90"/>
      <c r="DL4456" s="13"/>
      <c r="DM4456" s="13"/>
      <c r="DN4456" s="3"/>
      <c r="DO4456" s="126"/>
      <c r="DP4456" s="126"/>
      <c r="DQ4456" s="127"/>
      <c r="DR4456" s="128"/>
      <c r="DS4456" s="13"/>
      <c r="DW4456" s="128"/>
      <c r="DX4456" s="128"/>
      <c r="DY4456" s="128"/>
      <c r="EH4456" s="89"/>
      <c r="EI4456" s="90"/>
    </row>
    <row r="4457" spans="38:139">
      <c r="AL4457" s="13"/>
      <c r="AM4457" s="13"/>
      <c r="AN4457" s="3"/>
      <c r="AO4457" s="126"/>
      <c r="AP4457" s="126"/>
      <c r="AQ4457" s="127"/>
      <c r="AR4457" s="128"/>
      <c r="AS4457" s="13"/>
      <c r="AW4457" s="128"/>
      <c r="AX4457" s="128"/>
      <c r="AY4457" s="128"/>
      <c r="BH4457" s="89"/>
      <c r="BI4457" s="90"/>
      <c r="DL4457" s="13"/>
      <c r="DM4457" s="13"/>
      <c r="DN4457" s="3"/>
      <c r="DO4457" s="126"/>
      <c r="DP4457" s="126"/>
      <c r="DQ4457" s="127"/>
      <c r="DR4457" s="128"/>
      <c r="DS4457" s="13"/>
      <c r="DW4457" s="128"/>
      <c r="DX4457" s="128"/>
      <c r="DY4457" s="128"/>
      <c r="EH4457" s="89"/>
      <c r="EI4457" s="90"/>
    </row>
    <row r="4458" spans="38:139">
      <c r="AL4458" s="13"/>
      <c r="AM4458" s="13"/>
      <c r="AN4458" s="3"/>
      <c r="AO4458" s="126"/>
      <c r="AP4458" s="126"/>
      <c r="AQ4458" s="127"/>
      <c r="AR4458" s="128"/>
      <c r="AS4458" s="13"/>
      <c r="AW4458" s="128"/>
      <c r="AX4458" s="128"/>
      <c r="AY4458" s="128"/>
      <c r="BH4458" s="89"/>
      <c r="BI4458" s="90"/>
      <c r="DL4458" s="13"/>
      <c r="DM4458" s="13"/>
      <c r="DN4458" s="3"/>
      <c r="DO4458" s="126"/>
      <c r="DP4458" s="126"/>
      <c r="DQ4458" s="127"/>
      <c r="DR4458" s="128"/>
      <c r="DS4458" s="13"/>
      <c r="DW4458" s="128"/>
      <c r="DX4458" s="128"/>
      <c r="DY4458" s="128"/>
      <c r="EH4458" s="89"/>
      <c r="EI4458" s="90"/>
    </row>
    <row r="4459" spans="38:139">
      <c r="AL4459" s="13"/>
      <c r="AM4459" s="13"/>
      <c r="AN4459" s="3"/>
      <c r="AO4459" s="126"/>
      <c r="AP4459" s="126"/>
      <c r="AQ4459" s="127"/>
      <c r="AR4459" s="128"/>
      <c r="AS4459" s="13"/>
      <c r="AW4459" s="128"/>
      <c r="AX4459" s="128"/>
      <c r="AY4459" s="128"/>
      <c r="BH4459" s="89"/>
      <c r="BI4459" s="90"/>
      <c r="DL4459" s="13"/>
      <c r="DM4459" s="13"/>
      <c r="DN4459" s="3"/>
      <c r="DO4459" s="126"/>
      <c r="DP4459" s="126"/>
      <c r="DQ4459" s="127"/>
      <c r="DR4459" s="128"/>
      <c r="DS4459" s="13"/>
      <c r="DW4459" s="128"/>
      <c r="DX4459" s="128"/>
      <c r="DY4459" s="128"/>
      <c r="EH4459" s="89"/>
      <c r="EI4459" s="90"/>
    </row>
    <row r="4460" spans="38:139">
      <c r="AL4460" s="13"/>
      <c r="AM4460" s="13"/>
      <c r="AN4460" s="3"/>
      <c r="AO4460" s="126"/>
      <c r="AP4460" s="126"/>
      <c r="AQ4460" s="127"/>
      <c r="AR4460" s="128"/>
      <c r="AS4460" s="13"/>
      <c r="AW4460" s="128"/>
      <c r="AX4460" s="128"/>
      <c r="AY4460" s="128"/>
      <c r="BH4460" s="89"/>
      <c r="BI4460" s="90"/>
      <c r="DL4460" s="13"/>
      <c r="DM4460" s="13"/>
      <c r="DN4460" s="3"/>
      <c r="DO4460" s="126"/>
      <c r="DP4460" s="126"/>
      <c r="DQ4460" s="127"/>
      <c r="DR4460" s="128"/>
      <c r="DS4460" s="13"/>
      <c r="DW4460" s="128"/>
      <c r="DX4460" s="128"/>
      <c r="DY4460" s="128"/>
      <c r="EH4460" s="89"/>
      <c r="EI4460" s="90"/>
    </row>
    <row r="4461" spans="38:139">
      <c r="AL4461" s="13"/>
      <c r="AM4461" s="13"/>
      <c r="AN4461" s="3"/>
      <c r="AO4461" s="126"/>
      <c r="AP4461" s="126"/>
      <c r="AQ4461" s="127"/>
      <c r="AR4461" s="128"/>
      <c r="AS4461" s="13"/>
      <c r="AW4461" s="128"/>
      <c r="AX4461" s="128"/>
      <c r="AY4461" s="128"/>
      <c r="BH4461" s="89"/>
      <c r="BI4461" s="90"/>
      <c r="DL4461" s="13"/>
      <c r="DM4461" s="13"/>
      <c r="DN4461" s="3"/>
      <c r="DO4461" s="126"/>
      <c r="DP4461" s="126"/>
      <c r="DQ4461" s="127"/>
      <c r="DR4461" s="128"/>
      <c r="DS4461" s="13"/>
      <c r="DW4461" s="128"/>
      <c r="DX4461" s="128"/>
      <c r="DY4461" s="128"/>
      <c r="EH4461" s="89"/>
      <c r="EI4461" s="90"/>
    </row>
    <row r="4462" spans="38:139">
      <c r="AL4462" s="13"/>
      <c r="AM4462" s="13"/>
      <c r="AN4462" s="3"/>
      <c r="AO4462" s="126"/>
      <c r="AP4462" s="126"/>
      <c r="AQ4462" s="127"/>
      <c r="AR4462" s="128"/>
      <c r="AS4462" s="13"/>
      <c r="AW4462" s="128"/>
      <c r="AX4462" s="128"/>
      <c r="AY4462" s="128"/>
      <c r="BH4462" s="89"/>
      <c r="BI4462" s="90"/>
      <c r="DL4462" s="13"/>
      <c r="DM4462" s="13"/>
      <c r="DN4462" s="3"/>
      <c r="DO4462" s="126"/>
      <c r="DP4462" s="126"/>
      <c r="DQ4462" s="127"/>
      <c r="DR4462" s="128"/>
      <c r="DS4462" s="13"/>
      <c r="DW4462" s="128"/>
      <c r="DX4462" s="128"/>
      <c r="DY4462" s="128"/>
      <c r="EH4462" s="89"/>
      <c r="EI4462" s="90"/>
    </row>
    <row r="4463" spans="38:139">
      <c r="AL4463" s="13"/>
      <c r="AM4463" s="13"/>
      <c r="AN4463" s="3"/>
      <c r="AO4463" s="126"/>
      <c r="AP4463" s="126"/>
      <c r="AQ4463" s="127"/>
      <c r="AR4463" s="128"/>
      <c r="AS4463" s="13"/>
      <c r="AW4463" s="128"/>
      <c r="AX4463" s="128"/>
      <c r="AY4463" s="128"/>
      <c r="BH4463" s="89"/>
      <c r="BI4463" s="90"/>
      <c r="DL4463" s="13"/>
      <c r="DM4463" s="13"/>
      <c r="DN4463" s="3"/>
      <c r="DO4463" s="126"/>
      <c r="DP4463" s="126"/>
      <c r="DQ4463" s="127"/>
      <c r="DR4463" s="128"/>
      <c r="DS4463" s="13"/>
      <c r="DW4463" s="128"/>
      <c r="DX4463" s="128"/>
      <c r="DY4463" s="128"/>
      <c r="EH4463" s="89"/>
      <c r="EI4463" s="90"/>
    </row>
    <row r="4464" spans="38:139">
      <c r="AL4464" s="13"/>
      <c r="AM4464" s="13"/>
      <c r="AN4464" s="3"/>
      <c r="AO4464" s="126"/>
      <c r="AP4464" s="126"/>
      <c r="AQ4464" s="127"/>
      <c r="AR4464" s="128"/>
      <c r="AS4464" s="13"/>
      <c r="AW4464" s="128"/>
      <c r="AX4464" s="128"/>
      <c r="AY4464" s="128"/>
      <c r="BH4464" s="89"/>
      <c r="BI4464" s="90"/>
      <c r="DL4464" s="13"/>
      <c r="DM4464" s="13"/>
      <c r="DN4464" s="3"/>
      <c r="DO4464" s="126"/>
      <c r="DP4464" s="126"/>
      <c r="DQ4464" s="127"/>
      <c r="DR4464" s="128"/>
      <c r="DS4464" s="13"/>
      <c r="DW4464" s="128"/>
      <c r="DX4464" s="128"/>
      <c r="DY4464" s="128"/>
      <c r="EH4464" s="89"/>
      <c r="EI4464" s="90"/>
    </row>
    <row r="4465" spans="38:139">
      <c r="AL4465" s="13"/>
      <c r="AM4465" s="13"/>
      <c r="AN4465" s="3"/>
      <c r="AO4465" s="126"/>
      <c r="AP4465" s="126"/>
      <c r="AQ4465" s="127"/>
      <c r="AR4465" s="128"/>
      <c r="AS4465" s="13"/>
      <c r="AW4465" s="128"/>
      <c r="AX4465" s="128"/>
      <c r="AY4465" s="128"/>
      <c r="BH4465" s="89"/>
      <c r="BI4465" s="90"/>
      <c r="DL4465" s="13"/>
      <c r="DM4465" s="13"/>
      <c r="DN4465" s="3"/>
      <c r="DO4465" s="126"/>
      <c r="DP4465" s="126"/>
      <c r="DQ4465" s="127"/>
      <c r="DR4465" s="128"/>
      <c r="DS4465" s="13"/>
      <c r="DW4465" s="128"/>
      <c r="DX4465" s="128"/>
      <c r="DY4465" s="128"/>
      <c r="EH4465" s="89"/>
      <c r="EI4465" s="90"/>
    </row>
    <row r="4466" spans="38:139">
      <c r="AL4466" s="13"/>
      <c r="AM4466" s="13"/>
      <c r="AN4466" s="3"/>
      <c r="AO4466" s="126"/>
      <c r="AP4466" s="126"/>
      <c r="AQ4466" s="127"/>
      <c r="AR4466" s="128"/>
      <c r="AS4466" s="13"/>
      <c r="AW4466" s="128"/>
      <c r="AX4466" s="128"/>
      <c r="AY4466" s="128"/>
      <c r="BH4466" s="89"/>
      <c r="BI4466" s="90"/>
      <c r="DL4466" s="13"/>
      <c r="DM4466" s="13"/>
      <c r="DN4466" s="3"/>
      <c r="DO4466" s="126"/>
      <c r="DP4466" s="126"/>
      <c r="DQ4466" s="127"/>
      <c r="DR4466" s="128"/>
      <c r="DS4466" s="13"/>
      <c r="DW4466" s="128"/>
      <c r="DX4466" s="128"/>
      <c r="DY4466" s="128"/>
      <c r="EH4466" s="89"/>
      <c r="EI4466" s="90"/>
    </row>
    <row r="4467" spans="38:139">
      <c r="AL4467" s="13"/>
      <c r="AM4467" s="13"/>
      <c r="AN4467" s="3"/>
      <c r="AO4467" s="126"/>
      <c r="AP4467" s="126"/>
      <c r="AQ4467" s="127"/>
      <c r="AR4467" s="128"/>
      <c r="AS4467" s="13"/>
      <c r="AW4467" s="128"/>
      <c r="AX4467" s="128"/>
      <c r="AY4467" s="128"/>
      <c r="BH4467" s="89"/>
      <c r="BI4467" s="90"/>
      <c r="DL4467" s="13"/>
      <c r="DM4467" s="13"/>
      <c r="DN4467" s="3"/>
      <c r="DO4467" s="126"/>
      <c r="DP4467" s="126"/>
      <c r="DQ4467" s="127"/>
      <c r="DR4467" s="128"/>
      <c r="DS4467" s="13"/>
      <c r="DW4467" s="128"/>
      <c r="DX4467" s="128"/>
      <c r="DY4467" s="128"/>
      <c r="EH4467" s="89"/>
      <c r="EI4467" s="90"/>
    </row>
    <row r="4468" spans="38:139">
      <c r="AL4468" s="13"/>
      <c r="AM4468" s="13"/>
      <c r="AN4468" s="3"/>
      <c r="AO4468" s="126"/>
      <c r="AP4468" s="126"/>
      <c r="AQ4468" s="127"/>
      <c r="AR4468" s="128"/>
      <c r="AS4468" s="13"/>
      <c r="AW4468" s="128"/>
      <c r="AX4468" s="128"/>
      <c r="AY4468" s="128"/>
      <c r="BH4468" s="89"/>
      <c r="BI4468" s="90"/>
      <c r="DL4468" s="13"/>
      <c r="DM4468" s="13"/>
      <c r="DN4468" s="3"/>
      <c r="DO4468" s="126"/>
      <c r="DP4468" s="126"/>
      <c r="DQ4468" s="127"/>
      <c r="DR4468" s="128"/>
      <c r="DS4468" s="13"/>
      <c r="DW4468" s="128"/>
      <c r="DX4468" s="128"/>
      <c r="DY4468" s="128"/>
      <c r="EH4468" s="89"/>
      <c r="EI4468" s="90"/>
    </row>
    <row r="4469" spans="38:139">
      <c r="AL4469" s="13"/>
      <c r="AM4469" s="13"/>
      <c r="AN4469" s="3"/>
      <c r="AO4469" s="126"/>
      <c r="AP4469" s="126"/>
      <c r="AQ4469" s="127"/>
      <c r="AR4469" s="128"/>
      <c r="AS4469" s="13"/>
      <c r="AW4469" s="128"/>
      <c r="AX4469" s="128"/>
      <c r="AY4469" s="128"/>
      <c r="BH4469" s="89"/>
      <c r="BI4469" s="90"/>
      <c r="DL4469" s="13"/>
      <c r="DM4469" s="13"/>
      <c r="DN4469" s="3"/>
      <c r="DO4469" s="126"/>
      <c r="DP4469" s="126"/>
      <c r="DQ4469" s="127"/>
      <c r="DR4469" s="128"/>
      <c r="DS4469" s="13"/>
      <c r="DW4469" s="128"/>
      <c r="DX4469" s="128"/>
      <c r="DY4469" s="128"/>
      <c r="EH4469" s="89"/>
      <c r="EI4469" s="90"/>
    </row>
    <row r="4470" spans="38:139">
      <c r="AL4470" s="13"/>
      <c r="AM4470" s="13"/>
      <c r="AN4470" s="3"/>
      <c r="AO4470" s="126"/>
      <c r="AP4470" s="126"/>
      <c r="AQ4470" s="127"/>
      <c r="AR4470" s="128"/>
      <c r="AS4470" s="13"/>
      <c r="AW4470" s="128"/>
      <c r="AX4470" s="128"/>
      <c r="AY4470" s="128"/>
      <c r="BH4470" s="89"/>
      <c r="BI4470" s="90"/>
      <c r="DL4470" s="13"/>
      <c r="DM4470" s="13"/>
      <c r="DN4470" s="3"/>
      <c r="DO4470" s="126"/>
      <c r="DP4470" s="126"/>
      <c r="DQ4470" s="127"/>
      <c r="DR4470" s="128"/>
      <c r="DS4470" s="13"/>
      <c r="DW4470" s="128"/>
      <c r="DX4470" s="128"/>
      <c r="DY4470" s="128"/>
      <c r="EH4470" s="89"/>
      <c r="EI4470" s="90"/>
    </row>
    <row r="4471" spans="38:139">
      <c r="AL4471" s="13"/>
      <c r="AM4471" s="13"/>
      <c r="AN4471" s="3"/>
      <c r="AO4471" s="126"/>
      <c r="AP4471" s="126"/>
      <c r="AQ4471" s="127"/>
      <c r="AR4471" s="128"/>
      <c r="AS4471" s="13"/>
      <c r="AW4471" s="128"/>
      <c r="AX4471" s="128"/>
      <c r="AY4471" s="128"/>
      <c r="BH4471" s="89"/>
      <c r="BI4471" s="90"/>
      <c r="DL4471" s="13"/>
      <c r="DM4471" s="13"/>
      <c r="DN4471" s="3"/>
      <c r="DO4471" s="126"/>
      <c r="DP4471" s="126"/>
      <c r="DQ4471" s="127"/>
      <c r="DR4471" s="128"/>
      <c r="DS4471" s="13"/>
      <c r="DW4471" s="128"/>
      <c r="DX4471" s="128"/>
      <c r="DY4471" s="128"/>
      <c r="EH4471" s="89"/>
      <c r="EI4471" s="90"/>
    </row>
    <row r="4472" spans="38:139">
      <c r="AL4472" s="13"/>
      <c r="AM4472" s="13"/>
      <c r="AN4472" s="3"/>
      <c r="AO4472" s="126"/>
      <c r="AP4472" s="126"/>
      <c r="AQ4472" s="127"/>
      <c r="AR4472" s="128"/>
      <c r="AS4472" s="13"/>
      <c r="AW4472" s="128"/>
      <c r="AX4472" s="128"/>
      <c r="AY4472" s="128"/>
      <c r="BH4472" s="89"/>
      <c r="BI4472" s="90"/>
      <c r="DL4472" s="13"/>
      <c r="DM4472" s="13"/>
      <c r="DN4472" s="3"/>
      <c r="DO4472" s="126"/>
      <c r="DP4472" s="126"/>
      <c r="DQ4472" s="127"/>
      <c r="DR4472" s="128"/>
      <c r="DS4472" s="13"/>
      <c r="DW4472" s="128"/>
      <c r="DX4472" s="128"/>
      <c r="DY4472" s="128"/>
      <c r="EH4472" s="89"/>
      <c r="EI4472" s="90"/>
    </row>
    <row r="4473" spans="38:139">
      <c r="AL4473" s="13"/>
      <c r="AM4473" s="13"/>
      <c r="AN4473" s="3"/>
      <c r="AO4473" s="126"/>
      <c r="AP4473" s="126"/>
      <c r="AQ4473" s="127"/>
      <c r="AR4473" s="128"/>
      <c r="AS4473" s="13"/>
      <c r="AW4473" s="128"/>
      <c r="AX4473" s="128"/>
      <c r="AY4473" s="128"/>
      <c r="BH4473" s="89"/>
      <c r="BI4473" s="90"/>
      <c r="DL4473" s="13"/>
      <c r="DM4473" s="13"/>
      <c r="DN4473" s="3"/>
      <c r="DO4473" s="126"/>
      <c r="DP4473" s="126"/>
      <c r="DQ4473" s="127"/>
      <c r="DR4473" s="128"/>
      <c r="DS4473" s="13"/>
      <c r="DW4473" s="128"/>
      <c r="DX4473" s="128"/>
      <c r="DY4473" s="128"/>
      <c r="EH4473" s="89"/>
      <c r="EI4473" s="90"/>
    </row>
    <row r="4474" spans="38:139">
      <c r="AL4474" s="13"/>
      <c r="AM4474" s="13"/>
      <c r="AN4474" s="3"/>
      <c r="AO4474" s="126"/>
      <c r="AP4474" s="126"/>
      <c r="AQ4474" s="127"/>
      <c r="AR4474" s="128"/>
      <c r="AS4474" s="13"/>
      <c r="AW4474" s="128"/>
      <c r="AX4474" s="128"/>
      <c r="AY4474" s="128"/>
      <c r="BH4474" s="89"/>
      <c r="BI4474" s="90"/>
      <c r="DL4474" s="13"/>
      <c r="DM4474" s="13"/>
      <c r="DN4474" s="3"/>
      <c r="DO4474" s="126"/>
      <c r="DP4474" s="126"/>
      <c r="DQ4474" s="127"/>
      <c r="DR4474" s="128"/>
      <c r="DS4474" s="13"/>
      <c r="DW4474" s="128"/>
      <c r="DX4474" s="128"/>
      <c r="DY4474" s="128"/>
      <c r="EH4474" s="89"/>
      <c r="EI4474" s="90"/>
    </row>
    <row r="4475" spans="38:139">
      <c r="AL4475" s="13"/>
      <c r="AM4475" s="13"/>
      <c r="AN4475" s="3"/>
      <c r="AO4475" s="126"/>
      <c r="AP4475" s="126"/>
      <c r="AQ4475" s="127"/>
      <c r="AR4475" s="128"/>
      <c r="AS4475" s="13"/>
      <c r="AW4475" s="128"/>
      <c r="AX4475" s="128"/>
      <c r="AY4475" s="128"/>
      <c r="BH4475" s="89"/>
      <c r="BI4475" s="90"/>
      <c r="DL4475" s="13"/>
      <c r="DM4475" s="13"/>
      <c r="DN4475" s="3"/>
      <c r="DO4475" s="126"/>
      <c r="DP4475" s="126"/>
      <c r="DQ4475" s="127"/>
      <c r="DR4475" s="128"/>
      <c r="DS4475" s="13"/>
      <c r="DW4475" s="128"/>
      <c r="DX4475" s="128"/>
      <c r="DY4475" s="128"/>
      <c r="EH4475" s="89"/>
      <c r="EI4475" s="90"/>
    </row>
    <row r="4476" spans="38:139">
      <c r="AL4476" s="13"/>
      <c r="AM4476" s="13"/>
      <c r="AN4476" s="3"/>
      <c r="AO4476" s="126"/>
      <c r="AP4476" s="126"/>
      <c r="AQ4476" s="127"/>
      <c r="AR4476" s="128"/>
      <c r="AS4476" s="13"/>
      <c r="AW4476" s="128"/>
      <c r="AX4476" s="128"/>
      <c r="AY4476" s="128"/>
      <c r="BH4476" s="89"/>
      <c r="BI4476" s="90"/>
      <c r="DL4476" s="13"/>
      <c r="DM4476" s="13"/>
      <c r="DN4476" s="3"/>
      <c r="DO4476" s="126"/>
      <c r="DP4476" s="126"/>
      <c r="DQ4476" s="127"/>
      <c r="DR4476" s="128"/>
      <c r="DS4476" s="13"/>
      <c r="DW4476" s="128"/>
      <c r="DX4476" s="128"/>
      <c r="DY4476" s="128"/>
      <c r="EH4476" s="89"/>
      <c r="EI4476" s="90"/>
    </row>
    <row r="4477" spans="38:139">
      <c r="AL4477" s="13"/>
      <c r="AM4477" s="13"/>
      <c r="AN4477" s="3"/>
      <c r="AO4477" s="126"/>
      <c r="AP4477" s="126"/>
      <c r="AQ4477" s="127"/>
      <c r="AR4477" s="128"/>
      <c r="AS4477" s="13"/>
      <c r="AW4477" s="128"/>
      <c r="AX4477" s="128"/>
      <c r="AY4477" s="128"/>
      <c r="BH4477" s="89"/>
      <c r="BI4477" s="90"/>
      <c r="DL4477" s="13"/>
      <c r="DM4477" s="13"/>
      <c r="DN4477" s="3"/>
      <c r="DO4477" s="126"/>
      <c r="DP4477" s="126"/>
      <c r="DQ4477" s="127"/>
      <c r="DR4477" s="128"/>
      <c r="DS4477" s="13"/>
      <c r="DW4477" s="128"/>
      <c r="DX4477" s="128"/>
      <c r="DY4477" s="128"/>
      <c r="EH4477" s="89"/>
      <c r="EI4477" s="90"/>
    </row>
    <row r="4478" spans="38:139">
      <c r="AL4478" s="13"/>
      <c r="AM4478" s="13"/>
      <c r="AN4478" s="3"/>
      <c r="AO4478" s="126"/>
      <c r="AP4478" s="126"/>
      <c r="AQ4478" s="127"/>
      <c r="AR4478" s="128"/>
      <c r="AS4478" s="13"/>
      <c r="AW4478" s="128"/>
      <c r="AX4478" s="128"/>
      <c r="AY4478" s="128"/>
      <c r="BH4478" s="89"/>
      <c r="BI4478" s="90"/>
      <c r="DL4478" s="13"/>
      <c r="DM4478" s="13"/>
      <c r="DN4478" s="3"/>
      <c r="DO4478" s="126"/>
      <c r="DP4478" s="126"/>
      <c r="DQ4478" s="127"/>
      <c r="DR4478" s="128"/>
      <c r="DS4478" s="13"/>
      <c r="DW4478" s="128"/>
      <c r="DX4478" s="128"/>
      <c r="DY4478" s="128"/>
      <c r="EH4478" s="89"/>
      <c r="EI4478" s="90"/>
    </row>
    <row r="4479" spans="38:139">
      <c r="AL4479" s="13"/>
      <c r="AM4479" s="13"/>
      <c r="AN4479" s="3"/>
      <c r="AO4479" s="126"/>
      <c r="AP4479" s="126"/>
      <c r="AQ4479" s="127"/>
      <c r="AR4479" s="128"/>
      <c r="AS4479" s="13"/>
      <c r="AW4479" s="128"/>
      <c r="AX4479" s="128"/>
      <c r="AY4479" s="128"/>
      <c r="BH4479" s="89"/>
      <c r="BI4479" s="90"/>
      <c r="DL4479" s="13"/>
      <c r="DM4479" s="13"/>
      <c r="DN4479" s="3"/>
      <c r="DO4479" s="126"/>
      <c r="DP4479" s="126"/>
      <c r="DQ4479" s="127"/>
      <c r="DR4479" s="128"/>
      <c r="DS4479" s="13"/>
      <c r="DW4479" s="128"/>
      <c r="DX4479" s="128"/>
      <c r="DY4479" s="128"/>
      <c r="EH4479" s="89"/>
      <c r="EI4479" s="90"/>
    </row>
    <row r="4480" spans="38:139">
      <c r="AL4480" s="13"/>
      <c r="AM4480" s="13"/>
      <c r="AN4480" s="3"/>
      <c r="AO4480" s="126"/>
      <c r="AP4480" s="126"/>
      <c r="AQ4480" s="127"/>
      <c r="AR4480" s="128"/>
      <c r="AS4480" s="13"/>
      <c r="AW4480" s="128"/>
      <c r="AX4480" s="128"/>
      <c r="AY4480" s="128"/>
      <c r="BH4480" s="89"/>
      <c r="BI4480" s="90"/>
      <c r="DL4480" s="13"/>
      <c r="DM4480" s="13"/>
      <c r="DN4480" s="3"/>
      <c r="DO4480" s="126"/>
      <c r="DP4480" s="126"/>
      <c r="DQ4480" s="127"/>
      <c r="DR4480" s="128"/>
      <c r="DS4480" s="13"/>
      <c r="DW4480" s="128"/>
      <c r="DX4480" s="128"/>
      <c r="DY4480" s="128"/>
      <c r="EH4480" s="89"/>
      <c r="EI4480" s="90"/>
    </row>
    <row r="4481" spans="38:139">
      <c r="AL4481" s="13"/>
      <c r="AM4481" s="13"/>
      <c r="AN4481" s="3"/>
      <c r="AO4481" s="126"/>
      <c r="AP4481" s="126"/>
      <c r="AQ4481" s="127"/>
      <c r="AR4481" s="128"/>
      <c r="AS4481" s="13"/>
      <c r="AW4481" s="128"/>
      <c r="AX4481" s="128"/>
      <c r="AY4481" s="128"/>
      <c r="BH4481" s="89"/>
      <c r="BI4481" s="90"/>
      <c r="DL4481" s="13"/>
      <c r="DM4481" s="13"/>
      <c r="DN4481" s="3"/>
      <c r="DO4481" s="126"/>
      <c r="DP4481" s="126"/>
      <c r="DQ4481" s="127"/>
      <c r="DR4481" s="128"/>
      <c r="DS4481" s="13"/>
      <c r="DW4481" s="128"/>
      <c r="DX4481" s="128"/>
      <c r="DY4481" s="128"/>
      <c r="EH4481" s="89"/>
      <c r="EI4481" s="90"/>
    </row>
    <row r="4482" spans="38:139">
      <c r="AL4482" s="13"/>
      <c r="AM4482" s="13"/>
      <c r="AN4482" s="3"/>
      <c r="AO4482" s="126"/>
      <c r="AP4482" s="126"/>
      <c r="AQ4482" s="127"/>
      <c r="AR4482" s="128"/>
      <c r="AS4482" s="13"/>
      <c r="AW4482" s="128"/>
      <c r="AX4482" s="128"/>
      <c r="AY4482" s="128"/>
      <c r="BH4482" s="89"/>
      <c r="BI4482" s="90"/>
      <c r="DL4482" s="13"/>
      <c r="DM4482" s="13"/>
      <c r="DN4482" s="3"/>
      <c r="DO4482" s="126"/>
      <c r="DP4482" s="126"/>
      <c r="DQ4482" s="127"/>
      <c r="DR4482" s="128"/>
      <c r="DS4482" s="13"/>
      <c r="DW4482" s="128"/>
      <c r="DX4482" s="128"/>
      <c r="DY4482" s="128"/>
      <c r="EH4482" s="89"/>
      <c r="EI4482" s="90"/>
    </row>
    <row r="4483" spans="38:139">
      <c r="AL4483" s="13"/>
      <c r="AM4483" s="13"/>
      <c r="AN4483" s="3"/>
      <c r="AO4483" s="126"/>
      <c r="AP4483" s="126"/>
      <c r="AQ4483" s="127"/>
      <c r="AR4483" s="128"/>
      <c r="AS4483" s="13"/>
      <c r="AW4483" s="128"/>
      <c r="AX4483" s="128"/>
      <c r="AY4483" s="128"/>
      <c r="BH4483" s="89"/>
      <c r="BI4483" s="90"/>
      <c r="DL4483" s="13"/>
      <c r="DM4483" s="13"/>
      <c r="DN4483" s="3"/>
      <c r="DO4483" s="126"/>
      <c r="DP4483" s="126"/>
      <c r="DQ4483" s="127"/>
      <c r="DR4483" s="128"/>
      <c r="DS4483" s="13"/>
      <c r="DW4483" s="128"/>
      <c r="DX4483" s="128"/>
      <c r="DY4483" s="128"/>
      <c r="EH4483" s="89"/>
      <c r="EI4483" s="90"/>
    </row>
    <row r="4484" spans="38:139">
      <c r="AL4484" s="13"/>
      <c r="AM4484" s="13"/>
      <c r="AN4484" s="3"/>
      <c r="AO4484" s="126"/>
      <c r="AP4484" s="126"/>
      <c r="AQ4484" s="127"/>
      <c r="AR4484" s="128"/>
      <c r="AS4484" s="13"/>
      <c r="AW4484" s="128"/>
      <c r="AX4484" s="128"/>
      <c r="AY4484" s="128"/>
      <c r="BH4484" s="89"/>
      <c r="BI4484" s="90"/>
      <c r="DL4484" s="13"/>
      <c r="DM4484" s="13"/>
      <c r="DN4484" s="3"/>
      <c r="DO4484" s="126"/>
      <c r="DP4484" s="126"/>
      <c r="DQ4484" s="127"/>
      <c r="DR4484" s="128"/>
      <c r="DS4484" s="13"/>
      <c r="DW4484" s="128"/>
      <c r="DX4484" s="128"/>
      <c r="DY4484" s="128"/>
      <c r="EH4484" s="89"/>
      <c r="EI4484" s="90"/>
    </row>
    <row r="4485" spans="38:139">
      <c r="AL4485" s="13"/>
      <c r="AM4485" s="13"/>
      <c r="AN4485" s="3"/>
      <c r="AO4485" s="126"/>
      <c r="AP4485" s="126"/>
      <c r="AQ4485" s="127"/>
      <c r="AR4485" s="128"/>
      <c r="AS4485" s="13"/>
      <c r="AW4485" s="128"/>
      <c r="AX4485" s="128"/>
      <c r="AY4485" s="128"/>
      <c r="BH4485" s="89"/>
      <c r="BI4485" s="90"/>
      <c r="DL4485" s="13"/>
      <c r="DM4485" s="13"/>
      <c r="DN4485" s="3"/>
      <c r="DO4485" s="126"/>
      <c r="DP4485" s="126"/>
      <c r="DQ4485" s="127"/>
      <c r="DR4485" s="128"/>
      <c r="DS4485" s="13"/>
      <c r="DW4485" s="128"/>
      <c r="DX4485" s="128"/>
      <c r="DY4485" s="128"/>
      <c r="EH4485" s="89"/>
      <c r="EI4485" s="90"/>
    </row>
    <row r="4486" spans="38:139">
      <c r="AL4486" s="13"/>
      <c r="AM4486" s="13"/>
      <c r="AN4486" s="3"/>
      <c r="AO4486" s="126"/>
      <c r="AP4486" s="126"/>
      <c r="AQ4486" s="127"/>
      <c r="AR4486" s="128"/>
      <c r="AS4486" s="13"/>
      <c r="AW4486" s="128"/>
      <c r="AX4486" s="128"/>
      <c r="AY4486" s="128"/>
      <c r="BH4486" s="89"/>
      <c r="BI4486" s="90"/>
      <c r="DL4486" s="13"/>
      <c r="DM4486" s="13"/>
      <c r="DN4486" s="3"/>
      <c r="DO4486" s="126"/>
      <c r="DP4486" s="126"/>
      <c r="DQ4486" s="127"/>
      <c r="DR4486" s="128"/>
      <c r="DS4486" s="13"/>
      <c r="DW4486" s="128"/>
      <c r="DX4486" s="128"/>
      <c r="DY4486" s="128"/>
      <c r="EH4486" s="89"/>
      <c r="EI4486" s="90"/>
    </row>
    <row r="4487" spans="38:139">
      <c r="AL4487" s="13"/>
      <c r="AM4487" s="13"/>
      <c r="AN4487" s="3"/>
      <c r="AO4487" s="126"/>
      <c r="AP4487" s="126"/>
      <c r="AQ4487" s="127"/>
      <c r="AR4487" s="128"/>
      <c r="AS4487" s="13"/>
      <c r="AW4487" s="128"/>
      <c r="AX4487" s="128"/>
      <c r="AY4487" s="128"/>
      <c r="BH4487" s="89"/>
      <c r="BI4487" s="90"/>
      <c r="DL4487" s="13"/>
      <c r="DM4487" s="13"/>
      <c r="DN4487" s="3"/>
      <c r="DO4487" s="126"/>
      <c r="DP4487" s="126"/>
      <c r="DQ4487" s="127"/>
      <c r="DR4487" s="128"/>
      <c r="DS4487" s="13"/>
      <c r="DW4487" s="128"/>
      <c r="DX4487" s="128"/>
      <c r="DY4487" s="128"/>
      <c r="EH4487" s="89"/>
      <c r="EI4487" s="90"/>
    </row>
    <row r="4488" spans="38:139">
      <c r="AL4488" s="13"/>
      <c r="AM4488" s="13"/>
      <c r="AN4488" s="3"/>
      <c r="AO4488" s="126"/>
      <c r="AP4488" s="126"/>
      <c r="AQ4488" s="127"/>
      <c r="AR4488" s="128"/>
      <c r="AS4488" s="13"/>
      <c r="AW4488" s="128"/>
      <c r="AX4488" s="128"/>
      <c r="AY4488" s="128"/>
      <c r="BH4488" s="89"/>
      <c r="BI4488" s="90"/>
      <c r="DL4488" s="13"/>
      <c r="DM4488" s="13"/>
      <c r="DN4488" s="3"/>
      <c r="DO4488" s="126"/>
      <c r="DP4488" s="126"/>
      <c r="DQ4488" s="127"/>
      <c r="DR4488" s="128"/>
      <c r="DS4488" s="13"/>
      <c r="DW4488" s="128"/>
      <c r="DX4488" s="128"/>
      <c r="DY4488" s="128"/>
      <c r="EH4488" s="89"/>
      <c r="EI4488" s="90"/>
    </row>
    <row r="4489" spans="38:139">
      <c r="AL4489" s="13"/>
      <c r="AM4489" s="13"/>
      <c r="AN4489" s="3"/>
      <c r="AO4489" s="126"/>
      <c r="AP4489" s="126"/>
      <c r="AQ4489" s="127"/>
      <c r="AR4489" s="128"/>
      <c r="AS4489" s="13"/>
      <c r="AW4489" s="128"/>
      <c r="AX4489" s="128"/>
      <c r="AY4489" s="128"/>
      <c r="BH4489" s="89"/>
      <c r="BI4489" s="90"/>
      <c r="DL4489" s="13"/>
      <c r="DM4489" s="13"/>
      <c r="DN4489" s="3"/>
      <c r="DO4489" s="126"/>
      <c r="DP4489" s="126"/>
      <c r="DQ4489" s="127"/>
      <c r="DR4489" s="128"/>
      <c r="DS4489" s="13"/>
      <c r="DW4489" s="128"/>
      <c r="DX4489" s="128"/>
      <c r="DY4489" s="128"/>
      <c r="EH4489" s="89"/>
      <c r="EI4489" s="90"/>
    </row>
    <row r="4490" spans="38:139">
      <c r="AL4490" s="13"/>
      <c r="AM4490" s="13"/>
      <c r="AN4490" s="3"/>
      <c r="AO4490" s="126"/>
      <c r="AP4490" s="126"/>
      <c r="AQ4490" s="127"/>
      <c r="AR4490" s="128"/>
      <c r="AS4490" s="13"/>
      <c r="AW4490" s="128"/>
      <c r="AX4490" s="128"/>
      <c r="AY4490" s="128"/>
      <c r="BH4490" s="89"/>
      <c r="BI4490" s="90"/>
      <c r="DL4490" s="13"/>
      <c r="DM4490" s="13"/>
      <c r="DN4490" s="3"/>
      <c r="DO4490" s="126"/>
      <c r="DP4490" s="126"/>
      <c r="DQ4490" s="127"/>
      <c r="DR4490" s="128"/>
      <c r="DS4490" s="13"/>
      <c r="DW4490" s="128"/>
      <c r="DX4490" s="128"/>
      <c r="DY4490" s="128"/>
      <c r="EH4490" s="89"/>
      <c r="EI4490" s="90"/>
    </row>
    <row r="4491" spans="38:139">
      <c r="AL4491" s="13"/>
      <c r="AM4491" s="13"/>
      <c r="AN4491" s="3"/>
      <c r="AO4491" s="126"/>
      <c r="AP4491" s="126"/>
      <c r="AQ4491" s="127"/>
      <c r="AR4491" s="128"/>
      <c r="AS4491" s="13"/>
      <c r="AW4491" s="128"/>
      <c r="AX4491" s="128"/>
      <c r="AY4491" s="128"/>
      <c r="BH4491" s="89"/>
      <c r="BI4491" s="90"/>
      <c r="DL4491" s="13"/>
      <c r="DM4491" s="13"/>
      <c r="DN4491" s="3"/>
      <c r="DO4491" s="126"/>
      <c r="DP4491" s="126"/>
      <c r="DQ4491" s="127"/>
      <c r="DR4491" s="128"/>
      <c r="DS4491" s="13"/>
      <c r="DW4491" s="128"/>
      <c r="DX4491" s="128"/>
      <c r="DY4491" s="128"/>
      <c r="EH4491" s="89"/>
      <c r="EI4491" s="90"/>
    </row>
    <row r="4492" spans="38:139">
      <c r="AL4492" s="13"/>
      <c r="AM4492" s="13"/>
      <c r="AN4492" s="3"/>
      <c r="AO4492" s="126"/>
      <c r="AP4492" s="126"/>
      <c r="AQ4492" s="127"/>
      <c r="AR4492" s="128"/>
      <c r="AS4492" s="13"/>
      <c r="AW4492" s="128"/>
      <c r="AX4492" s="128"/>
      <c r="AY4492" s="128"/>
      <c r="BH4492" s="89"/>
      <c r="BI4492" s="90"/>
      <c r="DL4492" s="13"/>
      <c r="DM4492" s="13"/>
      <c r="DN4492" s="3"/>
      <c r="DO4492" s="126"/>
      <c r="DP4492" s="126"/>
      <c r="DQ4492" s="127"/>
      <c r="DR4492" s="128"/>
      <c r="DS4492" s="13"/>
      <c r="DW4492" s="128"/>
      <c r="DX4492" s="128"/>
      <c r="DY4492" s="128"/>
      <c r="EH4492" s="89"/>
      <c r="EI4492" s="90"/>
    </row>
    <row r="4493" spans="38:139">
      <c r="AL4493" s="13"/>
      <c r="AM4493" s="13"/>
      <c r="AN4493" s="3"/>
      <c r="AO4493" s="126"/>
      <c r="AP4493" s="126"/>
      <c r="AQ4493" s="127"/>
      <c r="AR4493" s="128"/>
      <c r="AS4493" s="13"/>
      <c r="AW4493" s="128"/>
      <c r="AX4493" s="128"/>
      <c r="AY4493" s="128"/>
      <c r="BH4493" s="89"/>
      <c r="BI4493" s="90"/>
      <c r="DL4493" s="13"/>
      <c r="DM4493" s="13"/>
      <c r="DN4493" s="3"/>
      <c r="DO4493" s="126"/>
      <c r="DP4493" s="126"/>
      <c r="DQ4493" s="127"/>
      <c r="DR4493" s="128"/>
      <c r="DS4493" s="13"/>
      <c r="DW4493" s="128"/>
      <c r="DX4493" s="128"/>
      <c r="DY4493" s="128"/>
      <c r="EH4493" s="89"/>
      <c r="EI4493" s="90"/>
    </row>
    <row r="4494" spans="38:139">
      <c r="AL4494" s="13"/>
      <c r="AM4494" s="13"/>
      <c r="AN4494" s="3"/>
      <c r="AO4494" s="126"/>
      <c r="AP4494" s="126"/>
      <c r="AQ4494" s="127"/>
      <c r="AR4494" s="128"/>
      <c r="AS4494" s="13"/>
      <c r="AW4494" s="128"/>
      <c r="AX4494" s="128"/>
      <c r="AY4494" s="128"/>
      <c r="BH4494" s="89"/>
      <c r="BI4494" s="90"/>
      <c r="DL4494" s="13"/>
      <c r="DM4494" s="13"/>
      <c r="DN4494" s="3"/>
      <c r="DO4494" s="126"/>
      <c r="DP4494" s="126"/>
      <c r="DQ4494" s="127"/>
      <c r="DR4494" s="128"/>
      <c r="DS4494" s="13"/>
      <c r="DW4494" s="128"/>
      <c r="DX4494" s="128"/>
      <c r="DY4494" s="128"/>
      <c r="EH4494" s="89"/>
      <c r="EI4494" s="90"/>
    </row>
    <row r="4495" spans="38:139">
      <c r="AL4495" s="13"/>
      <c r="AM4495" s="13"/>
      <c r="AN4495" s="3"/>
      <c r="AO4495" s="126"/>
      <c r="AP4495" s="126"/>
      <c r="AQ4495" s="127"/>
      <c r="AR4495" s="128"/>
      <c r="AS4495" s="13"/>
      <c r="AW4495" s="128"/>
      <c r="AX4495" s="128"/>
      <c r="AY4495" s="128"/>
      <c r="BH4495" s="89"/>
      <c r="BI4495" s="90"/>
      <c r="DL4495" s="13"/>
      <c r="DM4495" s="13"/>
      <c r="DN4495" s="3"/>
      <c r="DO4495" s="126"/>
      <c r="DP4495" s="126"/>
      <c r="DQ4495" s="127"/>
      <c r="DR4495" s="128"/>
      <c r="DS4495" s="13"/>
      <c r="DW4495" s="128"/>
      <c r="DX4495" s="128"/>
      <c r="DY4495" s="128"/>
      <c r="EH4495" s="89"/>
      <c r="EI4495" s="90"/>
    </row>
    <row r="4496" spans="38:139">
      <c r="AL4496" s="13"/>
      <c r="AM4496" s="13"/>
      <c r="AN4496" s="3"/>
      <c r="AO4496" s="126"/>
      <c r="AP4496" s="126"/>
      <c r="AQ4496" s="127"/>
      <c r="AR4496" s="128"/>
      <c r="AS4496" s="13"/>
      <c r="AW4496" s="128"/>
      <c r="AX4496" s="128"/>
      <c r="AY4496" s="128"/>
      <c r="BH4496" s="89"/>
      <c r="BI4496" s="90"/>
      <c r="DL4496" s="13"/>
      <c r="DM4496" s="13"/>
      <c r="DN4496" s="3"/>
      <c r="DO4496" s="126"/>
      <c r="DP4496" s="126"/>
      <c r="DQ4496" s="127"/>
      <c r="DR4496" s="128"/>
      <c r="DS4496" s="13"/>
      <c r="DW4496" s="128"/>
      <c r="DX4496" s="128"/>
      <c r="DY4496" s="128"/>
      <c r="EH4496" s="89"/>
      <c r="EI4496" s="90"/>
    </row>
    <row r="4497" spans="38:139">
      <c r="AL4497" s="13"/>
      <c r="AM4497" s="13"/>
      <c r="AN4497" s="3"/>
      <c r="AO4497" s="126"/>
      <c r="AP4497" s="126"/>
      <c r="AQ4497" s="127"/>
      <c r="AR4497" s="128"/>
      <c r="AS4497" s="13"/>
      <c r="AW4497" s="128"/>
      <c r="AX4497" s="128"/>
      <c r="AY4497" s="128"/>
      <c r="BH4497" s="89"/>
      <c r="BI4497" s="90"/>
      <c r="DL4497" s="13"/>
      <c r="DM4497" s="13"/>
      <c r="DN4497" s="3"/>
      <c r="DO4497" s="126"/>
      <c r="DP4497" s="126"/>
      <c r="DQ4497" s="127"/>
      <c r="DR4497" s="128"/>
      <c r="DS4497" s="13"/>
      <c r="DW4497" s="128"/>
      <c r="DX4497" s="128"/>
      <c r="DY4497" s="128"/>
      <c r="EH4497" s="89"/>
      <c r="EI4497" s="90"/>
    </row>
    <row r="4498" spans="38:139">
      <c r="AL4498" s="13"/>
      <c r="AM4498" s="13"/>
      <c r="AN4498" s="3"/>
      <c r="AO4498" s="126"/>
      <c r="AP4498" s="126"/>
      <c r="AQ4498" s="127"/>
      <c r="AR4498" s="128"/>
      <c r="AS4498" s="13"/>
      <c r="AW4498" s="128"/>
      <c r="AX4498" s="128"/>
      <c r="AY4498" s="128"/>
      <c r="BH4498" s="89"/>
      <c r="BI4498" s="90"/>
      <c r="DL4498" s="13"/>
      <c r="DM4498" s="13"/>
      <c r="DN4498" s="3"/>
      <c r="DO4498" s="126"/>
      <c r="DP4498" s="126"/>
      <c r="DQ4498" s="127"/>
      <c r="DR4498" s="128"/>
      <c r="DS4498" s="13"/>
      <c r="DW4498" s="128"/>
      <c r="DX4498" s="128"/>
      <c r="DY4498" s="128"/>
      <c r="EH4498" s="89"/>
      <c r="EI4498" s="90"/>
    </row>
    <row r="4499" spans="38:139">
      <c r="AL4499" s="13"/>
      <c r="AM4499" s="13"/>
      <c r="AN4499" s="3"/>
      <c r="AO4499" s="126"/>
      <c r="AP4499" s="126"/>
      <c r="AQ4499" s="127"/>
      <c r="AR4499" s="128"/>
      <c r="AS4499" s="13"/>
      <c r="AW4499" s="128"/>
      <c r="AX4499" s="128"/>
      <c r="AY4499" s="128"/>
      <c r="BH4499" s="89"/>
      <c r="BI4499" s="90"/>
      <c r="DL4499" s="13"/>
      <c r="DM4499" s="13"/>
      <c r="DN4499" s="3"/>
      <c r="DO4499" s="126"/>
      <c r="DP4499" s="126"/>
      <c r="DQ4499" s="127"/>
      <c r="DR4499" s="128"/>
      <c r="DS4499" s="13"/>
      <c r="DW4499" s="128"/>
      <c r="DX4499" s="128"/>
      <c r="DY4499" s="128"/>
      <c r="EH4499" s="89"/>
      <c r="EI4499" s="90"/>
    </row>
    <row r="4500" spans="38:139">
      <c r="AL4500" s="13"/>
      <c r="AM4500" s="13"/>
      <c r="AN4500" s="3"/>
      <c r="AO4500" s="126"/>
      <c r="AP4500" s="126"/>
      <c r="AQ4500" s="127"/>
      <c r="AR4500" s="128"/>
      <c r="AS4500" s="13"/>
      <c r="AW4500" s="128"/>
      <c r="AX4500" s="128"/>
      <c r="AY4500" s="128"/>
      <c r="BH4500" s="89"/>
      <c r="BI4500" s="90"/>
      <c r="DL4500" s="13"/>
      <c r="DM4500" s="13"/>
      <c r="DN4500" s="3"/>
      <c r="DO4500" s="126"/>
      <c r="DP4500" s="126"/>
      <c r="DQ4500" s="127"/>
      <c r="DR4500" s="128"/>
      <c r="DS4500" s="13"/>
      <c r="DW4500" s="128"/>
      <c r="DX4500" s="128"/>
      <c r="DY4500" s="128"/>
      <c r="EH4500" s="89"/>
      <c r="EI4500" s="90"/>
    </row>
    <row r="4501" spans="38:139">
      <c r="AL4501" s="13"/>
      <c r="AM4501" s="13"/>
      <c r="AN4501" s="3"/>
      <c r="AO4501" s="126"/>
      <c r="AP4501" s="126"/>
      <c r="AQ4501" s="127"/>
      <c r="AR4501" s="128"/>
      <c r="AS4501" s="13"/>
      <c r="AW4501" s="128"/>
      <c r="AX4501" s="128"/>
      <c r="AY4501" s="128"/>
      <c r="BH4501" s="89"/>
      <c r="BI4501" s="90"/>
      <c r="DL4501" s="13"/>
      <c r="DM4501" s="13"/>
      <c r="DN4501" s="3"/>
      <c r="DO4501" s="126"/>
      <c r="DP4501" s="126"/>
      <c r="DQ4501" s="127"/>
      <c r="DR4501" s="128"/>
      <c r="DS4501" s="13"/>
      <c r="DW4501" s="128"/>
      <c r="DX4501" s="128"/>
      <c r="DY4501" s="128"/>
      <c r="EH4501" s="89"/>
      <c r="EI4501" s="90"/>
    </row>
    <row r="4502" spans="38:139">
      <c r="AL4502" s="13"/>
      <c r="AM4502" s="13"/>
      <c r="AN4502" s="3"/>
      <c r="AO4502" s="126"/>
      <c r="AP4502" s="126"/>
      <c r="AQ4502" s="127"/>
      <c r="AR4502" s="128"/>
      <c r="AS4502" s="13"/>
      <c r="AW4502" s="128"/>
      <c r="AX4502" s="128"/>
      <c r="AY4502" s="128"/>
      <c r="BH4502" s="89"/>
      <c r="BI4502" s="90"/>
      <c r="DL4502" s="13"/>
      <c r="DM4502" s="13"/>
      <c r="DN4502" s="3"/>
      <c r="DO4502" s="126"/>
      <c r="DP4502" s="126"/>
      <c r="DQ4502" s="127"/>
      <c r="DR4502" s="128"/>
      <c r="DS4502" s="13"/>
      <c r="DW4502" s="128"/>
      <c r="DX4502" s="128"/>
      <c r="DY4502" s="128"/>
      <c r="EH4502" s="89"/>
      <c r="EI4502" s="90"/>
    </row>
    <row r="4503" spans="38:139">
      <c r="AL4503" s="13"/>
      <c r="AM4503" s="13"/>
      <c r="AN4503" s="3"/>
      <c r="AO4503" s="126"/>
      <c r="AP4503" s="126"/>
      <c r="AQ4503" s="127"/>
      <c r="AR4503" s="128"/>
      <c r="AS4503" s="13"/>
      <c r="AW4503" s="128"/>
      <c r="AX4503" s="128"/>
      <c r="AY4503" s="128"/>
      <c r="BH4503" s="89"/>
      <c r="BI4503" s="90"/>
      <c r="DL4503" s="13"/>
      <c r="DM4503" s="13"/>
      <c r="DN4503" s="3"/>
      <c r="DO4503" s="126"/>
      <c r="DP4503" s="126"/>
      <c r="DQ4503" s="127"/>
      <c r="DR4503" s="128"/>
      <c r="DS4503" s="13"/>
      <c r="DW4503" s="128"/>
      <c r="DX4503" s="128"/>
      <c r="DY4503" s="128"/>
      <c r="EH4503" s="89"/>
      <c r="EI4503" s="90"/>
    </row>
    <row r="4504" spans="38:139">
      <c r="AL4504" s="13"/>
      <c r="AM4504" s="13"/>
      <c r="AN4504" s="3"/>
      <c r="AO4504" s="126"/>
      <c r="AP4504" s="126"/>
      <c r="AQ4504" s="127"/>
      <c r="AR4504" s="128"/>
      <c r="AS4504" s="13"/>
      <c r="AW4504" s="128"/>
      <c r="AX4504" s="128"/>
      <c r="AY4504" s="128"/>
      <c r="BH4504" s="89"/>
      <c r="BI4504" s="90"/>
      <c r="DL4504" s="13"/>
      <c r="DM4504" s="13"/>
      <c r="DN4504" s="3"/>
      <c r="DO4504" s="126"/>
      <c r="DP4504" s="126"/>
      <c r="DQ4504" s="127"/>
      <c r="DR4504" s="128"/>
      <c r="DS4504" s="13"/>
      <c r="DW4504" s="128"/>
      <c r="DX4504" s="128"/>
      <c r="DY4504" s="128"/>
      <c r="EH4504" s="89"/>
      <c r="EI4504" s="90"/>
    </row>
    <row r="4505" spans="38:139">
      <c r="AL4505" s="13"/>
      <c r="AM4505" s="13"/>
      <c r="AN4505" s="3"/>
      <c r="AO4505" s="126"/>
      <c r="AP4505" s="126"/>
      <c r="AQ4505" s="127"/>
      <c r="AR4505" s="128"/>
      <c r="AS4505" s="13"/>
      <c r="AW4505" s="128"/>
      <c r="AX4505" s="128"/>
      <c r="AY4505" s="128"/>
      <c r="BH4505" s="89"/>
      <c r="BI4505" s="90"/>
      <c r="DL4505" s="13"/>
      <c r="DM4505" s="13"/>
      <c r="DN4505" s="3"/>
      <c r="DO4505" s="126"/>
      <c r="DP4505" s="126"/>
      <c r="DQ4505" s="127"/>
      <c r="DR4505" s="128"/>
      <c r="DS4505" s="13"/>
      <c r="DW4505" s="128"/>
      <c r="DX4505" s="128"/>
      <c r="DY4505" s="128"/>
      <c r="EH4505" s="89"/>
      <c r="EI4505" s="90"/>
    </row>
    <row r="4506" spans="38:139">
      <c r="AL4506" s="13"/>
      <c r="AM4506" s="13"/>
      <c r="AN4506" s="3"/>
      <c r="AO4506" s="126"/>
      <c r="AP4506" s="126"/>
      <c r="AQ4506" s="127"/>
      <c r="AR4506" s="128"/>
      <c r="AS4506" s="13"/>
      <c r="AW4506" s="128"/>
      <c r="AX4506" s="128"/>
      <c r="AY4506" s="128"/>
      <c r="BH4506" s="89"/>
      <c r="BI4506" s="90"/>
      <c r="DL4506" s="13"/>
      <c r="DM4506" s="13"/>
      <c r="DN4506" s="3"/>
      <c r="DO4506" s="126"/>
      <c r="DP4506" s="126"/>
      <c r="DQ4506" s="127"/>
      <c r="DR4506" s="128"/>
      <c r="DS4506" s="13"/>
      <c r="DW4506" s="128"/>
      <c r="DX4506" s="128"/>
      <c r="DY4506" s="128"/>
      <c r="EH4506" s="89"/>
      <c r="EI4506" s="90"/>
    </row>
    <row r="4507" spans="38:139">
      <c r="AL4507" s="13"/>
      <c r="AM4507" s="13"/>
      <c r="AN4507" s="3"/>
      <c r="AO4507" s="126"/>
      <c r="AP4507" s="126"/>
      <c r="AQ4507" s="127"/>
      <c r="AR4507" s="128"/>
      <c r="AS4507" s="13"/>
      <c r="AW4507" s="128"/>
      <c r="AX4507" s="128"/>
      <c r="AY4507" s="128"/>
      <c r="BH4507" s="89"/>
      <c r="BI4507" s="90"/>
      <c r="DL4507" s="13"/>
      <c r="DM4507" s="13"/>
      <c r="DN4507" s="3"/>
      <c r="DO4507" s="126"/>
      <c r="DP4507" s="126"/>
      <c r="DQ4507" s="127"/>
      <c r="DR4507" s="128"/>
      <c r="DS4507" s="13"/>
      <c r="DW4507" s="128"/>
      <c r="DX4507" s="128"/>
      <c r="DY4507" s="128"/>
      <c r="EH4507" s="89"/>
      <c r="EI4507" s="90"/>
    </row>
    <row r="4508" spans="38:139">
      <c r="AL4508" s="13"/>
      <c r="AM4508" s="13"/>
      <c r="AN4508" s="3"/>
      <c r="AO4508" s="126"/>
      <c r="AP4508" s="126"/>
      <c r="AQ4508" s="127"/>
      <c r="AR4508" s="128"/>
      <c r="AS4508" s="13"/>
      <c r="AW4508" s="128"/>
      <c r="AX4508" s="128"/>
      <c r="AY4508" s="128"/>
      <c r="BH4508" s="89"/>
      <c r="BI4508" s="90"/>
      <c r="DL4508" s="13"/>
      <c r="DM4508" s="13"/>
      <c r="DN4508" s="3"/>
      <c r="DO4508" s="126"/>
      <c r="DP4508" s="126"/>
      <c r="DQ4508" s="127"/>
      <c r="DR4508" s="128"/>
      <c r="DS4508" s="13"/>
      <c r="DW4508" s="128"/>
      <c r="DX4508" s="128"/>
      <c r="DY4508" s="128"/>
      <c r="EH4508" s="89"/>
      <c r="EI4508" s="90"/>
    </row>
    <row r="4509" spans="38:139">
      <c r="AL4509" s="13"/>
      <c r="AM4509" s="13"/>
      <c r="AN4509" s="3"/>
      <c r="AO4509" s="126"/>
      <c r="AP4509" s="126"/>
      <c r="AQ4509" s="127"/>
      <c r="AR4509" s="128"/>
      <c r="AS4509" s="13"/>
      <c r="AW4509" s="128"/>
      <c r="AX4509" s="128"/>
      <c r="AY4509" s="128"/>
      <c r="BH4509" s="89"/>
      <c r="BI4509" s="90"/>
      <c r="DL4509" s="13"/>
      <c r="DM4509" s="13"/>
      <c r="DN4509" s="3"/>
      <c r="DO4509" s="126"/>
      <c r="DP4509" s="126"/>
      <c r="DQ4509" s="127"/>
      <c r="DR4509" s="128"/>
      <c r="DS4509" s="13"/>
      <c r="DW4509" s="128"/>
      <c r="DX4509" s="128"/>
      <c r="DY4509" s="128"/>
      <c r="EH4509" s="89"/>
      <c r="EI4509" s="90"/>
    </row>
    <row r="4510" spans="38:139">
      <c r="AL4510" s="13"/>
      <c r="AM4510" s="13"/>
      <c r="AN4510" s="3"/>
      <c r="AO4510" s="126"/>
      <c r="AP4510" s="126"/>
      <c r="AQ4510" s="127"/>
      <c r="AR4510" s="128"/>
      <c r="AS4510" s="13"/>
      <c r="AW4510" s="128"/>
      <c r="AX4510" s="128"/>
      <c r="AY4510" s="128"/>
      <c r="BH4510" s="89"/>
      <c r="BI4510" s="90"/>
      <c r="DL4510" s="13"/>
      <c r="DM4510" s="13"/>
      <c r="DN4510" s="3"/>
      <c r="DO4510" s="126"/>
      <c r="DP4510" s="126"/>
      <c r="DQ4510" s="127"/>
      <c r="DR4510" s="128"/>
      <c r="DS4510" s="13"/>
      <c r="DW4510" s="128"/>
      <c r="DX4510" s="128"/>
      <c r="DY4510" s="128"/>
      <c r="EH4510" s="89"/>
      <c r="EI4510" s="90"/>
    </row>
    <row r="4511" spans="38:139">
      <c r="AL4511" s="13"/>
      <c r="AM4511" s="13"/>
      <c r="AN4511" s="3"/>
      <c r="AO4511" s="126"/>
      <c r="AP4511" s="126"/>
      <c r="AQ4511" s="127"/>
      <c r="AR4511" s="128"/>
      <c r="AS4511" s="13"/>
      <c r="AW4511" s="128"/>
      <c r="AX4511" s="128"/>
      <c r="AY4511" s="128"/>
      <c r="BH4511" s="89"/>
      <c r="BI4511" s="90"/>
      <c r="DL4511" s="13"/>
      <c r="DM4511" s="13"/>
      <c r="DN4511" s="3"/>
      <c r="DO4511" s="126"/>
      <c r="DP4511" s="126"/>
      <c r="DQ4511" s="127"/>
      <c r="DR4511" s="128"/>
      <c r="DS4511" s="13"/>
      <c r="DW4511" s="128"/>
      <c r="DX4511" s="128"/>
      <c r="DY4511" s="128"/>
      <c r="EH4511" s="89"/>
      <c r="EI4511" s="90"/>
    </row>
    <row r="4512" spans="38:139">
      <c r="AL4512" s="13"/>
      <c r="AM4512" s="13"/>
      <c r="AN4512" s="3"/>
      <c r="AO4512" s="126"/>
      <c r="AP4512" s="126"/>
      <c r="AQ4512" s="127"/>
      <c r="AR4512" s="128"/>
      <c r="AS4512" s="13"/>
      <c r="AW4512" s="128"/>
      <c r="AX4512" s="128"/>
      <c r="AY4512" s="128"/>
      <c r="BH4512" s="89"/>
      <c r="BI4512" s="90"/>
      <c r="DL4512" s="13"/>
      <c r="DM4512" s="13"/>
      <c r="DN4512" s="3"/>
      <c r="DO4512" s="126"/>
      <c r="DP4512" s="126"/>
      <c r="DQ4512" s="127"/>
      <c r="DR4512" s="128"/>
      <c r="DS4512" s="13"/>
      <c r="DW4512" s="128"/>
      <c r="DX4512" s="128"/>
      <c r="DY4512" s="128"/>
      <c r="EH4512" s="89"/>
      <c r="EI4512" s="90"/>
    </row>
    <row r="4513" spans="38:139">
      <c r="AL4513" s="13"/>
      <c r="AM4513" s="13"/>
      <c r="AN4513" s="3"/>
      <c r="AO4513" s="126"/>
      <c r="AP4513" s="126"/>
      <c r="AQ4513" s="127"/>
      <c r="AR4513" s="128"/>
      <c r="AS4513" s="13"/>
      <c r="AW4513" s="128"/>
      <c r="AX4513" s="128"/>
      <c r="AY4513" s="128"/>
      <c r="BH4513" s="89"/>
      <c r="BI4513" s="90"/>
      <c r="DL4513" s="13"/>
      <c r="DM4513" s="13"/>
      <c r="DN4513" s="3"/>
      <c r="DO4513" s="126"/>
      <c r="DP4513" s="126"/>
      <c r="DQ4513" s="127"/>
      <c r="DR4513" s="128"/>
      <c r="DS4513" s="13"/>
      <c r="DW4513" s="128"/>
      <c r="DX4513" s="128"/>
      <c r="DY4513" s="128"/>
      <c r="EH4513" s="89"/>
      <c r="EI4513" s="90"/>
    </row>
    <row r="4514" spans="38:139">
      <c r="AL4514" s="13"/>
      <c r="AM4514" s="13"/>
      <c r="AN4514" s="3"/>
      <c r="AO4514" s="126"/>
      <c r="AP4514" s="126"/>
      <c r="AQ4514" s="127"/>
      <c r="AR4514" s="128"/>
      <c r="AS4514" s="13"/>
      <c r="AW4514" s="128"/>
      <c r="AX4514" s="128"/>
      <c r="AY4514" s="128"/>
      <c r="BH4514" s="89"/>
      <c r="BI4514" s="90"/>
      <c r="DL4514" s="13"/>
      <c r="DM4514" s="13"/>
      <c r="DN4514" s="3"/>
      <c r="DO4514" s="126"/>
      <c r="DP4514" s="126"/>
      <c r="DQ4514" s="127"/>
      <c r="DR4514" s="128"/>
      <c r="DS4514" s="13"/>
      <c r="DW4514" s="128"/>
      <c r="DX4514" s="128"/>
      <c r="DY4514" s="128"/>
      <c r="EH4514" s="89"/>
      <c r="EI4514" s="90"/>
    </row>
    <row r="4515" spans="38:139">
      <c r="AL4515" s="13"/>
      <c r="AM4515" s="13"/>
      <c r="AN4515" s="3"/>
      <c r="AO4515" s="126"/>
      <c r="AP4515" s="126"/>
      <c r="AQ4515" s="127"/>
      <c r="AR4515" s="128"/>
      <c r="AS4515" s="13"/>
      <c r="AW4515" s="128"/>
      <c r="AX4515" s="128"/>
      <c r="AY4515" s="128"/>
      <c r="BH4515" s="89"/>
      <c r="BI4515" s="90"/>
      <c r="DL4515" s="13"/>
      <c r="DM4515" s="13"/>
      <c r="DN4515" s="3"/>
      <c r="DO4515" s="126"/>
      <c r="DP4515" s="126"/>
      <c r="DQ4515" s="127"/>
      <c r="DR4515" s="128"/>
      <c r="DS4515" s="13"/>
      <c r="DW4515" s="128"/>
      <c r="DX4515" s="128"/>
      <c r="DY4515" s="128"/>
      <c r="EH4515" s="89"/>
      <c r="EI4515" s="90"/>
    </row>
    <row r="4516" spans="38:139">
      <c r="AL4516" s="13"/>
      <c r="AM4516" s="13"/>
      <c r="AN4516" s="3"/>
      <c r="AO4516" s="126"/>
      <c r="AP4516" s="126"/>
      <c r="AQ4516" s="127"/>
      <c r="AR4516" s="128"/>
      <c r="AS4516" s="13"/>
      <c r="AW4516" s="128"/>
      <c r="AX4516" s="128"/>
      <c r="AY4516" s="128"/>
      <c r="BH4516" s="89"/>
      <c r="BI4516" s="90"/>
      <c r="DL4516" s="13"/>
      <c r="DM4516" s="13"/>
      <c r="DN4516" s="3"/>
      <c r="DO4516" s="126"/>
      <c r="DP4516" s="126"/>
      <c r="DQ4516" s="127"/>
      <c r="DR4516" s="128"/>
      <c r="DS4516" s="13"/>
      <c r="DW4516" s="128"/>
      <c r="DX4516" s="128"/>
      <c r="DY4516" s="128"/>
      <c r="EH4516" s="89"/>
      <c r="EI4516" s="90"/>
    </row>
    <row r="4517" spans="38:139">
      <c r="AL4517" s="13"/>
      <c r="AM4517" s="13"/>
      <c r="AN4517" s="3"/>
      <c r="AO4517" s="126"/>
      <c r="AP4517" s="126"/>
      <c r="AQ4517" s="127"/>
      <c r="AR4517" s="128"/>
      <c r="AS4517" s="13"/>
      <c r="AW4517" s="128"/>
      <c r="AX4517" s="128"/>
      <c r="AY4517" s="128"/>
      <c r="BH4517" s="89"/>
      <c r="BI4517" s="90"/>
      <c r="DL4517" s="13"/>
      <c r="DM4517" s="13"/>
      <c r="DN4517" s="3"/>
      <c r="DO4517" s="126"/>
      <c r="DP4517" s="126"/>
      <c r="DQ4517" s="127"/>
      <c r="DR4517" s="128"/>
      <c r="DS4517" s="13"/>
      <c r="DW4517" s="128"/>
      <c r="DX4517" s="128"/>
      <c r="DY4517" s="128"/>
      <c r="EH4517" s="89"/>
      <c r="EI4517" s="90"/>
    </row>
    <row r="4518" spans="38:139">
      <c r="AL4518" s="13"/>
      <c r="AM4518" s="13"/>
      <c r="AN4518" s="3"/>
      <c r="AO4518" s="126"/>
      <c r="AP4518" s="126"/>
      <c r="AQ4518" s="127"/>
      <c r="AR4518" s="128"/>
      <c r="AS4518" s="13"/>
      <c r="AW4518" s="128"/>
      <c r="AX4518" s="128"/>
      <c r="AY4518" s="128"/>
      <c r="BH4518" s="89"/>
      <c r="BI4518" s="90"/>
      <c r="DL4518" s="13"/>
      <c r="DM4518" s="13"/>
      <c r="DN4518" s="3"/>
      <c r="DO4518" s="126"/>
      <c r="DP4518" s="126"/>
      <c r="DQ4518" s="127"/>
      <c r="DR4518" s="128"/>
      <c r="DS4518" s="13"/>
      <c r="DW4518" s="128"/>
      <c r="DX4518" s="128"/>
      <c r="DY4518" s="128"/>
      <c r="EH4518" s="89"/>
      <c r="EI4518" s="90"/>
    </row>
    <row r="4519" spans="38:139">
      <c r="AL4519" s="13"/>
      <c r="AM4519" s="13"/>
      <c r="AN4519" s="3"/>
      <c r="AO4519" s="126"/>
      <c r="AP4519" s="126"/>
      <c r="AQ4519" s="127"/>
      <c r="AR4519" s="128"/>
      <c r="AS4519" s="13"/>
      <c r="AW4519" s="128"/>
      <c r="AX4519" s="128"/>
      <c r="AY4519" s="128"/>
      <c r="BH4519" s="89"/>
      <c r="BI4519" s="90"/>
      <c r="DL4519" s="13"/>
      <c r="DM4519" s="13"/>
      <c r="DN4519" s="3"/>
      <c r="DO4519" s="126"/>
      <c r="DP4519" s="126"/>
      <c r="DQ4519" s="127"/>
      <c r="DR4519" s="128"/>
      <c r="DS4519" s="13"/>
      <c r="DW4519" s="128"/>
      <c r="DX4519" s="128"/>
      <c r="DY4519" s="128"/>
      <c r="EH4519" s="89"/>
      <c r="EI4519" s="90"/>
    </row>
    <row r="4520" spans="38:139">
      <c r="AL4520" s="13"/>
      <c r="AM4520" s="13"/>
      <c r="AN4520" s="3"/>
      <c r="AO4520" s="126"/>
      <c r="AP4520" s="126"/>
      <c r="AQ4520" s="127"/>
      <c r="AR4520" s="128"/>
      <c r="AS4520" s="13"/>
      <c r="AW4520" s="128"/>
      <c r="AX4520" s="128"/>
      <c r="AY4520" s="128"/>
      <c r="BH4520" s="89"/>
      <c r="BI4520" s="90"/>
      <c r="DL4520" s="13"/>
      <c r="DM4520" s="13"/>
      <c r="DN4520" s="3"/>
      <c r="DO4520" s="126"/>
      <c r="DP4520" s="126"/>
      <c r="DQ4520" s="127"/>
      <c r="DR4520" s="128"/>
      <c r="DS4520" s="13"/>
      <c r="DW4520" s="128"/>
      <c r="DX4520" s="128"/>
      <c r="DY4520" s="128"/>
      <c r="EH4520" s="89"/>
      <c r="EI4520" s="90"/>
    </row>
    <row r="4521" spans="38:139">
      <c r="AL4521" s="13"/>
      <c r="AM4521" s="13"/>
      <c r="AN4521" s="3"/>
      <c r="AO4521" s="126"/>
      <c r="AP4521" s="126"/>
      <c r="AQ4521" s="127"/>
      <c r="AR4521" s="128"/>
      <c r="AS4521" s="13"/>
      <c r="AW4521" s="128"/>
      <c r="AX4521" s="128"/>
      <c r="AY4521" s="128"/>
      <c r="BH4521" s="89"/>
      <c r="BI4521" s="90"/>
      <c r="DL4521" s="13"/>
      <c r="DM4521" s="13"/>
      <c r="DN4521" s="3"/>
      <c r="DO4521" s="126"/>
      <c r="DP4521" s="126"/>
      <c r="DQ4521" s="127"/>
      <c r="DR4521" s="128"/>
      <c r="DS4521" s="13"/>
      <c r="DW4521" s="128"/>
      <c r="DX4521" s="128"/>
      <c r="DY4521" s="128"/>
      <c r="EH4521" s="89"/>
      <c r="EI4521" s="90"/>
    </row>
    <row r="4522" spans="38:139">
      <c r="AL4522" s="13"/>
      <c r="AM4522" s="13"/>
      <c r="AN4522" s="3"/>
      <c r="AO4522" s="126"/>
      <c r="AP4522" s="126"/>
      <c r="AQ4522" s="127"/>
      <c r="AR4522" s="128"/>
      <c r="AS4522" s="13"/>
      <c r="AW4522" s="128"/>
      <c r="AX4522" s="128"/>
      <c r="AY4522" s="128"/>
      <c r="BH4522" s="89"/>
      <c r="BI4522" s="90"/>
      <c r="DL4522" s="13"/>
      <c r="DM4522" s="13"/>
      <c r="DN4522" s="3"/>
      <c r="DO4522" s="126"/>
      <c r="DP4522" s="126"/>
      <c r="DQ4522" s="127"/>
      <c r="DR4522" s="128"/>
      <c r="DS4522" s="13"/>
      <c r="DW4522" s="128"/>
      <c r="DX4522" s="128"/>
      <c r="DY4522" s="128"/>
      <c r="EH4522" s="89"/>
      <c r="EI4522" s="90"/>
    </row>
    <row r="4523" spans="38:139">
      <c r="AL4523" s="13"/>
      <c r="AM4523" s="13"/>
      <c r="AN4523" s="3"/>
      <c r="AO4523" s="126"/>
      <c r="AP4523" s="126"/>
      <c r="AQ4523" s="127"/>
      <c r="AR4523" s="128"/>
      <c r="AS4523" s="13"/>
      <c r="AW4523" s="128"/>
      <c r="AX4523" s="128"/>
      <c r="AY4523" s="128"/>
      <c r="BH4523" s="89"/>
      <c r="BI4523" s="90"/>
      <c r="DL4523" s="13"/>
      <c r="DM4523" s="13"/>
      <c r="DN4523" s="3"/>
      <c r="DO4523" s="126"/>
      <c r="DP4523" s="126"/>
      <c r="DQ4523" s="127"/>
      <c r="DR4523" s="128"/>
      <c r="DS4523" s="13"/>
      <c r="DW4523" s="128"/>
      <c r="DX4523" s="128"/>
      <c r="DY4523" s="128"/>
      <c r="EH4523" s="89"/>
      <c r="EI4523" s="90"/>
    </row>
    <row r="4524" spans="38:139">
      <c r="AL4524" s="13"/>
      <c r="AM4524" s="13"/>
      <c r="AN4524" s="3"/>
      <c r="AO4524" s="126"/>
      <c r="AP4524" s="126"/>
      <c r="AQ4524" s="127"/>
      <c r="AR4524" s="128"/>
      <c r="AS4524" s="13"/>
      <c r="AW4524" s="128"/>
      <c r="AX4524" s="128"/>
      <c r="AY4524" s="128"/>
      <c r="BH4524" s="89"/>
      <c r="BI4524" s="90"/>
      <c r="DL4524" s="13"/>
      <c r="DM4524" s="13"/>
      <c r="DN4524" s="3"/>
      <c r="DO4524" s="126"/>
      <c r="DP4524" s="126"/>
      <c r="DQ4524" s="127"/>
      <c r="DR4524" s="128"/>
      <c r="DS4524" s="13"/>
      <c r="DW4524" s="128"/>
      <c r="DX4524" s="128"/>
      <c r="DY4524" s="128"/>
      <c r="EH4524" s="89"/>
      <c r="EI4524" s="90"/>
    </row>
    <row r="4525" spans="38:139">
      <c r="AL4525" s="13"/>
      <c r="AM4525" s="13"/>
      <c r="AN4525" s="3"/>
      <c r="AO4525" s="126"/>
      <c r="AP4525" s="126"/>
      <c r="AQ4525" s="127"/>
      <c r="AR4525" s="128"/>
      <c r="AS4525" s="13"/>
      <c r="AW4525" s="128"/>
      <c r="AX4525" s="128"/>
      <c r="AY4525" s="128"/>
      <c r="BH4525" s="89"/>
      <c r="BI4525" s="90"/>
      <c r="DL4525" s="13"/>
      <c r="DM4525" s="13"/>
      <c r="DN4525" s="3"/>
      <c r="DO4525" s="126"/>
      <c r="DP4525" s="126"/>
      <c r="DQ4525" s="127"/>
      <c r="DR4525" s="128"/>
      <c r="DS4525" s="13"/>
      <c r="DW4525" s="128"/>
      <c r="DX4525" s="128"/>
      <c r="DY4525" s="128"/>
      <c r="EH4525" s="89"/>
      <c r="EI4525" s="90"/>
    </row>
    <row r="4526" spans="38:139">
      <c r="AL4526" s="13"/>
      <c r="AM4526" s="13"/>
      <c r="AN4526" s="3"/>
      <c r="AO4526" s="126"/>
      <c r="AP4526" s="126"/>
      <c r="AQ4526" s="127"/>
      <c r="AR4526" s="128"/>
      <c r="AS4526" s="13"/>
      <c r="AW4526" s="128"/>
      <c r="AX4526" s="128"/>
      <c r="AY4526" s="128"/>
      <c r="BH4526" s="89"/>
      <c r="BI4526" s="90"/>
      <c r="DL4526" s="13"/>
      <c r="DM4526" s="13"/>
      <c r="DN4526" s="3"/>
      <c r="DO4526" s="126"/>
      <c r="DP4526" s="126"/>
      <c r="DQ4526" s="127"/>
      <c r="DR4526" s="128"/>
      <c r="DS4526" s="13"/>
      <c r="DW4526" s="128"/>
      <c r="DX4526" s="128"/>
      <c r="DY4526" s="128"/>
      <c r="EH4526" s="89"/>
      <c r="EI4526" s="90"/>
    </row>
    <row r="4527" spans="38:139">
      <c r="AL4527" s="13"/>
      <c r="AM4527" s="13"/>
      <c r="AN4527" s="3"/>
      <c r="AO4527" s="126"/>
      <c r="AP4527" s="126"/>
      <c r="AQ4527" s="127"/>
      <c r="AR4527" s="128"/>
      <c r="AS4527" s="13"/>
      <c r="AW4527" s="128"/>
      <c r="AX4527" s="128"/>
      <c r="AY4527" s="128"/>
      <c r="BH4527" s="89"/>
      <c r="BI4527" s="90"/>
      <c r="DL4527" s="13"/>
      <c r="DM4527" s="13"/>
      <c r="DN4527" s="3"/>
      <c r="DO4527" s="126"/>
      <c r="DP4527" s="126"/>
      <c r="DQ4527" s="127"/>
      <c r="DR4527" s="128"/>
      <c r="DS4527" s="13"/>
      <c r="DW4527" s="128"/>
      <c r="DX4527" s="128"/>
      <c r="DY4527" s="128"/>
      <c r="EH4527" s="89"/>
      <c r="EI4527" s="90"/>
    </row>
    <row r="4528" spans="38:139">
      <c r="AL4528" s="13"/>
      <c r="AM4528" s="13"/>
      <c r="AN4528" s="3"/>
      <c r="AO4528" s="126"/>
      <c r="AP4528" s="126"/>
      <c r="AQ4528" s="127"/>
      <c r="AR4528" s="128"/>
      <c r="AS4528" s="13"/>
      <c r="AW4528" s="128"/>
      <c r="AX4528" s="128"/>
      <c r="AY4528" s="128"/>
      <c r="BH4528" s="89"/>
      <c r="BI4528" s="90"/>
      <c r="DL4528" s="13"/>
      <c r="DM4528" s="13"/>
      <c r="DN4528" s="3"/>
      <c r="DO4528" s="126"/>
      <c r="DP4528" s="126"/>
      <c r="DQ4528" s="127"/>
      <c r="DR4528" s="128"/>
      <c r="DS4528" s="13"/>
      <c r="DW4528" s="128"/>
      <c r="DX4528" s="128"/>
      <c r="DY4528" s="128"/>
      <c r="EH4528" s="89"/>
      <c r="EI4528" s="90"/>
    </row>
    <row r="4529" spans="38:139">
      <c r="AL4529" s="13"/>
      <c r="AM4529" s="13"/>
      <c r="AN4529" s="3"/>
      <c r="AO4529" s="126"/>
      <c r="AP4529" s="126"/>
      <c r="AQ4529" s="127"/>
      <c r="AR4529" s="128"/>
      <c r="AS4529" s="13"/>
      <c r="AW4529" s="128"/>
      <c r="AX4529" s="128"/>
      <c r="AY4529" s="128"/>
      <c r="BH4529" s="89"/>
      <c r="BI4529" s="90"/>
      <c r="DL4529" s="13"/>
      <c r="DM4529" s="13"/>
      <c r="DN4529" s="3"/>
      <c r="DO4529" s="126"/>
      <c r="DP4529" s="126"/>
      <c r="DQ4529" s="127"/>
      <c r="DR4529" s="128"/>
      <c r="DS4529" s="13"/>
      <c r="DW4529" s="128"/>
      <c r="DX4529" s="128"/>
      <c r="DY4529" s="128"/>
      <c r="EH4529" s="89"/>
      <c r="EI4529" s="90"/>
    </row>
    <row r="4530" spans="38:139">
      <c r="AL4530" s="13"/>
      <c r="AM4530" s="13"/>
      <c r="AN4530" s="3"/>
      <c r="AO4530" s="126"/>
      <c r="AP4530" s="126"/>
      <c r="AQ4530" s="127"/>
      <c r="AR4530" s="128"/>
      <c r="AS4530" s="13"/>
      <c r="AW4530" s="128"/>
      <c r="AX4530" s="128"/>
      <c r="AY4530" s="128"/>
      <c r="BH4530" s="89"/>
      <c r="BI4530" s="90"/>
      <c r="DL4530" s="13"/>
      <c r="DM4530" s="13"/>
      <c r="DN4530" s="3"/>
      <c r="DO4530" s="126"/>
      <c r="DP4530" s="126"/>
      <c r="DQ4530" s="127"/>
      <c r="DR4530" s="128"/>
      <c r="DS4530" s="13"/>
      <c r="DW4530" s="128"/>
      <c r="DX4530" s="128"/>
      <c r="DY4530" s="128"/>
      <c r="EH4530" s="89"/>
      <c r="EI4530" s="90"/>
    </row>
    <row r="4531" spans="38:139">
      <c r="AL4531" s="13"/>
      <c r="AM4531" s="13"/>
      <c r="AN4531" s="3"/>
      <c r="AO4531" s="126"/>
      <c r="AP4531" s="126"/>
      <c r="AQ4531" s="127"/>
      <c r="AR4531" s="128"/>
      <c r="AS4531" s="13"/>
      <c r="AW4531" s="128"/>
      <c r="AX4531" s="128"/>
      <c r="AY4531" s="128"/>
      <c r="BH4531" s="89"/>
      <c r="BI4531" s="90"/>
      <c r="DL4531" s="13"/>
      <c r="DM4531" s="13"/>
      <c r="DN4531" s="3"/>
      <c r="DO4531" s="126"/>
      <c r="DP4531" s="126"/>
      <c r="DQ4531" s="127"/>
      <c r="DR4531" s="128"/>
      <c r="DS4531" s="13"/>
      <c r="DW4531" s="128"/>
      <c r="DX4531" s="128"/>
      <c r="DY4531" s="128"/>
      <c r="EH4531" s="89"/>
      <c r="EI4531" s="90"/>
    </row>
    <row r="4532" spans="38:139">
      <c r="AL4532" s="13"/>
      <c r="AM4532" s="13"/>
      <c r="AN4532" s="3"/>
      <c r="AO4532" s="126"/>
      <c r="AP4532" s="126"/>
      <c r="AQ4532" s="127"/>
      <c r="AR4532" s="128"/>
      <c r="AS4532" s="13"/>
      <c r="AW4532" s="128"/>
      <c r="AX4532" s="128"/>
      <c r="AY4532" s="128"/>
      <c r="BH4532" s="89"/>
      <c r="BI4532" s="90"/>
      <c r="DL4532" s="13"/>
      <c r="DM4532" s="13"/>
      <c r="DN4532" s="3"/>
      <c r="DO4532" s="126"/>
      <c r="DP4532" s="126"/>
      <c r="DQ4532" s="127"/>
      <c r="DR4532" s="128"/>
      <c r="DS4532" s="13"/>
      <c r="DW4532" s="128"/>
      <c r="DX4532" s="128"/>
      <c r="DY4532" s="128"/>
      <c r="EH4532" s="89"/>
      <c r="EI4532" s="90"/>
    </row>
    <row r="4533" spans="38:139">
      <c r="AL4533" s="13"/>
      <c r="AM4533" s="13"/>
      <c r="AN4533" s="3"/>
      <c r="AO4533" s="126"/>
      <c r="AP4533" s="126"/>
      <c r="AQ4533" s="127"/>
      <c r="AR4533" s="128"/>
      <c r="AS4533" s="13"/>
      <c r="AW4533" s="128"/>
      <c r="AX4533" s="128"/>
      <c r="AY4533" s="128"/>
      <c r="BH4533" s="89"/>
      <c r="BI4533" s="90"/>
      <c r="DL4533" s="13"/>
      <c r="DM4533" s="13"/>
      <c r="DN4533" s="3"/>
      <c r="DO4533" s="126"/>
      <c r="DP4533" s="126"/>
      <c r="DQ4533" s="127"/>
      <c r="DR4533" s="128"/>
      <c r="DS4533" s="13"/>
      <c r="DW4533" s="128"/>
      <c r="DX4533" s="128"/>
      <c r="DY4533" s="128"/>
      <c r="EH4533" s="89"/>
      <c r="EI4533" s="90"/>
    </row>
    <row r="4534" spans="38:139">
      <c r="AL4534" s="13"/>
      <c r="AM4534" s="13"/>
      <c r="AN4534" s="3"/>
      <c r="AO4534" s="126"/>
      <c r="AP4534" s="126"/>
      <c r="AQ4534" s="127"/>
      <c r="AR4534" s="128"/>
      <c r="AS4534" s="13"/>
      <c r="AW4534" s="128"/>
      <c r="AX4534" s="128"/>
      <c r="AY4534" s="128"/>
      <c r="BH4534" s="89"/>
      <c r="BI4534" s="90"/>
      <c r="DL4534" s="13"/>
      <c r="DM4534" s="13"/>
      <c r="DN4534" s="3"/>
      <c r="DO4534" s="126"/>
      <c r="DP4534" s="126"/>
      <c r="DQ4534" s="127"/>
      <c r="DR4534" s="128"/>
      <c r="DS4534" s="13"/>
      <c r="DW4534" s="128"/>
      <c r="DX4534" s="128"/>
      <c r="DY4534" s="128"/>
      <c r="EH4534" s="89"/>
      <c r="EI4534" s="90"/>
    </row>
    <row r="4535" spans="38:139">
      <c r="AL4535" s="13"/>
      <c r="AM4535" s="13"/>
      <c r="AN4535" s="3"/>
      <c r="AO4535" s="126"/>
      <c r="AP4535" s="126"/>
      <c r="AQ4535" s="127"/>
      <c r="AR4535" s="128"/>
      <c r="AS4535" s="13"/>
      <c r="AW4535" s="128"/>
      <c r="AX4535" s="128"/>
      <c r="AY4535" s="128"/>
      <c r="BH4535" s="89"/>
      <c r="BI4535" s="90"/>
      <c r="DL4535" s="13"/>
      <c r="DM4535" s="13"/>
      <c r="DN4535" s="3"/>
      <c r="DO4535" s="126"/>
      <c r="DP4535" s="126"/>
      <c r="DQ4535" s="127"/>
      <c r="DR4535" s="128"/>
      <c r="DS4535" s="13"/>
      <c r="DW4535" s="128"/>
      <c r="DX4535" s="128"/>
      <c r="DY4535" s="128"/>
      <c r="EH4535" s="89"/>
      <c r="EI4535" s="90"/>
    </row>
    <row r="4536" spans="38:139">
      <c r="AL4536" s="13"/>
      <c r="AM4536" s="13"/>
      <c r="AN4536" s="3"/>
      <c r="AO4536" s="126"/>
      <c r="AP4536" s="126"/>
      <c r="AQ4536" s="127"/>
      <c r="AR4536" s="128"/>
      <c r="AS4536" s="13"/>
      <c r="AW4536" s="128"/>
      <c r="AX4536" s="128"/>
      <c r="AY4536" s="128"/>
      <c r="BH4536" s="89"/>
      <c r="BI4536" s="90"/>
      <c r="DL4536" s="13"/>
      <c r="DM4536" s="13"/>
      <c r="DN4536" s="3"/>
      <c r="DO4536" s="126"/>
      <c r="DP4536" s="126"/>
      <c r="DQ4536" s="127"/>
      <c r="DR4536" s="128"/>
      <c r="DS4536" s="13"/>
      <c r="DW4536" s="128"/>
      <c r="DX4536" s="128"/>
      <c r="DY4536" s="128"/>
      <c r="EH4536" s="89"/>
      <c r="EI4536" s="90"/>
    </row>
    <row r="4537" spans="38:139">
      <c r="AL4537" s="13"/>
      <c r="AM4537" s="13"/>
      <c r="AN4537" s="3"/>
      <c r="AO4537" s="126"/>
      <c r="AP4537" s="126"/>
      <c r="AQ4537" s="127"/>
      <c r="AR4537" s="128"/>
      <c r="AS4537" s="13"/>
      <c r="AW4537" s="128"/>
      <c r="AX4537" s="128"/>
      <c r="AY4537" s="128"/>
      <c r="BH4537" s="89"/>
      <c r="BI4537" s="90"/>
      <c r="DL4537" s="13"/>
      <c r="DM4537" s="13"/>
      <c r="DN4537" s="3"/>
      <c r="DO4537" s="126"/>
      <c r="DP4537" s="126"/>
      <c r="DQ4537" s="127"/>
      <c r="DR4537" s="128"/>
      <c r="DS4537" s="13"/>
      <c r="DW4537" s="128"/>
      <c r="DX4537" s="128"/>
      <c r="DY4537" s="128"/>
      <c r="EH4537" s="89"/>
      <c r="EI4537" s="90"/>
    </row>
    <row r="4538" spans="38:139">
      <c r="AL4538" s="13"/>
      <c r="AM4538" s="13"/>
      <c r="AN4538" s="3"/>
      <c r="AO4538" s="126"/>
      <c r="AP4538" s="126"/>
      <c r="AQ4538" s="127"/>
      <c r="AR4538" s="128"/>
      <c r="AS4538" s="13"/>
      <c r="AW4538" s="128"/>
      <c r="AX4538" s="128"/>
      <c r="AY4538" s="128"/>
      <c r="BH4538" s="89"/>
      <c r="BI4538" s="90"/>
      <c r="DL4538" s="13"/>
      <c r="DM4538" s="13"/>
      <c r="DN4538" s="3"/>
      <c r="DO4538" s="126"/>
      <c r="DP4538" s="126"/>
      <c r="DQ4538" s="127"/>
      <c r="DR4538" s="128"/>
      <c r="DS4538" s="13"/>
      <c r="DW4538" s="128"/>
      <c r="DX4538" s="128"/>
      <c r="DY4538" s="128"/>
      <c r="EH4538" s="89"/>
      <c r="EI4538" s="90"/>
    </row>
    <row r="4539" spans="38:139">
      <c r="AL4539" s="13"/>
      <c r="AM4539" s="13"/>
      <c r="AN4539" s="3"/>
      <c r="AO4539" s="126"/>
      <c r="AP4539" s="126"/>
      <c r="AQ4539" s="127"/>
      <c r="AR4539" s="128"/>
      <c r="AS4539" s="13"/>
      <c r="AW4539" s="128"/>
      <c r="AX4539" s="128"/>
      <c r="AY4539" s="128"/>
      <c r="BH4539" s="89"/>
      <c r="BI4539" s="90"/>
      <c r="DL4539" s="13"/>
      <c r="DM4539" s="13"/>
      <c r="DN4539" s="3"/>
      <c r="DO4539" s="126"/>
      <c r="DP4539" s="126"/>
      <c r="DQ4539" s="127"/>
      <c r="DR4539" s="128"/>
      <c r="DS4539" s="13"/>
      <c r="DW4539" s="128"/>
      <c r="DX4539" s="128"/>
      <c r="DY4539" s="128"/>
      <c r="EH4539" s="89"/>
      <c r="EI4539" s="90"/>
    </row>
    <row r="4540" spans="38:139">
      <c r="AL4540" s="13"/>
      <c r="AM4540" s="13"/>
      <c r="AN4540" s="3"/>
      <c r="AO4540" s="126"/>
      <c r="AP4540" s="126"/>
      <c r="AQ4540" s="127"/>
      <c r="AR4540" s="128"/>
      <c r="AS4540" s="13"/>
      <c r="AW4540" s="128"/>
      <c r="AX4540" s="128"/>
      <c r="AY4540" s="128"/>
      <c r="BH4540" s="89"/>
      <c r="BI4540" s="90"/>
      <c r="DL4540" s="13"/>
      <c r="DM4540" s="13"/>
      <c r="DN4540" s="3"/>
      <c r="DO4540" s="126"/>
      <c r="DP4540" s="126"/>
      <c r="DQ4540" s="127"/>
      <c r="DR4540" s="128"/>
      <c r="DS4540" s="13"/>
      <c r="DW4540" s="128"/>
      <c r="DX4540" s="128"/>
      <c r="DY4540" s="128"/>
      <c r="EH4540" s="89"/>
      <c r="EI4540" s="90"/>
    </row>
    <row r="4541" spans="38:139">
      <c r="AL4541" s="13"/>
      <c r="AM4541" s="13"/>
      <c r="AN4541" s="3"/>
      <c r="AO4541" s="126"/>
      <c r="AP4541" s="126"/>
      <c r="AQ4541" s="127"/>
      <c r="AR4541" s="128"/>
      <c r="AS4541" s="13"/>
      <c r="AW4541" s="128"/>
      <c r="AX4541" s="128"/>
      <c r="AY4541" s="128"/>
      <c r="BH4541" s="89"/>
      <c r="BI4541" s="90"/>
      <c r="DL4541" s="13"/>
      <c r="DM4541" s="13"/>
      <c r="DN4541" s="3"/>
      <c r="DO4541" s="126"/>
      <c r="DP4541" s="126"/>
      <c r="DQ4541" s="127"/>
      <c r="DR4541" s="128"/>
      <c r="DS4541" s="13"/>
      <c r="DW4541" s="128"/>
      <c r="DX4541" s="128"/>
      <c r="DY4541" s="128"/>
      <c r="EH4541" s="89"/>
      <c r="EI4541" s="90"/>
    </row>
    <row r="4542" spans="38:139">
      <c r="AL4542" s="13"/>
      <c r="AM4542" s="13"/>
      <c r="AN4542" s="3"/>
      <c r="AO4542" s="126"/>
      <c r="AP4542" s="126"/>
      <c r="AQ4542" s="127"/>
      <c r="AR4542" s="128"/>
      <c r="AS4542" s="13"/>
      <c r="AW4542" s="128"/>
      <c r="AX4542" s="128"/>
      <c r="AY4542" s="128"/>
      <c r="BH4542" s="89"/>
      <c r="BI4542" s="90"/>
      <c r="DL4542" s="13"/>
      <c r="DM4542" s="13"/>
      <c r="DN4542" s="3"/>
      <c r="DO4542" s="126"/>
      <c r="DP4542" s="126"/>
      <c r="DQ4542" s="127"/>
      <c r="DR4542" s="128"/>
      <c r="DS4542" s="13"/>
      <c r="DW4542" s="128"/>
      <c r="DX4542" s="128"/>
      <c r="DY4542" s="128"/>
      <c r="EH4542" s="89"/>
      <c r="EI4542" s="90"/>
    </row>
    <row r="4543" spans="38:139">
      <c r="AL4543" s="13"/>
      <c r="AM4543" s="13"/>
      <c r="AN4543" s="3"/>
      <c r="AO4543" s="126"/>
      <c r="AP4543" s="126"/>
      <c r="AQ4543" s="127"/>
      <c r="AR4543" s="128"/>
      <c r="AS4543" s="13"/>
      <c r="AW4543" s="128"/>
      <c r="AX4543" s="128"/>
      <c r="AY4543" s="128"/>
      <c r="BH4543" s="89"/>
      <c r="BI4543" s="90"/>
      <c r="DL4543" s="13"/>
      <c r="DM4543" s="13"/>
      <c r="DN4543" s="3"/>
      <c r="DO4543" s="126"/>
      <c r="DP4543" s="126"/>
      <c r="DQ4543" s="127"/>
      <c r="DR4543" s="128"/>
      <c r="DS4543" s="13"/>
      <c r="DW4543" s="128"/>
      <c r="DX4543" s="128"/>
      <c r="DY4543" s="128"/>
      <c r="EH4543" s="89"/>
      <c r="EI4543" s="90"/>
    </row>
    <row r="4544" spans="38:139">
      <c r="AL4544" s="13"/>
      <c r="AM4544" s="13"/>
      <c r="AN4544" s="3"/>
      <c r="AO4544" s="126"/>
      <c r="AP4544" s="126"/>
      <c r="AQ4544" s="127"/>
      <c r="AR4544" s="128"/>
      <c r="AS4544" s="13"/>
      <c r="AW4544" s="128"/>
      <c r="AX4544" s="128"/>
      <c r="AY4544" s="128"/>
      <c r="BH4544" s="89"/>
      <c r="BI4544" s="90"/>
      <c r="DL4544" s="13"/>
      <c r="DM4544" s="13"/>
      <c r="DN4544" s="3"/>
      <c r="DO4544" s="126"/>
      <c r="DP4544" s="126"/>
      <c r="DQ4544" s="127"/>
      <c r="DR4544" s="128"/>
      <c r="DS4544" s="13"/>
      <c r="DW4544" s="128"/>
      <c r="DX4544" s="128"/>
      <c r="DY4544" s="128"/>
      <c r="EH4544" s="89"/>
      <c r="EI4544" s="90"/>
    </row>
    <row r="4545" spans="38:139">
      <c r="AL4545" s="13"/>
      <c r="AM4545" s="13"/>
      <c r="AN4545" s="3"/>
      <c r="AO4545" s="126"/>
      <c r="AP4545" s="126"/>
      <c r="AQ4545" s="127"/>
      <c r="AR4545" s="128"/>
      <c r="AS4545" s="13"/>
      <c r="AW4545" s="128"/>
      <c r="AX4545" s="128"/>
      <c r="AY4545" s="128"/>
      <c r="BH4545" s="89"/>
      <c r="BI4545" s="90"/>
      <c r="DL4545" s="13"/>
      <c r="DM4545" s="13"/>
      <c r="DN4545" s="3"/>
      <c r="DO4545" s="126"/>
      <c r="DP4545" s="126"/>
      <c r="DQ4545" s="127"/>
      <c r="DR4545" s="128"/>
      <c r="DS4545" s="13"/>
      <c r="DW4545" s="128"/>
      <c r="DX4545" s="128"/>
      <c r="DY4545" s="128"/>
      <c r="EH4545" s="89"/>
      <c r="EI4545" s="90"/>
    </row>
    <row r="4546" spans="38:139">
      <c r="AL4546" s="13"/>
      <c r="AM4546" s="13"/>
      <c r="AN4546" s="3"/>
      <c r="AO4546" s="126"/>
      <c r="AP4546" s="126"/>
      <c r="AQ4546" s="127"/>
      <c r="AR4546" s="128"/>
      <c r="AS4546" s="13"/>
      <c r="AW4546" s="128"/>
      <c r="AX4546" s="128"/>
      <c r="AY4546" s="128"/>
      <c r="BH4546" s="89"/>
      <c r="BI4546" s="90"/>
      <c r="DL4546" s="13"/>
      <c r="DM4546" s="13"/>
      <c r="DN4546" s="3"/>
      <c r="DO4546" s="126"/>
      <c r="DP4546" s="126"/>
      <c r="DQ4546" s="127"/>
      <c r="DR4546" s="128"/>
      <c r="DS4546" s="13"/>
      <c r="DW4546" s="128"/>
      <c r="DX4546" s="128"/>
      <c r="DY4546" s="128"/>
      <c r="EH4546" s="89"/>
      <c r="EI4546" s="90"/>
    </row>
    <row r="4547" spans="38:139">
      <c r="AL4547" s="13"/>
      <c r="AM4547" s="13"/>
      <c r="AN4547" s="3"/>
      <c r="AO4547" s="126"/>
      <c r="AP4547" s="126"/>
      <c r="AQ4547" s="127"/>
      <c r="AR4547" s="128"/>
      <c r="AS4547" s="13"/>
      <c r="AW4547" s="128"/>
      <c r="AX4547" s="128"/>
      <c r="AY4547" s="128"/>
      <c r="BH4547" s="89"/>
      <c r="BI4547" s="90"/>
      <c r="DL4547" s="13"/>
      <c r="DM4547" s="13"/>
      <c r="DN4547" s="3"/>
      <c r="DO4547" s="126"/>
      <c r="DP4547" s="126"/>
      <c r="DQ4547" s="127"/>
      <c r="DR4547" s="128"/>
      <c r="DS4547" s="13"/>
      <c r="DW4547" s="128"/>
      <c r="DX4547" s="128"/>
      <c r="DY4547" s="128"/>
      <c r="EH4547" s="89"/>
      <c r="EI4547" s="90"/>
    </row>
    <row r="4548" spans="38:139">
      <c r="AL4548" s="13"/>
      <c r="AM4548" s="13"/>
      <c r="AN4548" s="3"/>
      <c r="AO4548" s="126"/>
      <c r="AP4548" s="126"/>
      <c r="AQ4548" s="127"/>
      <c r="AR4548" s="128"/>
      <c r="AS4548" s="13"/>
      <c r="AW4548" s="128"/>
      <c r="AX4548" s="128"/>
      <c r="AY4548" s="128"/>
      <c r="BH4548" s="89"/>
      <c r="BI4548" s="90"/>
      <c r="DL4548" s="13"/>
      <c r="DM4548" s="13"/>
      <c r="DN4548" s="3"/>
      <c r="DO4548" s="126"/>
      <c r="DP4548" s="126"/>
      <c r="DQ4548" s="127"/>
      <c r="DR4548" s="128"/>
      <c r="DS4548" s="13"/>
      <c r="DW4548" s="128"/>
      <c r="DX4548" s="128"/>
      <c r="DY4548" s="128"/>
      <c r="EH4548" s="89"/>
      <c r="EI4548" s="90"/>
    </row>
    <row r="4549" spans="38:139">
      <c r="AL4549" s="13"/>
      <c r="AM4549" s="13"/>
      <c r="AN4549" s="3"/>
      <c r="AO4549" s="126"/>
      <c r="AP4549" s="126"/>
      <c r="AQ4549" s="127"/>
      <c r="AR4549" s="128"/>
      <c r="AS4549" s="13"/>
      <c r="AW4549" s="128"/>
      <c r="AX4549" s="128"/>
      <c r="AY4549" s="128"/>
      <c r="BH4549" s="89"/>
      <c r="BI4549" s="90"/>
      <c r="DL4549" s="13"/>
      <c r="DM4549" s="13"/>
      <c r="DN4549" s="3"/>
      <c r="DO4549" s="126"/>
      <c r="DP4549" s="126"/>
      <c r="DQ4549" s="127"/>
      <c r="DR4549" s="128"/>
      <c r="DS4549" s="13"/>
      <c r="DW4549" s="128"/>
      <c r="DX4549" s="128"/>
      <c r="DY4549" s="128"/>
      <c r="EH4549" s="89"/>
      <c r="EI4549" s="90"/>
    </row>
    <row r="4550" spans="38:139">
      <c r="AL4550" s="13"/>
      <c r="AM4550" s="13"/>
      <c r="AN4550" s="3"/>
      <c r="AO4550" s="126"/>
      <c r="AP4550" s="126"/>
      <c r="AQ4550" s="127"/>
      <c r="AR4550" s="128"/>
      <c r="AS4550" s="13"/>
      <c r="AW4550" s="128"/>
      <c r="AX4550" s="128"/>
      <c r="AY4550" s="128"/>
      <c r="BH4550" s="89"/>
      <c r="BI4550" s="90"/>
      <c r="DL4550" s="13"/>
      <c r="DM4550" s="13"/>
      <c r="DN4550" s="3"/>
      <c r="DO4550" s="126"/>
      <c r="DP4550" s="126"/>
      <c r="DQ4550" s="127"/>
      <c r="DR4550" s="128"/>
      <c r="DS4550" s="13"/>
      <c r="DW4550" s="128"/>
      <c r="DX4550" s="128"/>
      <c r="DY4550" s="128"/>
      <c r="EH4550" s="89"/>
      <c r="EI4550" s="90"/>
    </row>
    <row r="4551" spans="38:139">
      <c r="AL4551" s="13"/>
      <c r="AM4551" s="13"/>
      <c r="AN4551" s="3"/>
      <c r="AO4551" s="126"/>
      <c r="AP4551" s="126"/>
      <c r="AQ4551" s="127"/>
      <c r="AR4551" s="128"/>
      <c r="AS4551" s="13"/>
      <c r="AW4551" s="128"/>
      <c r="AX4551" s="128"/>
      <c r="AY4551" s="128"/>
      <c r="BH4551" s="89"/>
      <c r="BI4551" s="90"/>
      <c r="DL4551" s="13"/>
      <c r="DM4551" s="13"/>
      <c r="DN4551" s="3"/>
      <c r="DO4551" s="126"/>
      <c r="DP4551" s="126"/>
      <c r="DQ4551" s="127"/>
      <c r="DR4551" s="128"/>
      <c r="DS4551" s="13"/>
      <c r="DW4551" s="128"/>
      <c r="DX4551" s="128"/>
      <c r="DY4551" s="128"/>
      <c r="EH4551" s="89"/>
      <c r="EI4551" s="90"/>
    </row>
    <row r="4552" spans="38:139">
      <c r="AL4552" s="13"/>
      <c r="AM4552" s="13"/>
      <c r="AN4552" s="3"/>
      <c r="AO4552" s="126"/>
      <c r="AP4552" s="126"/>
      <c r="AQ4552" s="127"/>
      <c r="AR4552" s="128"/>
      <c r="AS4552" s="13"/>
      <c r="AW4552" s="128"/>
      <c r="AX4552" s="128"/>
      <c r="AY4552" s="128"/>
      <c r="BH4552" s="89"/>
      <c r="BI4552" s="90"/>
      <c r="DL4552" s="13"/>
      <c r="DM4552" s="13"/>
      <c r="DN4552" s="3"/>
      <c r="DO4552" s="126"/>
      <c r="DP4552" s="126"/>
      <c r="DQ4552" s="127"/>
      <c r="DR4552" s="128"/>
      <c r="DS4552" s="13"/>
      <c r="DW4552" s="128"/>
      <c r="DX4552" s="128"/>
      <c r="DY4552" s="128"/>
      <c r="EH4552" s="89"/>
      <c r="EI4552" s="90"/>
    </row>
    <row r="4553" spans="38:139">
      <c r="AL4553" s="13"/>
      <c r="AM4553" s="13"/>
      <c r="AN4553" s="3"/>
      <c r="AO4553" s="126"/>
      <c r="AP4553" s="126"/>
      <c r="AQ4553" s="127"/>
      <c r="AR4553" s="128"/>
      <c r="AS4553" s="13"/>
      <c r="AW4553" s="128"/>
      <c r="AX4553" s="128"/>
      <c r="AY4553" s="128"/>
      <c r="BH4553" s="89"/>
      <c r="BI4553" s="90"/>
      <c r="DL4553" s="13"/>
      <c r="DM4553" s="13"/>
      <c r="DN4553" s="3"/>
      <c r="DO4553" s="126"/>
      <c r="DP4553" s="126"/>
      <c r="DQ4553" s="127"/>
      <c r="DR4553" s="128"/>
      <c r="DS4553" s="13"/>
      <c r="DW4553" s="128"/>
      <c r="DX4553" s="128"/>
      <c r="DY4553" s="128"/>
      <c r="EH4553" s="89"/>
      <c r="EI4553" s="90"/>
    </row>
    <row r="4554" spans="38:139">
      <c r="AL4554" s="13"/>
      <c r="AM4554" s="13"/>
      <c r="AN4554" s="3"/>
      <c r="AO4554" s="126"/>
      <c r="AP4554" s="126"/>
      <c r="AQ4554" s="127"/>
      <c r="AR4554" s="128"/>
      <c r="AS4554" s="13"/>
      <c r="AW4554" s="128"/>
      <c r="AX4554" s="128"/>
      <c r="AY4554" s="128"/>
      <c r="BH4554" s="89"/>
      <c r="BI4554" s="90"/>
      <c r="DL4554" s="13"/>
      <c r="DM4554" s="13"/>
      <c r="DN4554" s="3"/>
      <c r="DO4554" s="126"/>
      <c r="DP4554" s="126"/>
      <c r="DQ4554" s="127"/>
      <c r="DR4554" s="128"/>
      <c r="DS4554" s="13"/>
      <c r="DW4554" s="128"/>
      <c r="DX4554" s="128"/>
      <c r="DY4554" s="128"/>
      <c r="EH4554" s="89"/>
      <c r="EI4554" s="90"/>
    </row>
    <row r="4555" spans="38:139">
      <c r="AL4555" s="13"/>
      <c r="AM4555" s="13"/>
      <c r="AN4555" s="3"/>
      <c r="AO4555" s="126"/>
      <c r="AP4555" s="126"/>
      <c r="AQ4555" s="127"/>
      <c r="AR4555" s="128"/>
      <c r="AS4555" s="13"/>
      <c r="AW4555" s="128"/>
      <c r="AX4555" s="128"/>
      <c r="AY4555" s="128"/>
      <c r="BH4555" s="89"/>
      <c r="BI4555" s="90"/>
      <c r="DL4555" s="13"/>
      <c r="DM4555" s="13"/>
      <c r="DN4555" s="3"/>
      <c r="DO4555" s="126"/>
      <c r="DP4555" s="126"/>
      <c r="DQ4555" s="127"/>
      <c r="DR4555" s="128"/>
      <c r="DS4555" s="13"/>
      <c r="DW4555" s="128"/>
      <c r="DX4555" s="128"/>
      <c r="DY4555" s="128"/>
      <c r="EH4555" s="89"/>
      <c r="EI4555" s="90"/>
    </row>
    <row r="4556" spans="38:139">
      <c r="AL4556" s="13"/>
      <c r="AM4556" s="13"/>
      <c r="AN4556" s="3"/>
      <c r="AO4556" s="126"/>
      <c r="AP4556" s="126"/>
      <c r="AQ4556" s="127"/>
      <c r="AR4556" s="128"/>
      <c r="AS4556" s="13"/>
      <c r="AW4556" s="128"/>
      <c r="AX4556" s="128"/>
      <c r="AY4556" s="128"/>
      <c r="BH4556" s="89"/>
      <c r="BI4556" s="90"/>
      <c r="DL4556" s="13"/>
      <c r="DM4556" s="13"/>
      <c r="DN4556" s="3"/>
      <c r="DO4556" s="126"/>
      <c r="DP4556" s="126"/>
      <c r="DQ4556" s="127"/>
      <c r="DR4556" s="128"/>
      <c r="DS4556" s="13"/>
      <c r="DW4556" s="128"/>
      <c r="DX4556" s="128"/>
      <c r="DY4556" s="128"/>
      <c r="EH4556" s="89"/>
      <c r="EI4556" s="90"/>
    </row>
    <row r="4557" spans="38:139">
      <c r="AL4557" s="13"/>
      <c r="AM4557" s="13"/>
      <c r="AN4557" s="3"/>
      <c r="AO4557" s="126"/>
      <c r="AP4557" s="126"/>
      <c r="AQ4557" s="127"/>
      <c r="AR4557" s="128"/>
      <c r="AS4557" s="13"/>
      <c r="AW4557" s="128"/>
      <c r="AX4557" s="128"/>
      <c r="AY4557" s="128"/>
      <c r="BH4557" s="89"/>
      <c r="BI4557" s="90"/>
      <c r="DL4557" s="13"/>
      <c r="DM4557" s="13"/>
      <c r="DN4557" s="3"/>
      <c r="DO4557" s="126"/>
      <c r="DP4557" s="126"/>
      <c r="DQ4557" s="127"/>
      <c r="DR4557" s="128"/>
      <c r="DS4557" s="13"/>
      <c r="DW4557" s="128"/>
      <c r="DX4557" s="128"/>
      <c r="DY4557" s="128"/>
      <c r="EH4557" s="89"/>
      <c r="EI4557" s="90"/>
    </row>
    <row r="4558" spans="38:139">
      <c r="AL4558" s="13"/>
      <c r="AM4558" s="13"/>
      <c r="AN4558" s="3"/>
      <c r="AO4558" s="126"/>
      <c r="AP4558" s="126"/>
      <c r="AQ4558" s="127"/>
      <c r="AR4558" s="128"/>
      <c r="AS4558" s="13"/>
      <c r="AW4558" s="128"/>
      <c r="AX4558" s="128"/>
      <c r="AY4558" s="128"/>
      <c r="BH4558" s="89"/>
      <c r="BI4558" s="90"/>
      <c r="DL4558" s="13"/>
      <c r="DM4558" s="13"/>
      <c r="DN4558" s="3"/>
      <c r="DO4558" s="126"/>
      <c r="DP4558" s="126"/>
      <c r="DQ4558" s="127"/>
      <c r="DR4558" s="128"/>
      <c r="DS4558" s="13"/>
      <c r="DW4558" s="128"/>
      <c r="DX4558" s="128"/>
      <c r="DY4558" s="128"/>
      <c r="EH4558" s="89"/>
      <c r="EI4558" s="90"/>
    </row>
    <row r="4559" spans="38:139">
      <c r="AL4559" s="13"/>
      <c r="AM4559" s="13"/>
      <c r="AN4559" s="3"/>
      <c r="AO4559" s="126"/>
      <c r="AP4559" s="126"/>
      <c r="AQ4559" s="127"/>
      <c r="AR4559" s="128"/>
      <c r="AS4559" s="13"/>
      <c r="AW4559" s="128"/>
      <c r="AX4559" s="128"/>
      <c r="AY4559" s="128"/>
      <c r="BH4559" s="89"/>
      <c r="BI4559" s="90"/>
      <c r="DL4559" s="13"/>
      <c r="DM4559" s="13"/>
      <c r="DN4559" s="3"/>
      <c r="DO4559" s="126"/>
      <c r="DP4559" s="126"/>
      <c r="DQ4559" s="127"/>
      <c r="DR4559" s="128"/>
      <c r="DS4559" s="13"/>
      <c r="DW4559" s="128"/>
      <c r="DX4559" s="128"/>
      <c r="DY4559" s="128"/>
      <c r="EH4559" s="89"/>
      <c r="EI4559" s="90"/>
    </row>
    <row r="4560" spans="38:139">
      <c r="AL4560" s="13"/>
      <c r="AM4560" s="13"/>
      <c r="AN4560" s="3"/>
      <c r="AO4560" s="126"/>
      <c r="AP4560" s="126"/>
      <c r="AQ4560" s="127"/>
      <c r="AR4560" s="128"/>
      <c r="AS4560" s="13"/>
      <c r="AW4560" s="128"/>
      <c r="AX4560" s="128"/>
      <c r="AY4560" s="128"/>
      <c r="BH4560" s="89"/>
      <c r="BI4560" s="90"/>
      <c r="DL4560" s="13"/>
      <c r="DM4560" s="13"/>
      <c r="DN4560" s="3"/>
      <c r="DO4560" s="126"/>
      <c r="DP4560" s="126"/>
      <c r="DQ4560" s="127"/>
      <c r="DR4560" s="128"/>
      <c r="DS4560" s="13"/>
      <c r="DW4560" s="128"/>
      <c r="DX4560" s="128"/>
      <c r="DY4560" s="128"/>
      <c r="EH4560" s="89"/>
      <c r="EI4560" s="90"/>
    </row>
    <row r="4561" spans="38:139">
      <c r="AL4561" s="13"/>
      <c r="AM4561" s="13"/>
      <c r="AN4561" s="3"/>
      <c r="AO4561" s="126"/>
      <c r="AP4561" s="126"/>
      <c r="AQ4561" s="127"/>
      <c r="AR4561" s="128"/>
      <c r="AS4561" s="13"/>
      <c r="AW4561" s="128"/>
      <c r="AX4561" s="128"/>
      <c r="AY4561" s="128"/>
      <c r="BH4561" s="89"/>
      <c r="BI4561" s="90"/>
      <c r="DL4561" s="13"/>
      <c r="DM4561" s="13"/>
      <c r="DN4561" s="3"/>
      <c r="DO4561" s="126"/>
      <c r="DP4561" s="126"/>
      <c r="DQ4561" s="127"/>
      <c r="DR4561" s="128"/>
      <c r="DS4561" s="13"/>
      <c r="DW4561" s="128"/>
      <c r="DX4561" s="128"/>
      <c r="DY4561" s="128"/>
      <c r="EH4561" s="89"/>
      <c r="EI4561" s="90"/>
    </row>
    <row r="4562" spans="38:139">
      <c r="AL4562" s="13"/>
      <c r="AM4562" s="13"/>
      <c r="AN4562" s="3"/>
      <c r="AO4562" s="126"/>
      <c r="AP4562" s="126"/>
      <c r="AQ4562" s="127"/>
      <c r="AR4562" s="128"/>
      <c r="AS4562" s="13"/>
      <c r="AW4562" s="128"/>
      <c r="AX4562" s="128"/>
      <c r="AY4562" s="128"/>
      <c r="BH4562" s="89"/>
      <c r="BI4562" s="90"/>
      <c r="DL4562" s="13"/>
      <c r="DM4562" s="13"/>
      <c r="DN4562" s="3"/>
      <c r="DO4562" s="126"/>
      <c r="DP4562" s="126"/>
      <c r="DQ4562" s="127"/>
      <c r="DR4562" s="128"/>
      <c r="DS4562" s="13"/>
      <c r="DW4562" s="128"/>
      <c r="DX4562" s="128"/>
      <c r="DY4562" s="128"/>
      <c r="EH4562" s="89"/>
      <c r="EI4562" s="90"/>
    </row>
    <row r="4563" spans="38:139">
      <c r="AL4563" s="13"/>
      <c r="AM4563" s="13"/>
      <c r="AN4563" s="3"/>
      <c r="AO4563" s="126"/>
      <c r="AP4563" s="126"/>
      <c r="AQ4563" s="127"/>
      <c r="AR4563" s="128"/>
      <c r="AS4563" s="13"/>
      <c r="AW4563" s="128"/>
      <c r="AX4563" s="128"/>
      <c r="AY4563" s="128"/>
      <c r="BH4563" s="89"/>
      <c r="BI4563" s="90"/>
      <c r="DL4563" s="13"/>
      <c r="DM4563" s="13"/>
      <c r="DN4563" s="3"/>
      <c r="DO4563" s="126"/>
      <c r="DP4563" s="126"/>
      <c r="DQ4563" s="127"/>
      <c r="DR4563" s="128"/>
      <c r="DS4563" s="13"/>
      <c r="DW4563" s="128"/>
      <c r="DX4563" s="128"/>
      <c r="DY4563" s="128"/>
      <c r="EH4563" s="89"/>
      <c r="EI4563" s="90"/>
    </row>
    <row r="4564" spans="38:139">
      <c r="AL4564" s="13"/>
      <c r="AM4564" s="13"/>
      <c r="AN4564" s="3"/>
      <c r="AO4564" s="126"/>
      <c r="AP4564" s="126"/>
      <c r="AQ4564" s="127"/>
      <c r="AR4564" s="128"/>
      <c r="AS4564" s="13"/>
      <c r="AW4564" s="128"/>
      <c r="AX4564" s="128"/>
      <c r="AY4564" s="128"/>
      <c r="BH4564" s="89"/>
      <c r="BI4564" s="90"/>
      <c r="DL4564" s="13"/>
      <c r="DM4564" s="13"/>
      <c r="DN4564" s="3"/>
      <c r="DO4564" s="126"/>
      <c r="DP4564" s="126"/>
      <c r="DQ4564" s="127"/>
      <c r="DR4564" s="128"/>
      <c r="DS4564" s="13"/>
      <c r="DW4564" s="128"/>
      <c r="DX4564" s="128"/>
      <c r="DY4564" s="128"/>
      <c r="EH4564" s="89"/>
      <c r="EI4564" s="90"/>
    </row>
    <row r="4565" spans="38:139">
      <c r="AL4565" s="13"/>
      <c r="AM4565" s="13"/>
      <c r="AN4565" s="3"/>
      <c r="AO4565" s="126"/>
      <c r="AP4565" s="126"/>
      <c r="AQ4565" s="127"/>
      <c r="AR4565" s="128"/>
      <c r="AS4565" s="13"/>
      <c r="AW4565" s="128"/>
      <c r="AX4565" s="128"/>
      <c r="AY4565" s="128"/>
      <c r="BH4565" s="89"/>
      <c r="BI4565" s="90"/>
      <c r="DL4565" s="13"/>
      <c r="DM4565" s="13"/>
      <c r="DN4565" s="3"/>
      <c r="DO4565" s="126"/>
      <c r="DP4565" s="126"/>
      <c r="DQ4565" s="127"/>
      <c r="DR4565" s="128"/>
      <c r="DS4565" s="13"/>
      <c r="DW4565" s="128"/>
      <c r="DX4565" s="128"/>
      <c r="DY4565" s="128"/>
      <c r="EH4565" s="89"/>
      <c r="EI4565" s="90"/>
    </row>
    <row r="4566" spans="38:139">
      <c r="AL4566" s="13"/>
      <c r="AM4566" s="13"/>
      <c r="AN4566" s="3"/>
      <c r="AO4566" s="126"/>
      <c r="AP4566" s="126"/>
      <c r="AQ4566" s="127"/>
      <c r="AR4566" s="128"/>
      <c r="AS4566" s="13"/>
      <c r="AW4566" s="128"/>
      <c r="AX4566" s="128"/>
      <c r="AY4566" s="128"/>
      <c r="BH4566" s="89"/>
      <c r="BI4566" s="90"/>
      <c r="DL4566" s="13"/>
      <c r="DM4566" s="13"/>
      <c r="DN4566" s="3"/>
      <c r="DO4566" s="126"/>
      <c r="DP4566" s="126"/>
      <c r="DQ4566" s="127"/>
      <c r="DR4566" s="128"/>
      <c r="DS4566" s="13"/>
      <c r="DW4566" s="128"/>
      <c r="DX4566" s="128"/>
      <c r="DY4566" s="128"/>
      <c r="EH4566" s="89"/>
      <c r="EI4566" s="90"/>
    </row>
    <row r="4567" spans="38:139">
      <c r="AL4567" s="13"/>
      <c r="AM4567" s="13"/>
      <c r="AN4567" s="3"/>
      <c r="AO4567" s="126"/>
      <c r="AP4567" s="126"/>
      <c r="AQ4567" s="127"/>
      <c r="AR4567" s="128"/>
      <c r="AS4567" s="13"/>
      <c r="AW4567" s="128"/>
      <c r="AX4567" s="128"/>
      <c r="AY4567" s="128"/>
      <c r="BH4567" s="89"/>
      <c r="BI4567" s="90"/>
      <c r="DL4567" s="13"/>
      <c r="DM4567" s="13"/>
      <c r="DN4567" s="3"/>
      <c r="DO4567" s="126"/>
      <c r="DP4567" s="126"/>
      <c r="DQ4567" s="127"/>
      <c r="DR4567" s="128"/>
      <c r="DS4567" s="13"/>
      <c r="DW4567" s="128"/>
      <c r="DX4567" s="128"/>
      <c r="DY4567" s="128"/>
      <c r="EH4567" s="89"/>
      <c r="EI4567" s="90"/>
    </row>
    <row r="4568" spans="38:139">
      <c r="AL4568" s="13"/>
      <c r="AM4568" s="13"/>
      <c r="AN4568" s="3"/>
      <c r="AO4568" s="126"/>
      <c r="AP4568" s="126"/>
      <c r="AQ4568" s="127"/>
      <c r="AR4568" s="128"/>
      <c r="AS4568" s="13"/>
      <c r="AW4568" s="128"/>
      <c r="AX4568" s="128"/>
      <c r="AY4568" s="128"/>
      <c r="BH4568" s="89"/>
      <c r="BI4568" s="90"/>
      <c r="DL4568" s="13"/>
      <c r="DM4568" s="13"/>
      <c r="DN4568" s="3"/>
      <c r="DO4568" s="126"/>
      <c r="DP4568" s="126"/>
      <c r="DQ4568" s="127"/>
      <c r="DR4568" s="128"/>
      <c r="DS4568" s="13"/>
      <c r="DW4568" s="128"/>
      <c r="DX4568" s="128"/>
      <c r="DY4568" s="128"/>
      <c r="EH4568" s="89"/>
      <c r="EI4568" s="90"/>
    </row>
    <row r="4569" spans="38:139">
      <c r="AL4569" s="13"/>
      <c r="AM4569" s="13"/>
      <c r="AN4569" s="3"/>
      <c r="AO4569" s="126"/>
      <c r="AP4569" s="126"/>
      <c r="AQ4569" s="127"/>
      <c r="AR4569" s="128"/>
      <c r="AS4569" s="13"/>
      <c r="AW4569" s="128"/>
      <c r="AX4569" s="128"/>
      <c r="AY4569" s="128"/>
      <c r="BH4569" s="89"/>
      <c r="BI4569" s="90"/>
      <c r="DL4569" s="13"/>
      <c r="DM4569" s="13"/>
      <c r="DN4569" s="3"/>
      <c r="DO4569" s="126"/>
      <c r="DP4569" s="126"/>
      <c r="DQ4569" s="127"/>
      <c r="DR4569" s="128"/>
      <c r="DS4569" s="13"/>
      <c r="DW4569" s="128"/>
      <c r="DX4569" s="128"/>
      <c r="DY4569" s="128"/>
      <c r="EH4569" s="89"/>
      <c r="EI4569" s="90"/>
    </row>
    <row r="4570" spans="38:139">
      <c r="AL4570" s="13"/>
      <c r="AM4570" s="13"/>
      <c r="AN4570" s="3"/>
      <c r="AO4570" s="126"/>
      <c r="AP4570" s="126"/>
      <c r="AQ4570" s="127"/>
      <c r="AR4570" s="128"/>
      <c r="AS4570" s="13"/>
      <c r="AW4570" s="128"/>
      <c r="AX4570" s="128"/>
      <c r="AY4570" s="128"/>
      <c r="BH4570" s="89"/>
      <c r="BI4570" s="90"/>
      <c r="DL4570" s="13"/>
      <c r="DM4570" s="13"/>
      <c r="DN4570" s="3"/>
      <c r="DO4570" s="126"/>
      <c r="DP4570" s="126"/>
      <c r="DQ4570" s="127"/>
      <c r="DR4570" s="128"/>
      <c r="DS4570" s="13"/>
      <c r="DW4570" s="128"/>
      <c r="DX4570" s="128"/>
      <c r="DY4570" s="128"/>
      <c r="EH4570" s="89"/>
      <c r="EI4570" s="90"/>
    </row>
    <row r="4571" spans="38:139">
      <c r="AL4571" s="13"/>
      <c r="AM4571" s="13"/>
      <c r="AN4571" s="3"/>
      <c r="AO4571" s="126"/>
      <c r="AP4571" s="126"/>
      <c r="AQ4571" s="127"/>
      <c r="AR4571" s="128"/>
      <c r="AS4571" s="13"/>
      <c r="AW4571" s="128"/>
      <c r="AX4571" s="128"/>
      <c r="AY4571" s="128"/>
      <c r="BH4571" s="89"/>
      <c r="BI4571" s="90"/>
      <c r="DL4571" s="13"/>
      <c r="DM4571" s="13"/>
      <c r="DN4571" s="3"/>
      <c r="DO4571" s="126"/>
      <c r="DP4571" s="126"/>
      <c r="DQ4571" s="127"/>
      <c r="DR4571" s="128"/>
      <c r="DS4571" s="13"/>
      <c r="DW4571" s="128"/>
      <c r="DX4571" s="128"/>
      <c r="DY4571" s="128"/>
      <c r="EH4571" s="89"/>
      <c r="EI4571" s="90"/>
    </row>
    <row r="4572" spans="38:139">
      <c r="AL4572" s="13"/>
      <c r="AM4572" s="13"/>
      <c r="AN4572" s="3"/>
      <c r="AO4572" s="126"/>
      <c r="AP4572" s="126"/>
      <c r="AQ4572" s="127"/>
      <c r="AR4572" s="128"/>
      <c r="AS4572" s="13"/>
      <c r="AW4572" s="128"/>
      <c r="AX4572" s="128"/>
      <c r="AY4572" s="128"/>
      <c r="BH4572" s="89"/>
      <c r="BI4572" s="90"/>
      <c r="DL4572" s="13"/>
      <c r="DM4572" s="13"/>
      <c r="DN4572" s="3"/>
      <c r="DO4572" s="126"/>
      <c r="DP4572" s="126"/>
      <c r="DQ4572" s="127"/>
      <c r="DR4572" s="128"/>
      <c r="DS4572" s="13"/>
      <c r="DW4572" s="128"/>
      <c r="DX4572" s="128"/>
      <c r="DY4572" s="128"/>
      <c r="EH4572" s="89"/>
      <c r="EI4572" s="90"/>
    </row>
    <row r="4573" spans="38:139">
      <c r="AL4573" s="13"/>
      <c r="AM4573" s="13"/>
      <c r="AN4573" s="3"/>
      <c r="AO4573" s="126"/>
      <c r="AP4573" s="126"/>
      <c r="AQ4573" s="127"/>
      <c r="AR4573" s="128"/>
      <c r="AS4573" s="13"/>
      <c r="AW4573" s="128"/>
      <c r="AX4573" s="128"/>
      <c r="AY4573" s="128"/>
      <c r="BH4573" s="89"/>
      <c r="BI4573" s="90"/>
      <c r="DL4573" s="13"/>
      <c r="DM4573" s="13"/>
      <c r="DN4573" s="3"/>
      <c r="DO4573" s="126"/>
      <c r="DP4573" s="126"/>
      <c r="DQ4573" s="127"/>
      <c r="DR4573" s="128"/>
      <c r="DS4573" s="13"/>
      <c r="DW4573" s="128"/>
      <c r="DX4573" s="128"/>
      <c r="DY4573" s="128"/>
      <c r="EH4573" s="89"/>
      <c r="EI4573" s="90"/>
    </row>
    <row r="4574" spans="38:139">
      <c r="AL4574" s="13"/>
      <c r="AM4574" s="13"/>
      <c r="AN4574" s="3"/>
      <c r="AO4574" s="126"/>
      <c r="AP4574" s="126"/>
      <c r="AQ4574" s="127"/>
      <c r="AR4574" s="128"/>
      <c r="AS4574" s="13"/>
      <c r="AW4574" s="128"/>
      <c r="AX4574" s="128"/>
      <c r="AY4574" s="128"/>
      <c r="BH4574" s="89"/>
      <c r="BI4574" s="90"/>
      <c r="DL4574" s="13"/>
      <c r="DM4574" s="13"/>
      <c r="DN4574" s="3"/>
      <c r="DO4574" s="126"/>
      <c r="DP4574" s="126"/>
      <c r="DQ4574" s="127"/>
      <c r="DR4574" s="128"/>
      <c r="DS4574" s="13"/>
      <c r="DW4574" s="128"/>
      <c r="DX4574" s="128"/>
      <c r="DY4574" s="128"/>
      <c r="EH4574" s="89"/>
      <c r="EI4574" s="90"/>
    </row>
    <row r="4575" spans="38:139">
      <c r="AL4575" s="13"/>
      <c r="AM4575" s="13"/>
      <c r="AN4575" s="3"/>
      <c r="AO4575" s="126"/>
      <c r="AP4575" s="126"/>
      <c r="AQ4575" s="127"/>
      <c r="AR4575" s="128"/>
      <c r="AS4575" s="13"/>
      <c r="AW4575" s="128"/>
      <c r="AX4575" s="128"/>
      <c r="AY4575" s="128"/>
      <c r="BH4575" s="89"/>
      <c r="BI4575" s="90"/>
      <c r="DL4575" s="13"/>
      <c r="DM4575" s="13"/>
      <c r="DN4575" s="3"/>
      <c r="DO4575" s="126"/>
      <c r="DP4575" s="126"/>
      <c r="DQ4575" s="127"/>
      <c r="DR4575" s="128"/>
      <c r="DS4575" s="13"/>
      <c r="DW4575" s="128"/>
      <c r="DX4575" s="128"/>
      <c r="DY4575" s="128"/>
      <c r="EH4575" s="89"/>
      <c r="EI4575" s="90"/>
    </row>
    <row r="4576" spans="38:139">
      <c r="AL4576" s="13"/>
      <c r="AM4576" s="13"/>
      <c r="AN4576" s="3"/>
      <c r="AO4576" s="126"/>
      <c r="AP4576" s="126"/>
      <c r="AQ4576" s="127"/>
      <c r="AR4576" s="128"/>
      <c r="AS4576" s="13"/>
      <c r="AW4576" s="128"/>
      <c r="AX4576" s="128"/>
      <c r="AY4576" s="128"/>
      <c r="BH4576" s="89"/>
      <c r="BI4576" s="90"/>
      <c r="DL4576" s="13"/>
      <c r="DM4576" s="13"/>
      <c r="DN4576" s="3"/>
      <c r="DO4576" s="126"/>
      <c r="DP4576" s="126"/>
      <c r="DQ4576" s="127"/>
      <c r="DR4576" s="128"/>
      <c r="DS4576" s="13"/>
      <c r="DW4576" s="128"/>
      <c r="DX4576" s="128"/>
      <c r="DY4576" s="128"/>
      <c r="EH4576" s="89"/>
      <c r="EI4576" s="90"/>
    </row>
    <row r="4577" spans="38:139">
      <c r="AL4577" s="13"/>
      <c r="AM4577" s="13"/>
      <c r="AN4577" s="3"/>
      <c r="AO4577" s="126"/>
      <c r="AP4577" s="126"/>
      <c r="AQ4577" s="127"/>
      <c r="AR4577" s="128"/>
      <c r="AS4577" s="13"/>
      <c r="AW4577" s="128"/>
      <c r="AX4577" s="128"/>
      <c r="AY4577" s="128"/>
      <c r="BH4577" s="89"/>
      <c r="BI4577" s="90"/>
      <c r="DL4577" s="13"/>
      <c r="DM4577" s="13"/>
      <c r="DN4577" s="3"/>
      <c r="DO4577" s="126"/>
      <c r="DP4577" s="126"/>
      <c r="DQ4577" s="127"/>
      <c r="DR4577" s="128"/>
      <c r="DS4577" s="13"/>
      <c r="DW4577" s="128"/>
      <c r="DX4577" s="128"/>
      <c r="DY4577" s="128"/>
      <c r="EH4577" s="89"/>
      <c r="EI4577" s="90"/>
    </row>
    <row r="4578" spans="38:139">
      <c r="AL4578" s="13"/>
      <c r="AM4578" s="13"/>
      <c r="AN4578" s="3"/>
      <c r="AO4578" s="126"/>
      <c r="AP4578" s="126"/>
      <c r="AQ4578" s="127"/>
      <c r="AR4578" s="128"/>
      <c r="AS4578" s="13"/>
      <c r="AW4578" s="128"/>
      <c r="AX4578" s="128"/>
      <c r="AY4578" s="128"/>
      <c r="BH4578" s="89"/>
      <c r="BI4578" s="90"/>
      <c r="DL4578" s="13"/>
      <c r="DM4578" s="13"/>
      <c r="DN4578" s="3"/>
      <c r="DO4578" s="126"/>
      <c r="DP4578" s="126"/>
      <c r="DQ4578" s="127"/>
      <c r="DR4578" s="128"/>
      <c r="DS4578" s="13"/>
      <c r="DW4578" s="128"/>
      <c r="DX4578" s="128"/>
      <c r="DY4578" s="128"/>
      <c r="EH4578" s="89"/>
      <c r="EI4578" s="90"/>
    </row>
    <row r="4579" spans="38:139">
      <c r="AL4579" s="13"/>
      <c r="AM4579" s="13"/>
      <c r="AN4579" s="3"/>
      <c r="AO4579" s="126"/>
      <c r="AP4579" s="126"/>
      <c r="AQ4579" s="127"/>
      <c r="AR4579" s="128"/>
      <c r="AS4579" s="13"/>
      <c r="AW4579" s="128"/>
      <c r="AX4579" s="128"/>
      <c r="AY4579" s="128"/>
      <c r="BH4579" s="89"/>
      <c r="BI4579" s="90"/>
      <c r="DL4579" s="13"/>
      <c r="DM4579" s="13"/>
      <c r="DN4579" s="3"/>
      <c r="DO4579" s="126"/>
      <c r="DP4579" s="126"/>
      <c r="DQ4579" s="127"/>
      <c r="DR4579" s="128"/>
      <c r="DS4579" s="13"/>
      <c r="DW4579" s="128"/>
      <c r="DX4579" s="128"/>
      <c r="DY4579" s="128"/>
      <c r="EH4579" s="89"/>
      <c r="EI4579" s="90"/>
    </row>
    <row r="4580" spans="38:139">
      <c r="AL4580" s="13"/>
      <c r="AM4580" s="13"/>
      <c r="AN4580" s="3"/>
      <c r="AO4580" s="126"/>
      <c r="AP4580" s="126"/>
      <c r="AQ4580" s="127"/>
      <c r="AR4580" s="128"/>
      <c r="AS4580" s="13"/>
      <c r="AW4580" s="128"/>
      <c r="AX4580" s="128"/>
      <c r="AY4580" s="128"/>
      <c r="BH4580" s="89"/>
      <c r="BI4580" s="90"/>
      <c r="DL4580" s="13"/>
      <c r="DM4580" s="13"/>
      <c r="DN4580" s="3"/>
      <c r="DO4580" s="126"/>
      <c r="DP4580" s="126"/>
      <c r="DQ4580" s="127"/>
      <c r="DR4580" s="128"/>
      <c r="DS4580" s="13"/>
      <c r="DW4580" s="128"/>
      <c r="DX4580" s="128"/>
      <c r="DY4580" s="128"/>
      <c r="EH4580" s="89"/>
      <c r="EI4580" s="90"/>
    </row>
    <row r="4581" spans="38:139">
      <c r="AL4581" s="13"/>
      <c r="AM4581" s="13"/>
      <c r="AN4581" s="3"/>
      <c r="AO4581" s="126"/>
      <c r="AP4581" s="126"/>
      <c r="AQ4581" s="127"/>
      <c r="AR4581" s="128"/>
      <c r="AS4581" s="13"/>
      <c r="AW4581" s="128"/>
      <c r="AX4581" s="128"/>
      <c r="AY4581" s="128"/>
      <c r="BH4581" s="89"/>
      <c r="BI4581" s="90"/>
      <c r="DL4581" s="13"/>
      <c r="DM4581" s="13"/>
      <c r="DN4581" s="3"/>
      <c r="DO4581" s="126"/>
      <c r="DP4581" s="126"/>
      <c r="DQ4581" s="127"/>
      <c r="DR4581" s="128"/>
      <c r="DS4581" s="13"/>
      <c r="DW4581" s="128"/>
      <c r="DX4581" s="128"/>
      <c r="DY4581" s="128"/>
      <c r="EH4581" s="89"/>
      <c r="EI4581" s="90"/>
    </row>
    <row r="4582" spans="38:139">
      <c r="AL4582" s="13"/>
      <c r="AM4582" s="13"/>
      <c r="AN4582" s="3"/>
      <c r="AO4582" s="126"/>
      <c r="AP4582" s="126"/>
      <c r="AQ4582" s="127"/>
      <c r="AR4582" s="128"/>
      <c r="AS4582" s="13"/>
      <c r="AW4582" s="128"/>
      <c r="AX4582" s="128"/>
      <c r="AY4582" s="128"/>
      <c r="BH4582" s="89"/>
      <c r="BI4582" s="90"/>
      <c r="DL4582" s="13"/>
      <c r="DM4582" s="13"/>
      <c r="DN4582" s="3"/>
      <c r="DO4582" s="126"/>
      <c r="DP4582" s="126"/>
      <c r="DQ4582" s="127"/>
      <c r="DR4582" s="128"/>
      <c r="DS4582" s="13"/>
      <c r="DW4582" s="128"/>
      <c r="DX4582" s="128"/>
      <c r="DY4582" s="128"/>
      <c r="EH4582" s="89"/>
      <c r="EI4582" s="90"/>
    </row>
    <row r="4583" spans="38:139">
      <c r="AL4583" s="13"/>
      <c r="AM4583" s="13"/>
      <c r="AN4583" s="3"/>
      <c r="AO4583" s="126"/>
      <c r="AP4583" s="126"/>
      <c r="AQ4583" s="127"/>
      <c r="AR4583" s="128"/>
      <c r="AS4583" s="13"/>
      <c r="AW4583" s="128"/>
      <c r="AX4583" s="128"/>
      <c r="AY4583" s="128"/>
      <c r="BH4583" s="89"/>
      <c r="BI4583" s="90"/>
      <c r="DL4583" s="13"/>
      <c r="DM4583" s="13"/>
      <c r="DN4583" s="3"/>
      <c r="DO4583" s="126"/>
      <c r="DP4583" s="126"/>
      <c r="DQ4583" s="127"/>
      <c r="DR4583" s="128"/>
      <c r="DS4583" s="13"/>
      <c r="DW4583" s="128"/>
      <c r="DX4583" s="128"/>
      <c r="DY4583" s="128"/>
      <c r="EH4583" s="89"/>
      <c r="EI4583" s="90"/>
    </row>
    <row r="4584" spans="38:139">
      <c r="AL4584" s="13"/>
      <c r="AM4584" s="13"/>
      <c r="AN4584" s="3"/>
      <c r="AO4584" s="126"/>
      <c r="AP4584" s="126"/>
      <c r="AQ4584" s="127"/>
      <c r="AR4584" s="128"/>
      <c r="AS4584" s="13"/>
      <c r="AW4584" s="128"/>
      <c r="AX4584" s="128"/>
      <c r="AY4584" s="128"/>
      <c r="BH4584" s="89"/>
      <c r="BI4584" s="90"/>
      <c r="DL4584" s="13"/>
      <c r="DM4584" s="13"/>
      <c r="DN4584" s="3"/>
      <c r="DO4584" s="126"/>
      <c r="DP4584" s="126"/>
      <c r="DQ4584" s="127"/>
      <c r="DR4584" s="128"/>
      <c r="DS4584" s="13"/>
      <c r="DW4584" s="128"/>
      <c r="DX4584" s="128"/>
      <c r="DY4584" s="128"/>
      <c r="EH4584" s="89"/>
      <c r="EI4584" s="90"/>
    </row>
    <row r="4585" spans="38:139">
      <c r="AL4585" s="13"/>
      <c r="AM4585" s="13"/>
      <c r="AN4585" s="3"/>
      <c r="AO4585" s="126"/>
      <c r="AP4585" s="126"/>
      <c r="AQ4585" s="127"/>
      <c r="AR4585" s="128"/>
      <c r="AS4585" s="13"/>
      <c r="AW4585" s="128"/>
      <c r="AX4585" s="128"/>
      <c r="AY4585" s="128"/>
      <c r="BH4585" s="89"/>
      <c r="BI4585" s="90"/>
      <c r="DL4585" s="13"/>
      <c r="DM4585" s="13"/>
      <c r="DN4585" s="3"/>
      <c r="DO4585" s="126"/>
      <c r="DP4585" s="126"/>
      <c r="DQ4585" s="127"/>
      <c r="DR4585" s="128"/>
      <c r="DS4585" s="13"/>
      <c r="DW4585" s="128"/>
      <c r="DX4585" s="128"/>
      <c r="DY4585" s="128"/>
      <c r="EH4585" s="89"/>
      <c r="EI4585" s="90"/>
    </row>
    <row r="4586" spans="38:139">
      <c r="AL4586" s="13"/>
      <c r="AM4586" s="13"/>
      <c r="AN4586" s="3"/>
      <c r="AO4586" s="126"/>
      <c r="AP4586" s="126"/>
      <c r="AQ4586" s="127"/>
      <c r="AR4586" s="128"/>
      <c r="AS4586" s="13"/>
      <c r="AW4586" s="128"/>
      <c r="AX4586" s="128"/>
      <c r="AY4586" s="128"/>
      <c r="BH4586" s="89"/>
      <c r="BI4586" s="90"/>
      <c r="DL4586" s="13"/>
      <c r="DM4586" s="13"/>
      <c r="DN4586" s="3"/>
      <c r="DO4586" s="126"/>
      <c r="DP4586" s="126"/>
      <c r="DQ4586" s="127"/>
      <c r="DR4586" s="128"/>
      <c r="DS4586" s="13"/>
      <c r="DW4586" s="128"/>
      <c r="DX4586" s="128"/>
      <c r="DY4586" s="128"/>
      <c r="EH4586" s="89"/>
      <c r="EI4586" s="90"/>
    </row>
    <row r="4587" spans="38:139">
      <c r="AL4587" s="13"/>
      <c r="AM4587" s="13"/>
      <c r="AN4587" s="3"/>
      <c r="AO4587" s="126"/>
      <c r="AP4587" s="126"/>
      <c r="AQ4587" s="127"/>
      <c r="AR4587" s="128"/>
      <c r="AS4587" s="13"/>
      <c r="AW4587" s="128"/>
      <c r="AX4587" s="128"/>
      <c r="AY4587" s="128"/>
      <c r="BH4587" s="89"/>
      <c r="BI4587" s="90"/>
      <c r="DL4587" s="13"/>
      <c r="DM4587" s="13"/>
      <c r="DN4587" s="3"/>
      <c r="DO4587" s="126"/>
      <c r="DP4587" s="126"/>
      <c r="DQ4587" s="127"/>
      <c r="DR4587" s="128"/>
      <c r="DS4587" s="13"/>
      <c r="DW4587" s="128"/>
      <c r="DX4587" s="128"/>
      <c r="DY4587" s="128"/>
      <c r="EH4587" s="89"/>
      <c r="EI4587" s="90"/>
    </row>
    <row r="4588" spans="38:139">
      <c r="AL4588" s="13"/>
      <c r="AM4588" s="13"/>
      <c r="AN4588" s="3"/>
      <c r="AO4588" s="126"/>
      <c r="AP4588" s="126"/>
      <c r="AQ4588" s="127"/>
      <c r="AR4588" s="128"/>
      <c r="AS4588" s="13"/>
      <c r="AW4588" s="128"/>
      <c r="AX4588" s="128"/>
      <c r="AY4588" s="128"/>
      <c r="BH4588" s="89"/>
      <c r="BI4588" s="90"/>
      <c r="DL4588" s="13"/>
      <c r="DM4588" s="13"/>
      <c r="DN4588" s="3"/>
      <c r="DO4588" s="126"/>
      <c r="DP4588" s="126"/>
      <c r="DQ4588" s="127"/>
      <c r="DR4588" s="128"/>
      <c r="DS4588" s="13"/>
      <c r="DW4588" s="128"/>
      <c r="DX4588" s="128"/>
      <c r="DY4588" s="128"/>
      <c r="EH4588" s="89"/>
      <c r="EI4588" s="90"/>
    </row>
    <row r="4589" spans="38:139">
      <c r="AL4589" s="13"/>
      <c r="AM4589" s="13"/>
      <c r="AN4589" s="3"/>
      <c r="AO4589" s="126"/>
      <c r="AP4589" s="126"/>
      <c r="AQ4589" s="127"/>
      <c r="AR4589" s="128"/>
      <c r="AS4589" s="13"/>
      <c r="AW4589" s="128"/>
      <c r="AX4589" s="128"/>
      <c r="AY4589" s="128"/>
      <c r="BH4589" s="89"/>
      <c r="BI4589" s="90"/>
      <c r="DL4589" s="13"/>
      <c r="DM4589" s="13"/>
      <c r="DN4589" s="3"/>
      <c r="DO4589" s="126"/>
      <c r="DP4589" s="126"/>
      <c r="DQ4589" s="127"/>
      <c r="DR4589" s="128"/>
      <c r="DS4589" s="13"/>
      <c r="DW4589" s="128"/>
      <c r="DX4589" s="128"/>
      <c r="DY4589" s="128"/>
      <c r="EH4589" s="89"/>
      <c r="EI4589" s="90"/>
    </row>
    <row r="4590" spans="38:139">
      <c r="AL4590" s="13"/>
      <c r="AM4590" s="13"/>
      <c r="AN4590" s="3"/>
      <c r="AO4590" s="126"/>
      <c r="AP4590" s="126"/>
      <c r="AQ4590" s="127"/>
      <c r="AR4590" s="128"/>
      <c r="AS4590" s="13"/>
      <c r="AW4590" s="128"/>
      <c r="AX4590" s="128"/>
      <c r="AY4590" s="128"/>
      <c r="BH4590" s="89"/>
      <c r="BI4590" s="90"/>
      <c r="DL4590" s="13"/>
      <c r="DM4590" s="13"/>
      <c r="DN4590" s="3"/>
      <c r="DO4590" s="126"/>
      <c r="DP4590" s="126"/>
      <c r="DQ4590" s="127"/>
      <c r="DR4590" s="128"/>
      <c r="DS4590" s="13"/>
      <c r="DW4590" s="128"/>
      <c r="DX4590" s="128"/>
      <c r="DY4590" s="128"/>
      <c r="EH4590" s="89"/>
      <c r="EI4590" s="90"/>
    </row>
    <row r="4591" spans="38:139">
      <c r="AL4591" s="13"/>
      <c r="AM4591" s="13"/>
      <c r="AN4591" s="3"/>
      <c r="AO4591" s="126"/>
      <c r="AP4591" s="126"/>
      <c r="AQ4591" s="127"/>
      <c r="AR4591" s="128"/>
      <c r="AS4591" s="13"/>
      <c r="AW4591" s="128"/>
      <c r="AX4591" s="128"/>
      <c r="AY4591" s="128"/>
      <c r="BH4591" s="89"/>
      <c r="BI4591" s="90"/>
      <c r="DL4591" s="13"/>
      <c r="DM4591" s="13"/>
      <c r="DN4591" s="3"/>
      <c r="DO4591" s="126"/>
      <c r="DP4591" s="126"/>
      <c r="DQ4591" s="127"/>
      <c r="DR4591" s="128"/>
      <c r="DS4591" s="13"/>
      <c r="DW4591" s="128"/>
      <c r="DX4591" s="128"/>
      <c r="DY4591" s="128"/>
      <c r="EH4591" s="89"/>
      <c r="EI4591" s="90"/>
    </row>
    <row r="4592" spans="38:139">
      <c r="AL4592" s="13"/>
      <c r="AM4592" s="13"/>
      <c r="AN4592" s="3"/>
      <c r="AO4592" s="126"/>
      <c r="AP4592" s="126"/>
      <c r="AQ4592" s="127"/>
      <c r="AR4592" s="128"/>
      <c r="AS4592" s="13"/>
      <c r="AW4592" s="128"/>
      <c r="AX4592" s="128"/>
      <c r="AY4592" s="128"/>
      <c r="BH4592" s="89"/>
      <c r="BI4592" s="90"/>
      <c r="DL4592" s="13"/>
      <c r="DM4592" s="13"/>
      <c r="DN4592" s="3"/>
      <c r="DO4592" s="126"/>
      <c r="DP4592" s="126"/>
      <c r="DQ4592" s="127"/>
      <c r="DR4592" s="128"/>
      <c r="DS4592" s="13"/>
      <c r="DW4592" s="128"/>
      <c r="DX4592" s="128"/>
      <c r="DY4592" s="128"/>
      <c r="EH4592" s="89"/>
      <c r="EI4592" s="90"/>
    </row>
    <row r="4593" spans="38:139">
      <c r="AL4593" s="13"/>
      <c r="AM4593" s="13"/>
      <c r="AN4593" s="3"/>
      <c r="AO4593" s="126"/>
      <c r="AP4593" s="126"/>
      <c r="AQ4593" s="127"/>
      <c r="AR4593" s="128"/>
      <c r="AS4593" s="13"/>
      <c r="AW4593" s="128"/>
      <c r="AX4593" s="128"/>
      <c r="AY4593" s="128"/>
      <c r="BH4593" s="89"/>
      <c r="BI4593" s="90"/>
      <c r="DL4593" s="13"/>
      <c r="DM4593" s="13"/>
      <c r="DN4593" s="3"/>
      <c r="DO4593" s="126"/>
      <c r="DP4593" s="126"/>
      <c r="DQ4593" s="127"/>
      <c r="DR4593" s="128"/>
      <c r="DS4593" s="13"/>
      <c r="DW4593" s="128"/>
      <c r="DX4593" s="128"/>
      <c r="DY4593" s="128"/>
      <c r="EH4593" s="89"/>
      <c r="EI4593" s="90"/>
    </row>
    <row r="4594" spans="38:139">
      <c r="AL4594" s="13"/>
      <c r="AM4594" s="13"/>
      <c r="AN4594" s="3"/>
      <c r="AO4594" s="126"/>
      <c r="AP4594" s="126"/>
      <c r="AQ4594" s="127"/>
      <c r="AR4594" s="128"/>
      <c r="AS4594" s="13"/>
      <c r="AW4594" s="128"/>
      <c r="AX4594" s="128"/>
      <c r="AY4594" s="128"/>
      <c r="BH4594" s="89"/>
      <c r="BI4594" s="90"/>
      <c r="DL4594" s="13"/>
      <c r="DM4594" s="13"/>
      <c r="DN4594" s="3"/>
      <c r="DO4594" s="126"/>
      <c r="DP4594" s="126"/>
      <c r="DQ4594" s="127"/>
      <c r="DR4594" s="128"/>
      <c r="DS4594" s="13"/>
      <c r="DW4594" s="128"/>
      <c r="DX4594" s="128"/>
      <c r="DY4594" s="128"/>
      <c r="EH4594" s="89"/>
      <c r="EI4594" s="90"/>
    </row>
    <row r="4595" spans="38:139">
      <c r="AL4595" s="13"/>
      <c r="AM4595" s="13"/>
      <c r="AN4595" s="3"/>
      <c r="AO4595" s="126"/>
      <c r="AP4595" s="126"/>
      <c r="AQ4595" s="127"/>
      <c r="AR4595" s="128"/>
      <c r="AS4595" s="13"/>
      <c r="AW4595" s="128"/>
      <c r="AX4595" s="128"/>
      <c r="AY4595" s="128"/>
      <c r="BH4595" s="89"/>
      <c r="BI4595" s="90"/>
      <c r="DL4595" s="13"/>
      <c r="DM4595" s="13"/>
      <c r="DN4595" s="3"/>
      <c r="DO4595" s="126"/>
      <c r="DP4595" s="126"/>
      <c r="DQ4595" s="127"/>
      <c r="DR4595" s="128"/>
      <c r="DS4595" s="13"/>
      <c r="DW4595" s="128"/>
      <c r="DX4595" s="128"/>
      <c r="DY4595" s="128"/>
      <c r="EH4595" s="89"/>
      <c r="EI4595" s="90"/>
    </row>
    <row r="4596" spans="38:139">
      <c r="AL4596" s="13"/>
      <c r="AM4596" s="13"/>
      <c r="AN4596" s="3"/>
      <c r="AO4596" s="126"/>
      <c r="AP4596" s="126"/>
      <c r="AQ4596" s="127"/>
      <c r="AR4596" s="128"/>
      <c r="AS4596" s="13"/>
      <c r="AW4596" s="128"/>
      <c r="AX4596" s="128"/>
      <c r="AY4596" s="128"/>
      <c r="BH4596" s="89"/>
      <c r="BI4596" s="90"/>
      <c r="DL4596" s="13"/>
      <c r="DM4596" s="13"/>
      <c r="DN4596" s="3"/>
      <c r="DO4596" s="126"/>
      <c r="DP4596" s="126"/>
      <c r="DQ4596" s="127"/>
      <c r="DR4596" s="128"/>
      <c r="DS4596" s="13"/>
      <c r="DW4596" s="128"/>
      <c r="DX4596" s="128"/>
      <c r="DY4596" s="128"/>
      <c r="EH4596" s="89"/>
      <c r="EI4596" s="90"/>
    </row>
    <row r="4597" spans="38:139">
      <c r="AL4597" s="13"/>
      <c r="AM4597" s="13"/>
      <c r="AN4597" s="3"/>
      <c r="AO4597" s="126"/>
      <c r="AP4597" s="126"/>
      <c r="AQ4597" s="127"/>
      <c r="AR4597" s="128"/>
      <c r="AS4597" s="13"/>
      <c r="AW4597" s="128"/>
      <c r="AX4597" s="128"/>
      <c r="AY4597" s="128"/>
      <c r="BH4597" s="89"/>
      <c r="BI4597" s="90"/>
      <c r="DL4597" s="13"/>
      <c r="DM4597" s="13"/>
      <c r="DN4597" s="3"/>
      <c r="DO4597" s="126"/>
      <c r="DP4597" s="126"/>
      <c r="DQ4597" s="127"/>
      <c r="DR4597" s="128"/>
      <c r="DS4597" s="13"/>
      <c r="DW4597" s="128"/>
      <c r="DX4597" s="128"/>
      <c r="DY4597" s="128"/>
      <c r="EH4597" s="89"/>
      <c r="EI4597" s="90"/>
    </row>
    <row r="4598" spans="38:139">
      <c r="AL4598" s="13"/>
      <c r="AM4598" s="13"/>
      <c r="AN4598" s="3"/>
      <c r="AO4598" s="126"/>
      <c r="AP4598" s="126"/>
      <c r="AQ4598" s="127"/>
      <c r="AR4598" s="128"/>
      <c r="AS4598" s="13"/>
      <c r="AW4598" s="128"/>
      <c r="AX4598" s="128"/>
      <c r="AY4598" s="128"/>
      <c r="BH4598" s="89"/>
      <c r="BI4598" s="90"/>
      <c r="DL4598" s="13"/>
      <c r="DM4598" s="13"/>
      <c r="DN4598" s="3"/>
      <c r="DO4598" s="126"/>
      <c r="DP4598" s="126"/>
      <c r="DQ4598" s="127"/>
      <c r="DR4598" s="128"/>
      <c r="DS4598" s="13"/>
      <c r="DW4598" s="128"/>
      <c r="DX4598" s="128"/>
      <c r="DY4598" s="128"/>
      <c r="EH4598" s="89"/>
      <c r="EI4598" s="90"/>
    </row>
    <row r="4599" spans="38:139">
      <c r="AL4599" s="13"/>
      <c r="AM4599" s="13"/>
      <c r="AN4599" s="3"/>
      <c r="AO4599" s="126"/>
      <c r="AP4599" s="126"/>
      <c r="AQ4599" s="127"/>
      <c r="AR4599" s="128"/>
      <c r="AS4599" s="13"/>
      <c r="AW4599" s="128"/>
      <c r="AX4599" s="128"/>
      <c r="AY4599" s="128"/>
      <c r="BH4599" s="89"/>
      <c r="BI4599" s="90"/>
      <c r="DL4599" s="13"/>
      <c r="DM4599" s="13"/>
      <c r="DN4599" s="3"/>
      <c r="DO4599" s="126"/>
      <c r="DP4599" s="126"/>
      <c r="DQ4599" s="127"/>
      <c r="DR4599" s="128"/>
      <c r="DS4599" s="13"/>
      <c r="DW4599" s="128"/>
      <c r="DX4599" s="128"/>
      <c r="DY4599" s="128"/>
      <c r="EH4599" s="89"/>
      <c r="EI4599" s="90"/>
    </row>
    <row r="4600" spans="38:139">
      <c r="AL4600" s="13"/>
      <c r="AM4600" s="13"/>
      <c r="AN4600" s="3"/>
      <c r="AO4600" s="126"/>
      <c r="AP4600" s="126"/>
      <c r="AQ4600" s="127"/>
      <c r="AR4600" s="128"/>
      <c r="AS4600" s="13"/>
      <c r="AW4600" s="128"/>
      <c r="AX4600" s="128"/>
      <c r="AY4600" s="128"/>
      <c r="BH4600" s="89"/>
      <c r="BI4600" s="90"/>
      <c r="DL4600" s="13"/>
      <c r="DM4600" s="13"/>
      <c r="DN4600" s="3"/>
      <c r="DO4600" s="126"/>
      <c r="DP4600" s="126"/>
      <c r="DQ4600" s="127"/>
      <c r="DR4600" s="128"/>
      <c r="DS4600" s="13"/>
      <c r="DW4600" s="128"/>
      <c r="DX4600" s="128"/>
      <c r="DY4600" s="128"/>
      <c r="EH4600" s="89"/>
      <c r="EI4600" s="90"/>
    </row>
    <row r="4601" spans="38:139">
      <c r="AL4601" s="13"/>
      <c r="AM4601" s="13"/>
      <c r="AN4601" s="3"/>
      <c r="AO4601" s="126"/>
      <c r="AP4601" s="126"/>
      <c r="AQ4601" s="127"/>
      <c r="AR4601" s="128"/>
      <c r="AS4601" s="13"/>
      <c r="AW4601" s="128"/>
      <c r="AX4601" s="128"/>
      <c r="AY4601" s="128"/>
      <c r="BH4601" s="89"/>
      <c r="BI4601" s="90"/>
      <c r="DL4601" s="13"/>
      <c r="DM4601" s="13"/>
      <c r="DN4601" s="3"/>
      <c r="DO4601" s="126"/>
      <c r="DP4601" s="126"/>
      <c r="DQ4601" s="127"/>
      <c r="DR4601" s="128"/>
      <c r="DS4601" s="13"/>
      <c r="DW4601" s="128"/>
      <c r="DX4601" s="128"/>
      <c r="DY4601" s="128"/>
      <c r="EH4601" s="89"/>
      <c r="EI4601" s="90"/>
    </row>
    <row r="4602" spans="38:139">
      <c r="AL4602" s="13"/>
      <c r="AM4602" s="13"/>
      <c r="AN4602" s="3"/>
      <c r="AO4602" s="126"/>
      <c r="AP4602" s="126"/>
      <c r="AQ4602" s="127"/>
      <c r="AR4602" s="128"/>
      <c r="AS4602" s="13"/>
      <c r="AW4602" s="128"/>
      <c r="AX4602" s="128"/>
      <c r="AY4602" s="128"/>
      <c r="BH4602" s="89"/>
      <c r="BI4602" s="90"/>
      <c r="DL4602" s="13"/>
      <c r="DM4602" s="13"/>
      <c r="DN4602" s="3"/>
      <c r="DO4602" s="126"/>
      <c r="DP4602" s="126"/>
      <c r="DQ4602" s="127"/>
      <c r="DR4602" s="128"/>
      <c r="DS4602" s="13"/>
      <c r="DW4602" s="128"/>
      <c r="DX4602" s="128"/>
      <c r="DY4602" s="128"/>
      <c r="EH4602" s="89"/>
      <c r="EI4602" s="90"/>
    </row>
    <row r="4603" spans="38:139">
      <c r="AL4603" s="13"/>
      <c r="AM4603" s="13"/>
      <c r="AN4603" s="3"/>
      <c r="AO4603" s="126"/>
      <c r="AP4603" s="126"/>
      <c r="AQ4603" s="127"/>
      <c r="AR4603" s="128"/>
      <c r="AS4603" s="13"/>
      <c r="AW4603" s="128"/>
      <c r="AX4603" s="128"/>
      <c r="AY4603" s="128"/>
      <c r="BH4603" s="89"/>
      <c r="BI4603" s="90"/>
      <c r="DL4603" s="13"/>
      <c r="DM4603" s="13"/>
      <c r="DN4603" s="3"/>
      <c r="DO4603" s="126"/>
      <c r="DP4603" s="126"/>
      <c r="DQ4603" s="127"/>
      <c r="DR4603" s="128"/>
      <c r="DS4603" s="13"/>
      <c r="DW4603" s="128"/>
      <c r="DX4603" s="128"/>
      <c r="DY4603" s="128"/>
      <c r="EH4603" s="89"/>
      <c r="EI4603" s="90"/>
    </row>
    <row r="4604" spans="38:139">
      <c r="AL4604" s="13"/>
      <c r="AM4604" s="13"/>
      <c r="AN4604" s="3"/>
      <c r="AO4604" s="126"/>
      <c r="AP4604" s="126"/>
      <c r="AQ4604" s="127"/>
      <c r="AR4604" s="128"/>
      <c r="AS4604" s="13"/>
      <c r="AW4604" s="128"/>
      <c r="AX4604" s="128"/>
      <c r="AY4604" s="128"/>
      <c r="BH4604" s="89"/>
      <c r="BI4604" s="90"/>
      <c r="DL4604" s="13"/>
      <c r="DM4604" s="13"/>
      <c r="DN4604" s="3"/>
      <c r="DO4604" s="126"/>
      <c r="DP4604" s="126"/>
      <c r="DQ4604" s="127"/>
      <c r="DR4604" s="128"/>
      <c r="DS4604" s="13"/>
      <c r="DW4604" s="128"/>
      <c r="DX4604" s="128"/>
      <c r="DY4604" s="128"/>
      <c r="EH4604" s="89"/>
      <c r="EI4604" s="90"/>
    </row>
    <row r="4605" spans="38:139">
      <c r="AL4605" s="13"/>
      <c r="AM4605" s="13"/>
      <c r="AN4605" s="3"/>
      <c r="AO4605" s="126"/>
      <c r="AP4605" s="126"/>
      <c r="AQ4605" s="127"/>
      <c r="AR4605" s="128"/>
      <c r="AS4605" s="13"/>
      <c r="AW4605" s="128"/>
      <c r="AX4605" s="128"/>
      <c r="AY4605" s="128"/>
      <c r="BH4605" s="89"/>
      <c r="BI4605" s="90"/>
      <c r="DL4605" s="13"/>
      <c r="DM4605" s="13"/>
      <c r="DN4605" s="3"/>
      <c r="DO4605" s="126"/>
      <c r="DP4605" s="126"/>
      <c r="DQ4605" s="127"/>
      <c r="DR4605" s="128"/>
      <c r="DS4605" s="13"/>
      <c r="DW4605" s="128"/>
      <c r="DX4605" s="128"/>
      <c r="DY4605" s="128"/>
      <c r="EH4605" s="89"/>
      <c r="EI4605" s="90"/>
    </row>
    <row r="4606" spans="38:139">
      <c r="AL4606" s="13"/>
      <c r="AM4606" s="13"/>
      <c r="AN4606" s="3"/>
      <c r="AO4606" s="126"/>
      <c r="AP4606" s="126"/>
      <c r="AQ4606" s="127"/>
      <c r="AR4606" s="128"/>
      <c r="AS4606" s="13"/>
      <c r="AW4606" s="128"/>
      <c r="AX4606" s="128"/>
      <c r="AY4606" s="128"/>
      <c r="BH4606" s="89"/>
      <c r="BI4606" s="90"/>
      <c r="DL4606" s="13"/>
      <c r="DM4606" s="13"/>
      <c r="DN4606" s="3"/>
      <c r="DO4606" s="126"/>
      <c r="DP4606" s="126"/>
      <c r="DQ4606" s="127"/>
      <c r="DR4606" s="128"/>
      <c r="DS4606" s="13"/>
      <c r="DW4606" s="128"/>
      <c r="DX4606" s="128"/>
      <c r="DY4606" s="128"/>
      <c r="EH4606" s="89"/>
      <c r="EI4606" s="90"/>
    </row>
    <row r="4607" spans="38:139">
      <c r="AL4607" s="13"/>
      <c r="AM4607" s="13"/>
      <c r="AN4607" s="3"/>
      <c r="AO4607" s="126"/>
      <c r="AP4607" s="126"/>
      <c r="AQ4607" s="127"/>
      <c r="AR4607" s="128"/>
      <c r="AS4607" s="13"/>
      <c r="AW4607" s="128"/>
      <c r="AX4607" s="128"/>
      <c r="AY4607" s="128"/>
      <c r="BH4607" s="89"/>
      <c r="BI4607" s="90"/>
      <c r="DL4607" s="13"/>
      <c r="DM4607" s="13"/>
      <c r="DN4607" s="3"/>
      <c r="DO4607" s="126"/>
      <c r="DP4607" s="126"/>
      <c r="DQ4607" s="127"/>
      <c r="DR4607" s="128"/>
      <c r="DS4607" s="13"/>
      <c r="DW4607" s="128"/>
      <c r="DX4607" s="128"/>
      <c r="DY4607" s="128"/>
      <c r="EH4607" s="89"/>
      <c r="EI4607" s="90"/>
    </row>
    <row r="4608" spans="38:139">
      <c r="AL4608" s="13"/>
      <c r="AM4608" s="13"/>
      <c r="AN4608" s="3"/>
      <c r="AO4608" s="126"/>
      <c r="AP4608" s="126"/>
      <c r="AQ4608" s="127"/>
      <c r="AR4608" s="128"/>
      <c r="AS4608" s="13"/>
      <c r="AW4608" s="128"/>
      <c r="AX4608" s="128"/>
      <c r="AY4608" s="128"/>
      <c r="BH4608" s="89"/>
      <c r="BI4608" s="90"/>
      <c r="DL4608" s="13"/>
      <c r="DM4608" s="13"/>
      <c r="DN4608" s="3"/>
      <c r="DO4608" s="126"/>
      <c r="DP4608" s="126"/>
      <c r="DQ4608" s="127"/>
      <c r="DR4608" s="128"/>
      <c r="DS4608" s="13"/>
      <c r="DW4608" s="128"/>
      <c r="DX4608" s="128"/>
      <c r="DY4608" s="128"/>
      <c r="EH4608" s="89"/>
      <c r="EI4608" s="90"/>
    </row>
    <row r="4609" spans="38:139">
      <c r="AL4609" s="13"/>
      <c r="AM4609" s="13"/>
      <c r="AN4609" s="3"/>
      <c r="AO4609" s="126"/>
      <c r="AP4609" s="126"/>
      <c r="AQ4609" s="127"/>
      <c r="AR4609" s="128"/>
      <c r="AS4609" s="13"/>
      <c r="AW4609" s="128"/>
      <c r="AX4609" s="128"/>
      <c r="AY4609" s="128"/>
      <c r="BH4609" s="89"/>
      <c r="BI4609" s="90"/>
      <c r="DL4609" s="13"/>
      <c r="DM4609" s="13"/>
      <c r="DN4609" s="3"/>
      <c r="DO4609" s="126"/>
      <c r="DP4609" s="126"/>
      <c r="DQ4609" s="127"/>
      <c r="DR4609" s="128"/>
      <c r="DS4609" s="13"/>
      <c r="DW4609" s="128"/>
      <c r="DX4609" s="128"/>
      <c r="DY4609" s="128"/>
      <c r="EH4609" s="89"/>
      <c r="EI4609" s="90"/>
    </row>
    <row r="4610" spans="38:139">
      <c r="AL4610" s="13"/>
      <c r="AM4610" s="13"/>
      <c r="AN4610" s="3"/>
      <c r="AO4610" s="126"/>
      <c r="AP4610" s="126"/>
      <c r="AQ4610" s="127"/>
      <c r="AR4610" s="128"/>
      <c r="AS4610" s="13"/>
      <c r="AW4610" s="128"/>
      <c r="AX4610" s="128"/>
      <c r="AY4610" s="128"/>
      <c r="BH4610" s="89"/>
      <c r="BI4610" s="90"/>
      <c r="DL4610" s="13"/>
      <c r="DM4610" s="13"/>
      <c r="DN4610" s="3"/>
      <c r="DO4610" s="126"/>
      <c r="DP4610" s="126"/>
      <c r="DQ4610" s="127"/>
      <c r="DR4610" s="128"/>
      <c r="DS4610" s="13"/>
      <c r="DW4610" s="128"/>
      <c r="DX4610" s="128"/>
      <c r="DY4610" s="128"/>
      <c r="EH4610" s="89"/>
      <c r="EI4610" s="90"/>
    </row>
    <row r="4611" spans="38:139">
      <c r="AL4611" s="13"/>
      <c r="AM4611" s="13"/>
      <c r="AN4611" s="3"/>
      <c r="AO4611" s="126"/>
      <c r="AP4611" s="126"/>
      <c r="AQ4611" s="127"/>
      <c r="AR4611" s="128"/>
      <c r="AS4611" s="13"/>
      <c r="AW4611" s="128"/>
      <c r="AX4611" s="128"/>
      <c r="AY4611" s="128"/>
      <c r="BH4611" s="89"/>
      <c r="BI4611" s="90"/>
      <c r="DL4611" s="13"/>
      <c r="DM4611" s="13"/>
      <c r="DN4611" s="3"/>
      <c r="DO4611" s="126"/>
      <c r="DP4611" s="126"/>
      <c r="DQ4611" s="127"/>
      <c r="DR4611" s="128"/>
      <c r="DS4611" s="13"/>
      <c r="DW4611" s="128"/>
      <c r="DX4611" s="128"/>
      <c r="DY4611" s="128"/>
      <c r="EH4611" s="89"/>
      <c r="EI4611" s="90"/>
    </row>
    <row r="4612" spans="38:139">
      <c r="AL4612" s="13"/>
      <c r="AM4612" s="13"/>
      <c r="AN4612" s="3"/>
      <c r="AO4612" s="126"/>
      <c r="AP4612" s="126"/>
      <c r="AQ4612" s="127"/>
      <c r="AR4612" s="128"/>
      <c r="AS4612" s="13"/>
      <c r="AW4612" s="128"/>
      <c r="AX4612" s="128"/>
      <c r="AY4612" s="128"/>
      <c r="BH4612" s="89"/>
      <c r="BI4612" s="90"/>
      <c r="DL4612" s="13"/>
      <c r="DM4612" s="13"/>
      <c r="DN4612" s="3"/>
      <c r="DO4612" s="126"/>
      <c r="DP4612" s="126"/>
      <c r="DQ4612" s="127"/>
      <c r="DR4612" s="128"/>
      <c r="DS4612" s="13"/>
      <c r="DW4612" s="128"/>
      <c r="DX4612" s="128"/>
      <c r="DY4612" s="128"/>
      <c r="EH4612" s="89"/>
      <c r="EI4612" s="90"/>
    </row>
    <row r="4613" spans="38:139">
      <c r="AL4613" s="13"/>
      <c r="AM4613" s="13"/>
      <c r="AN4613" s="3"/>
      <c r="AO4613" s="126"/>
      <c r="AP4613" s="126"/>
      <c r="AQ4613" s="127"/>
      <c r="AR4613" s="128"/>
      <c r="AS4613" s="13"/>
      <c r="AW4613" s="128"/>
      <c r="AX4613" s="128"/>
      <c r="AY4613" s="128"/>
      <c r="BH4613" s="89"/>
      <c r="BI4613" s="90"/>
      <c r="DL4613" s="13"/>
      <c r="DM4613" s="13"/>
      <c r="DN4613" s="3"/>
      <c r="DO4613" s="126"/>
      <c r="DP4613" s="126"/>
      <c r="DQ4613" s="127"/>
      <c r="DR4613" s="128"/>
      <c r="DS4613" s="13"/>
      <c r="DW4613" s="128"/>
      <c r="DX4613" s="128"/>
      <c r="DY4613" s="128"/>
      <c r="EH4613" s="89"/>
      <c r="EI4613" s="90"/>
    </row>
    <row r="4614" spans="38:139">
      <c r="AL4614" s="13"/>
      <c r="AM4614" s="13"/>
      <c r="AN4614" s="3"/>
      <c r="AO4614" s="126"/>
      <c r="AP4614" s="126"/>
      <c r="AQ4614" s="127"/>
      <c r="AR4614" s="128"/>
      <c r="AS4614" s="13"/>
      <c r="AW4614" s="128"/>
      <c r="AX4614" s="128"/>
      <c r="AY4614" s="128"/>
      <c r="BH4614" s="89"/>
      <c r="BI4614" s="90"/>
      <c r="DL4614" s="13"/>
      <c r="DM4614" s="13"/>
      <c r="DN4614" s="3"/>
      <c r="DO4614" s="126"/>
      <c r="DP4614" s="126"/>
      <c r="DQ4614" s="127"/>
      <c r="DR4614" s="128"/>
      <c r="DS4614" s="13"/>
      <c r="DW4614" s="128"/>
      <c r="DX4614" s="128"/>
      <c r="DY4614" s="128"/>
      <c r="EH4614" s="89"/>
      <c r="EI4614" s="90"/>
    </row>
    <row r="4615" spans="38:139">
      <c r="AL4615" s="13"/>
      <c r="AM4615" s="13"/>
      <c r="AN4615" s="3"/>
      <c r="AO4615" s="126"/>
      <c r="AP4615" s="126"/>
      <c r="AQ4615" s="127"/>
      <c r="AR4615" s="128"/>
      <c r="AS4615" s="13"/>
      <c r="AW4615" s="128"/>
      <c r="AX4615" s="128"/>
      <c r="AY4615" s="128"/>
      <c r="BH4615" s="89"/>
      <c r="BI4615" s="90"/>
      <c r="DL4615" s="13"/>
      <c r="DM4615" s="13"/>
      <c r="DN4615" s="3"/>
      <c r="DO4615" s="126"/>
      <c r="DP4615" s="126"/>
      <c r="DQ4615" s="127"/>
      <c r="DR4615" s="128"/>
      <c r="DS4615" s="13"/>
      <c r="DW4615" s="128"/>
      <c r="DX4615" s="128"/>
      <c r="DY4615" s="128"/>
      <c r="EH4615" s="89"/>
      <c r="EI4615" s="90"/>
    </row>
    <row r="4616" spans="38:139">
      <c r="AL4616" s="13"/>
      <c r="AM4616" s="13"/>
      <c r="AN4616" s="3"/>
      <c r="AO4616" s="126"/>
      <c r="AP4616" s="126"/>
      <c r="AQ4616" s="127"/>
      <c r="AR4616" s="128"/>
      <c r="AS4616" s="13"/>
      <c r="AW4616" s="128"/>
      <c r="AX4616" s="128"/>
      <c r="AY4616" s="128"/>
      <c r="BH4616" s="89"/>
      <c r="BI4616" s="90"/>
      <c r="DL4616" s="13"/>
      <c r="DM4616" s="13"/>
      <c r="DN4616" s="3"/>
      <c r="DO4616" s="126"/>
      <c r="DP4616" s="126"/>
      <c r="DQ4616" s="127"/>
      <c r="DR4616" s="128"/>
      <c r="DS4616" s="13"/>
      <c r="DW4616" s="128"/>
      <c r="DX4616" s="128"/>
      <c r="DY4616" s="128"/>
      <c r="EH4616" s="89"/>
      <c r="EI4616" s="90"/>
    </row>
    <row r="4617" spans="38:139">
      <c r="AL4617" s="13"/>
      <c r="AM4617" s="13"/>
      <c r="AN4617" s="3"/>
      <c r="AO4617" s="126"/>
      <c r="AP4617" s="126"/>
      <c r="AQ4617" s="127"/>
      <c r="AR4617" s="128"/>
      <c r="AS4617" s="13"/>
      <c r="AW4617" s="128"/>
      <c r="AX4617" s="128"/>
      <c r="AY4617" s="128"/>
      <c r="BH4617" s="89"/>
      <c r="BI4617" s="90"/>
      <c r="DL4617" s="13"/>
      <c r="DM4617" s="13"/>
      <c r="DN4617" s="3"/>
      <c r="DO4617" s="126"/>
      <c r="DP4617" s="126"/>
      <c r="DQ4617" s="127"/>
      <c r="DR4617" s="128"/>
      <c r="DS4617" s="13"/>
      <c r="DW4617" s="128"/>
      <c r="DX4617" s="128"/>
      <c r="DY4617" s="128"/>
      <c r="EH4617" s="89"/>
      <c r="EI4617" s="90"/>
    </row>
    <row r="4618" spans="38:139">
      <c r="AL4618" s="13"/>
      <c r="AM4618" s="13"/>
      <c r="AN4618" s="3"/>
      <c r="AO4618" s="126"/>
      <c r="AP4618" s="126"/>
      <c r="AQ4618" s="127"/>
      <c r="AR4618" s="128"/>
      <c r="AS4618" s="13"/>
      <c r="AW4618" s="128"/>
      <c r="AX4618" s="128"/>
      <c r="AY4618" s="128"/>
      <c r="BH4618" s="89"/>
      <c r="BI4618" s="90"/>
      <c r="DL4618" s="13"/>
      <c r="DM4618" s="13"/>
      <c r="DN4618" s="3"/>
      <c r="DO4618" s="126"/>
      <c r="DP4618" s="126"/>
      <c r="DQ4618" s="127"/>
      <c r="DR4618" s="128"/>
      <c r="DS4618" s="13"/>
      <c r="DW4618" s="128"/>
      <c r="DX4618" s="128"/>
      <c r="DY4618" s="128"/>
      <c r="EH4618" s="89"/>
      <c r="EI4618" s="90"/>
    </row>
    <row r="4619" spans="38:139">
      <c r="AL4619" s="13"/>
      <c r="AM4619" s="13"/>
      <c r="AN4619" s="3"/>
      <c r="AO4619" s="126"/>
      <c r="AP4619" s="126"/>
      <c r="AQ4619" s="127"/>
      <c r="AR4619" s="128"/>
      <c r="AS4619" s="13"/>
      <c r="AW4619" s="128"/>
      <c r="AX4619" s="128"/>
      <c r="AY4619" s="128"/>
      <c r="BH4619" s="89"/>
      <c r="BI4619" s="90"/>
      <c r="DL4619" s="13"/>
      <c r="DM4619" s="13"/>
      <c r="DN4619" s="3"/>
      <c r="DO4619" s="126"/>
      <c r="DP4619" s="126"/>
      <c r="DQ4619" s="127"/>
      <c r="DR4619" s="128"/>
      <c r="DS4619" s="13"/>
      <c r="DW4619" s="128"/>
      <c r="DX4619" s="128"/>
      <c r="DY4619" s="128"/>
      <c r="EH4619" s="89"/>
      <c r="EI4619" s="90"/>
    </row>
    <row r="4620" spans="38:139">
      <c r="AL4620" s="13"/>
      <c r="AM4620" s="13"/>
      <c r="AN4620" s="3"/>
      <c r="AO4620" s="126"/>
      <c r="AP4620" s="126"/>
      <c r="AQ4620" s="127"/>
      <c r="AR4620" s="128"/>
      <c r="AS4620" s="13"/>
      <c r="AW4620" s="128"/>
      <c r="AX4620" s="128"/>
      <c r="AY4620" s="128"/>
      <c r="BH4620" s="89"/>
      <c r="BI4620" s="90"/>
      <c r="DL4620" s="13"/>
      <c r="DM4620" s="13"/>
      <c r="DN4620" s="3"/>
      <c r="DO4620" s="126"/>
      <c r="DP4620" s="126"/>
      <c r="DQ4620" s="127"/>
      <c r="DR4620" s="128"/>
      <c r="DS4620" s="13"/>
      <c r="DW4620" s="128"/>
      <c r="DX4620" s="128"/>
      <c r="DY4620" s="128"/>
      <c r="EH4620" s="89"/>
      <c r="EI4620" s="90"/>
    </row>
    <row r="4621" spans="38:139">
      <c r="AL4621" s="13"/>
      <c r="AM4621" s="13"/>
      <c r="AN4621" s="3"/>
      <c r="AO4621" s="126"/>
      <c r="AP4621" s="126"/>
      <c r="AQ4621" s="127"/>
      <c r="AR4621" s="128"/>
      <c r="AS4621" s="13"/>
      <c r="AW4621" s="128"/>
      <c r="AX4621" s="128"/>
      <c r="AY4621" s="128"/>
      <c r="BH4621" s="89"/>
      <c r="BI4621" s="90"/>
      <c r="DL4621" s="13"/>
      <c r="DM4621" s="13"/>
      <c r="DN4621" s="3"/>
      <c r="DO4621" s="126"/>
      <c r="DP4621" s="126"/>
      <c r="DQ4621" s="127"/>
      <c r="DR4621" s="128"/>
      <c r="DS4621" s="13"/>
      <c r="DW4621" s="128"/>
      <c r="DX4621" s="128"/>
      <c r="DY4621" s="128"/>
      <c r="EH4621" s="89"/>
      <c r="EI4621" s="90"/>
    </row>
    <row r="4622" spans="38:139">
      <c r="AL4622" s="13"/>
      <c r="AM4622" s="13"/>
      <c r="AN4622" s="3"/>
      <c r="AO4622" s="126"/>
      <c r="AP4622" s="126"/>
      <c r="AQ4622" s="127"/>
      <c r="AR4622" s="128"/>
      <c r="AS4622" s="13"/>
      <c r="AW4622" s="128"/>
      <c r="AX4622" s="128"/>
      <c r="AY4622" s="128"/>
      <c r="BH4622" s="89"/>
      <c r="BI4622" s="90"/>
      <c r="DL4622" s="13"/>
      <c r="DM4622" s="13"/>
      <c r="DN4622" s="3"/>
      <c r="DO4622" s="126"/>
      <c r="DP4622" s="126"/>
      <c r="DQ4622" s="127"/>
      <c r="DR4622" s="128"/>
      <c r="DS4622" s="13"/>
      <c r="DW4622" s="128"/>
      <c r="DX4622" s="128"/>
      <c r="DY4622" s="128"/>
      <c r="EH4622" s="89"/>
      <c r="EI4622" s="90"/>
    </row>
    <row r="4623" spans="38:139">
      <c r="AL4623" s="13"/>
      <c r="AM4623" s="13"/>
      <c r="AN4623" s="3"/>
      <c r="AO4623" s="126"/>
      <c r="AP4623" s="126"/>
      <c r="AQ4623" s="127"/>
      <c r="AR4623" s="128"/>
      <c r="AS4623" s="13"/>
      <c r="AW4623" s="128"/>
      <c r="AX4623" s="128"/>
      <c r="AY4623" s="128"/>
      <c r="BH4623" s="89"/>
      <c r="BI4623" s="90"/>
      <c r="DL4623" s="13"/>
      <c r="DM4623" s="13"/>
      <c r="DN4623" s="3"/>
      <c r="DO4623" s="126"/>
      <c r="DP4623" s="126"/>
      <c r="DQ4623" s="127"/>
      <c r="DR4623" s="128"/>
      <c r="DS4623" s="13"/>
      <c r="DW4623" s="128"/>
      <c r="DX4623" s="128"/>
      <c r="DY4623" s="128"/>
      <c r="EH4623" s="89"/>
      <c r="EI4623" s="90"/>
    </row>
    <row r="4624" spans="38:139">
      <c r="AL4624" s="13"/>
      <c r="AM4624" s="13"/>
      <c r="AN4624" s="3"/>
      <c r="AO4624" s="126"/>
      <c r="AP4624" s="126"/>
      <c r="AQ4624" s="127"/>
      <c r="AR4624" s="128"/>
      <c r="AS4624" s="13"/>
      <c r="AW4624" s="128"/>
      <c r="AX4624" s="128"/>
      <c r="AY4624" s="128"/>
      <c r="BH4624" s="89"/>
      <c r="BI4624" s="90"/>
      <c r="DL4624" s="13"/>
      <c r="DM4624" s="13"/>
      <c r="DN4624" s="3"/>
      <c r="DO4624" s="126"/>
      <c r="DP4624" s="126"/>
      <c r="DQ4624" s="127"/>
      <c r="DR4624" s="128"/>
      <c r="DS4624" s="13"/>
      <c r="DW4624" s="128"/>
      <c r="DX4624" s="128"/>
      <c r="DY4624" s="128"/>
      <c r="EH4624" s="89"/>
      <c r="EI4624" s="90"/>
    </row>
    <row r="4625" spans="38:139">
      <c r="AL4625" s="13"/>
      <c r="AM4625" s="13"/>
      <c r="AN4625" s="3"/>
      <c r="AO4625" s="126"/>
      <c r="AP4625" s="126"/>
      <c r="AQ4625" s="127"/>
      <c r="AR4625" s="128"/>
      <c r="AS4625" s="13"/>
      <c r="AW4625" s="128"/>
      <c r="AX4625" s="128"/>
      <c r="AY4625" s="128"/>
      <c r="BH4625" s="89"/>
      <c r="BI4625" s="90"/>
      <c r="DL4625" s="13"/>
      <c r="DM4625" s="13"/>
      <c r="DN4625" s="3"/>
      <c r="DO4625" s="126"/>
      <c r="DP4625" s="126"/>
      <c r="DQ4625" s="127"/>
      <c r="DR4625" s="128"/>
      <c r="DS4625" s="13"/>
      <c r="DW4625" s="128"/>
      <c r="DX4625" s="128"/>
      <c r="DY4625" s="128"/>
      <c r="EH4625" s="89"/>
      <c r="EI4625" s="90"/>
    </row>
    <row r="4626" spans="38:139">
      <c r="AL4626" s="13"/>
      <c r="AM4626" s="13"/>
      <c r="AN4626" s="3"/>
      <c r="AO4626" s="126"/>
      <c r="AP4626" s="126"/>
      <c r="AQ4626" s="127"/>
      <c r="AR4626" s="128"/>
      <c r="AS4626" s="13"/>
      <c r="AW4626" s="128"/>
      <c r="AX4626" s="128"/>
      <c r="AY4626" s="128"/>
      <c r="BH4626" s="89"/>
      <c r="BI4626" s="90"/>
      <c r="DL4626" s="13"/>
      <c r="DM4626" s="13"/>
      <c r="DN4626" s="3"/>
      <c r="DO4626" s="126"/>
      <c r="DP4626" s="126"/>
      <c r="DQ4626" s="127"/>
      <c r="DR4626" s="128"/>
      <c r="DS4626" s="13"/>
      <c r="DW4626" s="128"/>
      <c r="DX4626" s="128"/>
      <c r="DY4626" s="128"/>
      <c r="EH4626" s="89"/>
      <c r="EI4626" s="90"/>
    </row>
    <row r="4627" spans="38:139">
      <c r="AL4627" s="13"/>
      <c r="AM4627" s="13"/>
      <c r="AN4627" s="3"/>
      <c r="AO4627" s="126"/>
      <c r="AP4627" s="126"/>
      <c r="AQ4627" s="127"/>
      <c r="AR4627" s="128"/>
      <c r="AS4627" s="13"/>
      <c r="AW4627" s="128"/>
      <c r="AX4627" s="128"/>
      <c r="AY4627" s="128"/>
      <c r="BH4627" s="89"/>
      <c r="BI4627" s="90"/>
      <c r="DL4627" s="13"/>
      <c r="DM4627" s="13"/>
      <c r="DN4627" s="3"/>
      <c r="DO4627" s="126"/>
      <c r="DP4627" s="126"/>
      <c r="DQ4627" s="127"/>
      <c r="DR4627" s="128"/>
      <c r="DS4627" s="13"/>
      <c r="DW4627" s="128"/>
      <c r="DX4627" s="128"/>
      <c r="DY4627" s="128"/>
      <c r="EH4627" s="89"/>
      <c r="EI4627" s="90"/>
    </row>
    <row r="4628" spans="38:139">
      <c r="AL4628" s="13"/>
      <c r="AM4628" s="13"/>
      <c r="AN4628" s="3"/>
      <c r="AO4628" s="126"/>
      <c r="AP4628" s="126"/>
      <c r="AQ4628" s="127"/>
      <c r="AR4628" s="128"/>
      <c r="AS4628" s="13"/>
      <c r="AW4628" s="128"/>
      <c r="AX4628" s="128"/>
      <c r="AY4628" s="128"/>
      <c r="BH4628" s="89"/>
      <c r="BI4628" s="90"/>
      <c r="DL4628" s="13"/>
      <c r="DM4628" s="13"/>
      <c r="DN4628" s="3"/>
      <c r="DO4628" s="126"/>
      <c r="DP4628" s="126"/>
      <c r="DQ4628" s="127"/>
      <c r="DR4628" s="128"/>
      <c r="DS4628" s="13"/>
      <c r="DW4628" s="128"/>
      <c r="DX4628" s="128"/>
      <c r="DY4628" s="128"/>
      <c r="EH4628" s="89"/>
      <c r="EI4628" s="90"/>
    </row>
    <row r="4629" spans="38:139">
      <c r="AL4629" s="13"/>
      <c r="AM4629" s="13"/>
      <c r="AN4629" s="3"/>
      <c r="AO4629" s="126"/>
      <c r="AP4629" s="126"/>
      <c r="AQ4629" s="127"/>
      <c r="AR4629" s="128"/>
      <c r="AS4629" s="13"/>
      <c r="AW4629" s="128"/>
      <c r="AX4629" s="128"/>
      <c r="AY4629" s="128"/>
      <c r="BH4629" s="89"/>
      <c r="BI4629" s="90"/>
      <c r="DL4629" s="13"/>
      <c r="DM4629" s="13"/>
      <c r="DN4629" s="3"/>
      <c r="DO4629" s="126"/>
      <c r="DP4629" s="126"/>
      <c r="DQ4629" s="127"/>
      <c r="DR4629" s="128"/>
      <c r="DS4629" s="13"/>
      <c r="DW4629" s="128"/>
      <c r="DX4629" s="128"/>
      <c r="DY4629" s="128"/>
      <c r="EH4629" s="89"/>
      <c r="EI4629" s="90"/>
    </row>
    <row r="4630" spans="38:139">
      <c r="AL4630" s="13"/>
      <c r="AM4630" s="13"/>
      <c r="AN4630" s="3"/>
      <c r="AO4630" s="126"/>
      <c r="AP4630" s="126"/>
      <c r="AQ4630" s="127"/>
      <c r="AR4630" s="128"/>
      <c r="AS4630" s="13"/>
      <c r="AW4630" s="128"/>
      <c r="AX4630" s="128"/>
      <c r="AY4630" s="128"/>
      <c r="BH4630" s="89"/>
      <c r="BI4630" s="90"/>
      <c r="DL4630" s="13"/>
      <c r="DM4630" s="13"/>
      <c r="DN4630" s="3"/>
      <c r="DO4630" s="126"/>
      <c r="DP4630" s="126"/>
      <c r="DQ4630" s="127"/>
      <c r="DR4630" s="128"/>
      <c r="DS4630" s="13"/>
      <c r="DW4630" s="128"/>
      <c r="DX4630" s="128"/>
      <c r="DY4630" s="128"/>
      <c r="EH4630" s="89"/>
      <c r="EI4630" s="90"/>
    </row>
    <row r="4631" spans="38:139">
      <c r="AL4631" s="13"/>
      <c r="AM4631" s="13"/>
      <c r="AN4631" s="3"/>
      <c r="AO4631" s="126"/>
      <c r="AP4631" s="126"/>
      <c r="AQ4631" s="127"/>
      <c r="AR4631" s="128"/>
      <c r="AS4631" s="13"/>
      <c r="AW4631" s="128"/>
      <c r="AX4631" s="128"/>
      <c r="AY4631" s="128"/>
      <c r="BH4631" s="89"/>
      <c r="BI4631" s="90"/>
      <c r="DL4631" s="13"/>
      <c r="DM4631" s="13"/>
      <c r="DN4631" s="3"/>
      <c r="DO4631" s="126"/>
      <c r="DP4631" s="126"/>
      <c r="DQ4631" s="127"/>
      <c r="DR4631" s="128"/>
      <c r="DS4631" s="13"/>
      <c r="DW4631" s="128"/>
      <c r="DX4631" s="128"/>
      <c r="DY4631" s="128"/>
      <c r="EH4631" s="89"/>
      <c r="EI4631" s="90"/>
    </row>
    <row r="4632" spans="38:139">
      <c r="AL4632" s="13"/>
      <c r="AM4632" s="13"/>
      <c r="AN4632" s="3"/>
      <c r="AO4632" s="126"/>
      <c r="AP4632" s="126"/>
      <c r="AQ4632" s="127"/>
      <c r="AR4632" s="128"/>
      <c r="AS4632" s="13"/>
      <c r="AW4632" s="128"/>
      <c r="AX4632" s="128"/>
      <c r="AY4632" s="128"/>
      <c r="BH4632" s="89"/>
      <c r="BI4632" s="90"/>
      <c r="DL4632" s="13"/>
      <c r="DM4632" s="13"/>
      <c r="DN4632" s="3"/>
      <c r="DO4632" s="126"/>
      <c r="DP4632" s="126"/>
      <c r="DQ4632" s="127"/>
      <c r="DR4632" s="128"/>
      <c r="DS4632" s="13"/>
      <c r="DW4632" s="128"/>
      <c r="DX4632" s="128"/>
      <c r="DY4632" s="128"/>
      <c r="EH4632" s="89"/>
      <c r="EI4632" s="90"/>
    </row>
    <row r="4633" spans="38:139">
      <c r="AL4633" s="13"/>
      <c r="AM4633" s="13"/>
      <c r="AN4633" s="3"/>
      <c r="AO4633" s="126"/>
      <c r="AP4633" s="126"/>
      <c r="AQ4633" s="127"/>
      <c r="AR4633" s="128"/>
      <c r="AS4633" s="13"/>
      <c r="AW4633" s="128"/>
      <c r="AX4633" s="128"/>
      <c r="AY4633" s="128"/>
      <c r="BH4633" s="89"/>
      <c r="BI4633" s="90"/>
      <c r="DL4633" s="13"/>
      <c r="DM4633" s="13"/>
      <c r="DN4633" s="3"/>
      <c r="DO4633" s="126"/>
      <c r="DP4633" s="126"/>
      <c r="DQ4633" s="127"/>
      <c r="DR4633" s="128"/>
      <c r="DS4633" s="13"/>
      <c r="DW4633" s="128"/>
      <c r="DX4633" s="128"/>
      <c r="DY4633" s="128"/>
      <c r="EH4633" s="89"/>
      <c r="EI4633" s="90"/>
    </row>
    <row r="4634" spans="38:139">
      <c r="AL4634" s="13"/>
      <c r="AM4634" s="13"/>
      <c r="AN4634" s="3"/>
      <c r="AO4634" s="126"/>
      <c r="AP4634" s="126"/>
      <c r="AQ4634" s="127"/>
      <c r="AR4634" s="128"/>
      <c r="AS4634" s="13"/>
      <c r="AW4634" s="128"/>
      <c r="AX4634" s="128"/>
      <c r="AY4634" s="128"/>
      <c r="BH4634" s="89"/>
      <c r="BI4634" s="90"/>
      <c r="DL4634" s="13"/>
      <c r="DM4634" s="13"/>
      <c r="DN4634" s="3"/>
      <c r="DO4634" s="126"/>
      <c r="DP4634" s="126"/>
      <c r="DQ4634" s="127"/>
      <c r="DR4634" s="128"/>
      <c r="DS4634" s="13"/>
      <c r="DW4634" s="128"/>
      <c r="DX4634" s="128"/>
      <c r="DY4634" s="128"/>
      <c r="EH4634" s="89"/>
      <c r="EI4634" s="90"/>
    </row>
    <row r="4635" spans="38:139">
      <c r="AL4635" s="13"/>
      <c r="AM4635" s="13"/>
      <c r="AN4635" s="3"/>
      <c r="AO4635" s="126"/>
      <c r="AP4635" s="126"/>
      <c r="AQ4635" s="127"/>
      <c r="AR4635" s="128"/>
      <c r="AS4635" s="13"/>
      <c r="AW4635" s="128"/>
      <c r="AX4635" s="128"/>
      <c r="AY4635" s="128"/>
      <c r="BH4635" s="89"/>
      <c r="BI4635" s="90"/>
      <c r="DL4635" s="13"/>
      <c r="DM4635" s="13"/>
      <c r="DN4635" s="3"/>
      <c r="DO4635" s="126"/>
      <c r="DP4635" s="126"/>
      <c r="DQ4635" s="127"/>
      <c r="DR4635" s="128"/>
      <c r="DS4635" s="13"/>
      <c r="DW4635" s="128"/>
      <c r="DX4635" s="128"/>
      <c r="DY4635" s="128"/>
      <c r="EH4635" s="89"/>
      <c r="EI4635" s="90"/>
    </row>
    <row r="4636" spans="38:139">
      <c r="AL4636" s="13"/>
      <c r="AM4636" s="13"/>
      <c r="AN4636" s="3"/>
      <c r="AO4636" s="126"/>
      <c r="AP4636" s="126"/>
      <c r="AQ4636" s="127"/>
      <c r="AR4636" s="128"/>
      <c r="AS4636" s="13"/>
      <c r="AW4636" s="128"/>
      <c r="AX4636" s="128"/>
      <c r="AY4636" s="128"/>
      <c r="BH4636" s="89"/>
      <c r="BI4636" s="90"/>
      <c r="DL4636" s="13"/>
      <c r="DM4636" s="13"/>
      <c r="DN4636" s="3"/>
      <c r="DO4636" s="126"/>
      <c r="DP4636" s="126"/>
      <c r="DQ4636" s="127"/>
      <c r="DR4636" s="128"/>
      <c r="DS4636" s="13"/>
      <c r="DW4636" s="128"/>
      <c r="DX4636" s="128"/>
      <c r="DY4636" s="128"/>
      <c r="EH4636" s="89"/>
      <c r="EI4636" s="90"/>
    </row>
    <row r="4637" spans="38:139">
      <c r="AL4637" s="13"/>
      <c r="AM4637" s="13"/>
      <c r="AN4637" s="3"/>
      <c r="AO4637" s="126"/>
      <c r="AP4637" s="126"/>
      <c r="AQ4637" s="127"/>
      <c r="AR4637" s="128"/>
      <c r="AS4637" s="13"/>
      <c r="AW4637" s="128"/>
      <c r="AX4637" s="128"/>
      <c r="AY4637" s="128"/>
      <c r="BH4637" s="89"/>
      <c r="BI4637" s="90"/>
      <c r="DL4637" s="13"/>
      <c r="DM4637" s="13"/>
      <c r="DN4637" s="3"/>
      <c r="DO4637" s="126"/>
      <c r="DP4637" s="126"/>
      <c r="DQ4637" s="127"/>
      <c r="DR4637" s="128"/>
      <c r="DS4637" s="13"/>
      <c r="DW4637" s="128"/>
      <c r="DX4637" s="128"/>
      <c r="DY4637" s="128"/>
      <c r="EH4637" s="89"/>
      <c r="EI4637" s="90"/>
    </row>
    <row r="4638" spans="38:139">
      <c r="AL4638" s="13"/>
      <c r="AM4638" s="13"/>
      <c r="AN4638" s="3"/>
      <c r="AO4638" s="126"/>
      <c r="AP4638" s="126"/>
      <c r="AQ4638" s="127"/>
      <c r="AR4638" s="128"/>
      <c r="AS4638" s="13"/>
      <c r="AW4638" s="128"/>
      <c r="AX4638" s="128"/>
      <c r="AY4638" s="128"/>
      <c r="BH4638" s="89"/>
      <c r="BI4638" s="90"/>
      <c r="DL4638" s="13"/>
      <c r="DM4638" s="13"/>
      <c r="DN4638" s="3"/>
      <c r="DO4638" s="126"/>
      <c r="DP4638" s="126"/>
      <c r="DQ4638" s="127"/>
      <c r="DR4638" s="128"/>
      <c r="DS4638" s="13"/>
      <c r="DW4638" s="128"/>
      <c r="DX4638" s="128"/>
      <c r="DY4638" s="128"/>
      <c r="EH4638" s="89"/>
      <c r="EI4638" s="90"/>
    </row>
    <row r="4639" spans="38:139">
      <c r="AL4639" s="13"/>
      <c r="AM4639" s="13"/>
      <c r="AN4639" s="3"/>
      <c r="AO4639" s="126"/>
      <c r="AP4639" s="126"/>
      <c r="AQ4639" s="127"/>
      <c r="AR4639" s="128"/>
      <c r="AS4639" s="13"/>
      <c r="AW4639" s="128"/>
      <c r="AX4639" s="128"/>
      <c r="AY4639" s="128"/>
      <c r="BH4639" s="89"/>
      <c r="BI4639" s="90"/>
      <c r="DL4639" s="13"/>
      <c r="DM4639" s="13"/>
      <c r="DN4639" s="3"/>
      <c r="DO4639" s="126"/>
      <c r="DP4639" s="126"/>
      <c r="DQ4639" s="127"/>
      <c r="DR4639" s="128"/>
      <c r="DS4639" s="13"/>
      <c r="DW4639" s="128"/>
      <c r="DX4639" s="128"/>
      <c r="DY4639" s="128"/>
      <c r="EH4639" s="89"/>
      <c r="EI4639" s="90"/>
    </row>
    <row r="4640" spans="38:139">
      <c r="AL4640" s="13"/>
      <c r="AM4640" s="13"/>
      <c r="AN4640" s="3"/>
      <c r="AO4640" s="126"/>
      <c r="AP4640" s="126"/>
      <c r="AQ4640" s="127"/>
      <c r="AR4640" s="128"/>
      <c r="AS4640" s="13"/>
      <c r="AW4640" s="128"/>
      <c r="AX4640" s="128"/>
      <c r="AY4640" s="128"/>
      <c r="BH4640" s="89"/>
      <c r="BI4640" s="90"/>
      <c r="DL4640" s="13"/>
      <c r="DM4640" s="13"/>
      <c r="DN4640" s="3"/>
      <c r="DO4640" s="126"/>
      <c r="DP4640" s="126"/>
      <c r="DQ4640" s="127"/>
      <c r="DR4640" s="128"/>
      <c r="DS4640" s="13"/>
      <c r="DW4640" s="128"/>
      <c r="DX4640" s="128"/>
      <c r="DY4640" s="128"/>
      <c r="EH4640" s="89"/>
      <c r="EI4640" s="90"/>
    </row>
    <row r="4641" spans="38:139">
      <c r="AL4641" s="13"/>
      <c r="AM4641" s="13"/>
      <c r="AN4641" s="3"/>
      <c r="AO4641" s="126"/>
      <c r="AP4641" s="126"/>
      <c r="AQ4641" s="127"/>
      <c r="AR4641" s="128"/>
      <c r="AS4641" s="13"/>
      <c r="AW4641" s="128"/>
      <c r="AX4641" s="128"/>
      <c r="AY4641" s="128"/>
      <c r="BH4641" s="89"/>
      <c r="BI4641" s="90"/>
      <c r="DL4641" s="13"/>
      <c r="DM4641" s="13"/>
      <c r="DN4641" s="3"/>
      <c r="DO4641" s="126"/>
      <c r="DP4641" s="126"/>
      <c r="DQ4641" s="127"/>
      <c r="DR4641" s="128"/>
      <c r="DS4641" s="13"/>
      <c r="DW4641" s="128"/>
      <c r="DX4641" s="128"/>
      <c r="DY4641" s="128"/>
      <c r="EH4641" s="89"/>
      <c r="EI4641" s="90"/>
    </row>
    <row r="4642" spans="38:139">
      <c r="AL4642" s="13"/>
      <c r="AM4642" s="13"/>
      <c r="AN4642" s="3"/>
      <c r="AO4642" s="126"/>
      <c r="AP4642" s="126"/>
      <c r="AQ4642" s="127"/>
      <c r="AR4642" s="128"/>
      <c r="AS4642" s="13"/>
      <c r="AW4642" s="128"/>
      <c r="AX4642" s="128"/>
      <c r="AY4642" s="128"/>
      <c r="BH4642" s="89"/>
      <c r="BI4642" s="90"/>
      <c r="DL4642" s="13"/>
      <c r="DM4642" s="13"/>
      <c r="DN4642" s="3"/>
      <c r="DO4642" s="126"/>
      <c r="DP4642" s="126"/>
      <c r="DQ4642" s="127"/>
      <c r="DR4642" s="128"/>
      <c r="DS4642" s="13"/>
      <c r="DW4642" s="128"/>
      <c r="DX4642" s="128"/>
      <c r="DY4642" s="128"/>
      <c r="EH4642" s="89"/>
      <c r="EI4642" s="90"/>
    </row>
    <row r="4643" spans="38:139">
      <c r="AL4643" s="13"/>
      <c r="AM4643" s="13"/>
      <c r="AN4643" s="3"/>
      <c r="AO4643" s="126"/>
      <c r="AP4643" s="126"/>
      <c r="AQ4643" s="127"/>
      <c r="AR4643" s="128"/>
      <c r="AS4643" s="13"/>
      <c r="AW4643" s="128"/>
      <c r="AX4643" s="128"/>
      <c r="AY4643" s="128"/>
      <c r="BH4643" s="89"/>
      <c r="BI4643" s="90"/>
      <c r="DL4643" s="13"/>
      <c r="DM4643" s="13"/>
      <c r="DN4643" s="3"/>
      <c r="DO4643" s="126"/>
      <c r="DP4643" s="126"/>
      <c r="DQ4643" s="127"/>
      <c r="DR4643" s="128"/>
      <c r="DS4643" s="13"/>
      <c r="DW4643" s="128"/>
      <c r="DX4643" s="128"/>
      <c r="DY4643" s="128"/>
      <c r="EH4643" s="89"/>
      <c r="EI4643" s="90"/>
    </row>
    <row r="4644" spans="38:139">
      <c r="AL4644" s="13"/>
      <c r="AM4644" s="13"/>
      <c r="AN4644" s="3"/>
      <c r="AO4644" s="126"/>
      <c r="AP4644" s="126"/>
      <c r="AQ4644" s="127"/>
      <c r="AR4644" s="128"/>
      <c r="AS4644" s="13"/>
      <c r="AW4644" s="128"/>
      <c r="AX4644" s="128"/>
      <c r="AY4644" s="128"/>
      <c r="BH4644" s="89"/>
      <c r="BI4644" s="90"/>
      <c r="DL4644" s="13"/>
      <c r="DM4644" s="13"/>
      <c r="DN4644" s="3"/>
      <c r="DO4644" s="126"/>
      <c r="DP4644" s="126"/>
      <c r="DQ4644" s="127"/>
      <c r="DR4644" s="128"/>
      <c r="DS4644" s="13"/>
      <c r="DW4644" s="128"/>
      <c r="DX4644" s="128"/>
      <c r="DY4644" s="128"/>
      <c r="EH4644" s="89"/>
      <c r="EI4644" s="90"/>
    </row>
    <row r="4645" spans="38:139">
      <c r="AL4645" s="13"/>
      <c r="AM4645" s="13"/>
      <c r="AN4645" s="3"/>
      <c r="AO4645" s="126"/>
      <c r="AP4645" s="126"/>
      <c r="AQ4645" s="127"/>
      <c r="AR4645" s="128"/>
      <c r="AS4645" s="13"/>
      <c r="AW4645" s="128"/>
      <c r="AX4645" s="128"/>
      <c r="AY4645" s="128"/>
      <c r="BH4645" s="89"/>
      <c r="BI4645" s="90"/>
      <c r="DL4645" s="13"/>
      <c r="DM4645" s="13"/>
      <c r="DN4645" s="3"/>
      <c r="DO4645" s="126"/>
      <c r="DP4645" s="126"/>
      <c r="DQ4645" s="127"/>
      <c r="DR4645" s="128"/>
      <c r="DS4645" s="13"/>
      <c r="DW4645" s="128"/>
      <c r="DX4645" s="128"/>
      <c r="DY4645" s="128"/>
      <c r="EH4645" s="89"/>
      <c r="EI4645" s="90"/>
    </row>
    <row r="4646" spans="38:139">
      <c r="AL4646" s="13"/>
      <c r="AM4646" s="13"/>
      <c r="AN4646" s="3"/>
      <c r="AO4646" s="126"/>
      <c r="AP4646" s="126"/>
      <c r="AQ4646" s="127"/>
      <c r="AR4646" s="128"/>
      <c r="AS4646" s="13"/>
      <c r="AW4646" s="128"/>
      <c r="AX4646" s="128"/>
      <c r="AY4646" s="128"/>
      <c r="BH4646" s="89"/>
      <c r="BI4646" s="90"/>
      <c r="DL4646" s="13"/>
      <c r="DM4646" s="13"/>
      <c r="DN4646" s="3"/>
      <c r="DO4646" s="126"/>
      <c r="DP4646" s="126"/>
      <c r="DQ4646" s="127"/>
      <c r="DR4646" s="128"/>
      <c r="DS4646" s="13"/>
      <c r="DW4646" s="128"/>
      <c r="DX4646" s="128"/>
      <c r="DY4646" s="128"/>
      <c r="EH4646" s="89"/>
      <c r="EI4646" s="90"/>
    </row>
    <row r="4647" spans="38:139">
      <c r="AL4647" s="13"/>
      <c r="AM4647" s="13"/>
      <c r="AN4647" s="3"/>
      <c r="AO4647" s="126"/>
      <c r="AP4647" s="126"/>
      <c r="AQ4647" s="127"/>
      <c r="AR4647" s="128"/>
      <c r="AS4647" s="13"/>
      <c r="AW4647" s="128"/>
      <c r="AX4647" s="128"/>
      <c r="AY4647" s="128"/>
      <c r="BH4647" s="89"/>
      <c r="BI4647" s="90"/>
      <c r="DL4647" s="13"/>
      <c r="DM4647" s="13"/>
      <c r="DN4647" s="3"/>
      <c r="DO4647" s="126"/>
      <c r="DP4647" s="126"/>
      <c r="DQ4647" s="127"/>
      <c r="DR4647" s="128"/>
      <c r="DS4647" s="13"/>
      <c r="DW4647" s="128"/>
      <c r="DX4647" s="128"/>
      <c r="DY4647" s="128"/>
      <c r="EH4647" s="89"/>
      <c r="EI4647" s="90"/>
    </row>
    <row r="4648" spans="38:139">
      <c r="AL4648" s="13"/>
      <c r="AM4648" s="13"/>
      <c r="AN4648" s="3"/>
      <c r="AO4648" s="126"/>
      <c r="AP4648" s="126"/>
      <c r="AQ4648" s="127"/>
      <c r="AR4648" s="128"/>
      <c r="AS4648" s="13"/>
      <c r="AW4648" s="128"/>
      <c r="AX4648" s="128"/>
      <c r="AY4648" s="128"/>
      <c r="BH4648" s="89"/>
      <c r="BI4648" s="90"/>
      <c r="DL4648" s="13"/>
      <c r="DM4648" s="13"/>
      <c r="DN4648" s="3"/>
      <c r="DO4648" s="126"/>
      <c r="DP4648" s="126"/>
      <c r="DQ4648" s="127"/>
      <c r="DR4648" s="128"/>
      <c r="DS4648" s="13"/>
      <c r="DW4648" s="128"/>
      <c r="DX4648" s="128"/>
      <c r="DY4648" s="128"/>
      <c r="EH4648" s="89"/>
      <c r="EI4648" s="90"/>
    </row>
    <row r="4649" spans="38:139">
      <c r="AL4649" s="13"/>
      <c r="AM4649" s="13"/>
      <c r="AN4649" s="3"/>
      <c r="AO4649" s="126"/>
      <c r="AP4649" s="126"/>
      <c r="AQ4649" s="127"/>
      <c r="AR4649" s="128"/>
      <c r="AS4649" s="13"/>
      <c r="AW4649" s="128"/>
      <c r="AX4649" s="128"/>
      <c r="AY4649" s="128"/>
      <c r="BH4649" s="89"/>
      <c r="BI4649" s="90"/>
      <c r="DL4649" s="13"/>
      <c r="DM4649" s="13"/>
      <c r="DN4649" s="3"/>
      <c r="DO4649" s="126"/>
      <c r="DP4649" s="126"/>
      <c r="DQ4649" s="127"/>
      <c r="DR4649" s="128"/>
      <c r="DS4649" s="13"/>
      <c r="DW4649" s="128"/>
      <c r="DX4649" s="128"/>
      <c r="DY4649" s="128"/>
      <c r="EH4649" s="89"/>
      <c r="EI4649" s="90"/>
    </row>
    <row r="4650" spans="38:139">
      <c r="AL4650" s="13"/>
      <c r="AM4650" s="13"/>
      <c r="AN4650" s="3"/>
      <c r="AO4650" s="126"/>
      <c r="AP4650" s="126"/>
      <c r="AQ4650" s="127"/>
      <c r="AR4650" s="128"/>
      <c r="AS4650" s="13"/>
      <c r="AW4650" s="128"/>
      <c r="AX4650" s="128"/>
      <c r="AY4650" s="128"/>
      <c r="BH4650" s="89"/>
      <c r="BI4650" s="90"/>
      <c r="DL4650" s="13"/>
      <c r="DM4650" s="13"/>
      <c r="DN4650" s="3"/>
      <c r="DO4650" s="126"/>
      <c r="DP4650" s="126"/>
      <c r="DQ4650" s="127"/>
      <c r="DR4650" s="128"/>
      <c r="DS4650" s="13"/>
      <c r="DW4650" s="128"/>
      <c r="DX4650" s="128"/>
      <c r="DY4650" s="128"/>
      <c r="EH4650" s="89"/>
      <c r="EI4650" s="90"/>
    </row>
    <row r="4651" spans="38:139">
      <c r="AL4651" s="13"/>
      <c r="AM4651" s="13"/>
      <c r="AN4651" s="3"/>
      <c r="AO4651" s="126"/>
      <c r="AP4651" s="126"/>
      <c r="AQ4651" s="127"/>
      <c r="AR4651" s="128"/>
      <c r="AS4651" s="13"/>
      <c r="AW4651" s="128"/>
      <c r="AX4651" s="128"/>
      <c r="AY4651" s="128"/>
      <c r="BH4651" s="89"/>
      <c r="BI4651" s="90"/>
      <c r="DL4651" s="13"/>
      <c r="DM4651" s="13"/>
      <c r="DN4651" s="3"/>
      <c r="DO4651" s="126"/>
      <c r="DP4651" s="126"/>
      <c r="DQ4651" s="127"/>
      <c r="DR4651" s="128"/>
      <c r="DS4651" s="13"/>
      <c r="DW4651" s="128"/>
      <c r="DX4651" s="128"/>
      <c r="DY4651" s="128"/>
      <c r="EH4651" s="89"/>
      <c r="EI4651" s="90"/>
    </row>
    <row r="4652" spans="38:139">
      <c r="AL4652" s="13"/>
      <c r="AM4652" s="13"/>
      <c r="AN4652" s="3"/>
      <c r="AO4652" s="126"/>
      <c r="AP4652" s="126"/>
      <c r="AQ4652" s="127"/>
      <c r="AR4652" s="128"/>
      <c r="AS4652" s="13"/>
      <c r="AW4652" s="128"/>
      <c r="AX4652" s="128"/>
      <c r="AY4652" s="128"/>
      <c r="BH4652" s="89"/>
      <c r="BI4652" s="90"/>
      <c r="DL4652" s="13"/>
      <c r="DM4652" s="13"/>
      <c r="DN4652" s="3"/>
      <c r="DO4652" s="126"/>
      <c r="DP4652" s="126"/>
      <c r="DQ4652" s="127"/>
      <c r="DR4652" s="128"/>
      <c r="DS4652" s="13"/>
      <c r="DW4652" s="128"/>
      <c r="DX4652" s="128"/>
      <c r="DY4652" s="128"/>
      <c r="EH4652" s="89"/>
      <c r="EI4652" s="90"/>
    </row>
    <row r="4653" spans="38:139">
      <c r="AL4653" s="13"/>
      <c r="AM4653" s="13"/>
      <c r="AN4653" s="3"/>
      <c r="AO4653" s="126"/>
      <c r="AP4653" s="126"/>
      <c r="AQ4653" s="127"/>
      <c r="AR4653" s="128"/>
      <c r="AS4653" s="13"/>
      <c r="AW4653" s="128"/>
      <c r="AX4653" s="128"/>
      <c r="AY4653" s="128"/>
      <c r="BH4653" s="89"/>
      <c r="BI4653" s="90"/>
      <c r="DL4653" s="13"/>
      <c r="DM4653" s="13"/>
      <c r="DN4653" s="3"/>
      <c r="DO4653" s="126"/>
      <c r="DP4653" s="126"/>
      <c r="DQ4653" s="127"/>
      <c r="DR4653" s="128"/>
      <c r="DS4653" s="13"/>
      <c r="DW4653" s="128"/>
      <c r="DX4653" s="128"/>
      <c r="DY4653" s="128"/>
      <c r="EH4653" s="89"/>
      <c r="EI4653" s="90"/>
    </row>
    <row r="4654" spans="38:139">
      <c r="AL4654" s="13"/>
      <c r="AM4654" s="13"/>
      <c r="AN4654" s="3"/>
      <c r="AO4654" s="126"/>
      <c r="AP4654" s="126"/>
      <c r="AQ4654" s="127"/>
      <c r="AR4654" s="128"/>
      <c r="AS4654" s="13"/>
      <c r="AW4654" s="128"/>
      <c r="AX4654" s="128"/>
      <c r="AY4654" s="128"/>
      <c r="BH4654" s="89"/>
      <c r="BI4654" s="90"/>
      <c r="DL4654" s="13"/>
      <c r="DM4654" s="13"/>
      <c r="DN4654" s="3"/>
      <c r="DO4654" s="126"/>
      <c r="DP4654" s="126"/>
      <c r="DQ4654" s="127"/>
      <c r="DR4654" s="128"/>
      <c r="DS4654" s="13"/>
      <c r="DW4654" s="128"/>
      <c r="DX4654" s="128"/>
      <c r="DY4654" s="128"/>
      <c r="EH4654" s="89"/>
      <c r="EI4654" s="90"/>
    </row>
    <row r="4655" spans="38:139">
      <c r="AL4655" s="13"/>
      <c r="AM4655" s="13"/>
      <c r="AN4655" s="3"/>
      <c r="AO4655" s="126"/>
      <c r="AP4655" s="126"/>
      <c r="AQ4655" s="127"/>
      <c r="AR4655" s="128"/>
      <c r="AS4655" s="13"/>
      <c r="AW4655" s="128"/>
      <c r="AX4655" s="128"/>
      <c r="AY4655" s="128"/>
      <c r="BH4655" s="89"/>
      <c r="BI4655" s="90"/>
      <c r="DL4655" s="13"/>
      <c r="DM4655" s="13"/>
      <c r="DN4655" s="3"/>
      <c r="DO4655" s="126"/>
      <c r="DP4655" s="126"/>
      <c r="DQ4655" s="127"/>
      <c r="DR4655" s="128"/>
      <c r="DS4655" s="13"/>
      <c r="DW4655" s="128"/>
      <c r="DX4655" s="128"/>
      <c r="DY4655" s="128"/>
      <c r="EH4655" s="89"/>
      <c r="EI4655" s="90"/>
    </row>
    <row r="4656" spans="38:139">
      <c r="AL4656" s="13"/>
      <c r="AM4656" s="13"/>
      <c r="AN4656" s="3"/>
      <c r="AO4656" s="126"/>
      <c r="AP4656" s="126"/>
      <c r="AQ4656" s="127"/>
      <c r="AR4656" s="128"/>
      <c r="AS4656" s="13"/>
      <c r="AW4656" s="128"/>
      <c r="AX4656" s="128"/>
      <c r="AY4656" s="128"/>
      <c r="BH4656" s="89"/>
      <c r="BI4656" s="90"/>
      <c r="DL4656" s="13"/>
      <c r="DM4656" s="13"/>
      <c r="DN4656" s="3"/>
      <c r="DO4656" s="126"/>
      <c r="DP4656" s="126"/>
      <c r="DQ4656" s="127"/>
      <c r="DR4656" s="128"/>
      <c r="DS4656" s="13"/>
      <c r="DW4656" s="128"/>
      <c r="DX4656" s="128"/>
      <c r="DY4656" s="128"/>
      <c r="EH4656" s="89"/>
      <c r="EI4656" s="90"/>
    </row>
    <row r="4657" spans="38:139">
      <c r="AL4657" s="13"/>
      <c r="AM4657" s="13"/>
      <c r="AN4657" s="3"/>
      <c r="AO4657" s="126"/>
      <c r="AP4657" s="126"/>
      <c r="AQ4657" s="127"/>
      <c r="AR4657" s="128"/>
      <c r="AS4657" s="13"/>
      <c r="AW4657" s="128"/>
      <c r="AX4657" s="128"/>
      <c r="AY4657" s="128"/>
      <c r="BH4657" s="89"/>
      <c r="BI4657" s="90"/>
      <c r="DL4657" s="13"/>
      <c r="DM4657" s="13"/>
      <c r="DN4657" s="3"/>
      <c r="DO4657" s="126"/>
      <c r="DP4657" s="126"/>
      <c r="DQ4657" s="127"/>
      <c r="DR4657" s="128"/>
      <c r="DS4657" s="13"/>
      <c r="DW4657" s="128"/>
      <c r="DX4657" s="128"/>
      <c r="DY4657" s="128"/>
      <c r="EH4657" s="89"/>
      <c r="EI4657" s="90"/>
    </row>
    <row r="4658" spans="38:139">
      <c r="AL4658" s="13"/>
      <c r="AM4658" s="13"/>
      <c r="AN4658" s="3"/>
      <c r="AO4658" s="126"/>
      <c r="AP4658" s="126"/>
      <c r="AQ4658" s="127"/>
      <c r="AR4658" s="128"/>
      <c r="AS4658" s="13"/>
      <c r="AW4658" s="128"/>
      <c r="AX4658" s="128"/>
      <c r="AY4658" s="128"/>
      <c r="BH4658" s="89"/>
      <c r="BI4658" s="90"/>
      <c r="DL4658" s="13"/>
      <c r="DM4658" s="13"/>
      <c r="DN4658" s="3"/>
      <c r="DO4658" s="126"/>
      <c r="DP4658" s="126"/>
      <c r="DQ4658" s="127"/>
      <c r="DR4658" s="128"/>
      <c r="DS4658" s="13"/>
      <c r="DW4658" s="128"/>
      <c r="DX4658" s="128"/>
      <c r="DY4658" s="128"/>
      <c r="EH4658" s="89"/>
      <c r="EI4658" s="90"/>
    </row>
    <row r="4659" spans="38:139">
      <c r="AL4659" s="13"/>
      <c r="AM4659" s="13"/>
      <c r="AN4659" s="3"/>
      <c r="AO4659" s="126"/>
      <c r="AP4659" s="126"/>
      <c r="AQ4659" s="127"/>
      <c r="AR4659" s="128"/>
      <c r="AS4659" s="13"/>
      <c r="AW4659" s="128"/>
      <c r="AX4659" s="128"/>
      <c r="AY4659" s="128"/>
      <c r="BH4659" s="89"/>
      <c r="BI4659" s="90"/>
      <c r="DL4659" s="13"/>
      <c r="DM4659" s="13"/>
      <c r="DN4659" s="3"/>
      <c r="DO4659" s="126"/>
      <c r="DP4659" s="126"/>
      <c r="DQ4659" s="127"/>
      <c r="DR4659" s="128"/>
      <c r="DS4659" s="13"/>
      <c r="DW4659" s="128"/>
      <c r="DX4659" s="128"/>
      <c r="DY4659" s="128"/>
      <c r="EH4659" s="89"/>
      <c r="EI4659" s="90"/>
    </row>
    <row r="4660" spans="38:139">
      <c r="AL4660" s="13"/>
      <c r="AM4660" s="13"/>
      <c r="AN4660" s="3"/>
      <c r="AO4660" s="126"/>
      <c r="AP4660" s="126"/>
      <c r="AQ4660" s="127"/>
      <c r="AR4660" s="128"/>
      <c r="AS4660" s="13"/>
      <c r="AW4660" s="128"/>
      <c r="AX4660" s="128"/>
      <c r="AY4660" s="128"/>
      <c r="BH4660" s="89"/>
      <c r="BI4660" s="90"/>
      <c r="DL4660" s="13"/>
      <c r="DM4660" s="13"/>
      <c r="DN4660" s="3"/>
      <c r="DO4660" s="126"/>
      <c r="DP4660" s="126"/>
      <c r="DQ4660" s="127"/>
      <c r="DR4660" s="128"/>
      <c r="DS4660" s="13"/>
      <c r="DW4660" s="128"/>
      <c r="DX4660" s="128"/>
      <c r="DY4660" s="128"/>
      <c r="EH4660" s="89"/>
      <c r="EI4660" s="90"/>
    </row>
    <row r="4661" spans="38:139">
      <c r="AL4661" s="13"/>
      <c r="AM4661" s="13"/>
      <c r="AN4661" s="3"/>
      <c r="AO4661" s="126"/>
      <c r="AP4661" s="126"/>
      <c r="AQ4661" s="127"/>
      <c r="AR4661" s="128"/>
      <c r="AS4661" s="13"/>
      <c r="AW4661" s="128"/>
      <c r="AX4661" s="128"/>
      <c r="AY4661" s="128"/>
      <c r="BH4661" s="89"/>
      <c r="BI4661" s="90"/>
      <c r="DL4661" s="13"/>
      <c r="DM4661" s="13"/>
      <c r="DN4661" s="3"/>
      <c r="DO4661" s="126"/>
      <c r="DP4661" s="126"/>
      <c r="DQ4661" s="127"/>
      <c r="DR4661" s="128"/>
      <c r="DS4661" s="13"/>
      <c r="DW4661" s="128"/>
      <c r="DX4661" s="128"/>
      <c r="DY4661" s="128"/>
      <c r="EH4661" s="89"/>
      <c r="EI4661" s="90"/>
    </row>
    <row r="4662" spans="38:139">
      <c r="AL4662" s="13"/>
      <c r="AM4662" s="13"/>
      <c r="AN4662" s="3"/>
      <c r="AO4662" s="126"/>
      <c r="AP4662" s="126"/>
      <c r="AQ4662" s="127"/>
      <c r="AR4662" s="128"/>
      <c r="AS4662" s="13"/>
      <c r="AW4662" s="128"/>
      <c r="AX4662" s="128"/>
      <c r="AY4662" s="128"/>
      <c r="BH4662" s="89"/>
      <c r="BI4662" s="90"/>
      <c r="DL4662" s="13"/>
      <c r="DM4662" s="13"/>
      <c r="DN4662" s="3"/>
      <c r="DO4662" s="126"/>
      <c r="DP4662" s="126"/>
      <c r="DQ4662" s="127"/>
      <c r="DR4662" s="128"/>
      <c r="DS4662" s="13"/>
      <c r="DW4662" s="128"/>
      <c r="DX4662" s="128"/>
      <c r="DY4662" s="128"/>
      <c r="EH4662" s="89"/>
      <c r="EI4662" s="90"/>
    </row>
    <row r="4663" spans="38:139">
      <c r="AL4663" s="13"/>
      <c r="AM4663" s="13"/>
      <c r="AN4663" s="3"/>
      <c r="AO4663" s="126"/>
      <c r="AP4663" s="126"/>
      <c r="AQ4663" s="127"/>
      <c r="AR4663" s="128"/>
      <c r="AS4663" s="13"/>
      <c r="AW4663" s="128"/>
      <c r="AX4663" s="128"/>
      <c r="AY4663" s="128"/>
      <c r="BH4663" s="89"/>
      <c r="BI4663" s="90"/>
      <c r="DL4663" s="13"/>
      <c r="DM4663" s="13"/>
      <c r="DN4663" s="3"/>
      <c r="DO4663" s="126"/>
      <c r="DP4663" s="126"/>
      <c r="DQ4663" s="127"/>
      <c r="DR4663" s="128"/>
      <c r="DS4663" s="13"/>
      <c r="DW4663" s="128"/>
      <c r="DX4663" s="128"/>
      <c r="DY4663" s="128"/>
      <c r="EH4663" s="89"/>
      <c r="EI4663" s="90"/>
    </row>
    <row r="4664" spans="38:139">
      <c r="AL4664" s="13"/>
      <c r="AM4664" s="13"/>
      <c r="AN4664" s="3"/>
      <c r="AO4664" s="126"/>
      <c r="AP4664" s="126"/>
      <c r="AQ4664" s="127"/>
      <c r="AR4664" s="128"/>
      <c r="AS4664" s="13"/>
      <c r="AW4664" s="128"/>
      <c r="AX4664" s="128"/>
      <c r="AY4664" s="128"/>
      <c r="BH4664" s="89"/>
      <c r="BI4664" s="90"/>
      <c r="DL4664" s="13"/>
      <c r="DM4664" s="13"/>
      <c r="DN4664" s="3"/>
      <c r="DO4664" s="126"/>
      <c r="DP4664" s="126"/>
      <c r="DQ4664" s="127"/>
      <c r="DR4664" s="128"/>
      <c r="DS4664" s="13"/>
      <c r="DW4664" s="128"/>
      <c r="DX4664" s="128"/>
      <c r="DY4664" s="128"/>
      <c r="EH4664" s="89"/>
      <c r="EI4664" s="90"/>
    </row>
    <row r="4665" spans="38:139">
      <c r="AL4665" s="13"/>
      <c r="AM4665" s="13"/>
      <c r="AN4665" s="3"/>
      <c r="AO4665" s="126"/>
      <c r="AP4665" s="126"/>
      <c r="AQ4665" s="127"/>
      <c r="AR4665" s="128"/>
      <c r="AS4665" s="13"/>
      <c r="AW4665" s="128"/>
      <c r="AX4665" s="128"/>
      <c r="AY4665" s="128"/>
      <c r="BH4665" s="89"/>
      <c r="BI4665" s="90"/>
      <c r="DL4665" s="13"/>
      <c r="DM4665" s="13"/>
      <c r="DN4665" s="3"/>
      <c r="DO4665" s="126"/>
      <c r="DP4665" s="126"/>
      <c r="DQ4665" s="127"/>
      <c r="DR4665" s="128"/>
      <c r="DS4665" s="13"/>
      <c r="DW4665" s="128"/>
      <c r="DX4665" s="128"/>
      <c r="DY4665" s="128"/>
      <c r="EH4665" s="89"/>
      <c r="EI4665" s="90"/>
    </row>
    <row r="4666" spans="38:139">
      <c r="AL4666" s="13"/>
      <c r="AM4666" s="13"/>
      <c r="AN4666" s="3"/>
      <c r="AO4666" s="126"/>
      <c r="AP4666" s="126"/>
      <c r="AQ4666" s="127"/>
      <c r="AR4666" s="128"/>
      <c r="AS4666" s="13"/>
      <c r="AW4666" s="128"/>
      <c r="AX4666" s="128"/>
      <c r="AY4666" s="128"/>
      <c r="BH4666" s="89"/>
      <c r="BI4666" s="90"/>
      <c r="DL4666" s="13"/>
      <c r="DM4666" s="13"/>
      <c r="DN4666" s="3"/>
      <c r="DO4666" s="126"/>
      <c r="DP4666" s="126"/>
      <c r="DQ4666" s="127"/>
      <c r="DR4666" s="128"/>
      <c r="DS4666" s="13"/>
      <c r="DW4666" s="128"/>
      <c r="DX4666" s="128"/>
      <c r="DY4666" s="128"/>
      <c r="EH4666" s="89"/>
      <c r="EI4666" s="90"/>
    </row>
    <row r="4667" spans="38:139">
      <c r="AL4667" s="13"/>
      <c r="AM4667" s="13"/>
      <c r="AN4667" s="3"/>
      <c r="AO4667" s="126"/>
      <c r="AP4667" s="126"/>
      <c r="AQ4667" s="127"/>
      <c r="AR4667" s="128"/>
      <c r="AS4667" s="13"/>
      <c r="AW4667" s="128"/>
      <c r="AX4667" s="128"/>
      <c r="AY4667" s="128"/>
      <c r="BH4667" s="89"/>
      <c r="BI4667" s="90"/>
      <c r="DL4667" s="13"/>
      <c r="DM4667" s="13"/>
      <c r="DN4667" s="3"/>
      <c r="DO4667" s="126"/>
      <c r="DP4667" s="126"/>
      <c r="DQ4667" s="127"/>
      <c r="DR4667" s="128"/>
      <c r="DS4667" s="13"/>
      <c r="DW4667" s="128"/>
      <c r="DX4667" s="128"/>
      <c r="DY4667" s="128"/>
      <c r="EH4667" s="89"/>
      <c r="EI4667" s="90"/>
    </row>
    <row r="4668" spans="38:139">
      <c r="AL4668" s="13"/>
      <c r="AM4668" s="13"/>
      <c r="AN4668" s="3"/>
      <c r="AO4668" s="126"/>
      <c r="AP4668" s="126"/>
      <c r="AQ4668" s="127"/>
      <c r="AR4668" s="128"/>
      <c r="AS4668" s="13"/>
      <c r="AW4668" s="128"/>
      <c r="AX4668" s="128"/>
      <c r="AY4668" s="128"/>
      <c r="BH4668" s="89"/>
      <c r="BI4668" s="90"/>
      <c r="DL4668" s="13"/>
      <c r="DM4668" s="13"/>
      <c r="DN4668" s="3"/>
      <c r="DO4668" s="126"/>
      <c r="DP4668" s="126"/>
      <c r="DQ4668" s="127"/>
      <c r="DR4668" s="128"/>
      <c r="DS4668" s="13"/>
      <c r="DW4668" s="128"/>
      <c r="DX4668" s="128"/>
      <c r="DY4668" s="128"/>
      <c r="EH4668" s="89"/>
      <c r="EI4668" s="90"/>
    </row>
    <row r="4669" spans="38:139">
      <c r="AL4669" s="13"/>
      <c r="AM4669" s="13"/>
      <c r="AN4669" s="3"/>
      <c r="AO4669" s="126"/>
      <c r="AP4669" s="126"/>
      <c r="AQ4669" s="127"/>
      <c r="AR4669" s="128"/>
      <c r="AS4669" s="13"/>
      <c r="AW4669" s="128"/>
      <c r="AX4669" s="128"/>
      <c r="AY4669" s="128"/>
      <c r="BH4669" s="89"/>
      <c r="BI4669" s="90"/>
      <c r="DL4669" s="13"/>
      <c r="DM4669" s="13"/>
      <c r="DN4669" s="3"/>
      <c r="DO4669" s="126"/>
      <c r="DP4669" s="126"/>
      <c r="DQ4669" s="127"/>
      <c r="DR4669" s="128"/>
      <c r="DS4669" s="13"/>
      <c r="DW4669" s="128"/>
      <c r="DX4669" s="128"/>
      <c r="DY4669" s="128"/>
      <c r="EH4669" s="89"/>
      <c r="EI4669" s="90"/>
    </row>
    <row r="4670" spans="38:139">
      <c r="AL4670" s="13"/>
      <c r="AM4670" s="13"/>
      <c r="AN4670" s="3"/>
      <c r="AO4670" s="126"/>
      <c r="AP4670" s="126"/>
      <c r="AQ4670" s="127"/>
      <c r="AR4670" s="128"/>
      <c r="AS4670" s="13"/>
      <c r="AW4670" s="128"/>
      <c r="AX4670" s="128"/>
      <c r="AY4670" s="128"/>
      <c r="BH4670" s="89"/>
      <c r="BI4670" s="90"/>
      <c r="DL4670" s="13"/>
      <c r="DM4670" s="13"/>
      <c r="DN4670" s="3"/>
      <c r="DO4670" s="126"/>
      <c r="DP4670" s="126"/>
      <c r="DQ4670" s="127"/>
      <c r="DR4670" s="128"/>
      <c r="DS4670" s="13"/>
      <c r="DW4670" s="128"/>
      <c r="DX4670" s="128"/>
      <c r="DY4670" s="128"/>
      <c r="EH4670" s="89"/>
      <c r="EI4670" s="90"/>
    </row>
    <row r="4671" spans="38:139">
      <c r="AL4671" s="13"/>
      <c r="AM4671" s="13"/>
      <c r="AN4671" s="3"/>
      <c r="AO4671" s="126"/>
      <c r="AP4671" s="126"/>
      <c r="AQ4671" s="127"/>
      <c r="AR4671" s="128"/>
      <c r="AS4671" s="13"/>
      <c r="AW4671" s="128"/>
      <c r="AX4671" s="128"/>
      <c r="AY4671" s="128"/>
      <c r="BH4671" s="89"/>
      <c r="BI4671" s="90"/>
      <c r="DL4671" s="13"/>
      <c r="DM4671" s="13"/>
      <c r="DN4671" s="3"/>
      <c r="DO4671" s="126"/>
      <c r="DP4671" s="126"/>
      <c r="DQ4671" s="127"/>
      <c r="DR4671" s="128"/>
      <c r="DS4671" s="13"/>
      <c r="DW4671" s="128"/>
      <c r="DX4671" s="128"/>
      <c r="DY4671" s="128"/>
      <c r="EH4671" s="89"/>
      <c r="EI4671" s="90"/>
    </row>
    <row r="4672" spans="38:139">
      <c r="AL4672" s="13"/>
      <c r="AM4672" s="13"/>
      <c r="AN4672" s="3"/>
      <c r="AO4672" s="126"/>
      <c r="AP4672" s="126"/>
      <c r="AQ4672" s="127"/>
      <c r="AR4672" s="128"/>
      <c r="AS4672" s="13"/>
      <c r="AW4672" s="128"/>
      <c r="AX4672" s="128"/>
      <c r="AY4672" s="128"/>
      <c r="BH4672" s="89"/>
      <c r="BI4672" s="90"/>
      <c r="DL4672" s="13"/>
      <c r="DM4672" s="13"/>
      <c r="DN4672" s="3"/>
      <c r="DO4672" s="126"/>
      <c r="DP4672" s="126"/>
      <c r="DQ4672" s="127"/>
      <c r="DR4672" s="128"/>
      <c r="DS4672" s="13"/>
      <c r="DW4672" s="128"/>
      <c r="DX4672" s="128"/>
      <c r="DY4672" s="128"/>
      <c r="EH4672" s="89"/>
      <c r="EI4672" s="90"/>
    </row>
    <row r="4673" spans="38:139">
      <c r="AL4673" s="13"/>
      <c r="AM4673" s="13"/>
      <c r="AN4673" s="3"/>
      <c r="AO4673" s="126"/>
      <c r="AP4673" s="126"/>
      <c r="AQ4673" s="127"/>
      <c r="AR4673" s="128"/>
      <c r="AS4673" s="13"/>
      <c r="AW4673" s="128"/>
      <c r="AX4673" s="128"/>
      <c r="AY4673" s="128"/>
      <c r="BH4673" s="89"/>
      <c r="BI4673" s="90"/>
      <c r="DL4673" s="13"/>
      <c r="DM4673" s="13"/>
      <c r="DN4673" s="3"/>
      <c r="DO4673" s="126"/>
      <c r="DP4673" s="126"/>
      <c r="DQ4673" s="127"/>
      <c r="DR4673" s="128"/>
      <c r="DS4673" s="13"/>
      <c r="DW4673" s="128"/>
      <c r="DX4673" s="128"/>
      <c r="DY4673" s="128"/>
      <c r="EH4673" s="89"/>
      <c r="EI4673" s="90"/>
    </row>
    <row r="4674" spans="38:139">
      <c r="AL4674" s="13"/>
      <c r="AM4674" s="13"/>
      <c r="AN4674" s="3"/>
      <c r="AO4674" s="126"/>
      <c r="AP4674" s="126"/>
      <c r="AQ4674" s="127"/>
      <c r="AR4674" s="128"/>
      <c r="AS4674" s="13"/>
      <c r="AW4674" s="128"/>
      <c r="AX4674" s="128"/>
      <c r="AY4674" s="128"/>
      <c r="BH4674" s="89"/>
      <c r="BI4674" s="90"/>
      <c r="DL4674" s="13"/>
      <c r="DM4674" s="13"/>
      <c r="DN4674" s="3"/>
      <c r="DO4674" s="126"/>
      <c r="DP4674" s="126"/>
      <c r="DQ4674" s="127"/>
      <c r="DR4674" s="128"/>
      <c r="DS4674" s="13"/>
      <c r="DW4674" s="128"/>
      <c r="DX4674" s="128"/>
      <c r="DY4674" s="128"/>
      <c r="EH4674" s="89"/>
      <c r="EI4674" s="90"/>
    </row>
    <row r="4675" spans="38:139">
      <c r="AL4675" s="13"/>
      <c r="AM4675" s="13"/>
      <c r="AN4675" s="3"/>
      <c r="AO4675" s="126"/>
      <c r="AP4675" s="126"/>
      <c r="AQ4675" s="127"/>
      <c r="AR4675" s="128"/>
      <c r="AS4675" s="13"/>
      <c r="AW4675" s="128"/>
      <c r="AX4675" s="128"/>
      <c r="AY4675" s="128"/>
      <c r="BH4675" s="89"/>
      <c r="BI4675" s="90"/>
      <c r="DL4675" s="13"/>
      <c r="DM4675" s="13"/>
      <c r="DN4675" s="3"/>
      <c r="DO4675" s="126"/>
      <c r="DP4675" s="126"/>
      <c r="DQ4675" s="127"/>
      <c r="DR4675" s="128"/>
      <c r="DS4675" s="13"/>
      <c r="DW4675" s="128"/>
      <c r="DX4675" s="128"/>
      <c r="DY4675" s="128"/>
      <c r="EH4675" s="89"/>
      <c r="EI4675" s="90"/>
    </row>
    <row r="4676" spans="38:139">
      <c r="AL4676" s="13"/>
      <c r="AM4676" s="13"/>
      <c r="AN4676" s="3"/>
      <c r="AO4676" s="126"/>
      <c r="AP4676" s="126"/>
      <c r="AQ4676" s="127"/>
      <c r="AR4676" s="128"/>
      <c r="AS4676" s="13"/>
      <c r="AW4676" s="128"/>
      <c r="AX4676" s="128"/>
      <c r="AY4676" s="128"/>
      <c r="BH4676" s="89"/>
      <c r="BI4676" s="90"/>
      <c r="DL4676" s="13"/>
      <c r="DM4676" s="13"/>
      <c r="DN4676" s="3"/>
      <c r="DO4676" s="126"/>
      <c r="DP4676" s="126"/>
      <c r="DQ4676" s="127"/>
      <c r="DR4676" s="128"/>
      <c r="DS4676" s="13"/>
      <c r="DW4676" s="128"/>
      <c r="DX4676" s="128"/>
      <c r="DY4676" s="128"/>
      <c r="EH4676" s="89"/>
      <c r="EI4676" s="90"/>
    </row>
    <row r="4677" spans="38:139">
      <c r="AL4677" s="13"/>
      <c r="AM4677" s="13"/>
      <c r="AN4677" s="3"/>
      <c r="AO4677" s="126"/>
      <c r="AP4677" s="126"/>
      <c r="AQ4677" s="127"/>
      <c r="AR4677" s="128"/>
      <c r="AS4677" s="13"/>
      <c r="AW4677" s="128"/>
      <c r="AX4677" s="128"/>
      <c r="AY4677" s="128"/>
      <c r="BH4677" s="89"/>
      <c r="BI4677" s="90"/>
      <c r="DL4677" s="13"/>
      <c r="DM4677" s="13"/>
      <c r="DN4677" s="3"/>
      <c r="DO4677" s="126"/>
      <c r="DP4677" s="126"/>
      <c r="DQ4677" s="127"/>
      <c r="DR4677" s="128"/>
      <c r="DS4677" s="13"/>
      <c r="DW4677" s="128"/>
      <c r="DX4677" s="128"/>
      <c r="DY4677" s="128"/>
      <c r="EH4677" s="89"/>
      <c r="EI4677" s="90"/>
    </row>
    <row r="4678" spans="38:139">
      <c r="AL4678" s="13"/>
      <c r="AM4678" s="13"/>
      <c r="AN4678" s="3"/>
      <c r="AO4678" s="126"/>
      <c r="AP4678" s="126"/>
      <c r="AQ4678" s="127"/>
      <c r="AR4678" s="128"/>
      <c r="AS4678" s="13"/>
      <c r="AW4678" s="128"/>
      <c r="AX4678" s="128"/>
      <c r="AY4678" s="128"/>
      <c r="BH4678" s="89"/>
      <c r="BI4678" s="90"/>
      <c r="DL4678" s="13"/>
      <c r="DM4678" s="13"/>
      <c r="DN4678" s="3"/>
      <c r="DO4678" s="126"/>
      <c r="DP4678" s="126"/>
      <c r="DQ4678" s="127"/>
      <c r="DR4678" s="128"/>
      <c r="DS4678" s="13"/>
      <c r="DW4678" s="128"/>
      <c r="DX4678" s="128"/>
      <c r="DY4678" s="128"/>
      <c r="EH4678" s="89"/>
      <c r="EI4678" s="90"/>
    </row>
    <row r="4679" spans="38:139">
      <c r="AL4679" s="13"/>
      <c r="AM4679" s="13"/>
      <c r="AN4679" s="3"/>
      <c r="AO4679" s="126"/>
      <c r="AP4679" s="126"/>
      <c r="AQ4679" s="127"/>
      <c r="AR4679" s="128"/>
      <c r="AS4679" s="13"/>
      <c r="AW4679" s="128"/>
      <c r="AX4679" s="128"/>
      <c r="AY4679" s="128"/>
      <c r="BH4679" s="89"/>
      <c r="BI4679" s="90"/>
      <c r="DL4679" s="13"/>
      <c r="DM4679" s="13"/>
      <c r="DN4679" s="3"/>
      <c r="DO4679" s="126"/>
      <c r="DP4679" s="126"/>
      <c r="DQ4679" s="127"/>
      <c r="DR4679" s="128"/>
      <c r="DS4679" s="13"/>
      <c r="DW4679" s="128"/>
      <c r="DX4679" s="128"/>
      <c r="DY4679" s="128"/>
      <c r="EH4679" s="89"/>
      <c r="EI4679" s="90"/>
    </row>
    <row r="4680" spans="38:139">
      <c r="AL4680" s="13"/>
      <c r="AM4680" s="13"/>
      <c r="AN4680" s="3"/>
      <c r="AO4680" s="126"/>
      <c r="AP4680" s="126"/>
      <c r="AQ4680" s="127"/>
      <c r="AR4680" s="128"/>
      <c r="AS4680" s="13"/>
      <c r="AW4680" s="128"/>
      <c r="AX4680" s="128"/>
      <c r="AY4680" s="128"/>
      <c r="BH4680" s="89"/>
      <c r="BI4680" s="90"/>
      <c r="DL4680" s="13"/>
      <c r="DM4680" s="13"/>
      <c r="DN4680" s="3"/>
      <c r="DO4680" s="126"/>
      <c r="DP4680" s="126"/>
      <c r="DQ4680" s="127"/>
      <c r="DR4680" s="128"/>
      <c r="DS4680" s="13"/>
      <c r="DW4680" s="128"/>
      <c r="DX4680" s="128"/>
      <c r="DY4680" s="128"/>
      <c r="EH4680" s="89"/>
      <c r="EI4680" s="90"/>
    </row>
    <row r="4681" spans="38:139">
      <c r="AL4681" s="13"/>
      <c r="AM4681" s="13"/>
      <c r="AN4681" s="3"/>
      <c r="AO4681" s="126"/>
      <c r="AP4681" s="126"/>
      <c r="AQ4681" s="127"/>
      <c r="AR4681" s="128"/>
      <c r="AS4681" s="13"/>
      <c r="AW4681" s="128"/>
      <c r="AX4681" s="128"/>
      <c r="AY4681" s="128"/>
      <c r="BH4681" s="89"/>
      <c r="BI4681" s="90"/>
      <c r="DL4681" s="13"/>
      <c r="DM4681" s="13"/>
      <c r="DN4681" s="3"/>
      <c r="DO4681" s="126"/>
      <c r="DP4681" s="126"/>
      <c r="DQ4681" s="127"/>
      <c r="DR4681" s="128"/>
      <c r="DS4681" s="13"/>
      <c r="DW4681" s="128"/>
      <c r="DX4681" s="128"/>
      <c r="DY4681" s="128"/>
      <c r="EH4681" s="89"/>
      <c r="EI4681" s="90"/>
    </row>
    <row r="4682" spans="38:139">
      <c r="AL4682" s="13"/>
      <c r="AM4682" s="13"/>
      <c r="AN4682" s="3"/>
      <c r="AO4682" s="126"/>
      <c r="AP4682" s="126"/>
      <c r="AQ4682" s="127"/>
      <c r="AR4682" s="128"/>
      <c r="AS4682" s="13"/>
      <c r="AW4682" s="128"/>
      <c r="AX4682" s="128"/>
      <c r="AY4682" s="128"/>
      <c r="BH4682" s="89"/>
      <c r="BI4682" s="90"/>
      <c r="DL4682" s="13"/>
      <c r="DM4682" s="13"/>
      <c r="DN4682" s="3"/>
      <c r="DO4682" s="126"/>
      <c r="DP4682" s="126"/>
      <c r="DQ4682" s="127"/>
      <c r="DR4682" s="128"/>
      <c r="DS4682" s="13"/>
      <c r="DW4682" s="128"/>
      <c r="DX4682" s="128"/>
      <c r="DY4682" s="128"/>
      <c r="EH4682" s="89"/>
      <c r="EI4682" s="90"/>
    </row>
    <row r="4683" spans="38:139">
      <c r="AL4683" s="13"/>
      <c r="AM4683" s="13"/>
      <c r="AN4683" s="3"/>
      <c r="AO4683" s="126"/>
      <c r="AP4683" s="126"/>
      <c r="AQ4683" s="127"/>
      <c r="AR4683" s="128"/>
      <c r="AS4683" s="13"/>
      <c r="AW4683" s="128"/>
      <c r="AX4683" s="128"/>
      <c r="AY4683" s="128"/>
      <c r="BH4683" s="89"/>
      <c r="BI4683" s="90"/>
      <c r="DL4683" s="13"/>
      <c r="DM4683" s="13"/>
      <c r="DN4683" s="3"/>
      <c r="DO4683" s="126"/>
      <c r="DP4683" s="126"/>
      <c r="DQ4683" s="127"/>
      <c r="DR4683" s="128"/>
      <c r="DS4683" s="13"/>
      <c r="DW4683" s="128"/>
      <c r="DX4683" s="128"/>
      <c r="DY4683" s="128"/>
      <c r="EH4683" s="89"/>
      <c r="EI4683" s="90"/>
    </row>
    <row r="4684" spans="38:139">
      <c r="AL4684" s="13"/>
      <c r="AM4684" s="13"/>
      <c r="AN4684" s="3"/>
      <c r="AO4684" s="126"/>
      <c r="AP4684" s="126"/>
      <c r="AQ4684" s="127"/>
      <c r="AR4684" s="128"/>
      <c r="AS4684" s="13"/>
      <c r="AW4684" s="128"/>
      <c r="AX4684" s="128"/>
      <c r="AY4684" s="128"/>
      <c r="BH4684" s="89"/>
      <c r="BI4684" s="90"/>
      <c r="DL4684" s="13"/>
      <c r="DM4684" s="13"/>
      <c r="DN4684" s="3"/>
      <c r="DO4684" s="126"/>
      <c r="DP4684" s="126"/>
      <c r="DQ4684" s="127"/>
      <c r="DR4684" s="128"/>
      <c r="DS4684" s="13"/>
      <c r="DW4684" s="128"/>
      <c r="DX4684" s="128"/>
      <c r="DY4684" s="128"/>
      <c r="EH4684" s="89"/>
      <c r="EI4684" s="90"/>
    </row>
    <row r="4685" spans="38:139">
      <c r="AL4685" s="13"/>
      <c r="AM4685" s="13"/>
      <c r="AN4685" s="3"/>
      <c r="AO4685" s="126"/>
      <c r="AP4685" s="126"/>
      <c r="AQ4685" s="127"/>
      <c r="AR4685" s="128"/>
      <c r="AS4685" s="13"/>
      <c r="AW4685" s="128"/>
      <c r="AX4685" s="128"/>
      <c r="AY4685" s="128"/>
      <c r="BH4685" s="89"/>
      <c r="BI4685" s="90"/>
      <c r="DL4685" s="13"/>
      <c r="DM4685" s="13"/>
      <c r="DN4685" s="3"/>
      <c r="DO4685" s="126"/>
      <c r="DP4685" s="126"/>
      <c r="DQ4685" s="127"/>
      <c r="DR4685" s="128"/>
      <c r="DS4685" s="13"/>
      <c r="DW4685" s="128"/>
      <c r="DX4685" s="128"/>
      <c r="DY4685" s="128"/>
      <c r="EH4685" s="89"/>
      <c r="EI4685" s="90"/>
    </row>
    <row r="4686" spans="38:139">
      <c r="AL4686" s="13"/>
      <c r="AM4686" s="13"/>
      <c r="AN4686" s="3"/>
      <c r="AO4686" s="126"/>
      <c r="AP4686" s="126"/>
      <c r="AQ4686" s="127"/>
      <c r="AR4686" s="128"/>
      <c r="AS4686" s="13"/>
      <c r="AW4686" s="128"/>
      <c r="AX4686" s="128"/>
      <c r="AY4686" s="128"/>
      <c r="BH4686" s="89"/>
      <c r="BI4686" s="90"/>
      <c r="DL4686" s="13"/>
      <c r="DM4686" s="13"/>
      <c r="DN4686" s="3"/>
      <c r="DO4686" s="126"/>
      <c r="DP4686" s="126"/>
      <c r="DQ4686" s="127"/>
      <c r="DR4686" s="128"/>
      <c r="DS4686" s="13"/>
      <c r="DW4686" s="128"/>
      <c r="DX4686" s="128"/>
      <c r="DY4686" s="128"/>
      <c r="EH4686" s="89"/>
      <c r="EI4686" s="90"/>
    </row>
    <row r="4687" spans="38:139">
      <c r="AL4687" s="13"/>
      <c r="AM4687" s="13"/>
      <c r="AN4687" s="3"/>
      <c r="AO4687" s="126"/>
      <c r="AP4687" s="126"/>
      <c r="AQ4687" s="127"/>
      <c r="AR4687" s="128"/>
      <c r="AS4687" s="13"/>
      <c r="AW4687" s="128"/>
      <c r="AX4687" s="128"/>
      <c r="AY4687" s="128"/>
      <c r="BH4687" s="89"/>
      <c r="BI4687" s="90"/>
      <c r="DL4687" s="13"/>
      <c r="DM4687" s="13"/>
      <c r="DN4687" s="3"/>
      <c r="DO4687" s="126"/>
      <c r="DP4687" s="126"/>
      <c r="DQ4687" s="127"/>
      <c r="DR4687" s="128"/>
      <c r="DS4687" s="13"/>
      <c r="DW4687" s="128"/>
      <c r="DX4687" s="128"/>
      <c r="DY4687" s="128"/>
      <c r="EH4687" s="89"/>
      <c r="EI4687" s="90"/>
    </row>
    <row r="4688" spans="38:139">
      <c r="AL4688" s="13"/>
      <c r="AM4688" s="13"/>
      <c r="AN4688" s="3"/>
      <c r="AO4688" s="126"/>
      <c r="AP4688" s="126"/>
      <c r="AQ4688" s="127"/>
      <c r="AR4688" s="128"/>
      <c r="AS4688" s="13"/>
      <c r="AW4688" s="128"/>
      <c r="AX4688" s="128"/>
      <c r="AY4688" s="128"/>
      <c r="BH4688" s="89"/>
      <c r="BI4688" s="90"/>
      <c r="DL4688" s="13"/>
      <c r="DM4688" s="13"/>
      <c r="DN4688" s="3"/>
      <c r="DO4688" s="126"/>
      <c r="DP4688" s="126"/>
      <c r="DQ4688" s="127"/>
      <c r="DR4688" s="128"/>
      <c r="DS4688" s="13"/>
      <c r="DW4688" s="128"/>
      <c r="DX4688" s="128"/>
      <c r="DY4688" s="128"/>
      <c r="EH4688" s="89"/>
      <c r="EI4688" s="90"/>
    </row>
    <row r="4689" spans="38:139">
      <c r="AL4689" s="13"/>
      <c r="AM4689" s="13"/>
      <c r="AN4689" s="3"/>
      <c r="AO4689" s="126"/>
      <c r="AP4689" s="126"/>
      <c r="AQ4689" s="127"/>
      <c r="AR4689" s="128"/>
      <c r="AS4689" s="13"/>
      <c r="AW4689" s="128"/>
      <c r="AX4689" s="128"/>
      <c r="AY4689" s="128"/>
      <c r="BH4689" s="89"/>
      <c r="BI4689" s="90"/>
      <c r="DL4689" s="13"/>
      <c r="DM4689" s="13"/>
      <c r="DN4689" s="3"/>
      <c r="DO4689" s="126"/>
      <c r="DP4689" s="126"/>
      <c r="DQ4689" s="127"/>
      <c r="DR4689" s="128"/>
      <c r="DS4689" s="13"/>
      <c r="DW4689" s="128"/>
      <c r="DX4689" s="128"/>
      <c r="DY4689" s="128"/>
      <c r="EH4689" s="89"/>
      <c r="EI4689" s="90"/>
    </row>
    <row r="4690" spans="38:139">
      <c r="AL4690" s="13"/>
      <c r="AM4690" s="13"/>
      <c r="AN4690" s="3"/>
      <c r="AO4690" s="126"/>
      <c r="AP4690" s="126"/>
      <c r="AQ4690" s="127"/>
      <c r="AR4690" s="128"/>
      <c r="AS4690" s="13"/>
      <c r="AW4690" s="128"/>
      <c r="AX4690" s="128"/>
      <c r="AY4690" s="128"/>
      <c r="BH4690" s="89"/>
      <c r="BI4690" s="90"/>
      <c r="DL4690" s="13"/>
      <c r="DM4690" s="13"/>
      <c r="DN4690" s="3"/>
      <c r="DO4690" s="126"/>
      <c r="DP4690" s="126"/>
      <c r="DQ4690" s="127"/>
      <c r="DR4690" s="128"/>
      <c r="DS4690" s="13"/>
      <c r="DW4690" s="128"/>
      <c r="DX4690" s="128"/>
      <c r="DY4690" s="128"/>
      <c r="EH4690" s="89"/>
      <c r="EI4690" s="90"/>
    </row>
    <row r="4691" spans="38:139">
      <c r="AL4691" s="13"/>
      <c r="AM4691" s="13"/>
      <c r="AN4691" s="3"/>
      <c r="AO4691" s="126"/>
      <c r="AP4691" s="126"/>
      <c r="AQ4691" s="127"/>
      <c r="AR4691" s="128"/>
      <c r="AS4691" s="13"/>
      <c r="AW4691" s="128"/>
      <c r="AX4691" s="128"/>
      <c r="AY4691" s="128"/>
      <c r="BH4691" s="89"/>
      <c r="BI4691" s="90"/>
      <c r="DL4691" s="13"/>
      <c r="DM4691" s="13"/>
      <c r="DN4691" s="3"/>
      <c r="DO4691" s="126"/>
      <c r="DP4691" s="126"/>
      <c r="DQ4691" s="127"/>
      <c r="DR4691" s="128"/>
      <c r="DS4691" s="13"/>
      <c r="DW4691" s="128"/>
      <c r="DX4691" s="128"/>
      <c r="DY4691" s="128"/>
      <c r="EH4691" s="89"/>
      <c r="EI4691" s="90"/>
    </row>
    <row r="4692" spans="38:139">
      <c r="AL4692" s="13"/>
      <c r="AM4692" s="13"/>
      <c r="AN4692" s="3"/>
      <c r="AO4692" s="126"/>
      <c r="AP4692" s="126"/>
      <c r="AQ4692" s="127"/>
      <c r="AR4692" s="128"/>
      <c r="AS4692" s="13"/>
      <c r="AW4692" s="128"/>
      <c r="AX4692" s="128"/>
      <c r="AY4692" s="128"/>
      <c r="BH4692" s="89"/>
      <c r="BI4692" s="90"/>
      <c r="DL4692" s="13"/>
      <c r="DM4692" s="13"/>
      <c r="DN4692" s="3"/>
      <c r="DO4692" s="126"/>
      <c r="DP4692" s="126"/>
      <c r="DQ4692" s="127"/>
      <c r="DR4692" s="128"/>
      <c r="DS4692" s="13"/>
      <c r="DW4692" s="128"/>
      <c r="DX4692" s="128"/>
      <c r="DY4692" s="128"/>
      <c r="EH4692" s="89"/>
      <c r="EI4692" s="90"/>
    </row>
    <row r="4693" spans="38:139">
      <c r="AL4693" s="13"/>
      <c r="AM4693" s="13"/>
      <c r="AN4693" s="3"/>
      <c r="AO4693" s="126"/>
      <c r="AP4693" s="126"/>
      <c r="AQ4693" s="127"/>
      <c r="AR4693" s="128"/>
      <c r="AS4693" s="13"/>
      <c r="AW4693" s="128"/>
      <c r="AX4693" s="128"/>
      <c r="AY4693" s="128"/>
      <c r="BH4693" s="89"/>
      <c r="BI4693" s="90"/>
      <c r="DL4693" s="13"/>
      <c r="DM4693" s="13"/>
      <c r="DN4693" s="3"/>
      <c r="DO4693" s="126"/>
      <c r="DP4693" s="126"/>
      <c r="DQ4693" s="127"/>
      <c r="DR4693" s="128"/>
      <c r="DS4693" s="13"/>
      <c r="DW4693" s="128"/>
      <c r="DX4693" s="128"/>
      <c r="DY4693" s="128"/>
      <c r="EH4693" s="89"/>
      <c r="EI4693" s="90"/>
    </row>
    <row r="4694" spans="38:139">
      <c r="AL4694" s="13"/>
      <c r="AM4694" s="13"/>
      <c r="AN4694" s="3"/>
      <c r="AO4694" s="126"/>
      <c r="AP4694" s="126"/>
      <c r="AQ4694" s="127"/>
      <c r="AR4694" s="128"/>
      <c r="AS4694" s="13"/>
      <c r="AW4694" s="128"/>
      <c r="AX4694" s="128"/>
      <c r="AY4694" s="128"/>
      <c r="BH4694" s="89"/>
      <c r="BI4694" s="90"/>
      <c r="DL4694" s="13"/>
      <c r="DM4694" s="13"/>
      <c r="DN4694" s="3"/>
      <c r="DO4694" s="126"/>
      <c r="DP4694" s="126"/>
      <c r="DQ4694" s="127"/>
      <c r="DR4694" s="128"/>
      <c r="DS4694" s="13"/>
      <c r="DW4694" s="128"/>
      <c r="DX4694" s="128"/>
      <c r="DY4694" s="128"/>
      <c r="EH4694" s="89"/>
      <c r="EI4694" s="90"/>
    </row>
    <row r="4695" spans="38:139">
      <c r="AL4695" s="13"/>
      <c r="AM4695" s="13"/>
      <c r="AN4695" s="3"/>
      <c r="AO4695" s="126"/>
      <c r="AP4695" s="126"/>
      <c r="AQ4695" s="127"/>
      <c r="AR4695" s="128"/>
      <c r="AS4695" s="13"/>
      <c r="AW4695" s="128"/>
      <c r="AX4695" s="128"/>
      <c r="AY4695" s="128"/>
      <c r="BH4695" s="89"/>
      <c r="BI4695" s="90"/>
      <c r="DL4695" s="13"/>
      <c r="DM4695" s="13"/>
      <c r="DN4695" s="3"/>
      <c r="DO4695" s="126"/>
      <c r="DP4695" s="126"/>
      <c r="DQ4695" s="127"/>
      <c r="DR4695" s="128"/>
      <c r="DS4695" s="13"/>
      <c r="DW4695" s="128"/>
      <c r="DX4695" s="128"/>
      <c r="DY4695" s="128"/>
      <c r="EH4695" s="89"/>
      <c r="EI4695" s="90"/>
    </row>
    <row r="4696" spans="38:139">
      <c r="AL4696" s="13"/>
      <c r="AM4696" s="13"/>
      <c r="AN4696" s="3"/>
      <c r="AO4696" s="126"/>
      <c r="AP4696" s="126"/>
      <c r="AQ4696" s="127"/>
      <c r="AR4696" s="128"/>
      <c r="AS4696" s="13"/>
      <c r="AW4696" s="128"/>
      <c r="AX4696" s="128"/>
      <c r="AY4696" s="128"/>
      <c r="BH4696" s="89"/>
      <c r="BI4696" s="90"/>
      <c r="DL4696" s="13"/>
      <c r="DM4696" s="13"/>
      <c r="DN4696" s="3"/>
      <c r="DO4696" s="126"/>
      <c r="DP4696" s="126"/>
      <c r="DQ4696" s="127"/>
      <c r="DR4696" s="128"/>
      <c r="DS4696" s="13"/>
      <c r="DW4696" s="128"/>
      <c r="DX4696" s="128"/>
      <c r="DY4696" s="128"/>
      <c r="EH4696" s="89"/>
      <c r="EI4696" s="90"/>
    </row>
    <row r="4697" spans="38:139">
      <c r="AL4697" s="13"/>
      <c r="AM4697" s="13"/>
      <c r="AN4697" s="3"/>
      <c r="AO4697" s="126"/>
      <c r="AP4697" s="126"/>
      <c r="AQ4697" s="127"/>
      <c r="AR4697" s="128"/>
      <c r="AS4697" s="13"/>
      <c r="AW4697" s="128"/>
      <c r="AX4697" s="128"/>
      <c r="AY4697" s="128"/>
      <c r="BH4697" s="89"/>
      <c r="BI4697" s="90"/>
      <c r="DL4697" s="13"/>
      <c r="DM4697" s="13"/>
      <c r="DN4697" s="3"/>
      <c r="DO4697" s="126"/>
      <c r="DP4697" s="126"/>
      <c r="DQ4697" s="127"/>
      <c r="DR4697" s="128"/>
      <c r="DS4697" s="13"/>
      <c r="DW4697" s="128"/>
      <c r="DX4697" s="128"/>
      <c r="DY4697" s="128"/>
      <c r="EH4697" s="89"/>
      <c r="EI4697" s="90"/>
    </row>
    <row r="4698" spans="38:139">
      <c r="AL4698" s="13"/>
      <c r="AM4698" s="13"/>
      <c r="AN4698" s="3"/>
      <c r="AO4698" s="126"/>
      <c r="AP4698" s="126"/>
      <c r="AQ4698" s="127"/>
      <c r="AR4698" s="128"/>
      <c r="AS4698" s="13"/>
      <c r="AW4698" s="128"/>
      <c r="AX4698" s="128"/>
      <c r="AY4698" s="128"/>
      <c r="BH4698" s="89"/>
      <c r="BI4698" s="90"/>
      <c r="DL4698" s="13"/>
      <c r="DM4698" s="13"/>
      <c r="DN4698" s="3"/>
      <c r="DO4698" s="126"/>
      <c r="DP4698" s="126"/>
      <c r="DQ4698" s="127"/>
      <c r="DR4698" s="128"/>
      <c r="DS4698" s="13"/>
      <c r="DW4698" s="128"/>
      <c r="DX4698" s="128"/>
      <c r="DY4698" s="128"/>
      <c r="EH4698" s="89"/>
      <c r="EI4698" s="90"/>
    </row>
    <row r="4699" spans="38:139">
      <c r="AL4699" s="13"/>
      <c r="AM4699" s="13"/>
      <c r="AN4699" s="3"/>
      <c r="AO4699" s="126"/>
      <c r="AP4699" s="126"/>
      <c r="AQ4699" s="127"/>
      <c r="AR4699" s="128"/>
      <c r="AS4699" s="13"/>
      <c r="AW4699" s="128"/>
      <c r="AX4699" s="128"/>
      <c r="AY4699" s="128"/>
      <c r="BH4699" s="89"/>
      <c r="BI4699" s="90"/>
      <c r="DL4699" s="13"/>
      <c r="DM4699" s="13"/>
      <c r="DN4699" s="3"/>
      <c r="DO4699" s="126"/>
      <c r="DP4699" s="126"/>
      <c r="DQ4699" s="127"/>
      <c r="DR4699" s="128"/>
      <c r="DS4699" s="13"/>
      <c r="DW4699" s="128"/>
      <c r="DX4699" s="128"/>
      <c r="DY4699" s="128"/>
      <c r="EH4699" s="89"/>
      <c r="EI4699" s="90"/>
    </row>
    <row r="4700" spans="38:139">
      <c r="AL4700" s="13"/>
      <c r="AM4700" s="13"/>
      <c r="AN4700" s="3"/>
      <c r="AO4700" s="126"/>
      <c r="AP4700" s="126"/>
      <c r="AQ4700" s="127"/>
      <c r="AR4700" s="128"/>
      <c r="AS4700" s="13"/>
      <c r="AW4700" s="128"/>
      <c r="AX4700" s="128"/>
      <c r="AY4700" s="128"/>
      <c r="BH4700" s="89"/>
      <c r="BI4700" s="90"/>
      <c r="DL4700" s="13"/>
      <c r="DM4700" s="13"/>
      <c r="DN4700" s="3"/>
      <c r="DO4700" s="126"/>
      <c r="DP4700" s="126"/>
      <c r="DQ4700" s="127"/>
      <c r="DR4700" s="128"/>
      <c r="DS4700" s="13"/>
      <c r="DW4700" s="128"/>
      <c r="DX4700" s="128"/>
      <c r="DY4700" s="128"/>
      <c r="EH4700" s="89"/>
      <c r="EI4700" s="90"/>
    </row>
    <row r="4701" spans="38:139">
      <c r="AL4701" s="13"/>
      <c r="AM4701" s="13"/>
      <c r="AN4701" s="3"/>
      <c r="AO4701" s="126"/>
      <c r="AP4701" s="126"/>
      <c r="AQ4701" s="127"/>
      <c r="AR4701" s="128"/>
      <c r="AS4701" s="13"/>
      <c r="AW4701" s="128"/>
      <c r="AX4701" s="128"/>
      <c r="AY4701" s="128"/>
      <c r="BH4701" s="89"/>
      <c r="BI4701" s="90"/>
      <c r="DL4701" s="13"/>
      <c r="DM4701" s="13"/>
      <c r="DN4701" s="3"/>
      <c r="DO4701" s="126"/>
      <c r="DP4701" s="126"/>
      <c r="DQ4701" s="127"/>
      <c r="DR4701" s="128"/>
      <c r="DS4701" s="13"/>
      <c r="DW4701" s="128"/>
      <c r="DX4701" s="128"/>
      <c r="DY4701" s="128"/>
      <c r="EH4701" s="89"/>
      <c r="EI4701" s="90"/>
    </row>
    <row r="4702" spans="38:139">
      <c r="AL4702" s="13"/>
      <c r="AM4702" s="13"/>
      <c r="AN4702" s="3"/>
      <c r="AO4702" s="126"/>
      <c r="AP4702" s="126"/>
      <c r="AQ4702" s="127"/>
      <c r="AR4702" s="128"/>
      <c r="AS4702" s="13"/>
      <c r="AW4702" s="128"/>
      <c r="AX4702" s="128"/>
      <c r="AY4702" s="128"/>
      <c r="BH4702" s="89"/>
      <c r="BI4702" s="90"/>
      <c r="DL4702" s="13"/>
      <c r="DM4702" s="13"/>
      <c r="DN4702" s="3"/>
      <c r="DO4702" s="126"/>
      <c r="DP4702" s="126"/>
      <c r="DQ4702" s="127"/>
      <c r="DR4702" s="128"/>
      <c r="DS4702" s="13"/>
      <c r="DW4702" s="128"/>
      <c r="DX4702" s="128"/>
      <c r="DY4702" s="128"/>
      <c r="EH4702" s="89"/>
      <c r="EI4702" s="90"/>
    </row>
    <row r="4703" spans="38:139">
      <c r="AL4703" s="13"/>
      <c r="AM4703" s="13"/>
      <c r="AN4703" s="3"/>
      <c r="AO4703" s="126"/>
      <c r="AP4703" s="126"/>
      <c r="AQ4703" s="127"/>
      <c r="AR4703" s="128"/>
      <c r="AS4703" s="13"/>
      <c r="AW4703" s="128"/>
      <c r="AX4703" s="128"/>
      <c r="AY4703" s="128"/>
      <c r="BH4703" s="89"/>
      <c r="BI4703" s="90"/>
      <c r="DL4703" s="13"/>
      <c r="DM4703" s="13"/>
      <c r="DN4703" s="3"/>
      <c r="DO4703" s="126"/>
      <c r="DP4703" s="126"/>
      <c r="DQ4703" s="127"/>
      <c r="DR4703" s="128"/>
      <c r="DS4703" s="13"/>
      <c r="DW4703" s="128"/>
      <c r="DX4703" s="128"/>
      <c r="DY4703" s="128"/>
      <c r="EH4703" s="89"/>
      <c r="EI4703" s="90"/>
    </row>
    <row r="4704" spans="38:139">
      <c r="AL4704" s="13"/>
      <c r="AM4704" s="13"/>
      <c r="AN4704" s="3"/>
      <c r="AO4704" s="126"/>
      <c r="AP4704" s="126"/>
      <c r="AQ4704" s="127"/>
      <c r="AR4704" s="128"/>
      <c r="AS4704" s="13"/>
      <c r="AW4704" s="128"/>
      <c r="AX4704" s="128"/>
      <c r="AY4704" s="128"/>
      <c r="BH4704" s="89"/>
      <c r="BI4704" s="90"/>
      <c r="DL4704" s="13"/>
      <c r="DM4704" s="13"/>
      <c r="DN4704" s="3"/>
      <c r="DO4704" s="126"/>
      <c r="DP4704" s="126"/>
      <c r="DQ4704" s="127"/>
      <c r="DR4704" s="128"/>
      <c r="DS4704" s="13"/>
      <c r="DW4704" s="128"/>
      <c r="DX4704" s="128"/>
      <c r="DY4704" s="128"/>
      <c r="EH4704" s="89"/>
      <c r="EI4704" s="90"/>
    </row>
    <row r="4705" spans="38:139">
      <c r="AL4705" s="13"/>
      <c r="AM4705" s="13"/>
      <c r="AN4705" s="3"/>
      <c r="AO4705" s="126"/>
      <c r="AP4705" s="126"/>
      <c r="AQ4705" s="127"/>
      <c r="AR4705" s="128"/>
      <c r="AS4705" s="13"/>
      <c r="AW4705" s="128"/>
      <c r="AX4705" s="128"/>
      <c r="AY4705" s="128"/>
      <c r="BH4705" s="89"/>
      <c r="BI4705" s="90"/>
      <c r="DL4705" s="13"/>
      <c r="DM4705" s="13"/>
      <c r="DN4705" s="3"/>
      <c r="DO4705" s="126"/>
      <c r="DP4705" s="126"/>
      <c r="DQ4705" s="127"/>
      <c r="DR4705" s="128"/>
      <c r="DS4705" s="13"/>
      <c r="DW4705" s="128"/>
      <c r="DX4705" s="128"/>
      <c r="DY4705" s="128"/>
      <c r="EH4705" s="89"/>
      <c r="EI4705" s="90"/>
    </row>
    <row r="4706" spans="38:139">
      <c r="AL4706" s="13"/>
      <c r="AM4706" s="13"/>
      <c r="AN4706" s="3"/>
      <c r="AO4706" s="126"/>
      <c r="AP4706" s="126"/>
      <c r="AQ4706" s="127"/>
      <c r="AR4706" s="128"/>
      <c r="AS4706" s="13"/>
      <c r="AW4706" s="128"/>
      <c r="AX4706" s="128"/>
      <c r="AY4706" s="128"/>
      <c r="BH4706" s="89"/>
      <c r="BI4706" s="90"/>
      <c r="DL4706" s="13"/>
      <c r="DM4706" s="13"/>
      <c r="DN4706" s="3"/>
      <c r="DO4706" s="126"/>
      <c r="DP4706" s="126"/>
      <c r="DQ4706" s="127"/>
      <c r="DR4706" s="128"/>
      <c r="DS4706" s="13"/>
      <c r="DW4706" s="128"/>
      <c r="DX4706" s="128"/>
      <c r="DY4706" s="128"/>
      <c r="EH4706" s="89"/>
      <c r="EI4706" s="90"/>
    </row>
    <row r="4707" spans="38:139">
      <c r="AL4707" s="13"/>
      <c r="AM4707" s="13"/>
      <c r="AN4707" s="3"/>
      <c r="AO4707" s="126"/>
      <c r="AP4707" s="126"/>
      <c r="AQ4707" s="127"/>
      <c r="AR4707" s="128"/>
      <c r="AS4707" s="13"/>
      <c r="AW4707" s="128"/>
      <c r="AX4707" s="128"/>
      <c r="AY4707" s="128"/>
      <c r="BH4707" s="89"/>
      <c r="BI4707" s="90"/>
      <c r="DL4707" s="13"/>
      <c r="DM4707" s="13"/>
      <c r="DN4707" s="3"/>
      <c r="DO4707" s="126"/>
      <c r="DP4707" s="126"/>
      <c r="DQ4707" s="127"/>
      <c r="DR4707" s="128"/>
      <c r="DS4707" s="13"/>
      <c r="DW4707" s="128"/>
      <c r="DX4707" s="128"/>
      <c r="DY4707" s="128"/>
      <c r="EH4707" s="89"/>
      <c r="EI4707" s="90"/>
    </row>
    <row r="4708" spans="38:139">
      <c r="AL4708" s="13"/>
      <c r="AM4708" s="13"/>
      <c r="AN4708" s="3"/>
      <c r="AO4708" s="126"/>
      <c r="AP4708" s="126"/>
      <c r="AQ4708" s="127"/>
      <c r="AR4708" s="128"/>
      <c r="AS4708" s="13"/>
      <c r="AW4708" s="128"/>
      <c r="AX4708" s="128"/>
      <c r="AY4708" s="128"/>
      <c r="BH4708" s="89"/>
      <c r="BI4708" s="90"/>
      <c r="DL4708" s="13"/>
      <c r="DM4708" s="13"/>
      <c r="DN4708" s="3"/>
      <c r="DO4708" s="126"/>
      <c r="DP4708" s="126"/>
      <c r="DQ4708" s="127"/>
      <c r="DR4708" s="128"/>
      <c r="DS4708" s="13"/>
      <c r="DW4708" s="128"/>
      <c r="DX4708" s="128"/>
      <c r="DY4708" s="128"/>
      <c r="EH4708" s="89"/>
      <c r="EI4708" s="90"/>
    </row>
    <row r="4709" spans="38:139">
      <c r="AL4709" s="13"/>
      <c r="AM4709" s="13"/>
      <c r="AN4709" s="3"/>
      <c r="AO4709" s="126"/>
      <c r="AP4709" s="126"/>
      <c r="AQ4709" s="127"/>
      <c r="AR4709" s="128"/>
      <c r="AS4709" s="13"/>
      <c r="AW4709" s="128"/>
      <c r="AX4709" s="128"/>
      <c r="AY4709" s="128"/>
      <c r="BH4709" s="89"/>
      <c r="BI4709" s="90"/>
      <c r="DL4709" s="13"/>
      <c r="DM4709" s="13"/>
      <c r="DN4709" s="3"/>
      <c r="DO4709" s="126"/>
      <c r="DP4709" s="126"/>
      <c r="DQ4709" s="127"/>
      <c r="DR4709" s="128"/>
      <c r="DS4709" s="13"/>
      <c r="DW4709" s="128"/>
      <c r="DX4709" s="128"/>
      <c r="DY4709" s="128"/>
      <c r="EH4709" s="89"/>
      <c r="EI4709" s="90"/>
    </row>
    <row r="4710" spans="38:139">
      <c r="AL4710" s="13"/>
      <c r="AM4710" s="13"/>
      <c r="AN4710" s="3"/>
      <c r="AO4710" s="126"/>
      <c r="AP4710" s="126"/>
      <c r="AQ4710" s="127"/>
      <c r="AR4710" s="128"/>
      <c r="AS4710" s="13"/>
      <c r="AW4710" s="128"/>
      <c r="AX4710" s="128"/>
      <c r="AY4710" s="128"/>
      <c r="BH4710" s="89"/>
      <c r="BI4710" s="90"/>
      <c r="DL4710" s="13"/>
      <c r="DM4710" s="13"/>
      <c r="DN4710" s="3"/>
      <c r="DO4710" s="126"/>
      <c r="DP4710" s="126"/>
      <c r="DQ4710" s="127"/>
      <c r="DR4710" s="128"/>
      <c r="DS4710" s="13"/>
      <c r="DW4710" s="128"/>
      <c r="DX4710" s="128"/>
      <c r="DY4710" s="128"/>
      <c r="EH4710" s="89"/>
      <c r="EI4710" s="90"/>
    </row>
    <row r="4711" spans="38:139">
      <c r="AL4711" s="13"/>
      <c r="AM4711" s="13"/>
      <c r="AN4711" s="3"/>
      <c r="AO4711" s="126"/>
      <c r="AP4711" s="126"/>
      <c r="AQ4711" s="127"/>
      <c r="AR4711" s="128"/>
      <c r="AS4711" s="13"/>
      <c r="AW4711" s="128"/>
      <c r="AX4711" s="128"/>
      <c r="AY4711" s="128"/>
      <c r="BH4711" s="89"/>
      <c r="BI4711" s="90"/>
      <c r="DL4711" s="13"/>
      <c r="DM4711" s="13"/>
      <c r="DN4711" s="3"/>
      <c r="DO4711" s="126"/>
      <c r="DP4711" s="126"/>
      <c r="DQ4711" s="127"/>
      <c r="DR4711" s="128"/>
      <c r="DS4711" s="13"/>
      <c r="DW4711" s="128"/>
      <c r="DX4711" s="128"/>
      <c r="DY4711" s="128"/>
      <c r="EH4711" s="89"/>
      <c r="EI4711" s="90"/>
    </row>
    <row r="4712" spans="38:139">
      <c r="AL4712" s="13"/>
      <c r="AM4712" s="13"/>
      <c r="AN4712" s="3"/>
      <c r="AO4712" s="126"/>
      <c r="AP4712" s="126"/>
      <c r="AQ4712" s="127"/>
      <c r="AR4712" s="128"/>
      <c r="AS4712" s="13"/>
      <c r="AW4712" s="128"/>
      <c r="AX4712" s="128"/>
      <c r="AY4712" s="128"/>
      <c r="BH4712" s="89"/>
      <c r="BI4712" s="90"/>
      <c r="DL4712" s="13"/>
      <c r="DM4712" s="13"/>
      <c r="DN4712" s="3"/>
      <c r="DO4712" s="126"/>
      <c r="DP4712" s="126"/>
      <c r="DQ4712" s="127"/>
      <c r="DR4712" s="128"/>
      <c r="DS4712" s="13"/>
      <c r="DW4712" s="128"/>
      <c r="DX4712" s="128"/>
      <c r="DY4712" s="128"/>
      <c r="EH4712" s="89"/>
      <c r="EI4712" s="90"/>
    </row>
    <row r="4713" spans="38:139">
      <c r="AL4713" s="13"/>
      <c r="AM4713" s="13"/>
      <c r="AN4713" s="3"/>
      <c r="AO4713" s="126"/>
      <c r="AP4713" s="126"/>
      <c r="AQ4713" s="127"/>
      <c r="AR4713" s="128"/>
      <c r="AS4713" s="13"/>
      <c r="AW4713" s="128"/>
      <c r="AX4713" s="128"/>
      <c r="AY4713" s="128"/>
      <c r="BH4713" s="89"/>
      <c r="BI4713" s="90"/>
      <c r="DL4713" s="13"/>
      <c r="DM4713" s="13"/>
      <c r="DN4713" s="3"/>
      <c r="DO4713" s="126"/>
      <c r="DP4713" s="126"/>
      <c r="DQ4713" s="127"/>
      <c r="DR4713" s="128"/>
      <c r="DS4713" s="13"/>
      <c r="DW4713" s="128"/>
      <c r="DX4713" s="128"/>
      <c r="DY4713" s="128"/>
      <c r="EH4713" s="89"/>
      <c r="EI4713" s="90"/>
    </row>
    <row r="4714" spans="38:139">
      <c r="AL4714" s="13"/>
      <c r="AM4714" s="13"/>
      <c r="AN4714" s="3"/>
      <c r="AO4714" s="126"/>
      <c r="AP4714" s="126"/>
      <c r="AQ4714" s="127"/>
      <c r="AR4714" s="128"/>
      <c r="AS4714" s="13"/>
      <c r="AW4714" s="128"/>
      <c r="AX4714" s="128"/>
      <c r="AY4714" s="128"/>
      <c r="BH4714" s="89"/>
      <c r="BI4714" s="90"/>
      <c r="DL4714" s="13"/>
      <c r="DM4714" s="13"/>
      <c r="DN4714" s="3"/>
      <c r="DO4714" s="126"/>
      <c r="DP4714" s="126"/>
      <c r="DQ4714" s="127"/>
      <c r="DR4714" s="128"/>
      <c r="DS4714" s="13"/>
      <c r="DW4714" s="128"/>
      <c r="DX4714" s="128"/>
      <c r="DY4714" s="128"/>
      <c r="EH4714" s="89"/>
      <c r="EI4714" s="90"/>
    </row>
    <row r="4715" spans="38:139">
      <c r="AL4715" s="13"/>
      <c r="AM4715" s="13"/>
      <c r="AN4715" s="3"/>
      <c r="AO4715" s="126"/>
      <c r="AP4715" s="126"/>
      <c r="AQ4715" s="127"/>
      <c r="AR4715" s="128"/>
      <c r="AS4715" s="13"/>
      <c r="AW4715" s="128"/>
      <c r="AX4715" s="128"/>
      <c r="AY4715" s="128"/>
      <c r="BH4715" s="89"/>
      <c r="BI4715" s="90"/>
      <c r="DL4715" s="13"/>
      <c r="DM4715" s="13"/>
      <c r="DN4715" s="3"/>
      <c r="DO4715" s="126"/>
      <c r="DP4715" s="126"/>
      <c r="DQ4715" s="127"/>
      <c r="DR4715" s="128"/>
      <c r="DS4715" s="13"/>
      <c r="DW4715" s="128"/>
      <c r="DX4715" s="128"/>
      <c r="DY4715" s="128"/>
      <c r="EH4715" s="89"/>
      <c r="EI4715" s="90"/>
    </row>
    <row r="4716" spans="38:139">
      <c r="AL4716" s="13"/>
      <c r="AM4716" s="13"/>
      <c r="AN4716" s="3"/>
      <c r="AO4716" s="126"/>
      <c r="AP4716" s="126"/>
      <c r="AQ4716" s="127"/>
      <c r="AR4716" s="128"/>
      <c r="AS4716" s="13"/>
      <c r="AW4716" s="128"/>
      <c r="AX4716" s="128"/>
      <c r="AY4716" s="128"/>
      <c r="BH4716" s="89"/>
      <c r="BI4716" s="90"/>
      <c r="DL4716" s="13"/>
      <c r="DM4716" s="13"/>
      <c r="DN4716" s="3"/>
      <c r="DO4716" s="126"/>
      <c r="DP4716" s="126"/>
      <c r="DQ4716" s="127"/>
      <c r="DR4716" s="128"/>
      <c r="DS4716" s="13"/>
      <c r="DW4716" s="128"/>
      <c r="DX4716" s="128"/>
      <c r="DY4716" s="128"/>
      <c r="EH4716" s="89"/>
      <c r="EI4716" s="90"/>
    </row>
    <row r="4717" spans="38:139">
      <c r="AL4717" s="13"/>
      <c r="AM4717" s="13"/>
      <c r="AN4717" s="3"/>
      <c r="AO4717" s="126"/>
      <c r="AP4717" s="126"/>
      <c r="AQ4717" s="127"/>
      <c r="AR4717" s="128"/>
      <c r="AS4717" s="13"/>
      <c r="AW4717" s="128"/>
      <c r="AX4717" s="128"/>
      <c r="AY4717" s="128"/>
      <c r="BH4717" s="89"/>
      <c r="BI4717" s="90"/>
      <c r="DL4717" s="13"/>
      <c r="DM4717" s="13"/>
      <c r="DN4717" s="3"/>
      <c r="DO4717" s="126"/>
      <c r="DP4717" s="126"/>
      <c r="DQ4717" s="127"/>
      <c r="DR4717" s="128"/>
      <c r="DS4717" s="13"/>
      <c r="DW4717" s="128"/>
      <c r="DX4717" s="128"/>
      <c r="DY4717" s="128"/>
      <c r="EH4717" s="89"/>
      <c r="EI4717" s="90"/>
    </row>
    <row r="4718" spans="38:139">
      <c r="AL4718" s="13"/>
      <c r="AM4718" s="13"/>
      <c r="AN4718" s="3"/>
      <c r="AO4718" s="126"/>
      <c r="AP4718" s="126"/>
      <c r="AQ4718" s="127"/>
      <c r="AR4718" s="128"/>
      <c r="AS4718" s="13"/>
      <c r="AW4718" s="128"/>
      <c r="AX4718" s="128"/>
      <c r="AY4718" s="128"/>
      <c r="BH4718" s="89"/>
      <c r="BI4718" s="90"/>
      <c r="DL4718" s="13"/>
      <c r="DM4718" s="13"/>
      <c r="DN4718" s="3"/>
      <c r="DO4718" s="126"/>
      <c r="DP4718" s="126"/>
      <c r="DQ4718" s="127"/>
      <c r="DR4718" s="128"/>
      <c r="DS4718" s="13"/>
      <c r="DW4718" s="128"/>
      <c r="DX4718" s="128"/>
      <c r="DY4718" s="128"/>
      <c r="EH4718" s="89"/>
      <c r="EI4718" s="90"/>
    </row>
    <row r="4719" spans="38:139">
      <c r="AL4719" s="13"/>
      <c r="AM4719" s="13"/>
      <c r="AN4719" s="3"/>
      <c r="AO4719" s="126"/>
      <c r="AP4719" s="126"/>
      <c r="AQ4719" s="127"/>
      <c r="AR4719" s="128"/>
      <c r="AS4719" s="13"/>
      <c r="AW4719" s="128"/>
      <c r="AX4719" s="128"/>
      <c r="AY4719" s="128"/>
      <c r="BH4719" s="89"/>
      <c r="BI4719" s="90"/>
      <c r="DL4719" s="13"/>
      <c r="DM4719" s="13"/>
      <c r="DN4719" s="3"/>
      <c r="DO4719" s="126"/>
      <c r="DP4719" s="126"/>
      <c r="DQ4719" s="127"/>
      <c r="DR4719" s="128"/>
      <c r="DS4719" s="13"/>
      <c r="DW4719" s="128"/>
      <c r="DX4719" s="128"/>
      <c r="DY4719" s="128"/>
      <c r="EH4719" s="89"/>
      <c r="EI4719" s="90"/>
    </row>
    <row r="4720" spans="38:139">
      <c r="AL4720" s="13"/>
      <c r="AM4720" s="13"/>
      <c r="AN4720" s="3"/>
      <c r="AO4720" s="126"/>
      <c r="AP4720" s="126"/>
      <c r="AQ4720" s="127"/>
      <c r="AR4720" s="128"/>
      <c r="AS4720" s="13"/>
      <c r="AW4720" s="128"/>
      <c r="AX4720" s="128"/>
      <c r="AY4720" s="128"/>
      <c r="BH4720" s="89"/>
      <c r="BI4720" s="90"/>
      <c r="DL4720" s="13"/>
      <c r="DM4720" s="13"/>
      <c r="DN4720" s="3"/>
      <c r="DO4720" s="126"/>
      <c r="DP4720" s="126"/>
      <c r="DQ4720" s="127"/>
      <c r="DR4720" s="128"/>
      <c r="DS4720" s="13"/>
      <c r="DW4720" s="128"/>
      <c r="DX4720" s="128"/>
      <c r="DY4720" s="128"/>
      <c r="EH4720" s="89"/>
      <c r="EI4720" s="90"/>
    </row>
    <row r="4721" spans="38:139">
      <c r="AL4721" s="13"/>
      <c r="AM4721" s="13"/>
      <c r="AN4721" s="3"/>
      <c r="AO4721" s="126"/>
      <c r="AP4721" s="126"/>
      <c r="AQ4721" s="127"/>
      <c r="AR4721" s="128"/>
      <c r="AS4721" s="13"/>
      <c r="AW4721" s="128"/>
      <c r="AX4721" s="128"/>
      <c r="AY4721" s="128"/>
      <c r="BH4721" s="89"/>
      <c r="BI4721" s="90"/>
      <c r="DL4721" s="13"/>
      <c r="DM4721" s="13"/>
      <c r="DN4721" s="3"/>
      <c r="DO4721" s="126"/>
      <c r="DP4721" s="126"/>
      <c r="DQ4721" s="127"/>
      <c r="DR4721" s="128"/>
      <c r="DS4721" s="13"/>
      <c r="DW4721" s="128"/>
      <c r="DX4721" s="128"/>
      <c r="DY4721" s="128"/>
      <c r="EH4721" s="89"/>
      <c r="EI4721" s="90"/>
    </row>
    <row r="4722" spans="38:139">
      <c r="AL4722" s="13"/>
      <c r="AM4722" s="13"/>
      <c r="AN4722" s="3"/>
      <c r="AO4722" s="126"/>
      <c r="AP4722" s="126"/>
      <c r="AQ4722" s="127"/>
      <c r="AR4722" s="128"/>
      <c r="AS4722" s="13"/>
      <c r="AW4722" s="128"/>
      <c r="AX4722" s="128"/>
      <c r="AY4722" s="128"/>
      <c r="BH4722" s="89"/>
      <c r="BI4722" s="90"/>
      <c r="DL4722" s="13"/>
      <c r="DM4722" s="13"/>
      <c r="DN4722" s="3"/>
      <c r="DO4722" s="126"/>
      <c r="DP4722" s="126"/>
      <c r="DQ4722" s="127"/>
      <c r="DR4722" s="128"/>
      <c r="DS4722" s="13"/>
      <c r="DW4722" s="128"/>
      <c r="DX4722" s="128"/>
      <c r="DY4722" s="128"/>
      <c r="EH4722" s="89"/>
      <c r="EI4722" s="90"/>
    </row>
    <row r="4723" spans="38:139">
      <c r="AL4723" s="13"/>
      <c r="AM4723" s="13"/>
      <c r="AN4723" s="3"/>
      <c r="AO4723" s="126"/>
      <c r="AP4723" s="126"/>
      <c r="AQ4723" s="127"/>
      <c r="AR4723" s="128"/>
      <c r="AS4723" s="13"/>
      <c r="AW4723" s="128"/>
      <c r="AX4723" s="128"/>
      <c r="AY4723" s="128"/>
      <c r="BH4723" s="89"/>
      <c r="BI4723" s="90"/>
      <c r="DL4723" s="13"/>
      <c r="DM4723" s="13"/>
      <c r="DN4723" s="3"/>
      <c r="DO4723" s="126"/>
      <c r="DP4723" s="126"/>
      <c r="DQ4723" s="127"/>
      <c r="DR4723" s="128"/>
      <c r="DS4723" s="13"/>
      <c r="DW4723" s="128"/>
      <c r="DX4723" s="128"/>
      <c r="DY4723" s="128"/>
      <c r="EH4723" s="89"/>
      <c r="EI4723" s="90"/>
    </row>
    <row r="4724" spans="38:139">
      <c r="AL4724" s="13"/>
      <c r="AM4724" s="13"/>
      <c r="AN4724" s="3"/>
      <c r="AO4724" s="126"/>
      <c r="AP4724" s="126"/>
      <c r="AQ4724" s="127"/>
      <c r="AR4724" s="128"/>
      <c r="AS4724" s="13"/>
      <c r="AW4724" s="128"/>
      <c r="AX4724" s="128"/>
      <c r="AY4724" s="128"/>
      <c r="BH4724" s="89"/>
      <c r="BI4724" s="90"/>
      <c r="DL4724" s="13"/>
      <c r="DM4724" s="13"/>
      <c r="DN4724" s="3"/>
      <c r="DO4724" s="126"/>
      <c r="DP4724" s="126"/>
      <c r="DQ4724" s="127"/>
      <c r="DR4724" s="128"/>
      <c r="DS4724" s="13"/>
      <c r="DW4724" s="128"/>
      <c r="DX4724" s="128"/>
      <c r="DY4724" s="128"/>
      <c r="EH4724" s="89"/>
      <c r="EI4724" s="90"/>
    </row>
    <row r="4725" spans="38:139">
      <c r="AL4725" s="13"/>
      <c r="AM4725" s="13"/>
      <c r="AN4725" s="3"/>
      <c r="AO4725" s="126"/>
      <c r="AP4725" s="126"/>
      <c r="AQ4725" s="127"/>
      <c r="AR4725" s="128"/>
      <c r="AS4725" s="13"/>
      <c r="AW4725" s="128"/>
      <c r="AX4725" s="128"/>
      <c r="AY4725" s="128"/>
      <c r="BH4725" s="89"/>
      <c r="BI4725" s="90"/>
      <c r="DL4725" s="13"/>
      <c r="DM4725" s="13"/>
      <c r="DN4725" s="3"/>
      <c r="DO4725" s="126"/>
      <c r="DP4725" s="126"/>
      <c r="DQ4725" s="127"/>
      <c r="DR4725" s="128"/>
      <c r="DS4725" s="13"/>
      <c r="DW4725" s="128"/>
      <c r="DX4725" s="128"/>
      <c r="DY4725" s="128"/>
      <c r="EH4725" s="89"/>
      <c r="EI4725" s="90"/>
    </row>
    <row r="4726" spans="38:139">
      <c r="AL4726" s="13"/>
      <c r="AM4726" s="13"/>
      <c r="AN4726" s="3"/>
      <c r="AO4726" s="126"/>
      <c r="AP4726" s="126"/>
      <c r="AQ4726" s="127"/>
      <c r="AR4726" s="128"/>
      <c r="AS4726" s="13"/>
      <c r="AW4726" s="128"/>
      <c r="AX4726" s="128"/>
      <c r="AY4726" s="128"/>
      <c r="BH4726" s="89"/>
      <c r="BI4726" s="90"/>
      <c r="DL4726" s="13"/>
      <c r="DM4726" s="13"/>
      <c r="DN4726" s="3"/>
      <c r="DO4726" s="126"/>
      <c r="DP4726" s="126"/>
      <c r="DQ4726" s="127"/>
      <c r="DR4726" s="128"/>
      <c r="DS4726" s="13"/>
      <c r="DW4726" s="128"/>
      <c r="DX4726" s="128"/>
      <c r="DY4726" s="128"/>
      <c r="EH4726" s="89"/>
      <c r="EI4726" s="90"/>
    </row>
    <row r="4727" spans="38:139">
      <c r="AL4727" s="13"/>
      <c r="AM4727" s="13"/>
      <c r="AN4727" s="3"/>
      <c r="AO4727" s="126"/>
      <c r="AP4727" s="126"/>
      <c r="AQ4727" s="127"/>
      <c r="AR4727" s="128"/>
      <c r="AS4727" s="13"/>
      <c r="AW4727" s="128"/>
      <c r="AX4727" s="128"/>
      <c r="AY4727" s="128"/>
      <c r="BH4727" s="89"/>
      <c r="BI4727" s="90"/>
      <c r="DL4727" s="13"/>
      <c r="DM4727" s="13"/>
      <c r="DN4727" s="3"/>
      <c r="DO4727" s="126"/>
      <c r="DP4727" s="126"/>
      <c r="DQ4727" s="127"/>
      <c r="DR4727" s="128"/>
      <c r="DS4727" s="13"/>
      <c r="DW4727" s="128"/>
      <c r="DX4727" s="128"/>
      <c r="DY4727" s="128"/>
      <c r="EH4727" s="89"/>
      <c r="EI4727" s="90"/>
    </row>
    <row r="4728" spans="38:139">
      <c r="AL4728" s="13"/>
      <c r="AM4728" s="13"/>
      <c r="AN4728" s="3"/>
      <c r="AO4728" s="126"/>
      <c r="AP4728" s="126"/>
      <c r="AQ4728" s="127"/>
      <c r="AR4728" s="128"/>
      <c r="AS4728" s="13"/>
      <c r="AW4728" s="128"/>
      <c r="AX4728" s="128"/>
      <c r="AY4728" s="128"/>
      <c r="BH4728" s="89"/>
      <c r="BI4728" s="90"/>
      <c r="DL4728" s="13"/>
      <c r="DM4728" s="13"/>
      <c r="DN4728" s="3"/>
      <c r="DO4728" s="126"/>
      <c r="DP4728" s="126"/>
      <c r="DQ4728" s="127"/>
      <c r="DR4728" s="128"/>
      <c r="DS4728" s="13"/>
      <c r="DW4728" s="128"/>
      <c r="DX4728" s="128"/>
      <c r="DY4728" s="128"/>
      <c r="EH4728" s="89"/>
      <c r="EI4728" s="90"/>
    </row>
    <row r="4729" spans="38:139">
      <c r="AL4729" s="13"/>
      <c r="AM4729" s="13"/>
      <c r="AN4729" s="3"/>
      <c r="AO4729" s="126"/>
      <c r="AP4729" s="126"/>
      <c r="AQ4729" s="127"/>
      <c r="AR4729" s="128"/>
      <c r="AS4729" s="13"/>
      <c r="AW4729" s="128"/>
      <c r="AX4729" s="128"/>
      <c r="AY4729" s="128"/>
      <c r="BH4729" s="89"/>
      <c r="BI4729" s="90"/>
      <c r="DL4729" s="13"/>
      <c r="DM4729" s="13"/>
      <c r="DN4729" s="3"/>
      <c r="DO4729" s="126"/>
      <c r="DP4729" s="126"/>
      <c r="DQ4729" s="127"/>
      <c r="DR4729" s="128"/>
      <c r="DS4729" s="13"/>
      <c r="DW4729" s="128"/>
      <c r="DX4729" s="128"/>
      <c r="DY4729" s="128"/>
      <c r="EH4729" s="89"/>
      <c r="EI4729" s="90"/>
    </row>
    <row r="4730" spans="38:139">
      <c r="AL4730" s="13"/>
      <c r="AM4730" s="13"/>
      <c r="AN4730" s="3"/>
      <c r="AO4730" s="126"/>
      <c r="AP4730" s="126"/>
      <c r="AQ4730" s="127"/>
      <c r="AR4730" s="128"/>
      <c r="AS4730" s="13"/>
      <c r="AW4730" s="128"/>
      <c r="AX4730" s="128"/>
      <c r="AY4730" s="128"/>
      <c r="BH4730" s="89"/>
      <c r="BI4730" s="90"/>
      <c r="DL4730" s="13"/>
      <c r="DM4730" s="13"/>
      <c r="DN4730" s="3"/>
      <c r="DO4730" s="126"/>
      <c r="DP4730" s="126"/>
      <c r="DQ4730" s="127"/>
      <c r="DR4730" s="128"/>
      <c r="DS4730" s="13"/>
      <c r="DW4730" s="128"/>
      <c r="DX4730" s="128"/>
      <c r="DY4730" s="128"/>
      <c r="EH4730" s="89"/>
      <c r="EI4730" s="90"/>
    </row>
    <row r="4731" spans="38:139">
      <c r="AL4731" s="13"/>
      <c r="AM4731" s="13"/>
      <c r="AN4731" s="3"/>
      <c r="AO4731" s="126"/>
      <c r="AP4731" s="126"/>
      <c r="AQ4731" s="127"/>
      <c r="AR4731" s="128"/>
      <c r="AS4731" s="13"/>
      <c r="AW4731" s="128"/>
      <c r="AX4731" s="128"/>
      <c r="AY4731" s="128"/>
      <c r="BH4731" s="89"/>
      <c r="BI4731" s="90"/>
      <c r="DL4731" s="13"/>
      <c r="DM4731" s="13"/>
      <c r="DN4731" s="3"/>
      <c r="DO4731" s="126"/>
      <c r="DP4731" s="126"/>
      <c r="DQ4731" s="127"/>
      <c r="DR4731" s="128"/>
      <c r="DS4731" s="13"/>
      <c r="DW4731" s="128"/>
      <c r="DX4731" s="128"/>
      <c r="DY4731" s="128"/>
      <c r="EH4731" s="89"/>
      <c r="EI4731" s="90"/>
    </row>
    <row r="4732" spans="38:139">
      <c r="AL4732" s="13"/>
      <c r="AM4732" s="13"/>
      <c r="AN4732" s="3"/>
      <c r="AO4732" s="126"/>
      <c r="AP4732" s="126"/>
      <c r="AQ4732" s="127"/>
      <c r="AR4732" s="128"/>
      <c r="AS4732" s="13"/>
      <c r="AW4732" s="128"/>
      <c r="AX4732" s="128"/>
      <c r="AY4732" s="128"/>
      <c r="BH4732" s="89"/>
      <c r="BI4732" s="90"/>
      <c r="DL4732" s="13"/>
      <c r="DM4732" s="13"/>
      <c r="DN4732" s="3"/>
      <c r="DO4732" s="126"/>
      <c r="DP4732" s="126"/>
      <c r="DQ4732" s="127"/>
      <c r="DR4732" s="128"/>
      <c r="DS4732" s="13"/>
      <c r="DW4732" s="128"/>
      <c r="DX4732" s="128"/>
      <c r="DY4732" s="128"/>
      <c r="EH4732" s="89"/>
      <c r="EI4732" s="90"/>
    </row>
    <row r="4733" spans="38:139">
      <c r="AL4733" s="13"/>
      <c r="AM4733" s="13"/>
      <c r="AN4733" s="3"/>
      <c r="AO4733" s="126"/>
      <c r="AP4733" s="126"/>
      <c r="AQ4733" s="127"/>
      <c r="AR4733" s="128"/>
      <c r="AS4733" s="13"/>
      <c r="AW4733" s="128"/>
      <c r="AX4733" s="128"/>
      <c r="AY4733" s="128"/>
      <c r="BH4733" s="89"/>
      <c r="BI4733" s="90"/>
      <c r="DL4733" s="13"/>
      <c r="DM4733" s="13"/>
      <c r="DN4733" s="3"/>
      <c r="DO4733" s="126"/>
      <c r="DP4733" s="126"/>
      <c r="DQ4733" s="127"/>
      <c r="DR4733" s="128"/>
      <c r="DS4733" s="13"/>
      <c r="DW4733" s="128"/>
      <c r="DX4733" s="128"/>
      <c r="DY4733" s="128"/>
      <c r="EH4733" s="89"/>
      <c r="EI4733" s="90"/>
    </row>
    <row r="4734" spans="38:139">
      <c r="AL4734" s="13"/>
      <c r="AM4734" s="13"/>
      <c r="AN4734" s="3"/>
      <c r="AO4734" s="126"/>
      <c r="AP4734" s="126"/>
      <c r="AQ4734" s="127"/>
      <c r="AR4734" s="128"/>
      <c r="AS4734" s="13"/>
      <c r="AW4734" s="128"/>
      <c r="AX4734" s="128"/>
      <c r="AY4734" s="128"/>
      <c r="BH4734" s="89"/>
      <c r="BI4734" s="90"/>
      <c r="DL4734" s="13"/>
      <c r="DM4734" s="13"/>
      <c r="DN4734" s="3"/>
      <c r="DO4734" s="126"/>
      <c r="DP4734" s="126"/>
      <c r="DQ4734" s="127"/>
      <c r="DR4734" s="128"/>
      <c r="DS4734" s="13"/>
      <c r="DW4734" s="128"/>
      <c r="DX4734" s="128"/>
      <c r="DY4734" s="128"/>
      <c r="EH4734" s="89"/>
      <c r="EI4734" s="90"/>
    </row>
    <row r="4735" spans="38:139">
      <c r="AL4735" s="13"/>
      <c r="AM4735" s="13"/>
      <c r="AN4735" s="3"/>
      <c r="AO4735" s="126"/>
      <c r="AP4735" s="126"/>
      <c r="AQ4735" s="127"/>
      <c r="AR4735" s="128"/>
      <c r="AS4735" s="13"/>
      <c r="AW4735" s="128"/>
      <c r="AX4735" s="128"/>
      <c r="AY4735" s="128"/>
      <c r="BH4735" s="89"/>
      <c r="BI4735" s="90"/>
      <c r="DL4735" s="13"/>
      <c r="DM4735" s="13"/>
      <c r="DN4735" s="3"/>
      <c r="DO4735" s="126"/>
      <c r="DP4735" s="126"/>
      <c r="DQ4735" s="127"/>
      <c r="DR4735" s="128"/>
      <c r="DS4735" s="13"/>
      <c r="DW4735" s="128"/>
      <c r="DX4735" s="128"/>
      <c r="DY4735" s="128"/>
      <c r="EH4735" s="89"/>
      <c r="EI4735" s="90"/>
    </row>
    <row r="4736" spans="38:139">
      <c r="AL4736" s="13"/>
      <c r="AM4736" s="13"/>
      <c r="AN4736" s="3"/>
      <c r="AO4736" s="126"/>
      <c r="AP4736" s="126"/>
      <c r="AQ4736" s="127"/>
      <c r="AR4736" s="128"/>
      <c r="AS4736" s="13"/>
      <c r="AW4736" s="128"/>
      <c r="AX4736" s="128"/>
      <c r="AY4736" s="128"/>
      <c r="BH4736" s="89"/>
      <c r="BI4736" s="90"/>
      <c r="DL4736" s="13"/>
      <c r="DM4736" s="13"/>
      <c r="DN4736" s="3"/>
      <c r="DO4736" s="126"/>
      <c r="DP4736" s="126"/>
      <c r="DQ4736" s="127"/>
      <c r="DR4736" s="128"/>
      <c r="DS4736" s="13"/>
      <c r="DW4736" s="128"/>
      <c r="DX4736" s="128"/>
      <c r="DY4736" s="128"/>
      <c r="EH4736" s="89"/>
      <c r="EI4736" s="90"/>
    </row>
    <row r="4737" spans="38:139">
      <c r="AL4737" s="13"/>
      <c r="AM4737" s="13"/>
      <c r="AN4737" s="3"/>
      <c r="AO4737" s="126"/>
      <c r="AP4737" s="126"/>
      <c r="AQ4737" s="127"/>
      <c r="AR4737" s="128"/>
      <c r="AS4737" s="13"/>
      <c r="AW4737" s="128"/>
      <c r="AX4737" s="128"/>
      <c r="AY4737" s="128"/>
      <c r="BH4737" s="89"/>
      <c r="BI4737" s="90"/>
      <c r="DL4737" s="13"/>
      <c r="DM4737" s="13"/>
      <c r="DN4737" s="3"/>
      <c r="DO4737" s="126"/>
      <c r="DP4737" s="126"/>
      <c r="DQ4737" s="127"/>
      <c r="DR4737" s="128"/>
      <c r="DS4737" s="13"/>
      <c r="DW4737" s="128"/>
      <c r="DX4737" s="128"/>
      <c r="DY4737" s="128"/>
      <c r="EH4737" s="89"/>
      <c r="EI4737" s="90"/>
    </row>
    <row r="4738" spans="38:139">
      <c r="AL4738" s="13"/>
      <c r="AM4738" s="13"/>
      <c r="AN4738" s="3"/>
      <c r="AO4738" s="126"/>
      <c r="AP4738" s="126"/>
      <c r="AQ4738" s="127"/>
      <c r="AR4738" s="128"/>
      <c r="AS4738" s="13"/>
      <c r="AW4738" s="128"/>
      <c r="AX4738" s="128"/>
      <c r="AY4738" s="128"/>
      <c r="BH4738" s="89"/>
      <c r="BI4738" s="90"/>
      <c r="DL4738" s="13"/>
      <c r="DM4738" s="13"/>
      <c r="DN4738" s="3"/>
      <c r="DO4738" s="126"/>
      <c r="DP4738" s="126"/>
      <c r="DQ4738" s="127"/>
      <c r="DR4738" s="128"/>
      <c r="DS4738" s="13"/>
      <c r="DW4738" s="128"/>
      <c r="DX4738" s="128"/>
      <c r="DY4738" s="128"/>
      <c r="EH4738" s="89"/>
      <c r="EI4738" s="90"/>
    </row>
    <row r="4739" spans="38:139">
      <c r="AL4739" s="13"/>
      <c r="AM4739" s="13"/>
      <c r="AN4739" s="3"/>
      <c r="AO4739" s="126"/>
      <c r="AP4739" s="126"/>
      <c r="AQ4739" s="127"/>
      <c r="AR4739" s="128"/>
      <c r="AS4739" s="13"/>
      <c r="AW4739" s="128"/>
      <c r="AX4739" s="128"/>
      <c r="AY4739" s="128"/>
      <c r="BH4739" s="89"/>
      <c r="BI4739" s="90"/>
      <c r="DL4739" s="13"/>
      <c r="DM4739" s="13"/>
      <c r="DN4739" s="3"/>
      <c r="DO4739" s="126"/>
      <c r="DP4739" s="126"/>
      <c r="DQ4739" s="127"/>
      <c r="DR4739" s="128"/>
      <c r="DS4739" s="13"/>
      <c r="DW4739" s="128"/>
      <c r="DX4739" s="128"/>
      <c r="DY4739" s="128"/>
      <c r="EH4739" s="89"/>
      <c r="EI4739" s="90"/>
    </row>
    <row r="4740" spans="38:139">
      <c r="AL4740" s="13"/>
      <c r="AM4740" s="13"/>
      <c r="AN4740" s="3"/>
      <c r="AO4740" s="126"/>
      <c r="AP4740" s="126"/>
      <c r="AQ4740" s="127"/>
      <c r="AR4740" s="128"/>
      <c r="AS4740" s="13"/>
      <c r="AW4740" s="128"/>
      <c r="AX4740" s="128"/>
      <c r="AY4740" s="128"/>
      <c r="BH4740" s="89"/>
      <c r="BI4740" s="90"/>
      <c r="DL4740" s="13"/>
      <c r="DM4740" s="13"/>
      <c r="DN4740" s="3"/>
      <c r="DO4740" s="126"/>
      <c r="DP4740" s="126"/>
      <c r="DQ4740" s="127"/>
      <c r="DR4740" s="128"/>
      <c r="DS4740" s="13"/>
      <c r="DW4740" s="128"/>
      <c r="DX4740" s="128"/>
      <c r="DY4740" s="128"/>
      <c r="EH4740" s="89"/>
      <c r="EI4740" s="90"/>
    </row>
    <row r="4741" spans="38:139">
      <c r="AL4741" s="13"/>
      <c r="AM4741" s="13"/>
      <c r="AN4741" s="3"/>
      <c r="AO4741" s="126"/>
      <c r="AP4741" s="126"/>
      <c r="AQ4741" s="127"/>
      <c r="AR4741" s="128"/>
      <c r="AS4741" s="13"/>
      <c r="AW4741" s="128"/>
      <c r="AX4741" s="128"/>
      <c r="AY4741" s="128"/>
      <c r="BH4741" s="89"/>
      <c r="BI4741" s="90"/>
      <c r="DL4741" s="13"/>
      <c r="DM4741" s="13"/>
      <c r="DN4741" s="3"/>
      <c r="DO4741" s="126"/>
      <c r="DP4741" s="126"/>
      <c r="DQ4741" s="127"/>
      <c r="DR4741" s="128"/>
      <c r="DS4741" s="13"/>
      <c r="DW4741" s="128"/>
      <c r="DX4741" s="128"/>
      <c r="DY4741" s="128"/>
      <c r="EH4741" s="89"/>
      <c r="EI4741" s="90"/>
    </row>
    <row r="4742" spans="38:139">
      <c r="AL4742" s="13"/>
      <c r="AM4742" s="13"/>
      <c r="AN4742" s="3"/>
      <c r="AO4742" s="126"/>
      <c r="AP4742" s="126"/>
      <c r="AQ4742" s="127"/>
      <c r="AR4742" s="128"/>
      <c r="AS4742" s="13"/>
      <c r="AW4742" s="128"/>
      <c r="AX4742" s="128"/>
      <c r="AY4742" s="128"/>
      <c r="BH4742" s="89"/>
      <c r="BI4742" s="90"/>
      <c r="DL4742" s="13"/>
      <c r="DM4742" s="13"/>
      <c r="DN4742" s="3"/>
      <c r="DO4742" s="126"/>
      <c r="DP4742" s="126"/>
      <c r="DQ4742" s="127"/>
      <c r="DR4742" s="128"/>
      <c r="DS4742" s="13"/>
      <c r="DW4742" s="128"/>
      <c r="DX4742" s="128"/>
      <c r="DY4742" s="128"/>
      <c r="EH4742" s="89"/>
      <c r="EI4742" s="90"/>
    </row>
    <row r="4743" spans="38:139">
      <c r="AL4743" s="13"/>
      <c r="AM4743" s="13"/>
      <c r="AN4743" s="3"/>
      <c r="AO4743" s="126"/>
      <c r="AP4743" s="126"/>
      <c r="AQ4743" s="127"/>
      <c r="AR4743" s="128"/>
      <c r="AS4743" s="13"/>
      <c r="AW4743" s="128"/>
      <c r="AX4743" s="128"/>
      <c r="AY4743" s="128"/>
      <c r="BH4743" s="89"/>
      <c r="BI4743" s="90"/>
      <c r="DL4743" s="13"/>
      <c r="DM4743" s="13"/>
      <c r="DN4743" s="3"/>
      <c r="DO4743" s="126"/>
      <c r="DP4743" s="126"/>
      <c r="DQ4743" s="127"/>
      <c r="DR4743" s="128"/>
      <c r="DS4743" s="13"/>
      <c r="DW4743" s="128"/>
      <c r="DX4743" s="128"/>
      <c r="DY4743" s="128"/>
      <c r="EH4743" s="89"/>
      <c r="EI4743" s="90"/>
    </row>
    <row r="4744" spans="38:139">
      <c r="AL4744" s="13"/>
      <c r="AM4744" s="13"/>
      <c r="AN4744" s="3"/>
      <c r="AO4744" s="126"/>
      <c r="AP4744" s="126"/>
      <c r="AQ4744" s="127"/>
      <c r="AR4744" s="128"/>
      <c r="AS4744" s="13"/>
      <c r="AW4744" s="128"/>
      <c r="AX4744" s="128"/>
      <c r="AY4744" s="128"/>
      <c r="BH4744" s="89"/>
      <c r="BI4744" s="90"/>
      <c r="DL4744" s="13"/>
      <c r="DM4744" s="13"/>
      <c r="DN4744" s="3"/>
      <c r="DO4744" s="126"/>
      <c r="DP4744" s="126"/>
      <c r="DQ4744" s="127"/>
      <c r="DR4744" s="128"/>
      <c r="DS4744" s="13"/>
      <c r="DW4744" s="128"/>
      <c r="DX4744" s="128"/>
      <c r="DY4744" s="128"/>
      <c r="EH4744" s="89"/>
      <c r="EI4744" s="90"/>
    </row>
    <row r="4745" spans="38:139">
      <c r="AL4745" s="13"/>
      <c r="AM4745" s="13"/>
      <c r="AN4745" s="3"/>
      <c r="AO4745" s="126"/>
      <c r="AP4745" s="126"/>
      <c r="AQ4745" s="127"/>
      <c r="AR4745" s="128"/>
      <c r="AS4745" s="13"/>
      <c r="AW4745" s="128"/>
      <c r="AX4745" s="128"/>
      <c r="AY4745" s="128"/>
      <c r="BH4745" s="89"/>
      <c r="BI4745" s="90"/>
      <c r="DL4745" s="13"/>
      <c r="DM4745" s="13"/>
      <c r="DN4745" s="3"/>
      <c r="DO4745" s="126"/>
      <c r="DP4745" s="126"/>
      <c r="DQ4745" s="127"/>
      <c r="DR4745" s="128"/>
      <c r="DS4745" s="13"/>
      <c r="DW4745" s="128"/>
      <c r="DX4745" s="128"/>
      <c r="DY4745" s="128"/>
      <c r="EH4745" s="89"/>
      <c r="EI4745" s="90"/>
    </row>
    <row r="4746" spans="38:139">
      <c r="AL4746" s="13"/>
      <c r="AM4746" s="13"/>
      <c r="AN4746" s="3"/>
      <c r="AO4746" s="126"/>
      <c r="AP4746" s="126"/>
      <c r="AQ4746" s="127"/>
      <c r="AR4746" s="128"/>
      <c r="AS4746" s="13"/>
      <c r="AW4746" s="128"/>
      <c r="AX4746" s="128"/>
      <c r="AY4746" s="128"/>
      <c r="BH4746" s="89"/>
      <c r="BI4746" s="90"/>
      <c r="DL4746" s="13"/>
      <c r="DM4746" s="13"/>
      <c r="DN4746" s="3"/>
      <c r="DO4746" s="126"/>
      <c r="DP4746" s="126"/>
      <c r="DQ4746" s="127"/>
      <c r="DR4746" s="128"/>
      <c r="DS4746" s="13"/>
      <c r="DW4746" s="128"/>
      <c r="DX4746" s="128"/>
      <c r="DY4746" s="128"/>
      <c r="EH4746" s="89"/>
      <c r="EI4746" s="90"/>
    </row>
    <row r="4747" spans="38:139">
      <c r="AL4747" s="13"/>
      <c r="AM4747" s="13"/>
      <c r="AN4747" s="3"/>
      <c r="AO4747" s="126"/>
      <c r="AP4747" s="126"/>
      <c r="AQ4747" s="127"/>
      <c r="AR4747" s="128"/>
      <c r="AS4747" s="13"/>
      <c r="AW4747" s="128"/>
      <c r="AX4747" s="128"/>
      <c r="AY4747" s="128"/>
      <c r="BH4747" s="89"/>
      <c r="BI4747" s="90"/>
      <c r="DL4747" s="13"/>
      <c r="DM4747" s="13"/>
      <c r="DN4747" s="3"/>
      <c r="DO4747" s="126"/>
      <c r="DP4747" s="126"/>
      <c r="DQ4747" s="127"/>
      <c r="DR4747" s="128"/>
      <c r="DS4747" s="13"/>
      <c r="DW4747" s="128"/>
      <c r="DX4747" s="128"/>
      <c r="DY4747" s="128"/>
      <c r="EH4747" s="89"/>
      <c r="EI4747" s="90"/>
    </row>
    <row r="4748" spans="38:139">
      <c r="AL4748" s="13"/>
      <c r="AM4748" s="13"/>
      <c r="AN4748" s="3"/>
      <c r="AO4748" s="126"/>
      <c r="AP4748" s="126"/>
      <c r="AQ4748" s="127"/>
      <c r="AR4748" s="128"/>
      <c r="AS4748" s="13"/>
      <c r="AW4748" s="128"/>
      <c r="AX4748" s="128"/>
      <c r="AY4748" s="128"/>
      <c r="BH4748" s="89"/>
      <c r="BI4748" s="90"/>
      <c r="DL4748" s="13"/>
      <c r="DM4748" s="13"/>
      <c r="DN4748" s="3"/>
      <c r="DO4748" s="126"/>
      <c r="DP4748" s="126"/>
      <c r="DQ4748" s="127"/>
      <c r="DR4748" s="128"/>
      <c r="DS4748" s="13"/>
      <c r="DW4748" s="128"/>
      <c r="DX4748" s="128"/>
      <c r="DY4748" s="128"/>
      <c r="EH4748" s="89"/>
      <c r="EI4748" s="90"/>
    </row>
    <row r="4749" spans="38:139">
      <c r="AL4749" s="13"/>
      <c r="AM4749" s="13"/>
      <c r="AN4749" s="3"/>
      <c r="AO4749" s="126"/>
      <c r="AP4749" s="126"/>
      <c r="AQ4749" s="127"/>
      <c r="AR4749" s="128"/>
      <c r="AS4749" s="13"/>
      <c r="AW4749" s="128"/>
      <c r="AX4749" s="128"/>
      <c r="AY4749" s="128"/>
      <c r="BH4749" s="89"/>
      <c r="BI4749" s="90"/>
      <c r="DL4749" s="13"/>
      <c r="DM4749" s="13"/>
      <c r="DN4749" s="3"/>
      <c r="DO4749" s="126"/>
      <c r="DP4749" s="126"/>
      <c r="DQ4749" s="127"/>
      <c r="DR4749" s="128"/>
      <c r="DS4749" s="13"/>
      <c r="DW4749" s="128"/>
      <c r="DX4749" s="128"/>
      <c r="DY4749" s="128"/>
      <c r="EH4749" s="89"/>
      <c r="EI4749" s="90"/>
    </row>
    <row r="4750" spans="38:139">
      <c r="AL4750" s="13"/>
      <c r="AM4750" s="13"/>
      <c r="AN4750" s="3"/>
      <c r="AO4750" s="126"/>
      <c r="AP4750" s="126"/>
      <c r="AQ4750" s="127"/>
      <c r="AR4750" s="128"/>
      <c r="AS4750" s="13"/>
      <c r="AW4750" s="128"/>
      <c r="AX4750" s="128"/>
      <c r="AY4750" s="128"/>
      <c r="BH4750" s="89"/>
      <c r="BI4750" s="90"/>
      <c r="DL4750" s="13"/>
      <c r="DM4750" s="13"/>
      <c r="DN4750" s="3"/>
      <c r="DO4750" s="126"/>
      <c r="DP4750" s="126"/>
      <c r="DQ4750" s="127"/>
      <c r="DR4750" s="128"/>
      <c r="DS4750" s="13"/>
      <c r="DW4750" s="128"/>
      <c r="DX4750" s="128"/>
      <c r="DY4750" s="128"/>
      <c r="EH4750" s="89"/>
      <c r="EI4750" s="90"/>
    </row>
    <row r="4751" spans="38:139">
      <c r="AL4751" s="13"/>
      <c r="AM4751" s="13"/>
      <c r="AN4751" s="3"/>
      <c r="AO4751" s="126"/>
      <c r="AP4751" s="126"/>
      <c r="AQ4751" s="127"/>
      <c r="AR4751" s="128"/>
      <c r="AS4751" s="13"/>
      <c r="AW4751" s="128"/>
      <c r="AX4751" s="128"/>
      <c r="AY4751" s="128"/>
      <c r="BH4751" s="89"/>
      <c r="BI4751" s="90"/>
      <c r="DL4751" s="13"/>
      <c r="DM4751" s="13"/>
      <c r="DN4751" s="3"/>
      <c r="DO4751" s="126"/>
      <c r="DP4751" s="126"/>
      <c r="DQ4751" s="127"/>
      <c r="DR4751" s="128"/>
      <c r="DS4751" s="13"/>
      <c r="DW4751" s="128"/>
      <c r="DX4751" s="128"/>
      <c r="DY4751" s="128"/>
      <c r="EH4751" s="89"/>
      <c r="EI4751" s="90"/>
    </row>
    <row r="4752" spans="38:139">
      <c r="AL4752" s="13"/>
      <c r="AM4752" s="13"/>
      <c r="AN4752" s="3"/>
      <c r="AO4752" s="126"/>
      <c r="AP4752" s="126"/>
      <c r="AQ4752" s="127"/>
      <c r="AR4752" s="128"/>
      <c r="AS4752" s="13"/>
      <c r="AW4752" s="128"/>
      <c r="AX4752" s="128"/>
      <c r="AY4752" s="128"/>
      <c r="BH4752" s="89"/>
      <c r="BI4752" s="90"/>
      <c r="DL4752" s="13"/>
      <c r="DM4752" s="13"/>
      <c r="DN4752" s="3"/>
      <c r="DO4752" s="126"/>
      <c r="DP4752" s="126"/>
      <c r="DQ4752" s="127"/>
      <c r="DR4752" s="128"/>
      <c r="DS4752" s="13"/>
      <c r="DW4752" s="128"/>
      <c r="DX4752" s="128"/>
      <c r="DY4752" s="128"/>
      <c r="EH4752" s="89"/>
      <c r="EI4752" s="90"/>
    </row>
    <row r="4753" spans="38:139">
      <c r="AL4753" s="13"/>
      <c r="AM4753" s="13"/>
      <c r="AN4753" s="3"/>
      <c r="AO4753" s="126"/>
      <c r="AP4753" s="126"/>
      <c r="AQ4753" s="127"/>
      <c r="AR4753" s="128"/>
      <c r="AS4753" s="13"/>
      <c r="AW4753" s="128"/>
      <c r="AX4753" s="128"/>
      <c r="AY4753" s="128"/>
      <c r="BH4753" s="89"/>
      <c r="BI4753" s="90"/>
      <c r="DL4753" s="13"/>
      <c r="DM4753" s="13"/>
      <c r="DN4753" s="3"/>
      <c r="DO4753" s="126"/>
      <c r="DP4753" s="126"/>
      <c r="DQ4753" s="127"/>
      <c r="DR4753" s="128"/>
      <c r="DS4753" s="13"/>
      <c r="DW4753" s="128"/>
      <c r="DX4753" s="128"/>
      <c r="DY4753" s="128"/>
      <c r="EH4753" s="89"/>
      <c r="EI4753" s="90"/>
    </row>
    <row r="4754" spans="38:139">
      <c r="AL4754" s="13"/>
      <c r="AM4754" s="13"/>
      <c r="AN4754" s="3"/>
      <c r="AO4754" s="126"/>
      <c r="AP4754" s="126"/>
      <c r="AQ4754" s="127"/>
      <c r="AR4754" s="128"/>
      <c r="AS4754" s="13"/>
      <c r="AW4754" s="128"/>
      <c r="AX4754" s="128"/>
      <c r="AY4754" s="128"/>
      <c r="BH4754" s="89"/>
      <c r="BI4754" s="90"/>
      <c r="DL4754" s="13"/>
      <c r="DM4754" s="13"/>
      <c r="DN4754" s="3"/>
      <c r="DO4754" s="126"/>
      <c r="DP4754" s="126"/>
      <c r="DQ4754" s="127"/>
      <c r="DR4754" s="128"/>
      <c r="DS4754" s="13"/>
      <c r="DW4754" s="128"/>
      <c r="DX4754" s="128"/>
      <c r="DY4754" s="128"/>
      <c r="EH4754" s="89"/>
      <c r="EI4754" s="90"/>
    </row>
    <row r="4755" spans="38:139">
      <c r="AL4755" s="13"/>
      <c r="AM4755" s="13"/>
      <c r="AN4755" s="3"/>
      <c r="AO4755" s="126"/>
      <c r="AP4755" s="126"/>
      <c r="AQ4755" s="127"/>
      <c r="AR4755" s="128"/>
      <c r="AS4755" s="13"/>
      <c r="AW4755" s="128"/>
      <c r="AX4755" s="128"/>
      <c r="AY4755" s="128"/>
      <c r="BH4755" s="89"/>
      <c r="BI4755" s="90"/>
      <c r="DL4755" s="13"/>
      <c r="DM4755" s="13"/>
      <c r="DN4755" s="3"/>
      <c r="DO4755" s="126"/>
      <c r="DP4755" s="126"/>
      <c r="DQ4755" s="127"/>
      <c r="DR4755" s="128"/>
      <c r="DS4755" s="13"/>
      <c r="DW4755" s="128"/>
      <c r="DX4755" s="128"/>
      <c r="DY4755" s="128"/>
      <c r="EH4755" s="89"/>
      <c r="EI4755" s="90"/>
    </row>
    <row r="4756" spans="38:139">
      <c r="AL4756" s="13"/>
      <c r="AM4756" s="13"/>
      <c r="AN4756" s="3"/>
      <c r="AO4756" s="126"/>
      <c r="AP4756" s="126"/>
      <c r="AQ4756" s="127"/>
      <c r="AR4756" s="128"/>
      <c r="AS4756" s="13"/>
      <c r="AW4756" s="128"/>
      <c r="AX4756" s="128"/>
      <c r="AY4756" s="128"/>
      <c r="BH4756" s="89"/>
      <c r="BI4756" s="90"/>
      <c r="DL4756" s="13"/>
      <c r="DM4756" s="13"/>
      <c r="DN4756" s="3"/>
      <c r="DO4756" s="126"/>
      <c r="DP4756" s="126"/>
      <c r="DQ4756" s="127"/>
      <c r="DR4756" s="128"/>
      <c r="DS4756" s="13"/>
      <c r="DW4756" s="128"/>
      <c r="DX4756" s="128"/>
      <c r="DY4756" s="128"/>
      <c r="EH4756" s="89"/>
      <c r="EI4756" s="90"/>
    </row>
    <row r="4757" spans="38:139">
      <c r="AL4757" s="13"/>
      <c r="AM4757" s="13"/>
      <c r="AN4757" s="3"/>
      <c r="AO4757" s="126"/>
      <c r="AP4757" s="126"/>
      <c r="AQ4757" s="127"/>
      <c r="AR4757" s="128"/>
      <c r="AS4757" s="13"/>
      <c r="AW4757" s="128"/>
      <c r="AX4757" s="128"/>
      <c r="AY4757" s="128"/>
      <c r="BH4757" s="89"/>
      <c r="BI4757" s="90"/>
      <c r="DL4757" s="13"/>
      <c r="DM4757" s="13"/>
      <c r="DN4757" s="3"/>
      <c r="DO4757" s="126"/>
      <c r="DP4757" s="126"/>
      <c r="DQ4757" s="127"/>
      <c r="DR4757" s="128"/>
      <c r="DS4757" s="13"/>
      <c r="DW4757" s="128"/>
      <c r="DX4757" s="128"/>
      <c r="DY4757" s="128"/>
      <c r="EH4757" s="89"/>
      <c r="EI4757" s="90"/>
    </row>
    <row r="4758" spans="38:139">
      <c r="AL4758" s="13"/>
      <c r="AM4758" s="13"/>
      <c r="AN4758" s="3"/>
      <c r="AO4758" s="126"/>
      <c r="AP4758" s="126"/>
      <c r="AQ4758" s="127"/>
      <c r="AR4758" s="128"/>
      <c r="AS4758" s="13"/>
      <c r="AW4758" s="128"/>
      <c r="AX4758" s="128"/>
      <c r="AY4758" s="128"/>
      <c r="BH4758" s="89"/>
      <c r="BI4758" s="90"/>
      <c r="DL4758" s="13"/>
      <c r="DM4758" s="13"/>
      <c r="DN4758" s="3"/>
      <c r="DO4758" s="126"/>
      <c r="DP4758" s="126"/>
      <c r="DQ4758" s="127"/>
      <c r="DR4758" s="128"/>
      <c r="DS4758" s="13"/>
      <c r="DW4758" s="128"/>
      <c r="DX4758" s="128"/>
      <c r="DY4758" s="128"/>
      <c r="EH4758" s="89"/>
      <c r="EI4758" s="90"/>
    </row>
    <row r="4759" spans="38:139">
      <c r="AL4759" s="13"/>
      <c r="AM4759" s="13"/>
      <c r="AN4759" s="3"/>
      <c r="AO4759" s="126"/>
      <c r="AP4759" s="126"/>
      <c r="AQ4759" s="127"/>
      <c r="AR4759" s="128"/>
      <c r="AS4759" s="13"/>
      <c r="AW4759" s="128"/>
      <c r="AX4759" s="128"/>
      <c r="AY4759" s="128"/>
      <c r="BH4759" s="89"/>
      <c r="BI4759" s="90"/>
      <c r="DL4759" s="13"/>
      <c r="DM4759" s="13"/>
      <c r="DN4759" s="3"/>
      <c r="DO4759" s="126"/>
      <c r="DP4759" s="126"/>
      <c r="DQ4759" s="127"/>
      <c r="DR4759" s="128"/>
      <c r="DS4759" s="13"/>
      <c r="DW4759" s="128"/>
      <c r="DX4759" s="128"/>
      <c r="DY4759" s="128"/>
      <c r="EH4759" s="89"/>
      <c r="EI4759" s="90"/>
    </row>
    <row r="4760" spans="38:139">
      <c r="AL4760" s="13"/>
      <c r="AM4760" s="13"/>
      <c r="AN4760" s="3"/>
      <c r="AO4760" s="126"/>
      <c r="AP4760" s="126"/>
      <c r="AQ4760" s="127"/>
      <c r="AR4760" s="128"/>
      <c r="AS4760" s="13"/>
      <c r="AW4760" s="128"/>
      <c r="AX4760" s="128"/>
      <c r="AY4760" s="128"/>
      <c r="BH4760" s="89"/>
      <c r="BI4760" s="90"/>
      <c r="DL4760" s="13"/>
      <c r="DM4760" s="13"/>
      <c r="DN4760" s="3"/>
      <c r="DO4760" s="126"/>
      <c r="DP4760" s="126"/>
      <c r="DQ4760" s="127"/>
      <c r="DR4760" s="128"/>
      <c r="DS4760" s="13"/>
      <c r="DW4760" s="128"/>
      <c r="DX4760" s="128"/>
      <c r="DY4760" s="128"/>
      <c r="EH4760" s="89"/>
      <c r="EI4760" s="90"/>
    </row>
    <row r="4761" spans="38:139">
      <c r="AL4761" s="13"/>
      <c r="AM4761" s="13"/>
      <c r="AN4761" s="3"/>
      <c r="AO4761" s="126"/>
      <c r="AP4761" s="126"/>
      <c r="AQ4761" s="127"/>
      <c r="AR4761" s="128"/>
      <c r="AS4761" s="13"/>
      <c r="AW4761" s="128"/>
      <c r="AX4761" s="128"/>
      <c r="AY4761" s="128"/>
      <c r="BH4761" s="89"/>
      <c r="BI4761" s="90"/>
      <c r="DL4761" s="13"/>
      <c r="DM4761" s="13"/>
      <c r="DN4761" s="3"/>
      <c r="DO4761" s="126"/>
      <c r="DP4761" s="126"/>
      <c r="DQ4761" s="127"/>
      <c r="DR4761" s="128"/>
      <c r="DS4761" s="13"/>
      <c r="DW4761" s="128"/>
      <c r="DX4761" s="128"/>
      <c r="DY4761" s="128"/>
      <c r="EH4761" s="89"/>
      <c r="EI4761" s="90"/>
    </row>
    <row r="4762" spans="38:139">
      <c r="AL4762" s="13"/>
      <c r="AM4762" s="13"/>
      <c r="AN4762" s="3"/>
      <c r="AO4762" s="126"/>
      <c r="AP4762" s="126"/>
      <c r="AQ4762" s="127"/>
      <c r="AR4762" s="128"/>
      <c r="AS4762" s="13"/>
      <c r="AW4762" s="128"/>
      <c r="AX4762" s="128"/>
      <c r="AY4762" s="128"/>
      <c r="BH4762" s="89"/>
      <c r="BI4762" s="90"/>
      <c r="DL4762" s="13"/>
      <c r="DM4762" s="13"/>
      <c r="DN4762" s="3"/>
      <c r="DO4762" s="126"/>
      <c r="DP4762" s="126"/>
      <c r="DQ4762" s="127"/>
      <c r="DR4762" s="128"/>
      <c r="DS4762" s="13"/>
      <c r="DW4762" s="128"/>
      <c r="DX4762" s="128"/>
      <c r="DY4762" s="128"/>
      <c r="EH4762" s="89"/>
      <c r="EI4762" s="90"/>
    </row>
    <row r="4763" spans="38:139">
      <c r="AL4763" s="13"/>
      <c r="AM4763" s="13"/>
      <c r="AN4763" s="3"/>
      <c r="AO4763" s="126"/>
      <c r="AP4763" s="126"/>
      <c r="AQ4763" s="127"/>
      <c r="AR4763" s="128"/>
      <c r="AS4763" s="13"/>
      <c r="AW4763" s="128"/>
      <c r="AX4763" s="128"/>
      <c r="AY4763" s="128"/>
      <c r="BH4763" s="89"/>
      <c r="BI4763" s="90"/>
      <c r="DL4763" s="13"/>
      <c r="DM4763" s="13"/>
      <c r="DN4763" s="3"/>
      <c r="DO4763" s="126"/>
      <c r="DP4763" s="126"/>
      <c r="DQ4763" s="127"/>
      <c r="DR4763" s="128"/>
      <c r="DS4763" s="13"/>
      <c r="DW4763" s="128"/>
      <c r="DX4763" s="128"/>
      <c r="DY4763" s="128"/>
      <c r="EH4763" s="89"/>
      <c r="EI4763" s="90"/>
    </row>
    <row r="4764" spans="38:139">
      <c r="AL4764" s="13"/>
      <c r="AM4764" s="13"/>
      <c r="AN4764" s="3"/>
      <c r="AO4764" s="126"/>
      <c r="AP4764" s="126"/>
      <c r="AQ4764" s="127"/>
      <c r="AR4764" s="128"/>
      <c r="AS4764" s="13"/>
      <c r="AW4764" s="128"/>
      <c r="AX4764" s="128"/>
      <c r="AY4764" s="128"/>
      <c r="BH4764" s="89"/>
      <c r="BI4764" s="90"/>
      <c r="DL4764" s="13"/>
      <c r="DM4764" s="13"/>
      <c r="DN4764" s="3"/>
      <c r="DO4764" s="126"/>
      <c r="DP4764" s="126"/>
      <c r="DQ4764" s="127"/>
      <c r="DR4764" s="128"/>
      <c r="DS4764" s="13"/>
      <c r="DW4764" s="128"/>
      <c r="DX4764" s="128"/>
      <c r="DY4764" s="128"/>
      <c r="EH4764" s="89"/>
      <c r="EI4764" s="90"/>
    </row>
    <row r="4765" spans="38:139">
      <c r="AL4765" s="13"/>
      <c r="AM4765" s="13"/>
      <c r="AN4765" s="3"/>
      <c r="AO4765" s="126"/>
      <c r="AP4765" s="126"/>
      <c r="AQ4765" s="127"/>
      <c r="AR4765" s="128"/>
      <c r="AS4765" s="13"/>
      <c r="AW4765" s="128"/>
      <c r="AX4765" s="128"/>
      <c r="AY4765" s="128"/>
      <c r="BH4765" s="89"/>
      <c r="BI4765" s="90"/>
      <c r="DL4765" s="13"/>
      <c r="DM4765" s="13"/>
      <c r="DN4765" s="3"/>
      <c r="DO4765" s="126"/>
      <c r="DP4765" s="126"/>
      <c r="DQ4765" s="127"/>
      <c r="DR4765" s="128"/>
      <c r="DS4765" s="13"/>
      <c r="DW4765" s="128"/>
      <c r="DX4765" s="128"/>
      <c r="DY4765" s="128"/>
      <c r="EH4765" s="89"/>
      <c r="EI4765" s="90"/>
    </row>
    <row r="4766" spans="38:139">
      <c r="AL4766" s="13"/>
      <c r="AM4766" s="13"/>
      <c r="AN4766" s="3"/>
      <c r="AO4766" s="126"/>
      <c r="AP4766" s="126"/>
      <c r="AQ4766" s="127"/>
      <c r="AR4766" s="128"/>
      <c r="AS4766" s="13"/>
      <c r="AW4766" s="128"/>
      <c r="AX4766" s="128"/>
      <c r="AY4766" s="128"/>
      <c r="BH4766" s="89"/>
      <c r="BI4766" s="90"/>
      <c r="DL4766" s="13"/>
      <c r="DM4766" s="13"/>
      <c r="DN4766" s="3"/>
      <c r="DO4766" s="126"/>
      <c r="DP4766" s="126"/>
      <c r="DQ4766" s="127"/>
      <c r="DR4766" s="128"/>
      <c r="DS4766" s="13"/>
      <c r="DW4766" s="128"/>
      <c r="DX4766" s="128"/>
      <c r="DY4766" s="128"/>
      <c r="EH4766" s="89"/>
      <c r="EI4766" s="90"/>
    </row>
    <row r="4767" spans="38:139">
      <c r="AL4767" s="13"/>
      <c r="AM4767" s="13"/>
      <c r="AN4767" s="3"/>
      <c r="AO4767" s="126"/>
      <c r="AP4767" s="126"/>
      <c r="AQ4767" s="127"/>
      <c r="AR4767" s="128"/>
      <c r="AS4767" s="13"/>
      <c r="AW4767" s="128"/>
      <c r="AX4767" s="128"/>
      <c r="AY4767" s="128"/>
      <c r="BH4767" s="89"/>
      <c r="BI4767" s="90"/>
      <c r="DL4767" s="13"/>
      <c r="DM4767" s="13"/>
      <c r="DN4767" s="3"/>
      <c r="DO4767" s="126"/>
      <c r="DP4767" s="126"/>
      <c r="DQ4767" s="127"/>
      <c r="DR4767" s="128"/>
      <c r="DS4767" s="13"/>
      <c r="DW4767" s="128"/>
      <c r="DX4767" s="128"/>
      <c r="DY4767" s="128"/>
      <c r="EH4767" s="89"/>
      <c r="EI4767" s="90"/>
    </row>
    <row r="4768" spans="38:139">
      <c r="AL4768" s="13"/>
      <c r="AM4768" s="13"/>
      <c r="AN4768" s="3"/>
      <c r="AO4768" s="126"/>
      <c r="AP4768" s="126"/>
      <c r="AQ4768" s="127"/>
      <c r="AR4768" s="128"/>
      <c r="AS4768" s="13"/>
      <c r="AW4768" s="128"/>
      <c r="AX4768" s="128"/>
      <c r="AY4768" s="128"/>
      <c r="BH4768" s="89"/>
      <c r="BI4768" s="90"/>
      <c r="DL4768" s="13"/>
      <c r="DM4768" s="13"/>
      <c r="DN4768" s="3"/>
      <c r="DO4768" s="126"/>
      <c r="DP4768" s="126"/>
      <c r="DQ4768" s="127"/>
      <c r="DR4768" s="128"/>
      <c r="DS4768" s="13"/>
      <c r="DW4768" s="128"/>
      <c r="DX4768" s="128"/>
      <c r="DY4768" s="128"/>
      <c r="EH4768" s="89"/>
      <c r="EI4768" s="90"/>
    </row>
    <row r="4769" spans="38:139">
      <c r="AL4769" s="13"/>
      <c r="AM4769" s="13"/>
      <c r="AN4769" s="3"/>
      <c r="AO4769" s="126"/>
      <c r="AP4769" s="126"/>
      <c r="AQ4769" s="127"/>
      <c r="AR4769" s="128"/>
      <c r="AS4769" s="13"/>
      <c r="AW4769" s="128"/>
      <c r="AX4769" s="128"/>
      <c r="AY4769" s="128"/>
      <c r="BH4769" s="89"/>
      <c r="BI4769" s="90"/>
      <c r="DL4769" s="13"/>
      <c r="DM4769" s="13"/>
      <c r="DN4769" s="3"/>
      <c r="DO4769" s="126"/>
      <c r="DP4769" s="126"/>
      <c r="DQ4769" s="127"/>
      <c r="DR4769" s="128"/>
      <c r="DS4769" s="13"/>
      <c r="DW4769" s="128"/>
      <c r="DX4769" s="128"/>
      <c r="DY4769" s="128"/>
      <c r="EH4769" s="89"/>
      <c r="EI4769" s="90"/>
    </row>
    <row r="4770" spans="38:139">
      <c r="AL4770" s="13"/>
      <c r="AM4770" s="13"/>
      <c r="AN4770" s="3"/>
      <c r="AO4770" s="126"/>
      <c r="AP4770" s="126"/>
      <c r="AQ4770" s="127"/>
      <c r="AR4770" s="128"/>
      <c r="AS4770" s="13"/>
      <c r="AW4770" s="128"/>
      <c r="AX4770" s="128"/>
      <c r="AY4770" s="128"/>
      <c r="BH4770" s="89"/>
      <c r="BI4770" s="90"/>
      <c r="DL4770" s="13"/>
      <c r="DM4770" s="13"/>
      <c r="DN4770" s="3"/>
      <c r="DO4770" s="126"/>
      <c r="DP4770" s="126"/>
      <c r="DQ4770" s="127"/>
      <c r="DR4770" s="128"/>
      <c r="DS4770" s="13"/>
      <c r="DW4770" s="128"/>
      <c r="DX4770" s="128"/>
      <c r="DY4770" s="128"/>
      <c r="EH4770" s="89"/>
      <c r="EI4770" s="90"/>
    </row>
    <row r="4771" spans="38:139">
      <c r="AL4771" s="13"/>
      <c r="AM4771" s="13"/>
      <c r="AN4771" s="3"/>
      <c r="AO4771" s="126"/>
      <c r="AP4771" s="126"/>
      <c r="AQ4771" s="127"/>
      <c r="AR4771" s="128"/>
      <c r="AS4771" s="13"/>
      <c r="AW4771" s="128"/>
      <c r="AX4771" s="128"/>
      <c r="AY4771" s="128"/>
      <c r="BH4771" s="89"/>
      <c r="BI4771" s="90"/>
      <c r="DL4771" s="13"/>
      <c r="DM4771" s="13"/>
      <c r="DN4771" s="3"/>
      <c r="DO4771" s="126"/>
      <c r="DP4771" s="126"/>
      <c r="DQ4771" s="127"/>
      <c r="DR4771" s="128"/>
      <c r="DS4771" s="13"/>
      <c r="DW4771" s="128"/>
      <c r="DX4771" s="128"/>
      <c r="DY4771" s="128"/>
      <c r="EH4771" s="89"/>
      <c r="EI4771" s="90"/>
    </row>
    <row r="4772" spans="38:139">
      <c r="AL4772" s="13"/>
      <c r="AM4772" s="13"/>
      <c r="AN4772" s="3"/>
      <c r="AO4772" s="126"/>
      <c r="AP4772" s="126"/>
      <c r="AQ4772" s="127"/>
      <c r="AR4772" s="128"/>
      <c r="AS4772" s="13"/>
      <c r="AW4772" s="128"/>
      <c r="AX4772" s="128"/>
      <c r="AY4772" s="128"/>
      <c r="BH4772" s="89"/>
      <c r="BI4772" s="90"/>
      <c r="DL4772" s="13"/>
      <c r="DM4772" s="13"/>
      <c r="DN4772" s="3"/>
      <c r="DO4772" s="126"/>
      <c r="DP4772" s="126"/>
      <c r="DQ4772" s="127"/>
      <c r="DR4772" s="128"/>
      <c r="DS4772" s="13"/>
      <c r="DW4772" s="128"/>
      <c r="DX4772" s="128"/>
      <c r="DY4772" s="128"/>
      <c r="EH4772" s="89"/>
      <c r="EI4772" s="90"/>
    </row>
    <row r="4773" spans="38:139">
      <c r="AL4773" s="13"/>
      <c r="AM4773" s="13"/>
      <c r="AN4773" s="3"/>
      <c r="AO4773" s="126"/>
      <c r="AP4773" s="126"/>
      <c r="AQ4773" s="127"/>
      <c r="AR4773" s="128"/>
      <c r="AS4773" s="13"/>
      <c r="AW4773" s="128"/>
      <c r="AX4773" s="128"/>
      <c r="AY4773" s="128"/>
      <c r="BH4773" s="89"/>
      <c r="BI4773" s="90"/>
      <c r="DL4773" s="13"/>
      <c r="DM4773" s="13"/>
      <c r="DN4773" s="3"/>
      <c r="DO4773" s="126"/>
      <c r="DP4773" s="126"/>
      <c r="DQ4773" s="127"/>
      <c r="DR4773" s="128"/>
      <c r="DS4773" s="13"/>
      <c r="DW4773" s="128"/>
      <c r="DX4773" s="128"/>
      <c r="DY4773" s="128"/>
      <c r="EH4773" s="89"/>
      <c r="EI4773" s="90"/>
    </row>
    <row r="4774" spans="38:139">
      <c r="AL4774" s="13"/>
      <c r="AM4774" s="13"/>
      <c r="AN4774" s="3"/>
      <c r="AO4774" s="126"/>
      <c r="AP4774" s="126"/>
      <c r="AQ4774" s="127"/>
      <c r="AR4774" s="128"/>
      <c r="AS4774" s="13"/>
      <c r="AW4774" s="128"/>
      <c r="AX4774" s="128"/>
      <c r="AY4774" s="128"/>
      <c r="BH4774" s="89"/>
      <c r="BI4774" s="90"/>
      <c r="DL4774" s="13"/>
      <c r="DM4774" s="13"/>
      <c r="DN4774" s="3"/>
      <c r="DO4774" s="126"/>
      <c r="DP4774" s="126"/>
      <c r="DQ4774" s="127"/>
      <c r="DR4774" s="128"/>
      <c r="DS4774" s="13"/>
      <c r="DW4774" s="128"/>
      <c r="DX4774" s="128"/>
      <c r="DY4774" s="128"/>
      <c r="EH4774" s="89"/>
      <c r="EI4774" s="90"/>
    </row>
    <row r="4775" spans="38:139">
      <c r="AL4775" s="13"/>
      <c r="AM4775" s="13"/>
      <c r="AN4775" s="3"/>
      <c r="AO4775" s="126"/>
      <c r="AP4775" s="126"/>
      <c r="AQ4775" s="127"/>
      <c r="AR4775" s="128"/>
      <c r="AS4775" s="13"/>
      <c r="AW4775" s="128"/>
      <c r="AX4775" s="128"/>
      <c r="AY4775" s="128"/>
      <c r="BH4775" s="89"/>
      <c r="BI4775" s="90"/>
      <c r="DL4775" s="13"/>
      <c r="DM4775" s="13"/>
      <c r="DN4775" s="3"/>
      <c r="DO4775" s="126"/>
      <c r="DP4775" s="126"/>
      <c r="DQ4775" s="127"/>
      <c r="DR4775" s="128"/>
      <c r="DS4775" s="13"/>
      <c r="DW4775" s="128"/>
      <c r="DX4775" s="128"/>
      <c r="DY4775" s="128"/>
      <c r="EH4775" s="89"/>
      <c r="EI4775" s="90"/>
    </row>
    <row r="4776" spans="38:139">
      <c r="AL4776" s="13"/>
      <c r="AM4776" s="13"/>
      <c r="AN4776" s="3"/>
      <c r="AO4776" s="126"/>
      <c r="AP4776" s="126"/>
      <c r="AQ4776" s="127"/>
      <c r="AR4776" s="128"/>
      <c r="AS4776" s="13"/>
      <c r="AW4776" s="128"/>
      <c r="AX4776" s="128"/>
      <c r="AY4776" s="128"/>
      <c r="BH4776" s="89"/>
      <c r="BI4776" s="90"/>
      <c r="DL4776" s="13"/>
      <c r="DM4776" s="13"/>
      <c r="DN4776" s="3"/>
      <c r="DO4776" s="126"/>
      <c r="DP4776" s="126"/>
      <c r="DQ4776" s="127"/>
      <c r="DR4776" s="128"/>
      <c r="DS4776" s="13"/>
      <c r="DW4776" s="128"/>
      <c r="DX4776" s="128"/>
      <c r="DY4776" s="128"/>
      <c r="EH4776" s="89"/>
      <c r="EI4776" s="90"/>
    </row>
    <row r="4777" spans="38:139">
      <c r="AL4777" s="13"/>
      <c r="AM4777" s="13"/>
      <c r="AN4777" s="3"/>
      <c r="AO4777" s="126"/>
      <c r="AP4777" s="126"/>
      <c r="AQ4777" s="127"/>
      <c r="AR4777" s="128"/>
      <c r="AS4777" s="13"/>
      <c r="AW4777" s="128"/>
      <c r="AX4777" s="128"/>
      <c r="AY4777" s="128"/>
      <c r="BH4777" s="89"/>
      <c r="BI4777" s="90"/>
      <c r="DL4777" s="13"/>
      <c r="DM4777" s="13"/>
      <c r="DN4777" s="3"/>
      <c r="DO4777" s="126"/>
      <c r="DP4777" s="126"/>
      <c r="DQ4777" s="127"/>
      <c r="DR4777" s="128"/>
      <c r="DS4777" s="13"/>
      <c r="DW4777" s="128"/>
      <c r="DX4777" s="128"/>
      <c r="DY4777" s="128"/>
      <c r="EH4777" s="89"/>
      <c r="EI4777" s="90"/>
    </row>
    <row r="4778" spans="38:139">
      <c r="AL4778" s="13"/>
      <c r="AM4778" s="13"/>
      <c r="AN4778" s="3"/>
      <c r="AO4778" s="126"/>
      <c r="AP4778" s="126"/>
      <c r="AQ4778" s="127"/>
      <c r="AR4778" s="128"/>
      <c r="AS4778" s="13"/>
      <c r="AW4778" s="128"/>
      <c r="AX4778" s="128"/>
      <c r="AY4778" s="128"/>
      <c r="BH4778" s="89"/>
      <c r="BI4778" s="90"/>
      <c r="DL4778" s="13"/>
      <c r="DM4778" s="13"/>
      <c r="DN4778" s="3"/>
      <c r="DO4778" s="126"/>
      <c r="DP4778" s="126"/>
      <c r="DQ4778" s="127"/>
      <c r="DR4778" s="128"/>
      <c r="DS4778" s="13"/>
      <c r="DW4778" s="128"/>
      <c r="DX4778" s="128"/>
      <c r="DY4778" s="128"/>
      <c r="EH4778" s="89"/>
      <c r="EI4778" s="90"/>
    </row>
    <row r="4779" spans="38:139">
      <c r="AL4779" s="13"/>
      <c r="AM4779" s="13"/>
      <c r="AN4779" s="3"/>
      <c r="AO4779" s="126"/>
      <c r="AP4779" s="126"/>
      <c r="AQ4779" s="127"/>
      <c r="AR4779" s="128"/>
      <c r="AS4779" s="13"/>
      <c r="AW4779" s="128"/>
      <c r="AX4779" s="128"/>
      <c r="AY4779" s="128"/>
      <c r="BH4779" s="89"/>
      <c r="BI4779" s="90"/>
      <c r="DL4779" s="13"/>
      <c r="DM4779" s="13"/>
      <c r="DN4779" s="3"/>
      <c r="DO4779" s="126"/>
      <c r="DP4779" s="126"/>
      <c r="DQ4779" s="127"/>
      <c r="DR4779" s="128"/>
      <c r="DS4779" s="13"/>
      <c r="DW4779" s="128"/>
      <c r="DX4779" s="128"/>
      <c r="DY4779" s="128"/>
      <c r="EH4779" s="89"/>
      <c r="EI4779" s="90"/>
    </row>
    <row r="4780" spans="38:139">
      <c r="AL4780" s="13"/>
      <c r="AM4780" s="13"/>
      <c r="AN4780" s="3"/>
      <c r="AO4780" s="126"/>
      <c r="AP4780" s="126"/>
      <c r="AQ4780" s="127"/>
      <c r="AR4780" s="128"/>
      <c r="AS4780" s="13"/>
      <c r="AW4780" s="128"/>
      <c r="AX4780" s="128"/>
      <c r="AY4780" s="128"/>
      <c r="BH4780" s="89"/>
      <c r="BI4780" s="90"/>
      <c r="DL4780" s="13"/>
      <c r="DM4780" s="13"/>
      <c r="DN4780" s="3"/>
      <c r="DO4780" s="126"/>
      <c r="DP4780" s="126"/>
      <c r="DQ4780" s="127"/>
      <c r="DR4780" s="128"/>
      <c r="DS4780" s="13"/>
      <c r="DW4780" s="128"/>
      <c r="DX4780" s="128"/>
      <c r="DY4780" s="128"/>
      <c r="EH4780" s="89"/>
      <c r="EI4780" s="90"/>
    </row>
    <row r="4781" spans="38:139">
      <c r="AL4781" s="13"/>
      <c r="AM4781" s="13"/>
      <c r="AN4781" s="3"/>
      <c r="AO4781" s="126"/>
      <c r="AP4781" s="126"/>
      <c r="AQ4781" s="127"/>
      <c r="AR4781" s="128"/>
      <c r="AS4781" s="13"/>
      <c r="AW4781" s="128"/>
      <c r="AX4781" s="128"/>
      <c r="AY4781" s="128"/>
      <c r="BH4781" s="89"/>
      <c r="BI4781" s="90"/>
      <c r="DL4781" s="13"/>
      <c r="DM4781" s="13"/>
      <c r="DN4781" s="3"/>
      <c r="DO4781" s="126"/>
      <c r="DP4781" s="126"/>
      <c r="DQ4781" s="127"/>
      <c r="DR4781" s="128"/>
      <c r="DS4781" s="13"/>
      <c r="DW4781" s="128"/>
      <c r="DX4781" s="128"/>
      <c r="DY4781" s="128"/>
      <c r="EH4781" s="89"/>
      <c r="EI4781" s="90"/>
    </row>
    <row r="4782" spans="38:139">
      <c r="AL4782" s="13"/>
      <c r="AM4782" s="13"/>
      <c r="AN4782" s="3"/>
      <c r="AO4782" s="126"/>
      <c r="AP4782" s="126"/>
      <c r="AQ4782" s="127"/>
      <c r="AR4782" s="128"/>
      <c r="AS4782" s="13"/>
      <c r="AW4782" s="128"/>
      <c r="AX4782" s="128"/>
      <c r="AY4782" s="128"/>
      <c r="BH4782" s="89"/>
      <c r="BI4782" s="90"/>
      <c r="DL4782" s="13"/>
      <c r="DM4782" s="13"/>
      <c r="DN4782" s="3"/>
      <c r="DO4782" s="126"/>
      <c r="DP4782" s="126"/>
      <c r="DQ4782" s="127"/>
      <c r="DR4782" s="128"/>
      <c r="DS4782" s="13"/>
      <c r="DW4782" s="128"/>
      <c r="DX4782" s="128"/>
      <c r="DY4782" s="128"/>
      <c r="EH4782" s="89"/>
      <c r="EI4782" s="90"/>
    </row>
    <row r="4783" spans="38:139">
      <c r="AL4783" s="13"/>
      <c r="AM4783" s="13"/>
      <c r="AN4783" s="3"/>
      <c r="AO4783" s="126"/>
      <c r="AP4783" s="126"/>
      <c r="AQ4783" s="127"/>
      <c r="AR4783" s="128"/>
      <c r="AS4783" s="13"/>
      <c r="AW4783" s="128"/>
      <c r="AX4783" s="128"/>
      <c r="AY4783" s="128"/>
      <c r="BH4783" s="89"/>
      <c r="BI4783" s="90"/>
      <c r="DL4783" s="13"/>
      <c r="DM4783" s="13"/>
      <c r="DN4783" s="3"/>
      <c r="DO4783" s="126"/>
      <c r="DP4783" s="126"/>
      <c r="DQ4783" s="127"/>
      <c r="DR4783" s="128"/>
      <c r="DS4783" s="13"/>
      <c r="DW4783" s="128"/>
      <c r="DX4783" s="128"/>
      <c r="DY4783" s="128"/>
      <c r="EH4783" s="89"/>
      <c r="EI4783" s="90"/>
    </row>
    <row r="4784" spans="38:139">
      <c r="AL4784" s="13"/>
      <c r="AM4784" s="13"/>
      <c r="AN4784" s="3"/>
      <c r="AO4784" s="126"/>
      <c r="AP4784" s="126"/>
      <c r="AQ4784" s="127"/>
      <c r="AR4784" s="128"/>
      <c r="AS4784" s="13"/>
      <c r="AW4784" s="128"/>
      <c r="AX4784" s="128"/>
      <c r="AY4784" s="128"/>
      <c r="BH4784" s="89"/>
      <c r="BI4784" s="90"/>
      <c r="DL4784" s="13"/>
      <c r="DM4784" s="13"/>
      <c r="DN4784" s="3"/>
      <c r="DO4784" s="126"/>
      <c r="DP4784" s="126"/>
      <c r="DQ4784" s="127"/>
      <c r="DR4784" s="128"/>
      <c r="DS4784" s="13"/>
      <c r="DW4784" s="128"/>
      <c r="DX4784" s="128"/>
      <c r="DY4784" s="128"/>
      <c r="EH4784" s="89"/>
      <c r="EI4784" s="90"/>
    </row>
    <row r="4785" spans="38:139">
      <c r="AL4785" s="13"/>
      <c r="AM4785" s="13"/>
      <c r="AN4785" s="3"/>
      <c r="AO4785" s="126"/>
      <c r="AP4785" s="126"/>
      <c r="AQ4785" s="127"/>
      <c r="AR4785" s="128"/>
      <c r="AS4785" s="13"/>
      <c r="AW4785" s="128"/>
      <c r="AX4785" s="128"/>
      <c r="AY4785" s="128"/>
      <c r="BH4785" s="89"/>
      <c r="BI4785" s="90"/>
      <c r="DL4785" s="13"/>
      <c r="DM4785" s="13"/>
      <c r="DN4785" s="3"/>
      <c r="DO4785" s="126"/>
      <c r="DP4785" s="126"/>
      <c r="DQ4785" s="127"/>
      <c r="DR4785" s="128"/>
      <c r="DS4785" s="13"/>
      <c r="DW4785" s="128"/>
      <c r="DX4785" s="128"/>
      <c r="DY4785" s="128"/>
      <c r="EH4785" s="89"/>
      <c r="EI4785" s="90"/>
    </row>
    <row r="4786" spans="38:139">
      <c r="AL4786" s="13"/>
      <c r="AM4786" s="13"/>
      <c r="AN4786" s="3"/>
      <c r="AO4786" s="126"/>
      <c r="AP4786" s="126"/>
      <c r="AQ4786" s="127"/>
      <c r="AR4786" s="128"/>
      <c r="AS4786" s="13"/>
      <c r="AW4786" s="128"/>
      <c r="AX4786" s="128"/>
      <c r="AY4786" s="128"/>
      <c r="BH4786" s="89"/>
      <c r="BI4786" s="90"/>
      <c r="DL4786" s="13"/>
      <c r="DM4786" s="13"/>
      <c r="DN4786" s="3"/>
      <c r="DO4786" s="126"/>
      <c r="DP4786" s="126"/>
      <c r="DQ4786" s="127"/>
      <c r="DR4786" s="128"/>
      <c r="DS4786" s="13"/>
      <c r="DW4786" s="128"/>
      <c r="DX4786" s="128"/>
      <c r="DY4786" s="128"/>
      <c r="EH4786" s="89"/>
      <c r="EI4786" s="90"/>
    </row>
    <row r="4787" spans="38:139">
      <c r="AL4787" s="13"/>
      <c r="AM4787" s="13"/>
      <c r="AN4787" s="3"/>
      <c r="AO4787" s="126"/>
      <c r="AP4787" s="126"/>
      <c r="AQ4787" s="127"/>
      <c r="AR4787" s="128"/>
      <c r="AS4787" s="13"/>
      <c r="AW4787" s="128"/>
      <c r="AX4787" s="128"/>
      <c r="AY4787" s="128"/>
      <c r="BH4787" s="89"/>
      <c r="BI4787" s="90"/>
      <c r="DL4787" s="13"/>
      <c r="DM4787" s="13"/>
      <c r="DN4787" s="3"/>
      <c r="DO4787" s="126"/>
      <c r="DP4787" s="126"/>
      <c r="DQ4787" s="127"/>
      <c r="DR4787" s="128"/>
      <c r="DS4787" s="13"/>
      <c r="DW4787" s="128"/>
      <c r="DX4787" s="128"/>
      <c r="DY4787" s="128"/>
      <c r="EH4787" s="89"/>
      <c r="EI4787" s="90"/>
    </row>
    <row r="4788" spans="38:139">
      <c r="AL4788" s="13"/>
      <c r="AM4788" s="13"/>
      <c r="AN4788" s="3"/>
      <c r="AO4788" s="126"/>
      <c r="AP4788" s="126"/>
      <c r="AQ4788" s="127"/>
      <c r="AR4788" s="128"/>
      <c r="AS4788" s="13"/>
      <c r="AW4788" s="128"/>
      <c r="AX4788" s="128"/>
      <c r="AY4788" s="128"/>
      <c r="BH4788" s="89"/>
      <c r="BI4788" s="90"/>
      <c r="DL4788" s="13"/>
      <c r="DM4788" s="13"/>
      <c r="DN4788" s="3"/>
      <c r="DO4788" s="126"/>
      <c r="DP4788" s="126"/>
      <c r="DQ4788" s="127"/>
      <c r="DR4788" s="128"/>
      <c r="DS4788" s="13"/>
      <c r="DW4788" s="128"/>
      <c r="DX4788" s="128"/>
      <c r="DY4788" s="128"/>
      <c r="EH4788" s="89"/>
      <c r="EI4788" s="90"/>
    </row>
    <row r="4789" spans="38:139">
      <c r="AL4789" s="13"/>
      <c r="AM4789" s="13"/>
      <c r="AN4789" s="3"/>
      <c r="AO4789" s="126"/>
      <c r="AP4789" s="126"/>
      <c r="AQ4789" s="127"/>
      <c r="AR4789" s="128"/>
      <c r="AS4789" s="13"/>
      <c r="AW4789" s="128"/>
      <c r="AX4789" s="128"/>
      <c r="AY4789" s="128"/>
      <c r="BH4789" s="89"/>
      <c r="BI4789" s="90"/>
      <c r="DL4789" s="13"/>
      <c r="DM4789" s="13"/>
      <c r="DN4789" s="3"/>
      <c r="DO4789" s="126"/>
      <c r="DP4789" s="126"/>
      <c r="DQ4789" s="127"/>
      <c r="DR4789" s="128"/>
      <c r="DS4789" s="13"/>
      <c r="DW4789" s="128"/>
      <c r="DX4789" s="128"/>
      <c r="DY4789" s="128"/>
      <c r="EH4789" s="89"/>
      <c r="EI4789" s="90"/>
    </row>
    <row r="4790" spans="38:139">
      <c r="AL4790" s="13"/>
      <c r="AM4790" s="13"/>
      <c r="AN4790" s="3"/>
      <c r="AO4790" s="126"/>
      <c r="AP4790" s="126"/>
      <c r="AQ4790" s="127"/>
      <c r="AR4790" s="128"/>
      <c r="AS4790" s="13"/>
      <c r="AW4790" s="128"/>
      <c r="AX4790" s="128"/>
      <c r="AY4790" s="128"/>
      <c r="BH4790" s="89"/>
      <c r="BI4790" s="90"/>
      <c r="DL4790" s="13"/>
      <c r="DM4790" s="13"/>
      <c r="DN4790" s="3"/>
      <c r="DO4790" s="126"/>
      <c r="DP4790" s="126"/>
      <c r="DQ4790" s="127"/>
      <c r="DR4790" s="128"/>
      <c r="DS4790" s="13"/>
      <c r="DW4790" s="128"/>
      <c r="DX4790" s="128"/>
      <c r="DY4790" s="128"/>
      <c r="EH4790" s="89"/>
      <c r="EI4790" s="90"/>
    </row>
    <row r="4791" spans="38:139">
      <c r="AL4791" s="13"/>
      <c r="AM4791" s="13"/>
      <c r="AN4791" s="3"/>
      <c r="AO4791" s="126"/>
      <c r="AP4791" s="126"/>
      <c r="AQ4791" s="127"/>
      <c r="AR4791" s="128"/>
      <c r="AS4791" s="13"/>
      <c r="AW4791" s="128"/>
      <c r="AX4791" s="128"/>
      <c r="AY4791" s="128"/>
      <c r="BH4791" s="89"/>
      <c r="BI4791" s="90"/>
      <c r="DL4791" s="13"/>
      <c r="DM4791" s="13"/>
      <c r="DN4791" s="3"/>
      <c r="DO4791" s="126"/>
      <c r="DP4791" s="126"/>
      <c r="DQ4791" s="127"/>
      <c r="DR4791" s="128"/>
      <c r="DS4791" s="13"/>
      <c r="DW4791" s="128"/>
      <c r="DX4791" s="128"/>
      <c r="DY4791" s="128"/>
      <c r="EH4791" s="89"/>
      <c r="EI4791" s="90"/>
    </row>
    <row r="4792" spans="38:139">
      <c r="AL4792" s="13"/>
      <c r="AM4792" s="13"/>
      <c r="AN4792" s="3"/>
      <c r="AO4792" s="126"/>
      <c r="AP4792" s="126"/>
      <c r="AQ4792" s="127"/>
      <c r="AR4792" s="128"/>
      <c r="AS4792" s="13"/>
      <c r="AW4792" s="128"/>
      <c r="AX4792" s="128"/>
      <c r="AY4792" s="128"/>
      <c r="BH4792" s="89"/>
      <c r="BI4792" s="90"/>
      <c r="DL4792" s="13"/>
      <c r="DM4792" s="13"/>
      <c r="DN4792" s="3"/>
      <c r="DO4792" s="126"/>
      <c r="DP4792" s="126"/>
      <c r="DQ4792" s="127"/>
      <c r="DR4792" s="128"/>
      <c r="DS4792" s="13"/>
      <c r="DW4792" s="128"/>
      <c r="DX4792" s="128"/>
      <c r="DY4792" s="128"/>
      <c r="EH4792" s="89"/>
      <c r="EI4792" s="90"/>
    </row>
    <row r="4793" spans="38:139">
      <c r="AL4793" s="13"/>
      <c r="AM4793" s="13"/>
      <c r="AN4793" s="3"/>
      <c r="AO4793" s="126"/>
      <c r="AP4793" s="126"/>
      <c r="AQ4793" s="127"/>
      <c r="AR4793" s="128"/>
      <c r="AS4793" s="13"/>
      <c r="AW4793" s="128"/>
      <c r="AX4793" s="128"/>
      <c r="AY4793" s="128"/>
      <c r="BH4793" s="89"/>
      <c r="BI4793" s="90"/>
      <c r="DL4793" s="13"/>
      <c r="DM4793" s="13"/>
      <c r="DN4793" s="3"/>
      <c r="DO4793" s="126"/>
      <c r="DP4793" s="126"/>
      <c r="DQ4793" s="127"/>
      <c r="DR4793" s="128"/>
      <c r="DS4793" s="13"/>
      <c r="DW4793" s="128"/>
      <c r="DX4793" s="128"/>
      <c r="DY4793" s="128"/>
      <c r="EH4793" s="89"/>
      <c r="EI4793" s="90"/>
    </row>
    <row r="4794" spans="38:139">
      <c r="AL4794" s="13"/>
      <c r="AM4794" s="13"/>
      <c r="AN4794" s="3"/>
      <c r="AO4794" s="126"/>
      <c r="AP4794" s="126"/>
      <c r="AQ4794" s="127"/>
      <c r="AR4794" s="128"/>
      <c r="AS4794" s="13"/>
      <c r="AW4794" s="128"/>
      <c r="AX4794" s="128"/>
      <c r="AY4794" s="128"/>
      <c r="BH4794" s="89"/>
      <c r="BI4794" s="90"/>
      <c r="DL4794" s="13"/>
      <c r="DM4794" s="13"/>
      <c r="DN4794" s="3"/>
      <c r="DO4794" s="126"/>
      <c r="DP4794" s="126"/>
      <c r="DQ4794" s="127"/>
      <c r="DR4794" s="128"/>
      <c r="DS4794" s="13"/>
      <c r="DW4794" s="128"/>
      <c r="DX4794" s="128"/>
      <c r="DY4794" s="128"/>
      <c r="EH4794" s="89"/>
      <c r="EI4794" s="90"/>
    </row>
    <row r="4795" spans="38:139">
      <c r="AL4795" s="13"/>
      <c r="AM4795" s="13"/>
      <c r="AN4795" s="3"/>
      <c r="AO4795" s="126"/>
      <c r="AP4795" s="126"/>
      <c r="AQ4795" s="127"/>
      <c r="AR4795" s="128"/>
      <c r="AS4795" s="13"/>
      <c r="AW4795" s="128"/>
      <c r="AX4795" s="128"/>
      <c r="AY4795" s="128"/>
      <c r="BH4795" s="89"/>
      <c r="BI4795" s="90"/>
      <c r="DL4795" s="13"/>
      <c r="DM4795" s="13"/>
      <c r="DN4795" s="3"/>
      <c r="DO4795" s="126"/>
      <c r="DP4795" s="126"/>
      <c r="DQ4795" s="127"/>
      <c r="DR4795" s="128"/>
      <c r="DS4795" s="13"/>
      <c r="DW4795" s="128"/>
      <c r="DX4795" s="128"/>
      <c r="DY4795" s="128"/>
      <c r="EH4795" s="89"/>
      <c r="EI4795" s="90"/>
    </row>
    <row r="4796" spans="38:139">
      <c r="AL4796" s="13"/>
      <c r="AM4796" s="13"/>
      <c r="AN4796" s="3"/>
      <c r="AO4796" s="126"/>
      <c r="AP4796" s="126"/>
      <c r="AQ4796" s="127"/>
      <c r="AR4796" s="128"/>
      <c r="AS4796" s="13"/>
      <c r="AW4796" s="128"/>
      <c r="AX4796" s="128"/>
      <c r="AY4796" s="128"/>
      <c r="BH4796" s="89"/>
      <c r="BI4796" s="90"/>
      <c r="DL4796" s="13"/>
      <c r="DM4796" s="13"/>
      <c r="DN4796" s="3"/>
      <c r="DO4796" s="126"/>
      <c r="DP4796" s="126"/>
      <c r="DQ4796" s="127"/>
      <c r="DR4796" s="128"/>
      <c r="DS4796" s="13"/>
      <c r="DW4796" s="128"/>
      <c r="DX4796" s="128"/>
      <c r="DY4796" s="128"/>
      <c r="EH4796" s="89"/>
      <c r="EI4796" s="90"/>
    </row>
    <row r="4797" spans="38:139">
      <c r="AL4797" s="13"/>
      <c r="AM4797" s="13"/>
      <c r="AN4797" s="3"/>
      <c r="AO4797" s="126"/>
      <c r="AP4797" s="126"/>
      <c r="AQ4797" s="127"/>
      <c r="AR4797" s="128"/>
      <c r="AS4797" s="13"/>
      <c r="AW4797" s="128"/>
      <c r="AX4797" s="128"/>
      <c r="AY4797" s="128"/>
      <c r="BH4797" s="89"/>
      <c r="BI4797" s="90"/>
      <c r="DL4797" s="13"/>
      <c r="DM4797" s="13"/>
      <c r="DN4797" s="3"/>
      <c r="DO4797" s="126"/>
      <c r="DP4797" s="126"/>
      <c r="DQ4797" s="127"/>
      <c r="DR4797" s="128"/>
      <c r="DS4797" s="13"/>
      <c r="DW4797" s="128"/>
      <c r="DX4797" s="128"/>
      <c r="DY4797" s="128"/>
      <c r="EH4797" s="89"/>
      <c r="EI4797" s="90"/>
    </row>
    <row r="4798" spans="38:139">
      <c r="AL4798" s="13"/>
      <c r="AM4798" s="13"/>
      <c r="AN4798" s="3"/>
      <c r="AO4798" s="126"/>
      <c r="AP4798" s="126"/>
      <c r="AQ4798" s="127"/>
      <c r="AR4798" s="128"/>
      <c r="AS4798" s="13"/>
      <c r="AW4798" s="128"/>
      <c r="AX4798" s="128"/>
      <c r="AY4798" s="128"/>
      <c r="BH4798" s="89"/>
      <c r="BI4798" s="90"/>
      <c r="DL4798" s="13"/>
      <c r="DM4798" s="13"/>
      <c r="DN4798" s="3"/>
      <c r="DO4798" s="126"/>
      <c r="DP4798" s="126"/>
      <c r="DQ4798" s="127"/>
      <c r="DR4798" s="128"/>
      <c r="DS4798" s="13"/>
      <c r="DW4798" s="128"/>
      <c r="DX4798" s="128"/>
      <c r="DY4798" s="128"/>
      <c r="EH4798" s="89"/>
      <c r="EI4798" s="90"/>
    </row>
    <row r="4799" spans="38:139">
      <c r="AL4799" s="13"/>
      <c r="AM4799" s="13"/>
      <c r="AN4799" s="3"/>
      <c r="AO4799" s="126"/>
      <c r="AP4799" s="126"/>
      <c r="AQ4799" s="127"/>
      <c r="AR4799" s="128"/>
      <c r="AS4799" s="13"/>
      <c r="AW4799" s="128"/>
      <c r="AX4799" s="128"/>
      <c r="AY4799" s="128"/>
      <c r="BH4799" s="89"/>
      <c r="BI4799" s="90"/>
      <c r="DL4799" s="13"/>
      <c r="DM4799" s="13"/>
      <c r="DN4799" s="3"/>
      <c r="DO4799" s="126"/>
      <c r="DP4799" s="126"/>
      <c r="DQ4799" s="127"/>
      <c r="DR4799" s="128"/>
      <c r="DS4799" s="13"/>
      <c r="DW4799" s="128"/>
      <c r="DX4799" s="128"/>
      <c r="DY4799" s="128"/>
      <c r="EH4799" s="89"/>
      <c r="EI4799" s="90"/>
    </row>
    <row r="4800" spans="38:139">
      <c r="AL4800" s="13"/>
      <c r="AM4800" s="13"/>
      <c r="AN4800" s="3"/>
      <c r="AO4800" s="126"/>
      <c r="AP4800" s="126"/>
      <c r="AQ4800" s="127"/>
      <c r="AR4800" s="128"/>
      <c r="AS4800" s="13"/>
      <c r="AW4800" s="128"/>
      <c r="AX4800" s="128"/>
      <c r="AY4800" s="128"/>
      <c r="BH4800" s="89"/>
      <c r="BI4800" s="90"/>
      <c r="DL4800" s="13"/>
      <c r="DM4800" s="13"/>
      <c r="DN4800" s="3"/>
      <c r="DO4800" s="126"/>
      <c r="DP4800" s="126"/>
      <c r="DQ4800" s="127"/>
      <c r="DR4800" s="128"/>
      <c r="DS4800" s="13"/>
      <c r="DW4800" s="128"/>
      <c r="DX4800" s="128"/>
      <c r="DY4800" s="128"/>
      <c r="EH4800" s="89"/>
      <c r="EI4800" s="90"/>
    </row>
    <row r="4801" spans="38:139">
      <c r="AL4801" s="13"/>
      <c r="AM4801" s="13"/>
      <c r="AN4801" s="3"/>
      <c r="AO4801" s="126"/>
      <c r="AP4801" s="126"/>
      <c r="AQ4801" s="127"/>
      <c r="AR4801" s="128"/>
      <c r="AS4801" s="13"/>
      <c r="AW4801" s="128"/>
      <c r="AX4801" s="128"/>
      <c r="AY4801" s="128"/>
      <c r="BH4801" s="89"/>
      <c r="BI4801" s="90"/>
      <c r="DL4801" s="13"/>
      <c r="DM4801" s="13"/>
      <c r="DN4801" s="3"/>
      <c r="DO4801" s="126"/>
      <c r="DP4801" s="126"/>
      <c r="DQ4801" s="127"/>
      <c r="DR4801" s="128"/>
      <c r="DS4801" s="13"/>
      <c r="DW4801" s="128"/>
      <c r="DX4801" s="128"/>
      <c r="DY4801" s="128"/>
      <c r="EH4801" s="89"/>
      <c r="EI4801" s="90"/>
    </row>
    <row r="4802" spans="38:139">
      <c r="AL4802" s="13"/>
      <c r="AM4802" s="13"/>
      <c r="AN4802" s="3"/>
      <c r="AO4802" s="126"/>
      <c r="AP4802" s="126"/>
      <c r="AQ4802" s="127"/>
      <c r="AR4802" s="128"/>
      <c r="AS4802" s="13"/>
      <c r="AW4802" s="128"/>
      <c r="AX4802" s="128"/>
      <c r="AY4802" s="128"/>
      <c r="BH4802" s="89"/>
      <c r="BI4802" s="90"/>
      <c r="DL4802" s="13"/>
      <c r="DM4802" s="13"/>
      <c r="DN4802" s="3"/>
      <c r="DO4802" s="126"/>
      <c r="DP4802" s="126"/>
      <c r="DQ4802" s="127"/>
      <c r="DR4802" s="128"/>
      <c r="DS4802" s="13"/>
      <c r="DW4802" s="128"/>
      <c r="DX4802" s="128"/>
      <c r="DY4802" s="128"/>
      <c r="EH4802" s="89"/>
      <c r="EI4802" s="90"/>
    </row>
    <row r="4803" spans="38:139">
      <c r="AL4803" s="13"/>
      <c r="AM4803" s="13"/>
      <c r="AN4803" s="3"/>
      <c r="AO4803" s="126"/>
      <c r="AP4803" s="126"/>
      <c r="AQ4803" s="127"/>
      <c r="AR4803" s="128"/>
      <c r="AS4803" s="13"/>
      <c r="AW4803" s="128"/>
      <c r="AX4803" s="128"/>
      <c r="AY4803" s="128"/>
      <c r="BH4803" s="89"/>
      <c r="BI4803" s="90"/>
      <c r="DL4803" s="13"/>
      <c r="DM4803" s="13"/>
      <c r="DN4803" s="3"/>
      <c r="DO4803" s="126"/>
      <c r="DP4803" s="126"/>
      <c r="DQ4803" s="127"/>
      <c r="DR4803" s="128"/>
      <c r="DS4803" s="13"/>
      <c r="DW4803" s="128"/>
      <c r="DX4803" s="128"/>
      <c r="DY4803" s="128"/>
      <c r="EH4803" s="89"/>
      <c r="EI4803" s="90"/>
    </row>
    <row r="4804" spans="38:139">
      <c r="AL4804" s="13"/>
      <c r="AM4804" s="13"/>
      <c r="AN4804" s="3"/>
      <c r="AO4804" s="126"/>
      <c r="AP4804" s="126"/>
      <c r="AQ4804" s="127"/>
      <c r="AR4804" s="128"/>
      <c r="AS4804" s="13"/>
      <c r="AW4804" s="128"/>
      <c r="AX4804" s="128"/>
      <c r="AY4804" s="128"/>
      <c r="BH4804" s="89"/>
      <c r="BI4804" s="90"/>
      <c r="DL4804" s="13"/>
      <c r="DM4804" s="13"/>
      <c r="DN4804" s="3"/>
      <c r="DO4804" s="126"/>
      <c r="DP4804" s="126"/>
      <c r="DQ4804" s="127"/>
      <c r="DR4804" s="128"/>
      <c r="DS4804" s="13"/>
      <c r="DW4804" s="128"/>
      <c r="DX4804" s="128"/>
      <c r="DY4804" s="128"/>
      <c r="EH4804" s="89"/>
      <c r="EI4804" s="90"/>
    </row>
    <row r="4805" spans="38:139">
      <c r="AL4805" s="13"/>
      <c r="AM4805" s="13"/>
      <c r="AN4805" s="3"/>
      <c r="AO4805" s="126"/>
      <c r="AP4805" s="126"/>
      <c r="AQ4805" s="127"/>
      <c r="AR4805" s="128"/>
      <c r="AS4805" s="13"/>
      <c r="AW4805" s="128"/>
      <c r="AX4805" s="128"/>
      <c r="AY4805" s="128"/>
      <c r="BH4805" s="89"/>
      <c r="BI4805" s="90"/>
      <c r="DL4805" s="13"/>
      <c r="DM4805" s="13"/>
      <c r="DN4805" s="3"/>
      <c r="DO4805" s="126"/>
      <c r="DP4805" s="126"/>
      <c r="DQ4805" s="127"/>
      <c r="DR4805" s="128"/>
      <c r="DS4805" s="13"/>
      <c r="DW4805" s="128"/>
      <c r="DX4805" s="128"/>
      <c r="DY4805" s="128"/>
      <c r="EH4805" s="89"/>
      <c r="EI4805" s="90"/>
    </row>
    <row r="4806" spans="38:139">
      <c r="AL4806" s="13"/>
      <c r="AM4806" s="13"/>
      <c r="AN4806" s="3"/>
      <c r="AO4806" s="126"/>
      <c r="AP4806" s="126"/>
      <c r="AQ4806" s="127"/>
      <c r="AR4806" s="128"/>
      <c r="AS4806" s="13"/>
      <c r="AW4806" s="128"/>
      <c r="AX4806" s="128"/>
      <c r="AY4806" s="128"/>
      <c r="BH4806" s="89"/>
      <c r="BI4806" s="90"/>
      <c r="DL4806" s="13"/>
      <c r="DM4806" s="13"/>
      <c r="DN4806" s="3"/>
      <c r="DO4806" s="126"/>
      <c r="DP4806" s="126"/>
      <c r="DQ4806" s="127"/>
      <c r="DR4806" s="128"/>
      <c r="DS4806" s="13"/>
      <c r="DW4806" s="128"/>
      <c r="DX4806" s="128"/>
      <c r="DY4806" s="128"/>
      <c r="EH4806" s="89"/>
      <c r="EI4806" s="90"/>
    </row>
    <row r="4807" spans="38:139">
      <c r="AL4807" s="13"/>
      <c r="AM4807" s="13"/>
      <c r="AN4807" s="3"/>
      <c r="AO4807" s="126"/>
      <c r="AP4807" s="126"/>
      <c r="AQ4807" s="127"/>
      <c r="AR4807" s="128"/>
      <c r="AS4807" s="13"/>
      <c r="AW4807" s="128"/>
      <c r="AX4807" s="128"/>
      <c r="AY4807" s="128"/>
      <c r="BH4807" s="89"/>
      <c r="BI4807" s="90"/>
      <c r="DL4807" s="13"/>
      <c r="DM4807" s="13"/>
      <c r="DN4807" s="3"/>
      <c r="DO4807" s="126"/>
      <c r="DP4807" s="126"/>
      <c r="DQ4807" s="127"/>
      <c r="DR4807" s="128"/>
      <c r="DS4807" s="13"/>
      <c r="DW4807" s="128"/>
      <c r="DX4807" s="128"/>
      <c r="DY4807" s="128"/>
      <c r="EH4807" s="89"/>
      <c r="EI4807" s="90"/>
    </row>
    <row r="4808" spans="38:139">
      <c r="AL4808" s="13"/>
      <c r="AM4808" s="13"/>
      <c r="AN4808" s="3"/>
      <c r="AO4808" s="126"/>
      <c r="AP4808" s="126"/>
      <c r="AQ4808" s="127"/>
      <c r="AR4808" s="128"/>
      <c r="AS4808" s="13"/>
      <c r="AW4808" s="128"/>
      <c r="AX4808" s="128"/>
      <c r="AY4808" s="128"/>
      <c r="BH4808" s="89"/>
      <c r="BI4808" s="90"/>
      <c r="DL4808" s="13"/>
      <c r="DM4808" s="13"/>
      <c r="DN4808" s="3"/>
      <c r="DO4808" s="126"/>
      <c r="DP4808" s="126"/>
      <c r="DQ4808" s="127"/>
      <c r="DR4808" s="128"/>
      <c r="DS4808" s="13"/>
      <c r="DW4808" s="128"/>
      <c r="DX4808" s="128"/>
      <c r="DY4808" s="128"/>
      <c r="EH4808" s="89"/>
      <c r="EI4808" s="90"/>
    </row>
    <row r="4809" spans="38:139">
      <c r="AL4809" s="13"/>
      <c r="AM4809" s="13"/>
      <c r="AN4809" s="3"/>
      <c r="AO4809" s="126"/>
      <c r="AP4809" s="126"/>
      <c r="AQ4809" s="127"/>
      <c r="AR4809" s="128"/>
      <c r="AS4809" s="13"/>
      <c r="AW4809" s="128"/>
      <c r="AX4809" s="128"/>
      <c r="AY4809" s="128"/>
      <c r="BH4809" s="89"/>
      <c r="BI4809" s="90"/>
      <c r="DL4809" s="13"/>
      <c r="DM4809" s="13"/>
      <c r="DN4809" s="3"/>
      <c r="DO4809" s="126"/>
      <c r="DP4809" s="126"/>
      <c r="DQ4809" s="127"/>
      <c r="DR4809" s="128"/>
      <c r="DS4809" s="13"/>
      <c r="DW4809" s="128"/>
      <c r="DX4809" s="128"/>
      <c r="DY4809" s="128"/>
      <c r="EH4809" s="89"/>
      <c r="EI4809" s="90"/>
    </row>
    <row r="4810" spans="38:139">
      <c r="AL4810" s="13"/>
      <c r="AM4810" s="13"/>
      <c r="AN4810" s="3"/>
      <c r="AO4810" s="126"/>
      <c r="AP4810" s="126"/>
      <c r="AQ4810" s="127"/>
      <c r="AR4810" s="128"/>
      <c r="AS4810" s="13"/>
      <c r="AW4810" s="128"/>
      <c r="AX4810" s="128"/>
      <c r="AY4810" s="128"/>
      <c r="BH4810" s="89"/>
      <c r="BI4810" s="90"/>
      <c r="DL4810" s="13"/>
      <c r="DM4810" s="13"/>
      <c r="DN4810" s="3"/>
      <c r="DO4810" s="126"/>
      <c r="DP4810" s="126"/>
      <c r="DQ4810" s="127"/>
      <c r="DR4810" s="128"/>
      <c r="DS4810" s="13"/>
      <c r="DW4810" s="128"/>
      <c r="DX4810" s="128"/>
      <c r="DY4810" s="128"/>
      <c r="EH4810" s="89"/>
      <c r="EI4810" s="90"/>
    </row>
    <row r="4811" spans="38:139">
      <c r="AL4811" s="13"/>
      <c r="AM4811" s="13"/>
      <c r="AN4811" s="3"/>
      <c r="AO4811" s="126"/>
      <c r="AP4811" s="126"/>
      <c r="AQ4811" s="127"/>
      <c r="AR4811" s="128"/>
      <c r="AS4811" s="13"/>
      <c r="AW4811" s="128"/>
      <c r="AX4811" s="128"/>
      <c r="AY4811" s="128"/>
      <c r="BH4811" s="89"/>
      <c r="BI4811" s="90"/>
      <c r="DL4811" s="13"/>
      <c r="DM4811" s="13"/>
      <c r="DN4811" s="3"/>
      <c r="DO4811" s="126"/>
      <c r="DP4811" s="126"/>
      <c r="DQ4811" s="127"/>
      <c r="DR4811" s="128"/>
      <c r="DS4811" s="13"/>
      <c r="DW4811" s="128"/>
      <c r="DX4811" s="128"/>
      <c r="DY4811" s="128"/>
      <c r="EH4811" s="89"/>
      <c r="EI4811" s="90"/>
    </row>
    <row r="4812" spans="38:139">
      <c r="AL4812" s="13"/>
      <c r="AM4812" s="13"/>
      <c r="AN4812" s="3"/>
      <c r="AO4812" s="126"/>
      <c r="AP4812" s="126"/>
      <c r="AQ4812" s="127"/>
      <c r="AR4812" s="128"/>
      <c r="AS4812" s="13"/>
      <c r="AW4812" s="128"/>
      <c r="AX4812" s="128"/>
      <c r="AY4812" s="128"/>
      <c r="BH4812" s="89"/>
      <c r="BI4812" s="90"/>
      <c r="DL4812" s="13"/>
      <c r="DM4812" s="13"/>
      <c r="DN4812" s="3"/>
      <c r="DO4812" s="126"/>
      <c r="DP4812" s="126"/>
      <c r="DQ4812" s="127"/>
      <c r="DR4812" s="128"/>
      <c r="DS4812" s="13"/>
      <c r="DW4812" s="128"/>
      <c r="DX4812" s="128"/>
      <c r="DY4812" s="128"/>
      <c r="EH4812" s="89"/>
      <c r="EI4812" s="90"/>
    </row>
    <row r="4813" spans="38:139">
      <c r="AL4813" s="13"/>
      <c r="AM4813" s="13"/>
      <c r="AN4813" s="3"/>
      <c r="AO4813" s="126"/>
      <c r="AP4813" s="126"/>
      <c r="AQ4813" s="127"/>
      <c r="AR4813" s="128"/>
      <c r="AS4813" s="13"/>
      <c r="AW4813" s="128"/>
      <c r="AX4813" s="128"/>
      <c r="AY4813" s="128"/>
      <c r="BH4813" s="89"/>
      <c r="BI4813" s="90"/>
      <c r="DL4813" s="13"/>
      <c r="DM4813" s="13"/>
      <c r="DN4813" s="3"/>
      <c r="DO4813" s="126"/>
      <c r="DP4813" s="126"/>
      <c r="DQ4813" s="127"/>
      <c r="DR4813" s="128"/>
      <c r="DS4813" s="13"/>
      <c r="DW4813" s="128"/>
      <c r="DX4813" s="128"/>
      <c r="DY4813" s="128"/>
      <c r="EH4813" s="89"/>
      <c r="EI4813" s="90"/>
    </row>
    <row r="4814" spans="38:139">
      <c r="AL4814" s="13"/>
      <c r="AM4814" s="13"/>
      <c r="AN4814" s="3"/>
      <c r="AO4814" s="126"/>
      <c r="AP4814" s="126"/>
      <c r="AQ4814" s="127"/>
      <c r="AR4814" s="128"/>
      <c r="AS4814" s="13"/>
      <c r="AW4814" s="128"/>
      <c r="AX4814" s="128"/>
      <c r="AY4814" s="128"/>
      <c r="BH4814" s="89"/>
      <c r="BI4814" s="90"/>
      <c r="DL4814" s="13"/>
      <c r="DM4814" s="13"/>
      <c r="DN4814" s="3"/>
      <c r="DO4814" s="126"/>
      <c r="DP4814" s="126"/>
      <c r="DQ4814" s="127"/>
      <c r="DR4814" s="128"/>
      <c r="DS4814" s="13"/>
      <c r="DW4814" s="128"/>
      <c r="DX4814" s="128"/>
      <c r="DY4814" s="128"/>
      <c r="EH4814" s="89"/>
      <c r="EI4814" s="90"/>
    </row>
    <row r="4815" spans="38:139">
      <c r="AL4815" s="13"/>
      <c r="AM4815" s="13"/>
      <c r="AN4815" s="3"/>
      <c r="AO4815" s="126"/>
      <c r="AP4815" s="126"/>
      <c r="AQ4815" s="127"/>
      <c r="AR4815" s="128"/>
      <c r="AS4815" s="13"/>
      <c r="AW4815" s="128"/>
      <c r="AX4815" s="128"/>
      <c r="AY4815" s="128"/>
      <c r="BH4815" s="89"/>
      <c r="BI4815" s="90"/>
      <c r="DL4815" s="13"/>
      <c r="DM4815" s="13"/>
      <c r="DN4815" s="3"/>
      <c r="DO4815" s="126"/>
      <c r="DP4815" s="126"/>
      <c r="DQ4815" s="127"/>
      <c r="DR4815" s="128"/>
      <c r="DS4815" s="13"/>
      <c r="DW4815" s="128"/>
      <c r="DX4815" s="128"/>
      <c r="DY4815" s="128"/>
      <c r="EH4815" s="89"/>
      <c r="EI4815" s="90"/>
    </row>
    <row r="4816" spans="38:139">
      <c r="AL4816" s="13"/>
      <c r="AM4816" s="13"/>
      <c r="AN4816" s="3"/>
      <c r="AO4816" s="126"/>
      <c r="AP4816" s="126"/>
      <c r="AQ4816" s="127"/>
      <c r="AR4816" s="128"/>
      <c r="AS4816" s="13"/>
      <c r="AW4816" s="128"/>
      <c r="AX4816" s="128"/>
      <c r="AY4816" s="128"/>
      <c r="BH4816" s="89"/>
      <c r="BI4816" s="90"/>
      <c r="DL4816" s="13"/>
      <c r="DM4816" s="13"/>
      <c r="DN4816" s="3"/>
      <c r="DO4816" s="126"/>
      <c r="DP4816" s="126"/>
      <c r="DQ4816" s="127"/>
      <c r="DR4816" s="128"/>
      <c r="DS4816" s="13"/>
      <c r="DW4816" s="128"/>
      <c r="DX4816" s="128"/>
      <c r="DY4816" s="128"/>
      <c r="EH4816" s="89"/>
      <c r="EI4816" s="90"/>
    </row>
    <row r="4817" spans="38:139">
      <c r="AL4817" s="13"/>
      <c r="AM4817" s="13"/>
      <c r="AN4817" s="3"/>
      <c r="AO4817" s="126"/>
      <c r="AP4817" s="126"/>
      <c r="AQ4817" s="127"/>
      <c r="AR4817" s="128"/>
      <c r="AS4817" s="13"/>
      <c r="AW4817" s="128"/>
      <c r="AX4817" s="128"/>
      <c r="AY4817" s="128"/>
      <c r="BH4817" s="89"/>
      <c r="BI4817" s="90"/>
      <c r="DL4817" s="13"/>
      <c r="DM4817" s="13"/>
      <c r="DN4817" s="3"/>
      <c r="DO4817" s="126"/>
      <c r="DP4817" s="126"/>
      <c r="DQ4817" s="127"/>
      <c r="DR4817" s="128"/>
      <c r="DS4817" s="13"/>
      <c r="DW4817" s="128"/>
      <c r="DX4817" s="128"/>
      <c r="DY4817" s="128"/>
      <c r="EH4817" s="89"/>
      <c r="EI4817" s="90"/>
    </row>
    <row r="4818" spans="38:139">
      <c r="AL4818" s="13"/>
      <c r="AM4818" s="13"/>
      <c r="AN4818" s="3"/>
      <c r="AO4818" s="126"/>
      <c r="AP4818" s="126"/>
      <c r="AQ4818" s="127"/>
      <c r="AR4818" s="128"/>
      <c r="AS4818" s="13"/>
      <c r="AW4818" s="128"/>
      <c r="AX4818" s="128"/>
      <c r="AY4818" s="128"/>
      <c r="BH4818" s="89"/>
      <c r="BI4818" s="90"/>
      <c r="DL4818" s="13"/>
      <c r="DM4818" s="13"/>
      <c r="DN4818" s="3"/>
      <c r="DO4818" s="126"/>
      <c r="DP4818" s="126"/>
      <c r="DQ4818" s="127"/>
      <c r="DR4818" s="128"/>
      <c r="DS4818" s="13"/>
      <c r="DW4818" s="128"/>
      <c r="DX4818" s="128"/>
      <c r="DY4818" s="128"/>
      <c r="EH4818" s="89"/>
      <c r="EI4818" s="90"/>
    </row>
    <row r="4819" spans="38:139">
      <c r="AL4819" s="13"/>
      <c r="AM4819" s="13"/>
      <c r="AN4819" s="3"/>
      <c r="AO4819" s="126"/>
      <c r="AP4819" s="126"/>
      <c r="AQ4819" s="127"/>
      <c r="AR4819" s="128"/>
      <c r="AS4819" s="13"/>
      <c r="AW4819" s="128"/>
      <c r="AX4819" s="128"/>
      <c r="AY4819" s="128"/>
      <c r="BH4819" s="89"/>
      <c r="BI4819" s="90"/>
      <c r="DL4819" s="13"/>
      <c r="DM4819" s="13"/>
      <c r="DN4819" s="3"/>
      <c r="DO4819" s="126"/>
      <c r="DP4819" s="126"/>
      <c r="DQ4819" s="127"/>
      <c r="DR4819" s="128"/>
      <c r="DS4819" s="13"/>
      <c r="DW4819" s="128"/>
      <c r="DX4819" s="128"/>
      <c r="DY4819" s="128"/>
      <c r="EH4819" s="89"/>
      <c r="EI4819" s="90"/>
    </row>
    <row r="4820" spans="38:139">
      <c r="AL4820" s="13"/>
      <c r="AM4820" s="13"/>
      <c r="AN4820" s="3"/>
      <c r="AO4820" s="126"/>
      <c r="AP4820" s="126"/>
      <c r="AQ4820" s="127"/>
      <c r="AR4820" s="128"/>
      <c r="AS4820" s="13"/>
      <c r="AW4820" s="128"/>
      <c r="AX4820" s="128"/>
      <c r="AY4820" s="128"/>
      <c r="BH4820" s="89"/>
      <c r="BI4820" s="90"/>
      <c r="DL4820" s="13"/>
      <c r="DM4820" s="13"/>
      <c r="DN4820" s="3"/>
      <c r="DO4820" s="126"/>
      <c r="DP4820" s="126"/>
      <c r="DQ4820" s="127"/>
      <c r="DR4820" s="128"/>
      <c r="DS4820" s="13"/>
      <c r="DW4820" s="128"/>
      <c r="DX4820" s="128"/>
      <c r="DY4820" s="128"/>
      <c r="EH4820" s="89"/>
      <c r="EI4820" s="90"/>
    </row>
    <row r="4821" spans="38:139">
      <c r="AL4821" s="13"/>
      <c r="AM4821" s="13"/>
      <c r="AN4821" s="3"/>
      <c r="AO4821" s="126"/>
      <c r="AP4821" s="126"/>
      <c r="AQ4821" s="127"/>
      <c r="AR4821" s="128"/>
      <c r="AS4821" s="13"/>
      <c r="AW4821" s="128"/>
      <c r="AX4821" s="128"/>
      <c r="AY4821" s="128"/>
      <c r="BH4821" s="89"/>
      <c r="BI4821" s="90"/>
      <c r="DL4821" s="13"/>
      <c r="DM4821" s="13"/>
      <c r="DN4821" s="3"/>
      <c r="DO4821" s="126"/>
      <c r="DP4821" s="126"/>
      <c r="DQ4821" s="127"/>
      <c r="DR4821" s="128"/>
      <c r="DS4821" s="13"/>
      <c r="DW4821" s="128"/>
      <c r="DX4821" s="128"/>
      <c r="DY4821" s="128"/>
      <c r="EH4821" s="89"/>
      <c r="EI4821" s="90"/>
    </row>
    <row r="4822" spans="38:139">
      <c r="AL4822" s="13"/>
      <c r="AM4822" s="13"/>
      <c r="AN4822" s="3"/>
      <c r="AO4822" s="126"/>
      <c r="AP4822" s="126"/>
      <c r="AQ4822" s="127"/>
      <c r="AR4822" s="128"/>
      <c r="AS4822" s="13"/>
      <c r="AW4822" s="128"/>
      <c r="AX4822" s="128"/>
      <c r="AY4822" s="128"/>
      <c r="BH4822" s="89"/>
      <c r="BI4822" s="90"/>
      <c r="DL4822" s="13"/>
      <c r="DM4822" s="13"/>
      <c r="DN4822" s="3"/>
      <c r="DO4822" s="126"/>
      <c r="DP4822" s="126"/>
      <c r="DQ4822" s="127"/>
      <c r="DR4822" s="128"/>
      <c r="DS4822" s="13"/>
      <c r="DW4822" s="128"/>
      <c r="DX4822" s="128"/>
      <c r="DY4822" s="128"/>
      <c r="EH4822" s="89"/>
      <c r="EI4822" s="90"/>
    </row>
    <row r="4823" spans="38:139">
      <c r="AL4823" s="13"/>
      <c r="AM4823" s="13"/>
      <c r="AN4823" s="3"/>
      <c r="AO4823" s="126"/>
      <c r="AP4823" s="126"/>
      <c r="AQ4823" s="127"/>
      <c r="AR4823" s="128"/>
      <c r="AS4823" s="13"/>
      <c r="AW4823" s="128"/>
      <c r="AX4823" s="128"/>
      <c r="AY4823" s="128"/>
      <c r="BH4823" s="89"/>
      <c r="BI4823" s="90"/>
      <c r="DL4823" s="13"/>
      <c r="DM4823" s="13"/>
      <c r="DN4823" s="3"/>
      <c r="DO4823" s="126"/>
      <c r="DP4823" s="126"/>
      <c r="DQ4823" s="127"/>
      <c r="DR4823" s="128"/>
      <c r="DS4823" s="13"/>
      <c r="DW4823" s="128"/>
      <c r="DX4823" s="128"/>
      <c r="DY4823" s="128"/>
      <c r="EH4823" s="89"/>
      <c r="EI4823" s="90"/>
    </row>
    <row r="4824" spans="38:139">
      <c r="AL4824" s="13"/>
      <c r="AM4824" s="13"/>
      <c r="AN4824" s="3"/>
      <c r="AO4824" s="126"/>
      <c r="AP4824" s="126"/>
      <c r="AQ4824" s="127"/>
      <c r="AR4824" s="128"/>
      <c r="AS4824" s="13"/>
      <c r="AW4824" s="128"/>
      <c r="AX4824" s="128"/>
      <c r="AY4824" s="128"/>
      <c r="BH4824" s="89"/>
      <c r="BI4824" s="90"/>
      <c r="DL4824" s="13"/>
      <c r="DM4824" s="13"/>
      <c r="DN4824" s="3"/>
      <c r="DO4824" s="126"/>
      <c r="DP4824" s="126"/>
      <c r="DQ4824" s="127"/>
      <c r="DR4824" s="128"/>
      <c r="DS4824" s="13"/>
      <c r="DW4824" s="128"/>
      <c r="DX4824" s="128"/>
      <c r="DY4824" s="128"/>
      <c r="EH4824" s="89"/>
      <c r="EI4824" s="90"/>
    </row>
    <row r="4825" spans="38:139">
      <c r="AL4825" s="13"/>
      <c r="AM4825" s="13"/>
      <c r="AN4825" s="3"/>
      <c r="AO4825" s="126"/>
      <c r="AP4825" s="126"/>
      <c r="AQ4825" s="127"/>
      <c r="AR4825" s="128"/>
      <c r="AS4825" s="13"/>
      <c r="AW4825" s="128"/>
      <c r="AX4825" s="128"/>
      <c r="AY4825" s="128"/>
      <c r="BH4825" s="89"/>
      <c r="BI4825" s="90"/>
      <c r="DL4825" s="13"/>
      <c r="DM4825" s="13"/>
      <c r="DN4825" s="3"/>
      <c r="DO4825" s="126"/>
      <c r="DP4825" s="126"/>
      <c r="DQ4825" s="127"/>
      <c r="DR4825" s="128"/>
      <c r="DS4825" s="13"/>
      <c r="DW4825" s="128"/>
      <c r="DX4825" s="128"/>
      <c r="DY4825" s="128"/>
      <c r="EH4825" s="89"/>
      <c r="EI4825" s="90"/>
    </row>
    <row r="4826" spans="38:139">
      <c r="AL4826" s="13"/>
      <c r="AM4826" s="13"/>
      <c r="AN4826" s="3"/>
      <c r="AO4826" s="126"/>
      <c r="AP4826" s="126"/>
      <c r="AQ4826" s="127"/>
      <c r="AR4826" s="128"/>
      <c r="AS4826" s="13"/>
      <c r="AW4826" s="128"/>
      <c r="AX4826" s="128"/>
      <c r="AY4826" s="128"/>
      <c r="BH4826" s="89"/>
      <c r="BI4826" s="90"/>
      <c r="DL4826" s="13"/>
      <c r="DM4826" s="13"/>
      <c r="DN4826" s="3"/>
      <c r="DO4826" s="126"/>
      <c r="DP4826" s="126"/>
      <c r="DQ4826" s="127"/>
      <c r="DR4826" s="128"/>
      <c r="DS4826" s="13"/>
      <c r="DW4826" s="128"/>
      <c r="DX4826" s="128"/>
      <c r="DY4826" s="128"/>
      <c r="EH4826" s="89"/>
      <c r="EI4826" s="90"/>
    </row>
    <row r="4827" spans="38:139">
      <c r="AL4827" s="13"/>
      <c r="AM4827" s="13"/>
      <c r="AN4827" s="3"/>
      <c r="AO4827" s="126"/>
      <c r="AP4827" s="126"/>
      <c r="AQ4827" s="127"/>
      <c r="AR4827" s="128"/>
      <c r="AS4827" s="13"/>
      <c r="AW4827" s="128"/>
      <c r="AX4827" s="128"/>
      <c r="AY4827" s="128"/>
      <c r="BH4827" s="89"/>
      <c r="BI4827" s="90"/>
      <c r="DL4827" s="13"/>
      <c r="DM4827" s="13"/>
      <c r="DN4827" s="3"/>
      <c r="DO4827" s="126"/>
      <c r="DP4827" s="126"/>
      <c r="DQ4827" s="127"/>
      <c r="DR4827" s="128"/>
      <c r="DS4827" s="13"/>
      <c r="DW4827" s="128"/>
      <c r="DX4827" s="128"/>
      <c r="DY4827" s="128"/>
      <c r="EH4827" s="89"/>
      <c r="EI4827" s="90"/>
    </row>
    <row r="4828" spans="38:139">
      <c r="AL4828" s="13"/>
      <c r="AM4828" s="13"/>
      <c r="AN4828" s="3"/>
      <c r="AO4828" s="126"/>
      <c r="AP4828" s="126"/>
      <c r="AQ4828" s="127"/>
      <c r="AR4828" s="128"/>
      <c r="AS4828" s="13"/>
      <c r="AW4828" s="128"/>
      <c r="AX4828" s="128"/>
      <c r="AY4828" s="128"/>
      <c r="BH4828" s="89"/>
      <c r="BI4828" s="90"/>
      <c r="DL4828" s="13"/>
      <c r="DM4828" s="13"/>
      <c r="DN4828" s="3"/>
      <c r="DO4828" s="126"/>
      <c r="DP4828" s="126"/>
      <c r="DQ4828" s="127"/>
      <c r="DR4828" s="128"/>
      <c r="DS4828" s="13"/>
      <c r="DW4828" s="128"/>
      <c r="DX4828" s="128"/>
      <c r="DY4828" s="128"/>
      <c r="EH4828" s="89"/>
      <c r="EI4828" s="90"/>
    </row>
    <row r="4829" spans="38:139">
      <c r="AL4829" s="13"/>
      <c r="AM4829" s="13"/>
      <c r="AN4829" s="3"/>
      <c r="AO4829" s="126"/>
      <c r="AP4829" s="126"/>
      <c r="AQ4829" s="127"/>
      <c r="AR4829" s="128"/>
      <c r="AS4829" s="13"/>
      <c r="AW4829" s="128"/>
      <c r="AX4829" s="128"/>
      <c r="AY4829" s="128"/>
      <c r="BH4829" s="89"/>
      <c r="BI4829" s="90"/>
      <c r="DL4829" s="13"/>
      <c r="DM4829" s="13"/>
      <c r="DN4829" s="3"/>
      <c r="DO4829" s="126"/>
      <c r="DP4829" s="126"/>
      <c r="DQ4829" s="127"/>
      <c r="DR4829" s="128"/>
      <c r="DS4829" s="13"/>
      <c r="DW4829" s="128"/>
      <c r="DX4829" s="128"/>
      <c r="DY4829" s="128"/>
      <c r="EH4829" s="89"/>
      <c r="EI4829" s="90"/>
    </row>
    <row r="4830" spans="38:139">
      <c r="AL4830" s="13"/>
      <c r="AM4830" s="13"/>
      <c r="AN4830" s="3"/>
      <c r="AO4830" s="126"/>
      <c r="AP4830" s="126"/>
      <c r="AQ4830" s="127"/>
      <c r="AR4830" s="128"/>
      <c r="AS4830" s="13"/>
      <c r="AW4830" s="128"/>
      <c r="AX4830" s="128"/>
      <c r="AY4830" s="128"/>
      <c r="BH4830" s="89"/>
      <c r="BI4830" s="90"/>
      <c r="DL4830" s="13"/>
      <c r="DM4830" s="13"/>
      <c r="DN4830" s="3"/>
      <c r="DO4830" s="126"/>
      <c r="DP4830" s="126"/>
      <c r="DQ4830" s="127"/>
      <c r="DR4830" s="128"/>
      <c r="DS4830" s="13"/>
      <c r="DW4830" s="128"/>
      <c r="DX4830" s="128"/>
      <c r="DY4830" s="128"/>
      <c r="EH4830" s="89"/>
      <c r="EI4830" s="90"/>
    </row>
    <row r="4831" spans="38:139">
      <c r="AL4831" s="13"/>
      <c r="AM4831" s="13"/>
      <c r="AN4831" s="3"/>
      <c r="AO4831" s="126"/>
      <c r="AP4831" s="126"/>
      <c r="AQ4831" s="127"/>
      <c r="AR4831" s="128"/>
      <c r="AS4831" s="13"/>
      <c r="AW4831" s="128"/>
      <c r="AX4831" s="128"/>
      <c r="AY4831" s="128"/>
      <c r="BH4831" s="89"/>
      <c r="BI4831" s="90"/>
      <c r="DL4831" s="13"/>
      <c r="DM4831" s="13"/>
      <c r="DN4831" s="3"/>
      <c r="DO4831" s="126"/>
      <c r="DP4831" s="126"/>
      <c r="DQ4831" s="127"/>
      <c r="DR4831" s="128"/>
      <c r="DS4831" s="13"/>
      <c r="DW4831" s="128"/>
      <c r="DX4831" s="128"/>
      <c r="DY4831" s="128"/>
      <c r="EH4831" s="89"/>
      <c r="EI4831" s="90"/>
    </row>
    <row r="4832" spans="38:139">
      <c r="AL4832" s="13"/>
      <c r="AM4832" s="13"/>
      <c r="AN4832" s="3"/>
      <c r="AO4832" s="126"/>
      <c r="AP4832" s="126"/>
      <c r="AQ4832" s="127"/>
      <c r="AR4832" s="128"/>
      <c r="AS4832" s="13"/>
      <c r="AW4832" s="128"/>
      <c r="AX4832" s="128"/>
      <c r="AY4832" s="128"/>
      <c r="BH4832" s="89"/>
      <c r="BI4832" s="90"/>
      <c r="DL4832" s="13"/>
      <c r="DM4832" s="13"/>
      <c r="DN4832" s="3"/>
      <c r="DO4832" s="126"/>
      <c r="DP4832" s="126"/>
      <c r="DQ4832" s="127"/>
      <c r="DR4832" s="128"/>
      <c r="DS4832" s="13"/>
      <c r="DW4832" s="128"/>
      <c r="DX4832" s="128"/>
      <c r="DY4832" s="128"/>
      <c r="EH4832" s="89"/>
      <c r="EI4832" s="90"/>
    </row>
    <row r="4833" spans="38:139">
      <c r="AL4833" s="13"/>
      <c r="AM4833" s="13"/>
      <c r="AN4833" s="3"/>
      <c r="AO4833" s="126"/>
      <c r="AP4833" s="126"/>
      <c r="AQ4833" s="127"/>
      <c r="AR4833" s="128"/>
      <c r="AS4833" s="13"/>
      <c r="AW4833" s="128"/>
      <c r="AX4833" s="128"/>
      <c r="AY4833" s="128"/>
      <c r="BH4833" s="89"/>
      <c r="BI4833" s="90"/>
      <c r="DL4833" s="13"/>
      <c r="DM4833" s="13"/>
      <c r="DN4833" s="3"/>
      <c r="DO4833" s="126"/>
      <c r="DP4833" s="126"/>
      <c r="DQ4833" s="127"/>
      <c r="DR4833" s="128"/>
      <c r="DS4833" s="13"/>
      <c r="DW4833" s="128"/>
      <c r="DX4833" s="128"/>
      <c r="DY4833" s="128"/>
      <c r="EH4833" s="89"/>
      <c r="EI4833" s="90"/>
    </row>
    <row r="4834" spans="38:139">
      <c r="AL4834" s="13"/>
      <c r="AM4834" s="13"/>
      <c r="AN4834" s="3"/>
      <c r="AO4834" s="126"/>
      <c r="AP4834" s="126"/>
      <c r="AQ4834" s="127"/>
      <c r="AR4834" s="128"/>
      <c r="AS4834" s="13"/>
      <c r="AW4834" s="128"/>
      <c r="AX4834" s="128"/>
      <c r="AY4834" s="128"/>
      <c r="BH4834" s="89"/>
      <c r="BI4834" s="90"/>
      <c r="DL4834" s="13"/>
      <c r="DM4834" s="13"/>
      <c r="DN4834" s="3"/>
      <c r="DO4834" s="126"/>
      <c r="DP4834" s="126"/>
      <c r="DQ4834" s="127"/>
      <c r="DR4834" s="128"/>
      <c r="DS4834" s="13"/>
      <c r="DW4834" s="128"/>
      <c r="DX4834" s="128"/>
      <c r="DY4834" s="128"/>
      <c r="EH4834" s="89"/>
      <c r="EI4834" s="90"/>
    </row>
    <row r="4835" spans="38:139">
      <c r="AL4835" s="13"/>
      <c r="AM4835" s="13"/>
      <c r="AN4835" s="3"/>
      <c r="AO4835" s="126"/>
      <c r="AP4835" s="126"/>
      <c r="AQ4835" s="127"/>
      <c r="AR4835" s="128"/>
      <c r="AS4835" s="13"/>
      <c r="AW4835" s="128"/>
      <c r="AX4835" s="128"/>
      <c r="AY4835" s="128"/>
      <c r="BH4835" s="89"/>
      <c r="BI4835" s="90"/>
      <c r="DL4835" s="13"/>
      <c r="DM4835" s="13"/>
      <c r="DN4835" s="3"/>
      <c r="DO4835" s="126"/>
      <c r="DP4835" s="126"/>
      <c r="DQ4835" s="127"/>
      <c r="DR4835" s="128"/>
      <c r="DS4835" s="13"/>
      <c r="DW4835" s="128"/>
      <c r="DX4835" s="128"/>
      <c r="DY4835" s="128"/>
      <c r="EH4835" s="89"/>
      <c r="EI4835" s="90"/>
    </row>
    <row r="4836" spans="38:139">
      <c r="AL4836" s="13"/>
      <c r="AM4836" s="13"/>
      <c r="AN4836" s="3"/>
      <c r="AO4836" s="126"/>
      <c r="AP4836" s="126"/>
      <c r="AQ4836" s="127"/>
      <c r="AR4836" s="128"/>
      <c r="AS4836" s="13"/>
      <c r="AW4836" s="128"/>
      <c r="AX4836" s="128"/>
      <c r="AY4836" s="128"/>
      <c r="BH4836" s="89"/>
      <c r="BI4836" s="90"/>
      <c r="DL4836" s="13"/>
      <c r="DM4836" s="13"/>
      <c r="DN4836" s="3"/>
      <c r="DO4836" s="126"/>
      <c r="DP4836" s="126"/>
      <c r="DQ4836" s="127"/>
      <c r="DR4836" s="128"/>
      <c r="DS4836" s="13"/>
      <c r="DW4836" s="128"/>
      <c r="DX4836" s="128"/>
      <c r="DY4836" s="128"/>
      <c r="EH4836" s="89"/>
      <c r="EI4836" s="90"/>
    </row>
    <row r="4837" spans="38:139">
      <c r="AL4837" s="13"/>
      <c r="AM4837" s="13"/>
      <c r="AN4837" s="3"/>
      <c r="AO4837" s="126"/>
      <c r="AP4837" s="126"/>
      <c r="AQ4837" s="127"/>
      <c r="AR4837" s="128"/>
      <c r="AS4837" s="13"/>
      <c r="AW4837" s="128"/>
      <c r="AX4837" s="128"/>
      <c r="AY4837" s="128"/>
      <c r="BH4837" s="89"/>
      <c r="BI4837" s="90"/>
      <c r="DL4837" s="13"/>
      <c r="DM4837" s="13"/>
      <c r="DN4837" s="3"/>
      <c r="DO4837" s="126"/>
      <c r="DP4837" s="126"/>
      <c r="DQ4837" s="127"/>
      <c r="DR4837" s="128"/>
      <c r="DS4837" s="13"/>
      <c r="DW4837" s="128"/>
      <c r="DX4837" s="128"/>
      <c r="DY4837" s="128"/>
      <c r="EH4837" s="89"/>
      <c r="EI4837" s="90"/>
    </row>
    <row r="4838" spans="38:139">
      <c r="AL4838" s="13"/>
      <c r="AM4838" s="13"/>
      <c r="AN4838" s="3"/>
      <c r="AO4838" s="126"/>
      <c r="AP4838" s="126"/>
      <c r="AQ4838" s="127"/>
      <c r="AR4838" s="128"/>
      <c r="AS4838" s="13"/>
      <c r="AW4838" s="128"/>
      <c r="AX4838" s="128"/>
      <c r="AY4838" s="128"/>
      <c r="BH4838" s="89"/>
      <c r="BI4838" s="90"/>
      <c r="DL4838" s="13"/>
      <c r="DM4838" s="13"/>
      <c r="DN4838" s="3"/>
      <c r="DO4838" s="126"/>
      <c r="DP4838" s="126"/>
      <c r="DQ4838" s="127"/>
      <c r="DR4838" s="128"/>
      <c r="DS4838" s="13"/>
      <c r="DW4838" s="128"/>
      <c r="DX4838" s="128"/>
      <c r="DY4838" s="128"/>
      <c r="EH4838" s="89"/>
      <c r="EI4838" s="90"/>
    </row>
    <row r="4839" spans="38:139">
      <c r="AL4839" s="13"/>
      <c r="AM4839" s="13"/>
      <c r="AN4839" s="3"/>
      <c r="AO4839" s="126"/>
      <c r="AP4839" s="126"/>
      <c r="AQ4839" s="127"/>
      <c r="AR4839" s="128"/>
      <c r="AS4839" s="13"/>
      <c r="AW4839" s="128"/>
      <c r="AX4839" s="128"/>
      <c r="AY4839" s="128"/>
      <c r="BH4839" s="89"/>
      <c r="BI4839" s="90"/>
      <c r="DL4839" s="13"/>
      <c r="DM4839" s="13"/>
      <c r="DN4839" s="3"/>
      <c r="DO4839" s="126"/>
      <c r="DP4839" s="126"/>
      <c r="DQ4839" s="127"/>
      <c r="DR4839" s="128"/>
      <c r="DS4839" s="13"/>
      <c r="DW4839" s="128"/>
      <c r="DX4839" s="128"/>
      <c r="DY4839" s="128"/>
      <c r="EH4839" s="89"/>
      <c r="EI4839" s="90"/>
    </row>
    <row r="4840" spans="38:139">
      <c r="AL4840" s="13"/>
      <c r="AM4840" s="13"/>
      <c r="AN4840" s="3"/>
      <c r="AO4840" s="126"/>
      <c r="AP4840" s="126"/>
      <c r="AQ4840" s="127"/>
      <c r="AR4840" s="128"/>
      <c r="AS4840" s="13"/>
      <c r="AW4840" s="128"/>
      <c r="AX4840" s="128"/>
      <c r="AY4840" s="128"/>
      <c r="BH4840" s="89"/>
      <c r="BI4840" s="90"/>
      <c r="DL4840" s="13"/>
      <c r="DM4840" s="13"/>
      <c r="DN4840" s="3"/>
      <c r="DO4840" s="126"/>
      <c r="DP4840" s="126"/>
      <c r="DQ4840" s="127"/>
      <c r="DR4840" s="128"/>
      <c r="DS4840" s="13"/>
      <c r="DW4840" s="128"/>
      <c r="DX4840" s="128"/>
      <c r="DY4840" s="128"/>
      <c r="EH4840" s="89"/>
      <c r="EI4840" s="90"/>
    </row>
    <row r="4841" spans="38:139">
      <c r="AL4841" s="13"/>
      <c r="AM4841" s="13"/>
      <c r="AN4841" s="3"/>
      <c r="AO4841" s="126"/>
      <c r="AP4841" s="126"/>
      <c r="AQ4841" s="127"/>
      <c r="AR4841" s="128"/>
      <c r="AS4841" s="13"/>
      <c r="AW4841" s="128"/>
      <c r="AX4841" s="128"/>
      <c r="AY4841" s="128"/>
      <c r="BH4841" s="89"/>
      <c r="BI4841" s="90"/>
      <c r="DL4841" s="13"/>
      <c r="DM4841" s="13"/>
      <c r="DN4841" s="3"/>
      <c r="DO4841" s="126"/>
      <c r="DP4841" s="126"/>
      <c r="DQ4841" s="127"/>
      <c r="DR4841" s="128"/>
      <c r="DS4841" s="13"/>
      <c r="DW4841" s="128"/>
      <c r="DX4841" s="128"/>
      <c r="DY4841" s="128"/>
      <c r="EH4841" s="89"/>
      <c r="EI4841" s="90"/>
    </row>
    <row r="4842" spans="38:139">
      <c r="AL4842" s="13"/>
      <c r="AM4842" s="13"/>
      <c r="AN4842" s="3"/>
      <c r="AO4842" s="126"/>
      <c r="AP4842" s="126"/>
      <c r="AQ4842" s="127"/>
      <c r="AR4842" s="128"/>
      <c r="AS4842" s="13"/>
      <c r="AW4842" s="128"/>
      <c r="AX4842" s="128"/>
      <c r="AY4842" s="128"/>
      <c r="BH4842" s="89"/>
      <c r="BI4842" s="90"/>
      <c r="DL4842" s="13"/>
      <c r="DM4842" s="13"/>
      <c r="DN4842" s="3"/>
      <c r="DO4842" s="126"/>
      <c r="DP4842" s="126"/>
      <c r="DQ4842" s="127"/>
      <c r="DR4842" s="128"/>
      <c r="DS4842" s="13"/>
      <c r="DW4842" s="128"/>
      <c r="DX4842" s="128"/>
      <c r="DY4842" s="128"/>
      <c r="EH4842" s="89"/>
      <c r="EI4842" s="90"/>
    </row>
    <row r="4843" spans="38:139">
      <c r="AL4843" s="13"/>
      <c r="AM4843" s="13"/>
      <c r="AN4843" s="3"/>
      <c r="AO4843" s="126"/>
      <c r="AP4843" s="126"/>
      <c r="AQ4843" s="127"/>
      <c r="AR4843" s="128"/>
      <c r="AS4843" s="13"/>
      <c r="AW4843" s="128"/>
      <c r="AX4843" s="128"/>
      <c r="AY4843" s="128"/>
      <c r="BH4843" s="89"/>
      <c r="BI4843" s="90"/>
      <c r="DL4843" s="13"/>
      <c r="DM4843" s="13"/>
      <c r="DN4843" s="3"/>
      <c r="DO4843" s="126"/>
      <c r="DP4843" s="126"/>
      <c r="DQ4843" s="127"/>
      <c r="DR4843" s="128"/>
      <c r="DS4843" s="13"/>
      <c r="DW4843" s="128"/>
      <c r="DX4843" s="128"/>
      <c r="DY4843" s="128"/>
      <c r="EH4843" s="89"/>
      <c r="EI4843" s="90"/>
    </row>
    <row r="4844" spans="38:139">
      <c r="AL4844" s="13"/>
      <c r="AM4844" s="13"/>
      <c r="AN4844" s="3"/>
      <c r="AO4844" s="126"/>
      <c r="AP4844" s="126"/>
      <c r="AQ4844" s="127"/>
      <c r="AR4844" s="128"/>
      <c r="AS4844" s="13"/>
      <c r="AW4844" s="128"/>
      <c r="AX4844" s="128"/>
      <c r="AY4844" s="128"/>
      <c r="BH4844" s="89"/>
      <c r="BI4844" s="90"/>
      <c r="DL4844" s="13"/>
      <c r="DM4844" s="13"/>
      <c r="DN4844" s="3"/>
      <c r="DO4844" s="126"/>
      <c r="DP4844" s="126"/>
      <c r="DQ4844" s="127"/>
      <c r="DR4844" s="128"/>
      <c r="DS4844" s="13"/>
      <c r="DW4844" s="128"/>
      <c r="DX4844" s="128"/>
      <c r="DY4844" s="128"/>
      <c r="EH4844" s="89"/>
      <c r="EI4844" s="90"/>
    </row>
    <row r="4845" spans="38:139">
      <c r="AL4845" s="13"/>
      <c r="AM4845" s="13"/>
      <c r="AN4845" s="3"/>
      <c r="AO4845" s="126"/>
      <c r="AP4845" s="126"/>
      <c r="AQ4845" s="127"/>
      <c r="AR4845" s="128"/>
      <c r="AS4845" s="13"/>
      <c r="AW4845" s="128"/>
      <c r="AX4845" s="128"/>
      <c r="AY4845" s="128"/>
      <c r="BH4845" s="89"/>
      <c r="BI4845" s="90"/>
      <c r="DL4845" s="13"/>
      <c r="DM4845" s="13"/>
      <c r="DN4845" s="3"/>
      <c r="DO4845" s="126"/>
      <c r="DP4845" s="126"/>
      <c r="DQ4845" s="127"/>
      <c r="DR4845" s="128"/>
      <c r="DS4845" s="13"/>
      <c r="DW4845" s="128"/>
      <c r="DX4845" s="128"/>
      <c r="DY4845" s="128"/>
      <c r="EH4845" s="89"/>
      <c r="EI4845" s="90"/>
    </row>
    <row r="4846" spans="38:139">
      <c r="AL4846" s="13"/>
      <c r="AM4846" s="13"/>
      <c r="AN4846" s="3"/>
      <c r="AO4846" s="126"/>
      <c r="AP4846" s="126"/>
      <c r="AQ4846" s="127"/>
      <c r="AR4846" s="128"/>
      <c r="AS4846" s="13"/>
      <c r="AW4846" s="128"/>
      <c r="AX4846" s="128"/>
      <c r="AY4846" s="128"/>
      <c r="BH4846" s="89"/>
      <c r="BI4846" s="90"/>
      <c r="DL4846" s="13"/>
      <c r="DM4846" s="13"/>
      <c r="DN4846" s="3"/>
      <c r="DO4846" s="126"/>
      <c r="DP4846" s="126"/>
      <c r="DQ4846" s="127"/>
      <c r="DR4846" s="128"/>
      <c r="DS4846" s="13"/>
      <c r="DW4846" s="128"/>
      <c r="DX4846" s="128"/>
      <c r="DY4846" s="128"/>
      <c r="EH4846" s="89"/>
      <c r="EI4846" s="90"/>
    </row>
    <row r="4847" spans="38:139">
      <c r="AL4847" s="13"/>
      <c r="AM4847" s="13"/>
      <c r="AN4847" s="3"/>
      <c r="AO4847" s="126"/>
      <c r="AP4847" s="126"/>
      <c r="AQ4847" s="127"/>
      <c r="AR4847" s="128"/>
      <c r="AS4847" s="13"/>
      <c r="AW4847" s="128"/>
      <c r="AX4847" s="128"/>
      <c r="AY4847" s="128"/>
      <c r="BH4847" s="89"/>
      <c r="BI4847" s="90"/>
      <c r="DL4847" s="13"/>
      <c r="DM4847" s="13"/>
      <c r="DN4847" s="3"/>
      <c r="DO4847" s="126"/>
      <c r="DP4847" s="126"/>
      <c r="DQ4847" s="127"/>
      <c r="DR4847" s="128"/>
      <c r="DS4847" s="13"/>
      <c r="DW4847" s="128"/>
      <c r="DX4847" s="128"/>
      <c r="DY4847" s="128"/>
      <c r="EH4847" s="89"/>
      <c r="EI4847" s="90"/>
    </row>
    <row r="4848" spans="38:139">
      <c r="AL4848" s="13"/>
      <c r="AM4848" s="13"/>
      <c r="AN4848" s="3"/>
      <c r="AO4848" s="126"/>
      <c r="AP4848" s="126"/>
      <c r="AQ4848" s="127"/>
      <c r="AR4848" s="128"/>
      <c r="AS4848" s="13"/>
      <c r="AW4848" s="128"/>
      <c r="AX4848" s="128"/>
      <c r="AY4848" s="128"/>
      <c r="BH4848" s="89"/>
      <c r="BI4848" s="90"/>
      <c r="DL4848" s="13"/>
      <c r="DM4848" s="13"/>
      <c r="DN4848" s="3"/>
      <c r="DO4848" s="126"/>
      <c r="DP4848" s="126"/>
      <c r="DQ4848" s="127"/>
      <c r="DR4848" s="128"/>
      <c r="DS4848" s="13"/>
      <c r="DW4848" s="128"/>
      <c r="DX4848" s="128"/>
      <c r="DY4848" s="128"/>
      <c r="EH4848" s="89"/>
      <c r="EI4848" s="90"/>
    </row>
    <row r="4849" spans="38:139">
      <c r="AL4849" s="13"/>
      <c r="AM4849" s="13"/>
      <c r="AN4849" s="3"/>
      <c r="AO4849" s="126"/>
      <c r="AP4849" s="126"/>
      <c r="AQ4849" s="127"/>
      <c r="AR4849" s="128"/>
      <c r="AS4849" s="13"/>
      <c r="AW4849" s="128"/>
      <c r="AX4849" s="128"/>
      <c r="AY4849" s="128"/>
      <c r="BH4849" s="89"/>
      <c r="BI4849" s="90"/>
      <c r="DL4849" s="13"/>
      <c r="DM4849" s="13"/>
      <c r="DN4849" s="3"/>
      <c r="DO4849" s="126"/>
      <c r="DP4849" s="126"/>
      <c r="DQ4849" s="127"/>
      <c r="DR4849" s="128"/>
      <c r="DS4849" s="13"/>
      <c r="DW4849" s="128"/>
      <c r="DX4849" s="128"/>
      <c r="DY4849" s="128"/>
      <c r="EH4849" s="89"/>
      <c r="EI4849" s="90"/>
    </row>
    <row r="4850" spans="38:139">
      <c r="AL4850" s="13"/>
      <c r="AM4850" s="13"/>
      <c r="AN4850" s="3"/>
      <c r="AO4850" s="126"/>
      <c r="AP4850" s="126"/>
      <c r="AQ4850" s="127"/>
      <c r="AR4850" s="128"/>
      <c r="AS4850" s="13"/>
      <c r="AW4850" s="128"/>
      <c r="AX4850" s="128"/>
      <c r="AY4850" s="128"/>
      <c r="BH4850" s="89"/>
      <c r="BI4850" s="90"/>
      <c r="DL4850" s="13"/>
      <c r="DM4850" s="13"/>
      <c r="DN4850" s="3"/>
      <c r="DO4850" s="126"/>
      <c r="DP4850" s="126"/>
      <c r="DQ4850" s="127"/>
      <c r="DR4850" s="128"/>
      <c r="DS4850" s="13"/>
      <c r="DW4850" s="128"/>
      <c r="DX4850" s="128"/>
      <c r="DY4850" s="128"/>
      <c r="EH4850" s="89"/>
      <c r="EI4850" s="90"/>
    </row>
    <row r="4851" spans="38:139">
      <c r="AL4851" s="13"/>
      <c r="AM4851" s="13"/>
      <c r="AN4851" s="3"/>
      <c r="AO4851" s="126"/>
      <c r="AP4851" s="126"/>
      <c r="AQ4851" s="127"/>
      <c r="AR4851" s="128"/>
      <c r="AS4851" s="13"/>
      <c r="AW4851" s="128"/>
      <c r="AX4851" s="128"/>
      <c r="AY4851" s="128"/>
      <c r="BH4851" s="89"/>
      <c r="BI4851" s="90"/>
      <c r="DL4851" s="13"/>
      <c r="DM4851" s="13"/>
      <c r="DN4851" s="3"/>
      <c r="DO4851" s="126"/>
      <c r="DP4851" s="126"/>
      <c r="DQ4851" s="127"/>
      <c r="DR4851" s="128"/>
      <c r="DS4851" s="13"/>
      <c r="DW4851" s="128"/>
      <c r="DX4851" s="128"/>
      <c r="DY4851" s="128"/>
      <c r="EH4851" s="89"/>
      <c r="EI4851" s="90"/>
    </row>
    <row r="4852" spans="38:139">
      <c r="AL4852" s="13"/>
      <c r="AM4852" s="13"/>
      <c r="AN4852" s="3"/>
      <c r="AO4852" s="126"/>
      <c r="AP4852" s="126"/>
      <c r="AQ4852" s="127"/>
      <c r="AR4852" s="128"/>
      <c r="AS4852" s="13"/>
      <c r="AW4852" s="128"/>
      <c r="AX4852" s="128"/>
      <c r="AY4852" s="128"/>
      <c r="BH4852" s="89"/>
      <c r="BI4852" s="90"/>
      <c r="DL4852" s="13"/>
      <c r="DM4852" s="13"/>
      <c r="DN4852" s="3"/>
      <c r="DO4852" s="126"/>
      <c r="DP4852" s="126"/>
      <c r="DQ4852" s="127"/>
      <c r="DR4852" s="128"/>
      <c r="DS4852" s="13"/>
      <c r="DW4852" s="128"/>
      <c r="DX4852" s="128"/>
      <c r="DY4852" s="128"/>
      <c r="EH4852" s="89"/>
      <c r="EI4852" s="90"/>
    </row>
    <row r="4853" spans="38:139">
      <c r="AL4853" s="13"/>
      <c r="AM4853" s="13"/>
      <c r="AN4853" s="3"/>
      <c r="AO4853" s="126"/>
      <c r="AP4853" s="126"/>
      <c r="AQ4853" s="127"/>
      <c r="AR4853" s="128"/>
      <c r="AS4853" s="13"/>
      <c r="AW4853" s="128"/>
      <c r="AX4853" s="128"/>
      <c r="AY4853" s="128"/>
      <c r="BH4853" s="89"/>
      <c r="BI4853" s="90"/>
      <c r="DL4853" s="13"/>
      <c r="DM4853" s="13"/>
      <c r="DN4853" s="3"/>
      <c r="DO4853" s="126"/>
      <c r="DP4853" s="126"/>
      <c r="DQ4853" s="127"/>
      <c r="DR4853" s="128"/>
      <c r="DS4853" s="13"/>
      <c r="DW4853" s="128"/>
      <c r="DX4853" s="128"/>
      <c r="DY4853" s="128"/>
      <c r="EH4853" s="89"/>
      <c r="EI4853" s="90"/>
    </row>
    <row r="4854" spans="38:139">
      <c r="AL4854" s="13"/>
      <c r="AM4854" s="13"/>
      <c r="AN4854" s="3"/>
      <c r="AO4854" s="126"/>
      <c r="AP4854" s="126"/>
      <c r="AQ4854" s="127"/>
      <c r="AR4854" s="128"/>
      <c r="AS4854" s="13"/>
      <c r="AW4854" s="128"/>
      <c r="AX4854" s="128"/>
      <c r="AY4854" s="128"/>
      <c r="BH4854" s="89"/>
      <c r="BI4854" s="90"/>
      <c r="DL4854" s="13"/>
      <c r="DM4854" s="13"/>
      <c r="DN4854" s="3"/>
      <c r="DO4854" s="126"/>
      <c r="DP4854" s="126"/>
      <c r="DQ4854" s="127"/>
      <c r="DR4854" s="128"/>
      <c r="DS4854" s="13"/>
      <c r="DW4854" s="128"/>
      <c r="DX4854" s="128"/>
      <c r="DY4854" s="128"/>
      <c r="EH4854" s="89"/>
      <c r="EI4854" s="90"/>
    </row>
    <row r="4855" spans="38:139">
      <c r="AL4855" s="13"/>
      <c r="AM4855" s="13"/>
      <c r="AN4855" s="3"/>
      <c r="AO4855" s="126"/>
      <c r="AP4855" s="126"/>
      <c r="AQ4855" s="127"/>
      <c r="AR4855" s="128"/>
      <c r="AS4855" s="13"/>
      <c r="AW4855" s="128"/>
      <c r="AX4855" s="128"/>
      <c r="AY4855" s="128"/>
      <c r="BH4855" s="89"/>
      <c r="BI4855" s="90"/>
      <c r="DL4855" s="13"/>
      <c r="DM4855" s="13"/>
      <c r="DN4855" s="3"/>
      <c r="DO4855" s="126"/>
      <c r="DP4855" s="126"/>
      <c r="DQ4855" s="127"/>
      <c r="DR4855" s="128"/>
      <c r="DS4855" s="13"/>
      <c r="DW4855" s="128"/>
      <c r="DX4855" s="128"/>
      <c r="DY4855" s="128"/>
      <c r="EH4855" s="89"/>
      <c r="EI4855" s="90"/>
    </row>
    <row r="4856" spans="38:139">
      <c r="AL4856" s="13"/>
      <c r="AM4856" s="13"/>
      <c r="AN4856" s="3"/>
      <c r="AO4856" s="126"/>
      <c r="AP4856" s="126"/>
      <c r="AQ4856" s="127"/>
      <c r="AR4856" s="128"/>
      <c r="AS4856" s="13"/>
      <c r="AW4856" s="128"/>
      <c r="AX4856" s="128"/>
      <c r="AY4856" s="128"/>
      <c r="BH4856" s="89"/>
      <c r="BI4856" s="90"/>
      <c r="DL4856" s="13"/>
      <c r="DM4856" s="13"/>
      <c r="DN4856" s="3"/>
      <c r="DO4856" s="126"/>
      <c r="DP4856" s="126"/>
      <c r="DQ4856" s="127"/>
      <c r="DR4856" s="128"/>
      <c r="DS4856" s="13"/>
      <c r="DW4856" s="128"/>
      <c r="DX4856" s="128"/>
      <c r="DY4856" s="128"/>
      <c r="EH4856" s="89"/>
      <c r="EI4856" s="90"/>
    </row>
    <row r="4857" spans="38:139">
      <c r="AL4857" s="13"/>
      <c r="AM4857" s="13"/>
      <c r="AN4857" s="3"/>
      <c r="AO4857" s="126"/>
      <c r="AP4857" s="126"/>
      <c r="AQ4857" s="127"/>
      <c r="AR4857" s="128"/>
      <c r="AS4857" s="13"/>
      <c r="AW4857" s="128"/>
      <c r="AX4857" s="128"/>
      <c r="AY4857" s="128"/>
      <c r="BH4857" s="89"/>
      <c r="BI4857" s="90"/>
      <c r="DL4857" s="13"/>
      <c r="DM4857" s="13"/>
      <c r="DN4857" s="3"/>
      <c r="DO4857" s="126"/>
      <c r="DP4857" s="126"/>
      <c r="DQ4857" s="127"/>
      <c r="DR4857" s="128"/>
      <c r="DS4857" s="13"/>
      <c r="DW4857" s="128"/>
      <c r="DX4857" s="128"/>
      <c r="DY4857" s="128"/>
      <c r="EH4857" s="89"/>
      <c r="EI4857" s="90"/>
    </row>
    <row r="4858" spans="38:139">
      <c r="AL4858" s="13"/>
      <c r="AM4858" s="13"/>
      <c r="AN4858" s="3"/>
      <c r="AO4858" s="126"/>
      <c r="AP4858" s="126"/>
      <c r="AQ4858" s="127"/>
      <c r="AR4858" s="128"/>
      <c r="AS4858" s="13"/>
      <c r="AW4858" s="128"/>
      <c r="AX4858" s="128"/>
      <c r="AY4858" s="128"/>
      <c r="BH4858" s="89"/>
      <c r="BI4858" s="90"/>
      <c r="DL4858" s="13"/>
      <c r="DM4858" s="13"/>
      <c r="DN4858" s="3"/>
      <c r="DO4858" s="126"/>
      <c r="DP4858" s="126"/>
      <c r="DQ4858" s="127"/>
      <c r="DR4858" s="128"/>
      <c r="DS4858" s="13"/>
      <c r="DW4858" s="128"/>
      <c r="DX4858" s="128"/>
      <c r="DY4858" s="128"/>
      <c r="EH4858" s="89"/>
      <c r="EI4858" s="90"/>
    </row>
    <row r="4859" spans="38:139">
      <c r="AL4859" s="13"/>
      <c r="AM4859" s="13"/>
      <c r="AN4859" s="3"/>
      <c r="AO4859" s="126"/>
      <c r="AP4859" s="126"/>
      <c r="AQ4859" s="127"/>
      <c r="AR4859" s="128"/>
      <c r="AS4859" s="13"/>
      <c r="AW4859" s="128"/>
      <c r="AX4859" s="128"/>
      <c r="AY4859" s="128"/>
      <c r="BH4859" s="89"/>
      <c r="BI4859" s="90"/>
      <c r="DL4859" s="13"/>
      <c r="DM4859" s="13"/>
      <c r="DN4859" s="3"/>
      <c r="DO4859" s="126"/>
      <c r="DP4859" s="126"/>
      <c r="DQ4859" s="127"/>
      <c r="DR4859" s="128"/>
      <c r="DS4859" s="13"/>
      <c r="DW4859" s="128"/>
      <c r="DX4859" s="128"/>
      <c r="DY4859" s="128"/>
      <c r="EH4859" s="89"/>
      <c r="EI4859" s="90"/>
    </row>
    <row r="4860" spans="38:139">
      <c r="AL4860" s="13"/>
      <c r="AM4860" s="13"/>
      <c r="AN4860" s="3"/>
      <c r="AO4860" s="126"/>
      <c r="AP4860" s="126"/>
      <c r="AQ4860" s="127"/>
      <c r="AR4860" s="128"/>
      <c r="AS4860" s="13"/>
      <c r="AW4860" s="128"/>
      <c r="AX4860" s="128"/>
      <c r="AY4860" s="128"/>
      <c r="BH4860" s="89"/>
      <c r="BI4860" s="90"/>
      <c r="DL4860" s="13"/>
      <c r="DM4860" s="13"/>
      <c r="DN4860" s="3"/>
      <c r="DO4860" s="126"/>
      <c r="DP4860" s="126"/>
      <c r="DQ4860" s="127"/>
      <c r="DR4860" s="128"/>
      <c r="DS4860" s="13"/>
      <c r="DW4860" s="128"/>
      <c r="DX4860" s="128"/>
      <c r="DY4860" s="128"/>
      <c r="EH4860" s="89"/>
      <c r="EI4860" s="90"/>
    </row>
    <row r="4861" spans="38:139">
      <c r="AL4861" s="13"/>
      <c r="AM4861" s="13"/>
      <c r="AN4861" s="3"/>
      <c r="AO4861" s="126"/>
      <c r="AP4861" s="126"/>
      <c r="AQ4861" s="127"/>
      <c r="AR4861" s="128"/>
      <c r="AS4861" s="13"/>
      <c r="AW4861" s="128"/>
      <c r="AX4861" s="128"/>
      <c r="AY4861" s="128"/>
      <c r="BH4861" s="89"/>
      <c r="BI4861" s="90"/>
      <c r="DL4861" s="13"/>
      <c r="DM4861" s="13"/>
      <c r="DN4861" s="3"/>
      <c r="DO4861" s="126"/>
      <c r="DP4861" s="126"/>
      <c r="DQ4861" s="127"/>
      <c r="DR4861" s="128"/>
      <c r="DS4861" s="13"/>
      <c r="DW4861" s="128"/>
      <c r="DX4861" s="128"/>
      <c r="DY4861" s="128"/>
      <c r="EH4861" s="89"/>
      <c r="EI4861" s="90"/>
    </row>
    <row r="4862" spans="38:139">
      <c r="AL4862" s="13"/>
      <c r="AM4862" s="13"/>
      <c r="AN4862" s="3"/>
      <c r="AO4862" s="126"/>
      <c r="AP4862" s="126"/>
      <c r="AQ4862" s="127"/>
      <c r="AR4862" s="128"/>
      <c r="AS4862" s="13"/>
      <c r="AW4862" s="128"/>
      <c r="AX4862" s="128"/>
      <c r="AY4862" s="128"/>
      <c r="BH4862" s="89"/>
      <c r="BI4862" s="90"/>
      <c r="DL4862" s="13"/>
      <c r="DM4862" s="13"/>
      <c r="DN4862" s="3"/>
      <c r="DO4862" s="126"/>
      <c r="DP4862" s="126"/>
      <c r="DQ4862" s="127"/>
      <c r="DR4862" s="128"/>
      <c r="DS4862" s="13"/>
      <c r="DW4862" s="128"/>
      <c r="DX4862" s="128"/>
      <c r="DY4862" s="128"/>
      <c r="EH4862" s="89"/>
      <c r="EI4862" s="90"/>
    </row>
    <row r="4863" spans="38:139">
      <c r="AL4863" s="13"/>
      <c r="AM4863" s="13"/>
      <c r="AN4863" s="3"/>
      <c r="AO4863" s="126"/>
      <c r="AP4863" s="126"/>
      <c r="AQ4863" s="127"/>
      <c r="AR4863" s="128"/>
      <c r="AS4863" s="13"/>
      <c r="AW4863" s="128"/>
      <c r="AX4863" s="128"/>
      <c r="AY4863" s="128"/>
      <c r="BH4863" s="89"/>
      <c r="BI4863" s="90"/>
      <c r="DL4863" s="13"/>
      <c r="DM4863" s="13"/>
      <c r="DN4863" s="3"/>
      <c r="DO4863" s="126"/>
      <c r="DP4863" s="126"/>
      <c r="DQ4863" s="127"/>
      <c r="DR4863" s="128"/>
      <c r="DS4863" s="13"/>
      <c r="DW4863" s="128"/>
      <c r="DX4863" s="128"/>
      <c r="DY4863" s="128"/>
      <c r="EH4863" s="89"/>
      <c r="EI4863" s="90"/>
    </row>
    <row r="4864" spans="38:139">
      <c r="AL4864" s="13"/>
      <c r="AM4864" s="13"/>
      <c r="AN4864" s="3"/>
      <c r="AO4864" s="126"/>
      <c r="AP4864" s="126"/>
      <c r="AQ4864" s="127"/>
      <c r="AR4864" s="128"/>
      <c r="AS4864" s="13"/>
      <c r="AW4864" s="128"/>
      <c r="AX4864" s="128"/>
      <c r="AY4864" s="128"/>
      <c r="BH4864" s="89"/>
      <c r="BI4864" s="90"/>
      <c r="DL4864" s="13"/>
      <c r="DM4864" s="13"/>
      <c r="DN4864" s="3"/>
      <c r="DO4864" s="126"/>
      <c r="DP4864" s="126"/>
      <c r="DQ4864" s="127"/>
      <c r="DR4864" s="128"/>
      <c r="DS4864" s="13"/>
      <c r="DW4864" s="128"/>
      <c r="DX4864" s="128"/>
      <c r="DY4864" s="128"/>
      <c r="EH4864" s="89"/>
      <c r="EI4864" s="90"/>
    </row>
    <row r="4865" spans="38:139">
      <c r="AL4865" s="13"/>
      <c r="AM4865" s="13"/>
      <c r="AN4865" s="3"/>
      <c r="AO4865" s="126"/>
      <c r="AP4865" s="126"/>
      <c r="AQ4865" s="127"/>
      <c r="AR4865" s="128"/>
      <c r="AS4865" s="13"/>
      <c r="AW4865" s="128"/>
      <c r="AX4865" s="128"/>
      <c r="AY4865" s="128"/>
      <c r="BH4865" s="89"/>
      <c r="BI4865" s="90"/>
      <c r="DL4865" s="13"/>
      <c r="DM4865" s="13"/>
      <c r="DN4865" s="3"/>
      <c r="DO4865" s="126"/>
      <c r="DP4865" s="126"/>
      <c r="DQ4865" s="127"/>
      <c r="DR4865" s="128"/>
      <c r="DS4865" s="13"/>
      <c r="DW4865" s="128"/>
      <c r="DX4865" s="128"/>
      <c r="DY4865" s="128"/>
      <c r="EH4865" s="89"/>
      <c r="EI4865" s="90"/>
    </row>
    <row r="4866" spans="38:139">
      <c r="AL4866" s="13"/>
      <c r="AM4866" s="13"/>
      <c r="AN4866" s="3"/>
      <c r="AO4866" s="126"/>
      <c r="AP4866" s="126"/>
      <c r="AQ4866" s="127"/>
      <c r="AR4866" s="128"/>
      <c r="AS4866" s="13"/>
      <c r="AW4866" s="128"/>
      <c r="AX4866" s="128"/>
      <c r="AY4866" s="128"/>
      <c r="BH4866" s="89"/>
      <c r="BI4866" s="90"/>
      <c r="DL4866" s="13"/>
      <c r="DM4866" s="13"/>
      <c r="DN4866" s="3"/>
      <c r="DO4866" s="126"/>
      <c r="DP4866" s="126"/>
      <c r="DQ4866" s="127"/>
      <c r="DR4866" s="128"/>
      <c r="DS4866" s="13"/>
      <c r="DW4866" s="128"/>
      <c r="DX4866" s="128"/>
      <c r="DY4866" s="128"/>
      <c r="EH4866" s="89"/>
      <c r="EI4866" s="90"/>
    </row>
    <row r="4867" spans="38:139">
      <c r="AL4867" s="13"/>
      <c r="AM4867" s="13"/>
      <c r="AN4867" s="3"/>
      <c r="AO4867" s="126"/>
      <c r="AP4867" s="126"/>
      <c r="AQ4867" s="127"/>
      <c r="AR4867" s="128"/>
      <c r="AS4867" s="13"/>
      <c r="AW4867" s="128"/>
      <c r="AX4867" s="128"/>
      <c r="AY4867" s="128"/>
      <c r="BH4867" s="89"/>
      <c r="BI4867" s="90"/>
      <c r="DL4867" s="13"/>
      <c r="DM4867" s="13"/>
      <c r="DN4867" s="3"/>
      <c r="DO4867" s="126"/>
      <c r="DP4867" s="126"/>
      <c r="DQ4867" s="127"/>
      <c r="DR4867" s="128"/>
      <c r="DS4867" s="13"/>
      <c r="DW4867" s="128"/>
      <c r="DX4867" s="128"/>
      <c r="DY4867" s="128"/>
      <c r="EH4867" s="89"/>
      <c r="EI4867" s="90"/>
    </row>
    <row r="4868" spans="38:139">
      <c r="AL4868" s="13"/>
      <c r="AM4868" s="13"/>
      <c r="AN4868" s="3"/>
      <c r="AO4868" s="126"/>
      <c r="AP4868" s="126"/>
      <c r="AQ4868" s="127"/>
      <c r="AR4868" s="128"/>
      <c r="AS4868" s="13"/>
      <c r="AW4868" s="128"/>
      <c r="AX4868" s="128"/>
      <c r="AY4868" s="128"/>
      <c r="BH4868" s="89"/>
      <c r="BI4868" s="90"/>
      <c r="DL4868" s="13"/>
      <c r="DM4868" s="13"/>
      <c r="DN4868" s="3"/>
      <c r="DO4868" s="126"/>
      <c r="DP4868" s="126"/>
      <c r="DQ4868" s="127"/>
      <c r="DR4868" s="128"/>
      <c r="DS4868" s="13"/>
      <c r="DW4868" s="128"/>
      <c r="DX4868" s="128"/>
      <c r="DY4868" s="128"/>
      <c r="EH4868" s="89"/>
      <c r="EI4868" s="90"/>
    </row>
    <row r="4869" spans="38:139">
      <c r="AL4869" s="13"/>
      <c r="AM4869" s="13"/>
      <c r="AN4869" s="3"/>
      <c r="AO4869" s="126"/>
      <c r="AP4869" s="126"/>
      <c r="AQ4869" s="127"/>
      <c r="AR4869" s="128"/>
      <c r="AS4869" s="13"/>
      <c r="AW4869" s="128"/>
      <c r="AX4869" s="128"/>
      <c r="AY4869" s="128"/>
      <c r="BH4869" s="89"/>
      <c r="BI4869" s="90"/>
      <c r="DL4869" s="13"/>
      <c r="DM4869" s="13"/>
      <c r="DN4869" s="3"/>
      <c r="DO4869" s="126"/>
      <c r="DP4869" s="126"/>
      <c r="DQ4869" s="127"/>
      <c r="DR4869" s="128"/>
      <c r="DS4869" s="13"/>
      <c r="DW4869" s="128"/>
      <c r="DX4869" s="128"/>
      <c r="DY4869" s="128"/>
      <c r="EH4869" s="89"/>
      <c r="EI4869" s="90"/>
    </row>
    <row r="4870" spans="38:139">
      <c r="AL4870" s="13"/>
      <c r="AM4870" s="13"/>
      <c r="AN4870" s="3"/>
      <c r="AO4870" s="126"/>
      <c r="AP4870" s="126"/>
      <c r="AQ4870" s="127"/>
      <c r="AR4870" s="128"/>
      <c r="AS4870" s="13"/>
      <c r="AW4870" s="128"/>
      <c r="AX4870" s="128"/>
      <c r="AY4870" s="128"/>
      <c r="BH4870" s="89"/>
      <c r="BI4870" s="90"/>
      <c r="DL4870" s="13"/>
      <c r="DM4870" s="13"/>
      <c r="DN4870" s="3"/>
      <c r="DO4870" s="126"/>
      <c r="DP4870" s="126"/>
      <c r="DQ4870" s="127"/>
      <c r="DR4870" s="128"/>
      <c r="DS4870" s="13"/>
      <c r="DW4870" s="128"/>
      <c r="DX4870" s="128"/>
      <c r="DY4870" s="128"/>
      <c r="EH4870" s="89"/>
      <c r="EI4870" s="90"/>
    </row>
    <row r="4871" spans="38:139">
      <c r="AL4871" s="13"/>
      <c r="AM4871" s="13"/>
      <c r="AN4871" s="3"/>
      <c r="AO4871" s="126"/>
      <c r="AP4871" s="126"/>
      <c r="AQ4871" s="127"/>
      <c r="AR4871" s="128"/>
      <c r="AS4871" s="13"/>
      <c r="AW4871" s="128"/>
      <c r="AX4871" s="128"/>
      <c r="AY4871" s="128"/>
      <c r="BH4871" s="89"/>
      <c r="BI4871" s="90"/>
      <c r="DL4871" s="13"/>
      <c r="DM4871" s="13"/>
      <c r="DN4871" s="3"/>
      <c r="DO4871" s="126"/>
      <c r="DP4871" s="126"/>
      <c r="DQ4871" s="127"/>
      <c r="DR4871" s="128"/>
      <c r="DS4871" s="13"/>
      <c r="DW4871" s="128"/>
      <c r="DX4871" s="128"/>
      <c r="DY4871" s="128"/>
      <c r="EH4871" s="89"/>
      <c r="EI4871" s="90"/>
    </row>
    <row r="4872" spans="38:139">
      <c r="AL4872" s="13"/>
      <c r="AM4872" s="13"/>
      <c r="AN4872" s="3"/>
      <c r="AO4872" s="126"/>
      <c r="AP4872" s="126"/>
      <c r="AQ4872" s="127"/>
      <c r="AR4872" s="128"/>
      <c r="AS4872" s="13"/>
      <c r="AW4872" s="128"/>
      <c r="AX4872" s="128"/>
      <c r="AY4872" s="128"/>
      <c r="BH4872" s="89"/>
      <c r="BI4872" s="90"/>
      <c r="DL4872" s="13"/>
      <c r="DM4872" s="13"/>
      <c r="DN4872" s="3"/>
      <c r="DO4872" s="126"/>
      <c r="DP4872" s="126"/>
      <c r="DQ4872" s="127"/>
      <c r="DR4872" s="128"/>
      <c r="DS4872" s="13"/>
      <c r="DW4872" s="128"/>
      <c r="DX4872" s="128"/>
      <c r="DY4872" s="128"/>
      <c r="EH4872" s="89"/>
      <c r="EI4872" s="90"/>
    </row>
    <row r="4873" spans="38:139">
      <c r="AL4873" s="13"/>
      <c r="AM4873" s="13"/>
      <c r="AN4873" s="3"/>
      <c r="AO4873" s="126"/>
      <c r="AP4873" s="126"/>
      <c r="AQ4873" s="127"/>
      <c r="AR4873" s="128"/>
      <c r="AS4873" s="13"/>
      <c r="AW4873" s="128"/>
      <c r="AX4873" s="128"/>
      <c r="AY4873" s="128"/>
      <c r="BH4873" s="89"/>
      <c r="BI4873" s="90"/>
      <c r="DL4873" s="13"/>
      <c r="DM4873" s="13"/>
      <c r="DN4873" s="3"/>
      <c r="DO4873" s="126"/>
      <c r="DP4873" s="126"/>
      <c r="DQ4873" s="127"/>
      <c r="DR4873" s="128"/>
      <c r="DS4873" s="13"/>
      <c r="DW4873" s="128"/>
      <c r="DX4873" s="128"/>
      <c r="DY4873" s="128"/>
      <c r="EH4873" s="89"/>
      <c r="EI4873" s="90"/>
    </row>
    <row r="4874" spans="38:139">
      <c r="AL4874" s="13"/>
      <c r="AM4874" s="13"/>
      <c r="AN4874" s="3"/>
      <c r="AO4874" s="126"/>
      <c r="AP4874" s="126"/>
      <c r="AQ4874" s="127"/>
      <c r="AR4874" s="128"/>
      <c r="AS4874" s="13"/>
      <c r="AW4874" s="128"/>
      <c r="AX4874" s="128"/>
      <c r="AY4874" s="128"/>
      <c r="BH4874" s="89"/>
      <c r="BI4874" s="90"/>
      <c r="DL4874" s="13"/>
      <c r="DM4874" s="13"/>
      <c r="DN4874" s="3"/>
      <c r="DO4874" s="126"/>
      <c r="DP4874" s="126"/>
      <c r="DQ4874" s="127"/>
      <c r="DR4874" s="128"/>
      <c r="DS4874" s="13"/>
      <c r="DW4874" s="128"/>
      <c r="DX4874" s="128"/>
      <c r="DY4874" s="128"/>
      <c r="EH4874" s="89"/>
      <c r="EI4874" s="90"/>
    </row>
    <row r="4875" spans="38:139">
      <c r="AL4875" s="13"/>
      <c r="AM4875" s="13"/>
      <c r="AN4875" s="3"/>
      <c r="AO4875" s="126"/>
      <c r="AP4875" s="126"/>
      <c r="AQ4875" s="127"/>
      <c r="AR4875" s="128"/>
      <c r="AS4875" s="13"/>
      <c r="AW4875" s="128"/>
      <c r="AX4875" s="128"/>
      <c r="AY4875" s="128"/>
      <c r="BH4875" s="89"/>
      <c r="BI4875" s="90"/>
      <c r="DL4875" s="13"/>
      <c r="DM4875" s="13"/>
      <c r="DN4875" s="3"/>
      <c r="DO4875" s="126"/>
      <c r="DP4875" s="126"/>
      <c r="DQ4875" s="127"/>
      <c r="DR4875" s="128"/>
      <c r="DS4875" s="13"/>
      <c r="DW4875" s="128"/>
      <c r="DX4875" s="128"/>
      <c r="DY4875" s="128"/>
      <c r="EH4875" s="89"/>
      <c r="EI4875" s="90"/>
    </row>
    <row r="4876" spans="38:139">
      <c r="AL4876" s="13"/>
      <c r="AM4876" s="13"/>
      <c r="AN4876" s="3"/>
      <c r="AO4876" s="126"/>
      <c r="AP4876" s="126"/>
      <c r="AQ4876" s="127"/>
      <c r="AR4876" s="128"/>
      <c r="AS4876" s="13"/>
      <c r="AW4876" s="128"/>
      <c r="AX4876" s="128"/>
      <c r="AY4876" s="128"/>
      <c r="BH4876" s="89"/>
      <c r="BI4876" s="90"/>
      <c r="DL4876" s="13"/>
      <c r="DM4876" s="13"/>
      <c r="DN4876" s="3"/>
      <c r="DO4876" s="126"/>
      <c r="DP4876" s="126"/>
      <c r="DQ4876" s="127"/>
      <c r="DR4876" s="128"/>
      <c r="DS4876" s="13"/>
      <c r="DW4876" s="128"/>
      <c r="DX4876" s="128"/>
      <c r="DY4876" s="128"/>
      <c r="EH4876" s="89"/>
      <c r="EI4876" s="90"/>
    </row>
    <row r="4877" spans="38:139">
      <c r="AL4877" s="13"/>
      <c r="AM4877" s="13"/>
      <c r="AN4877" s="3"/>
      <c r="AO4877" s="126"/>
      <c r="AP4877" s="126"/>
      <c r="AQ4877" s="127"/>
      <c r="AR4877" s="128"/>
      <c r="AS4877" s="13"/>
      <c r="AW4877" s="128"/>
      <c r="AX4877" s="128"/>
      <c r="AY4877" s="128"/>
      <c r="BH4877" s="89"/>
      <c r="BI4877" s="90"/>
      <c r="DL4877" s="13"/>
      <c r="DM4877" s="13"/>
      <c r="DN4877" s="3"/>
      <c r="DO4877" s="126"/>
      <c r="DP4877" s="126"/>
      <c r="DQ4877" s="127"/>
      <c r="DR4877" s="128"/>
      <c r="DS4877" s="13"/>
      <c r="DW4877" s="128"/>
      <c r="DX4877" s="128"/>
      <c r="DY4877" s="128"/>
      <c r="EH4877" s="89"/>
      <c r="EI4877" s="90"/>
    </row>
    <row r="4878" spans="38:139">
      <c r="AL4878" s="13"/>
      <c r="AM4878" s="13"/>
      <c r="AN4878" s="3"/>
      <c r="AO4878" s="126"/>
      <c r="AP4878" s="126"/>
      <c r="AQ4878" s="127"/>
      <c r="AR4878" s="128"/>
      <c r="AS4878" s="13"/>
      <c r="AW4878" s="128"/>
      <c r="AX4878" s="128"/>
      <c r="AY4878" s="128"/>
      <c r="BH4878" s="89"/>
      <c r="BI4878" s="90"/>
      <c r="DL4878" s="13"/>
      <c r="DM4878" s="13"/>
      <c r="DN4878" s="3"/>
      <c r="DO4878" s="126"/>
      <c r="DP4878" s="126"/>
      <c r="DQ4878" s="127"/>
      <c r="DR4878" s="128"/>
      <c r="DS4878" s="13"/>
      <c r="DW4878" s="128"/>
      <c r="DX4878" s="128"/>
      <c r="DY4878" s="128"/>
      <c r="EH4878" s="89"/>
      <c r="EI4878" s="90"/>
    </row>
    <row r="4879" spans="38:139">
      <c r="AL4879" s="13"/>
      <c r="AM4879" s="13"/>
      <c r="AN4879" s="3"/>
      <c r="AO4879" s="126"/>
      <c r="AP4879" s="126"/>
      <c r="AQ4879" s="127"/>
      <c r="AR4879" s="128"/>
      <c r="AS4879" s="13"/>
      <c r="AW4879" s="128"/>
      <c r="AX4879" s="128"/>
      <c r="AY4879" s="128"/>
      <c r="BH4879" s="89"/>
      <c r="BI4879" s="90"/>
      <c r="DL4879" s="13"/>
      <c r="DM4879" s="13"/>
      <c r="DN4879" s="3"/>
      <c r="DO4879" s="126"/>
      <c r="DP4879" s="126"/>
      <c r="DQ4879" s="127"/>
      <c r="DR4879" s="128"/>
      <c r="DS4879" s="13"/>
      <c r="DW4879" s="128"/>
      <c r="DX4879" s="128"/>
      <c r="DY4879" s="128"/>
      <c r="EH4879" s="89"/>
      <c r="EI4879" s="90"/>
    </row>
    <row r="4880" spans="38:139">
      <c r="AL4880" s="13"/>
      <c r="AM4880" s="13"/>
      <c r="AN4880" s="3"/>
      <c r="AO4880" s="126"/>
      <c r="AP4880" s="126"/>
      <c r="AQ4880" s="127"/>
      <c r="AR4880" s="128"/>
      <c r="AS4880" s="13"/>
      <c r="AW4880" s="128"/>
      <c r="AX4880" s="128"/>
      <c r="AY4880" s="128"/>
      <c r="BH4880" s="89"/>
      <c r="BI4880" s="90"/>
      <c r="DL4880" s="13"/>
      <c r="DM4880" s="13"/>
      <c r="DN4880" s="3"/>
      <c r="DO4880" s="126"/>
      <c r="DP4880" s="126"/>
      <c r="DQ4880" s="127"/>
      <c r="DR4880" s="128"/>
      <c r="DS4880" s="13"/>
      <c r="DW4880" s="128"/>
      <c r="DX4880" s="128"/>
      <c r="DY4880" s="128"/>
      <c r="EH4880" s="89"/>
      <c r="EI4880" s="90"/>
    </row>
    <row r="4881" spans="38:139">
      <c r="AL4881" s="13"/>
      <c r="AM4881" s="13"/>
      <c r="AN4881" s="3"/>
      <c r="AO4881" s="126"/>
      <c r="AP4881" s="126"/>
      <c r="AQ4881" s="127"/>
      <c r="AR4881" s="128"/>
      <c r="AS4881" s="13"/>
      <c r="AW4881" s="128"/>
      <c r="AX4881" s="128"/>
      <c r="AY4881" s="128"/>
      <c r="BH4881" s="89"/>
      <c r="BI4881" s="90"/>
      <c r="DL4881" s="13"/>
      <c r="DM4881" s="13"/>
      <c r="DN4881" s="3"/>
      <c r="DO4881" s="126"/>
      <c r="DP4881" s="126"/>
      <c r="DQ4881" s="127"/>
      <c r="DR4881" s="128"/>
      <c r="DS4881" s="13"/>
      <c r="DW4881" s="128"/>
      <c r="DX4881" s="128"/>
      <c r="DY4881" s="128"/>
      <c r="EH4881" s="89"/>
      <c r="EI4881" s="90"/>
    </row>
    <row r="4882" spans="38:139">
      <c r="AL4882" s="13"/>
      <c r="AM4882" s="13"/>
      <c r="AN4882" s="3"/>
      <c r="AO4882" s="126"/>
      <c r="AP4882" s="126"/>
      <c r="AQ4882" s="127"/>
      <c r="AR4882" s="128"/>
      <c r="AS4882" s="13"/>
      <c r="AW4882" s="128"/>
      <c r="AX4882" s="128"/>
      <c r="AY4882" s="128"/>
      <c r="BH4882" s="89"/>
      <c r="BI4882" s="90"/>
      <c r="DL4882" s="13"/>
      <c r="DM4882" s="13"/>
      <c r="DN4882" s="3"/>
      <c r="DO4882" s="126"/>
      <c r="DP4882" s="126"/>
      <c r="DQ4882" s="127"/>
      <c r="DR4882" s="128"/>
      <c r="DS4882" s="13"/>
      <c r="DW4882" s="128"/>
      <c r="DX4882" s="128"/>
      <c r="DY4882" s="128"/>
      <c r="EH4882" s="89"/>
      <c r="EI4882" s="90"/>
    </row>
    <row r="4883" spans="38:139">
      <c r="AL4883" s="13"/>
      <c r="AM4883" s="13"/>
      <c r="AN4883" s="3"/>
      <c r="AO4883" s="126"/>
      <c r="AP4883" s="126"/>
      <c r="AQ4883" s="127"/>
      <c r="AR4883" s="128"/>
      <c r="AS4883" s="13"/>
      <c r="AW4883" s="128"/>
      <c r="AX4883" s="128"/>
      <c r="AY4883" s="128"/>
      <c r="BH4883" s="89"/>
      <c r="BI4883" s="90"/>
      <c r="DL4883" s="13"/>
      <c r="DM4883" s="13"/>
      <c r="DN4883" s="3"/>
      <c r="DO4883" s="126"/>
      <c r="DP4883" s="126"/>
      <c r="DQ4883" s="127"/>
      <c r="DR4883" s="128"/>
      <c r="DS4883" s="13"/>
      <c r="DW4883" s="128"/>
      <c r="DX4883" s="128"/>
      <c r="DY4883" s="128"/>
      <c r="EH4883" s="89"/>
      <c r="EI4883" s="90"/>
    </row>
    <row r="4884" spans="38:139">
      <c r="AL4884" s="13"/>
      <c r="AM4884" s="13"/>
      <c r="AN4884" s="3"/>
      <c r="AO4884" s="126"/>
      <c r="AP4884" s="126"/>
      <c r="AQ4884" s="127"/>
      <c r="AR4884" s="128"/>
      <c r="AS4884" s="13"/>
      <c r="AW4884" s="128"/>
      <c r="AX4884" s="128"/>
      <c r="AY4884" s="128"/>
      <c r="BH4884" s="89"/>
      <c r="BI4884" s="90"/>
      <c r="DL4884" s="13"/>
      <c r="DM4884" s="13"/>
      <c r="DN4884" s="3"/>
      <c r="DO4884" s="126"/>
      <c r="DP4884" s="126"/>
      <c r="DQ4884" s="127"/>
      <c r="DR4884" s="128"/>
      <c r="DS4884" s="13"/>
      <c r="DW4884" s="128"/>
      <c r="DX4884" s="128"/>
      <c r="DY4884" s="128"/>
      <c r="EH4884" s="89"/>
      <c r="EI4884" s="90"/>
    </row>
    <row r="4885" spans="38:139">
      <c r="AL4885" s="13"/>
      <c r="AM4885" s="13"/>
      <c r="AN4885" s="3"/>
      <c r="AO4885" s="126"/>
      <c r="AP4885" s="126"/>
      <c r="AQ4885" s="127"/>
      <c r="AR4885" s="128"/>
      <c r="AS4885" s="13"/>
      <c r="AW4885" s="128"/>
      <c r="AX4885" s="128"/>
      <c r="AY4885" s="128"/>
      <c r="BH4885" s="89"/>
      <c r="BI4885" s="90"/>
      <c r="DL4885" s="13"/>
      <c r="DM4885" s="13"/>
      <c r="DN4885" s="3"/>
      <c r="DO4885" s="126"/>
      <c r="DP4885" s="126"/>
      <c r="DQ4885" s="127"/>
      <c r="DR4885" s="128"/>
      <c r="DS4885" s="13"/>
      <c r="DW4885" s="128"/>
      <c r="DX4885" s="128"/>
      <c r="DY4885" s="128"/>
      <c r="EH4885" s="89"/>
      <c r="EI4885" s="90"/>
    </row>
    <row r="4886" spans="38:139">
      <c r="AL4886" s="13"/>
      <c r="AM4886" s="13"/>
      <c r="AN4886" s="3"/>
      <c r="AO4886" s="126"/>
      <c r="AP4886" s="126"/>
      <c r="AQ4886" s="127"/>
      <c r="AR4886" s="128"/>
      <c r="AS4886" s="13"/>
      <c r="AW4886" s="128"/>
      <c r="AX4886" s="128"/>
      <c r="AY4886" s="128"/>
      <c r="BH4886" s="89"/>
      <c r="BI4886" s="90"/>
      <c r="DL4886" s="13"/>
      <c r="DM4886" s="13"/>
      <c r="DN4886" s="3"/>
      <c r="DO4886" s="126"/>
      <c r="DP4886" s="126"/>
      <c r="DQ4886" s="127"/>
      <c r="DR4886" s="128"/>
      <c r="DS4886" s="13"/>
      <c r="DW4886" s="128"/>
      <c r="DX4886" s="128"/>
      <c r="DY4886" s="128"/>
      <c r="EH4886" s="89"/>
      <c r="EI4886" s="90"/>
    </row>
    <row r="4887" spans="38:139">
      <c r="AL4887" s="13"/>
      <c r="AM4887" s="13"/>
      <c r="AN4887" s="3"/>
      <c r="AO4887" s="126"/>
      <c r="AP4887" s="126"/>
      <c r="AQ4887" s="127"/>
      <c r="AR4887" s="128"/>
      <c r="AS4887" s="13"/>
      <c r="AW4887" s="128"/>
      <c r="AX4887" s="128"/>
      <c r="AY4887" s="128"/>
      <c r="BH4887" s="89"/>
      <c r="BI4887" s="90"/>
      <c r="DL4887" s="13"/>
      <c r="DM4887" s="13"/>
      <c r="DN4887" s="3"/>
      <c r="DO4887" s="126"/>
      <c r="DP4887" s="126"/>
      <c r="DQ4887" s="127"/>
      <c r="DR4887" s="128"/>
      <c r="DS4887" s="13"/>
      <c r="DW4887" s="128"/>
      <c r="DX4887" s="128"/>
      <c r="DY4887" s="128"/>
      <c r="EH4887" s="89"/>
      <c r="EI4887" s="90"/>
    </row>
    <row r="4888" spans="38:139">
      <c r="AL4888" s="13"/>
      <c r="AM4888" s="13"/>
      <c r="AN4888" s="3"/>
      <c r="AO4888" s="126"/>
      <c r="AP4888" s="126"/>
      <c r="AQ4888" s="127"/>
      <c r="AR4888" s="128"/>
      <c r="AS4888" s="13"/>
      <c r="AW4888" s="128"/>
      <c r="AX4888" s="128"/>
      <c r="AY4888" s="128"/>
      <c r="BH4888" s="89"/>
      <c r="BI4888" s="90"/>
      <c r="DL4888" s="13"/>
      <c r="DM4888" s="13"/>
      <c r="DN4888" s="3"/>
      <c r="DO4888" s="126"/>
      <c r="DP4888" s="126"/>
      <c r="DQ4888" s="127"/>
      <c r="DR4888" s="128"/>
      <c r="DS4888" s="13"/>
      <c r="DW4888" s="128"/>
      <c r="DX4888" s="128"/>
      <c r="DY4888" s="128"/>
      <c r="EH4888" s="89"/>
      <c r="EI4888" s="90"/>
    </row>
    <row r="4889" spans="38:139">
      <c r="AL4889" s="13"/>
      <c r="AM4889" s="13"/>
      <c r="AN4889" s="3"/>
      <c r="AO4889" s="126"/>
      <c r="AP4889" s="126"/>
      <c r="AQ4889" s="127"/>
      <c r="AR4889" s="128"/>
      <c r="AS4889" s="13"/>
      <c r="AW4889" s="128"/>
      <c r="AX4889" s="128"/>
      <c r="AY4889" s="128"/>
      <c r="BH4889" s="89"/>
      <c r="BI4889" s="90"/>
      <c r="DL4889" s="13"/>
      <c r="DM4889" s="13"/>
      <c r="DN4889" s="3"/>
      <c r="DO4889" s="126"/>
      <c r="DP4889" s="126"/>
      <c r="DQ4889" s="127"/>
      <c r="DR4889" s="128"/>
      <c r="DS4889" s="13"/>
      <c r="DW4889" s="128"/>
      <c r="DX4889" s="128"/>
      <c r="DY4889" s="128"/>
      <c r="EH4889" s="89"/>
      <c r="EI4889" s="90"/>
    </row>
    <row r="4890" spans="38:139">
      <c r="AL4890" s="13"/>
      <c r="AM4890" s="13"/>
      <c r="AN4890" s="3"/>
      <c r="AO4890" s="126"/>
      <c r="AP4890" s="126"/>
      <c r="AQ4890" s="127"/>
      <c r="AR4890" s="128"/>
      <c r="AS4890" s="13"/>
      <c r="AW4890" s="128"/>
      <c r="AX4890" s="128"/>
      <c r="AY4890" s="128"/>
      <c r="BH4890" s="89"/>
      <c r="BI4890" s="90"/>
      <c r="DL4890" s="13"/>
      <c r="DM4890" s="13"/>
      <c r="DN4890" s="3"/>
      <c r="DO4890" s="126"/>
      <c r="DP4890" s="126"/>
      <c r="DQ4890" s="127"/>
      <c r="DR4890" s="128"/>
      <c r="DS4890" s="13"/>
      <c r="DW4890" s="128"/>
      <c r="DX4890" s="128"/>
      <c r="DY4890" s="128"/>
      <c r="EH4890" s="89"/>
      <c r="EI4890" s="90"/>
    </row>
    <row r="4891" spans="38:139">
      <c r="AL4891" s="13"/>
      <c r="AM4891" s="13"/>
      <c r="AN4891" s="3"/>
      <c r="AO4891" s="126"/>
      <c r="AP4891" s="126"/>
      <c r="AQ4891" s="127"/>
      <c r="AR4891" s="128"/>
      <c r="AS4891" s="13"/>
      <c r="AW4891" s="128"/>
      <c r="AX4891" s="128"/>
      <c r="AY4891" s="128"/>
      <c r="BH4891" s="89"/>
      <c r="BI4891" s="90"/>
      <c r="DL4891" s="13"/>
      <c r="DM4891" s="13"/>
      <c r="DN4891" s="3"/>
      <c r="DO4891" s="126"/>
      <c r="DP4891" s="126"/>
      <c r="DQ4891" s="127"/>
      <c r="DR4891" s="128"/>
      <c r="DS4891" s="13"/>
      <c r="DW4891" s="128"/>
      <c r="DX4891" s="128"/>
      <c r="DY4891" s="128"/>
      <c r="EH4891" s="89"/>
      <c r="EI4891" s="90"/>
    </row>
    <row r="4892" spans="38:139">
      <c r="AL4892" s="13"/>
      <c r="AM4892" s="13"/>
      <c r="AN4892" s="3"/>
      <c r="AO4892" s="126"/>
      <c r="AP4892" s="126"/>
      <c r="AQ4892" s="127"/>
      <c r="AR4892" s="128"/>
      <c r="AS4892" s="13"/>
      <c r="AW4892" s="128"/>
      <c r="AX4892" s="128"/>
      <c r="AY4892" s="128"/>
      <c r="BH4892" s="89"/>
      <c r="BI4892" s="90"/>
      <c r="DL4892" s="13"/>
      <c r="DM4892" s="13"/>
      <c r="DN4892" s="3"/>
      <c r="DO4892" s="126"/>
      <c r="DP4892" s="126"/>
      <c r="DQ4892" s="127"/>
      <c r="DR4892" s="128"/>
      <c r="DS4892" s="13"/>
      <c r="DW4892" s="128"/>
      <c r="DX4892" s="128"/>
      <c r="DY4892" s="128"/>
      <c r="EH4892" s="89"/>
      <c r="EI4892" s="90"/>
    </row>
    <row r="4893" spans="38:139">
      <c r="AL4893" s="13"/>
      <c r="AM4893" s="13"/>
      <c r="AN4893" s="3"/>
      <c r="AO4893" s="126"/>
      <c r="AP4893" s="126"/>
      <c r="AQ4893" s="127"/>
      <c r="AR4893" s="128"/>
      <c r="AS4893" s="13"/>
      <c r="AW4893" s="128"/>
      <c r="AX4893" s="128"/>
      <c r="AY4893" s="128"/>
      <c r="BH4893" s="89"/>
      <c r="BI4893" s="90"/>
      <c r="DL4893" s="13"/>
      <c r="DM4893" s="13"/>
      <c r="DN4893" s="3"/>
      <c r="DO4893" s="126"/>
      <c r="DP4893" s="126"/>
      <c r="DQ4893" s="127"/>
      <c r="DR4893" s="128"/>
      <c r="DS4893" s="13"/>
      <c r="DW4893" s="128"/>
      <c r="DX4893" s="128"/>
      <c r="DY4893" s="128"/>
      <c r="EH4893" s="89"/>
      <c r="EI4893" s="90"/>
    </row>
    <row r="4894" spans="38:139">
      <c r="AL4894" s="13"/>
      <c r="AM4894" s="13"/>
      <c r="AN4894" s="3"/>
      <c r="AO4894" s="126"/>
      <c r="AP4894" s="126"/>
      <c r="AQ4894" s="127"/>
      <c r="AR4894" s="128"/>
      <c r="AS4894" s="13"/>
      <c r="AW4894" s="128"/>
      <c r="AX4894" s="128"/>
      <c r="AY4894" s="128"/>
      <c r="BH4894" s="89"/>
      <c r="BI4894" s="90"/>
      <c r="DL4894" s="13"/>
      <c r="DM4894" s="13"/>
      <c r="DN4894" s="3"/>
      <c r="DO4894" s="126"/>
      <c r="DP4894" s="126"/>
      <c r="DQ4894" s="127"/>
      <c r="DR4894" s="128"/>
      <c r="DS4894" s="13"/>
      <c r="DW4894" s="128"/>
      <c r="DX4894" s="128"/>
      <c r="DY4894" s="128"/>
      <c r="EH4894" s="89"/>
      <c r="EI4894" s="90"/>
    </row>
    <row r="4895" spans="38:139">
      <c r="AL4895" s="13"/>
      <c r="AM4895" s="13"/>
      <c r="AN4895" s="3"/>
      <c r="AO4895" s="126"/>
      <c r="AP4895" s="126"/>
      <c r="AQ4895" s="127"/>
      <c r="AR4895" s="128"/>
      <c r="AS4895" s="13"/>
      <c r="AW4895" s="128"/>
      <c r="AX4895" s="128"/>
      <c r="AY4895" s="128"/>
      <c r="BH4895" s="89"/>
      <c r="BI4895" s="90"/>
      <c r="DL4895" s="13"/>
      <c r="DM4895" s="13"/>
      <c r="DN4895" s="3"/>
      <c r="DO4895" s="126"/>
      <c r="DP4895" s="126"/>
      <c r="DQ4895" s="127"/>
      <c r="DR4895" s="128"/>
      <c r="DS4895" s="13"/>
      <c r="DW4895" s="128"/>
      <c r="DX4895" s="128"/>
      <c r="DY4895" s="128"/>
      <c r="EH4895" s="89"/>
      <c r="EI4895" s="90"/>
    </row>
    <row r="4896" spans="38:139">
      <c r="AL4896" s="13"/>
      <c r="AM4896" s="13"/>
      <c r="AN4896" s="3"/>
      <c r="AO4896" s="126"/>
      <c r="AP4896" s="126"/>
      <c r="AQ4896" s="127"/>
      <c r="AR4896" s="128"/>
      <c r="AS4896" s="13"/>
      <c r="AW4896" s="128"/>
      <c r="AX4896" s="128"/>
      <c r="AY4896" s="128"/>
      <c r="BH4896" s="89"/>
      <c r="BI4896" s="90"/>
      <c r="DL4896" s="13"/>
      <c r="DM4896" s="13"/>
      <c r="DN4896" s="3"/>
      <c r="DO4896" s="126"/>
      <c r="DP4896" s="126"/>
      <c r="DQ4896" s="127"/>
      <c r="DR4896" s="128"/>
      <c r="DS4896" s="13"/>
      <c r="DW4896" s="128"/>
      <c r="DX4896" s="128"/>
      <c r="DY4896" s="128"/>
      <c r="EH4896" s="89"/>
      <c r="EI4896" s="90"/>
    </row>
    <row r="4897" spans="38:139">
      <c r="AL4897" s="13"/>
      <c r="AM4897" s="13"/>
      <c r="AN4897" s="3"/>
      <c r="AO4897" s="126"/>
      <c r="AP4897" s="126"/>
      <c r="AQ4897" s="127"/>
      <c r="AR4897" s="128"/>
      <c r="AS4897" s="13"/>
      <c r="AW4897" s="128"/>
      <c r="AX4897" s="128"/>
      <c r="AY4897" s="128"/>
      <c r="BH4897" s="89"/>
      <c r="BI4897" s="90"/>
      <c r="DL4897" s="13"/>
      <c r="DM4897" s="13"/>
      <c r="DN4897" s="3"/>
      <c r="DO4897" s="126"/>
      <c r="DP4897" s="126"/>
      <c r="DQ4897" s="127"/>
      <c r="DR4897" s="128"/>
      <c r="DS4897" s="13"/>
      <c r="DW4897" s="128"/>
      <c r="DX4897" s="128"/>
      <c r="DY4897" s="128"/>
      <c r="EH4897" s="89"/>
      <c r="EI4897" s="90"/>
    </row>
    <row r="4898" spans="38:139">
      <c r="AL4898" s="13"/>
      <c r="AM4898" s="13"/>
      <c r="AN4898" s="3"/>
      <c r="AO4898" s="126"/>
      <c r="AP4898" s="126"/>
      <c r="AQ4898" s="127"/>
      <c r="AR4898" s="128"/>
      <c r="AS4898" s="13"/>
      <c r="AW4898" s="128"/>
      <c r="AX4898" s="128"/>
      <c r="AY4898" s="128"/>
      <c r="BH4898" s="89"/>
      <c r="BI4898" s="90"/>
      <c r="DL4898" s="13"/>
      <c r="DM4898" s="13"/>
      <c r="DN4898" s="3"/>
      <c r="DO4898" s="126"/>
      <c r="DP4898" s="126"/>
      <c r="DQ4898" s="127"/>
      <c r="DR4898" s="128"/>
      <c r="DS4898" s="13"/>
      <c r="DW4898" s="128"/>
      <c r="DX4898" s="128"/>
      <c r="DY4898" s="128"/>
      <c r="EH4898" s="89"/>
      <c r="EI4898" s="90"/>
    </row>
    <row r="4899" spans="38:139">
      <c r="AL4899" s="13"/>
      <c r="AM4899" s="13"/>
      <c r="AN4899" s="3"/>
      <c r="AO4899" s="126"/>
      <c r="AP4899" s="126"/>
      <c r="AQ4899" s="127"/>
      <c r="AR4899" s="128"/>
      <c r="AS4899" s="13"/>
      <c r="AW4899" s="128"/>
      <c r="AX4899" s="128"/>
      <c r="AY4899" s="128"/>
      <c r="BH4899" s="89"/>
      <c r="BI4899" s="90"/>
      <c r="DL4899" s="13"/>
      <c r="DM4899" s="13"/>
      <c r="DN4899" s="3"/>
      <c r="DO4899" s="126"/>
      <c r="DP4899" s="126"/>
      <c r="DQ4899" s="127"/>
      <c r="DR4899" s="128"/>
      <c r="DS4899" s="13"/>
      <c r="DW4899" s="128"/>
      <c r="DX4899" s="128"/>
      <c r="DY4899" s="128"/>
      <c r="EH4899" s="89"/>
      <c r="EI4899" s="90"/>
    </row>
    <row r="4900" spans="38:139">
      <c r="AL4900" s="13"/>
      <c r="AM4900" s="13"/>
      <c r="AN4900" s="3"/>
      <c r="AO4900" s="126"/>
      <c r="AP4900" s="126"/>
      <c r="AQ4900" s="127"/>
      <c r="AR4900" s="128"/>
      <c r="AS4900" s="13"/>
      <c r="AW4900" s="128"/>
      <c r="AX4900" s="128"/>
      <c r="AY4900" s="128"/>
      <c r="BH4900" s="89"/>
      <c r="BI4900" s="90"/>
      <c r="DL4900" s="13"/>
      <c r="DM4900" s="13"/>
      <c r="DN4900" s="3"/>
      <c r="DO4900" s="126"/>
      <c r="DP4900" s="126"/>
      <c r="DQ4900" s="127"/>
      <c r="DR4900" s="128"/>
      <c r="DS4900" s="13"/>
      <c r="DW4900" s="128"/>
      <c r="DX4900" s="128"/>
      <c r="DY4900" s="128"/>
      <c r="EH4900" s="89"/>
      <c r="EI4900" s="90"/>
    </row>
    <row r="4901" spans="38:139">
      <c r="AL4901" s="13"/>
      <c r="AM4901" s="13"/>
      <c r="AN4901" s="3"/>
      <c r="AO4901" s="126"/>
      <c r="AP4901" s="126"/>
      <c r="AQ4901" s="127"/>
      <c r="AR4901" s="128"/>
      <c r="AS4901" s="13"/>
      <c r="AW4901" s="128"/>
      <c r="AX4901" s="128"/>
      <c r="AY4901" s="128"/>
      <c r="BH4901" s="89"/>
      <c r="BI4901" s="90"/>
      <c r="DL4901" s="13"/>
      <c r="DM4901" s="13"/>
      <c r="DN4901" s="3"/>
      <c r="DO4901" s="126"/>
      <c r="DP4901" s="126"/>
      <c r="DQ4901" s="127"/>
      <c r="DR4901" s="128"/>
      <c r="DS4901" s="13"/>
      <c r="DW4901" s="128"/>
      <c r="DX4901" s="128"/>
      <c r="DY4901" s="128"/>
      <c r="EH4901" s="89"/>
      <c r="EI4901" s="90"/>
    </row>
    <row r="4902" spans="38:139">
      <c r="AL4902" s="13"/>
      <c r="AM4902" s="13"/>
      <c r="AN4902" s="3"/>
      <c r="AO4902" s="126"/>
      <c r="AP4902" s="126"/>
      <c r="AQ4902" s="127"/>
      <c r="AR4902" s="128"/>
      <c r="AS4902" s="13"/>
      <c r="AW4902" s="128"/>
      <c r="AX4902" s="128"/>
      <c r="AY4902" s="128"/>
      <c r="BH4902" s="89"/>
      <c r="BI4902" s="90"/>
      <c r="DL4902" s="13"/>
      <c r="DM4902" s="13"/>
      <c r="DN4902" s="3"/>
      <c r="DO4902" s="126"/>
      <c r="DP4902" s="126"/>
      <c r="DQ4902" s="127"/>
      <c r="DR4902" s="128"/>
      <c r="DS4902" s="13"/>
      <c r="DW4902" s="128"/>
      <c r="DX4902" s="128"/>
      <c r="DY4902" s="128"/>
      <c r="EH4902" s="89"/>
      <c r="EI4902" s="90"/>
    </row>
    <row r="4903" spans="38:139">
      <c r="AL4903" s="13"/>
      <c r="AM4903" s="13"/>
      <c r="AN4903" s="3"/>
      <c r="AO4903" s="126"/>
      <c r="AP4903" s="126"/>
      <c r="AQ4903" s="127"/>
      <c r="AR4903" s="128"/>
      <c r="AS4903" s="13"/>
      <c r="AW4903" s="128"/>
      <c r="AX4903" s="128"/>
      <c r="AY4903" s="128"/>
      <c r="BH4903" s="89"/>
      <c r="BI4903" s="90"/>
      <c r="DL4903" s="13"/>
      <c r="DM4903" s="13"/>
      <c r="DN4903" s="3"/>
      <c r="DO4903" s="126"/>
      <c r="DP4903" s="126"/>
      <c r="DQ4903" s="127"/>
      <c r="DR4903" s="128"/>
      <c r="DS4903" s="13"/>
      <c r="DW4903" s="128"/>
      <c r="DX4903" s="128"/>
      <c r="DY4903" s="128"/>
      <c r="EH4903" s="89"/>
      <c r="EI4903" s="90"/>
    </row>
    <row r="4904" spans="38:139">
      <c r="AL4904" s="13"/>
      <c r="AM4904" s="13"/>
      <c r="AN4904" s="3"/>
      <c r="AO4904" s="126"/>
      <c r="AP4904" s="126"/>
      <c r="AQ4904" s="127"/>
      <c r="AR4904" s="128"/>
      <c r="AS4904" s="13"/>
      <c r="AW4904" s="128"/>
      <c r="AX4904" s="128"/>
      <c r="AY4904" s="128"/>
      <c r="BH4904" s="89"/>
      <c r="BI4904" s="90"/>
      <c r="DL4904" s="13"/>
      <c r="DM4904" s="13"/>
      <c r="DN4904" s="3"/>
      <c r="DO4904" s="126"/>
      <c r="DP4904" s="126"/>
      <c r="DQ4904" s="127"/>
      <c r="DR4904" s="128"/>
      <c r="DS4904" s="13"/>
      <c r="DW4904" s="128"/>
      <c r="DX4904" s="128"/>
      <c r="DY4904" s="128"/>
      <c r="EH4904" s="89"/>
      <c r="EI4904" s="90"/>
    </row>
    <row r="4905" spans="38:139">
      <c r="AL4905" s="13"/>
      <c r="AM4905" s="13"/>
      <c r="AN4905" s="3"/>
      <c r="AO4905" s="126"/>
      <c r="AP4905" s="126"/>
      <c r="AQ4905" s="127"/>
      <c r="AR4905" s="128"/>
      <c r="AS4905" s="13"/>
      <c r="AW4905" s="128"/>
      <c r="AX4905" s="128"/>
      <c r="AY4905" s="128"/>
      <c r="BH4905" s="89"/>
      <c r="BI4905" s="90"/>
      <c r="DL4905" s="13"/>
      <c r="DM4905" s="13"/>
      <c r="DN4905" s="3"/>
      <c r="DO4905" s="126"/>
      <c r="DP4905" s="126"/>
      <c r="DQ4905" s="127"/>
      <c r="DR4905" s="128"/>
      <c r="DS4905" s="13"/>
      <c r="DW4905" s="128"/>
      <c r="DX4905" s="128"/>
      <c r="DY4905" s="128"/>
      <c r="EH4905" s="89"/>
      <c r="EI4905" s="90"/>
    </row>
    <row r="4906" spans="38:139">
      <c r="AL4906" s="13"/>
      <c r="AM4906" s="13"/>
      <c r="AN4906" s="3"/>
      <c r="AO4906" s="126"/>
      <c r="AP4906" s="126"/>
      <c r="AQ4906" s="127"/>
      <c r="AR4906" s="128"/>
      <c r="AS4906" s="13"/>
      <c r="AW4906" s="128"/>
      <c r="AX4906" s="128"/>
      <c r="AY4906" s="128"/>
      <c r="BH4906" s="89"/>
      <c r="BI4906" s="90"/>
      <c r="DL4906" s="13"/>
      <c r="DM4906" s="13"/>
      <c r="DN4906" s="3"/>
      <c r="DO4906" s="126"/>
      <c r="DP4906" s="126"/>
      <c r="DQ4906" s="127"/>
      <c r="DR4906" s="128"/>
      <c r="DS4906" s="13"/>
      <c r="DW4906" s="128"/>
      <c r="DX4906" s="128"/>
      <c r="DY4906" s="128"/>
      <c r="EH4906" s="89"/>
      <c r="EI4906" s="90"/>
    </row>
    <row r="4907" spans="38:139">
      <c r="AL4907" s="13"/>
      <c r="AM4907" s="13"/>
      <c r="AN4907" s="3"/>
      <c r="AO4907" s="126"/>
      <c r="AP4907" s="126"/>
      <c r="AQ4907" s="127"/>
      <c r="AR4907" s="128"/>
      <c r="AS4907" s="13"/>
      <c r="AW4907" s="128"/>
      <c r="AX4907" s="128"/>
      <c r="AY4907" s="128"/>
      <c r="BH4907" s="89"/>
      <c r="BI4907" s="90"/>
      <c r="DL4907" s="13"/>
      <c r="DM4907" s="13"/>
      <c r="DN4907" s="3"/>
      <c r="DO4907" s="126"/>
      <c r="DP4907" s="126"/>
      <c r="DQ4907" s="127"/>
      <c r="DR4907" s="128"/>
      <c r="DS4907" s="13"/>
      <c r="DW4907" s="128"/>
      <c r="DX4907" s="128"/>
      <c r="DY4907" s="128"/>
      <c r="EH4907" s="89"/>
      <c r="EI4907" s="90"/>
    </row>
    <row r="4908" spans="38:139">
      <c r="AL4908" s="13"/>
      <c r="AM4908" s="13"/>
      <c r="AN4908" s="3"/>
      <c r="AO4908" s="126"/>
      <c r="AP4908" s="126"/>
      <c r="AQ4908" s="127"/>
      <c r="AR4908" s="128"/>
      <c r="AS4908" s="13"/>
      <c r="AW4908" s="128"/>
      <c r="AX4908" s="128"/>
      <c r="AY4908" s="128"/>
      <c r="BH4908" s="89"/>
      <c r="BI4908" s="90"/>
      <c r="DL4908" s="13"/>
      <c r="DM4908" s="13"/>
      <c r="DN4908" s="3"/>
      <c r="DO4908" s="126"/>
      <c r="DP4908" s="126"/>
      <c r="DQ4908" s="127"/>
      <c r="DR4908" s="128"/>
      <c r="DS4908" s="13"/>
      <c r="DW4908" s="128"/>
      <c r="DX4908" s="128"/>
      <c r="DY4908" s="128"/>
      <c r="EH4908" s="89"/>
      <c r="EI4908" s="90"/>
    </row>
    <row r="4909" spans="38:139">
      <c r="AL4909" s="13"/>
      <c r="AM4909" s="13"/>
      <c r="AN4909" s="3"/>
      <c r="AO4909" s="126"/>
      <c r="AP4909" s="126"/>
      <c r="AQ4909" s="127"/>
      <c r="AR4909" s="128"/>
      <c r="AS4909" s="13"/>
      <c r="AW4909" s="128"/>
      <c r="AX4909" s="128"/>
      <c r="AY4909" s="128"/>
      <c r="BH4909" s="89"/>
      <c r="BI4909" s="90"/>
      <c r="DL4909" s="13"/>
      <c r="DM4909" s="13"/>
      <c r="DN4909" s="3"/>
      <c r="DO4909" s="126"/>
      <c r="DP4909" s="126"/>
      <c r="DQ4909" s="127"/>
      <c r="DR4909" s="128"/>
      <c r="DS4909" s="13"/>
      <c r="DW4909" s="128"/>
      <c r="DX4909" s="128"/>
      <c r="DY4909" s="128"/>
      <c r="EH4909" s="89"/>
      <c r="EI4909" s="90"/>
    </row>
    <row r="4910" spans="38:139">
      <c r="AL4910" s="13"/>
      <c r="AM4910" s="13"/>
      <c r="AN4910" s="3"/>
      <c r="AO4910" s="126"/>
      <c r="AP4910" s="126"/>
      <c r="AQ4910" s="127"/>
      <c r="AR4910" s="128"/>
      <c r="AS4910" s="13"/>
      <c r="AW4910" s="128"/>
      <c r="AX4910" s="128"/>
      <c r="AY4910" s="128"/>
      <c r="BH4910" s="89"/>
      <c r="BI4910" s="90"/>
      <c r="DL4910" s="13"/>
      <c r="DM4910" s="13"/>
      <c r="DN4910" s="3"/>
      <c r="DO4910" s="126"/>
      <c r="DP4910" s="126"/>
      <c r="DQ4910" s="127"/>
      <c r="DR4910" s="128"/>
      <c r="DS4910" s="13"/>
      <c r="DW4910" s="128"/>
      <c r="DX4910" s="128"/>
      <c r="DY4910" s="128"/>
      <c r="EH4910" s="89"/>
      <c r="EI4910" s="90"/>
    </row>
    <row r="4911" spans="38:139">
      <c r="AL4911" s="13"/>
      <c r="AM4911" s="13"/>
      <c r="AN4911" s="3"/>
      <c r="AO4911" s="126"/>
      <c r="AP4911" s="126"/>
      <c r="AQ4911" s="127"/>
      <c r="AR4911" s="128"/>
      <c r="AS4911" s="13"/>
      <c r="AW4911" s="128"/>
      <c r="AX4911" s="128"/>
      <c r="AY4911" s="128"/>
      <c r="BH4911" s="89"/>
      <c r="BI4911" s="90"/>
      <c r="DL4911" s="13"/>
      <c r="DM4911" s="13"/>
      <c r="DN4911" s="3"/>
      <c r="DO4911" s="126"/>
      <c r="DP4911" s="126"/>
      <c r="DQ4911" s="127"/>
      <c r="DR4911" s="128"/>
      <c r="DS4911" s="13"/>
      <c r="DW4911" s="128"/>
      <c r="DX4911" s="128"/>
      <c r="DY4911" s="128"/>
      <c r="EH4911" s="89"/>
      <c r="EI4911" s="90"/>
    </row>
    <row r="4912" spans="38:139">
      <c r="AL4912" s="13"/>
      <c r="AM4912" s="13"/>
      <c r="AN4912" s="3"/>
      <c r="AO4912" s="126"/>
      <c r="AP4912" s="126"/>
      <c r="AQ4912" s="127"/>
      <c r="AR4912" s="128"/>
      <c r="AS4912" s="13"/>
      <c r="AW4912" s="128"/>
      <c r="AX4912" s="128"/>
      <c r="AY4912" s="128"/>
      <c r="BH4912" s="89"/>
      <c r="BI4912" s="90"/>
      <c r="DL4912" s="13"/>
      <c r="DM4912" s="13"/>
      <c r="DN4912" s="3"/>
      <c r="DO4912" s="126"/>
      <c r="DP4912" s="126"/>
      <c r="DQ4912" s="127"/>
      <c r="DR4912" s="128"/>
      <c r="DS4912" s="13"/>
      <c r="DW4912" s="128"/>
      <c r="DX4912" s="128"/>
      <c r="DY4912" s="128"/>
      <c r="EH4912" s="89"/>
      <c r="EI4912" s="90"/>
    </row>
    <row r="4913" spans="38:139">
      <c r="AL4913" s="13"/>
      <c r="AM4913" s="13"/>
      <c r="AN4913" s="3"/>
      <c r="AO4913" s="126"/>
      <c r="AP4913" s="126"/>
      <c r="AQ4913" s="127"/>
      <c r="AR4913" s="128"/>
      <c r="AS4913" s="13"/>
      <c r="AW4913" s="128"/>
      <c r="AX4913" s="128"/>
      <c r="AY4913" s="128"/>
      <c r="BH4913" s="89"/>
      <c r="BI4913" s="90"/>
      <c r="DL4913" s="13"/>
      <c r="DM4913" s="13"/>
      <c r="DN4913" s="3"/>
      <c r="DO4913" s="126"/>
      <c r="DP4913" s="126"/>
      <c r="DQ4913" s="127"/>
      <c r="DR4913" s="128"/>
      <c r="DS4913" s="13"/>
      <c r="DW4913" s="128"/>
      <c r="DX4913" s="128"/>
      <c r="DY4913" s="128"/>
      <c r="EH4913" s="89"/>
      <c r="EI4913" s="90"/>
    </row>
    <row r="4914" spans="38:139">
      <c r="AL4914" s="13"/>
      <c r="AM4914" s="13"/>
      <c r="AN4914" s="3"/>
      <c r="AO4914" s="126"/>
      <c r="AP4914" s="126"/>
      <c r="AQ4914" s="127"/>
      <c r="AR4914" s="128"/>
      <c r="AS4914" s="13"/>
      <c r="AW4914" s="128"/>
      <c r="AX4914" s="128"/>
      <c r="AY4914" s="128"/>
      <c r="BH4914" s="89"/>
      <c r="BI4914" s="90"/>
      <c r="DL4914" s="13"/>
      <c r="DM4914" s="13"/>
      <c r="DN4914" s="3"/>
      <c r="DO4914" s="126"/>
      <c r="DP4914" s="126"/>
      <c r="DQ4914" s="127"/>
      <c r="DR4914" s="128"/>
      <c r="DS4914" s="13"/>
      <c r="DW4914" s="128"/>
      <c r="DX4914" s="128"/>
      <c r="DY4914" s="128"/>
      <c r="EH4914" s="89"/>
      <c r="EI4914" s="90"/>
    </row>
    <row r="4915" spans="38:139">
      <c r="AL4915" s="13"/>
      <c r="AM4915" s="13"/>
      <c r="AN4915" s="3"/>
      <c r="AO4915" s="126"/>
      <c r="AP4915" s="126"/>
      <c r="AQ4915" s="127"/>
      <c r="AR4915" s="128"/>
      <c r="AS4915" s="13"/>
      <c r="AW4915" s="128"/>
      <c r="AX4915" s="128"/>
      <c r="AY4915" s="128"/>
      <c r="BH4915" s="89"/>
      <c r="BI4915" s="90"/>
      <c r="DL4915" s="13"/>
      <c r="DM4915" s="13"/>
      <c r="DN4915" s="3"/>
      <c r="DO4915" s="126"/>
      <c r="DP4915" s="126"/>
      <c r="DQ4915" s="127"/>
      <c r="DR4915" s="128"/>
      <c r="DS4915" s="13"/>
      <c r="DW4915" s="128"/>
      <c r="DX4915" s="128"/>
      <c r="DY4915" s="128"/>
      <c r="EH4915" s="89"/>
      <c r="EI4915" s="90"/>
    </row>
    <row r="4916" spans="38:139">
      <c r="AL4916" s="13"/>
      <c r="AM4916" s="13"/>
      <c r="AN4916" s="3"/>
      <c r="AO4916" s="126"/>
      <c r="AP4916" s="126"/>
      <c r="AQ4916" s="127"/>
      <c r="AR4916" s="128"/>
      <c r="AS4916" s="13"/>
      <c r="AW4916" s="128"/>
      <c r="AX4916" s="128"/>
      <c r="AY4916" s="128"/>
      <c r="BH4916" s="89"/>
      <c r="BI4916" s="90"/>
      <c r="DL4916" s="13"/>
      <c r="DM4916" s="13"/>
      <c r="DN4916" s="3"/>
      <c r="DO4916" s="126"/>
      <c r="DP4916" s="126"/>
      <c r="DQ4916" s="127"/>
      <c r="DR4916" s="128"/>
      <c r="DS4916" s="13"/>
      <c r="DW4916" s="128"/>
      <c r="DX4916" s="128"/>
      <c r="DY4916" s="128"/>
      <c r="EH4916" s="89"/>
      <c r="EI4916" s="90"/>
    </row>
    <row r="4917" spans="38:139">
      <c r="AL4917" s="13"/>
      <c r="AM4917" s="13"/>
      <c r="AN4917" s="3"/>
      <c r="AO4917" s="126"/>
      <c r="AP4917" s="126"/>
      <c r="AQ4917" s="127"/>
      <c r="AR4917" s="128"/>
      <c r="AS4917" s="13"/>
      <c r="AW4917" s="128"/>
      <c r="AX4917" s="128"/>
      <c r="AY4917" s="128"/>
      <c r="BH4917" s="89"/>
      <c r="BI4917" s="90"/>
      <c r="DL4917" s="13"/>
      <c r="DM4917" s="13"/>
      <c r="DN4917" s="3"/>
      <c r="DO4917" s="126"/>
      <c r="DP4917" s="126"/>
      <c r="DQ4917" s="127"/>
      <c r="DR4917" s="128"/>
      <c r="DS4917" s="13"/>
      <c r="DW4917" s="128"/>
      <c r="DX4917" s="128"/>
      <c r="DY4917" s="128"/>
      <c r="EH4917" s="89"/>
      <c r="EI4917" s="90"/>
    </row>
    <row r="4918" spans="38:139">
      <c r="AL4918" s="13"/>
      <c r="AM4918" s="13"/>
      <c r="AN4918" s="3"/>
      <c r="AO4918" s="126"/>
      <c r="AP4918" s="126"/>
      <c r="AQ4918" s="127"/>
      <c r="AR4918" s="128"/>
      <c r="AS4918" s="13"/>
      <c r="AW4918" s="128"/>
      <c r="AX4918" s="128"/>
      <c r="AY4918" s="128"/>
      <c r="BH4918" s="89"/>
      <c r="BI4918" s="90"/>
      <c r="DL4918" s="13"/>
      <c r="DM4918" s="13"/>
      <c r="DN4918" s="3"/>
      <c r="DO4918" s="126"/>
      <c r="DP4918" s="126"/>
      <c r="DQ4918" s="127"/>
      <c r="DR4918" s="128"/>
      <c r="DS4918" s="13"/>
      <c r="DW4918" s="128"/>
      <c r="DX4918" s="128"/>
      <c r="DY4918" s="128"/>
      <c r="EH4918" s="89"/>
      <c r="EI4918" s="90"/>
    </row>
    <row r="4919" spans="38:139">
      <c r="AL4919" s="13"/>
      <c r="AM4919" s="13"/>
      <c r="AN4919" s="3"/>
      <c r="AO4919" s="126"/>
      <c r="AP4919" s="126"/>
      <c r="AQ4919" s="127"/>
      <c r="AR4919" s="128"/>
      <c r="AS4919" s="13"/>
      <c r="AW4919" s="128"/>
      <c r="AX4919" s="128"/>
      <c r="AY4919" s="128"/>
      <c r="BH4919" s="89"/>
      <c r="BI4919" s="90"/>
      <c r="DL4919" s="13"/>
      <c r="DM4919" s="13"/>
      <c r="DN4919" s="3"/>
      <c r="DO4919" s="126"/>
      <c r="DP4919" s="126"/>
      <c r="DQ4919" s="127"/>
      <c r="DR4919" s="128"/>
      <c r="DS4919" s="13"/>
      <c r="DW4919" s="128"/>
      <c r="DX4919" s="128"/>
      <c r="DY4919" s="128"/>
      <c r="EH4919" s="89"/>
      <c r="EI4919" s="90"/>
    </row>
    <row r="4920" spans="38:139">
      <c r="AL4920" s="13"/>
      <c r="AM4920" s="13"/>
      <c r="AN4920" s="3"/>
      <c r="AO4920" s="126"/>
      <c r="AP4920" s="126"/>
      <c r="AQ4920" s="127"/>
      <c r="AR4920" s="128"/>
      <c r="AS4920" s="13"/>
      <c r="AW4920" s="128"/>
      <c r="AX4920" s="128"/>
      <c r="AY4920" s="128"/>
      <c r="BH4920" s="89"/>
      <c r="BI4920" s="90"/>
      <c r="DL4920" s="13"/>
      <c r="DM4920" s="13"/>
      <c r="DN4920" s="3"/>
      <c r="DO4920" s="126"/>
      <c r="DP4920" s="126"/>
      <c r="DQ4920" s="127"/>
      <c r="DR4920" s="128"/>
      <c r="DS4920" s="13"/>
      <c r="DW4920" s="128"/>
      <c r="DX4920" s="128"/>
      <c r="DY4920" s="128"/>
      <c r="EH4920" s="89"/>
      <c r="EI4920" s="90"/>
    </row>
    <row r="4921" spans="38:139">
      <c r="AL4921" s="13"/>
      <c r="AM4921" s="13"/>
      <c r="AN4921" s="3"/>
      <c r="AO4921" s="126"/>
      <c r="AP4921" s="126"/>
      <c r="AQ4921" s="127"/>
      <c r="AR4921" s="128"/>
      <c r="AS4921" s="13"/>
      <c r="AW4921" s="128"/>
      <c r="AX4921" s="128"/>
      <c r="AY4921" s="128"/>
      <c r="BH4921" s="89"/>
      <c r="BI4921" s="90"/>
      <c r="DL4921" s="13"/>
      <c r="DM4921" s="13"/>
      <c r="DN4921" s="3"/>
      <c r="DO4921" s="126"/>
      <c r="DP4921" s="126"/>
      <c r="DQ4921" s="127"/>
      <c r="DR4921" s="128"/>
      <c r="DS4921" s="13"/>
      <c r="DW4921" s="128"/>
      <c r="DX4921" s="128"/>
      <c r="DY4921" s="128"/>
      <c r="EH4921" s="89"/>
      <c r="EI4921" s="90"/>
    </row>
    <row r="4922" spans="38:139">
      <c r="AL4922" s="13"/>
      <c r="AM4922" s="13"/>
      <c r="AN4922" s="3"/>
      <c r="AO4922" s="126"/>
      <c r="AP4922" s="126"/>
      <c r="AQ4922" s="127"/>
      <c r="AR4922" s="128"/>
      <c r="AS4922" s="13"/>
      <c r="AW4922" s="128"/>
      <c r="AX4922" s="128"/>
      <c r="AY4922" s="128"/>
      <c r="BH4922" s="89"/>
      <c r="BI4922" s="90"/>
      <c r="DL4922" s="13"/>
      <c r="DM4922" s="13"/>
      <c r="DN4922" s="3"/>
      <c r="DO4922" s="126"/>
      <c r="DP4922" s="126"/>
      <c r="DQ4922" s="127"/>
      <c r="DR4922" s="128"/>
      <c r="DS4922" s="13"/>
      <c r="DW4922" s="128"/>
      <c r="DX4922" s="128"/>
      <c r="DY4922" s="128"/>
      <c r="EH4922" s="89"/>
      <c r="EI4922" s="90"/>
    </row>
    <row r="4923" spans="38:139">
      <c r="AL4923" s="13"/>
      <c r="AM4923" s="13"/>
      <c r="AN4923" s="3"/>
      <c r="AO4923" s="126"/>
      <c r="AP4923" s="126"/>
      <c r="AQ4923" s="127"/>
      <c r="AR4923" s="128"/>
      <c r="AS4923" s="13"/>
      <c r="AW4923" s="128"/>
      <c r="AX4923" s="128"/>
      <c r="AY4923" s="128"/>
      <c r="BH4923" s="89"/>
      <c r="BI4923" s="90"/>
      <c r="DL4923" s="13"/>
      <c r="DM4923" s="13"/>
      <c r="DN4923" s="3"/>
      <c r="DO4923" s="126"/>
      <c r="DP4923" s="126"/>
      <c r="DQ4923" s="127"/>
      <c r="DR4923" s="128"/>
      <c r="DS4923" s="13"/>
      <c r="DW4923" s="128"/>
      <c r="DX4923" s="128"/>
      <c r="DY4923" s="128"/>
      <c r="EH4923" s="89"/>
      <c r="EI4923" s="90"/>
    </row>
    <row r="4924" spans="38:139">
      <c r="AL4924" s="13"/>
      <c r="AM4924" s="13"/>
      <c r="AN4924" s="3"/>
      <c r="AO4924" s="126"/>
      <c r="AP4924" s="126"/>
      <c r="AQ4924" s="127"/>
      <c r="AR4924" s="128"/>
      <c r="AS4924" s="13"/>
      <c r="AW4924" s="128"/>
      <c r="AX4924" s="128"/>
      <c r="AY4924" s="128"/>
      <c r="BH4924" s="89"/>
      <c r="BI4924" s="90"/>
      <c r="DL4924" s="13"/>
      <c r="DM4924" s="13"/>
      <c r="DN4924" s="3"/>
      <c r="DO4924" s="126"/>
      <c r="DP4924" s="126"/>
      <c r="DQ4924" s="127"/>
      <c r="DR4924" s="128"/>
      <c r="DS4924" s="13"/>
      <c r="DW4924" s="128"/>
      <c r="DX4924" s="128"/>
      <c r="DY4924" s="128"/>
      <c r="EH4924" s="89"/>
      <c r="EI4924" s="90"/>
    </row>
    <row r="4925" spans="38:139">
      <c r="AL4925" s="13"/>
      <c r="AM4925" s="13"/>
      <c r="AN4925" s="3"/>
      <c r="AO4925" s="126"/>
      <c r="AP4925" s="126"/>
      <c r="AQ4925" s="127"/>
      <c r="AR4925" s="128"/>
      <c r="AS4925" s="13"/>
      <c r="AW4925" s="128"/>
      <c r="AX4925" s="128"/>
      <c r="AY4925" s="128"/>
      <c r="BH4925" s="89"/>
      <c r="BI4925" s="90"/>
      <c r="DL4925" s="13"/>
      <c r="DM4925" s="13"/>
      <c r="DN4925" s="3"/>
      <c r="DO4925" s="126"/>
      <c r="DP4925" s="126"/>
      <c r="DQ4925" s="127"/>
      <c r="DR4925" s="128"/>
      <c r="DS4925" s="13"/>
      <c r="DW4925" s="128"/>
      <c r="DX4925" s="128"/>
      <c r="DY4925" s="128"/>
      <c r="EH4925" s="89"/>
      <c r="EI4925" s="90"/>
    </row>
    <row r="4926" spans="38:139">
      <c r="AL4926" s="13"/>
      <c r="AM4926" s="13"/>
      <c r="AN4926" s="3"/>
      <c r="AO4926" s="126"/>
      <c r="AP4926" s="126"/>
      <c r="AQ4926" s="127"/>
      <c r="AR4926" s="128"/>
      <c r="AS4926" s="13"/>
      <c r="AW4926" s="128"/>
      <c r="AX4926" s="128"/>
      <c r="AY4926" s="128"/>
      <c r="BH4926" s="89"/>
      <c r="BI4926" s="90"/>
      <c r="DL4926" s="13"/>
      <c r="DM4926" s="13"/>
      <c r="DN4926" s="3"/>
      <c r="DO4926" s="126"/>
      <c r="DP4926" s="126"/>
      <c r="DQ4926" s="127"/>
      <c r="DR4926" s="128"/>
      <c r="DS4926" s="13"/>
      <c r="DW4926" s="128"/>
      <c r="DX4926" s="128"/>
      <c r="DY4926" s="128"/>
      <c r="EH4926" s="89"/>
      <c r="EI4926" s="90"/>
    </row>
    <row r="4927" spans="38:139">
      <c r="AL4927" s="13"/>
      <c r="AM4927" s="13"/>
      <c r="AN4927" s="3"/>
      <c r="AO4927" s="126"/>
      <c r="AP4927" s="126"/>
      <c r="AQ4927" s="127"/>
      <c r="AR4927" s="128"/>
      <c r="AS4927" s="13"/>
      <c r="AW4927" s="128"/>
      <c r="AX4927" s="128"/>
      <c r="AY4927" s="128"/>
      <c r="BH4927" s="89"/>
      <c r="BI4927" s="90"/>
      <c r="DL4927" s="13"/>
      <c r="DM4927" s="13"/>
      <c r="DN4927" s="3"/>
      <c r="DO4927" s="126"/>
      <c r="DP4927" s="126"/>
      <c r="DQ4927" s="127"/>
      <c r="DR4927" s="128"/>
      <c r="DS4927" s="13"/>
      <c r="DW4927" s="128"/>
      <c r="DX4927" s="128"/>
      <c r="DY4927" s="128"/>
      <c r="EH4927" s="89"/>
      <c r="EI4927" s="90"/>
    </row>
    <row r="4928" spans="38:139">
      <c r="AL4928" s="13"/>
      <c r="AM4928" s="13"/>
      <c r="AN4928" s="3"/>
      <c r="AO4928" s="126"/>
      <c r="AP4928" s="126"/>
      <c r="AQ4928" s="127"/>
      <c r="AR4928" s="128"/>
      <c r="AS4928" s="13"/>
      <c r="AW4928" s="128"/>
      <c r="AX4928" s="128"/>
      <c r="AY4928" s="128"/>
      <c r="BH4928" s="89"/>
      <c r="BI4928" s="90"/>
      <c r="DL4928" s="13"/>
      <c r="DM4928" s="13"/>
      <c r="DN4928" s="3"/>
      <c r="DO4928" s="126"/>
      <c r="DP4928" s="126"/>
      <c r="DQ4928" s="127"/>
      <c r="DR4928" s="128"/>
      <c r="DS4928" s="13"/>
      <c r="DW4928" s="128"/>
      <c r="DX4928" s="128"/>
      <c r="DY4928" s="128"/>
      <c r="EH4928" s="89"/>
      <c r="EI4928" s="90"/>
    </row>
    <row r="4929" spans="38:139">
      <c r="AL4929" s="13"/>
      <c r="AM4929" s="13"/>
      <c r="AN4929" s="3"/>
      <c r="AO4929" s="126"/>
      <c r="AP4929" s="126"/>
      <c r="AQ4929" s="127"/>
      <c r="AR4929" s="128"/>
      <c r="AS4929" s="13"/>
      <c r="AW4929" s="128"/>
      <c r="AX4929" s="128"/>
      <c r="AY4929" s="128"/>
      <c r="BH4929" s="89"/>
      <c r="BI4929" s="90"/>
      <c r="DL4929" s="13"/>
      <c r="DM4929" s="13"/>
      <c r="DN4929" s="3"/>
      <c r="DO4929" s="126"/>
      <c r="DP4929" s="126"/>
      <c r="DQ4929" s="127"/>
      <c r="DR4929" s="128"/>
      <c r="DS4929" s="13"/>
      <c r="DW4929" s="128"/>
      <c r="DX4929" s="128"/>
      <c r="DY4929" s="128"/>
      <c r="EH4929" s="89"/>
      <c r="EI4929" s="90"/>
    </row>
    <row r="4930" spans="38:139">
      <c r="AL4930" s="13"/>
      <c r="AM4930" s="13"/>
      <c r="AN4930" s="3"/>
      <c r="AO4930" s="126"/>
      <c r="AP4930" s="126"/>
      <c r="AQ4930" s="127"/>
      <c r="AR4930" s="128"/>
      <c r="AS4930" s="13"/>
      <c r="AW4930" s="128"/>
      <c r="AX4930" s="128"/>
      <c r="AY4930" s="128"/>
      <c r="BH4930" s="89"/>
      <c r="BI4930" s="90"/>
      <c r="DL4930" s="13"/>
      <c r="DM4930" s="13"/>
      <c r="DN4930" s="3"/>
      <c r="DO4930" s="126"/>
      <c r="DP4930" s="126"/>
      <c r="DQ4930" s="127"/>
      <c r="DR4930" s="128"/>
      <c r="DS4930" s="13"/>
      <c r="DW4930" s="128"/>
      <c r="DX4930" s="128"/>
      <c r="DY4930" s="128"/>
      <c r="EH4930" s="89"/>
      <c r="EI4930" s="90"/>
    </row>
    <row r="4931" spans="38:139">
      <c r="AL4931" s="13"/>
      <c r="AM4931" s="13"/>
      <c r="AN4931" s="3"/>
      <c r="AO4931" s="126"/>
      <c r="AP4931" s="126"/>
      <c r="AQ4931" s="127"/>
      <c r="AR4931" s="128"/>
      <c r="AS4931" s="13"/>
      <c r="AW4931" s="128"/>
      <c r="AX4931" s="128"/>
      <c r="AY4931" s="128"/>
      <c r="BH4931" s="89"/>
      <c r="BI4931" s="90"/>
      <c r="DL4931" s="13"/>
      <c r="DM4931" s="13"/>
      <c r="DN4931" s="3"/>
      <c r="DO4931" s="126"/>
      <c r="DP4931" s="126"/>
      <c r="DQ4931" s="127"/>
      <c r="DR4931" s="128"/>
      <c r="DS4931" s="13"/>
      <c r="DW4931" s="128"/>
      <c r="DX4931" s="128"/>
      <c r="DY4931" s="128"/>
      <c r="EH4931" s="89"/>
      <c r="EI4931" s="90"/>
    </row>
    <row r="4932" spans="38:139">
      <c r="AL4932" s="13"/>
      <c r="AM4932" s="13"/>
      <c r="AN4932" s="3"/>
      <c r="AO4932" s="126"/>
      <c r="AP4932" s="126"/>
      <c r="AQ4932" s="127"/>
      <c r="AR4932" s="128"/>
      <c r="AS4932" s="13"/>
      <c r="AW4932" s="128"/>
      <c r="AX4932" s="128"/>
      <c r="AY4932" s="128"/>
      <c r="BH4932" s="89"/>
      <c r="BI4932" s="90"/>
      <c r="DL4932" s="13"/>
      <c r="DM4932" s="13"/>
      <c r="DN4932" s="3"/>
      <c r="DO4932" s="126"/>
      <c r="DP4932" s="126"/>
      <c r="DQ4932" s="127"/>
      <c r="DR4932" s="128"/>
      <c r="DS4932" s="13"/>
      <c r="DW4932" s="128"/>
      <c r="DX4932" s="128"/>
      <c r="DY4932" s="128"/>
      <c r="EH4932" s="89"/>
      <c r="EI4932" s="90"/>
    </row>
    <row r="4933" spans="38:139">
      <c r="AL4933" s="13"/>
      <c r="AM4933" s="13"/>
      <c r="AN4933" s="3"/>
      <c r="AO4933" s="126"/>
      <c r="AP4933" s="126"/>
      <c r="AQ4933" s="127"/>
      <c r="AR4933" s="128"/>
      <c r="AS4933" s="13"/>
      <c r="AW4933" s="128"/>
      <c r="AX4933" s="128"/>
      <c r="AY4933" s="128"/>
      <c r="BH4933" s="89"/>
      <c r="BI4933" s="90"/>
      <c r="DL4933" s="13"/>
      <c r="DM4933" s="13"/>
      <c r="DN4933" s="3"/>
      <c r="DO4933" s="126"/>
      <c r="DP4933" s="126"/>
      <c r="DQ4933" s="127"/>
      <c r="DR4933" s="128"/>
      <c r="DS4933" s="13"/>
      <c r="DW4933" s="128"/>
      <c r="DX4933" s="128"/>
      <c r="DY4933" s="128"/>
      <c r="EH4933" s="89"/>
      <c r="EI4933" s="90"/>
    </row>
    <row r="4934" spans="38:139">
      <c r="AL4934" s="13"/>
      <c r="AM4934" s="13"/>
      <c r="AN4934" s="3"/>
      <c r="AO4934" s="126"/>
      <c r="AP4934" s="126"/>
      <c r="AQ4934" s="127"/>
      <c r="AR4934" s="128"/>
      <c r="AS4934" s="13"/>
      <c r="AW4934" s="128"/>
      <c r="AX4934" s="128"/>
      <c r="AY4934" s="128"/>
      <c r="BH4934" s="89"/>
      <c r="BI4934" s="90"/>
      <c r="DL4934" s="13"/>
      <c r="DM4934" s="13"/>
      <c r="DN4934" s="3"/>
      <c r="DO4934" s="126"/>
      <c r="DP4934" s="126"/>
      <c r="DQ4934" s="127"/>
      <c r="DR4934" s="128"/>
      <c r="DS4934" s="13"/>
      <c r="DW4934" s="128"/>
      <c r="DX4934" s="128"/>
      <c r="DY4934" s="128"/>
      <c r="EH4934" s="89"/>
      <c r="EI4934" s="90"/>
    </row>
    <row r="4935" spans="38:139">
      <c r="AL4935" s="13"/>
      <c r="AM4935" s="13"/>
      <c r="AN4935" s="3"/>
      <c r="AO4935" s="126"/>
      <c r="AP4935" s="126"/>
      <c r="AQ4935" s="127"/>
      <c r="AR4935" s="128"/>
      <c r="AS4935" s="13"/>
      <c r="AW4935" s="128"/>
      <c r="AX4935" s="128"/>
      <c r="AY4935" s="128"/>
      <c r="BH4935" s="89"/>
      <c r="BI4935" s="90"/>
      <c r="DL4935" s="13"/>
      <c r="DM4935" s="13"/>
      <c r="DN4935" s="3"/>
      <c r="DO4935" s="126"/>
      <c r="DP4935" s="126"/>
      <c r="DQ4935" s="127"/>
      <c r="DR4935" s="128"/>
      <c r="DS4935" s="13"/>
      <c r="DW4935" s="128"/>
      <c r="DX4935" s="128"/>
      <c r="DY4935" s="128"/>
      <c r="EH4935" s="89"/>
      <c r="EI4935" s="90"/>
    </row>
    <row r="4936" spans="38:139">
      <c r="AL4936" s="13"/>
      <c r="AM4936" s="13"/>
      <c r="AN4936" s="3"/>
      <c r="AO4936" s="126"/>
      <c r="AP4936" s="126"/>
      <c r="AQ4936" s="127"/>
      <c r="AR4936" s="128"/>
      <c r="AS4936" s="13"/>
      <c r="AW4936" s="128"/>
      <c r="AX4936" s="128"/>
      <c r="AY4936" s="128"/>
      <c r="BH4936" s="89"/>
      <c r="BI4936" s="90"/>
      <c r="DL4936" s="13"/>
      <c r="DM4936" s="13"/>
      <c r="DN4936" s="3"/>
      <c r="DO4936" s="126"/>
      <c r="DP4936" s="126"/>
      <c r="DQ4936" s="127"/>
      <c r="DR4936" s="128"/>
      <c r="DS4936" s="13"/>
      <c r="DW4936" s="128"/>
      <c r="DX4936" s="128"/>
      <c r="DY4936" s="128"/>
      <c r="EH4936" s="89"/>
      <c r="EI4936" s="90"/>
    </row>
    <row r="4937" spans="38:139">
      <c r="AL4937" s="13"/>
      <c r="AM4937" s="13"/>
      <c r="AN4937" s="3"/>
      <c r="AO4937" s="126"/>
      <c r="AP4937" s="126"/>
      <c r="AQ4937" s="127"/>
      <c r="AR4937" s="128"/>
      <c r="AS4937" s="13"/>
      <c r="AW4937" s="128"/>
      <c r="AX4937" s="128"/>
      <c r="AY4937" s="128"/>
      <c r="BH4937" s="89"/>
      <c r="BI4937" s="90"/>
      <c r="DL4937" s="13"/>
      <c r="DM4937" s="13"/>
      <c r="DN4937" s="3"/>
      <c r="DO4937" s="126"/>
      <c r="DP4937" s="126"/>
      <c r="DQ4937" s="127"/>
      <c r="DR4937" s="128"/>
      <c r="DS4937" s="13"/>
      <c r="DW4937" s="128"/>
      <c r="DX4937" s="128"/>
      <c r="DY4937" s="128"/>
      <c r="EH4937" s="89"/>
      <c r="EI4937" s="90"/>
    </row>
    <row r="4938" spans="38:139">
      <c r="AL4938" s="13"/>
      <c r="AM4938" s="13"/>
      <c r="AN4938" s="3"/>
      <c r="AO4938" s="126"/>
      <c r="AP4938" s="126"/>
      <c r="AQ4938" s="127"/>
      <c r="AR4938" s="128"/>
      <c r="AS4938" s="13"/>
      <c r="AW4938" s="128"/>
      <c r="AX4938" s="128"/>
      <c r="AY4938" s="128"/>
      <c r="BH4938" s="89"/>
      <c r="BI4938" s="90"/>
      <c r="DL4938" s="13"/>
      <c r="DM4938" s="13"/>
      <c r="DN4938" s="3"/>
      <c r="DO4938" s="126"/>
      <c r="DP4938" s="126"/>
      <c r="DQ4938" s="127"/>
      <c r="DR4938" s="128"/>
      <c r="DS4938" s="13"/>
      <c r="DW4938" s="128"/>
      <c r="DX4938" s="128"/>
      <c r="DY4938" s="128"/>
      <c r="EH4938" s="89"/>
      <c r="EI4938" s="90"/>
    </row>
    <row r="4939" spans="38:139">
      <c r="AL4939" s="13"/>
      <c r="AM4939" s="13"/>
      <c r="AN4939" s="3"/>
      <c r="AO4939" s="126"/>
      <c r="AP4939" s="126"/>
      <c r="AQ4939" s="127"/>
      <c r="AR4939" s="128"/>
      <c r="AS4939" s="13"/>
      <c r="AW4939" s="128"/>
      <c r="AX4939" s="128"/>
      <c r="AY4939" s="128"/>
      <c r="BH4939" s="89"/>
      <c r="BI4939" s="90"/>
      <c r="DL4939" s="13"/>
      <c r="DM4939" s="13"/>
      <c r="DN4939" s="3"/>
      <c r="DO4939" s="126"/>
      <c r="DP4939" s="126"/>
      <c r="DQ4939" s="127"/>
      <c r="DR4939" s="128"/>
      <c r="DS4939" s="13"/>
      <c r="DW4939" s="128"/>
      <c r="DX4939" s="128"/>
      <c r="DY4939" s="128"/>
      <c r="EH4939" s="89"/>
      <c r="EI4939" s="90"/>
    </row>
    <row r="4940" spans="38:139">
      <c r="AL4940" s="13"/>
      <c r="AM4940" s="13"/>
      <c r="AN4940" s="3"/>
      <c r="AO4940" s="126"/>
      <c r="AP4940" s="126"/>
      <c r="AQ4940" s="127"/>
      <c r="AR4940" s="128"/>
      <c r="AS4940" s="13"/>
      <c r="AW4940" s="128"/>
      <c r="AX4940" s="128"/>
      <c r="AY4940" s="128"/>
      <c r="BH4940" s="89"/>
      <c r="BI4940" s="90"/>
      <c r="DL4940" s="13"/>
      <c r="DM4940" s="13"/>
      <c r="DN4940" s="3"/>
      <c r="DO4940" s="126"/>
      <c r="DP4940" s="126"/>
      <c r="DQ4940" s="127"/>
      <c r="DR4940" s="128"/>
      <c r="DS4940" s="13"/>
      <c r="DW4940" s="128"/>
      <c r="DX4940" s="128"/>
      <c r="DY4940" s="128"/>
      <c r="EH4940" s="89"/>
      <c r="EI4940" s="90"/>
    </row>
    <row r="4941" spans="38:139">
      <c r="AL4941" s="13"/>
      <c r="AM4941" s="13"/>
      <c r="AN4941" s="3"/>
      <c r="AO4941" s="126"/>
      <c r="AP4941" s="126"/>
      <c r="AQ4941" s="127"/>
      <c r="AR4941" s="128"/>
      <c r="AS4941" s="13"/>
      <c r="AW4941" s="128"/>
      <c r="AX4941" s="128"/>
      <c r="AY4941" s="128"/>
      <c r="BH4941" s="89"/>
      <c r="BI4941" s="90"/>
      <c r="DL4941" s="13"/>
      <c r="DM4941" s="13"/>
      <c r="DN4941" s="3"/>
      <c r="DO4941" s="126"/>
      <c r="DP4941" s="126"/>
      <c r="DQ4941" s="127"/>
      <c r="DR4941" s="128"/>
      <c r="DS4941" s="13"/>
      <c r="DW4941" s="128"/>
      <c r="DX4941" s="128"/>
      <c r="DY4941" s="128"/>
      <c r="EH4941" s="89"/>
      <c r="EI4941" s="90"/>
    </row>
    <row r="4942" spans="38:139">
      <c r="AL4942" s="13"/>
      <c r="AM4942" s="13"/>
      <c r="AN4942" s="3"/>
      <c r="AO4942" s="126"/>
      <c r="AP4942" s="126"/>
      <c r="AQ4942" s="127"/>
      <c r="AR4942" s="128"/>
      <c r="AS4942" s="13"/>
      <c r="AW4942" s="128"/>
      <c r="AX4942" s="128"/>
      <c r="AY4942" s="128"/>
      <c r="BH4942" s="89"/>
      <c r="BI4942" s="90"/>
      <c r="DL4942" s="13"/>
      <c r="DM4942" s="13"/>
      <c r="DN4942" s="3"/>
      <c r="DO4942" s="126"/>
      <c r="DP4942" s="126"/>
      <c r="DQ4942" s="127"/>
      <c r="DR4942" s="128"/>
      <c r="DS4942" s="13"/>
      <c r="DW4942" s="128"/>
      <c r="DX4942" s="128"/>
      <c r="DY4942" s="128"/>
      <c r="EH4942" s="89"/>
      <c r="EI4942" s="90"/>
    </row>
    <row r="4943" spans="38:139">
      <c r="AL4943" s="13"/>
      <c r="AM4943" s="13"/>
      <c r="AN4943" s="3"/>
      <c r="AO4943" s="126"/>
      <c r="AP4943" s="126"/>
      <c r="AQ4943" s="127"/>
      <c r="AR4943" s="128"/>
      <c r="AS4943" s="13"/>
      <c r="AW4943" s="128"/>
      <c r="AX4943" s="128"/>
      <c r="AY4943" s="128"/>
      <c r="BH4943" s="89"/>
      <c r="BI4943" s="90"/>
      <c r="DL4943" s="13"/>
      <c r="DM4943" s="13"/>
      <c r="DN4943" s="3"/>
      <c r="DO4943" s="126"/>
      <c r="DP4943" s="126"/>
      <c r="DQ4943" s="127"/>
      <c r="DR4943" s="128"/>
      <c r="DS4943" s="13"/>
      <c r="DW4943" s="128"/>
      <c r="DX4943" s="128"/>
      <c r="DY4943" s="128"/>
      <c r="EH4943" s="89"/>
      <c r="EI4943" s="90"/>
    </row>
    <row r="4944" spans="38:139">
      <c r="AL4944" s="13"/>
      <c r="AM4944" s="13"/>
      <c r="AN4944" s="3"/>
      <c r="AO4944" s="126"/>
      <c r="AP4944" s="126"/>
      <c r="AQ4944" s="127"/>
      <c r="AR4944" s="128"/>
      <c r="AS4944" s="13"/>
      <c r="AW4944" s="128"/>
      <c r="AX4944" s="128"/>
      <c r="AY4944" s="128"/>
      <c r="BH4944" s="89"/>
      <c r="BI4944" s="90"/>
      <c r="DL4944" s="13"/>
      <c r="DM4944" s="13"/>
      <c r="DN4944" s="3"/>
      <c r="DO4944" s="126"/>
      <c r="DP4944" s="126"/>
      <c r="DQ4944" s="127"/>
      <c r="DR4944" s="128"/>
      <c r="DS4944" s="13"/>
      <c r="DW4944" s="128"/>
      <c r="DX4944" s="128"/>
      <c r="DY4944" s="128"/>
      <c r="EH4944" s="89"/>
      <c r="EI4944" s="90"/>
    </row>
    <row r="4945" spans="38:139">
      <c r="AL4945" s="13"/>
      <c r="AM4945" s="13"/>
      <c r="AN4945" s="3"/>
      <c r="AO4945" s="126"/>
      <c r="AP4945" s="126"/>
      <c r="AQ4945" s="127"/>
      <c r="AR4945" s="128"/>
      <c r="AS4945" s="13"/>
      <c r="AW4945" s="128"/>
      <c r="AX4945" s="128"/>
      <c r="AY4945" s="128"/>
      <c r="BH4945" s="89"/>
      <c r="BI4945" s="90"/>
      <c r="DL4945" s="13"/>
      <c r="DM4945" s="13"/>
      <c r="DN4945" s="3"/>
      <c r="DO4945" s="126"/>
      <c r="DP4945" s="126"/>
      <c r="DQ4945" s="127"/>
      <c r="DR4945" s="128"/>
      <c r="DS4945" s="13"/>
      <c r="DW4945" s="128"/>
      <c r="DX4945" s="128"/>
      <c r="DY4945" s="128"/>
      <c r="EH4945" s="89"/>
      <c r="EI4945" s="90"/>
    </row>
    <row r="4946" spans="38:139">
      <c r="AL4946" s="13"/>
      <c r="AM4946" s="13"/>
      <c r="AN4946" s="3"/>
      <c r="AO4946" s="126"/>
      <c r="AP4946" s="126"/>
      <c r="AQ4946" s="127"/>
      <c r="AR4946" s="128"/>
      <c r="AS4946" s="13"/>
      <c r="AW4946" s="128"/>
      <c r="AX4946" s="128"/>
      <c r="AY4946" s="128"/>
      <c r="BH4946" s="89"/>
      <c r="BI4946" s="90"/>
      <c r="DL4946" s="13"/>
      <c r="DM4946" s="13"/>
      <c r="DN4946" s="3"/>
      <c r="DO4946" s="126"/>
      <c r="DP4946" s="126"/>
      <c r="DQ4946" s="127"/>
      <c r="DR4946" s="128"/>
      <c r="DS4946" s="13"/>
      <c r="DW4946" s="128"/>
      <c r="DX4946" s="128"/>
      <c r="DY4946" s="128"/>
      <c r="EH4946" s="89"/>
      <c r="EI4946" s="90"/>
    </row>
    <row r="4947" spans="38:139">
      <c r="AL4947" s="13"/>
      <c r="AM4947" s="13"/>
      <c r="AN4947" s="3"/>
      <c r="AO4947" s="126"/>
      <c r="AP4947" s="126"/>
      <c r="AQ4947" s="127"/>
      <c r="AR4947" s="128"/>
      <c r="AS4947" s="13"/>
      <c r="AW4947" s="128"/>
      <c r="AX4947" s="128"/>
      <c r="AY4947" s="128"/>
      <c r="BH4947" s="89"/>
      <c r="BI4947" s="90"/>
      <c r="DL4947" s="13"/>
      <c r="DM4947" s="13"/>
      <c r="DN4947" s="3"/>
      <c r="DO4947" s="126"/>
      <c r="DP4947" s="126"/>
      <c r="DQ4947" s="127"/>
      <c r="DR4947" s="128"/>
      <c r="DS4947" s="13"/>
      <c r="DW4947" s="128"/>
      <c r="DX4947" s="128"/>
      <c r="DY4947" s="128"/>
      <c r="EH4947" s="89"/>
      <c r="EI4947" s="90"/>
    </row>
    <row r="4948" spans="38:139">
      <c r="AL4948" s="13"/>
      <c r="AM4948" s="13"/>
      <c r="AN4948" s="3"/>
      <c r="AO4948" s="126"/>
      <c r="AP4948" s="126"/>
      <c r="AQ4948" s="127"/>
      <c r="AR4948" s="128"/>
      <c r="AS4948" s="13"/>
      <c r="AW4948" s="128"/>
      <c r="AX4948" s="128"/>
      <c r="AY4948" s="128"/>
      <c r="BH4948" s="89"/>
      <c r="BI4948" s="90"/>
      <c r="DL4948" s="13"/>
      <c r="DM4948" s="13"/>
      <c r="DN4948" s="3"/>
      <c r="DO4948" s="126"/>
      <c r="DP4948" s="126"/>
      <c r="DQ4948" s="127"/>
      <c r="DR4948" s="128"/>
      <c r="DS4948" s="13"/>
      <c r="DW4948" s="128"/>
      <c r="DX4948" s="128"/>
      <c r="DY4948" s="128"/>
      <c r="EH4948" s="89"/>
      <c r="EI4948" s="90"/>
    </row>
    <row r="4949" spans="38:139">
      <c r="AL4949" s="13"/>
      <c r="AM4949" s="13"/>
      <c r="AN4949" s="3"/>
      <c r="AO4949" s="126"/>
      <c r="AP4949" s="126"/>
      <c r="AQ4949" s="127"/>
      <c r="AR4949" s="128"/>
      <c r="AS4949" s="13"/>
      <c r="AW4949" s="128"/>
      <c r="AX4949" s="128"/>
      <c r="AY4949" s="128"/>
      <c r="BH4949" s="89"/>
      <c r="BI4949" s="90"/>
      <c r="DL4949" s="13"/>
      <c r="DM4949" s="13"/>
      <c r="DN4949" s="3"/>
      <c r="DO4949" s="126"/>
      <c r="DP4949" s="126"/>
      <c r="DQ4949" s="127"/>
      <c r="DR4949" s="128"/>
      <c r="DS4949" s="13"/>
      <c r="DW4949" s="128"/>
      <c r="DX4949" s="128"/>
      <c r="DY4949" s="128"/>
      <c r="EH4949" s="89"/>
      <c r="EI4949" s="90"/>
    </row>
    <row r="4950" spans="38:139">
      <c r="AL4950" s="13"/>
      <c r="AM4950" s="13"/>
      <c r="AN4950" s="3"/>
      <c r="AO4950" s="126"/>
      <c r="AP4950" s="126"/>
      <c r="AQ4950" s="127"/>
      <c r="AR4950" s="128"/>
      <c r="AS4950" s="13"/>
      <c r="AW4950" s="128"/>
      <c r="AX4950" s="128"/>
      <c r="AY4950" s="128"/>
      <c r="BH4950" s="89"/>
      <c r="BI4950" s="90"/>
      <c r="DL4950" s="13"/>
      <c r="DM4950" s="13"/>
      <c r="DN4950" s="3"/>
      <c r="DO4950" s="126"/>
      <c r="DP4950" s="126"/>
      <c r="DQ4950" s="127"/>
      <c r="DR4950" s="128"/>
      <c r="DS4950" s="13"/>
      <c r="DW4950" s="128"/>
      <c r="DX4950" s="128"/>
      <c r="DY4950" s="128"/>
      <c r="EH4950" s="89"/>
      <c r="EI4950" s="90"/>
    </row>
    <row r="4951" spans="38:139">
      <c r="AL4951" s="13"/>
      <c r="AM4951" s="13"/>
      <c r="AN4951" s="3"/>
      <c r="AO4951" s="126"/>
      <c r="AP4951" s="126"/>
      <c r="AQ4951" s="127"/>
      <c r="AR4951" s="128"/>
      <c r="AS4951" s="13"/>
      <c r="AW4951" s="128"/>
      <c r="AX4951" s="128"/>
      <c r="AY4951" s="128"/>
      <c r="BH4951" s="89"/>
      <c r="BI4951" s="90"/>
      <c r="DL4951" s="13"/>
      <c r="DM4951" s="13"/>
      <c r="DN4951" s="3"/>
      <c r="DO4951" s="126"/>
      <c r="DP4951" s="126"/>
      <c r="DQ4951" s="127"/>
      <c r="DR4951" s="128"/>
      <c r="DS4951" s="13"/>
      <c r="DW4951" s="128"/>
      <c r="DX4951" s="128"/>
      <c r="DY4951" s="128"/>
      <c r="EH4951" s="89"/>
      <c r="EI4951" s="90"/>
    </row>
    <row r="4952" spans="38:139">
      <c r="AL4952" s="13"/>
      <c r="AM4952" s="13"/>
      <c r="AN4952" s="3"/>
      <c r="AO4952" s="126"/>
      <c r="AP4952" s="126"/>
      <c r="AQ4952" s="127"/>
      <c r="AR4952" s="128"/>
      <c r="AS4952" s="13"/>
      <c r="AW4952" s="128"/>
      <c r="AX4952" s="128"/>
      <c r="AY4952" s="128"/>
      <c r="BH4952" s="89"/>
      <c r="BI4952" s="90"/>
      <c r="DL4952" s="13"/>
      <c r="DM4952" s="13"/>
      <c r="DN4952" s="3"/>
      <c r="DO4952" s="126"/>
      <c r="DP4952" s="126"/>
      <c r="DQ4952" s="127"/>
      <c r="DR4952" s="128"/>
      <c r="DS4952" s="13"/>
      <c r="DW4952" s="128"/>
      <c r="DX4952" s="128"/>
      <c r="DY4952" s="128"/>
      <c r="EH4952" s="89"/>
      <c r="EI4952" s="90"/>
    </row>
    <row r="4953" spans="38:139">
      <c r="AL4953" s="13"/>
      <c r="AM4953" s="13"/>
      <c r="AN4953" s="3"/>
      <c r="AO4953" s="126"/>
      <c r="AP4953" s="126"/>
      <c r="AQ4953" s="127"/>
      <c r="AR4953" s="128"/>
      <c r="AS4953" s="13"/>
      <c r="AW4953" s="128"/>
      <c r="AX4953" s="128"/>
      <c r="AY4953" s="128"/>
      <c r="BH4953" s="89"/>
      <c r="BI4953" s="90"/>
      <c r="DL4953" s="13"/>
      <c r="DM4953" s="13"/>
      <c r="DN4953" s="3"/>
      <c r="DO4953" s="126"/>
      <c r="DP4953" s="126"/>
      <c r="DQ4953" s="127"/>
      <c r="DR4953" s="128"/>
      <c r="DS4953" s="13"/>
      <c r="DW4953" s="128"/>
      <c r="DX4953" s="128"/>
      <c r="DY4953" s="128"/>
      <c r="EH4953" s="89"/>
      <c r="EI4953" s="90"/>
    </row>
    <row r="4954" spans="38:139">
      <c r="AL4954" s="13"/>
      <c r="AM4954" s="13"/>
      <c r="AN4954" s="3"/>
      <c r="AO4954" s="126"/>
      <c r="AP4954" s="126"/>
      <c r="AQ4954" s="127"/>
      <c r="AR4954" s="128"/>
      <c r="AS4954" s="13"/>
      <c r="AW4954" s="128"/>
      <c r="AX4954" s="128"/>
      <c r="AY4954" s="128"/>
      <c r="BH4954" s="89"/>
      <c r="BI4954" s="90"/>
      <c r="DL4954" s="13"/>
      <c r="DM4954" s="13"/>
      <c r="DN4954" s="3"/>
      <c r="DO4954" s="126"/>
      <c r="DP4954" s="126"/>
      <c r="DQ4954" s="127"/>
      <c r="DR4954" s="128"/>
      <c r="DS4954" s="13"/>
      <c r="DW4954" s="128"/>
      <c r="DX4954" s="128"/>
      <c r="DY4954" s="128"/>
      <c r="EH4954" s="89"/>
      <c r="EI4954" s="90"/>
    </row>
    <row r="4955" spans="38:139">
      <c r="AL4955" s="13"/>
      <c r="AM4955" s="13"/>
      <c r="AN4955" s="3"/>
      <c r="AO4955" s="126"/>
      <c r="AP4955" s="126"/>
      <c r="AQ4955" s="127"/>
      <c r="AR4955" s="128"/>
      <c r="AS4955" s="13"/>
      <c r="AW4955" s="128"/>
      <c r="AX4955" s="128"/>
      <c r="AY4955" s="128"/>
      <c r="BH4955" s="89"/>
      <c r="BI4955" s="90"/>
      <c r="DL4955" s="13"/>
      <c r="DM4955" s="13"/>
      <c r="DN4955" s="3"/>
      <c r="DO4955" s="126"/>
      <c r="DP4955" s="126"/>
      <c r="DQ4955" s="127"/>
      <c r="DR4955" s="128"/>
      <c r="DS4955" s="13"/>
      <c r="DW4955" s="128"/>
      <c r="DX4955" s="128"/>
      <c r="DY4955" s="128"/>
      <c r="EH4955" s="89"/>
      <c r="EI4955" s="90"/>
    </row>
    <row r="4956" spans="38:139">
      <c r="AL4956" s="13"/>
      <c r="AM4956" s="13"/>
      <c r="AN4956" s="3"/>
      <c r="AO4956" s="126"/>
      <c r="AP4956" s="126"/>
      <c r="AQ4956" s="127"/>
      <c r="AR4956" s="128"/>
      <c r="AS4956" s="13"/>
      <c r="AW4956" s="128"/>
      <c r="AX4956" s="128"/>
      <c r="AY4956" s="128"/>
      <c r="BH4956" s="89"/>
      <c r="BI4956" s="90"/>
      <c r="DL4956" s="13"/>
      <c r="DM4956" s="13"/>
      <c r="DN4956" s="3"/>
      <c r="DO4956" s="126"/>
      <c r="DP4956" s="126"/>
      <c r="DQ4956" s="127"/>
      <c r="DR4956" s="128"/>
      <c r="DS4956" s="13"/>
      <c r="DW4956" s="128"/>
      <c r="DX4956" s="128"/>
      <c r="DY4956" s="128"/>
      <c r="EH4956" s="89"/>
      <c r="EI4956" s="90"/>
    </row>
    <row r="4957" spans="38:139">
      <c r="AL4957" s="13"/>
      <c r="AM4957" s="13"/>
      <c r="AN4957" s="3"/>
      <c r="AO4957" s="126"/>
      <c r="AP4957" s="126"/>
      <c r="AQ4957" s="127"/>
      <c r="AR4957" s="128"/>
      <c r="AS4957" s="13"/>
      <c r="AW4957" s="128"/>
      <c r="AX4957" s="128"/>
      <c r="AY4957" s="128"/>
      <c r="BH4957" s="89"/>
      <c r="BI4957" s="90"/>
      <c r="DL4957" s="13"/>
      <c r="DM4957" s="13"/>
      <c r="DN4957" s="3"/>
      <c r="DO4957" s="126"/>
      <c r="DP4957" s="126"/>
      <c r="DQ4957" s="127"/>
      <c r="DR4957" s="128"/>
      <c r="DS4957" s="13"/>
      <c r="DW4957" s="128"/>
      <c r="DX4957" s="128"/>
      <c r="DY4957" s="128"/>
      <c r="EH4957" s="89"/>
      <c r="EI4957" s="90"/>
    </row>
    <row r="4958" spans="38:139">
      <c r="AL4958" s="13"/>
      <c r="AM4958" s="13"/>
      <c r="AN4958" s="3"/>
      <c r="AO4958" s="126"/>
      <c r="AP4958" s="126"/>
      <c r="AQ4958" s="127"/>
      <c r="AR4958" s="128"/>
      <c r="AS4958" s="13"/>
      <c r="AW4958" s="128"/>
      <c r="AX4958" s="128"/>
      <c r="AY4958" s="128"/>
      <c r="BH4958" s="89"/>
      <c r="BI4958" s="90"/>
      <c r="DL4958" s="13"/>
      <c r="DM4958" s="13"/>
      <c r="DN4958" s="3"/>
      <c r="DO4958" s="126"/>
      <c r="DP4958" s="126"/>
      <c r="DQ4958" s="127"/>
      <c r="DR4958" s="128"/>
      <c r="DS4958" s="13"/>
      <c r="DW4958" s="128"/>
      <c r="DX4958" s="128"/>
      <c r="DY4958" s="128"/>
      <c r="EH4958" s="89"/>
      <c r="EI4958" s="90"/>
    </row>
    <row r="4959" spans="38:139">
      <c r="AL4959" s="13"/>
      <c r="AM4959" s="13"/>
      <c r="AN4959" s="3"/>
      <c r="AO4959" s="126"/>
      <c r="AP4959" s="126"/>
      <c r="AQ4959" s="127"/>
      <c r="AR4959" s="128"/>
      <c r="AS4959" s="13"/>
      <c r="AW4959" s="128"/>
      <c r="AX4959" s="128"/>
      <c r="AY4959" s="128"/>
      <c r="BH4959" s="89"/>
      <c r="BI4959" s="90"/>
      <c r="DL4959" s="13"/>
      <c r="DM4959" s="13"/>
      <c r="DN4959" s="3"/>
      <c r="DO4959" s="126"/>
      <c r="DP4959" s="126"/>
      <c r="DQ4959" s="127"/>
      <c r="DR4959" s="128"/>
      <c r="DS4959" s="13"/>
      <c r="DW4959" s="128"/>
      <c r="DX4959" s="128"/>
      <c r="DY4959" s="128"/>
      <c r="EH4959" s="89"/>
      <c r="EI4959" s="90"/>
    </row>
    <row r="4960" spans="38:139">
      <c r="AL4960" s="13"/>
      <c r="AM4960" s="13"/>
      <c r="AN4960" s="3"/>
      <c r="AO4960" s="126"/>
      <c r="AP4960" s="126"/>
      <c r="AQ4960" s="127"/>
      <c r="AR4960" s="128"/>
      <c r="AS4960" s="13"/>
      <c r="AW4960" s="128"/>
      <c r="AX4960" s="128"/>
      <c r="AY4960" s="128"/>
      <c r="BH4960" s="89"/>
      <c r="BI4960" s="90"/>
      <c r="DL4960" s="13"/>
      <c r="DM4960" s="13"/>
      <c r="DN4960" s="3"/>
      <c r="DO4960" s="126"/>
      <c r="DP4960" s="126"/>
      <c r="DQ4960" s="127"/>
      <c r="DR4960" s="128"/>
      <c r="DS4960" s="13"/>
      <c r="DW4960" s="128"/>
      <c r="DX4960" s="128"/>
      <c r="DY4960" s="128"/>
      <c r="EH4960" s="89"/>
      <c r="EI4960" s="90"/>
    </row>
    <row r="4961" spans="38:139">
      <c r="AL4961" s="13"/>
      <c r="AM4961" s="13"/>
      <c r="AN4961" s="3"/>
      <c r="AO4961" s="126"/>
      <c r="AP4961" s="126"/>
      <c r="AQ4961" s="127"/>
      <c r="AR4961" s="128"/>
      <c r="AS4961" s="13"/>
      <c r="AW4961" s="128"/>
      <c r="AX4961" s="128"/>
      <c r="AY4961" s="128"/>
      <c r="BH4961" s="89"/>
      <c r="BI4961" s="90"/>
      <c r="DL4961" s="13"/>
      <c r="DM4961" s="13"/>
      <c r="DN4961" s="3"/>
      <c r="DO4961" s="126"/>
      <c r="DP4961" s="126"/>
      <c r="DQ4961" s="127"/>
      <c r="DR4961" s="128"/>
      <c r="DS4961" s="13"/>
      <c r="DW4961" s="128"/>
      <c r="DX4961" s="128"/>
      <c r="DY4961" s="128"/>
      <c r="EH4961" s="89"/>
      <c r="EI4961" s="90"/>
    </row>
    <row r="4962" spans="38:139">
      <c r="AL4962" s="13"/>
      <c r="AM4962" s="13"/>
      <c r="AN4962" s="3"/>
      <c r="AO4962" s="126"/>
      <c r="AP4962" s="126"/>
      <c r="AQ4962" s="127"/>
      <c r="AR4962" s="128"/>
      <c r="AS4962" s="13"/>
      <c r="AW4962" s="128"/>
      <c r="AX4962" s="128"/>
      <c r="AY4962" s="128"/>
      <c r="BH4962" s="89"/>
      <c r="BI4962" s="90"/>
      <c r="DL4962" s="13"/>
      <c r="DM4962" s="13"/>
      <c r="DN4962" s="3"/>
      <c r="DO4962" s="126"/>
      <c r="DP4962" s="126"/>
      <c r="DQ4962" s="127"/>
      <c r="DR4962" s="128"/>
      <c r="DS4962" s="13"/>
      <c r="DW4962" s="128"/>
      <c r="DX4962" s="128"/>
      <c r="DY4962" s="128"/>
      <c r="EH4962" s="89"/>
      <c r="EI4962" s="90"/>
    </row>
    <row r="4963" spans="38:139">
      <c r="AL4963" s="13"/>
      <c r="AM4963" s="13"/>
      <c r="AN4963" s="3"/>
      <c r="AO4963" s="126"/>
      <c r="AP4963" s="126"/>
      <c r="AQ4963" s="127"/>
      <c r="AR4963" s="128"/>
      <c r="AS4963" s="13"/>
      <c r="AW4963" s="128"/>
      <c r="AX4963" s="128"/>
      <c r="AY4963" s="128"/>
      <c r="BH4963" s="89"/>
      <c r="BI4963" s="90"/>
      <c r="DL4963" s="13"/>
      <c r="DM4963" s="13"/>
      <c r="DN4963" s="3"/>
      <c r="DO4963" s="126"/>
      <c r="DP4963" s="126"/>
      <c r="DQ4963" s="127"/>
      <c r="DR4963" s="128"/>
      <c r="DS4963" s="13"/>
      <c r="DW4963" s="128"/>
      <c r="DX4963" s="128"/>
      <c r="DY4963" s="128"/>
      <c r="EH4963" s="89"/>
      <c r="EI4963" s="90"/>
    </row>
    <row r="4964" spans="38:139">
      <c r="AL4964" s="13"/>
      <c r="AM4964" s="13"/>
      <c r="AN4964" s="3"/>
      <c r="AO4964" s="126"/>
      <c r="AP4964" s="126"/>
      <c r="AQ4964" s="127"/>
      <c r="AR4964" s="128"/>
      <c r="AS4964" s="13"/>
      <c r="AW4964" s="128"/>
      <c r="AX4964" s="128"/>
      <c r="AY4964" s="128"/>
      <c r="BH4964" s="89"/>
      <c r="BI4964" s="90"/>
      <c r="DL4964" s="13"/>
      <c r="DM4964" s="13"/>
      <c r="DN4964" s="3"/>
      <c r="DO4964" s="126"/>
      <c r="DP4964" s="126"/>
      <c r="DQ4964" s="127"/>
      <c r="DR4964" s="128"/>
      <c r="DS4964" s="13"/>
      <c r="DW4964" s="128"/>
      <c r="DX4964" s="128"/>
      <c r="DY4964" s="128"/>
      <c r="EH4964" s="89"/>
      <c r="EI4964" s="90"/>
    </row>
    <row r="4965" spans="38:139">
      <c r="AL4965" s="13"/>
      <c r="AM4965" s="13"/>
      <c r="AN4965" s="3"/>
      <c r="AO4965" s="126"/>
      <c r="AP4965" s="126"/>
      <c r="AQ4965" s="127"/>
      <c r="AR4965" s="128"/>
      <c r="AS4965" s="13"/>
      <c r="AW4965" s="128"/>
      <c r="AX4965" s="128"/>
      <c r="AY4965" s="128"/>
      <c r="BH4965" s="89"/>
      <c r="BI4965" s="90"/>
      <c r="DL4965" s="13"/>
      <c r="DM4965" s="13"/>
      <c r="DN4965" s="3"/>
      <c r="DO4965" s="126"/>
      <c r="DP4965" s="126"/>
      <c r="DQ4965" s="127"/>
      <c r="DR4965" s="128"/>
      <c r="DS4965" s="13"/>
      <c r="DW4965" s="128"/>
      <c r="DX4965" s="128"/>
      <c r="DY4965" s="128"/>
      <c r="EH4965" s="89"/>
      <c r="EI4965" s="90"/>
    </row>
    <row r="4966" spans="38:139">
      <c r="AL4966" s="13"/>
      <c r="AM4966" s="13"/>
      <c r="AN4966" s="3"/>
      <c r="AO4966" s="126"/>
      <c r="AP4966" s="126"/>
      <c r="AQ4966" s="127"/>
      <c r="AR4966" s="128"/>
      <c r="AS4966" s="13"/>
      <c r="AW4966" s="128"/>
      <c r="AX4966" s="128"/>
      <c r="AY4966" s="128"/>
      <c r="BH4966" s="89"/>
      <c r="BI4966" s="90"/>
      <c r="DL4966" s="13"/>
      <c r="DM4966" s="13"/>
      <c r="DN4966" s="3"/>
      <c r="DO4966" s="126"/>
      <c r="DP4966" s="126"/>
      <c r="DQ4966" s="127"/>
      <c r="DR4966" s="128"/>
      <c r="DS4966" s="13"/>
      <c r="DW4966" s="128"/>
      <c r="DX4966" s="128"/>
      <c r="DY4966" s="128"/>
      <c r="EH4966" s="89"/>
      <c r="EI4966" s="90"/>
    </row>
    <row r="4967" spans="38:139">
      <c r="AL4967" s="13"/>
      <c r="AM4967" s="13"/>
      <c r="AN4967" s="3"/>
      <c r="AO4967" s="126"/>
      <c r="AP4967" s="126"/>
      <c r="AQ4967" s="127"/>
      <c r="AR4967" s="128"/>
      <c r="AS4967" s="13"/>
      <c r="AW4967" s="128"/>
      <c r="AX4967" s="128"/>
      <c r="AY4967" s="128"/>
      <c r="BH4967" s="89"/>
      <c r="BI4967" s="90"/>
      <c r="DL4967" s="13"/>
      <c r="DM4967" s="13"/>
      <c r="DN4967" s="3"/>
      <c r="DO4967" s="126"/>
      <c r="DP4967" s="126"/>
      <c r="DQ4967" s="127"/>
      <c r="DR4967" s="128"/>
      <c r="DS4967" s="13"/>
      <c r="DW4967" s="128"/>
      <c r="DX4967" s="128"/>
      <c r="DY4967" s="128"/>
      <c r="EH4967" s="89"/>
      <c r="EI4967" s="90"/>
    </row>
    <row r="4968" spans="38:139">
      <c r="AL4968" s="13"/>
      <c r="AM4968" s="13"/>
      <c r="AN4968" s="3"/>
      <c r="AO4968" s="126"/>
      <c r="AP4968" s="126"/>
      <c r="AQ4968" s="127"/>
      <c r="AR4968" s="128"/>
      <c r="AS4968" s="13"/>
      <c r="AW4968" s="128"/>
      <c r="AX4968" s="128"/>
      <c r="AY4968" s="128"/>
      <c r="BH4968" s="89"/>
      <c r="BI4968" s="90"/>
      <c r="DL4968" s="13"/>
      <c r="DM4968" s="13"/>
      <c r="DN4968" s="3"/>
      <c r="DO4968" s="126"/>
      <c r="DP4968" s="126"/>
      <c r="DQ4968" s="127"/>
      <c r="DR4968" s="128"/>
      <c r="DS4968" s="13"/>
      <c r="DW4968" s="128"/>
      <c r="DX4968" s="128"/>
      <c r="DY4968" s="128"/>
      <c r="EH4968" s="89"/>
      <c r="EI4968" s="90"/>
    </row>
    <row r="4969" spans="38:139">
      <c r="AL4969" s="13"/>
      <c r="AM4969" s="13"/>
      <c r="AN4969" s="3"/>
      <c r="AO4969" s="126"/>
      <c r="AP4969" s="126"/>
      <c r="AQ4969" s="127"/>
      <c r="AR4969" s="128"/>
      <c r="AS4969" s="13"/>
      <c r="AW4969" s="128"/>
      <c r="AX4969" s="128"/>
      <c r="AY4969" s="128"/>
      <c r="BH4969" s="89"/>
      <c r="BI4969" s="90"/>
      <c r="DL4969" s="13"/>
      <c r="DM4969" s="13"/>
      <c r="DN4969" s="3"/>
      <c r="DO4969" s="126"/>
      <c r="DP4969" s="126"/>
      <c r="DQ4969" s="127"/>
      <c r="DR4969" s="128"/>
      <c r="DS4969" s="13"/>
      <c r="DW4969" s="128"/>
      <c r="DX4969" s="128"/>
      <c r="DY4969" s="128"/>
      <c r="EH4969" s="89"/>
      <c r="EI4969" s="90"/>
    </row>
    <row r="4970" spans="38:139">
      <c r="AL4970" s="13"/>
      <c r="AM4970" s="13"/>
      <c r="AN4970" s="3"/>
      <c r="AO4970" s="126"/>
      <c r="AP4970" s="126"/>
      <c r="AQ4970" s="127"/>
      <c r="AR4970" s="128"/>
      <c r="AS4970" s="13"/>
      <c r="AW4970" s="128"/>
      <c r="AX4970" s="128"/>
      <c r="AY4970" s="128"/>
      <c r="BH4970" s="89"/>
      <c r="BI4970" s="90"/>
      <c r="DL4970" s="13"/>
      <c r="DM4970" s="13"/>
      <c r="DN4970" s="3"/>
      <c r="DO4970" s="126"/>
      <c r="DP4970" s="126"/>
      <c r="DQ4970" s="127"/>
      <c r="DR4970" s="128"/>
      <c r="DS4970" s="13"/>
      <c r="DW4970" s="128"/>
      <c r="DX4970" s="128"/>
      <c r="DY4970" s="128"/>
      <c r="EH4970" s="89"/>
      <c r="EI4970" s="90"/>
    </row>
    <row r="4971" spans="38:139">
      <c r="AL4971" s="13"/>
      <c r="AM4971" s="13"/>
      <c r="AN4971" s="3"/>
      <c r="AO4971" s="126"/>
      <c r="AP4971" s="126"/>
      <c r="AQ4971" s="127"/>
      <c r="AR4971" s="128"/>
      <c r="AS4971" s="13"/>
      <c r="AW4971" s="128"/>
      <c r="AX4971" s="128"/>
      <c r="AY4971" s="128"/>
      <c r="BH4971" s="89"/>
      <c r="BI4971" s="90"/>
      <c r="DL4971" s="13"/>
      <c r="DM4971" s="13"/>
      <c r="DN4971" s="3"/>
      <c r="DO4971" s="126"/>
      <c r="DP4971" s="126"/>
      <c r="DQ4971" s="127"/>
      <c r="DR4971" s="128"/>
      <c r="DS4971" s="13"/>
      <c r="DW4971" s="128"/>
      <c r="DX4971" s="128"/>
      <c r="DY4971" s="128"/>
      <c r="EH4971" s="89"/>
      <c r="EI4971" s="90"/>
    </row>
    <row r="4972" spans="38:139">
      <c r="AL4972" s="13"/>
      <c r="AM4972" s="13"/>
      <c r="AN4972" s="3"/>
      <c r="AO4972" s="126"/>
      <c r="AP4972" s="126"/>
      <c r="AQ4972" s="127"/>
      <c r="AR4972" s="128"/>
      <c r="AS4972" s="13"/>
      <c r="AW4972" s="128"/>
      <c r="AX4972" s="128"/>
      <c r="AY4972" s="128"/>
      <c r="BH4972" s="89"/>
      <c r="BI4972" s="90"/>
      <c r="DL4972" s="13"/>
      <c r="DM4972" s="13"/>
      <c r="DN4972" s="3"/>
      <c r="DO4972" s="126"/>
      <c r="DP4972" s="126"/>
      <c r="DQ4972" s="127"/>
      <c r="DR4972" s="128"/>
      <c r="DS4972" s="13"/>
      <c r="DW4972" s="128"/>
      <c r="DX4972" s="128"/>
      <c r="DY4972" s="128"/>
      <c r="EH4972" s="89"/>
      <c r="EI4972" s="90"/>
    </row>
    <row r="4973" spans="38:139">
      <c r="AL4973" s="13"/>
      <c r="AM4973" s="13"/>
      <c r="AN4973" s="3"/>
      <c r="AO4973" s="126"/>
      <c r="AP4973" s="126"/>
      <c r="AQ4973" s="127"/>
      <c r="AR4973" s="128"/>
      <c r="AS4973" s="13"/>
      <c r="AW4973" s="128"/>
      <c r="AX4973" s="128"/>
      <c r="AY4973" s="128"/>
      <c r="BH4973" s="89"/>
      <c r="BI4973" s="90"/>
      <c r="DL4973" s="13"/>
      <c r="DM4973" s="13"/>
      <c r="DN4973" s="3"/>
      <c r="DO4973" s="126"/>
      <c r="DP4973" s="126"/>
      <c r="DQ4973" s="127"/>
      <c r="DR4973" s="128"/>
      <c r="DS4973" s="13"/>
      <c r="DW4973" s="128"/>
      <c r="DX4973" s="128"/>
      <c r="DY4973" s="128"/>
      <c r="EH4973" s="89"/>
      <c r="EI4973" s="90"/>
    </row>
    <row r="4974" spans="38:139">
      <c r="AL4974" s="13"/>
      <c r="AM4974" s="13"/>
      <c r="AN4974" s="3"/>
      <c r="AO4974" s="126"/>
      <c r="AP4974" s="126"/>
      <c r="AQ4974" s="127"/>
      <c r="AR4974" s="128"/>
      <c r="AS4974" s="13"/>
      <c r="AW4974" s="128"/>
      <c r="AX4974" s="128"/>
      <c r="AY4974" s="128"/>
      <c r="BH4974" s="89"/>
      <c r="BI4974" s="90"/>
      <c r="DL4974" s="13"/>
      <c r="DM4974" s="13"/>
      <c r="DN4974" s="3"/>
      <c r="DO4974" s="126"/>
      <c r="DP4974" s="126"/>
      <c r="DQ4974" s="127"/>
      <c r="DR4974" s="128"/>
      <c r="DS4974" s="13"/>
      <c r="DW4974" s="128"/>
      <c r="DX4974" s="128"/>
      <c r="DY4974" s="128"/>
      <c r="EH4974" s="89"/>
      <c r="EI4974" s="90"/>
    </row>
    <row r="4975" spans="38:139">
      <c r="AL4975" s="13"/>
      <c r="AM4975" s="13"/>
      <c r="AN4975" s="3"/>
      <c r="AO4975" s="126"/>
      <c r="AP4975" s="126"/>
      <c r="AQ4975" s="127"/>
      <c r="AR4975" s="128"/>
      <c r="AS4975" s="13"/>
      <c r="AW4975" s="128"/>
      <c r="AX4975" s="128"/>
      <c r="AY4975" s="128"/>
      <c r="BH4975" s="89"/>
      <c r="BI4975" s="90"/>
      <c r="DL4975" s="13"/>
      <c r="DM4975" s="13"/>
      <c r="DN4975" s="3"/>
      <c r="DO4975" s="126"/>
      <c r="DP4975" s="126"/>
      <c r="DQ4975" s="127"/>
      <c r="DR4975" s="128"/>
      <c r="DS4975" s="13"/>
      <c r="DW4975" s="128"/>
      <c r="DX4975" s="128"/>
      <c r="DY4975" s="128"/>
      <c r="EH4975" s="89"/>
      <c r="EI4975" s="90"/>
    </row>
    <row r="4976" spans="38:139">
      <c r="AL4976" s="13"/>
      <c r="AM4976" s="13"/>
      <c r="AN4976" s="3"/>
      <c r="AO4976" s="126"/>
      <c r="AP4976" s="126"/>
      <c r="AQ4976" s="127"/>
      <c r="AR4976" s="128"/>
      <c r="AS4976" s="13"/>
      <c r="AW4976" s="128"/>
      <c r="AX4976" s="128"/>
      <c r="AY4976" s="128"/>
      <c r="BH4976" s="89"/>
      <c r="BI4976" s="90"/>
      <c r="DL4976" s="13"/>
      <c r="DM4976" s="13"/>
      <c r="DN4976" s="3"/>
      <c r="DO4976" s="126"/>
      <c r="DP4976" s="126"/>
      <c r="DQ4976" s="127"/>
      <c r="DR4976" s="128"/>
      <c r="DS4976" s="13"/>
      <c r="DW4976" s="128"/>
      <c r="DX4976" s="128"/>
      <c r="DY4976" s="128"/>
      <c r="EH4976" s="89"/>
      <c r="EI4976" s="90"/>
    </row>
    <row r="4977" spans="38:139">
      <c r="AL4977" s="13"/>
      <c r="AM4977" s="13"/>
      <c r="AN4977" s="3"/>
      <c r="AO4977" s="126"/>
      <c r="AP4977" s="126"/>
      <c r="AQ4977" s="127"/>
      <c r="AR4977" s="128"/>
      <c r="AS4977" s="13"/>
      <c r="AW4977" s="128"/>
      <c r="AX4977" s="128"/>
      <c r="AY4977" s="128"/>
      <c r="BH4977" s="89"/>
      <c r="BI4977" s="90"/>
      <c r="DL4977" s="13"/>
      <c r="DM4977" s="13"/>
      <c r="DN4977" s="3"/>
      <c r="DO4977" s="126"/>
      <c r="DP4977" s="126"/>
      <c r="DQ4977" s="127"/>
      <c r="DR4977" s="128"/>
      <c r="DS4977" s="13"/>
      <c r="DW4977" s="128"/>
      <c r="DX4977" s="128"/>
      <c r="DY4977" s="128"/>
      <c r="EH4977" s="89"/>
      <c r="EI4977" s="90"/>
    </row>
    <row r="4978" spans="38:139">
      <c r="AL4978" s="13"/>
      <c r="AM4978" s="13"/>
      <c r="AN4978" s="3"/>
      <c r="AO4978" s="126"/>
      <c r="AP4978" s="126"/>
      <c r="AQ4978" s="127"/>
      <c r="AR4978" s="128"/>
      <c r="AS4978" s="13"/>
      <c r="AW4978" s="128"/>
      <c r="AX4978" s="128"/>
      <c r="AY4978" s="128"/>
      <c r="BH4978" s="89"/>
      <c r="BI4978" s="90"/>
      <c r="DL4978" s="13"/>
      <c r="DM4978" s="13"/>
      <c r="DN4978" s="3"/>
      <c r="DO4978" s="126"/>
      <c r="DP4978" s="126"/>
      <c r="DQ4978" s="127"/>
      <c r="DR4978" s="128"/>
      <c r="DS4978" s="13"/>
      <c r="DW4978" s="128"/>
      <c r="DX4978" s="128"/>
      <c r="DY4978" s="128"/>
      <c r="EH4978" s="89"/>
      <c r="EI4978" s="90"/>
    </row>
    <row r="4979" spans="38:139">
      <c r="AL4979" s="13"/>
      <c r="AM4979" s="13"/>
      <c r="AN4979" s="3"/>
      <c r="AO4979" s="126"/>
      <c r="AP4979" s="126"/>
      <c r="AQ4979" s="127"/>
      <c r="AR4979" s="128"/>
      <c r="AS4979" s="13"/>
      <c r="AW4979" s="128"/>
      <c r="AX4979" s="128"/>
      <c r="AY4979" s="128"/>
      <c r="BH4979" s="89"/>
      <c r="BI4979" s="90"/>
      <c r="DL4979" s="13"/>
      <c r="DM4979" s="13"/>
      <c r="DN4979" s="3"/>
      <c r="DO4979" s="126"/>
      <c r="DP4979" s="126"/>
      <c r="DQ4979" s="127"/>
      <c r="DR4979" s="128"/>
      <c r="DS4979" s="13"/>
      <c r="DW4979" s="128"/>
      <c r="DX4979" s="128"/>
      <c r="DY4979" s="128"/>
      <c r="EH4979" s="89"/>
      <c r="EI4979" s="90"/>
    </row>
    <row r="4980" spans="38:139">
      <c r="AL4980" s="13"/>
      <c r="AM4980" s="13"/>
      <c r="AN4980" s="3"/>
      <c r="AO4980" s="126"/>
      <c r="AP4980" s="126"/>
      <c r="AQ4980" s="127"/>
      <c r="AR4980" s="128"/>
      <c r="AS4980" s="13"/>
      <c r="AW4980" s="128"/>
      <c r="AX4980" s="128"/>
      <c r="AY4980" s="128"/>
      <c r="BH4980" s="89"/>
      <c r="BI4980" s="90"/>
      <c r="DL4980" s="13"/>
      <c r="DM4980" s="13"/>
      <c r="DN4980" s="3"/>
      <c r="DO4980" s="126"/>
      <c r="DP4980" s="126"/>
      <c r="DQ4980" s="127"/>
      <c r="DR4980" s="128"/>
      <c r="DS4980" s="13"/>
      <c r="DW4980" s="128"/>
      <c r="DX4980" s="128"/>
      <c r="DY4980" s="128"/>
      <c r="EH4980" s="89"/>
      <c r="EI4980" s="90"/>
    </row>
    <row r="4981" spans="38:139">
      <c r="AL4981" s="13"/>
      <c r="AM4981" s="13"/>
      <c r="AN4981" s="3"/>
      <c r="AO4981" s="126"/>
      <c r="AP4981" s="126"/>
      <c r="AQ4981" s="127"/>
      <c r="AR4981" s="128"/>
      <c r="AS4981" s="13"/>
      <c r="AW4981" s="128"/>
      <c r="AX4981" s="128"/>
      <c r="AY4981" s="128"/>
      <c r="BH4981" s="89"/>
      <c r="BI4981" s="90"/>
      <c r="DL4981" s="13"/>
      <c r="DM4981" s="13"/>
      <c r="DN4981" s="3"/>
      <c r="DO4981" s="126"/>
      <c r="DP4981" s="126"/>
      <c r="DQ4981" s="127"/>
      <c r="DR4981" s="128"/>
      <c r="DS4981" s="13"/>
      <c r="DW4981" s="128"/>
      <c r="DX4981" s="128"/>
      <c r="DY4981" s="128"/>
      <c r="EH4981" s="89"/>
      <c r="EI4981" s="90"/>
    </row>
    <row r="4982" spans="38:139">
      <c r="AL4982" s="13"/>
      <c r="AM4982" s="13"/>
      <c r="AN4982" s="3"/>
      <c r="AO4982" s="126"/>
      <c r="AP4982" s="126"/>
      <c r="AQ4982" s="127"/>
      <c r="AR4982" s="128"/>
      <c r="AS4982" s="13"/>
      <c r="AW4982" s="128"/>
      <c r="AX4982" s="128"/>
      <c r="AY4982" s="128"/>
      <c r="BH4982" s="89"/>
      <c r="BI4982" s="90"/>
      <c r="DL4982" s="13"/>
      <c r="DM4982" s="13"/>
      <c r="DN4982" s="3"/>
      <c r="DO4982" s="126"/>
      <c r="DP4982" s="126"/>
      <c r="DQ4982" s="127"/>
      <c r="DR4982" s="128"/>
      <c r="DS4982" s="13"/>
      <c r="DW4982" s="128"/>
      <c r="DX4982" s="128"/>
      <c r="DY4982" s="128"/>
      <c r="EH4982" s="89"/>
      <c r="EI4982" s="90"/>
    </row>
    <row r="4983" spans="38:139">
      <c r="AL4983" s="13"/>
      <c r="AM4983" s="13"/>
      <c r="AN4983" s="3"/>
      <c r="AO4983" s="126"/>
      <c r="AP4983" s="126"/>
      <c r="AQ4983" s="127"/>
      <c r="AR4983" s="128"/>
      <c r="AS4983" s="13"/>
      <c r="AW4983" s="128"/>
      <c r="AX4983" s="128"/>
      <c r="AY4983" s="128"/>
      <c r="BH4983" s="89"/>
      <c r="BI4983" s="90"/>
      <c r="DL4983" s="13"/>
      <c r="DM4983" s="13"/>
      <c r="DN4983" s="3"/>
      <c r="DO4983" s="126"/>
      <c r="DP4983" s="126"/>
      <c r="DQ4983" s="127"/>
      <c r="DR4983" s="128"/>
      <c r="DS4983" s="13"/>
      <c r="DW4983" s="128"/>
      <c r="DX4983" s="128"/>
      <c r="DY4983" s="128"/>
      <c r="EH4983" s="89"/>
      <c r="EI4983" s="90"/>
    </row>
    <row r="4984" spans="38:139">
      <c r="AL4984" s="13"/>
      <c r="AM4984" s="13"/>
      <c r="AN4984" s="3"/>
      <c r="AO4984" s="126"/>
      <c r="AP4984" s="126"/>
      <c r="AQ4984" s="127"/>
      <c r="AR4984" s="128"/>
      <c r="AS4984" s="13"/>
      <c r="AW4984" s="128"/>
      <c r="AX4984" s="128"/>
      <c r="AY4984" s="128"/>
      <c r="BH4984" s="89"/>
      <c r="BI4984" s="90"/>
      <c r="DL4984" s="13"/>
      <c r="DM4984" s="13"/>
      <c r="DN4984" s="3"/>
      <c r="DO4984" s="126"/>
      <c r="DP4984" s="126"/>
      <c r="DQ4984" s="127"/>
      <c r="DR4984" s="128"/>
      <c r="DS4984" s="13"/>
      <c r="DW4984" s="128"/>
      <c r="DX4984" s="128"/>
      <c r="DY4984" s="128"/>
      <c r="EH4984" s="89"/>
      <c r="EI4984" s="90"/>
    </row>
    <row r="4985" spans="38:139">
      <c r="AL4985" s="13"/>
      <c r="AM4985" s="13"/>
      <c r="AN4985" s="3"/>
      <c r="AO4985" s="126"/>
      <c r="AP4985" s="126"/>
      <c r="AQ4985" s="127"/>
      <c r="AR4985" s="128"/>
      <c r="AS4985" s="13"/>
      <c r="AW4985" s="128"/>
      <c r="AX4985" s="128"/>
      <c r="AY4985" s="128"/>
      <c r="BH4985" s="89"/>
      <c r="BI4985" s="90"/>
      <c r="DL4985" s="13"/>
      <c r="DM4985" s="13"/>
      <c r="DN4985" s="3"/>
      <c r="DO4985" s="126"/>
      <c r="DP4985" s="126"/>
      <c r="DQ4985" s="127"/>
      <c r="DR4985" s="128"/>
      <c r="DS4985" s="13"/>
      <c r="DW4985" s="128"/>
      <c r="DX4985" s="128"/>
      <c r="DY4985" s="128"/>
      <c r="EH4985" s="89"/>
      <c r="EI4985" s="90"/>
    </row>
    <row r="4986" spans="38:139">
      <c r="AL4986" s="13"/>
      <c r="AM4986" s="13"/>
      <c r="AN4986" s="3"/>
      <c r="AO4986" s="126"/>
      <c r="AP4986" s="126"/>
      <c r="AQ4986" s="127"/>
      <c r="AR4986" s="128"/>
      <c r="AS4986" s="13"/>
      <c r="AW4986" s="128"/>
      <c r="AX4986" s="128"/>
      <c r="AY4986" s="128"/>
      <c r="BH4986" s="89"/>
      <c r="BI4986" s="90"/>
      <c r="DL4986" s="13"/>
      <c r="DM4986" s="13"/>
      <c r="DN4986" s="3"/>
      <c r="DO4986" s="126"/>
      <c r="DP4986" s="126"/>
      <c r="DQ4986" s="127"/>
      <c r="DR4986" s="128"/>
      <c r="DS4986" s="13"/>
      <c r="DW4986" s="128"/>
      <c r="DX4986" s="128"/>
      <c r="DY4986" s="128"/>
      <c r="EH4986" s="89"/>
      <c r="EI4986" s="90"/>
    </row>
    <row r="4987" spans="38:139">
      <c r="AL4987" s="13"/>
      <c r="AM4987" s="13"/>
      <c r="AN4987" s="3"/>
      <c r="AO4987" s="126"/>
      <c r="AP4987" s="126"/>
      <c r="AQ4987" s="127"/>
      <c r="AR4987" s="128"/>
      <c r="AS4987" s="13"/>
      <c r="AW4987" s="128"/>
      <c r="AX4987" s="128"/>
      <c r="AY4987" s="128"/>
      <c r="BH4987" s="89"/>
      <c r="BI4987" s="90"/>
      <c r="DL4987" s="13"/>
      <c r="DM4987" s="13"/>
      <c r="DN4987" s="3"/>
      <c r="DO4987" s="126"/>
      <c r="DP4987" s="126"/>
      <c r="DQ4987" s="127"/>
      <c r="DR4987" s="128"/>
      <c r="DS4987" s="13"/>
      <c r="DW4987" s="128"/>
      <c r="DX4987" s="128"/>
      <c r="DY4987" s="128"/>
      <c r="EH4987" s="89"/>
      <c r="EI4987" s="90"/>
    </row>
    <row r="4988" spans="38:139">
      <c r="AL4988" s="13"/>
      <c r="AM4988" s="13"/>
      <c r="AN4988" s="3"/>
      <c r="AO4988" s="126"/>
      <c r="AP4988" s="126"/>
      <c r="AQ4988" s="127"/>
      <c r="AR4988" s="128"/>
      <c r="AS4988" s="13"/>
      <c r="AW4988" s="128"/>
      <c r="AX4988" s="128"/>
      <c r="AY4988" s="128"/>
      <c r="BH4988" s="89"/>
      <c r="BI4988" s="90"/>
      <c r="DL4988" s="13"/>
      <c r="DM4988" s="13"/>
      <c r="DN4988" s="3"/>
      <c r="DO4988" s="126"/>
      <c r="DP4988" s="126"/>
      <c r="DQ4988" s="127"/>
      <c r="DR4988" s="128"/>
      <c r="DS4988" s="13"/>
      <c r="DW4988" s="128"/>
      <c r="DX4988" s="128"/>
      <c r="DY4988" s="128"/>
      <c r="EH4988" s="89"/>
      <c r="EI4988" s="90"/>
    </row>
    <row r="4989" spans="38:139">
      <c r="AL4989" s="13"/>
      <c r="AM4989" s="13"/>
      <c r="AN4989" s="3"/>
      <c r="AO4989" s="126"/>
      <c r="AP4989" s="126"/>
      <c r="AQ4989" s="127"/>
      <c r="AR4989" s="128"/>
      <c r="AS4989" s="13"/>
      <c r="AW4989" s="128"/>
      <c r="AX4989" s="128"/>
      <c r="AY4989" s="128"/>
      <c r="BH4989" s="89"/>
      <c r="BI4989" s="90"/>
      <c r="DL4989" s="13"/>
      <c r="DM4989" s="13"/>
      <c r="DN4989" s="3"/>
      <c r="DO4989" s="126"/>
      <c r="DP4989" s="126"/>
      <c r="DQ4989" s="127"/>
      <c r="DR4989" s="128"/>
      <c r="DS4989" s="13"/>
      <c r="DW4989" s="128"/>
      <c r="DX4989" s="128"/>
      <c r="DY4989" s="128"/>
      <c r="EH4989" s="89"/>
      <c r="EI4989" s="90"/>
    </row>
    <row r="4990" spans="38:139">
      <c r="AL4990" s="13"/>
      <c r="AM4990" s="13"/>
      <c r="AN4990" s="3"/>
      <c r="AO4990" s="126"/>
      <c r="AP4990" s="126"/>
      <c r="AQ4990" s="127"/>
      <c r="AR4990" s="128"/>
      <c r="AS4990" s="13"/>
      <c r="AW4990" s="128"/>
      <c r="AX4990" s="128"/>
      <c r="AY4990" s="128"/>
      <c r="BH4990" s="89"/>
      <c r="BI4990" s="90"/>
      <c r="DL4990" s="13"/>
      <c r="DM4990" s="13"/>
      <c r="DN4990" s="3"/>
      <c r="DO4990" s="126"/>
      <c r="DP4990" s="126"/>
      <c r="DQ4990" s="127"/>
      <c r="DR4990" s="128"/>
      <c r="DS4990" s="13"/>
      <c r="DW4990" s="128"/>
      <c r="DX4990" s="128"/>
      <c r="DY4990" s="128"/>
      <c r="EH4990" s="89"/>
      <c r="EI4990" s="90"/>
    </row>
    <row r="4991" spans="38:139">
      <c r="AL4991" s="13"/>
      <c r="AM4991" s="13"/>
      <c r="AN4991" s="3"/>
      <c r="AO4991" s="126"/>
      <c r="AP4991" s="126"/>
      <c r="AQ4991" s="127"/>
      <c r="AR4991" s="128"/>
      <c r="AS4991" s="13"/>
      <c r="AW4991" s="128"/>
      <c r="AX4991" s="128"/>
      <c r="AY4991" s="128"/>
      <c r="BH4991" s="89"/>
      <c r="BI4991" s="90"/>
      <c r="DL4991" s="13"/>
      <c r="DM4991" s="13"/>
      <c r="DN4991" s="3"/>
      <c r="DO4991" s="126"/>
      <c r="DP4991" s="126"/>
      <c r="DQ4991" s="127"/>
      <c r="DR4991" s="128"/>
      <c r="DS4991" s="13"/>
      <c r="DW4991" s="128"/>
      <c r="DX4991" s="128"/>
      <c r="DY4991" s="128"/>
      <c r="EH4991" s="89"/>
      <c r="EI4991" s="90"/>
    </row>
    <row r="4992" spans="38:139">
      <c r="AL4992" s="13"/>
      <c r="AM4992" s="13"/>
      <c r="AN4992" s="3"/>
      <c r="AO4992" s="126"/>
      <c r="AP4992" s="126"/>
      <c r="AQ4992" s="127"/>
      <c r="AR4992" s="128"/>
      <c r="AS4992" s="13"/>
      <c r="AW4992" s="128"/>
      <c r="AX4992" s="128"/>
      <c r="AY4992" s="128"/>
      <c r="BH4992" s="89"/>
      <c r="BI4992" s="90"/>
      <c r="DL4992" s="13"/>
      <c r="DM4992" s="13"/>
      <c r="DN4992" s="3"/>
      <c r="DO4992" s="126"/>
      <c r="DP4992" s="126"/>
      <c r="DQ4992" s="127"/>
      <c r="DR4992" s="128"/>
      <c r="DS4992" s="13"/>
      <c r="DW4992" s="128"/>
      <c r="DX4992" s="128"/>
      <c r="DY4992" s="128"/>
      <c r="EH4992" s="89"/>
      <c r="EI4992" s="90"/>
    </row>
    <row r="4993" spans="38:139">
      <c r="AL4993" s="13"/>
      <c r="AM4993" s="13"/>
      <c r="AN4993" s="3"/>
      <c r="AO4993" s="126"/>
      <c r="AP4993" s="126"/>
      <c r="AQ4993" s="127"/>
      <c r="AR4993" s="128"/>
      <c r="AS4993" s="13"/>
      <c r="AW4993" s="128"/>
      <c r="AX4993" s="128"/>
      <c r="AY4993" s="128"/>
      <c r="BH4993" s="89"/>
      <c r="BI4993" s="90"/>
      <c r="DL4993" s="13"/>
      <c r="DM4993" s="13"/>
      <c r="DN4993" s="3"/>
      <c r="DO4993" s="126"/>
      <c r="DP4993" s="126"/>
      <c r="DQ4993" s="127"/>
      <c r="DR4993" s="128"/>
      <c r="DS4993" s="13"/>
      <c r="DW4993" s="128"/>
      <c r="DX4993" s="128"/>
      <c r="DY4993" s="128"/>
      <c r="EH4993" s="89"/>
      <c r="EI4993" s="90"/>
    </row>
    <row r="4994" spans="38:139">
      <c r="AL4994" s="13"/>
      <c r="AM4994" s="13"/>
      <c r="AN4994" s="3"/>
      <c r="AO4994" s="126"/>
      <c r="AP4994" s="126"/>
      <c r="AQ4994" s="127"/>
      <c r="AR4994" s="128"/>
      <c r="AS4994" s="13"/>
      <c r="AW4994" s="128"/>
      <c r="AX4994" s="128"/>
      <c r="AY4994" s="128"/>
      <c r="BH4994" s="89"/>
      <c r="BI4994" s="90"/>
      <c r="DL4994" s="13"/>
      <c r="DM4994" s="13"/>
      <c r="DN4994" s="3"/>
      <c r="DO4994" s="126"/>
      <c r="DP4994" s="126"/>
      <c r="DQ4994" s="127"/>
      <c r="DR4994" s="128"/>
      <c r="DS4994" s="13"/>
      <c r="DW4994" s="128"/>
      <c r="DX4994" s="128"/>
      <c r="DY4994" s="128"/>
      <c r="EH4994" s="89"/>
      <c r="EI4994" s="90"/>
    </row>
    <row r="4995" spans="38:139">
      <c r="AL4995" s="13"/>
      <c r="AM4995" s="13"/>
      <c r="AN4995" s="3"/>
      <c r="AO4995" s="126"/>
      <c r="AP4995" s="126"/>
      <c r="AQ4995" s="127"/>
      <c r="AR4995" s="128"/>
      <c r="AS4995" s="13"/>
      <c r="AW4995" s="128"/>
      <c r="AX4995" s="128"/>
      <c r="AY4995" s="128"/>
      <c r="BH4995" s="89"/>
      <c r="BI4995" s="90"/>
      <c r="DL4995" s="13"/>
      <c r="DM4995" s="13"/>
      <c r="DN4995" s="3"/>
      <c r="DO4995" s="126"/>
      <c r="DP4995" s="126"/>
      <c r="DQ4995" s="127"/>
      <c r="DR4995" s="128"/>
      <c r="DS4995" s="13"/>
      <c r="DW4995" s="128"/>
      <c r="DX4995" s="128"/>
      <c r="DY4995" s="128"/>
      <c r="EH4995" s="89"/>
      <c r="EI4995" s="90"/>
    </row>
    <row r="4996" spans="38:139">
      <c r="AL4996" s="13"/>
      <c r="AM4996" s="13"/>
      <c r="AN4996" s="3"/>
      <c r="AO4996" s="126"/>
      <c r="AP4996" s="126"/>
      <c r="AQ4996" s="127"/>
      <c r="AR4996" s="128"/>
      <c r="AS4996" s="13"/>
      <c r="AW4996" s="128"/>
      <c r="AX4996" s="128"/>
      <c r="AY4996" s="128"/>
      <c r="BH4996" s="89"/>
      <c r="BI4996" s="90"/>
      <c r="DL4996" s="13"/>
      <c r="DM4996" s="13"/>
      <c r="DN4996" s="3"/>
      <c r="DO4996" s="126"/>
      <c r="DP4996" s="126"/>
      <c r="DQ4996" s="127"/>
      <c r="DR4996" s="128"/>
      <c r="DS4996" s="13"/>
      <c r="DW4996" s="128"/>
      <c r="DX4996" s="128"/>
      <c r="DY4996" s="128"/>
      <c r="EH4996" s="89"/>
      <c r="EI4996" s="90"/>
    </row>
    <row r="4997" spans="38:139">
      <c r="AL4997" s="13"/>
      <c r="AM4997" s="13"/>
      <c r="AN4997" s="3"/>
      <c r="AO4997" s="126"/>
      <c r="AP4997" s="126"/>
      <c r="AQ4997" s="127"/>
      <c r="AR4997" s="128"/>
      <c r="AS4997" s="13"/>
      <c r="AW4997" s="128"/>
      <c r="AX4997" s="128"/>
      <c r="AY4997" s="128"/>
      <c r="BH4997" s="89"/>
      <c r="BI4997" s="90"/>
      <c r="DL4997" s="13"/>
      <c r="DM4997" s="13"/>
      <c r="DN4997" s="3"/>
      <c r="DO4997" s="126"/>
      <c r="DP4997" s="126"/>
      <c r="DQ4997" s="127"/>
      <c r="DR4997" s="128"/>
      <c r="DS4997" s="13"/>
      <c r="DW4997" s="128"/>
      <c r="DX4997" s="128"/>
      <c r="DY4997" s="128"/>
      <c r="EH4997" s="89"/>
      <c r="EI4997" s="90"/>
    </row>
    <row r="4998" spans="38:139">
      <c r="AL4998" s="13"/>
      <c r="AM4998" s="13"/>
      <c r="AN4998" s="3"/>
      <c r="AO4998" s="126"/>
      <c r="AP4998" s="126"/>
      <c r="AQ4998" s="127"/>
      <c r="AR4998" s="128"/>
      <c r="AS4998" s="13"/>
      <c r="AW4998" s="128"/>
      <c r="AX4998" s="128"/>
      <c r="AY4998" s="128"/>
      <c r="BH4998" s="89"/>
      <c r="BI4998" s="90"/>
      <c r="DL4998" s="13"/>
      <c r="DM4998" s="13"/>
      <c r="DN4998" s="3"/>
      <c r="DO4998" s="126"/>
      <c r="DP4998" s="126"/>
      <c r="DQ4998" s="127"/>
      <c r="DR4998" s="128"/>
      <c r="DS4998" s="13"/>
      <c r="DW4998" s="128"/>
      <c r="DX4998" s="128"/>
      <c r="DY4998" s="128"/>
      <c r="EH4998" s="89"/>
      <c r="EI4998" s="90"/>
    </row>
    <row r="4999" spans="38:139">
      <c r="AL4999" s="13"/>
      <c r="AM4999" s="13"/>
      <c r="AN4999" s="3"/>
      <c r="AO4999" s="126"/>
      <c r="AP4999" s="126"/>
      <c r="AQ4999" s="127"/>
      <c r="AR4999" s="128"/>
      <c r="AS4999" s="13"/>
      <c r="AW4999" s="128"/>
      <c r="AX4999" s="128"/>
      <c r="AY4999" s="128"/>
      <c r="BH4999" s="89"/>
      <c r="BI4999" s="90"/>
      <c r="DL4999" s="13"/>
      <c r="DM4999" s="13"/>
      <c r="DN4999" s="3"/>
      <c r="DO4999" s="126"/>
      <c r="DP4999" s="126"/>
      <c r="DQ4999" s="127"/>
      <c r="DR4999" s="128"/>
      <c r="DS4999" s="13"/>
      <c r="DW4999" s="128"/>
      <c r="DX4999" s="128"/>
      <c r="DY4999" s="128"/>
      <c r="EH4999" s="89"/>
      <c r="EI4999" s="90"/>
    </row>
    <row r="5000" spans="38:139">
      <c r="AL5000" s="13"/>
      <c r="AM5000" s="13"/>
      <c r="AN5000" s="3"/>
      <c r="AO5000" s="126"/>
      <c r="AP5000" s="126"/>
      <c r="AQ5000" s="127"/>
      <c r="AR5000" s="128"/>
      <c r="AS5000" s="13"/>
      <c r="AW5000" s="128"/>
      <c r="AX5000" s="128"/>
      <c r="AY5000" s="128"/>
      <c r="BH5000" s="89"/>
      <c r="BI5000" s="90"/>
      <c r="DL5000" s="13"/>
      <c r="DM5000" s="13"/>
      <c r="DN5000" s="3"/>
      <c r="DO5000" s="126"/>
      <c r="DP5000" s="126"/>
      <c r="DQ5000" s="127"/>
      <c r="DR5000" s="128"/>
      <c r="DS5000" s="13"/>
      <c r="DW5000" s="128"/>
      <c r="DX5000" s="128"/>
      <c r="DY5000" s="128"/>
      <c r="EH5000" s="89"/>
      <c r="EI5000" s="90"/>
    </row>
    <row r="5001" spans="38:139">
      <c r="AL5001" s="13"/>
      <c r="AM5001" s="13"/>
      <c r="AN5001" s="3"/>
      <c r="AO5001" s="126"/>
      <c r="AP5001" s="126"/>
      <c r="AQ5001" s="127"/>
      <c r="AR5001" s="128"/>
      <c r="AS5001" s="13"/>
      <c r="AW5001" s="128"/>
      <c r="AX5001" s="128"/>
      <c r="AY5001" s="128"/>
      <c r="BH5001" s="89"/>
      <c r="BI5001" s="90"/>
      <c r="DL5001" s="13"/>
      <c r="DM5001" s="13"/>
      <c r="DN5001" s="3"/>
      <c r="DO5001" s="126"/>
      <c r="DP5001" s="126"/>
      <c r="DQ5001" s="127"/>
      <c r="DR5001" s="128"/>
      <c r="DS5001" s="13"/>
      <c r="DW5001" s="128"/>
      <c r="DX5001" s="128"/>
      <c r="DY5001" s="128"/>
      <c r="EH5001" s="89"/>
      <c r="EI5001" s="90"/>
    </row>
    <row r="5002" spans="38:139">
      <c r="AL5002" s="13"/>
      <c r="AM5002" s="13"/>
      <c r="AN5002" s="3"/>
      <c r="AO5002" s="126"/>
      <c r="AP5002" s="126"/>
      <c r="AQ5002" s="127"/>
      <c r="AR5002" s="128"/>
      <c r="AS5002" s="13"/>
      <c r="AW5002" s="128"/>
      <c r="AX5002" s="128"/>
      <c r="AY5002" s="128"/>
      <c r="BH5002" s="89"/>
      <c r="BI5002" s="90"/>
      <c r="DL5002" s="13"/>
      <c r="DM5002" s="13"/>
      <c r="DN5002" s="3"/>
      <c r="DO5002" s="126"/>
      <c r="DP5002" s="126"/>
      <c r="DQ5002" s="127"/>
      <c r="DR5002" s="128"/>
      <c r="DS5002" s="13"/>
      <c r="DW5002" s="128"/>
      <c r="DX5002" s="128"/>
      <c r="DY5002" s="128"/>
      <c r="EH5002" s="89"/>
      <c r="EI5002" s="90"/>
    </row>
    <row r="5003" spans="38:139">
      <c r="AL5003" s="13"/>
      <c r="AM5003" s="13"/>
      <c r="AN5003" s="3"/>
      <c r="AO5003" s="126"/>
      <c r="AP5003" s="126"/>
      <c r="AQ5003" s="127"/>
      <c r="AR5003" s="128"/>
      <c r="AS5003" s="13"/>
      <c r="AW5003" s="128"/>
      <c r="AX5003" s="128"/>
      <c r="AY5003" s="128"/>
      <c r="BH5003" s="89"/>
      <c r="BI5003" s="90"/>
      <c r="DL5003" s="13"/>
      <c r="DM5003" s="13"/>
      <c r="DN5003" s="3"/>
      <c r="DO5003" s="126"/>
      <c r="DP5003" s="126"/>
      <c r="DQ5003" s="127"/>
      <c r="DR5003" s="128"/>
      <c r="DS5003" s="13"/>
      <c r="DW5003" s="128"/>
      <c r="DX5003" s="128"/>
      <c r="DY5003" s="128"/>
      <c r="EH5003" s="89"/>
      <c r="EI5003" s="90"/>
    </row>
    <row r="5004" spans="38:139">
      <c r="AL5004" s="13"/>
      <c r="AM5004" s="13"/>
      <c r="AN5004" s="3"/>
      <c r="AO5004" s="126"/>
      <c r="AP5004" s="126"/>
      <c r="AQ5004" s="127"/>
      <c r="AR5004" s="128"/>
      <c r="AS5004" s="13"/>
      <c r="AW5004" s="128"/>
      <c r="AX5004" s="128"/>
      <c r="AY5004" s="128"/>
      <c r="BH5004" s="89"/>
      <c r="BI5004" s="90"/>
      <c r="DL5004" s="13"/>
      <c r="DM5004" s="13"/>
      <c r="DN5004" s="3"/>
      <c r="DO5004" s="126"/>
      <c r="DP5004" s="126"/>
      <c r="DQ5004" s="127"/>
      <c r="DR5004" s="128"/>
      <c r="DS5004" s="13"/>
      <c r="DW5004" s="128"/>
      <c r="DX5004" s="128"/>
      <c r="DY5004" s="128"/>
      <c r="EH5004" s="89"/>
      <c r="EI5004" s="90"/>
    </row>
    <row r="5005" spans="38:139">
      <c r="AL5005" s="13"/>
      <c r="AM5005" s="13"/>
      <c r="AN5005" s="3"/>
      <c r="AO5005" s="126"/>
      <c r="AP5005" s="126"/>
      <c r="AQ5005" s="127"/>
      <c r="AR5005" s="128"/>
      <c r="AS5005" s="13"/>
      <c r="AW5005" s="128"/>
      <c r="AX5005" s="128"/>
      <c r="AY5005" s="128"/>
      <c r="BH5005" s="89"/>
      <c r="BI5005" s="90"/>
      <c r="DL5005" s="13"/>
      <c r="DM5005" s="13"/>
      <c r="DN5005" s="3"/>
      <c r="DO5005" s="126"/>
      <c r="DP5005" s="126"/>
      <c r="DQ5005" s="127"/>
      <c r="DR5005" s="128"/>
      <c r="DS5005" s="13"/>
      <c r="DW5005" s="128"/>
      <c r="DX5005" s="128"/>
      <c r="DY5005" s="128"/>
      <c r="EH5005" s="89"/>
      <c r="EI5005" s="90"/>
    </row>
    <row r="5006" spans="38:139">
      <c r="AL5006" s="13"/>
      <c r="AM5006" s="13"/>
      <c r="AN5006" s="3"/>
      <c r="AO5006" s="126"/>
      <c r="AP5006" s="126"/>
      <c r="AQ5006" s="127"/>
      <c r="AR5006" s="128"/>
      <c r="AS5006" s="13"/>
      <c r="AW5006" s="128"/>
      <c r="AX5006" s="128"/>
      <c r="AY5006" s="128"/>
      <c r="BH5006" s="89"/>
      <c r="BI5006" s="90"/>
      <c r="DL5006" s="13"/>
      <c r="DM5006" s="13"/>
      <c r="DN5006" s="3"/>
      <c r="DO5006" s="126"/>
      <c r="DP5006" s="126"/>
      <c r="DQ5006" s="127"/>
      <c r="DR5006" s="128"/>
      <c r="DS5006" s="13"/>
      <c r="DW5006" s="128"/>
      <c r="DX5006" s="128"/>
      <c r="DY5006" s="128"/>
      <c r="EH5006" s="89"/>
      <c r="EI5006" s="90"/>
    </row>
    <row r="5007" spans="38:139">
      <c r="AL5007" s="13"/>
      <c r="AM5007" s="13"/>
      <c r="AN5007" s="3"/>
      <c r="AO5007" s="126"/>
      <c r="AP5007" s="126"/>
      <c r="AQ5007" s="127"/>
      <c r="AR5007" s="128"/>
      <c r="AS5007" s="13"/>
      <c r="AW5007" s="128"/>
      <c r="AX5007" s="128"/>
      <c r="AY5007" s="128"/>
      <c r="BH5007" s="89"/>
      <c r="BI5007" s="90"/>
      <c r="DL5007" s="13"/>
      <c r="DM5007" s="13"/>
      <c r="DN5007" s="3"/>
      <c r="DO5007" s="126"/>
      <c r="DP5007" s="126"/>
      <c r="DQ5007" s="127"/>
      <c r="DR5007" s="128"/>
      <c r="DS5007" s="13"/>
      <c r="DW5007" s="128"/>
      <c r="DX5007" s="128"/>
      <c r="DY5007" s="128"/>
      <c r="EH5007" s="89"/>
      <c r="EI5007" s="90"/>
    </row>
    <row r="5008" spans="38:139">
      <c r="AL5008" s="13"/>
      <c r="AM5008" s="13"/>
      <c r="AN5008" s="3"/>
      <c r="AO5008" s="126"/>
      <c r="AP5008" s="126"/>
      <c r="AQ5008" s="127"/>
      <c r="AR5008" s="128"/>
      <c r="AS5008" s="13"/>
      <c r="AW5008" s="128"/>
      <c r="AX5008" s="128"/>
      <c r="AY5008" s="128"/>
      <c r="BH5008" s="89"/>
      <c r="BI5008" s="90"/>
      <c r="DL5008" s="13"/>
      <c r="DM5008" s="13"/>
      <c r="DN5008" s="3"/>
      <c r="DO5008" s="126"/>
      <c r="DP5008" s="126"/>
      <c r="DQ5008" s="127"/>
      <c r="DR5008" s="128"/>
      <c r="DS5008" s="13"/>
      <c r="DW5008" s="128"/>
      <c r="DX5008" s="128"/>
      <c r="DY5008" s="128"/>
      <c r="EH5008" s="89"/>
      <c r="EI5008" s="90"/>
    </row>
    <row r="5009" spans="38:139">
      <c r="AL5009" s="13"/>
      <c r="AM5009" s="13"/>
      <c r="AN5009" s="3"/>
      <c r="AO5009" s="126"/>
      <c r="AP5009" s="126"/>
      <c r="AQ5009" s="127"/>
      <c r="AR5009" s="128"/>
      <c r="AS5009" s="13"/>
      <c r="AW5009" s="128"/>
      <c r="AX5009" s="128"/>
      <c r="AY5009" s="128"/>
      <c r="BH5009" s="89"/>
      <c r="BI5009" s="90"/>
      <c r="DL5009" s="13"/>
      <c r="DM5009" s="13"/>
      <c r="DN5009" s="3"/>
      <c r="DO5009" s="126"/>
      <c r="DP5009" s="126"/>
      <c r="DQ5009" s="127"/>
      <c r="DR5009" s="128"/>
      <c r="DS5009" s="13"/>
      <c r="DW5009" s="128"/>
      <c r="DX5009" s="128"/>
      <c r="DY5009" s="128"/>
      <c r="EH5009" s="89"/>
      <c r="EI5009" s="90"/>
    </row>
    <row r="5010" spans="38:139">
      <c r="AL5010" s="13"/>
      <c r="AM5010" s="13"/>
      <c r="AN5010" s="3"/>
      <c r="AO5010" s="126"/>
      <c r="AP5010" s="126"/>
      <c r="AQ5010" s="127"/>
      <c r="AR5010" s="128"/>
      <c r="AS5010" s="13"/>
      <c r="AW5010" s="128"/>
      <c r="AX5010" s="128"/>
      <c r="AY5010" s="128"/>
      <c r="BH5010" s="89"/>
      <c r="BI5010" s="90"/>
      <c r="DL5010" s="13"/>
      <c r="DM5010" s="13"/>
      <c r="DN5010" s="3"/>
      <c r="DO5010" s="126"/>
      <c r="DP5010" s="126"/>
      <c r="DQ5010" s="127"/>
      <c r="DR5010" s="128"/>
      <c r="DS5010" s="13"/>
      <c r="DW5010" s="128"/>
      <c r="DX5010" s="128"/>
      <c r="DY5010" s="128"/>
      <c r="EH5010" s="89"/>
      <c r="EI5010" s="90"/>
    </row>
    <row r="5011" spans="38:139">
      <c r="AL5011" s="13"/>
      <c r="AM5011" s="13"/>
      <c r="AN5011" s="3"/>
      <c r="AO5011" s="126"/>
      <c r="AP5011" s="126"/>
      <c r="AQ5011" s="127"/>
      <c r="AR5011" s="128"/>
      <c r="AS5011" s="13"/>
      <c r="AW5011" s="128"/>
      <c r="AX5011" s="128"/>
      <c r="AY5011" s="128"/>
      <c r="BH5011" s="89"/>
      <c r="BI5011" s="90"/>
      <c r="DL5011" s="13"/>
      <c r="DM5011" s="13"/>
      <c r="DN5011" s="3"/>
      <c r="DO5011" s="126"/>
      <c r="DP5011" s="126"/>
      <c r="DQ5011" s="127"/>
      <c r="DR5011" s="128"/>
      <c r="DS5011" s="13"/>
      <c r="DW5011" s="128"/>
      <c r="DX5011" s="128"/>
      <c r="DY5011" s="128"/>
      <c r="EH5011" s="89"/>
      <c r="EI5011" s="90"/>
    </row>
    <row r="5012" spans="38:139">
      <c r="AL5012" s="13"/>
      <c r="AM5012" s="13"/>
      <c r="AN5012" s="3"/>
      <c r="AO5012" s="126"/>
      <c r="AP5012" s="126"/>
      <c r="AQ5012" s="127"/>
      <c r="AR5012" s="128"/>
      <c r="AS5012" s="13"/>
      <c r="AW5012" s="128"/>
      <c r="AX5012" s="128"/>
      <c r="AY5012" s="128"/>
      <c r="BH5012" s="89"/>
      <c r="BI5012" s="90"/>
      <c r="DL5012" s="13"/>
      <c r="DM5012" s="13"/>
      <c r="DN5012" s="3"/>
      <c r="DO5012" s="126"/>
      <c r="DP5012" s="126"/>
      <c r="DQ5012" s="127"/>
      <c r="DR5012" s="128"/>
      <c r="DS5012" s="13"/>
      <c r="DW5012" s="128"/>
      <c r="DX5012" s="128"/>
      <c r="DY5012" s="128"/>
      <c r="EH5012" s="89"/>
      <c r="EI5012" s="90"/>
    </row>
    <row r="5013" spans="38:139">
      <c r="AL5013" s="13"/>
      <c r="AM5013" s="13"/>
      <c r="AN5013" s="3"/>
      <c r="AO5013" s="126"/>
      <c r="AP5013" s="126"/>
      <c r="AQ5013" s="127"/>
      <c r="AR5013" s="128"/>
      <c r="AS5013" s="13"/>
      <c r="AW5013" s="128"/>
      <c r="AX5013" s="128"/>
      <c r="AY5013" s="128"/>
      <c r="BH5013" s="89"/>
      <c r="BI5013" s="90"/>
      <c r="DL5013" s="13"/>
      <c r="DM5013" s="13"/>
      <c r="DN5013" s="3"/>
      <c r="DO5013" s="126"/>
      <c r="DP5013" s="126"/>
      <c r="DQ5013" s="127"/>
      <c r="DR5013" s="128"/>
      <c r="DS5013" s="13"/>
      <c r="DW5013" s="128"/>
      <c r="DX5013" s="128"/>
      <c r="DY5013" s="128"/>
      <c r="EH5013" s="89"/>
      <c r="EI5013" s="90"/>
    </row>
    <row r="5014" spans="38:139">
      <c r="AL5014" s="13"/>
      <c r="AM5014" s="13"/>
      <c r="AN5014" s="3"/>
      <c r="AO5014" s="126"/>
      <c r="AP5014" s="126"/>
      <c r="AQ5014" s="127"/>
      <c r="AR5014" s="128"/>
      <c r="AS5014" s="13"/>
      <c r="AW5014" s="128"/>
      <c r="AX5014" s="128"/>
      <c r="AY5014" s="128"/>
      <c r="BH5014" s="89"/>
      <c r="BI5014" s="90"/>
      <c r="DL5014" s="13"/>
      <c r="DM5014" s="13"/>
      <c r="DN5014" s="3"/>
      <c r="DO5014" s="126"/>
      <c r="DP5014" s="126"/>
      <c r="DQ5014" s="127"/>
      <c r="DR5014" s="128"/>
      <c r="DS5014" s="13"/>
      <c r="DW5014" s="128"/>
      <c r="DX5014" s="128"/>
      <c r="DY5014" s="128"/>
      <c r="EH5014" s="89"/>
      <c r="EI5014" s="90"/>
    </row>
    <row r="5015" spans="38:139">
      <c r="AL5015" s="13"/>
      <c r="AM5015" s="13"/>
      <c r="AN5015" s="3"/>
      <c r="AO5015" s="126"/>
      <c r="AP5015" s="126"/>
      <c r="AQ5015" s="127"/>
      <c r="AR5015" s="128"/>
      <c r="AS5015" s="13"/>
      <c r="AW5015" s="128"/>
      <c r="AX5015" s="128"/>
      <c r="AY5015" s="128"/>
      <c r="BH5015" s="89"/>
      <c r="BI5015" s="90"/>
      <c r="DL5015" s="13"/>
      <c r="DM5015" s="13"/>
      <c r="DN5015" s="3"/>
      <c r="DO5015" s="126"/>
      <c r="DP5015" s="126"/>
      <c r="DQ5015" s="127"/>
      <c r="DR5015" s="128"/>
      <c r="DS5015" s="13"/>
      <c r="DW5015" s="128"/>
      <c r="DX5015" s="128"/>
      <c r="DY5015" s="128"/>
      <c r="EH5015" s="89"/>
      <c r="EI5015" s="90"/>
    </row>
    <row r="5016" spans="38:139">
      <c r="AL5016" s="13"/>
      <c r="AM5016" s="13"/>
      <c r="AN5016" s="3"/>
      <c r="AO5016" s="126"/>
      <c r="AP5016" s="126"/>
      <c r="AQ5016" s="127"/>
      <c r="AR5016" s="128"/>
      <c r="AS5016" s="13"/>
      <c r="AW5016" s="128"/>
      <c r="AX5016" s="128"/>
      <c r="AY5016" s="128"/>
      <c r="BH5016" s="89"/>
      <c r="BI5016" s="90"/>
      <c r="DL5016" s="13"/>
      <c r="DM5016" s="13"/>
      <c r="DN5016" s="3"/>
      <c r="DO5016" s="126"/>
      <c r="DP5016" s="126"/>
      <c r="DQ5016" s="127"/>
      <c r="DR5016" s="128"/>
      <c r="DS5016" s="13"/>
      <c r="DW5016" s="128"/>
      <c r="DX5016" s="128"/>
      <c r="DY5016" s="128"/>
      <c r="EH5016" s="89"/>
      <c r="EI5016" s="90"/>
    </row>
    <row r="5017" spans="38:139">
      <c r="AL5017" s="13"/>
      <c r="AM5017" s="13"/>
      <c r="AN5017" s="3"/>
      <c r="AO5017" s="126"/>
      <c r="AP5017" s="126"/>
      <c r="AQ5017" s="127"/>
      <c r="AR5017" s="128"/>
      <c r="AS5017" s="13"/>
      <c r="AW5017" s="128"/>
      <c r="AX5017" s="128"/>
      <c r="AY5017" s="128"/>
      <c r="BH5017" s="89"/>
      <c r="BI5017" s="90"/>
      <c r="DL5017" s="13"/>
      <c r="DM5017" s="13"/>
      <c r="DN5017" s="3"/>
      <c r="DO5017" s="126"/>
      <c r="DP5017" s="126"/>
      <c r="DQ5017" s="127"/>
      <c r="DR5017" s="128"/>
      <c r="DS5017" s="13"/>
      <c r="DW5017" s="128"/>
      <c r="DX5017" s="128"/>
      <c r="DY5017" s="128"/>
      <c r="EH5017" s="89"/>
      <c r="EI5017" s="90"/>
    </row>
    <row r="5018" spans="38:139">
      <c r="AL5018" s="13"/>
      <c r="AM5018" s="13"/>
      <c r="AN5018" s="3"/>
      <c r="AO5018" s="126"/>
      <c r="AP5018" s="126"/>
      <c r="AQ5018" s="127"/>
      <c r="AR5018" s="128"/>
      <c r="AS5018" s="13"/>
      <c r="AW5018" s="128"/>
      <c r="AX5018" s="128"/>
      <c r="AY5018" s="128"/>
      <c r="BH5018" s="89"/>
      <c r="BI5018" s="90"/>
      <c r="DL5018" s="13"/>
      <c r="DM5018" s="13"/>
      <c r="DN5018" s="3"/>
      <c r="DO5018" s="126"/>
      <c r="DP5018" s="126"/>
      <c r="DQ5018" s="127"/>
      <c r="DR5018" s="128"/>
      <c r="DS5018" s="13"/>
      <c r="DW5018" s="128"/>
      <c r="DX5018" s="128"/>
      <c r="DY5018" s="128"/>
      <c r="EH5018" s="89"/>
      <c r="EI5018" s="90"/>
    </row>
    <row r="5019" spans="38:139">
      <c r="AL5019" s="13"/>
      <c r="AM5019" s="13"/>
      <c r="AN5019" s="3"/>
      <c r="AO5019" s="126"/>
      <c r="AP5019" s="126"/>
      <c r="AQ5019" s="127"/>
      <c r="AR5019" s="128"/>
      <c r="AS5019" s="13"/>
      <c r="AW5019" s="128"/>
      <c r="AX5019" s="128"/>
      <c r="AY5019" s="128"/>
      <c r="BH5019" s="89"/>
      <c r="BI5019" s="90"/>
      <c r="DL5019" s="13"/>
      <c r="DM5019" s="13"/>
      <c r="DN5019" s="3"/>
      <c r="DO5019" s="126"/>
      <c r="DP5019" s="126"/>
      <c r="DQ5019" s="127"/>
      <c r="DR5019" s="128"/>
      <c r="DS5019" s="13"/>
      <c r="DW5019" s="128"/>
      <c r="DX5019" s="128"/>
      <c r="DY5019" s="128"/>
      <c r="EH5019" s="89"/>
      <c r="EI5019" s="90"/>
    </row>
    <row r="5020" spans="38:139">
      <c r="AL5020" s="13"/>
      <c r="AM5020" s="13"/>
      <c r="AN5020" s="3"/>
      <c r="AO5020" s="126"/>
      <c r="AP5020" s="126"/>
      <c r="AQ5020" s="127"/>
      <c r="AR5020" s="128"/>
      <c r="AS5020" s="13"/>
      <c r="AW5020" s="128"/>
      <c r="AX5020" s="128"/>
      <c r="AY5020" s="128"/>
      <c r="BH5020" s="89"/>
      <c r="BI5020" s="90"/>
      <c r="DL5020" s="13"/>
      <c r="DM5020" s="13"/>
      <c r="DN5020" s="3"/>
      <c r="DO5020" s="126"/>
      <c r="DP5020" s="126"/>
      <c r="DQ5020" s="127"/>
      <c r="DR5020" s="128"/>
      <c r="DS5020" s="13"/>
      <c r="DW5020" s="128"/>
      <c r="DX5020" s="128"/>
      <c r="DY5020" s="128"/>
      <c r="EH5020" s="89"/>
      <c r="EI5020" s="90"/>
    </row>
    <row r="5021" spans="38:139">
      <c r="AL5021" s="13"/>
      <c r="AM5021" s="13"/>
      <c r="AN5021" s="3"/>
      <c r="AO5021" s="126"/>
      <c r="AP5021" s="126"/>
      <c r="AQ5021" s="127"/>
      <c r="AR5021" s="128"/>
      <c r="AS5021" s="13"/>
      <c r="AW5021" s="128"/>
      <c r="AX5021" s="128"/>
      <c r="AY5021" s="128"/>
      <c r="BH5021" s="89"/>
      <c r="BI5021" s="90"/>
      <c r="DL5021" s="13"/>
      <c r="DM5021" s="13"/>
      <c r="DN5021" s="3"/>
      <c r="DO5021" s="126"/>
      <c r="DP5021" s="126"/>
      <c r="DQ5021" s="127"/>
      <c r="DR5021" s="128"/>
      <c r="DS5021" s="13"/>
      <c r="DW5021" s="128"/>
      <c r="DX5021" s="128"/>
      <c r="DY5021" s="128"/>
      <c r="EH5021" s="89"/>
      <c r="EI5021" s="90"/>
    </row>
    <row r="5022" spans="38:139">
      <c r="AL5022" s="13"/>
      <c r="AM5022" s="13"/>
      <c r="AN5022" s="3"/>
      <c r="AO5022" s="126"/>
      <c r="AP5022" s="126"/>
      <c r="AQ5022" s="127"/>
      <c r="AR5022" s="128"/>
      <c r="AS5022" s="13"/>
      <c r="AW5022" s="128"/>
      <c r="AX5022" s="128"/>
      <c r="AY5022" s="128"/>
      <c r="BH5022" s="89"/>
      <c r="BI5022" s="90"/>
      <c r="DL5022" s="13"/>
      <c r="DM5022" s="13"/>
      <c r="DN5022" s="3"/>
      <c r="DO5022" s="126"/>
      <c r="DP5022" s="126"/>
      <c r="DQ5022" s="127"/>
      <c r="DR5022" s="128"/>
      <c r="DS5022" s="13"/>
      <c r="DW5022" s="128"/>
      <c r="DX5022" s="128"/>
      <c r="DY5022" s="128"/>
      <c r="EH5022" s="89"/>
      <c r="EI5022" s="90"/>
    </row>
    <row r="5023" spans="38:139">
      <c r="AL5023" s="13"/>
      <c r="AM5023" s="13"/>
      <c r="AN5023" s="3"/>
      <c r="AO5023" s="126"/>
      <c r="AP5023" s="126"/>
      <c r="AQ5023" s="127"/>
      <c r="AR5023" s="128"/>
      <c r="AS5023" s="13"/>
      <c r="AW5023" s="128"/>
      <c r="AX5023" s="128"/>
      <c r="AY5023" s="128"/>
      <c r="BH5023" s="89"/>
      <c r="BI5023" s="90"/>
      <c r="DL5023" s="13"/>
      <c r="DM5023" s="13"/>
      <c r="DN5023" s="3"/>
      <c r="DO5023" s="126"/>
      <c r="DP5023" s="126"/>
      <c r="DQ5023" s="127"/>
      <c r="DR5023" s="128"/>
      <c r="DS5023" s="13"/>
      <c r="DW5023" s="128"/>
      <c r="DX5023" s="128"/>
      <c r="DY5023" s="128"/>
      <c r="EH5023" s="89"/>
      <c r="EI5023" s="90"/>
    </row>
    <row r="5024" spans="38:139">
      <c r="AL5024" s="13"/>
      <c r="AM5024" s="13"/>
      <c r="AN5024" s="3"/>
      <c r="AO5024" s="126"/>
      <c r="AP5024" s="126"/>
      <c r="AQ5024" s="127"/>
      <c r="AR5024" s="128"/>
      <c r="AS5024" s="13"/>
      <c r="AW5024" s="128"/>
      <c r="AX5024" s="128"/>
      <c r="AY5024" s="128"/>
      <c r="BH5024" s="89"/>
      <c r="BI5024" s="90"/>
      <c r="DL5024" s="13"/>
      <c r="DM5024" s="13"/>
      <c r="DN5024" s="3"/>
      <c r="DO5024" s="126"/>
      <c r="DP5024" s="126"/>
      <c r="DQ5024" s="127"/>
      <c r="DR5024" s="128"/>
      <c r="DS5024" s="13"/>
      <c r="DW5024" s="128"/>
      <c r="DX5024" s="128"/>
      <c r="DY5024" s="128"/>
      <c r="EH5024" s="89"/>
      <c r="EI5024" s="90"/>
    </row>
    <row r="5025" spans="38:139">
      <c r="AL5025" s="13"/>
      <c r="AM5025" s="13"/>
      <c r="AN5025" s="3"/>
      <c r="AO5025" s="126"/>
      <c r="AP5025" s="126"/>
      <c r="AQ5025" s="127"/>
      <c r="AR5025" s="128"/>
      <c r="AS5025" s="13"/>
      <c r="AW5025" s="128"/>
      <c r="AX5025" s="128"/>
      <c r="AY5025" s="128"/>
      <c r="BH5025" s="89"/>
      <c r="BI5025" s="90"/>
      <c r="DL5025" s="13"/>
      <c r="DM5025" s="13"/>
      <c r="DN5025" s="3"/>
      <c r="DO5025" s="126"/>
      <c r="DP5025" s="126"/>
      <c r="DQ5025" s="127"/>
      <c r="DR5025" s="128"/>
      <c r="DS5025" s="13"/>
      <c r="DW5025" s="128"/>
      <c r="DX5025" s="128"/>
      <c r="DY5025" s="128"/>
      <c r="EH5025" s="89"/>
      <c r="EI5025" s="90"/>
    </row>
    <row r="5026" spans="38:139">
      <c r="AL5026" s="13"/>
      <c r="AM5026" s="13"/>
      <c r="AN5026" s="3"/>
      <c r="AO5026" s="126"/>
      <c r="AP5026" s="126"/>
      <c r="AQ5026" s="127"/>
      <c r="AR5026" s="128"/>
      <c r="AS5026" s="13"/>
      <c r="AW5026" s="128"/>
      <c r="AX5026" s="128"/>
      <c r="AY5026" s="128"/>
      <c r="BH5026" s="89"/>
      <c r="BI5026" s="90"/>
      <c r="DL5026" s="13"/>
      <c r="DM5026" s="13"/>
      <c r="DN5026" s="3"/>
      <c r="DO5026" s="126"/>
      <c r="DP5026" s="126"/>
      <c r="DQ5026" s="127"/>
      <c r="DR5026" s="128"/>
      <c r="DS5026" s="13"/>
      <c r="DW5026" s="128"/>
      <c r="DX5026" s="128"/>
      <c r="DY5026" s="128"/>
      <c r="EH5026" s="89"/>
      <c r="EI5026" s="90"/>
    </row>
    <row r="5027" spans="38:139">
      <c r="AL5027" s="13"/>
      <c r="AM5027" s="13"/>
      <c r="AN5027" s="3"/>
      <c r="AO5027" s="126"/>
      <c r="AP5027" s="126"/>
      <c r="AQ5027" s="127"/>
      <c r="AR5027" s="128"/>
      <c r="AS5027" s="13"/>
      <c r="AW5027" s="128"/>
      <c r="AX5027" s="128"/>
      <c r="AY5027" s="128"/>
      <c r="BH5027" s="89"/>
      <c r="BI5027" s="90"/>
      <c r="DL5027" s="13"/>
      <c r="DM5027" s="13"/>
      <c r="DN5027" s="3"/>
      <c r="DO5027" s="126"/>
      <c r="DP5027" s="126"/>
      <c r="DQ5027" s="127"/>
      <c r="DR5027" s="128"/>
      <c r="DS5027" s="13"/>
      <c r="DW5027" s="128"/>
      <c r="DX5027" s="128"/>
      <c r="DY5027" s="128"/>
      <c r="EH5027" s="89"/>
      <c r="EI5027" s="90"/>
    </row>
    <row r="5028" spans="38:139">
      <c r="AL5028" s="13"/>
      <c r="AM5028" s="13"/>
      <c r="AN5028" s="3"/>
      <c r="AO5028" s="126"/>
      <c r="AP5028" s="126"/>
      <c r="AQ5028" s="127"/>
      <c r="AR5028" s="128"/>
      <c r="AS5028" s="13"/>
      <c r="AW5028" s="128"/>
      <c r="AX5028" s="128"/>
      <c r="AY5028" s="128"/>
      <c r="BH5028" s="89"/>
      <c r="BI5028" s="90"/>
      <c r="DL5028" s="13"/>
      <c r="DM5028" s="13"/>
      <c r="DN5028" s="3"/>
      <c r="DO5028" s="126"/>
      <c r="DP5028" s="126"/>
      <c r="DQ5028" s="127"/>
      <c r="DR5028" s="128"/>
      <c r="DS5028" s="13"/>
      <c r="DW5028" s="128"/>
      <c r="DX5028" s="128"/>
      <c r="DY5028" s="128"/>
      <c r="EH5028" s="89"/>
      <c r="EI5028" s="90"/>
    </row>
    <row r="5029" spans="38:139">
      <c r="AL5029" s="13"/>
      <c r="AM5029" s="13"/>
      <c r="AN5029" s="3"/>
      <c r="AO5029" s="126"/>
      <c r="AP5029" s="126"/>
      <c r="AQ5029" s="127"/>
      <c r="AR5029" s="128"/>
      <c r="AS5029" s="13"/>
      <c r="AW5029" s="128"/>
      <c r="AX5029" s="128"/>
      <c r="AY5029" s="128"/>
      <c r="BH5029" s="89"/>
      <c r="BI5029" s="90"/>
      <c r="DL5029" s="13"/>
      <c r="DM5029" s="13"/>
      <c r="DN5029" s="3"/>
      <c r="DO5029" s="126"/>
      <c r="DP5029" s="126"/>
      <c r="DQ5029" s="127"/>
      <c r="DR5029" s="128"/>
      <c r="DS5029" s="13"/>
      <c r="DW5029" s="128"/>
      <c r="DX5029" s="128"/>
      <c r="DY5029" s="128"/>
      <c r="EH5029" s="89"/>
      <c r="EI5029" s="90"/>
    </row>
    <row r="5030" spans="38:139">
      <c r="AL5030" s="13"/>
      <c r="AM5030" s="13"/>
      <c r="AN5030" s="3"/>
      <c r="AO5030" s="126"/>
      <c r="AP5030" s="126"/>
      <c r="AQ5030" s="127"/>
      <c r="AR5030" s="128"/>
      <c r="AS5030" s="13"/>
      <c r="AW5030" s="128"/>
      <c r="AX5030" s="128"/>
      <c r="AY5030" s="128"/>
      <c r="BH5030" s="89"/>
      <c r="BI5030" s="90"/>
      <c r="DL5030" s="13"/>
      <c r="DM5030" s="13"/>
      <c r="DN5030" s="3"/>
      <c r="DO5030" s="126"/>
      <c r="DP5030" s="126"/>
      <c r="DQ5030" s="127"/>
      <c r="DR5030" s="128"/>
      <c r="DS5030" s="13"/>
      <c r="DW5030" s="128"/>
      <c r="DX5030" s="128"/>
      <c r="DY5030" s="128"/>
      <c r="EH5030" s="89"/>
      <c r="EI5030" s="90"/>
    </row>
    <row r="5031" spans="38:139">
      <c r="AL5031" s="13"/>
      <c r="AM5031" s="13"/>
      <c r="AN5031" s="3"/>
      <c r="AO5031" s="126"/>
      <c r="AP5031" s="126"/>
      <c r="AQ5031" s="127"/>
      <c r="AR5031" s="128"/>
      <c r="AS5031" s="13"/>
      <c r="AW5031" s="128"/>
      <c r="AX5031" s="128"/>
      <c r="AY5031" s="128"/>
      <c r="BH5031" s="89"/>
      <c r="BI5031" s="90"/>
      <c r="DL5031" s="13"/>
      <c r="DM5031" s="13"/>
      <c r="DN5031" s="3"/>
      <c r="DO5031" s="126"/>
      <c r="DP5031" s="126"/>
      <c r="DQ5031" s="127"/>
      <c r="DR5031" s="128"/>
      <c r="DS5031" s="13"/>
      <c r="DW5031" s="128"/>
      <c r="DX5031" s="128"/>
      <c r="DY5031" s="128"/>
      <c r="EH5031" s="89"/>
      <c r="EI5031" s="90"/>
    </row>
    <row r="5032" spans="38:139">
      <c r="AL5032" s="13"/>
      <c r="AM5032" s="13"/>
      <c r="AN5032" s="3"/>
      <c r="AO5032" s="126"/>
      <c r="AP5032" s="126"/>
      <c r="AQ5032" s="127"/>
      <c r="AR5032" s="128"/>
      <c r="AS5032" s="13"/>
      <c r="AW5032" s="128"/>
      <c r="AX5032" s="128"/>
      <c r="AY5032" s="128"/>
      <c r="BH5032" s="89"/>
      <c r="BI5032" s="90"/>
      <c r="DL5032" s="13"/>
      <c r="DM5032" s="13"/>
      <c r="DN5032" s="3"/>
      <c r="DO5032" s="126"/>
      <c r="DP5032" s="126"/>
      <c r="DQ5032" s="127"/>
      <c r="DR5032" s="128"/>
      <c r="DS5032" s="13"/>
      <c r="DW5032" s="128"/>
      <c r="DX5032" s="128"/>
      <c r="DY5032" s="128"/>
      <c r="EH5032" s="89"/>
      <c r="EI5032" s="90"/>
    </row>
    <row r="5033" spans="38:139">
      <c r="AL5033" s="13"/>
      <c r="AM5033" s="13"/>
      <c r="AN5033" s="3"/>
      <c r="AO5033" s="126"/>
      <c r="AP5033" s="126"/>
      <c r="AQ5033" s="127"/>
      <c r="AR5033" s="128"/>
      <c r="AS5033" s="13"/>
      <c r="AW5033" s="128"/>
      <c r="AX5033" s="128"/>
      <c r="AY5033" s="128"/>
      <c r="BH5033" s="89"/>
      <c r="BI5033" s="90"/>
      <c r="DL5033" s="13"/>
      <c r="DM5033" s="13"/>
      <c r="DN5033" s="3"/>
      <c r="DO5033" s="126"/>
      <c r="DP5033" s="126"/>
      <c r="DQ5033" s="127"/>
      <c r="DR5033" s="128"/>
      <c r="DS5033" s="13"/>
      <c r="DW5033" s="128"/>
      <c r="DX5033" s="128"/>
      <c r="DY5033" s="128"/>
      <c r="EH5033" s="89"/>
      <c r="EI5033" s="90"/>
    </row>
    <row r="5034" spans="38:139">
      <c r="AL5034" s="13"/>
      <c r="AM5034" s="13"/>
      <c r="AN5034" s="3"/>
      <c r="AO5034" s="126"/>
      <c r="AP5034" s="126"/>
      <c r="AQ5034" s="127"/>
      <c r="AR5034" s="128"/>
      <c r="AS5034" s="13"/>
      <c r="AW5034" s="128"/>
      <c r="AX5034" s="128"/>
      <c r="AY5034" s="128"/>
      <c r="BH5034" s="89"/>
      <c r="BI5034" s="90"/>
      <c r="DL5034" s="13"/>
      <c r="DM5034" s="13"/>
      <c r="DN5034" s="3"/>
      <c r="DO5034" s="126"/>
      <c r="DP5034" s="126"/>
      <c r="DQ5034" s="127"/>
      <c r="DR5034" s="128"/>
      <c r="DS5034" s="13"/>
      <c r="DW5034" s="128"/>
      <c r="DX5034" s="128"/>
      <c r="DY5034" s="128"/>
      <c r="EH5034" s="89"/>
      <c r="EI5034" s="90"/>
    </row>
    <row r="5035" spans="38:139">
      <c r="AL5035" s="13"/>
      <c r="AM5035" s="13"/>
      <c r="AN5035" s="3"/>
      <c r="AO5035" s="126"/>
      <c r="AP5035" s="126"/>
      <c r="AQ5035" s="127"/>
      <c r="AR5035" s="128"/>
      <c r="AS5035" s="13"/>
      <c r="AW5035" s="128"/>
      <c r="AX5035" s="128"/>
      <c r="AY5035" s="128"/>
      <c r="BH5035" s="89"/>
      <c r="BI5035" s="90"/>
      <c r="DL5035" s="13"/>
      <c r="DM5035" s="13"/>
      <c r="DN5035" s="3"/>
      <c r="DO5035" s="126"/>
      <c r="DP5035" s="126"/>
      <c r="DQ5035" s="127"/>
      <c r="DR5035" s="128"/>
      <c r="DS5035" s="13"/>
      <c r="DW5035" s="128"/>
      <c r="DX5035" s="128"/>
      <c r="DY5035" s="128"/>
      <c r="EH5035" s="89"/>
      <c r="EI5035" s="90"/>
    </row>
    <row r="5036" spans="38:139">
      <c r="AL5036" s="13"/>
      <c r="AM5036" s="13"/>
      <c r="AN5036" s="3"/>
      <c r="AO5036" s="126"/>
      <c r="AP5036" s="126"/>
      <c r="AQ5036" s="127"/>
      <c r="AR5036" s="128"/>
      <c r="AS5036" s="13"/>
      <c r="AW5036" s="128"/>
      <c r="AX5036" s="128"/>
      <c r="AY5036" s="128"/>
      <c r="BH5036" s="89"/>
      <c r="BI5036" s="90"/>
      <c r="DL5036" s="13"/>
      <c r="DM5036" s="13"/>
      <c r="DN5036" s="3"/>
      <c r="DO5036" s="126"/>
      <c r="DP5036" s="126"/>
      <c r="DQ5036" s="127"/>
      <c r="DR5036" s="128"/>
      <c r="DS5036" s="13"/>
      <c r="DW5036" s="128"/>
      <c r="DX5036" s="128"/>
      <c r="DY5036" s="128"/>
      <c r="EH5036" s="89"/>
      <c r="EI5036" s="90"/>
    </row>
    <row r="5037" spans="38:139">
      <c r="AL5037" s="13"/>
      <c r="AM5037" s="13"/>
      <c r="AN5037" s="3"/>
      <c r="AO5037" s="126"/>
      <c r="AP5037" s="126"/>
      <c r="AQ5037" s="127"/>
      <c r="AR5037" s="128"/>
      <c r="AS5037" s="13"/>
      <c r="AW5037" s="128"/>
      <c r="AX5037" s="128"/>
      <c r="AY5037" s="128"/>
      <c r="BH5037" s="89"/>
      <c r="BI5037" s="90"/>
      <c r="DL5037" s="13"/>
      <c r="DM5037" s="13"/>
      <c r="DN5037" s="3"/>
      <c r="DO5037" s="126"/>
      <c r="DP5037" s="126"/>
      <c r="DQ5037" s="127"/>
      <c r="DR5037" s="128"/>
      <c r="DS5037" s="13"/>
      <c r="DW5037" s="128"/>
      <c r="DX5037" s="128"/>
      <c r="DY5037" s="128"/>
      <c r="EH5037" s="89"/>
      <c r="EI5037" s="90"/>
    </row>
    <row r="5038" spans="38:139">
      <c r="AL5038" s="13"/>
      <c r="AM5038" s="13"/>
      <c r="AN5038" s="3"/>
      <c r="AO5038" s="126"/>
      <c r="AP5038" s="126"/>
      <c r="AQ5038" s="127"/>
      <c r="AR5038" s="128"/>
      <c r="AS5038" s="13"/>
      <c r="AW5038" s="128"/>
      <c r="AX5038" s="128"/>
      <c r="AY5038" s="128"/>
      <c r="BH5038" s="89"/>
      <c r="BI5038" s="90"/>
      <c r="DL5038" s="13"/>
      <c r="DM5038" s="13"/>
      <c r="DN5038" s="3"/>
      <c r="DO5038" s="126"/>
      <c r="DP5038" s="126"/>
      <c r="DQ5038" s="127"/>
      <c r="DR5038" s="128"/>
      <c r="DS5038" s="13"/>
      <c r="DW5038" s="128"/>
      <c r="DX5038" s="128"/>
      <c r="DY5038" s="128"/>
      <c r="EH5038" s="89"/>
      <c r="EI5038" s="90"/>
    </row>
    <row r="5039" spans="38:139">
      <c r="AL5039" s="13"/>
      <c r="AM5039" s="13"/>
      <c r="AN5039" s="3"/>
      <c r="AO5039" s="126"/>
      <c r="AP5039" s="126"/>
      <c r="AQ5039" s="127"/>
      <c r="AR5039" s="128"/>
      <c r="AS5039" s="13"/>
      <c r="AW5039" s="128"/>
      <c r="AX5039" s="128"/>
      <c r="AY5039" s="128"/>
      <c r="BH5039" s="89"/>
      <c r="BI5039" s="90"/>
      <c r="DL5039" s="13"/>
      <c r="DM5039" s="13"/>
      <c r="DN5039" s="3"/>
      <c r="DO5039" s="126"/>
      <c r="DP5039" s="126"/>
      <c r="DQ5039" s="127"/>
      <c r="DR5039" s="128"/>
      <c r="DS5039" s="13"/>
      <c r="DW5039" s="128"/>
      <c r="DX5039" s="128"/>
      <c r="DY5039" s="128"/>
      <c r="EH5039" s="89"/>
      <c r="EI5039" s="90"/>
    </row>
    <row r="5040" spans="38:139">
      <c r="AL5040" s="13"/>
      <c r="AM5040" s="13"/>
      <c r="AN5040" s="3"/>
      <c r="AO5040" s="126"/>
      <c r="AP5040" s="126"/>
      <c r="AQ5040" s="127"/>
      <c r="AR5040" s="128"/>
      <c r="AS5040" s="13"/>
      <c r="AW5040" s="128"/>
      <c r="AX5040" s="128"/>
      <c r="AY5040" s="128"/>
      <c r="BH5040" s="89"/>
      <c r="BI5040" s="90"/>
      <c r="DL5040" s="13"/>
      <c r="DM5040" s="13"/>
      <c r="DN5040" s="3"/>
      <c r="DO5040" s="126"/>
      <c r="DP5040" s="126"/>
      <c r="DQ5040" s="127"/>
      <c r="DR5040" s="128"/>
      <c r="DS5040" s="13"/>
      <c r="DW5040" s="128"/>
      <c r="DX5040" s="128"/>
      <c r="DY5040" s="128"/>
      <c r="EH5040" s="89"/>
      <c r="EI5040" s="90"/>
    </row>
    <row r="5041" spans="38:139">
      <c r="AL5041" s="13"/>
      <c r="AM5041" s="13"/>
      <c r="AN5041" s="3"/>
      <c r="AO5041" s="126"/>
      <c r="AP5041" s="126"/>
      <c r="AQ5041" s="127"/>
      <c r="AR5041" s="128"/>
      <c r="AS5041" s="13"/>
      <c r="AW5041" s="128"/>
      <c r="AX5041" s="128"/>
      <c r="AY5041" s="128"/>
      <c r="BH5041" s="89"/>
      <c r="BI5041" s="90"/>
      <c r="DL5041" s="13"/>
      <c r="DM5041" s="13"/>
      <c r="DN5041" s="3"/>
      <c r="DO5041" s="126"/>
      <c r="DP5041" s="126"/>
      <c r="DQ5041" s="127"/>
      <c r="DR5041" s="128"/>
      <c r="DS5041" s="13"/>
      <c r="DW5041" s="128"/>
      <c r="DX5041" s="128"/>
      <c r="DY5041" s="128"/>
      <c r="EH5041" s="89"/>
      <c r="EI5041" s="90"/>
    </row>
    <row r="5042" spans="38:139">
      <c r="AL5042" s="13"/>
      <c r="AM5042" s="13"/>
      <c r="AN5042" s="3"/>
      <c r="AO5042" s="126"/>
      <c r="AP5042" s="126"/>
      <c r="AQ5042" s="127"/>
      <c r="AR5042" s="128"/>
      <c r="AS5042" s="13"/>
      <c r="AW5042" s="128"/>
      <c r="AX5042" s="128"/>
      <c r="AY5042" s="128"/>
      <c r="BH5042" s="89"/>
      <c r="BI5042" s="90"/>
      <c r="DL5042" s="13"/>
      <c r="DM5042" s="13"/>
      <c r="DN5042" s="3"/>
      <c r="DO5042" s="126"/>
      <c r="DP5042" s="126"/>
      <c r="DQ5042" s="127"/>
      <c r="DR5042" s="128"/>
      <c r="DS5042" s="13"/>
      <c r="DW5042" s="128"/>
      <c r="DX5042" s="128"/>
      <c r="DY5042" s="128"/>
      <c r="EH5042" s="89"/>
      <c r="EI5042" s="90"/>
    </row>
    <row r="5043" spans="38:139">
      <c r="AL5043" s="13"/>
      <c r="AM5043" s="13"/>
      <c r="AN5043" s="3"/>
      <c r="AO5043" s="126"/>
      <c r="AP5043" s="126"/>
      <c r="AQ5043" s="127"/>
      <c r="AR5043" s="128"/>
      <c r="AS5043" s="13"/>
      <c r="AW5043" s="128"/>
      <c r="AX5043" s="128"/>
      <c r="AY5043" s="128"/>
      <c r="BH5043" s="89"/>
      <c r="BI5043" s="90"/>
      <c r="DL5043" s="13"/>
      <c r="DM5043" s="13"/>
      <c r="DN5043" s="3"/>
      <c r="DO5043" s="126"/>
      <c r="DP5043" s="126"/>
      <c r="DQ5043" s="127"/>
      <c r="DR5043" s="128"/>
      <c r="DS5043" s="13"/>
      <c r="DW5043" s="128"/>
      <c r="DX5043" s="128"/>
      <c r="DY5043" s="128"/>
      <c r="EH5043" s="89"/>
      <c r="EI5043" s="90"/>
    </row>
    <row r="5044" spans="38:139">
      <c r="AL5044" s="13"/>
      <c r="AM5044" s="13"/>
      <c r="AN5044" s="3"/>
      <c r="AO5044" s="126"/>
      <c r="AP5044" s="126"/>
      <c r="AQ5044" s="127"/>
      <c r="AR5044" s="128"/>
      <c r="AS5044" s="13"/>
      <c r="AW5044" s="128"/>
      <c r="AX5044" s="128"/>
      <c r="AY5044" s="128"/>
      <c r="BH5044" s="89"/>
      <c r="BI5044" s="90"/>
      <c r="DL5044" s="13"/>
      <c r="DM5044" s="13"/>
      <c r="DN5044" s="3"/>
      <c r="DO5044" s="126"/>
      <c r="DP5044" s="126"/>
      <c r="DQ5044" s="127"/>
      <c r="DR5044" s="128"/>
      <c r="DS5044" s="13"/>
      <c r="DW5044" s="128"/>
      <c r="DX5044" s="128"/>
      <c r="DY5044" s="128"/>
      <c r="EH5044" s="89"/>
      <c r="EI5044" s="90"/>
    </row>
    <row r="5045" spans="38:139">
      <c r="AL5045" s="13"/>
      <c r="AM5045" s="13"/>
      <c r="AN5045" s="3"/>
      <c r="AO5045" s="126"/>
      <c r="AP5045" s="126"/>
      <c r="AQ5045" s="127"/>
      <c r="AR5045" s="128"/>
      <c r="AS5045" s="13"/>
      <c r="AW5045" s="128"/>
      <c r="AX5045" s="128"/>
      <c r="AY5045" s="128"/>
      <c r="BH5045" s="89"/>
      <c r="BI5045" s="90"/>
      <c r="DL5045" s="13"/>
      <c r="DM5045" s="13"/>
      <c r="DN5045" s="3"/>
      <c r="DO5045" s="126"/>
      <c r="DP5045" s="126"/>
      <c r="DQ5045" s="127"/>
      <c r="DR5045" s="128"/>
      <c r="DS5045" s="13"/>
      <c r="DW5045" s="128"/>
      <c r="DX5045" s="128"/>
      <c r="DY5045" s="128"/>
      <c r="EH5045" s="89"/>
      <c r="EI5045" s="90"/>
    </row>
    <row r="5046" spans="38:139">
      <c r="AL5046" s="13"/>
      <c r="AM5046" s="13"/>
      <c r="AN5046" s="3"/>
      <c r="AO5046" s="126"/>
      <c r="AP5046" s="126"/>
      <c r="AQ5046" s="127"/>
      <c r="AR5046" s="128"/>
      <c r="AS5046" s="13"/>
      <c r="AW5046" s="128"/>
      <c r="AX5046" s="128"/>
      <c r="AY5046" s="128"/>
      <c r="BH5046" s="89"/>
      <c r="BI5046" s="90"/>
      <c r="DL5046" s="13"/>
      <c r="DM5046" s="13"/>
      <c r="DN5046" s="3"/>
      <c r="DO5046" s="126"/>
      <c r="DP5046" s="126"/>
      <c r="DQ5046" s="127"/>
      <c r="DR5046" s="128"/>
      <c r="DS5046" s="13"/>
      <c r="DW5046" s="128"/>
      <c r="DX5046" s="128"/>
      <c r="DY5046" s="128"/>
      <c r="EH5046" s="89"/>
      <c r="EI5046" s="90"/>
    </row>
    <row r="5047" spans="38:139">
      <c r="AL5047" s="13"/>
      <c r="AM5047" s="13"/>
      <c r="AN5047" s="3"/>
      <c r="AO5047" s="126"/>
      <c r="AP5047" s="126"/>
      <c r="AQ5047" s="127"/>
      <c r="AR5047" s="128"/>
      <c r="AS5047" s="13"/>
      <c r="AW5047" s="128"/>
      <c r="AX5047" s="128"/>
      <c r="AY5047" s="128"/>
      <c r="BH5047" s="89"/>
      <c r="BI5047" s="90"/>
      <c r="DL5047" s="13"/>
      <c r="DM5047" s="13"/>
      <c r="DN5047" s="3"/>
      <c r="DO5047" s="126"/>
      <c r="DP5047" s="126"/>
      <c r="DQ5047" s="127"/>
      <c r="DR5047" s="128"/>
      <c r="DS5047" s="13"/>
      <c r="DW5047" s="128"/>
      <c r="DX5047" s="128"/>
      <c r="DY5047" s="128"/>
      <c r="EH5047" s="89"/>
      <c r="EI5047" s="90"/>
    </row>
    <row r="5048" spans="38:139">
      <c r="AL5048" s="13"/>
      <c r="AM5048" s="13"/>
      <c r="AN5048" s="3"/>
      <c r="AO5048" s="126"/>
      <c r="AP5048" s="126"/>
      <c r="AQ5048" s="127"/>
      <c r="AR5048" s="128"/>
      <c r="AS5048" s="13"/>
      <c r="AW5048" s="128"/>
      <c r="AX5048" s="128"/>
      <c r="AY5048" s="128"/>
      <c r="BH5048" s="89"/>
      <c r="BI5048" s="90"/>
      <c r="DL5048" s="13"/>
      <c r="DM5048" s="13"/>
      <c r="DN5048" s="3"/>
      <c r="DO5048" s="126"/>
      <c r="DP5048" s="126"/>
      <c r="DQ5048" s="127"/>
      <c r="DR5048" s="128"/>
      <c r="DS5048" s="13"/>
      <c r="DW5048" s="128"/>
      <c r="DX5048" s="128"/>
      <c r="DY5048" s="128"/>
      <c r="EH5048" s="89"/>
      <c r="EI5048" s="90"/>
    </row>
    <row r="5049" spans="38:139">
      <c r="AL5049" s="13"/>
      <c r="AM5049" s="13"/>
      <c r="AN5049" s="3"/>
      <c r="AO5049" s="126"/>
      <c r="AP5049" s="126"/>
      <c r="AQ5049" s="127"/>
      <c r="AR5049" s="128"/>
      <c r="AS5049" s="13"/>
      <c r="AW5049" s="128"/>
      <c r="AX5049" s="128"/>
      <c r="AY5049" s="128"/>
      <c r="BH5049" s="89"/>
      <c r="BI5049" s="90"/>
      <c r="DL5049" s="13"/>
      <c r="DM5049" s="13"/>
      <c r="DN5049" s="3"/>
      <c r="DO5049" s="126"/>
      <c r="DP5049" s="126"/>
      <c r="DQ5049" s="127"/>
      <c r="DR5049" s="128"/>
      <c r="DS5049" s="13"/>
      <c r="DW5049" s="128"/>
      <c r="DX5049" s="128"/>
      <c r="DY5049" s="128"/>
      <c r="EH5049" s="89"/>
      <c r="EI5049" s="90"/>
    </row>
    <row r="5050" spans="38:139">
      <c r="AL5050" s="13"/>
      <c r="AM5050" s="13"/>
      <c r="AN5050" s="3"/>
      <c r="AO5050" s="126"/>
      <c r="AP5050" s="126"/>
      <c r="AQ5050" s="127"/>
      <c r="AR5050" s="128"/>
      <c r="AS5050" s="13"/>
      <c r="AW5050" s="128"/>
      <c r="AX5050" s="128"/>
      <c r="AY5050" s="128"/>
      <c r="BH5050" s="89"/>
      <c r="BI5050" s="90"/>
      <c r="DL5050" s="13"/>
      <c r="DM5050" s="13"/>
      <c r="DN5050" s="3"/>
      <c r="DO5050" s="126"/>
      <c r="DP5050" s="126"/>
      <c r="DQ5050" s="127"/>
      <c r="DR5050" s="128"/>
      <c r="DS5050" s="13"/>
      <c r="DW5050" s="128"/>
      <c r="DX5050" s="128"/>
      <c r="DY5050" s="128"/>
      <c r="EH5050" s="89"/>
      <c r="EI5050" s="90"/>
    </row>
    <row r="5051" spans="38:139">
      <c r="AL5051" s="13"/>
      <c r="AM5051" s="13"/>
      <c r="AN5051" s="3"/>
      <c r="AO5051" s="126"/>
      <c r="AP5051" s="126"/>
      <c r="AQ5051" s="127"/>
      <c r="AR5051" s="128"/>
      <c r="AS5051" s="13"/>
      <c r="AW5051" s="128"/>
      <c r="AX5051" s="128"/>
      <c r="AY5051" s="128"/>
      <c r="BH5051" s="89"/>
      <c r="BI5051" s="90"/>
      <c r="DL5051" s="13"/>
      <c r="DM5051" s="13"/>
      <c r="DN5051" s="3"/>
      <c r="DO5051" s="126"/>
      <c r="DP5051" s="126"/>
      <c r="DQ5051" s="127"/>
      <c r="DR5051" s="128"/>
      <c r="DS5051" s="13"/>
      <c r="DW5051" s="128"/>
      <c r="DX5051" s="128"/>
      <c r="DY5051" s="128"/>
      <c r="EH5051" s="89"/>
      <c r="EI5051" s="90"/>
    </row>
    <row r="5052" spans="38:139">
      <c r="AL5052" s="13"/>
      <c r="AM5052" s="13"/>
      <c r="AN5052" s="3"/>
      <c r="AO5052" s="126"/>
      <c r="AP5052" s="126"/>
      <c r="AQ5052" s="127"/>
      <c r="AR5052" s="128"/>
      <c r="AS5052" s="13"/>
      <c r="AW5052" s="128"/>
      <c r="AX5052" s="128"/>
      <c r="AY5052" s="128"/>
      <c r="BH5052" s="89"/>
      <c r="BI5052" s="90"/>
      <c r="DL5052" s="13"/>
      <c r="DM5052" s="13"/>
      <c r="DN5052" s="3"/>
      <c r="DO5052" s="126"/>
      <c r="DP5052" s="126"/>
      <c r="DQ5052" s="127"/>
      <c r="DR5052" s="128"/>
      <c r="DS5052" s="13"/>
      <c r="DW5052" s="128"/>
      <c r="DX5052" s="128"/>
      <c r="DY5052" s="128"/>
      <c r="EH5052" s="89"/>
      <c r="EI5052" s="90"/>
    </row>
    <row r="5053" spans="38:139">
      <c r="AL5053" s="13"/>
      <c r="AM5053" s="13"/>
      <c r="AN5053" s="3"/>
      <c r="AO5053" s="126"/>
      <c r="AP5053" s="126"/>
      <c r="AQ5053" s="127"/>
      <c r="AR5053" s="128"/>
      <c r="AS5053" s="13"/>
      <c r="AW5053" s="128"/>
      <c r="AX5053" s="128"/>
      <c r="AY5053" s="128"/>
      <c r="BH5053" s="89"/>
      <c r="BI5053" s="90"/>
      <c r="DL5053" s="13"/>
      <c r="DM5053" s="13"/>
      <c r="DN5053" s="3"/>
      <c r="DO5053" s="126"/>
      <c r="DP5053" s="126"/>
      <c r="DQ5053" s="127"/>
      <c r="DR5053" s="128"/>
      <c r="DS5053" s="13"/>
      <c r="DW5053" s="128"/>
      <c r="DX5053" s="128"/>
      <c r="DY5053" s="128"/>
      <c r="EH5053" s="89"/>
      <c r="EI5053" s="90"/>
    </row>
    <row r="5054" spans="38:139">
      <c r="AL5054" s="13"/>
      <c r="AM5054" s="13"/>
      <c r="AN5054" s="3"/>
      <c r="AO5054" s="126"/>
      <c r="AP5054" s="126"/>
      <c r="AQ5054" s="127"/>
      <c r="AR5054" s="128"/>
      <c r="AS5054" s="13"/>
      <c r="AW5054" s="128"/>
      <c r="AX5054" s="128"/>
      <c r="AY5054" s="128"/>
      <c r="BH5054" s="89"/>
      <c r="BI5054" s="90"/>
      <c r="DL5054" s="13"/>
      <c r="DM5054" s="13"/>
      <c r="DN5054" s="3"/>
      <c r="DO5054" s="126"/>
      <c r="DP5054" s="126"/>
      <c r="DQ5054" s="127"/>
      <c r="DR5054" s="128"/>
      <c r="DS5054" s="13"/>
      <c r="DW5054" s="128"/>
      <c r="DX5054" s="128"/>
      <c r="DY5054" s="128"/>
      <c r="EH5054" s="89"/>
      <c r="EI5054" s="90"/>
    </row>
    <row r="5055" spans="38:139">
      <c r="AL5055" s="13"/>
      <c r="AM5055" s="13"/>
      <c r="AN5055" s="3"/>
      <c r="AO5055" s="126"/>
      <c r="AP5055" s="126"/>
      <c r="AQ5055" s="127"/>
      <c r="AR5055" s="128"/>
      <c r="AS5055" s="13"/>
      <c r="AW5055" s="128"/>
      <c r="AX5055" s="128"/>
      <c r="AY5055" s="128"/>
      <c r="BH5055" s="89"/>
      <c r="BI5055" s="90"/>
      <c r="DL5055" s="13"/>
      <c r="DM5055" s="13"/>
      <c r="DN5055" s="3"/>
      <c r="DO5055" s="126"/>
      <c r="DP5055" s="126"/>
      <c r="DQ5055" s="127"/>
      <c r="DR5055" s="128"/>
      <c r="DS5055" s="13"/>
      <c r="DW5055" s="128"/>
      <c r="DX5055" s="128"/>
      <c r="DY5055" s="128"/>
      <c r="EH5055" s="89"/>
      <c r="EI5055" s="90"/>
    </row>
    <row r="5056" spans="38:139">
      <c r="AL5056" s="13"/>
      <c r="AM5056" s="13"/>
      <c r="AN5056" s="3"/>
      <c r="AO5056" s="126"/>
      <c r="AP5056" s="126"/>
      <c r="AQ5056" s="127"/>
      <c r="AR5056" s="128"/>
      <c r="AS5056" s="13"/>
      <c r="AW5056" s="128"/>
      <c r="AX5056" s="128"/>
      <c r="AY5056" s="128"/>
      <c r="BH5056" s="89"/>
      <c r="BI5056" s="90"/>
      <c r="DL5056" s="13"/>
      <c r="DM5056" s="13"/>
      <c r="DN5056" s="3"/>
      <c r="DO5056" s="126"/>
      <c r="DP5056" s="126"/>
      <c r="DQ5056" s="127"/>
      <c r="DR5056" s="128"/>
      <c r="DS5056" s="13"/>
      <c r="DW5056" s="128"/>
      <c r="DX5056" s="128"/>
      <c r="DY5056" s="128"/>
      <c r="EH5056" s="89"/>
      <c r="EI5056" s="90"/>
    </row>
    <row r="5057" spans="38:139">
      <c r="AL5057" s="13"/>
      <c r="AM5057" s="13"/>
      <c r="AN5057" s="3"/>
      <c r="AO5057" s="126"/>
      <c r="AP5057" s="126"/>
      <c r="AQ5057" s="127"/>
      <c r="AR5057" s="128"/>
      <c r="AS5057" s="13"/>
      <c r="AW5057" s="128"/>
      <c r="AX5057" s="128"/>
      <c r="AY5057" s="128"/>
      <c r="BH5057" s="89"/>
      <c r="BI5057" s="90"/>
      <c r="DL5057" s="13"/>
      <c r="DM5057" s="13"/>
      <c r="DN5057" s="3"/>
      <c r="DO5057" s="126"/>
      <c r="DP5057" s="126"/>
      <c r="DQ5057" s="127"/>
      <c r="DR5057" s="128"/>
      <c r="DS5057" s="13"/>
      <c r="DW5057" s="128"/>
      <c r="DX5057" s="128"/>
      <c r="DY5057" s="128"/>
      <c r="EH5057" s="89"/>
      <c r="EI5057" s="90"/>
    </row>
    <row r="5058" spans="38:139">
      <c r="AL5058" s="13"/>
      <c r="AM5058" s="13"/>
      <c r="AN5058" s="3"/>
      <c r="AO5058" s="126"/>
      <c r="AP5058" s="126"/>
      <c r="AQ5058" s="127"/>
      <c r="AR5058" s="128"/>
      <c r="AS5058" s="13"/>
      <c r="AW5058" s="128"/>
      <c r="AX5058" s="128"/>
      <c r="AY5058" s="128"/>
      <c r="BH5058" s="89"/>
      <c r="BI5058" s="90"/>
      <c r="DL5058" s="13"/>
      <c r="DM5058" s="13"/>
      <c r="DN5058" s="3"/>
      <c r="DO5058" s="126"/>
      <c r="DP5058" s="126"/>
      <c r="DQ5058" s="127"/>
      <c r="DR5058" s="128"/>
      <c r="DS5058" s="13"/>
      <c r="DW5058" s="128"/>
      <c r="DX5058" s="128"/>
      <c r="DY5058" s="128"/>
      <c r="EH5058" s="89"/>
      <c r="EI5058" s="90"/>
    </row>
    <row r="5059" spans="38:139">
      <c r="AL5059" s="13"/>
      <c r="AM5059" s="13"/>
      <c r="AN5059" s="3"/>
      <c r="AO5059" s="126"/>
      <c r="AP5059" s="126"/>
      <c r="AQ5059" s="127"/>
      <c r="AR5059" s="128"/>
      <c r="AS5059" s="13"/>
      <c r="AW5059" s="128"/>
      <c r="AX5059" s="128"/>
      <c r="AY5059" s="128"/>
      <c r="BH5059" s="89"/>
      <c r="BI5059" s="90"/>
      <c r="DL5059" s="13"/>
      <c r="DM5059" s="13"/>
      <c r="DN5059" s="3"/>
      <c r="DO5059" s="126"/>
      <c r="DP5059" s="126"/>
      <c r="DQ5059" s="127"/>
      <c r="DR5059" s="128"/>
      <c r="DS5059" s="13"/>
      <c r="DW5059" s="128"/>
      <c r="DX5059" s="128"/>
      <c r="DY5059" s="128"/>
      <c r="EH5059" s="89"/>
      <c r="EI5059" s="90"/>
    </row>
    <row r="5060" spans="38:139">
      <c r="AL5060" s="13"/>
      <c r="AM5060" s="13"/>
      <c r="AN5060" s="3"/>
      <c r="AO5060" s="126"/>
      <c r="AP5060" s="126"/>
      <c r="AQ5060" s="127"/>
      <c r="AR5060" s="128"/>
      <c r="AS5060" s="13"/>
      <c r="AW5060" s="128"/>
      <c r="AX5060" s="128"/>
      <c r="AY5060" s="128"/>
      <c r="BH5060" s="89"/>
      <c r="BI5060" s="90"/>
      <c r="DL5060" s="13"/>
      <c r="DM5060" s="13"/>
      <c r="DN5060" s="3"/>
      <c r="DO5060" s="126"/>
      <c r="DP5060" s="126"/>
      <c r="DQ5060" s="127"/>
      <c r="DR5060" s="128"/>
      <c r="DS5060" s="13"/>
      <c r="DW5060" s="128"/>
      <c r="DX5060" s="128"/>
      <c r="DY5060" s="128"/>
      <c r="EH5060" s="89"/>
      <c r="EI5060" s="90"/>
    </row>
    <row r="5061" spans="38:139">
      <c r="AL5061" s="13"/>
      <c r="AM5061" s="13"/>
      <c r="AN5061" s="3"/>
      <c r="AO5061" s="126"/>
      <c r="AP5061" s="126"/>
      <c r="AQ5061" s="127"/>
      <c r="AR5061" s="128"/>
      <c r="AS5061" s="13"/>
      <c r="AW5061" s="128"/>
      <c r="AX5061" s="128"/>
      <c r="AY5061" s="128"/>
      <c r="BH5061" s="89"/>
      <c r="BI5061" s="90"/>
      <c r="DL5061" s="13"/>
      <c r="DM5061" s="13"/>
      <c r="DN5061" s="3"/>
      <c r="DO5061" s="126"/>
      <c r="DP5061" s="126"/>
      <c r="DQ5061" s="127"/>
      <c r="DR5061" s="128"/>
      <c r="DS5061" s="13"/>
      <c r="DW5061" s="128"/>
      <c r="DX5061" s="128"/>
      <c r="DY5061" s="128"/>
      <c r="EH5061" s="89"/>
      <c r="EI5061" s="90"/>
    </row>
    <row r="5062" spans="38:139">
      <c r="AL5062" s="13"/>
      <c r="AM5062" s="13"/>
      <c r="AN5062" s="3"/>
      <c r="AO5062" s="126"/>
      <c r="AP5062" s="126"/>
      <c r="AQ5062" s="127"/>
      <c r="AR5062" s="128"/>
      <c r="AS5062" s="13"/>
      <c r="AW5062" s="128"/>
      <c r="AX5062" s="128"/>
      <c r="AY5062" s="128"/>
      <c r="BH5062" s="89"/>
      <c r="BI5062" s="90"/>
      <c r="DL5062" s="13"/>
      <c r="DM5062" s="13"/>
      <c r="DN5062" s="3"/>
      <c r="DO5062" s="126"/>
      <c r="DP5062" s="126"/>
      <c r="DQ5062" s="127"/>
      <c r="DR5062" s="128"/>
      <c r="DS5062" s="13"/>
      <c r="DW5062" s="128"/>
      <c r="DX5062" s="128"/>
      <c r="DY5062" s="128"/>
      <c r="EH5062" s="89"/>
      <c r="EI5062" s="90"/>
    </row>
    <row r="5063" spans="38:139">
      <c r="AL5063" s="13"/>
      <c r="AM5063" s="13"/>
      <c r="AN5063" s="3"/>
      <c r="AO5063" s="126"/>
      <c r="AP5063" s="126"/>
      <c r="AQ5063" s="127"/>
      <c r="AR5063" s="128"/>
      <c r="AS5063" s="13"/>
      <c r="AW5063" s="128"/>
      <c r="AX5063" s="128"/>
      <c r="AY5063" s="128"/>
      <c r="BH5063" s="89"/>
      <c r="BI5063" s="90"/>
      <c r="DL5063" s="13"/>
      <c r="DM5063" s="13"/>
      <c r="DN5063" s="3"/>
      <c r="DO5063" s="126"/>
      <c r="DP5063" s="126"/>
      <c r="DQ5063" s="127"/>
      <c r="DR5063" s="128"/>
      <c r="DS5063" s="13"/>
      <c r="DW5063" s="128"/>
      <c r="DX5063" s="128"/>
      <c r="DY5063" s="128"/>
      <c r="EH5063" s="89"/>
      <c r="EI5063" s="90"/>
    </row>
    <row r="5064" spans="38:139">
      <c r="AL5064" s="13"/>
      <c r="AM5064" s="13"/>
      <c r="AN5064" s="3"/>
      <c r="AO5064" s="126"/>
      <c r="AP5064" s="126"/>
      <c r="AQ5064" s="127"/>
      <c r="AR5064" s="128"/>
      <c r="AS5064" s="13"/>
      <c r="AW5064" s="128"/>
      <c r="AX5064" s="128"/>
      <c r="AY5064" s="128"/>
      <c r="BH5064" s="89"/>
      <c r="BI5064" s="90"/>
      <c r="DL5064" s="13"/>
      <c r="DM5064" s="13"/>
      <c r="DN5064" s="3"/>
      <c r="DO5064" s="126"/>
      <c r="DP5064" s="126"/>
      <c r="DQ5064" s="127"/>
      <c r="DR5064" s="128"/>
      <c r="DS5064" s="13"/>
      <c r="DW5064" s="128"/>
      <c r="DX5064" s="128"/>
      <c r="DY5064" s="128"/>
      <c r="EH5064" s="89"/>
      <c r="EI5064" s="90"/>
    </row>
    <row r="5065" spans="38:139">
      <c r="AL5065" s="13"/>
      <c r="AM5065" s="13"/>
      <c r="AN5065" s="3"/>
      <c r="AO5065" s="126"/>
      <c r="AP5065" s="126"/>
      <c r="AQ5065" s="127"/>
      <c r="AR5065" s="128"/>
      <c r="AS5065" s="13"/>
      <c r="AW5065" s="128"/>
      <c r="AX5065" s="128"/>
      <c r="AY5065" s="128"/>
      <c r="BH5065" s="89"/>
      <c r="BI5065" s="90"/>
      <c r="DL5065" s="13"/>
      <c r="DM5065" s="13"/>
      <c r="DN5065" s="3"/>
      <c r="DO5065" s="126"/>
      <c r="DP5065" s="126"/>
      <c r="DQ5065" s="127"/>
      <c r="DR5065" s="128"/>
      <c r="DS5065" s="13"/>
      <c r="DW5065" s="128"/>
      <c r="DX5065" s="128"/>
      <c r="DY5065" s="128"/>
      <c r="EH5065" s="89"/>
      <c r="EI5065" s="90"/>
    </row>
    <row r="5066" spans="38:139">
      <c r="AL5066" s="13"/>
      <c r="AM5066" s="13"/>
      <c r="AN5066" s="3"/>
      <c r="AO5066" s="126"/>
      <c r="AP5066" s="126"/>
      <c r="AQ5066" s="127"/>
      <c r="AR5066" s="128"/>
      <c r="AS5066" s="13"/>
      <c r="AW5066" s="128"/>
      <c r="AX5066" s="128"/>
      <c r="AY5066" s="128"/>
      <c r="BH5066" s="89"/>
      <c r="BI5066" s="90"/>
      <c r="DL5066" s="13"/>
      <c r="DM5066" s="13"/>
      <c r="DN5066" s="3"/>
      <c r="DO5066" s="126"/>
      <c r="DP5066" s="126"/>
      <c r="DQ5066" s="127"/>
      <c r="DR5066" s="128"/>
      <c r="DS5066" s="13"/>
      <c r="DW5066" s="128"/>
      <c r="DX5066" s="128"/>
      <c r="DY5066" s="128"/>
      <c r="EH5066" s="89"/>
      <c r="EI5066" s="90"/>
    </row>
    <row r="5067" spans="38:139">
      <c r="AL5067" s="13"/>
      <c r="AM5067" s="13"/>
      <c r="AN5067" s="3"/>
      <c r="AO5067" s="126"/>
      <c r="AP5067" s="126"/>
      <c r="AQ5067" s="127"/>
      <c r="AR5067" s="128"/>
      <c r="AS5067" s="13"/>
      <c r="AW5067" s="128"/>
      <c r="AX5067" s="128"/>
      <c r="AY5067" s="128"/>
      <c r="BH5067" s="89"/>
      <c r="BI5067" s="90"/>
      <c r="DL5067" s="13"/>
      <c r="DM5067" s="13"/>
      <c r="DN5067" s="3"/>
      <c r="DO5067" s="126"/>
      <c r="DP5067" s="126"/>
      <c r="DQ5067" s="127"/>
      <c r="DR5067" s="128"/>
      <c r="DS5067" s="13"/>
      <c r="DW5067" s="128"/>
      <c r="DX5067" s="128"/>
      <c r="DY5067" s="128"/>
      <c r="EH5067" s="89"/>
      <c r="EI5067" s="90"/>
    </row>
    <row r="5068" spans="38:139">
      <c r="AL5068" s="13"/>
      <c r="AM5068" s="13"/>
      <c r="AN5068" s="3"/>
      <c r="AO5068" s="126"/>
      <c r="AP5068" s="126"/>
      <c r="AQ5068" s="127"/>
      <c r="AR5068" s="128"/>
      <c r="AS5068" s="13"/>
      <c r="AW5068" s="128"/>
      <c r="AX5068" s="128"/>
      <c r="AY5068" s="128"/>
      <c r="BH5068" s="89"/>
      <c r="BI5068" s="90"/>
      <c r="DL5068" s="13"/>
      <c r="DM5068" s="13"/>
      <c r="DN5068" s="3"/>
      <c r="DO5068" s="126"/>
      <c r="DP5068" s="126"/>
      <c r="DQ5068" s="127"/>
      <c r="DR5068" s="128"/>
      <c r="DS5068" s="13"/>
      <c r="DW5068" s="128"/>
      <c r="DX5068" s="128"/>
      <c r="DY5068" s="128"/>
      <c r="EH5068" s="89"/>
      <c r="EI5068" s="90"/>
    </row>
    <row r="5069" spans="38:139">
      <c r="AL5069" s="13"/>
      <c r="AM5069" s="13"/>
      <c r="AN5069" s="3"/>
      <c r="AO5069" s="126"/>
      <c r="AP5069" s="126"/>
      <c r="AQ5069" s="127"/>
      <c r="AR5069" s="128"/>
      <c r="AS5069" s="13"/>
      <c r="AW5069" s="128"/>
      <c r="AX5069" s="128"/>
      <c r="AY5069" s="128"/>
      <c r="BH5069" s="89"/>
      <c r="BI5069" s="90"/>
      <c r="DL5069" s="13"/>
      <c r="DM5069" s="13"/>
      <c r="DN5069" s="3"/>
      <c r="DO5069" s="126"/>
      <c r="DP5069" s="126"/>
      <c r="DQ5069" s="127"/>
      <c r="DR5069" s="128"/>
      <c r="DS5069" s="13"/>
      <c r="DW5069" s="128"/>
      <c r="DX5069" s="128"/>
      <c r="DY5069" s="128"/>
      <c r="EH5069" s="89"/>
      <c r="EI5069" s="90"/>
    </row>
    <row r="5070" spans="38:139">
      <c r="AL5070" s="13"/>
      <c r="AM5070" s="13"/>
      <c r="AN5070" s="3"/>
      <c r="AO5070" s="126"/>
      <c r="AP5070" s="126"/>
      <c r="AQ5070" s="127"/>
      <c r="AR5070" s="128"/>
      <c r="AS5070" s="13"/>
      <c r="AW5070" s="128"/>
      <c r="AX5070" s="128"/>
      <c r="AY5070" s="128"/>
      <c r="BH5070" s="89"/>
      <c r="BI5070" s="90"/>
      <c r="DL5070" s="13"/>
      <c r="DM5070" s="13"/>
      <c r="DN5070" s="3"/>
      <c r="DO5070" s="126"/>
      <c r="DP5070" s="126"/>
      <c r="DQ5070" s="127"/>
      <c r="DR5070" s="128"/>
      <c r="DS5070" s="13"/>
      <c r="DW5070" s="128"/>
      <c r="DX5070" s="128"/>
      <c r="DY5070" s="128"/>
      <c r="EH5070" s="89"/>
      <c r="EI5070" s="90"/>
    </row>
    <row r="5071" spans="38:139">
      <c r="AL5071" s="13"/>
      <c r="AM5071" s="13"/>
      <c r="AN5071" s="3"/>
      <c r="AO5071" s="126"/>
      <c r="AP5071" s="126"/>
      <c r="AQ5071" s="127"/>
      <c r="AR5071" s="128"/>
      <c r="AS5071" s="13"/>
      <c r="AW5071" s="128"/>
      <c r="AX5071" s="128"/>
      <c r="AY5071" s="128"/>
      <c r="BH5071" s="89"/>
      <c r="BI5071" s="90"/>
      <c r="DL5071" s="13"/>
      <c r="DM5071" s="13"/>
      <c r="DN5071" s="3"/>
      <c r="DO5071" s="126"/>
      <c r="DP5071" s="126"/>
      <c r="DQ5071" s="127"/>
      <c r="DR5071" s="128"/>
      <c r="DS5071" s="13"/>
      <c r="DW5071" s="128"/>
      <c r="DX5071" s="128"/>
      <c r="DY5071" s="128"/>
      <c r="EH5071" s="89"/>
      <c r="EI5071" s="90"/>
    </row>
    <row r="5072" spans="38:139">
      <c r="AL5072" s="13"/>
      <c r="AM5072" s="13"/>
      <c r="AN5072" s="3"/>
      <c r="AO5072" s="126"/>
      <c r="AP5072" s="126"/>
      <c r="AQ5072" s="127"/>
      <c r="AR5072" s="128"/>
      <c r="AS5072" s="13"/>
      <c r="AW5072" s="128"/>
      <c r="AX5072" s="128"/>
      <c r="AY5072" s="128"/>
      <c r="BH5072" s="89"/>
      <c r="BI5072" s="90"/>
      <c r="DL5072" s="13"/>
      <c r="DM5072" s="13"/>
      <c r="DN5072" s="3"/>
      <c r="DO5072" s="126"/>
      <c r="DP5072" s="126"/>
      <c r="DQ5072" s="127"/>
      <c r="DR5072" s="128"/>
      <c r="DS5072" s="13"/>
      <c r="DW5072" s="128"/>
      <c r="DX5072" s="128"/>
      <c r="DY5072" s="128"/>
      <c r="EH5072" s="89"/>
      <c r="EI5072" s="90"/>
    </row>
    <row r="5073" spans="38:139">
      <c r="AL5073" s="13"/>
      <c r="AM5073" s="13"/>
      <c r="AN5073" s="3"/>
      <c r="AO5073" s="126"/>
      <c r="AP5073" s="126"/>
      <c r="AQ5073" s="127"/>
      <c r="AR5073" s="128"/>
      <c r="AS5073" s="13"/>
      <c r="AW5073" s="128"/>
      <c r="AX5073" s="128"/>
      <c r="AY5073" s="128"/>
      <c r="BH5073" s="89"/>
      <c r="BI5073" s="90"/>
      <c r="DL5073" s="13"/>
      <c r="DM5073" s="13"/>
      <c r="DN5073" s="3"/>
      <c r="DO5073" s="126"/>
      <c r="DP5073" s="126"/>
      <c r="DQ5073" s="127"/>
      <c r="DR5073" s="128"/>
      <c r="DS5073" s="13"/>
      <c r="DW5073" s="128"/>
      <c r="DX5073" s="128"/>
      <c r="DY5073" s="128"/>
      <c r="EH5073" s="89"/>
      <c r="EI5073" s="90"/>
    </row>
    <row r="5074" spans="38:139">
      <c r="AL5074" s="13"/>
      <c r="AM5074" s="13"/>
      <c r="AN5074" s="3"/>
      <c r="AO5074" s="126"/>
      <c r="AP5074" s="126"/>
      <c r="AQ5074" s="127"/>
      <c r="AR5074" s="128"/>
      <c r="AS5074" s="13"/>
      <c r="AW5074" s="128"/>
      <c r="AX5074" s="128"/>
      <c r="AY5074" s="128"/>
      <c r="BH5074" s="89"/>
      <c r="BI5074" s="90"/>
      <c r="DL5074" s="13"/>
      <c r="DM5074" s="13"/>
      <c r="DN5074" s="3"/>
      <c r="DO5074" s="126"/>
      <c r="DP5074" s="126"/>
      <c r="DQ5074" s="127"/>
      <c r="DR5074" s="128"/>
      <c r="DS5074" s="13"/>
      <c r="DW5074" s="128"/>
      <c r="DX5074" s="128"/>
      <c r="DY5074" s="128"/>
      <c r="EH5074" s="89"/>
      <c r="EI5074" s="90"/>
    </row>
    <row r="5075" spans="38:139">
      <c r="AL5075" s="13"/>
      <c r="AM5075" s="13"/>
      <c r="AN5075" s="3"/>
      <c r="AO5075" s="126"/>
      <c r="AP5075" s="126"/>
      <c r="AQ5075" s="127"/>
      <c r="AR5075" s="128"/>
      <c r="AS5075" s="13"/>
      <c r="AW5075" s="128"/>
      <c r="AX5075" s="128"/>
      <c r="AY5075" s="128"/>
      <c r="BH5075" s="89"/>
      <c r="BI5075" s="90"/>
      <c r="DL5075" s="13"/>
      <c r="DM5075" s="13"/>
      <c r="DN5075" s="3"/>
      <c r="DO5075" s="126"/>
      <c r="DP5075" s="126"/>
      <c r="DQ5075" s="127"/>
      <c r="DR5075" s="128"/>
      <c r="DS5075" s="13"/>
      <c r="DW5075" s="128"/>
      <c r="DX5075" s="128"/>
      <c r="DY5075" s="128"/>
      <c r="EH5075" s="89"/>
      <c r="EI5075" s="90"/>
    </row>
    <row r="5076" spans="38:139">
      <c r="AL5076" s="13"/>
      <c r="AM5076" s="13"/>
      <c r="AN5076" s="3"/>
      <c r="AO5076" s="126"/>
      <c r="AP5076" s="126"/>
      <c r="AQ5076" s="127"/>
      <c r="AR5076" s="128"/>
      <c r="AS5076" s="13"/>
      <c r="AW5076" s="128"/>
      <c r="AX5076" s="128"/>
      <c r="AY5076" s="128"/>
      <c r="BH5076" s="89"/>
      <c r="BI5076" s="90"/>
      <c r="DL5076" s="13"/>
      <c r="DM5076" s="13"/>
      <c r="DN5076" s="3"/>
      <c r="DO5076" s="126"/>
      <c r="DP5076" s="126"/>
      <c r="DQ5076" s="127"/>
      <c r="DR5076" s="128"/>
      <c r="DS5076" s="13"/>
      <c r="DW5076" s="128"/>
      <c r="DX5076" s="128"/>
      <c r="DY5076" s="128"/>
      <c r="EH5076" s="89"/>
      <c r="EI5076" s="90"/>
    </row>
    <row r="5077" spans="38:139">
      <c r="AL5077" s="13"/>
      <c r="AM5077" s="13"/>
      <c r="AN5077" s="3"/>
      <c r="AO5077" s="126"/>
      <c r="AP5077" s="126"/>
      <c r="AQ5077" s="127"/>
      <c r="AR5077" s="128"/>
      <c r="AS5077" s="13"/>
      <c r="AW5077" s="128"/>
      <c r="AX5077" s="128"/>
      <c r="AY5077" s="128"/>
      <c r="BH5077" s="89"/>
      <c r="BI5077" s="90"/>
      <c r="DL5077" s="13"/>
      <c r="DM5077" s="13"/>
      <c r="DN5077" s="3"/>
      <c r="DO5077" s="126"/>
      <c r="DP5077" s="126"/>
      <c r="DQ5077" s="127"/>
      <c r="DR5077" s="128"/>
      <c r="DS5077" s="13"/>
      <c r="DW5077" s="128"/>
      <c r="DX5077" s="128"/>
      <c r="DY5077" s="128"/>
      <c r="EH5077" s="89"/>
      <c r="EI5077" s="90"/>
    </row>
    <row r="5078" spans="38:139">
      <c r="AL5078" s="13"/>
      <c r="AM5078" s="13"/>
      <c r="AN5078" s="3"/>
      <c r="AO5078" s="126"/>
      <c r="AP5078" s="126"/>
      <c r="AQ5078" s="127"/>
      <c r="AR5078" s="128"/>
      <c r="AS5078" s="13"/>
      <c r="AW5078" s="128"/>
      <c r="AX5078" s="128"/>
      <c r="AY5078" s="128"/>
      <c r="BH5078" s="89"/>
      <c r="BI5078" s="90"/>
      <c r="DL5078" s="13"/>
      <c r="DM5078" s="13"/>
      <c r="DN5078" s="3"/>
      <c r="DO5078" s="126"/>
      <c r="DP5078" s="126"/>
      <c r="DQ5078" s="127"/>
      <c r="DR5078" s="128"/>
      <c r="DS5078" s="13"/>
      <c r="DW5078" s="128"/>
      <c r="DX5078" s="128"/>
      <c r="DY5078" s="128"/>
      <c r="EH5078" s="89"/>
      <c r="EI5078" s="90"/>
    </row>
    <row r="5079" spans="38:139">
      <c r="AL5079" s="13"/>
      <c r="AM5079" s="13"/>
      <c r="AN5079" s="3"/>
      <c r="AO5079" s="126"/>
      <c r="AP5079" s="126"/>
      <c r="AQ5079" s="127"/>
      <c r="AR5079" s="128"/>
      <c r="AS5079" s="13"/>
      <c r="AW5079" s="128"/>
      <c r="AX5079" s="128"/>
      <c r="AY5079" s="128"/>
      <c r="BH5079" s="89"/>
      <c r="BI5079" s="90"/>
      <c r="DL5079" s="13"/>
      <c r="DM5079" s="13"/>
      <c r="DN5079" s="3"/>
      <c r="DO5079" s="126"/>
      <c r="DP5079" s="126"/>
      <c r="DQ5079" s="127"/>
      <c r="DR5079" s="128"/>
      <c r="DS5079" s="13"/>
      <c r="DW5079" s="128"/>
      <c r="DX5079" s="128"/>
      <c r="DY5079" s="128"/>
      <c r="EH5079" s="89"/>
      <c r="EI5079" s="90"/>
    </row>
    <row r="5080" spans="38:139">
      <c r="AL5080" s="13"/>
      <c r="AM5080" s="13"/>
      <c r="AN5080" s="3"/>
      <c r="AO5080" s="126"/>
      <c r="AP5080" s="126"/>
      <c r="AQ5080" s="127"/>
      <c r="AR5080" s="128"/>
      <c r="AS5080" s="13"/>
      <c r="AW5080" s="128"/>
      <c r="AX5080" s="128"/>
      <c r="AY5080" s="128"/>
      <c r="BH5080" s="89"/>
      <c r="BI5080" s="90"/>
      <c r="DL5080" s="13"/>
      <c r="DM5080" s="13"/>
      <c r="DN5080" s="3"/>
      <c r="DO5080" s="126"/>
      <c r="DP5080" s="126"/>
      <c r="DQ5080" s="127"/>
      <c r="DR5080" s="128"/>
      <c r="DS5080" s="13"/>
      <c r="DW5080" s="128"/>
      <c r="DX5080" s="128"/>
      <c r="DY5080" s="128"/>
      <c r="EH5080" s="89"/>
      <c r="EI5080" s="90"/>
    </row>
    <row r="5081" spans="38:139">
      <c r="AL5081" s="13"/>
      <c r="AM5081" s="13"/>
      <c r="AN5081" s="3"/>
      <c r="AO5081" s="126"/>
      <c r="AP5081" s="126"/>
      <c r="AQ5081" s="127"/>
      <c r="AR5081" s="128"/>
      <c r="AS5081" s="13"/>
      <c r="AW5081" s="128"/>
      <c r="AX5081" s="128"/>
      <c r="AY5081" s="128"/>
      <c r="BH5081" s="89"/>
      <c r="BI5081" s="90"/>
      <c r="DL5081" s="13"/>
      <c r="DM5081" s="13"/>
      <c r="DN5081" s="3"/>
      <c r="DO5081" s="126"/>
      <c r="DP5081" s="126"/>
      <c r="DQ5081" s="127"/>
      <c r="DR5081" s="128"/>
      <c r="DS5081" s="13"/>
      <c r="DW5081" s="128"/>
      <c r="DX5081" s="128"/>
      <c r="DY5081" s="128"/>
      <c r="EH5081" s="89"/>
      <c r="EI5081" s="90"/>
    </row>
    <row r="5082" spans="38:139">
      <c r="AL5082" s="13"/>
      <c r="AM5082" s="13"/>
      <c r="AN5082" s="3"/>
      <c r="AO5082" s="126"/>
      <c r="AP5082" s="126"/>
      <c r="AQ5082" s="127"/>
      <c r="AR5082" s="128"/>
      <c r="AS5082" s="13"/>
      <c r="AW5082" s="128"/>
      <c r="AX5082" s="128"/>
      <c r="AY5082" s="128"/>
      <c r="BH5082" s="89"/>
      <c r="BI5082" s="90"/>
      <c r="DL5082" s="13"/>
      <c r="DM5082" s="13"/>
      <c r="DN5082" s="3"/>
      <c r="DO5082" s="126"/>
      <c r="DP5082" s="126"/>
      <c r="DQ5082" s="127"/>
      <c r="DR5082" s="128"/>
      <c r="DS5082" s="13"/>
      <c r="DW5082" s="128"/>
      <c r="DX5082" s="128"/>
      <c r="DY5082" s="128"/>
      <c r="EH5082" s="89"/>
      <c r="EI5082" s="90"/>
    </row>
    <row r="5083" spans="38:139">
      <c r="AL5083" s="13"/>
      <c r="AM5083" s="13"/>
      <c r="AN5083" s="3"/>
      <c r="AO5083" s="126"/>
      <c r="AP5083" s="126"/>
      <c r="AQ5083" s="127"/>
      <c r="AR5083" s="128"/>
      <c r="AS5083" s="13"/>
      <c r="AW5083" s="128"/>
      <c r="AX5083" s="128"/>
      <c r="AY5083" s="128"/>
      <c r="BH5083" s="89"/>
      <c r="BI5083" s="90"/>
      <c r="DL5083" s="13"/>
      <c r="DM5083" s="13"/>
      <c r="DN5083" s="3"/>
      <c r="DO5083" s="126"/>
      <c r="DP5083" s="126"/>
      <c r="DQ5083" s="127"/>
      <c r="DR5083" s="128"/>
      <c r="DS5083" s="13"/>
      <c r="DW5083" s="128"/>
      <c r="DX5083" s="128"/>
      <c r="DY5083" s="128"/>
      <c r="EH5083" s="89"/>
      <c r="EI5083" s="90"/>
    </row>
    <row r="5084" spans="38:139">
      <c r="AL5084" s="13"/>
      <c r="AM5084" s="13"/>
      <c r="AN5084" s="3"/>
      <c r="AO5084" s="126"/>
      <c r="AP5084" s="126"/>
      <c r="AQ5084" s="127"/>
      <c r="AR5084" s="128"/>
      <c r="AS5084" s="13"/>
      <c r="AW5084" s="128"/>
      <c r="AX5084" s="128"/>
      <c r="AY5084" s="128"/>
      <c r="BH5084" s="89"/>
      <c r="BI5084" s="90"/>
      <c r="DL5084" s="13"/>
      <c r="DM5084" s="13"/>
      <c r="DN5084" s="3"/>
      <c r="DO5084" s="126"/>
      <c r="DP5084" s="126"/>
      <c r="DQ5084" s="127"/>
      <c r="DR5084" s="128"/>
      <c r="DS5084" s="13"/>
      <c r="DW5084" s="128"/>
      <c r="DX5084" s="128"/>
      <c r="DY5084" s="128"/>
      <c r="EH5084" s="89"/>
      <c r="EI5084" s="90"/>
    </row>
    <row r="5085" spans="38:139">
      <c r="AL5085" s="13"/>
      <c r="AM5085" s="13"/>
      <c r="AN5085" s="3"/>
      <c r="AO5085" s="126"/>
      <c r="AP5085" s="126"/>
      <c r="AQ5085" s="127"/>
      <c r="AR5085" s="128"/>
      <c r="AS5085" s="13"/>
      <c r="AW5085" s="128"/>
      <c r="AX5085" s="128"/>
      <c r="AY5085" s="128"/>
      <c r="BH5085" s="89"/>
      <c r="BI5085" s="90"/>
      <c r="DL5085" s="13"/>
      <c r="DM5085" s="13"/>
      <c r="DN5085" s="3"/>
      <c r="DO5085" s="126"/>
      <c r="DP5085" s="126"/>
      <c r="DQ5085" s="127"/>
      <c r="DR5085" s="128"/>
      <c r="DS5085" s="13"/>
      <c r="DW5085" s="128"/>
      <c r="DX5085" s="128"/>
      <c r="DY5085" s="128"/>
      <c r="EH5085" s="89"/>
      <c r="EI5085" s="90"/>
    </row>
    <row r="5086" spans="38:139">
      <c r="AL5086" s="13"/>
      <c r="AM5086" s="13"/>
      <c r="AN5086" s="3"/>
      <c r="AO5086" s="126"/>
      <c r="AP5086" s="126"/>
      <c r="AQ5086" s="127"/>
      <c r="AR5086" s="128"/>
      <c r="AS5086" s="13"/>
      <c r="AW5086" s="128"/>
      <c r="AX5086" s="128"/>
      <c r="AY5086" s="128"/>
      <c r="BH5086" s="89"/>
      <c r="BI5086" s="90"/>
      <c r="DL5086" s="13"/>
      <c r="DM5086" s="13"/>
      <c r="DN5086" s="3"/>
      <c r="DO5086" s="126"/>
      <c r="DP5086" s="126"/>
      <c r="DQ5086" s="127"/>
      <c r="DR5086" s="128"/>
      <c r="DS5086" s="13"/>
      <c r="DW5086" s="128"/>
      <c r="DX5086" s="128"/>
      <c r="DY5086" s="128"/>
      <c r="EH5086" s="89"/>
      <c r="EI5086" s="90"/>
    </row>
    <row r="5087" spans="38:139">
      <c r="AL5087" s="13"/>
      <c r="AM5087" s="13"/>
      <c r="AN5087" s="3"/>
      <c r="AO5087" s="126"/>
      <c r="AP5087" s="126"/>
      <c r="AQ5087" s="127"/>
      <c r="AR5087" s="128"/>
      <c r="AS5087" s="13"/>
      <c r="AW5087" s="128"/>
      <c r="AX5087" s="128"/>
      <c r="AY5087" s="128"/>
      <c r="BH5087" s="89"/>
      <c r="BI5087" s="90"/>
      <c r="DL5087" s="13"/>
      <c r="DM5087" s="13"/>
      <c r="DN5087" s="3"/>
      <c r="DO5087" s="126"/>
      <c r="DP5087" s="126"/>
      <c r="DQ5087" s="127"/>
      <c r="DR5087" s="128"/>
      <c r="DS5087" s="13"/>
      <c r="DW5087" s="128"/>
      <c r="DX5087" s="128"/>
      <c r="DY5087" s="128"/>
      <c r="EH5087" s="89"/>
      <c r="EI5087" s="90"/>
    </row>
    <row r="5088" spans="38:139">
      <c r="AL5088" s="13"/>
      <c r="AM5088" s="13"/>
      <c r="AN5088" s="3"/>
      <c r="AO5088" s="126"/>
      <c r="AP5088" s="126"/>
      <c r="AQ5088" s="127"/>
      <c r="AR5088" s="128"/>
      <c r="AS5088" s="13"/>
      <c r="AW5088" s="128"/>
      <c r="AX5088" s="128"/>
      <c r="AY5088" s="128"/>
      <c r="BH5088" s="89"/>
      <c r="BI5088" s="90"/>
      <c r="DL5088" s="13"/>
      <c r="DM5088" s="13"/>
      <c r="DN5088" s="3"/>
      <c r="DO5088" s="126"/>
      <c r="DP5088" s="126"/>
      <c r="DQ5088" s="127"/>
      <c r="DR5088" s="128"/>
      <c r="DS5088" s="13"/>
      <c r="DW5088" s="128"/>
      <c r="DX5088" s="128"/>
      <c r="DY5088" s="128"/>
      <c r="EH5088" s="89"/>
      <c r="EI5088" s="90"/>
    </row>
    <row r="5089" spans="38:139">
      <c r="AL5089" s="13"/>
      <c r="AM5089" s="13"/>
      <c r="AN5089" s="3"/>
      <c r="AO5089" s="126"/>
      <c r="AP5089" s="126"/>
      <c r="AQ5089" s="127"/>
      <c r="AR5089" s="128"/>
      <c r="AS5089" s="13"/>
      <c r="AW5089" s="128"/>
      <c r="AX5089" s="128"/>
      <c r="AY5089" s="128"/>
      <c r="BH5089" s="89"/>
      <c r="BI5089" s="90"/>
      <c r="DL5089" s="13"/>
      <c r="DM5089" s="13"/>
      <c r="DN5089" s="3"/>
      <c r="DO5089" s="126"/>
      <c r="DP5089" s="126"/>
      <c r="DQ5089" s="127"/>
      <c r="DR5089" s="128"/>
      <c r="DS5089" s="13"/>
      <c r="DW5089" s="128"/>
      <c r="DX5089" s="128"/>
      <c r="DY5089" s="128"/>
      <c r="EH5089" s="89"/>
      <c r="EI5089" s="90"/>
    </row>
    <row r="5090" spans="38:139">
      <c r="AL5090" s="13"/>
      <c r="AM5090" s="13"/>
      <c r="AN5090" s="3"/>
      <c r="AO5090" s="126"/>
      <c r="AP5090" s="126"/>
      <c r="AQ5090" s="127"/>
      <c r="AR5090" s="128"/>
      <c r="AS5090" s="13"/>
      <c r="AW5090" s="128"/>
      <c r="AX5090" s="128"/>
      <c r="AY5090" s="128"/>
      <c r="BH5090" s="89"/>
      <c r="BI5090" s="90"/>
      <c r="DL5090" s="13"/>
      <c r="DM5090" s="13"/>
      <c r="DN5090" s="3"/>
      <c r="DO5090" s="126"/>
      <c r="DP5090" s="126"/>
      <c r="DQ5090" s="127"/>
      <c r="DR5090" s="128"/>
      <c r="DS5090" s="13"/>
      <c r="DW5090" s="128"/>
      <c r="DX5090" s="128"/>
      <c r="DY5090" s="128"/>
      <c r="EH5090" s="89"/>
      <c r="EI5090" s="90"/>
    </row>
    <row r="5091" spans="38:139">
      <c r="AL5091" s="13"/>
      <c r="AM5091" s="13"/>
      <c r="AN5091" s="3"/>
      <c r="AO5091" s="126"/>
      <c r="AP5091" s="126"/>
      <c r="AQ5091" s="127"/>
      <c r="AR5091" s="128"/>
      <c r="AS5091" s="13"/>
      <c r="AW5091" s="128"/>
      <c r="AX5091" s="128"/>
      <c r="AY5091" s="128"/>
      <c r="BH5091" s="89"/>
      <c r="BI5091" s="90"/>
      <c r="DL5091" s="13"/>
      <c r="DM5091" s="13"/>
      <c r="DN5091" s="3"/>
      <c r="DO5091" s="126"/>
      <c r="DP5091" s="126"/>
      <c r="DQ5091" s="127"/>
      <c r="DR5091" s="128"/>
      <c r="DS5091" s="13"/>
      <c r="DW5091" s="128"/>
      <c r="DX5091" s="128"/>
      <c r="DY5091" s="128"/>
      <c r="EH5091" s="89"/>
      <c r="EI5091" s="90"/>
    </row>
    <row r="5092" spans="38:139">
      <c r="AL5092" s="13"/>
      <c r="AM5092" s="13"/>
      <c r="AN5092" s="3"/>
      <c r="AO5092" s="126"/>
      <c r="AP5092" s="126"/>
      <c r="AQ5092" s="127"/>
      <c r="AR5092" s="128"/>
      <c r="AS5092" s="13"/>
      <c r="AW5092" s="128"/>
      <c r="AX5092" s="128"/>
      <c r="AY5092" s="128"/>
      <c r="BH5092" s="89"/>
      <c r="BI5092" s="90"/>
      <c r="DL5092" s="13"/>
      <c r="DM5092" s="13"/>
      <c r="DN5092" s="3"/>
      <c r="DO5092" s="126"/>
      <c r="DP5092" s="126"/>
      <c r="DQ5092" s="127"/>
      <c r="DR5092" s="128"/>
      <c r="DS5092" s="13"/>
      <c r="DW5092" s="128"/>
      <c r="DX5092" s="128"/>
      <c r="DY5092" s="128"/>
      <c r="EH5092" s="89"/>
      <c r="EI5092" s="90"/>
    </row>
    <row r="5093" spans="38:139">
      <c r="AL5093" s="13"/>
      <c r="AM5093" s="13"/>
      <c r="AN5093" s="3"/>
      <c r="AO5093" s="126"/>
      <c r="AP5093" s="126"/>
      <c r="AQ5093" s="127"/>
      <c r="AR5093" s="128"/>
      <c r="AS5093" s="13"/>
      <c r="AW5093" s="128"/>
      <c r="AX5093" s="128"/>
      <c r="AY5093" s="128"/>
      <c r="BH5093" s="89"/>
      <c r="BI5093" s="90"/>
      <c r="DL5093" s="13"/>
      <c r="DM5093" s="13"/>
      <c r="DN5093" s="3"/>
      <c r="DO5093" s="126"/>
      <c r="DP5093" s="126"/>
      <c r="DQ5093" s="127"/>
      <c r="DR5093" s="128"/>
      <c r="DS5093" s="13"/>
      <c r="DW5093" s="128"/>
      <c r="DX5093" s="128"/>
      <c r="DY5093" s="128"/>
      <c r="EH5093" s="89"/>
      <c r="EI5093" s="90"/>
    </row>
    <row r="5094" spans="38:139">
      <c r="AL5094" s="13"/>
      <c r="AM5094" s="13"/>
      <c r="AN5094" s="3"/>
      <c r="AO5094" s="126"/>
      <c r="AP5094" s="126"/>
      <c r="AQ5094" s="127"/>
      <c r="AR5094" s="128"/>
      <c r="AS5094" s="13"/>
      <c r="AW5094" s="128"/>
      <c r="AX5094" s="128"/>
      <c r="AY5094" s="128"/>
      <c r="BH5094" s="89"/>
      <c r="BI5094" s="90"/>
      <c r="DL5094" s="13"/>
      <c r="DM5094" s="13"/>
      <c r="DN5094" s="3"/>
      <c r="DO5094" s="126"/>
      <c r="DP5094" s="126"/>
      <c r="DQ5094" s="127"/>
      <c r="DR5094" s="128"/>
      <c r="DS5094" s="13"/>
      <c r="DW5094" s="128"/>
      <c r="DX5094" s="128"/>
      <c r="DY5094" s="128"/>
      <c r="EH5094" s="89"/>
      <c r="EI5094" s="90"/>
    </row>
    <row r="5095" spans="38:139">
      <c r="AL5095" s="13"/>
      <c r="AM5095" s="13"/>
      <c r="AN5095" s="3"/>
      <c r="AO5095" s="126"/>
      <c r="AP5095" s="126"/>
      <c r="AQ5095" s="127"/>
      <c r="AR5095" s="128"/>
      <c r="AS5095" s="13"/>
      <c r="AW5095" s="128"/>
      <c r="AX5095" s="128"/>
      <c r="AY5095" s="128"/>
      <c r="BH5095" s="89"/>
      <c r="BI5095" s="90"/>
      <c r="DL5095" s="13"/>
      <c r="DM5095" s="13"/>
      <c r="DN5095" s="3"/>
      <c r="DO5095" s="126"/>
      <c r="DP5095" s="126"/>
      <c r="DQ5095" s="127"/>
      <c r="DR5095" s="128"/>
      <c r="DS5095" s="13"/>
      <c r="DW5095" s="128"/>
      <c r="DX5095" s="128"/>
      <c r="DY5095" s="128"/>
      <c r="EH5095" s="89"/>
      <c r="EI5095" s="90"/>
    </row>
    <row r="5096" spans="38:139">
      <c r="AL5096" s="13"/>
      <c r="AM5096" s="13"/>
      <c r="AN5096" s="3"/>
      <c r="AO5096" s="126"/>
      <c r="AP5096" s="126"/>
      <c r="AQ5096" s="127"/>
      <c r="AR5096" s="128"/>
      <c r="AS5096" s="13"/>
      <c r="AW5096" s="128"/>
      <c r="AX5096" s="128"/>
      <c r="AY5096" s="128"/>
      <c r="BH5096" s="89"/>
      <c r="BI5096" s="90"/>
      <c r="DL5096" s="13"/>
      <c r="DM5096" s="13"/>
      <c r="DN5096" s="3"/>
      <c r="DO5096" s="126"/>
      <c r="DP5096" s="126"/>
      <c r="DQ5096" s="127"/>
      <c r="DR5096" s="128"/>
      <c r="DS5096" s="13"/>
      <c r="DW5096" s="128"/>
      <c r="DX5096" s="128"/>
      <c r="DY5096" s="128"/>
      <c r="EH5096" s="89"/>
      <c r="EI5096" s="90"/>
    </row>
    <row r="5097" spans="38:139">
      <c r="AL5097" s="13"/>
      <c r="AM5097" s="13"/>
      <c r="AN5097" s="3"/>
      <c r="AO5097" s="126"/>
      <c r="AP5097" s="126"/>
      <c r="AQ5097" s="127"/>
      <c r="AR5097" s="128"/>
      <c r="AS5097" s="13"/>
      <c r="AW5097" s="128"/>
      <c r="AX5097" s="128"/>
      <c r="AY5097" s="128"/>
      <c r="BH5097" s="89"/>
      <c r="BI5097" s="90"/>
      <c r="DL5097" s="13"/>
      <c r="DM5097" s="13"/>
      <c r="DN5097" s="3"/>
      <c r="DO5097" s="126"/>
      <c r="DP5097" s="126"/>
      <c r="DQ5097" s="127"/>
      <c r="DR5097" s="128"/>
      <c r="DS5097" s="13"/>
      <c r="DW5097" s="128"/>
      <c r="DX5097" s="128"/>
      <c r="DY5097" s="128"/>
      <c r="EH5097" s="89"/>
      <c r="EI5097" s="90"/>
    </row>
    <row r="5098" spans="38:139">
      <c r="AL5098" s="13"/>
      <c r="AM5098" s="13"/>
      <c r="AN5098" s="3"/>
      <c r="AO5098" s="126"/>
      <c r="AP5098" s="126"/>
      <c r="AQ5098" s="127"/>
      <c r="AR5098" s="128"/>
      <c r="AS5098" s="13"/>
      <c r="AW5098" s="128"/>
      <c r="AX5098" s="128"/>
      <c r="AY5098" s="128"/>
      <c r="BH5098" s="89"/>
      <c r="BI5098" s="90"/>
      <c r="DL5098" s="13"/>
      <c r="DM5098" s="13"/>
      <c r="DN5098" s="3"/>
      <c r="DO5098" s="126"/>
      <c r="DP5098" s="126"/>
      <c r="DQ5098" s="127"/>
      <c r="DR5098" s="128"/>
      <c r="DS5098" s="13"/>
      <c r="DW5098" s="128"/>
      <c r="DX5098" s="128"/>
      <c r="DY5098" s="128"/>
      <c r="EH5098" s="89"/>
      <c r="EI5098" s="90"/>
    </row>
    <row r="5099" spans="38:139">
      <c r="AL5099" s="13"/>
      <c r="AM5099" s="13"/>
      <c r="AN5099" s="3"/>
      <c r="AO5099" s="126"/>
      <c r="AP5099" s="126"/>
      <c r="AQ5099" s="127"/>
      <c r="AR5099" s="128"/>
      <c r="AS5099" s="13"/>
      <c r="AW5099" s="128"/>
      <c r="AX5099" s="128"/>
      <c r="AY5099" s="128"/>
      <c r="BH5099" s="89"/>
      <c r="BI5099" s="90"/>
      <c r="DL5099" s="13"/>
      <c r="DM5099" s="13"/>
      <c r="DN5099" s="3"/>
      <c r="DO5099" s="126"/>
      <c r="DP5099" s="126"/>
      <c r="DQ5099" s="127"/>
      <c r="DR5099" s="128"/>
      <c r="DS5099" s="13"/>
      <c r="DW5099" s="128"/>
      <c r="DX5099" s="128"/>
      <c r="DY5099" s="128"/>
      <c r="EH5099" s="89"/>
      <c r="EI5099" s="90"/>
    </row>
    <row r="5100" spans="38:139">
      <c r="AL5100" s="13"/>
      <c r="AM5100" s="13"/>
      <c r="AN5100" s="3"/>
      <c r="AO5100" s="126"/>
      <c r="AP5100" s="126"/>
      <c r="AQ5100" s="127"/>
      <c r="AR5100" s="128"/>
      <c r="AS5100" s="13"/>
      <c r="AW5100" s="128"/>
      <c r="AX5100" s="128"/>
      <c r="AY5100" s="128"/>
      <c r="BH5100" s="89"/>
      <c r="BI5100" s="90"/>
      <c r="DL5100" s="13"/>
      <c r="DM5100" s="13"/>
      <c r="DN5100" s="3"/>
      <c r="DO5100" s="126"/>
      <c r="DP5100" s="126"/>
      <c r="DQ5100" s="127"/>
      <c r="DR5100" s="128"/>
      <c r="DS5100" s="13"/>
      <c r="DW5100" s="128"/>
      <c r="DX5100" s="128"/>
      <c r="DY5100" s="128"/>
      <c r="EH5100" s="89"/>
      <c r="EI5100" s="90"/>
    </row>
    <row r="5101" spans="38:139">
      <c r="AL5101" s="13"/>
      <c r="AM5101" s="13"/>
      <c r="AN5101" s="3"/>
      <c r="AO5101" s="126"/>
      <c r="AP5101" s="126"/>
      <c r="AQ5101" s="127"/>
      <c r="AR5101" s="128"/>
      <c r="AS5101" s="13"/>
      <c r="AW5101" s="128"/>
      <c r="AX5101" s="128"/>
      <c r="AY5101" s="128"/>
      <c r="BH5101" s="89"/>
      <c r="BI5101" s="90"/>
      <c r="DL5101" s="13"/>
      <c r="DM5101" s="13"/>
      <c r="DN5101" s="3"/>
      <c r="DO5101" s="126"/>
      <c r="DP5101" s="126"/>
      <c r="DQ5101" s="127"/>
      <c r="DR5101" s="128"/>
      <c r="DS5101" s="13"/>
      <c r="DW5101" s="128"/>
      <c r="DX5101" s="128"/>
      <c r="DY5101" s="128"/>
      <c r="EH5101" s="89"/>
      <c r="EI5101" s="90"/>
    </row>
    <row r="5102" spans="38:139">
      <c r="AL5102" s="13"/>
      <c r="AM5102" s="13"/>
      <c r="AN5102" s="3"/>
      <c r="AO5102" s="126"/>
      <c r="AP5102" s="126"/>
      <c r="AQ5102" s="127"/>
      <c r="AR5102" s="128"/>
      <c r="AS5102" s="13"/>
      <c r="AW5102" s="128"/>
      <c r="AX5102" s="128"/>
      <c r="AY5102" s="128"/>
      <c r="BH5102" s="89"/>
      <c r="BI5102" s="90"/>
      <c r="DL5102" s="13"/>
      <c r="DM5102" s="13"/>
      <c r="DN5102" s="3"/>
      <c r="DO5102" s="126"/>
      <c r="DP5102" s="126"/>
      <c r="DQ5102" s="127"/>
      <c r="DR5102" s="128"/>
      <c r="DS5102" s="13"/>
      <c r="DW5102" s="128"/>
      <c r="DX5102" s="128"/>
      <c r="DY5102" s="128"/>
      <c r="EH5102" s="89"/>
      <c r="EI5102" s="90"/>
    </row>
    <row r="5103" spans="38:139">
      <c r="AL5103" s="13"/>
      <c r="AM5103" s="13"/>
      <c r="AN5103" s="3"/>
      <c r="AO5103" s="126"/>
      <c r="AP5103" s="126"/>
      <c r="AQ5103" s="127"/>
      <c r="AR5103" s="128"/>
      <c r="AS5103" s="13"/>
      <c r="AW5103" s="128"/>
      <c r="AX5103" s="128"/>
      <c r="AY5103" s="128"/>
      <c r="BH5103" s="89"/>
      <c r="BI5103" s="90"/>
      <c r="DL5103" s="13"/>
      <c r="DM5103" s="13"/>
      <c r="DN5103" s="3"/>
      <c r="DO5103" s="126"/>
      <c r="DP5103" s="126"/>
      <c r="DQ5103" s="127"/>
      <c r="DR5103" s="128"/>
      <c r="DS5103" s="13"/>
      <c r="DW5103" s="128"/>
      <c r="DX5103" s="128"/>
      <c r="DY5103" s="128"/>
      <c r="EH5103" s="89"/>
      <c r="EI5103" s="90"/>
    </row>
    <row r="5104" spans="38:139">
      <c r="AL5104" s="13"/>
      <c r="AM5104" s="13"/>
      <c r="AN5104" s="3"/>
      <c r="AO5104" s="126"/>
      <c r="AP5104" s="126"/>
      <c r="AQ5104" s="127"/>
      <c r="AR5104" s="128"/>
      <c r="AS5104" s="13"/>
      <c r="AW5104" s="128"/>
      <c r="AX5104" s="128"/>
      <c r="AY5104" s="128"/>
      <c r="BH5104" s="89"/>
      <c r="BI5104" s="90"/>
      <c r="DL5104" s="13"/>
      <c r="DM5104" s="13"/>
      <c r="DN5104" s="3"/>
      <c r="DO5104" s="126"/>
      <c r="DP5104" s="126"/>
      <c r="DQ5104" s="127"/>
      <c r="DR5104" s="128"/>
      <c r="DS5104" s="13"/>
      <c r="DW5104" s="128"/>
      <c r="DX5104" s="128"/>
      <c r="DY5104" s="128"/>
      <c r="EH5104" s="89"/>
      <c r="EI5104" s="90"/>
    </row>
    <row r="5105" spans="38:139">
      <c r="AL5105" s="13"/>
      <c r="AM5105" s="13"/>
      <c r="AN5105" s="3"/>
      <c r="AO5105" s="126"/>
      <c r="AP5105" s="126"/>
      <c r="AQ5105" s="127"/>
      <c r="AR5105" s="128"/>
      <c r="AS5105" s="13"/>
      <c r="AW5105" s="128"/>
      <c r="AX5105" s="128"/>
      <c r="AY5105" s="128"/>
      <c r="BH5105" s="89"/>
      <c r="BI5105" s="90"/>
      <c r="DL5105" s="13"/>
      <c r="DM5105" s="13"/>
      <c r="DN5105" s="3"/>
      <c r="DO5105" s="126"/>
      <c r="DP5105" s="126"/>
      <c r="DQ5105" s="127"/>
      <c r="DR5105" s="128"/>
      <c r="DS5105" s="13"/>
      <c r="DW5105" s="128"/>
      <c r="DX5105" s="128"/>
      <c r="DY5105" s="128"/>
      <c r="EH5105" s="89"/>
      <c r="EI5105" s="90"/>
    </row>
    <row r="5106" spans="38:139">
      <c r="AL5106" s="13"/>
      <c r="AM5106" s="13"/>
      <c r="AN5106" s="3"/>
      <c r="AO5106" s="126"/>
      <c r="AP5106" s="126"/>
      <c r="AQ5106" s="127"/>
      <c r="AR5106" s="128"/>
      <c r="AS5106" s="13"/>
      <c r="AW5106" s="128"/>
      <c r="AX5106" s="128"/>
      <c r="AY5106" s="128"/>
      <c r="BH5106" s="89"/>
      <c r="BI5106" s="90"/>
      <c r="DL5106" s="13"/>
      <c r="DM5106" s="13"/>
      <c r="DN5106" s="3"/>
      <c r="DO5106" s="126"/>
      <c r="DP5106" s="126"/>
      <c r="DQ5106" s="127"/>
      <c r="DR5106" s="128"/>
      <c r="DS5106" s="13"/>
      <c r="DW5106" s="128"/>
      <c r="DX5106" s="128"/>
      <c r="DY5106" s="128"/>
      <c r="EH5106" s="89"/>
      <c r="EI5106" s="90"/>
    </row>
    <row r="5107" spans="38:139">
      <c r="AL5107" s="13"/>
      <c r="AM5107" s="13"/>
      <c r="AN5107" s="3"/>
      <c r="AO5107" s="126"/>
      <c r="AP5107" s="126"/>
      <c r="AQ5107" s="127"/>
      <c r="AR5107" s="128"/>
      <c r="AS5107" s="13"/>
      <c r="AW5107" s="128"/>
      <c r="AX5107" s="128"/>
      <c r="AY5107" s="128"/>
      <c r="BH5107" s="89"/>
      <c r="BI5107" s="90"/>
      <c r="DL5107" s="13"/>
      <c r="DM5107" s="13"/>
      <c r="DN5107" s="3"/>
      <c r="DO5107" s="126"/>
      <c r="DP5107" s="126"/>
      <c r="DQ5107" s="127"/>
      <c r="DR5107" s="128"/>
      <c r="DS5107" s="13"/>
      <c r="DW5107" s="128"/>
      <c r="DX5107" s="128"/>
      <c r="DY5107" s="128"/>
      <c r="EH5107" s="89"/>
      <c r="EI5107" s="90"/>
    </row>
    <row r="5108" spans="38:139">
      <c r="AL5108" s="13"/>
      <c r="AM5108" s="13"/>
      <c r="AN5108" s="3"/>
      <c r="AO5108" s="126"/>
      <c r="AP5108" s="126"/>
      <c r="AQ5108" s="127"/>
      <c r="AR5108" s="128"/>
      <c r="AS5108" s="13"/>
      <c r="AW5108" s="128"/>
      <c r="AX5108" s="128"/>
      <c r="AY5108" s="128"/>
      <c r="BH5108" s="89"/>
      <c r="BI5108" s="90"/>
      <c r="DL5108" s="13"/>
      <c r="DM5108" s="13"/>
      <c r="DN5108" s="3"/>
      <c r="DO5108" s="126"/>
      <c r="DP5108" s="126"/>
      <c r="DQ5108" s="127"/>
      <c r="DR5108" s="128"/>
      <c r="DS5108" s="13"/>
      <c r="DW5108" s="128"/>
      <c r="DX5108" s="128"/>
      <c r="DY5108" s="128"/>
      <c r="EH5108" s="89"/>
      <c r="EI5108" s="90"/>
    </row>
    <row r="5109" spans="38:139">
      <c r="AL5109" s="13"/>
      <c r="AM5109" s="13"/>
      <c r="AN5109" s="3"/>
      <c r="AO5109" s="126"/>
      <c r="AP5109" s="126"/>
      <c r="AQ5109" s="127"/>
      <c r="AR5109" s="128"/>
      <c r="AS5109" s="13"/>
      <c r="AW5109" s="128"/>
      <c r="AX5109" s="128"/>
      <c r="AY5109" s="128"/>
      <c r="BH5109" s="89"/>
      <c r="BI5109" s="90"/>
      <c r="DL5109" s="13"/>
      <c r="DM5109" s="13"/>
      <c r="DN5109" s="3"/>
      <c r="DO5109" s="126"/>
      <c r="DP5109" s="126"/>
      <c r="DQ5109" s="127"/>
      <c r="DR5109" s="128"/>
      <c r="DS5109" s="13"/>
      <c r="DW5109" s="128"/>
      <c r="DX5109" s="128"/>
      <c r="DY5109" s="128"/>
      <c r="EH5109" s="89"/>
      <c r="EI5109" s="90"/>
    </row>
    <row r="5110" spans="38:139">
      <c r="AL5110" s="13"/>
      <c r="AM5110" s="13"/>
      <c r="AN5110" s="3"/>
      <c r="AO5110" s="126"/>
      <c r="AP5110" s="126"/>
      <c r="AQ5110" s="127"/>
      <c r="AR5110" s="128"/>
      <c r="AS5110" s="13"/>
      <c r="AW5110" s="128"/>
      <c r="AX5110" s="128"/>
      <c r="AY5110" s="128"/>
      <c r="BH5110" s="89"/>
      <c r="BI5110" s="90"/>
      <c r="DL5110" s="13"/>
      <c r="DM5110" s="13"/>
      <c r="DN5110" s="3"/>
      <c r="DO5110" s="126"/>
      <c r="DP5110" s="126"/>
      <c r="DQ5110" s="127"/>
      <c r="DR5110" s="128"/>
      <c r="DS5110" s="13"/>
      <c r="DW5110" s="128"/>
      <c r="DX5110" s="128"/>
      <c r="DY5110" s="128"/>
      <c r="EH5110" s="89"/>
      <c r="EI5110" s="90"/>
    </row>
    <row r="5111" spans="38:139">
      <c r="AL5111" s="13"/>
      <c r="AM5111" s="13"/>
      <c r="AN5111" s="3"/>
      <c r="AO5111" s="126"/>
      <c r="AP5111" s="126"/>
      <c r="AQ5111" s="127"/>
      <c r="AR5111" s="128"/>
      <c r="AS5111" s="13"/>
      <c r="AW5111" s="128"/>
      <c r="AX5111" s="128"/>
      <c r="AY5111" s="128"/>
      <c r="BH5111" s="89"/>
      <c r="BI5111" s="90"/>
      <c r="DL5111" s="13"/>
      <c r="DM5111" s="13"/>
      <c r="DN5111" s="3"/>
      <c r="DO5111" s="126"/>
      <c r="DP5111" s="126"/>
      <c r="DQ5111" s="127"/>
      <c r="DR5111" s="128"/>
      <c r="DS5111" s="13"/>
      <c r="DW5111" s="128"/>
      <c r="DX5111" s="128"/>
      <c r="DY5111" s="128"/>
      <c r="EH5111" s="89"/>
      <c r="EI5111" s="90"/>
    </row>
    <row r="5112" spans="38:139">
      <c r="AL5112" s="13"/>
      <c r="AM5112" s="13"/>
      <c r="AN5112" s="3"/>
      <c r="AO5112" s="126"/>
      <c r="AP5112" s="126"/>
      <c r="AQ5112" s="127"/>
      <c r="AR5112" s="128"/>
      <c r="AS5112" s="13"/>
      <c r="AW5112" s="128"/>
      <c r="AX5112" s="128"/>
      <c r="AY5112" s="128"/>
      <c r="BH5112" s="89"/>
      <c r="BI5112" s="90"/>
      <c r="DL5112" s="13"/>
      <c r="DM5112" s="13"/>
      <c r="DN5112" s="3"/>
      <c r="DO5112" s="126"/>
      <c r="DP5112" s="126"/>
      <c r="DQ5112" s="127"/>
      <c r="DR5112" s="128"/>
      <c r="DS5112" s="13"/>
      <c r="DW5112" s="128"/>
      <c r="DX5112" s="128"/>
      <c r="DY5112" s="128"/>
      <c r="EH5112" s="89"/>
      <c r="EI5112" s="90"/>
    </row>
    <row r="5113" spans="38:139">
      <c r="AL5113" s="13"/>
      <c r="AM5113" s="13"/>
      <c r="AN5113" s="3"/>
      <c r="AO5113" s="126"/>
      <c r="AP5113" s="126"/>
      <c r="AQ5113" s="127"/>
      <c r="AR5113" s="128"/>
      <c r="AS5113" s="13"/>
      <c r="AW5113" s="128"/>
      <c r="AX5113" s="128"/>
      <c r="AY5113" s="128"/>
      <c r="BH5113" s="89"/>
      <c r="BI5113" s="90"/>
      <c r="DL5113" s="13"/>
      <c r="DM5113" s="13"/>
      <c r="DN5113" s="3"/>
      <c r="DO5113" s="126"/>
      <c r="DP5113" s="126"/>
      <c r="DQ5113" s="127"/>
      <c r="DR5113" s="128"/>
      <c r="DS5113" s="13"/>
      <c r="DW5113" s="128"/>
      <c r="DX5113" s="128"/>
      <c r="DY5113" s="128"/>
      <c r="EH5113" s="89"/>
      <c r="EI5113" s="90"/>
    </row>
    <row r="5114" spans="38:139">
      <c r="AL5114" s="13"/>
      <c r="AM5114" s="13"/>
      <c r="AN5114" s="3"/>
      <c r="AO5114" s="126"/>
      <c r="AP5114" s="126"/>
      <c r="AQ5114" s="127"/>
      <c r="AR5114" s="128"/>
      <c r="AS5114" s="13"/>
      <c r="AW5114" s="128"/>
      <c r="AX5114" s="128"/>
      <c r="AY5114" s="128"/>
      <c r="BH5114" s="89"/>
      <c r="BI5114" s="90"/>
      <c r="DL5114" s="13"/>
      <c r="DM5114" s="13"/>
      <c r="DN5114" s="3"/>
      <c r="DO5114" s="126"/>
      <c r="DP5114" s="126"/>
      <c r="DQ5114" s="127"/>
      <c r="DR5114" s="128"/>
      <c r="DS5114" s="13"/>
      <c r="DW5114" s="128"/>
      <c r="DX5114" s="128"/>
      <c r="DY5114" s="128"/>
      <c r="EH5114" s="89"/>
      <c r="EI5114" s="90"/>
    </row>
    <row r="5115" spans="38:139">
      <c r="AL5115" s="13"/>
      <c r="AM5115" s="13"/>
      <c r="AN5115" s="3"/>
      <c r="AO5115" s="126"/>
      <c r="AP5115" s="126"/>
      <c r="AQ5115" s="127"/>
      <c r="AR5115" s="128"/>
      <c r="AS5115" s="13"/>
      <c r="AW5115" s="128"/>
      <c r="AX5115" s="128"/>
      <c r="AY5115" s="128"/>
      <c r="BH5115" s="89"/>
      <c r="BI5115" s="90"/>
      <c r="DL5115" s="13"/>
      <c r="DM5115" s="13"/>
      <c r="DN5115" s="3"/>
      <c r="DO5115" s="126"/>
      <c r="DP5115" s="126"/>
      <c r="DQ5115" s="127"/>
      <c r="DR5115" s="128"/>
      <c r="DS5115" s="13"/>
      <c r="DW5115" s="128"/>
      <c r="DX5115" s="128"/>
      <c r="DY5115" s="128"/>
      <c r="EH5115" s="89"/>
      <c r="EI5115" s="90"/>
    </row>
    <row r="5116" spans="38:139">
      <c r="AL5116" s="13"/>
      <c r="AM5116" s="13"/>
      <c r="AN5116" s="3"/>
      <c r="AO5116" s="126"/>
      <c r="AP5116" s="126"/>
      <c r="AQ5116" s="127"/>
      <c r="AR5116" s="128"/>
      <c r="AS5116" s="13"/>
      <c r="AW5116" s="128"/>
      <c r="AX5116" s="128"/>
      <c r="AY5116" s="128"/>
      <c r="BH5116" s="89"/>
      <c r="BI5116" s="90"/>
      <c r="DL5116" s="13"/>
      <c r="DM5116" s="13"/>
      <c r="DN5116" s="3"/>
      <c r="DO5116" s="126"/>
      <c r="DP5116" s="126"/>
      <c r="DQ5116" s="127"/>
      <c r="DR5116" s="128"/>
      <c r="DS5116" s="13"/>
      <c r="DW5116" s="128"/>
      <c r="DX5116" s="128"/>
      <c r="DY5116" s="128"/>
      <c r="EH5116" s="89"/>
      <c r="EI5116" s="90"/>
    </row>
    <row r="5117" spans="38:139">
      <c r="AL5117" s="13"/>
      <c r="AM5117" s="13"/>
      <c r="AN5117" s="3"/>
      <c r="AO5117" s="126"/>
      <c r="AP5117" s="126"/>
      <c r="AQ5117" s="127"/>
      <c r="AR5117" s="128"/>
      <c r="AS5117" s="13"/>
      <c r="AW5117" s="128"/>
      <c r="AX5117" s="128"/>
      <c r="AY5117" s="128"/>
      <c r="BH5117" s="89"/>
      <c r="BI5117" s="90"/>
      <c r="DL5117" s="13"/>
      <c r="DM5117" s="13"/>
      <c r="DN5117" s="3"/>
      <c r="DO5117" s="126"/>
      <c r="DP5117" s="126"/>
      <c r="DQ5117" s="127"/>
      <c r="DR5117" s="128"/>
      <c r="DS5117" s="13"/>
      <c r="DW5117" s="128"/>
      <c r="DX5117" s="128"/>
      <c r="DY5117" s="128"/>
      <c r="EH5117" s="89"/>
      <c r="EI5117" s="90"/>
    </row>
    <row r="5118" spans="38:139">
      <c r="AL5118" s="13"/>
      <c r="AM5118" s="13"/>
      <c r="AN5118" s="3"/>
      <c r="AO5118" s="126"/>
      <c r="AP5118" s="126"/>
      <c r="AQ5118" s="127"/>
      <c r="AR5118" s="128"/>
      <c r="AS5118" s="13"/>
      <c r="AW5118" s="128"/>
      <c r="AX5118" s="128"/>
      <c r="AY5118" s="128"/>
      <c r="BH5118" s="89"/>
      <c r="BI5118" s="90"/>
      <c r="DL5118" s="13"/>
      <c r="DM5118" s="13"/>
      <c r="DN5118" s="3"/>
      <c r="DO5118" s="126"/>
      <c r="DP5118" s="126"/>
      <c r="DQ5118" s="127"/>
      <c r="DR5118" s="128"/>
      <c r="DS5118" s="13"/>
      <c r="DW5118" s="128"/>
      <c r="DX5118" s="128"/>
      <c r="DY5118" s="128"/>
      <c r="EH5118" s="89"/>
      <c r="EI5118" s="90"/>
    </row>
    <row r="5119" spans="38:139">
      <c r="AL5119" s="13"/>
      <c r="AM5119" s="13"/>
      <c r="AN5119" s="3"/>
      <c r="AO5119" s="126"/>
      <c r="AP5119" s="126"/>
      <c r="AQ5119" s="127"/>
      <c r="AR5119" s="128"/>
      <c r="AS5119" s="13"/>
      <c r="AW5119" s="128"/>
      <c r="AX5119" s="128"/>
      <c r="AY5119" s="128"/>
      <c r="BH5119" s="89"/>
      <c r="BI5119" s="90"/>
      <c r="DL5119" s="13"/>
      <c r="DM5119" s="13"/>
      <c r="DN5119" s="3"/>
      <c r="DO5119" s="126"/>
      <c r="DP5119" s="126"/>
      <c r="DQ5119" s="127"/>
      <c r="DR5119" s="128"/>
      <c r="DS5119" s="13"/>
      <c r="DW5119" s="128"/>
      <c r="DX5119" s="128"/>
      <c r="DY5119" s="128"/>
      <c r="EH5119" s="89"/>
      <c r="EI5119" s="90"/>
    </row>
    <row r="5120" spans="38:139">
      <c r="AL5120" s="13"/>
      <c r="AM5120" s="13"/>
      <c r="AN5120" s="3"/>
      <c r="AO5120" s="126"/>
      <c r="AP5120" s="126"/>
      <c r="AQ5120" s="127"/>
      <c r="AR5120" s="128"/>
      <c r="AS5120" s="13"/>
      <c r="AW5120" s="128"/>
      <c r="AX5120" s="128"/>
      <c r="AY5120" s="128"/>
      <c r="BH5120" s="89"/>
      <c r="BI5120" s="90"/>
      <c r="DL5120" s="13"/>
      <c r="DM5120" s="13"/>
      <c r="DN5120" s="3"/>
      <c r="DO5120" s="126"/>
      <c r="DP5120" s="126"/>
      <c r="DQ5120" s="127"/>
      <c r="DR5120" s="128"/>
      <c r="DS5120" s="13"/>
      <c r="DW5120" s="128"/>
      <c r="DX5120" s="128"/>
      <c r="DY5120" s="128"/>
      <c r="EH5120" s="89"/>
      <c r="EI5120" s="90"/>
    </row>
    <row r="5121" spans="38:139">
      <c r="AL5121" s="13"/>
      <c r="AM5121" s="13"/>
      <c r="AN5121" s="3"/>
      <c r="AO5121" s="126"/>
      <c r="AP5121" s="126"/>
      <c r="AQ5121" s="127"/>
      <c r="AR5121" s="128"/>
      <c r="AS5121" s="13"/>
      <c r="AW5121" s="128"/>
      <c r="AX5121" s="128"/>
      <c r="AY5121" s="128"/>
      <c r="BH5121" s="89"/>
      <c r="BI5121" s="90"/>
      <c r="DL5121" s="13"/>
      <c r="DM5121" s="13"/>
      <c r="DN5121" s="3"/>
      <c r="DO5121" s="126"/>
      <c r="DP5121" s="126"/>
      <c r="DQ5121" s="127"/>
      <c r="DR5121" s="128"/>
      <c r="DS5121" s="13"/>
      <c r="DW5121" s="128"/>
      <c r="DX5121" s="128"/>
      <c r="DY5121" s="128"/>
      <c r="EH5121" s="89"/>
      <c r="EI5121" s="90"/>
    </row>
    <row r="5122" spans="38:139">
      <c r="AL5122" s="13"/>
      <c r="AM5122" s="13"/>
      <c r="AN5122" s="3"/>
      <c r="AO5122" s="126"/>
      <c r="AP5122" s="126"/>
      <c r="AQ5122" s="127"/>
      <c r="AR5122" s="128"/>
      <c r="AS5122" s="13"/>
      <c r="AW5122" s="128"/>
      <c r="AX5122" s="128"/>
      <c r="AY5122" s="128"/>
      <c r="BH5122" s="89"/>
      <c r="BI5122" s="90"/>
      <c r="DL5122" s="13"/>
      <c r="DM5122" s="13"/>
      <c r="DN5122" s="3"/>
      <c r="DO5122" s="126"/>
      <c r="DP5122" s="126"/>
      <c r="DQ5122" s="127"/>
      <c r="DR5122" s="128"/>
      <c r="DS5122" s="13"/>
      <c r="DW5122" s="128"/>
      <c r="DX5122" s="128"/>
      <c r="DY5122" s="128"/>
      <c r="EH5122" s="89"/>
      <c r="EI5122" s="90"/>
    </row>
    <row r="5123" spans="38:139">
      <c r="AL5123" s="13"/>
      <c r="AM5123" s="13"/>
      <c r="AN5123" s="3"/>
      <c r="AO5123" s="126"/>
      <c r="AP5123" s="126"/>
      <c r="AQ5123" s="127"/>
      <c r="AR5123" s="128"/>
      <c r="AS5123" s="13"/>
      <c r="AW5123" s="128"/>
      <c r="AX5123" s="128"/>
      <c r="AY5123" s="128"/>
      <c r="BH5123" s="89"/>
      <c r="BI5123" s="90"/>
      <c r="DL5123" s="13"/>
      <c r="DM5123" s="13"/>
      <c r="DN5123" s="3"/>
      <c r="DO5123" s="126"/>
      <c r="DP5123" s="126"/>
      <c r="DQ5123" s="127"/>
      <c r="DR5123" s="128"/>
      <c r="DS5123" s="13"/>
      <c r="DW5123" s="128"/>
      <c r="DX5123" s="128"/>
      <c r="DY5123" s="128"/>
      <c r="EH5123" s="89"/>
      <c r="EI5123" s="90"/>
    </row>
    <row r="5124" spans="38:139">
      <c r="AL5124" s="13"/>
      <c r="AM5124" s="13"/>
      <c r="AN5124" s="3"/>
      <c r="AO5124" s="126"/>
      <c r="AP5124" s="126"/>
      <c r="AQ5124" s="127"/>
      <c r="AR5124" s="128"/>
      <c r="AS5124" s="13"/>
      <c r="AW5124" s="128"/>
      <c r="AX5124" s="128"/>
      <c r="AY5124" s="128"/>
      <c r="BH5124" s="89"/>
      <c r="BI5124" s="90"/>
      <c r="DL5124" s="13"/>
      <c r="DM5124" s="13"/>
      <c r="DN5124" s="3"/>
      <c r="DO5124" s="126"/>
      <c r="DP5124" s="126"/>
      <c r="DQ5124" s="127"/>
      <c r="DR5124" s="128"/>
      <c r="DS5124" s="13"/>
      <c r="DW5124" s="128"/>
      <c r="DX5124" s="128"/>
      <c r="DY5124" s="128"/>
      <c r="EH5124" s="89"/>
      <c r="EI5124" s="90"/>
    </row>
    <row r="5125" spans="38:139">
      <c r="AL5125" s="13"/>
      <c r="AM5125" s="13"/>
      <c r="AN5125" s="3"/>
      <c r="AO5125" s="126"/>
      <c r="AP5125" s="126"/>
      <c r="AQ5125" s="127"/>
      <c r="AR5125" s="128"/>
      <c r="AS5125" s="13"/>
      <c r="AW5125" s="128"/>
      <c r="AX5125" s="128"/>
      <c r="AY5125" s="128"/>
      <c r="BH5125" s="89"/>
      <c r="BI5125" s="90"/>
      <c r="DL5125" s="13"/>
      <c r="DM5125" s="13"/>
      <c r="DN5125" s="3"/>
      <c r="DO5125" s="126"/>
      <c r="DP5125" s="126"/>
      <c r="DQ5125" s="127"/>
      <c r="DR5125" s="128"/>
      <c r="DS5125" s="13"/>
      <c r="DW5125" s="128"/>
      <c r="DX5125" s="128"/>
      <c r="DY5125" s="128"/>
      <c r="EH5125" s="89"/>
      <c r="EI5125" s="90"/>
    </row>
    <row r="5126" spans="38:139">
      <c r="AL5126" s="13"/>
      <c r="AM5126" s="13"/>
      <c r="AN5126" s="3"/>
      <c r="AO5126" s="126"/>
      <c r="AP5126" s="126"/>
      <c r="AQ5126" s="127"/>
      <c r="AR5126" s="128"/>
      <c r="AS5126" s="13"/>
      <c r="AW5126" s="128"/>
      <c r="AX5126" s="128"/>
      <c r="AY5126" s="128"/>
      <c r="BH5126" s="89"/>
      <c r="BI5126" s="90"/>
      <c r="DL5126" s="13"/>
      <c r="DM5126" s="13"/>
      <c r="DN5126" s="3"/>
      <c r="DO5126" s="126"/>
      <c r="DP5126" s="126"/>
      <c r="DQ5126" s="127"/>
      <c r="DR5126" s="128"/>
      <c r="DS5126" s="13"/>
      <c r="DW5126" s="128"/>
      <c r="DX5126" s="128"/>
      <c r="DY5126" s="128"/>
      <c r="EH5126" s="89"/>
      <c r="EI5126" s="90"/>
    </row>
    <row r="5127" spans="38:139">
      <c r="AL5127" s="13"/>
      <c r="AM5127" s="13"/>
      <c r="AN5127" s="3"/>
      <c r="AO5127" s="126"/>
      <c r="AP5127" s="126"/>
      <c r="AQ5127" s="127"/>
      <c r="AR5127" s="128"/>
      <c r="AS5127" s="13"/>
      <c r="AW5127" s="128"/>
      <c r="AX5127" s="128"/>
      <c r="AY5127" s="128"/>
      <c r="BH5127" s="89"/>
      <c r="BI5127" s="90"/>
      <c r="DL5127" s="13"/>
      <c r="DM5127" s="13"/>
      <c r="DN5127" s="3"/>
      <c r="DO5127" s="126"/>
      <c r="DP5127" s="126"/>
      <c r="DQ5127" s="127"/>
      <c r="DR5127" s="128"/>
      <c r="DS5127" s="13"/>
      <c r="DW5127" s="128"/>
      <c r="DX5127" s="128"/>
      <c r="DY5127" s="128"/>
      <c r="EH5127" s="89"/>
      <c r="EI5127" s="90"/>
    </row>
    <row r="5128" spans="38:139">
      <c r="AL5128" s="13"/>
      <c r="AM5128" s="13"/>
      <c r="AN5128" s="3"/>
      <c r="AO5128" s="126"/>
      <c r="AP5128" s="126"/>
      <c r="AQ5128" s="127"/>
      <c r="AR5128" s="128"/>
      <c r="AS5128" s="13"/>
      <c r="AW5128" s="128"/>
      <c r="AX5128" s="128"/>
      <c r="AY5128" s="128"/>
      <c r="BH5128" s="89"/>
      <c r="BI5128" s="90"/>
      <c r="DL5128" s="13"/>
      <c r="DM5128" s="13"/>
      <c r="DN5128" s="3"/>
      <c r="DO5128" s="126"/>
      <c r="DP5128" s="126"/>
      <c r="DQ5128" s="127"/>
      <c r="DR5128" s="128"/>
      <c r="DS5128" s="13"/>
      <c r="DW5128" s="128"/>
      <c r="DX5128" s="128"/>
      <c r="DY5128" s="128"/>
      <c r="EH5128" s="89"/>
      <c r="EI5128" s="90"/>
    </row>
    <row r="5129" spans="38:139">
      <c r="AL5129" s="13"/>
      <c r="AM5129" s="13"/>
      <c r="AN5129" s="3"/>
      <c r="AO5129" s="126"/>
      <c r="AP5129" s="126"/>
      <c r="AQ5129" s="127"/>
      <c r="AR5129" s="128"/>
      <c r="AS5129" s="13"/>
      <c r="AW5129" s="128"/>
      <c r="AX5129" s="128"/>
      <c r="AY5129" s="128"/>
      <c r="BH5129" s="89"/>
      <c r="BI5129" s="90"/>
      <c r="DL5129" s="13"/>
      <c r="DM5129" s="13"/>
      <c r="DN5129" s="3"/>
      <c r="DO5129" s="126"/>
      <c r="DP5129" s="126"/>
      <c r="DQ5129" s="127"/>
      <c r="DR5129" s="128"/>
      <c r="DS5129" s="13"/>
      <c r="DW5129" s="128"/>
      <c r="DX5129" s="128"/>
      <c r="DY5129" s="128"/>
      <c r="EH5129" s="89"/>
      <c r="EI5129" s="90"/>
    </row>
    <row r="5130" spans="38:139">
      <c r="AL5130" s="13"/>
      <c r="AM5130" s="13"/>
      <c r="AN5130" s="3"/>
      <c r="AO5130" s="126"/>
      <c r="AP5130" s="126"/>
      <c r="AQ5130" s="127"/>
      <c r="AR5130" s="128"/>
      <c r="AS5130" s="13"/>
      <c r="AW5130" s="128"/>
      <c r="AX5130" s="128"/>
      <c r="AY5130" s="128"/>
      <c r="BH5130" s="89"/>
      <c r="BI5130" s="90"/>
      <c r="DL5130" s="13"/>
      <c r="DM5130" s="13"/>
      <c r="DN5130" s="3"/>
      <c r="DO5130" s="126"/>
      <c r="DP5130" s="126"/>
      <c r="DQ5130" s="127"/>
      <c r="DR5130" s="128"/>
      <c r="DS5130" s="13"/>
      <c r="DW5130" s="128"/>
      <c r="DX5130" s="128"/>
      <c r="DY5130" s="128"/>
      <c r="EH5130" s="89"/>
      <c r="EI5130" s="90"/>
    </row>
    <row r="5131" spans="38:139">
      <c r="AL5131" s="13"/>
      <c r="AM5131" s="13"/>
      <c r="AN5131" s="3"/>
      <c r="AO5131" s="126"/>
      <c r="AP5131" s="126"/>
      <c r="AQ5131" s="127"/>
      <c r="AR5131" s="128"/>
      <c r="AS5131" s="13"/>
      <c r="AW5131" s="128"/>
      <c r="AX5131" s="128"/>
      <c r="AY5131" s="128"/>
      <c r="BH5131" s="89"/>
      <c r="BI5131" s="90"/>
      <c r="DL5131" s="13"/>
      <c r="DM5131" s="13"/>
      <c r="DN5131" s="3"/>
      <c r="DO5131" s="126"/>
      <c r="DP5131" s="126"/>
      <c r="DQ5131" s="127"/>
      <c r="DR5131" s="128"/>
      <c r="DS5131" s="13"/>
      <c r="DW5131" s="128"/>
      <c r="DX5131" s="128"/>
      <c r="DY5131" s="128"/>
      <c r="EH5131" s="89"/>
      <c r="EI5131" s="90"/>
    </row>
    <row r="5132" spans="38:139">
      <c r="AL5132" s="13"/>
      <c r="AM5132" s="13"/>
      <c r="AN5132" s="3"/>
      <c r="AO5132" s="126"/>
      <c r="AP5132" s="126"/>
      <c r="AQ5132" s="127"/>
      <c r="AR5132" s="128"/>
      <c r="AS5132" s="13"/>
      <c r="AW5132" s="128"/>
      <c r="AX5132" s="128"/>
      <c r="AY5132" s="128"/>
      <c r="BH5132" s="89"/>
      <c r="BI5132" s="90"/>
      <c r="DL5132" s="13"/>
      <c r="DM5132" s="13"/>
      <c r="DN5132" s="3"/>
      <c r="DO5132" s="126"/>
      <c r="DP5132" s="126"/>
      <c r="DQ5132" s="127"/>
      <c r="DR5132" s="128"/>
      <c r="DS5132" s="13"/>
      <c r="DW5132" s="128"/>
      <c r="DX5132" s="128"/>
      <c r="DY5132" s="128"/>
      <c r="EH5132" s="89"/>
      <c r="EI5132" s="90"/>
    </row>
    <row r="5133" spans="38:139">
      <c r="AL5133" s="13"/>
      <c r="AM5133" s="13"/>
      <c r="AN5133" s="3"/>
      <c r="AO5133" s="126"/>
      <c r="AP5133" s="126"/>
      <c r="AQ5133" s="127"/>
      <c r="AR5133" s="128"/>
      <c r="AS5133" s="13"/>
      <c r="AW5133" s="128"/>
      <c r="AX5133" s="128"/>
      <c r="AY5133" s="128"/>
      <c r="BH5133" s="89"/>
      <c r="BI5133" s="90"/>
      <c r="DL5133" s="13"/>
      <c r="DM5133" s="13"/>
      <c r="DN5133" s="3"/>
      <c r="DO5133" s="126"/>
      <c r="DP5133" s="126"/>
      <c r="DQ5133" s="127"/>
      <c r="DR5133" s="128"/>
      <c r="DS5133" s="13"/>
      <c r="DW5133" s="128"/>
      <c r="DX5133" s="128"/>
      <c r="DY5133" s="128"/>
      <c r="EH5133" s="89"/>
      <c r="EI5133" s="90"/>
    </row>
    <row r="5134" spans="38:139">
      <c r="AL5134" s="13"/>
      <c r="AM5134" s="13"/>
      <c r="AN5134" s="3"/>
      <c r="AO5134" s="126"/>
      <c r="AP5134" s="126"/>
      <c r="AQ5134" s="127"/>
      <c r="AR5134" s="128"/>
      <c r="AS5134" s="13"/>
      <c r="AW5134" s="128"/>
      <c r="AX5134" s="128"/>
      <c r="AY5134" s="128"/>
      <c r="BH5134" s="89"/>
      <c r="BI5134" s="90"/>
      <c r="DL5134" s="13"/>
      <c r="DM5134" s="13"/>
      <c r="DN5134" s="3"/>
      <c r="DO5134" s="126"/>
      <c r="DP5134" s="126"/>
      <c r="DQ5134" s="127"/>
      <c r="DR5134" s="128"/>
      <c r="DS5134" s="13"/>
      <c r="DW5134" s="128"/>
      <c r="DX5134" s="128"/>
      <c r="DY5134" s="128"/>
      <c r="EH5134" s="89"/>
      <c r="EI5134" s="90"/>
    </row>
    <row r="5135" spans="38:139">
      <c r="AL5135" s="13"/>
      <c r="AM5135" s="13"/>
      <c r="AN5135" s="3"/>
      <c r="AO5135" s="126"/>
      <c r="AP5135" s="126"/>
      <c r="AQ5135" s="127"/>
      <c r="AR5135" s="128"/>
      <c r="AS5135" s="13"/>
      <c r="AW5135" s="128"/>
      <c r="AX5135" s="128"/>
      <c r="AY5135" s="128"/>
      <c r="BH5135" s="89"/>
      <c r="BI5135" s="90"/>
      <c r="DL5135" s="13"/>
      <c r="DM5135" s="13"/>
      <c r="DN5135" s="3"/>
      <c r="DO5135" s="126"/>
      <c r="DP5135" s="126"/>
      <c r="DQ5135" s="127"/>
      <c r="DR5135" s="128"/>
      <c r="DS5135" s="13"/>
      <c r="DW5135" s="128"/>
      <c r="DX5135" s="128"/>
      <c r="DY5135" s="128"/>
      <c r="EH5135" s="89"/>
      <c r="EI5135" s="90"/>
    </row>
    <row r="5136" spans="38:139">
      <c r="AL5136" s="13"/>
      <c r="AM5136" s="13"/>
      <c r="AN5136" s="3"/>
      <c r="AO5136" s="126"/>
      <c r="AP5136" s="126"/>
      <c r="AQ5136" s="127"/>
      <c r="AR5136" s="128"/>
      <c r="AS5136" s="13"/>
      <c r="AW5136" s="128"/>
      <c r="AX5136" s="128"/>
      <c r="AY5136" s="128"/>
      <c r="BH5136" s="89"/>
      <c r="BI5136" s="90"/>
      <c r="DL5136" s="13"/>
      <c r="DM5136" s="13"/>
      <c r="DN5136" s="3"/>
      <c r="DO5136" s="126"/>
      <c r="DP5136" s="126"/>
      <c r="DQ5136" s="127"/>
      <c r="DR5136" s="128"/>
      <c r="DS5136" s="13"/>
      <c r="DW5136" s="128"/>
      <c r="DX5136" s="128"/>
      <c r="DY5136" s="128"/>
      <c r="EH5136" s="89"/>
      <c r="EI5136" s="90"/>
    </row>
    <row r="5137" spans="38:139">
      <c r="AL5137" s="13"/>
      <c r="AM5137" s="13"/>
      <c r="AN5137" s="3"/>
      <c r="AO5137" s="126"/>
      <c r="AP5137" s="126"/>
      <c r="AQ5137" s="127"/>
      <c r="AR5137" s="128"/>
      <c r="AS5137" s="13"/>
      <c r="AW5137" s="128"/>
      <c r="AX5137" s="128"/>
      <c r="AY5137" s="128"/>
      <c r="BH5137" s="89"/>
      <c r="BI5137" s="90"/>
      <c r="DL5137" s="13"/>
      <c r="DM5137" s="13"/>
      <c r="DN5137" s="3"/>
      <c r="DO5137" s="126"/>
      <c r="DP5137" s="126"/>
      <c r="DQ5137" s="127"/>
      <c r="DR5137" s="128"/>
      <c r="DS5137" s="13"/>
      <c r="DW5137" s="128"/>
      <c r="DX5137" s="128"/>
      <c r="DY5137" s="128"/>
      <c r="EH5137" s="89"/>
      <c r="EI5137" s="90"/>
    </row>
    <row r="5138" spans="38:139">
      <c r="AL5138" s="13"/>
      <c r="AM5138" s="13"/>
      <c r="AN5138" s="3"/>
      <c r="AO5138" s="126"/>
      <c r="AP5138" s="126"/>
      <c r="AQ5138" s="127"/>
      <c r="AR5138" s="128"/>
      <c r="AS5138" s="13"/>
      <c r="AW5138" s="128"/>
      <c r="AX5138" s="128"/>
      <c r="AY5138" s="128"/>
      <c r="BH5138" s="89"/>
      <c r="BI5138" s="90"/>
      <c r="DL5138" s="13"/>
      <c r="DM5138" s="13"/>
      <c r="DN5138" s="3"/>
      <c r="DO5138" s="126"/>
      <c r="DP5138" s="126"/>
      <c r="DQ5138" s="127"/>
      <c r="DR5138" s="128"/>
      <c r="DS5138" s="13"/>
      <c r="DW5138" s="128"/>
      <c r="DX5138" s="128"/>
      <c r="DY5138" s="128"/>
      <c r="EH5138" s="89"/>
      <c r="EI5138" s="90"/>
    </row>
    <row r="5139" spans="38:139">
      <c r="AL5139" s="13"/>
      <c r="AM5139" s="13"/>
      <c r="AN5139" s="3"/>
      <c r="AO5139" s="126"/>
      <c r="AP5139" s="126"/>
      <c r="AQ5139" s="127"/>
      <c r="AR5139" s="128"/>
      <c r="AS5139" s="13"/>
      <c r="AW5139" s="128"/>
      <c r="AX5139" s="128"/>
      <c r="AY5139" s="128"/>
      <c r="BH5139" s="89"/>
      <c r="BI5139" s="90"/>
      <c r="DL5139" s="13"/>
      <c r="DM5139" s="13"/>
      <c r="DN5139" s="3"/>
      <c r="DO5139" s="126"/>
      <c r="DP5139" s="126"/>
      <c r="DQ5139" s="127"/>
      <c r="DR5139" s="128"/>
      <c r="DS5139" s="13"/>
      <c r="DW5139" s="128"/>
      <c r="DX5139" s="128"/>
      <c r="DY5139" s="128"/>
      <c r="EH5139" s="89"/>
      <c r="EI5139" s="90"/>
    </row>
    <row r="5140" spans="38:139">
      <c r="AL5140" s="13"/>
      <c r="AM5140" s="13"/>
      <c r="AN5140" s="3"/>
      <c r="AO5140" s="126"/>
      <c r="AP5140" s="126"/>
      <c r="AQ5140" s="127"/>
      <c r="AR5140" s="128"/>
      <c r="AS5140" s="13"/>
      <c r="AW5140" s="128"/>
      <c r="AX5140" s="128"/>
      <c r="AY5140" s="128"/>
      <c r="BH5140" s="89"/>
      <c r="BI5140" s="90"/>
      <c r="DL5140" s="13"/>
      <c r="DM5140" s="13"/>
      <c r="DN5140" s="3"/>
      <c r="DO5140" s="126"/>
      <c r="DP5140" s="126"/>
      <c r="DQ5140" s="127"/>
      <c r="DR5140" s="128"/>
      <c r="DS5140" s="13"/>
      <c r="DW5140" s="128"/>
      <c r="DX5140" s="128"/>
      <c r="DY5140" s="128"/>
      <c r="EH5140" s="89"/>
      <c r="EI5140" s="90"/>
    </row>
    <row r="5141" spans="38:139">
      <c r="AL5141" s="13"/>
      <c r="AM5141" s="13"/>
      <c r="AN5141" s="3"/>
      <c r="AO5141" s="126"/>
      <c r="AP5141" s="126"/>
      <c r="AQ5141" s="127"/>
      <c r="AR5141" s="128"/>
      <c r="AS5141" s="13"/>
      <c r="AW5141" s="128"/>
      <c r="AX5141" s="128"/>
      <c r="AY5141" s="128"/>
      <c r="BH5141" s="89"/>
      <c r="BI5141" s="90"/>
      <c r="DL5141" s="13"/>
      <c r="DM5141" s="13"/>
      <c r="DN5141" s="3"/>
      <c r="DO5141" s="126"/>
      <c r="DP5141" s="126"/>
      <c r="DQ5141" s="127"/>
      <c r="DR5141" s="128"/>
      <c r="DS5141" s="13"/>
      <c r="DW5141" s="128"/>
      <c r="DX5141" s="128"/>
      <c r="DY5141" s="128"/>
      <c r="EH5141" s="89"/>
      <c r="EI5141" s="90"/>
    </row>
    <row r="5142" spans="38:139">
      <c r="AL5142" s="13"/>
      <c r="AM5142" s="13"/>
      <c r="AN5142" s="3"/>
      <c r="AO5142" s="126"/>
      <c r="AP5142" s="126"/>
      <c r="AQ5142" s="127"/>
      <c r="AR5142" s="128"/>
      <c r="AS5142" s="13"/>
      <c r="AW5142" s="128"/>
      <c r="AX5142" s="128"/>
      <c r="AY5142" s="128"/>
      <c r="BH5142" s="89"/>
      <c r="BI5142" s="90"/>
      <c r="DL5142" s="13"/>
      <c r="DM5142" s="13"/>
      <c r="DN5142" s="3"/>
      <c r="DO5142" s="126"/>
      <c r="DP5142" s="126"/>
      <c r="DQ5142" s="127"/>
      <c r="DR5142" s="128"/>
      <c r="DS5142" s="13"/>
      <c r="DW5142" s="128"/>
      <c r="DX5142" s="128"/>
      <c r="DY5142" s="128"/>
      <c r="EH5142" s="89"/>
      <c r="EI5142" s="90"/>
    </row>
    <row r="5143" spans="38:139">
      <c r="AL5143" s="13"/>
      <c r="AM5143" s="13"/>
      <c r="AN5143" s="3"/>
      <c r="AO5143" s="126"/>
      <c r="AP5143" s="126"/>
      <c r="AQ5143" s="127"/>
      <c r="AR5143" s="128"/>
      <c r="AS5143" s="13"/>
      <c r="AW5143" s="128"/>
      <c r="AX5143" s="128"/>
      <c r="AY5143" s="128"/>
      <c r="BH5143" s="89"/>
      <c r="BI5143" s="90"/>
      <c r="DL5143" s="13"/>
      <c r="DM5143" s="13"/>
      <c r="DN5143" s="3"/>
      <c r="DO5143" s="126"/>
      <c r="DP5143" s="126"/>
      <c r="DQ5143" s="127"/>
      <c r="DR5143" s="128"/>
      <c r="DS5143" s="13"/>
      <c r="DW5143" s="128"/>
      <c r="DX5143" s="128"/>
      <c r="DY5143" s="128"/>
      <c r="EH5143" s="89"/>
      <c r="EI5143" s="90"/>
    </row>
    <row r="5144" spans="38:139">
      <c r="AL5144" s="13"/>
      <c r="AM5144" s="13"/>
      <c r="AN5144" s="3"/>
      <c r="AO5144" s="126"/>
      <c r="AP5144" s="126"/>
      <c r="AQ5144" s="127"/>
      <c r="AR5144" s="128"/>
      <c r="AS5144" s="13"/>
      <c r="AW5144" s="128"/>
      <c r="AX5144" s="128"/>
      <c r="AY5144" s="128"/>
      <c r="BH5144" s="89"/>
      <c r="BI5144" s="90"/>
      <c r="DL5144" s="13"/>
      <c r="DM5144" s="13"/>
      <c r="DN5144" s="3"/>
      <c r="DO5144" s="126"/>
      <c r="DP5144" s="126"/>
      <c r="DQ5144" s="127"/>
      <c r="DR5144" s="128"/>
      <c r="DS5144" s="13"/>
      <c r="DW5144" s="128"/>
      <c r="DX5144" s="128"/>
      <c r="DY5144" s="128"/>
      <c r="EH5144" s="89"/>
      <c r="EI5144" s="90"/>
    </row>
    <row r="5145" spans="38:139">
      <c r="AL5145" s="13"/>
      <c r="AM5145" s="13"/>
      <c r="AN5145" s="3"/>
      <c r="AO5145" s="126"/>
      <c r="AP5145" s="126"/>
      <c r="AQ5145" s="127"/>
      <c r="AR5145" s="128"/>
      <c r="AS5145" s="13"/>
      <c r="AW5145" s="128"/>
      <c r="AX5145" s="128"/>
      <c r="AY5145" s="128"/>
      <c r="BH5145" s="89"/>
      <c r="BI5145" s="90"/>
      <c r="DL5145" s="13"/>
      <c r="DM5145" s="13"/>
      <c r="DN5145" s="3"/>
      <c r="DO5145" s="126"/>
      <c r="DP5145" s="126"/>
      <c r="DQ5145" s="127"/>
      <c r="DR5145" s="128"/>
      <c r="DS5145" s="13"/>
      <c r="DW5145" s="128"/>
      <c r="DX5145" s="128"/>
      <c r="DY5145" s="128"/>
      <c r="EH5145" s="89"/>
      <c r="EI5145" s="90"/>
    </row>
    <row r="5146" spans="38:139">
      <c r="AL5146" s="13"/>
      <c r="AM5146" s="13"/>
      <c r="AN5146" s="3"/>
      <c r="AO5146" s="126"/>
      <c r="AP5146" s="126"/>
      <c r="AQ5146" s="127"/>
      <c r="AR5146" s="128"/>
      <c r="AS5146" s="13"/>
      <c r="AW5146" s="128"/>
      <c r="AX5146" s="128"/>
      <c r="AY5146" s="128"/>
      <c r="BH5146" s="89"/>
      <c r="BI5146" s="90"/>
      <c r="DL5146" s="13"/>
      <c r="DM5146" s="13"/>
      <c r="DN5146" s="3"/>
      <c r="DO5146" s="126"/>
      <c r="DP5146" s="126"/>
      <c r="DQ5146" s="127"/>
      <c r="DR5146" s="128"/>
      <c r="DS5146" s="13"/>
      <c r="DW5146" s="128"/>
      <c r="DX5146" s="128"/>
      <c r="DY5146" s="128"/>
      <c r="EH5146" s="89"/>
      <c r="EI5146" s="90"/>
    </row>
    <row r="5147" spans="38:139">
      <c r="AL5147" s="13"/>
      <c r="AM5147" s="13"/>
      <c r="AN5147" s="3"/>
      <c r="AO5147" s="126"/>
      <c r="AP5147" s="126"/>
      <c r="AQ5147" s="127"/>
      <c r="AR5147" s="128"/>
      <c r="AS5147" s="13"/>
      <c r="AW5147" s="128"/>
      <c r="AX5147" s="128"/>
      <c r="AY5147" s="128"/>
      <c r="BH5147" s="89"/>
      <c r="BI5147" s="90"/>
      <c r="DL5147" s="13"/>
      <c r="DM5147" s="13"/>
      <c r="DN5147" s="3"/>
      <c r="DO5147" s="126"/>
      <c r="DP5147" s="126"/>
      <c r="DQ5147" s="127"/>
      <c r="DR5147" s="128"/>
      <c r="DS5147" s="13"/>
      <c r="DW5147" s="128"/>
      <c r="DX5147" s="128"/>
      <c r="DY5147" s="128"/>
      <c r="EH5147" s="89"/>
      <c r="EI5147" s="90"/>
    </row>
    <row r="5148" spans="38:139">
      <c r="AL5148" s="13"/>
      <c r="AM5148" s="13"/>
      <c r="AN5148" s="3"/>
      <c r="AO5148" s="126"/>
      <c r="AP5148" s="126"/>
      <c r="AQ5148" s="127"/>
      <c r="AR5148" s="128"/>
      <c r="AS5148" s="13"/>
      <c r="AW5148" s="128"/>
      <c r="AX5148" s="128"/>
      <c r="AY5148" s="128"/>
      <c r="BH5148" s="89"/>
      <c r="BI5148" s="90"/>
      <c r="DL5148" s="13"/>
      <c r="DM5148" s="13"/>
      <c r="DN5148" s="3"/>
      <c r="DO5148" s="126"/>
      <c r="DP5148" s="126"/>
      <c r="DQ5148" s="127"/>
      <c r="DR5148" s="128"/>
      <c r="DS5148" s="13"/>
      <c r="DW5148" s="128"/>
      <c r="DX5148" s="128"/>
      <c r="DY5148" s="128"/>
      <c r="EH5148" s="89"/>
      <c r="EI5148" s="90"/>
    </row>
    <row r="5149" spans="38:139">
      <c r="AL5149" s="13"/>
      <c r="AM5149" s="13"/>
      <c r="AN5149" s="3"/>
      <c r="AO5149" s="126"/>
      <c r="AP5149" s="126"/>
      <c r="AQ5149" s="127"/>
      <c r="AR5149" s="128"/>
      <c r="AS5149" s="13"/>
      <c r="AW5149" s="128"/>
      <c r="AX5149" s="128"/>
      <c r="AY5149" s="128"/>
      <c r="BH5149" s="89"/>
      <c r="BI5149" s="90"/>
      <c r="DL5149" s="13"/>
      <c r="DM5149" s="13"/>
      <c r="DN5149" s="3"/>
      <c r="DO5149" s="126"/>
      <c r="DP5149" s="126"/>
      <c r="DQ5149" s="127"/>
      <c r="DR5149" s="128"/>
      <c r="DS5149" s="13"/>
      <c r="DW5149" s="128"/>
      <c r="DX5149" s="128"/>
      <c r="DY5149" s="128"/>
      <c r="EH5149" s="89"/>
      <c r="EI5149" s="90"/>
    </row>
    <row r="5150" spans="38:139">
      <c r="AL5150" s="13"/>
      <c r="AM5150" s="13"/>
      <c r="AN5150" s="3"/>
      <c r="AO5150" s="126"/>
      <c r="AP5150" s="126"/>
      <c r="AQ5150" s="127"/>
      <c r="AR5150" s="128"/>
      <c r="AS5150" s="13"/>
      <c r="AW5150" s="128"/>
      <c r="AX5150" s="128"/>
      <c r="AY5150" s="128"/>
      <c r="BH5150" s="89"/>
      <c r="BI5150" s="90"/>
      <c r="DL5150" s="13"/>
      <c r="DM5150" s="13"/>
      <c r="DN5150" s="3"/>
      <c r="DO5150" s="126"/>
      <c r="DP5150" s="126"/>
      <c r="DQ5150" s="127"/>
      <c r="DR5150" s="128"/>
      <c r="DS5150" s="13"/>
      <c r="DW5150" s="128"/>
      <c r="DX5150" s="128"/>
      <c r="DY5150" s="128"/>
      <c r="EH5150" s="89"/>
      <c r="EI5150" s="90"/>
    </row>
    <row r="5151" spans="38:139">
      <c r="AL5151" s="13"/>
      <c r="AM5151" s="13"/>
      <c r="AN5151" s="3"/>
      <c r="AO5151" s="126"/>
      <c r="AP5151" s="126"/>
      <c r="AQ5151" s="127"/>
      <c r="AR5151" s="128"/>
      <c r="AS5151" s="13"/>
      <c r="AW5151" s="128"/>
      <c r="AX5151" s="128"/>
      <c r="AY5151" s="128"/>
      <c r="BH5151" s="89"/>
      <c r="BI5151" s="90"/>
      <c r="DL5151" s="13"/>
      <c r="DM5151" s="13"/>
      <c r="DN5151" s="3"/>
      <c r="DO5151" s="126"/>
      <c r="DP5151" s="126"/>
      <c r="DQ5151" s="127"/>
      <c r="DR5151" s="128"/>
      <c r="DS5151" s="13"/>
      <c r="DW5151" s="128"/>
      <c r="DX5151" s="128"/>
      <c r="DY5151" s="128"/>
      <c r="EH5151" s="89"/>
      <c r="EI5151" s="90"/>
    </row>
    <row r="5152" spans="38:139">
      <c r="AL5152" s="13"/>
      <c r="AM5152" s="13"/>
      <c r="AN5152" s="3"/>
      <c r="AO5152" s="126"/>
      <c r="AP5152" s="126"/>
      <c r="AQ5152" s="127"/>
      <c r="AR5152" s="128"/>
      <c r="AS5152" s="13"/>
      <c r="AW5152" s="128"/>
      <c r="AX5152" s="128"/>
      <c r="AY5152" s="128"/>
      <c r="BH5152" s="89"/>
      <c r="BI5152" s="90"/>
      <c r="DL5152" s="13"/>
      <c r="DM5152" s="13"/>
      <c r="DN5152" s="3"/>
      <c r="DO5152" s="126"/>
      <c r="DP5152" s="126"/>
      <c r="DQ5152" s="127"/>
      <c r="DR5152" s="128"/>
      <c r="DS5152" s="13"/>
      <c r="DW5152" s="128"/>
      <c r="DX5152" s="128"/>
      <c r="DY5152" s="128"/>
      <c r="EH5152" s="89"/>
      <c r="EI5152" s="90"/>
    </row>
    <row r="5153" spans="38:139">
      <c r="AL5153" s="13"/>
      <c r="AM5153" s="13"/>
      <c r="AN5153" s="3"/>
      <c r="AO5153" s="126"/>
      <c r="AP5153" s="126"/>
      <c r="AQ5153" s="127"/>
      <c r="AR5153" s="128"/>
      <c r="AS5153" s="13"/>
      <c r="AW5153" s="128"/>
      <c r="AX5153" s="128"/>
      <c r="AY5153" s="128"/>
      <c r="BH5153" s="89"/>
      <c r="BI5153" s="90"/>
      <c r="DL5153" s="13"/>
      <c r="DM5153" s="13"/>
      <c r="DN5153" s="3"/>
      <c r="DO5153" s="126"/>
      <c r="DP5153" s="126"/>
      <c r="DQ5153" s="127"/>
      <c r="DR5153" s="128"/>
      <c r="DS5153" s="13"/>
      <c r="DW5153" s="128"/>
      <c r="DX5153" s="128"/>
      <c r="DY5153" s="128"/>
      <c r="EH5153" s="89"/>
      <c r="EI5153" s="90"/>
    </row>
    <row r="5154" spans="38:139">
      <c r="AL5154" s="13"/>
      <c r="AM5154" s="13"/>
      <c r="AN5154" s="3"/>
      <c r="AO5154" s="126"/>
      <c r="AP5154" s="126"/>
      <c r="AQ5154" s="127"/>
      <c r="AR5154" s="128"/>
      <c r="AS5154" s="13"/>
      <c r="AW5154" s="128"/>
      <c r="AX5154" s="128"/>
      <c r="AY5154" s="128"/>
      <c r="BH5154" s="89"/>
      <c r="BI5154" s="90"/>
      <c r="DL5154" s="13"/>
      <c r="DM5154" s="13"/>
      <c r="DN5154" s="3"/>
      <c r="DO5154" s="126"/>
      <c r="DP5154" s="126"/>
      <c r="DQ5154" s="127"/>
      <c r="DR5154" s="128"/>
      <c r="DS5154" s="13"/>
      <c r="DW5154" s="128"/>
      <c r="DX5154" s="128"/>
      <c r="DY5154" s="128"/>
      <c r="EH5154" s="89"/>
      <c r="EI5154" s="90"/>
    </row>
    <row r="5155" spans="38:139">
      <c r="AL5155" s="13"/>
      <c r="AM5155" s="13"/>
      <c r="AN5155" s="3"/>
      <c r="AO5155" s="126"/>
      <c r="AP5155" s="126"/>
      <c r="AQ5155" s="127"/>
      <c r="AR5155" s="128"/>
      <c r="AS5155" s="13"/>
      <c r="AW5155" s="128"/>
      <c r="AX5155" s="128"/>
      <c r="AY5155" s="128"/>
      <c r="BH5155" s="89"/>
      <c r="BI5155" s="90"/>
      <c r="DL5155" s="13"/>
      <c r="DM5155" s="13"/>
      <c r="DN5155" s="3"/>
      <c r="DO5155" s="126"/>
      <c r="DP5155" s="126"/>
      <c r="DQ5155" s="127"/>
      <c r="DR5155" s="128"/>
      <c r="DS5155" s="13"/>
      <c r="DW5155" s="128"/>
      <c r="DX5155" s="128"/>
      <c r="DY5155" s="128"/>
      <c r="EH5155" s="89"/>
      <c r="EI5155" s="90"/>
    </row>
    <row r="5156" spans="38:139">
      <c r="AL5156" s="13"/>
      <c r="AM5156" s="13"/>
      <c r="AN5156" s="3"/>
      <c r="AO5156" s="126"/>
      <c r="AP5156" s="126"/>
      <c r="AQ5156" s="127"/>
      <c r="AR5156" s="128"/>
      <c r="AS5156" s="13"/>
      <c r="AW5156" s="128"/>
      <c r="AX5156" s="128"/>
      <c r="AY5156" s="128"/>
      <c r="BH5156" s="89"/>
      <c r="BI5156" s="90"/>
      <c r="DL5156" s="13"/>
      <c r="DM5156" s="13"/>
      <c r="DN5156" s="3"/>
      <c r="DO5156" s="126"/>
      <c r="DP5156" s="126"/>
      <c r="DQ5156" s="127"/>
      <c r="DR5156" s="128"/>
      <c r="DS5156" s="13"/>
      <c r="DW5156" s="128"/>
      <c r="DX5156" s="128"/>
      <c r="DY5156" s="128"/>
      <c r="EH5156" s="89"/>
      <c r="EI5156" s="90"/>
    </row>
    <row r="5157" spans="38:139">
      <c r="AL5157" s="13"/>
      <c r="AM5157" s="13"/>
      <c r="AN5157" s="3"/>
      <c r="AO5157" s="126"/>
      <c r="AP5157" s="126"/>
      <c r="AQ5157" s="127"/>
      <c r="AR5157" s="128"/>
      <c r="AS5157" s="13"/>
      <c r="AW5157" s="128"/>
      <c r="AX5157" s="128"/>
      <c r="AY5157" s="128"/>
      <c r="BH5157" s="89"/>
      <c r="BI5157" s="90"/>
      <c r="DL5157" s="13"/>
      <c r="DM5157" s="13"/>
      <c r="DN5157" s="3"/>
      <c r="DO5157" s="126"/>
      <c r="DP5157" s="126"/>
      <c r="DQ5157" s="127"/>
      <c r="DR5157" s="128"/>
      <c r="DS5157" s="13"/>
      <c r="DW5157" s="128"/>
      <c r="DX5157" s="128"/>
      <c r="DY5157" s="128"/>
      <c r="EH5157" s="89"/>
      <c r="EI5157" s="90"/>
    </row>
    <row r="5158" spans="38:139">
      <c r="AL5158" s="13"/>
      <c r="AM5158" s="13"/>
      <c r="AN5158" s="3"/>
      <c r="AO5158" s="126"/>
      <c r="AP5158" s="126"/>
      <c r="AQ5158" s="127"/>
      <c r="AR5158" s="128"/>
      <c r="AS5158" s="13"/>
      <c r="AW5158" s="128"/>
      <c r="AX5158" s="128"/>
      <c r="AY5158" s="128"/>
      <c r="BH5158" s="89"/>
      <c r="BI5158" s="90"/>
      <c r="DL5158" s="13"/>
      <c r="DM5158" s="13"/>
      <c r="DN5158" s="3"/>
      <c r="DO5158" s="126"/>
      <c r="DP5158" s="126"/>
      <c r="DQ5158" s="127"/>
      <c r="DR5158" s="128"/>
      <c r="DS5158" s="13"/>
      <c r="DW5158" s="128"/>
      <c r="DX5158" s="128"/>
      <c r="DY5158" s="128"/>
      <c r="EH5158" s="89"/>
      <c r="EI5158" s="90"/>
    </row>
    <row r="5159" spans="38:139">
      <c r="AL5159" s="13"/>
      <c r="AM5159" s="13"/>
      <c r="AN5159" s="3"/>
      <c r="AO5159" s="126"/>
      <c r="AP5159" s="126"/>
      <c r="AQ5159" s="127"/>
      <c r="AR5159" s="128"/>
      <c r="AS5159" s="13"/>
      <c r="AW5159" s="128"/>
      <c r="AX5159" s="128"/>
      <c r="AY5159" s="128"/>
      <c r="BH5159" s="89"/>
      <c r="BI5159" s="90"/>
      <c r="DL5159" s="13"/>
      <c r="DM5159" s="13"/>
      <c r="DN5159" s="3"/>
      <c r="DO5159" s="126"/>
      <c r="DP5159" s="126"/>
      <c r="DQ5159" s="127"/>
      <c r="DR5159" s="128"/>
      <c r="DS5159" s="13"/>
      <c r="DW5159" s="128"/>
      <c r="DX5159" s="128"/>
      <c r="DY5159" s="128"/>
      <c r="EH5159" s="89"/>
      <c r="EI5159" s="90"/>
    </row>
    <row r="5160" spans="38:139">
      <c r="AL5160" s="13"/>
      <c r="AM5160" s="13"/>
      <c r="AN5160" s="3"/>
      <c r="AO5160" s="126"/>
      <c r="AP5160" s="126"/>
      <c r="AQ5160" s="127"/>
      <c r="AR5160" s="128"/>
      <c r="AS5160" s="13"/>
      <c r="AW5160" s="128"/>
      <c r="AX5160" s="128"/>
      <c r="AY5160" s="128"/>
      <c r="BH5160" s="89"/>
      <c r="BI5160" s="90"/>
      <c r="DL5160" s="13"/>
      <c r="DM5160" s="13"/>
      <c r="DN5160" s="3"/>
      <c r="DO5160" s="126"/>
      <c r="DP5160" s="126"/>
      <c r="DQ5160" s="127"/>
      <c r="DR5160" s="128"/>
      <c r="DS5160" s="13"/>
      <c r="DW5160" s="128"/>
      <c r="DX5160" s="128"/>
      <c r="DY5160" s="128"/>
      <c r="EH5160" s="89"/>
      <c r="EI5160" s="90"/>
    </row>
    <row r="5161" spans="38:139">
      <c r="AL5161" s="13"/>
      <c r="AM5161" s="13"/>
      <c r="AN5161" s="3"/>
      <c r="AO5161" s="126"/>
      <c r="AP5161" s="126"/>
      <c r="AQ5161" s="127"/>
      <c r="AR5161" s="128"/>
      <c r="AS5161" s="13"/>
      <c r="AW5161" s="128"/>
      <c r="AX5161" s="128"/>
      <c r="AY5161" s="128"/>
      <c r="BH5161" s="89"/>
      <c r="BI5161" s="90"/>
      <c r="DL5161" s="13"/>
      <c r="DM5161" s="13"/>
      <c r="DN5161" s="3"/>
      <c r="DO5161" s="126"/>
      <c r="DP5161" s="126"/>
      <c r="DQ5161" s="127"/>
      <c r="DR5161" s="128"/>
      <c r="DS5161" s="13"/>
      <c r="DW5161" s="128"/>
      <c r="DX5161" s="128"/>
      <c r="DY5161" s="128"/>
      <c r="EH5161" s="89"/>
      <c r="EI5161" s="90"/>
    </row>
    <row r="5162" spans="38:139">
      <c r="AL5162" s="13"/>
      <c r="AM5162" s="13"/>
      <c r="AN5162" s="3"/>
      <c r="AO5162" s="126"/>
      <c r="AP5162" s="126"/>
      <c r="AQ5162" s="127"/>
      <c r="AR5162" s="128"/>
      <c r="AS5162" s="13"/>
      <c r="AW5162" s="128"/>
      <c r="AX5162" s="128"/>
      <c r="AY5162" s="128"/>
      <c r="BH5162" s="89"/>
      <c r="BI5162" s="90"/>
      <c r="DL5162" s="13"/>
      <c r="DM5162" s="13"/>
      <c r="DN5162" s="3"/>
      <c r="DO5162" s="126"/>
      <c r="DP5162" s="126"/>
      <c r="DQ5162" s="127"/>
      <c r="DR5162" s="128"/>
      <c r="DS5162" s="13"/>
      <c r="DW5162" s="128"/>
      <c r="DX5162" s="128"/>
      <c r="DY5162" s="128"/>
      <c r="EH5162" s="89"/>
      <c r="EI5162" s="90"/>
    </row>
    <row r="5163" spans="38:139">
      <c r="AL5163" s="13"/>
      <c r="AM5163" s="13"/>
      <c r="AN5163" s="3"/>
      <c r="AO5163" s="126"/>
      <c r="AP5163" s="126"/>
      <c r="AQ5163" s="127"/>
      <c r="AR5163" s="128"/>
      <c r="AS5163" s="13"/>
      <c r="AW5163" s="128"/>
      <c r="AX5163" s="128"/>
      <c r="AY5163" s="128"/>
      <c r="BH5163" s="89"/>
      <c r="BI5163" s="90"/>
      <c r="DL5163" s="13"/>
      <c r="DM5163" s="13"/>
      <c r="DN5163" s="3"/>
      <c r="DO5163" s="126"/>
      <c r="DP5163" s="126"/>
      <c r="DQ5163" s="127"/>
      <c r="DR5163" s="128"/>
      <c r="DS5163" s="13"/>
      <c r="DW5163" s="128"/>
      <c r="DX5163" s="128"/>
      <c r="DY5163" s="128"/>
      <c r="EH5163" s="89"/>
      <c r="EI5163" s="90"/>
    </row>
    <row r="5164" spans="38:139">
      <c r="AL5164" s="13"/>
      <c r="AM5164" s="13"/>
      <c r="AN5164" s="3"/>
      <c r="AO5164" s="126"/>
      <c r="AP5164" s="126"/>
      <c r="AQ5164" s="127"/>
      <c r="AR5164" s="128"/>
      <c r="AS5164" s="13"/>
      <c r="AW5164" s="128"/>
      <c r="AX5164" s="128"/>
      <c r="AY5164" s="128"/>
      <c r="BH5164" s="89"/>
      <c r="BI5164" s="90"/>
      <c r="DL5164" s="13"/>
      <c r="DM5164" s="13"/>
      <c r="DN5164" s="3"/>
      <c r="DO5164" s="126"/>
      <c r="DP5164" s="126"/>
      <c r="DQ5164" s="127"/>
      <c r="DR5164" s="128"/>
      <c r="DS5164" s="13"/>
      <c r="DW5164" s="128"/>
      <c r="DX5164" s="128"/>
      <c r="DY5164" s="128"/>
      <c r="EH5164" s="89"/>
      <c r="EI5164" s="90"/>
    </row>
    <row r="5165" spans="38:139">
      <c r="AL5165" s="13"/>
      <c r="AM5165" s="13"/>
      <c r="AN5165" s="3"/>
      <c r="AO5165" s="126"/>
      <c r="AP5165" s="126"/>
      <c r="AQ5165" s="127"/>
      <c r="AR5165" s="128"/>
      <c r="AS5165" s="13"/>
      <c r="AW5165" s="128"/>
      <c r="AX5165" s="128"/>
      <c r="AY5165" s="128"/>
      <c r="BH5165" s="89"/>
      <c r="BI5165" s="90"/>
      <c r="DL5165" s="13"/>
      <c r="DM5165" s="13"/>
      <c r="DN5165" s="3"/>
      <c r="DO5165" s="126"/>
      <c r="DP5165" s="126"/>
      <c r="DQ5165" s="127"/>
      <c r="DR5165" s="128"/>
      <c r="DS5165" s="13"/>
      <c r="DW5165" s="128"/>
      <c r="DX5165" s="128"/>
      <c r="DY5165" s="128"/>
      <c r="EH5165" s="89"/>
      <c r="EI5165" s="90"/>
    </row>
    <row r="5166" spans="38:139">
      <c r="AL5166" s="13"/>
      <c r="AM5166" s="13"/>
      <c r="AN5166" s="3"/>
      <c r="AO5166" s="126"/>
      <c r="AP5166" s="126"/>
      <c r="AQ5166" s="127"/>
      <c r="AR5166" s="128"/>
      <c r="AS5166" s="13"/>
      <c r="AW5166" s="128"/>
      <c r="AX5166" s="128"/>
      <c r="AY5166" s="128"/>
      <c r="BH5166" s="89"/>
      <c r="BI5166" s="90"/>
      <c r="DL5166" s="13"/>
      <c r="DM5166" s="13"/>
      <c r="DN5166" s="3"/>
      <c r="DO5166" s="126"/>
      <c r="DP5166" s="126"/>
      <c r="DQ5166" s="127"/>
      <c r="DR5166" s="128"/>
      <c r="DS5166" s="13"/>
      <c r="DW5166" s="128"/>
      <c r="DX5166" s="128"/>
      <c r="DY5166" s="128"/>
      <c r="EH5166" s="89"/>
      <c r="EI5166" s="90"/>
    </row>
    <row r="5167" spans="38:139">
      <c r="AL5167" s="13"/>
      <c r="AM5167" s="13"/>
      <c r="AN5167" s="3"/>
      <c r="AO5167" s="126"/>
      <c r="AP5167" s="126"/>
      <c r="AQ5167" s="127"/>
      <c r="AR5167" s="128"/>
      <c r="AS5167" s="13"/>
      <c r="AW5167" s="128"/>
      <c r="AX5167" s="128"/>
      <c r="AY5167" s="128"/>
      <c r="BH5167" s="89"/>
      <c r="BI5167" s="90"/>
      <c r="DL5167" s="13"/>
      <c r="DM5167" s="13"/>
      <c r="DN5167" s="3"/>
      <c r="DO5167" s="126"/>
      <c r="DP5167" s="126"/>
      <c r="DQ5167" s="127"/>
      <c r="DR5167" s="128"/>
      <c r="DS5167" s="13"/>
      <c r="DW5167" s="128"/>
      <c r="DX5167" s="128"/>
      <c r="DY5167" s="128"/>
      <c r="EH5167" s="89"/>
      <c r="EI5167" s="90"/>
    </row>
    <row r="5168" spans="38:139">
      <c r="AL5168" s="13"/>
      <c r="AM5168" s="13"/>
      <c r="AN5168" s="3"/>
      <c r="AO5168" s="126"/>
      <c r="AP5168" s="126"/>
      <c r="AQ5168" s="127"/>
      <c r="AR5168" s="128"/>
      <c r="AS5168" s="13"/>
      <c r="AW5168" s="128"/>
      <c r="AX5168" s="128"/>
      <c r="AY5168" s="128"/>
      <c r="BH5168" s="89"/>
      <c r="BI5168" s="90"/>
      <c r="DL5168" s="13"/>
      <c r="DM5168" s="13"/>
      <c r="DN5168" s="3"/>
      <c r="DO5168" s="126"/>
      <c r="DP5168" s="126"/>
      <c r="DQ5168" s="127"/>
      <c r="DR5168" s="128"/>
      <c r="DS5168" s="13"/>
      <c r="DW5168" s="128"/>
      <c r="DX5168" s="128"/>
      <c r="DY5168" s="128"/>
      <c r="EH5168" s="89"/>
      <c r="EI5168" s="90"/>
    </row>
    <row r="5169" spans="38:139">
      <c r="AL5169" s="13"/>
      <c r="AM5169" s="13"/>
      <c r="AN5169" s="3"/>
      <c r="AO5169" s="126"/>
      <c r="AP5169" s="126"/>
      <c r="AQ5169" s="127"/>
      <c r="AR5169" s="128"/>
      <c r="AS5169" s="13"/>
      <c r="AW5169" s="128"/>
      <c r="AX5169" s="128"/>
      <c r="AY5169" s="128"/>
      <c r="BH5169" s="89"/>
      <c r="BI5169" s="90"/>
      <c r="DL5169" s="13"/>
      <c r="DM5169" s="13"/>
      <c r="DN5169" s="3"/>
      <c r="DO5169" s="126"/>
      <c r="DP5169" s="126"/>
      <c r="DQ5169" s="127"/>
      <c r="DR5169" s="128"/>
      <c r="DS5169" s="13"/>
      <c r="DW5169" s="128"/>
      <c r="DX5169" s="128"/>
      <c r="DY5169" s="128"/>
      <c r="EH5169" s="89"/>
      <c r="EI5169" s="90"/>
    </row>
    <row r="5170" spans="38:139">
      <c r="AL5170" s="13"/>
      <c r="AM5170" s="13"/>
      <c r="AN5170" s="3"/>
      <c r="AO5170" s="126"/>
      <c r="AP5170" s="126"/>
      <c r="AQ5170" s="127"/>
      <c r="AR5170" s="128"/>
      <c r="AS5170" s="13"/>
      <c r="AW5170" s="128"/>
      <c r="AX5170" s="128"/>
      <c r="AY5170" s="128"/>
      <c r="BH5170" s="89"/>
      <c r="BI5170" s="90"/>
      <c r="DL5170" s="13"/>
      <c r="DM5170" s="13"/>
      <c r="DN5170" s="3"/>
      <c r="DO5170" s="126"/>
      <c r="DP5170" s="126"/>
      <c r="DQ5170" s="127"/>
      <c r="DR5170" s="128"/>
      <c r="DS5170" s="13"/>
      <c r="DW5170" s="128"/>
      <c r="DX5170" s="128"/>
      <c r="DY5170" s="128"/>
      <c r="EH5170" s="89"/>
      <c r="EI5170" s="90"/>
    </row>
    <row r="5171" spans="38:139">
      <c r="AL5171" s="13"/>
      <c r="AM5171" s="13"/>
      <c r="AN5171" s="3"/>
      <c r="AO5171" s="126"/>
      <c r="AP5171" s="126"/>
      <c r="AQ5171" s="127"/>
      <c r="AR5171" s="128"/>
      <c r="AS5171" s="13"/>
      <c r="AW5171" s="128"/>
      <c r="AX5171" s="128"/>
      <c r="AY5171" s="128"/>
      <c r="BH5171" s="89"/>
      <c r="BI5171" s="90"/>
      <c r="DL5171" s="13"/>
      <c r="DM5171" s="13"/>
      <c r="DN5171" s="3"/>
      <c r="DO5171" s="126"/>
      <c r="DP5171" s="126"/>
      <c r="DQ5171" s="127"/>
      <c r="DR5171" s="128"/>
      <c r="DS5171" s="13"/>
      <c r="DW5171" s="128"/>
      <c r="DX5171" s="128"/>
      <c r="DY5171" s="128"/>
      <c r="EH5171" s="89"/>
      <c r="EI5171" s="90"/>
    </row>
    <row r="5172" spans="38:139">
      <c r="AL5172" s="13"/>
      <c r="AM5172" s="13"/>
      <c r="AN5172" s="3"/>
      <c r="AO5172" s="126"/>
      <c r="AP5172" s="126"/>
      <c r="AQ5172" s="127"/>
      <c r="AR5172" s="128"/>
      <c r="AS5172" s="13"/>
      <c r="AW5172" s="128"/>
      <c r="AX5172" s="128"/>
      <c r="AY5172" s="128"/>
      <c r="BH5172" s="89"/>
      <c r="BI5172" s="90"/>
      <c r="DL5172" s="13"/>
      <c r="DM5172" s="13"/>
      <c r="DN5172" s="3"/>
      <c r="DO5172" s="126"/>
      <c r="DP5172" s="126"/>
      <c r="DQ5172" s="127"/>
      <c r="DR5172" s="128"/>
      <c r="DS5172" s="13"/>
      <c r="DW5172" s="128"/>
      <c r="DX5172" s="128"/>
      <c r="DY5172" s="128"/>
      <c r="EH5172" s="89"/>
      <c r="EI5172" s="90"/>
    </row>
    <row r="5173" spans="38:139">
      <c r="AL5173" s="13"/>
      <c r="AM5173" s="13"/>
      <c r="AN5173" s="3"/>
      <c r="AO5173" s="126"/>
      <c r="AP5173" s="126"/>
      <c r="AQ5173" s="127"/>
      <c r="AR5173" s="128"/>
      <c r="AS5173" s="13"/>
      <c r="AW5173" s="128"/>
      <c r="AX5173" s="128"/>
      <c r="AY5173" s="128"/>
      <c r="BH5173" s="89"/>
      <c r="BI5173" s="90"/>
      <c r="DL5173" s="13"/>
      <c r="DM5173" s="13"/>
      <c r="DN5173" s="3"/>
      <c r="DO5173" s="126"/>
      <c r="DP5173" s="126"/>
      <c r="DQ5173" s="127"/>
      <c r="DR5173" s="128"/>
      <c r="DS5173" s="13"/>
      <c r="DW5173" s="128"/>
      <c r="DX5173" s="128"/>
      <c r="DY5173" s="128"/>
      <c r="EH5173" s="89"/>
      <c r="EI5173" s="90"/>
    </row>
    <row r="5174" spans="38:139">
      <c r="AL5174" s="13"/>
      <c r="AM5174" s="13"/>
      <c r="AN5174" s="3"/>
      <c r="AO5174" s="126"/>
      <c r="AP5174" s="126"/>
      <c r="AQ5174" s="127"/>
      <c r="AR5174" s="128"/>
      <c r="AS5174" s="13"/>
      <c r="AW5174" s="128"/>
      <c r="AX5174" s="128"/>
      <c r="AY5174" s="128"/>
      <c r="BH5174" s="89"/>
      <c r="BI5174" s="90"/>
      <c r="DL5174" s="13"/>
      <c r="DM5174" s="13"/>
      <c r="DN5174" s="3"/>
      <c r="DO5174" s="126"/>
      <c r="DP5174" s="126"/>
      <c r="DQ5174" s="127"/>
      <c r="DR5174" s="128"/>
      <c r="DS5174" s="13"/>
      <c r="DW5174" s="128"/>
      <c r="DX5174" s="128"/>
      <c r="DY5174" s="128"/>
      <c r="EH5174" s="89"/>
      <c r="EI5174" s="90"/>
    </row>
    <row r="5175" spans="38:139">
      <c r="AL5175" s="13"/>
      <c r="AM5175" s="13"/>
      <c r="AN5175" s="3"/>
      <c r="AO5175" s="126"/>
      <c r="AP5175" s="126"/>
      <c r="AQ5175" s="127"/>
      <c r="AR5175" s="128"/>
      <c r="AS5175" s="13"/>
      <c r="AW5175" s="128"/>
      <c r="AX5175" s="128"/>
      <c r="AY5175" s="128"/>
      <c r="BH5175" s="89"/>
      <c r="BI5175" s="90"/>
      <c r="DL5175" s="13"/>
      <c r="DM5175" s="13"/>
      <c r="DN5175" s="3"/>
      <c r="DO5175" s="126"/>
      <c r="DP5175" s="126"/>
      <c r="DQ5175" s="127"/>
      <c r="DR5175" s="128"/>
      <c r="DS5175" s="13"/>
      <c r="DW5175" s="128"/>
      <c r="DX5175" s="128"/>
      <c r="DY5175" s="128"/>
      <c r="EH5175" s="89"/>
      <c r="EI5175" s="90"/>
    </row>
    <row r="5176" spans="38:139">
      <c r="AL5176" s="13"/>
      <c r="AM5176" s="13"/>
      <c r="AN5176" s="3"/>
      <c r="AO5176" s="126"/>
      <c r="AP5176" s="126"/>
      <c r="AQ5176" s="127"/>
      <c r="AR5176" s="128"/>
      <c r="AS5176" s="13"/>
      <c r="AW5176" s="128"/>
      <c r="AX5176" s="128"/>
      <c r="AY5176" s="128"/>
      <c r="BH5176" s="89"/>
      <c r="BI5176" s="90"/>
      <c r="DL5176" s="13"/>
      <c r="DM5176" s="13"/>
      <c r="DN5176" s="3"/>
      <c r="DO5176" s="126"/>
      <c r="DP5176" s="126"/>
      <c r="DQ5176" s="127"/>
      <c r="DR5176" s="128"/>
      <c r="DS5176" s="13"/>
      <c r="DW5176" s="128"/>
      <c r="DX5176" s="128"/>
      <c r="DY5176" s="128"/>
      <c r="EH5176" s="89"/>
      <c r="EI5176" s="90"/>
    </row>
    <row r="5177" spans="38:139">
      <c r="AL5177" s="13"/>
      <c r="AM5177" s="13"/>
      <c r="AN5177" s="3"/>
      <c r="AO5177" s="126"/>
      <c r="AP5177" s="126"/>
      <c r="AQ5177" s="127"/>
      <c r="AR5177" s="128"/>
      <c r="AS5177" s="13"/>
      <c r="AW5177" s="128"/>
      <c r="AX5177" s="128"/>
      <c r="AY5177" s="128"/>
      <c r="BH5177" s="89"/>
      <c r="BI5177" s="90"/>
      <c r="DL5177" s="13"/>
      <c r="DM5177" s="13"/>
      <c r="DN5177" s="3"/>
      <c r="DO5177" s="126"/>
      <c r="DP5177" s="126"/>
      <c r="DQ5177" s="127"/>
      <c r="DR5177" s="128"/>
      <c r="DS5177" s="13"/>
      <c r="DW5177" s="128"/>
      <c r="DX5177" s="128"/>
      <c r="DY5177" s="128"/>
      <c r="EH5177" s="89"/>
      <c r="EI5177" s="90"/>
    </row>
    <row r="5178" spans="38:139">
      <c r="AL5178" s="13"/>
      <c r="AM5178" s="13"/>
      <c r="AN5178" s="3"/>
      <c r="AO5178" s="126"/>
      <c r="AP5178" s="126"/>
      <c r="AQ5178" s="127"/>
      <c r="AR5178" s="128"/>
      <c r="AS5178" s="13"/>
      <c r="AW5178" s="128"/>
      <c r="AX5178" s="128"/>
      <c r="AY5178" s="128"/>
      <c r="BH5178" s="89"/>
      <c r="BI5178" s="90"/>
      <c r="DL5178" s="13"/>
      <c r="DM5178" s="13"/>
      <c r="DN5178" s="3"/>
      <c r="DO5178" s="126"/>
      <c r="DP5178" s="126"/>
      <c r="DQ5178" s="127"/>
      <c r="DR5178" s="128"/>
      <c r="DS5178" s="13"/>
      <c r="DW5178" s="128"/>
      <c r="DX5178" s="128"/>
      <c r="DY5178" s="128"/>
      <c r="EH5178" s="89"/>
      <c r="EI5178" s="90"/>
    </row>
    <row r="5179" spans="38:139">
      <c r="AL5179" s="13"/>
      <c r="AM5179" s="13"/>
      <c r="AN5179" s="3"/>
      <c r="AO5179" s="126"/>
      <c r="AP5179" s="126"/>
      <c r="AQ5179" s="127"/>
      <c r="AR5179" s="128"/>
      <c r="AS5179" s="13"/>
      <c r="AW5179" s="128"/>
      <c r="AX5179" s="128"/>
      <c r="AY5179" s="128"/>
      <c r="BH5179" s="89"/>
      <c r="BI5179" s="90"/>
      <c r="DL5179" s="13"/>
      <c r="DM5179" s="13"/>
      <c r="DN5179" s="3"/>
      <c r="DO5179" s="126"/>
      <c r="DP5179" s="126"/>
      <c r="DQ5179" s="127"/>
      <c r="DR5179" s="128"/>
      <c r="DS5179" s="13"/>
      <c r="DW5179" s="128"/>
      <c r="DX5179" s="128"/>
      <c r="DY5179" s="128"/>
      <c r="EH5179" s="89"/>
      <c r="EI5179" s="90"/>
    </row>
    <row r="5180" spans="38:139">
      <c r="AL5180" s="13"/>
      <c r="AM5180" s="13"/>
      <c r="AN5180" s="3"/>
      <c r="AO5180" s="126"/>
      <c r="AP5180" s="126"/>
      <c r="AQ5180" s="127"/>
      <c r="AR5180" s="128"/>
      <c r="AS5180" s="13"/>
      <c r="AW5180" s="128"/>
      <c r="AX5180" s="128"/>
      <c r="AY5180" s="128"/>
      <c r="BH5180" s="89"/>
      <c r="BI5180" s="90"/>
      <c r="DL5180" s="13"/>
      <c r="DM5180" s="13"/>
      <c r="DN5180" s="3"/>
      <c r="DO5180" s="126"/>
      <c r="DP5180" s="126"/>
      <c r="DQ5180" s="127"/>
      <c r="DR5180" s="128"/>
      <c r="DS5180" s="13"/>
      <c r="DW5180" s="128"/>
      <c r="DX5180" s="128"/>
      <c r="DY5180" s="128"/>
      <c r="EH5180" s="89"/>
      <c r="EI5180" s="90"/>
    </row>
    <row r="5181" spans="38:139">
      <c r="AL5181" s="13"/>
      <c r="AM5181" s="13"/>
      <c r="AN5181" s="3"/>
      <c r="AO5181" s="126"/>
      <c r="AP5181" s="126"/>
      <c r="AQ5181" s="127"/>
      <c r="AR5181" s="128"/>
      <c r="AS5181" s="13"/>
      <c r="AW5181" s="128"/>
      <c r="AX5181" s="128"/>
      <c r="AY5181" s="128"/>
      <c r="BH5181" s="89"/>
      <c r="BI5181" s="90"/>
      <c r="DL5181" s="13"/>
      <c r="DM5181" s="13"/>
      <c r="DN5181" s="3"/>
      <c r="DO5181" s="126"/>
      <c r="DP5181" s="126"/>
      <c r="DQ5181" s="127"/>
      <c r="DR5181" s="128"/>
      <c r="DS5181" s="13"/>
      <c r="DW5181" s="128"/>
      <c r="DX5181" s="128"/>
      <c r="DY5181" s="128"/>
      <c r="EH5181" s="89"/>
      <c r="EI5181" s="90"/>
    </row>
    <row r="5182" spans="38:139">
      <c r="AL5182" s="13"/>
      <c r="AM5182" s="13"/>
      <c r="AN5182" s="3"/>
      <c r="AO5182" s="126"/>
      <c r="AP5182" s="126"/>
      <c r="AQ5182" s="127"/>
      <c r="AR5182" s="128"/>
      <c r="AS5182" s="13"/>
      <c r="AW5182" s="128"/>
      <c r="AX5182" s="128"/>
      <c r="AY5182" s="128"/>
      <c r="BH5182" s="89"/>
      <c r="BI5182" s="90"/>
      <c r="DL5182" s="13"/>
      <c r="DM5182" s="13"/>
      <c r="DN5182" s="3"/>
      <c r="DO5182" s="126"/>
      <c r="DP5182" s="126"/>
      <c r="DQ5182" s="127"/>
      <c r="DR5182" s="128"/>
      <c r="DS5182" s="13"/>
      <c r="DW5182" s="128"/>
      <c r="DX5182" s="128"/>
      <c r="DY5182" s="128"/>
      <c r="EH5182" s="89"/>
      <c r="EI5182" s="90"/>
    </row>
    <row r="5183" spans="38:139">
      <c r="AL5183" s="13"/>
      <c r="AM5183" s="13"/>
      <c r="AN5183" s="3"/>
      <c r="AO5183" s="126"/>
      <c r="AP5183" s="126"/>
      <c r="AQ5183" s="127"/>
      <c r="AR5183" s="128"/>
      <c r="AS5183" s="13"/>
      <c r="AW5183" s="128"/>
      <c r="AX5183" s="128"/>
      <c r="AY5183" s="128"/>
      <c r="BH5183" s="89"/>
      <c r="BI5183" s="90"/>
      <c r="DL5183" s="13"/>
      <c r="DM5183" s="13"/>
      <c r="DN5183" s="3"/>
      <c r="DO5183" s="126"/>
      <c r="DP5183" s="126"/>
      <c r="DQ5183" s="127"/>
      <c r="DR5183" s="128"/>
      <c r="DS5183" s="13"/>
      <c r="DW5183" s="128"/>
      <c r="DX5183" s="128"/>
      <c r="DY5183" s="128"/>
      <c r="EH5183" s="89"/>
      <c r="EI5183" s="90"/>
    </row>
    <row r="5184" spans="38:139">
      <c r="AL5184" s="13"/>
      <c r="AM5184" s="13"/>
      <c r="AN5184" s="3"/>
      <c r="AO5184" s="126"/>
      <c r="AP5184" s="126"/>
      <c r="AQ5184" s="127"/>
      <c r="AR5184" s="128"/>
      <c r="AS5184" s="13"/>
      <c r="AW5184" s="128"/>
      <c r="AX5184" s="128"/>
      <c r="AY5184" s="128"/>
      <c r="BH5184" s="89"/>
      <c r="BI5184" s="90"/>
      <c r="DL5184" s="13"/>
      <c r="DM5184" s="13"/>
      <c r="DN5184" s="3"/>
      <c r="DO5184" s="126"/>
      <c r="DP5184" s="126"/>
      <c r="DQ5184" s="127"/>
      <c r="DR5184" s="128"/>
      <c r="DS5184" s="13"/>
      <c r="DW5184" s="128"/>
      <c r="DX5184" s="128"/>
      <c r="DY5184" s="128"/>
      <c r="EH5184" s="89"/>
      <c r="EI5184" s="90"/>
    </row>
    <row r="5185" spans="38:139">
      <c r="AL5185" s="13"/>
      <c r="AM5185" s="13"/>
      <c r="AN5185" s="3"/>
      <c r="AO5185" s="126"/>
      <c r="AP5185" s="126"/>
      <c r="AQ5185" s="127"/>
      <c r="AR5185" s="128"/>
      <c r="AS5185" s="13"/>
      <c r="AW5185" s="128"/>
      <c r="AX5185" s="128"/>
      <c r="AY5185" s="128"/>
      <c r="BH5185" s="89"/>
      <c r="BI5185" s="90"/>
      <c r="DL5185" s="13"/>
      <c r="DM5185" s="13"/>
      <c r="DN5185" s="3"/>
      <c r="DO5185" s="126"/>
      <c r="DP5185" s="126"/>
      <c r="DQ5185" s="127"/>
      <c r="DR5185" s="128"/>
      <c r="DS5185" s="13"/>
      <c r="DW5185" s="128"/>
      <c r="DX5185" s="128"/>
      <c r="DY5185" s="128"/>
      <c r="EH5185" s="89"/>
      <c r="EI5185" s="90"/>
    </row>
    <row r="5186" spans="38:139">
      <c r="AL5186" s="13"/>
      <c r="AM5186" s="13"/>
      <c r="AN5186" s="3"/>
      <c r="AO5186" s="126"/>
      <c r="AP5186" s="126"/>
      <c r="AQ5186" s="127"/>
      <c r="AR5186" s="128"/>
      <c r="AS5186" s="13"/>
      <c r="AW5186" s="128"/>
      <c r="AX5186" s="128"/>
      <c r="AY5186" s="128"/>
      <c r="BH5186" s="89"/>
      <c r="BI5186" s="90"/>
      <c r="DL5186" s="13"/>
      <c r="DM5186" s="13"/>
      <c r="DN5186" s="3"/>
      <c r="DO5186" s="126"/>
      <c r="DP5186" s="126"/>
      <c r="DQ5186" s="127"/>
      <c r="DR5186" s="128"/>
      <c r="DS5186" s="13"/>
      <c r="DW5186" s="128"/>
      <c r="DX5186" s="128"/>
      <c r="DY5186" s="128"/>
      <c r="EH5186" s="89"/>
      <c r="EI5186" s="90"/>
    </row>
    <row r="5187" spans="38:139">
      <c r="AL5187" s="13"/>
      <c r="AM5187" s="13"/>
      <c r="AN5187" s="3"/>
      <c r="AO5187" s="126"/>
      <c r="AP5187" s="126"/>
      <c r="AQ5187" s="127"/>
      <c r="AR5187" s="128"/>
      <c r="AS5187" s="13"/>
      <c r="AW5187" s="128"/>
      <c r="AX5187" s="128"/>
      <c r="AY5187" s="128"/>
      <c r="BH5187" s="89"/>
      <c r="BI5187" s="90"/>
      <c r="DL5187" s="13"/>
      <c r="DM5187" s="13"/>
      <c r="DN5187" s="3"/>
      <c r="DO5187" s="126"/>
      <c r="DP5187" s="126"/>
      <c r="DQ5187" s="127"/>
      <c r="DR5187" s="128"/>
      <c r="DS5187" s="13"/>
      <c r="DW5187" s="128"/>
      <c r="DX5187" s="128"/>
      <c r="DY5187" s="128"/>
      <c r="EH5187" s="89"/>
      <c r="EI5187" s="90"/>
    </row>
    <row r="5188" spans="38:139">
      <c r="AL5188" s="13"/>
      <c r="AM5188" s="13"/>
      <c r="AN5188" s="3"/>
      <c r="AO5188" s="126"/>
      <c r="AP5188" s="126"/>
      <c r="AQ5188" s="127"/>
      <c r="AR5188" s="128"/>
      <c r="AS5188" s="13"/>
      <c r="AW5188" s="128"/>
      <c r="AX5188" s="128"/>
      <c r="AY5188" s="128"/>
      <c r="BH5188" s="89"/>
      <c r="BI5188" s="90"/>
      <c r="DL5188" s="13"/>
      <c r="DM5188" s="13"/>
      <c r="DN5188" s="3"/>
      <c r="DO5188" s="126"/>
      <c r="DP5188" s="126"/>
      <c r="DQ5188" s="127"/>
      <c r="DR5188" s="128"/>
      <c r="DS5188" s="13"/>
      <c r="DW5188" s="128"/>
      <c r="DX5188" s="128"/>
      <c r="DY5188" s="128"/>
      <c r="EH5188" s="89"/>
      <c r="EI5188" s="90"/>
    </row>
    <row r="5189" spans="38:139">
      <c r="AL5189" s="13"/>
      <c r="AM5189" s="13"/>
      <c r="AN5189" s="3"/>
      <c r="AO5189" s="126"/>
      <c r="AP5189" s="126"/>
      <c r="AQ5189" s="127"/>
      <c r="AR5189" s="128"/>
      <c r="AS5189" s="13"/>
      <c r="AW5189" s="128"/>
      <c r="AX5189" s="128"/>
      <c r="AY5189" s="128"/>
      <c r="BH5189" s="89"/>
      <c r="BI5189" s="90"/>
      <c r="DL5189" s="13"/>
      <c r="DM5189" s="13"/>
      <c r="DN5189" s="3"/>
      <c r="DO5189" s="126"/>
      <c r="DP5189" s="126"/>
      <c r="DQ5189" s="127"/>
      <c r="DR5189" s="128"/>
      <c r="DS5189" s="13"/>
      <c r="DW5189" s="128"/>
      <c r="DX5189" s="128"/>
      <c r="DY5189" s="128"/>
      <c r="EH5189" s="89"/>
      <c r="EI5189" s="90"/>
    </row>
    <row r="5190" spans="38:139">
      <c r="AL5190" s="13"/>
      <c r="AM5190" s="13"/>
      <c r="AN5190" s="3"/>
      <c r="AO5190" s="126"/>
      <c r="AP5190" s="126"/>
      <c r="AQ5190" s="127"/>
      <c r="AR5190" s="128"/>
      <c r="AS5190" s="13"/>
      <c r="AW5190" s="128"/>
      <c r="AX5190" s="128"/>
      <c r="AY5190" s="128"/>
      <c r="BH5190" s="89"/>
      <c r="BI5190" s="90"/>
      <c r="DL5190" s="13"/>
      <c r="DM5190" s="13"/>
      <c r="DN5190" s="3"/>
      <c r="DO5190" s="126"/>
      <c r="DP5190" s="126"/>
      <c r="DQ5190" s="127"/>
      <c r="DR5190" s="128"/>
      <c r="DS5190" s="13"/>
      <c r="DW5190" s="128"/>
      <c r="DX5190" s="128"/>
      <c r="DY5190" s="128"/>
      <c r="EH5190" s="89"/>
      <c r="EI5190" s="90"/>
    </row>
    <row r="5191" spans="38:139">
      <c r="AL5191" s="13"/>
      <c r="AM5191" s="13"/>
      <c r="AN5191" s="3"/>
      <c r="AO5191" s="126"/>
      <c r="AP5191" s="126"/>
      <c r="AQ5191" s="127"/>
      <c r="AR5191" s="128"/>
      <c r="AS5191" s="13"/>
      <c r="AW5191" s="128"/>
      <c r="AX5191" s="128"/>
      <c r="AY5191" s="128"/>
      <c r="BH5191" s="89"/>
      <c r="BI5191" s="90"/>
      <c r="DL5191" s="13"/>
      <c r="DM5191" s="13"/>
      <c r="DN5191" s="3"/>
      <c r="DO5191" s="126"/>
      <c r="DP5191" s="126"/>
      <c r="DQ5191" s="127"/>
      <c r="DR5191" s="128"/>
      <c r="DS5191" s="13"/>
      <c r="DW5191" s="128"/>
      <c r="DX5191" s="128"/>
      <c r="DY5191" s="128"/>
      <c r="EH5191" s="89"/>
      <c r="EI5191" s="90"/>
    </row>
    <row r="5192" spans="38:139">
      <c r="AL5192" s="13"/>
      <c r="AM5192" s="13"/>
      <c r="AN5192" s="3"/>
      <c r="AO5192" s="126"/>
      <c r="AP5192" s="126"/>
      <c r="AQ5192" s="127"/>
      <c r="AR5192" s="128"/>
      <c r="AS5192" s="13"/>
      <c r="AW5192" s="128"/>
      <c r="AX5192" s="128"/>
      <c r="AY5192" s="128"/>
      <c r="BH5192" s="89"/>
      <c r="BI5192" s="90"/>
      <c r="DL5192" s="13"/>
      <c r="DM5192" s="13"/>
      <c r="DN5192" s="3"/>
      <c r="DO5192" s="126"/>
      <c r="DP5192" s="126"/>
      <c r="DQ5192" s="127"/>
      <c r="DR5192" s="128"/>
      <c r="DS5192" s="13"/>
      <c r="DW5192" s="128"/>
      <c r="DX5192" s="128"/>
      <c r="DY5192" s="128"/>
      <c r="EH5192" s="89"/>
      <c r="EI5192" s="90"/>
    </row>
    <row r="5193" spans="38:139">
      <c r="AL5193" s="13"/>
      <c r="AM5193" s="13"/>
      <c r="AN5193" s="3"/>
      <c r="AO5193" s="126"/>
      <c r="AP5193" s="126"/>
      <c r="AQ5193" s="127"/>
      <c r="AR5193" s="128"/>
      <c r="AS5193" s="13"/>
      <c r="AW5193" s="128"/>
      <c r="AX5193" s="128"/>
      <c r="AY5193" s="128"/>
      <c r="BH5193" s="89"/>
      <c r="BI5193" s="90"/>
      <c r="DL5193" s="13"/>
      <c r="DM5193" s="13"/>
      <c r="DN5193" s="3"/>
      <c r="DO5193" s="126"/>
      <c r="DP5193" s="126"/>
      <c r="DQ5193" s="127"/>
      <c r="DR5193" s="128"/>
      <c r="DS5193" s="13"/>
      <c r="DW5193" s="128"/>
      <c r="DX5193" s="128"/>
      <c r="DY5193" s="128"/>
      <c r="EH5193" s="89"/>
      <c r="EI5193" s="90"/>
    </row>
    <row r="5194" spans="38:139">
      <c r="AL5194" s="13"/>
      <c r="AM5194" s="13"/>
      <c r="AN5194" s="3"/>
      <c r="AO5194" s="126"/>
      <c r="AP5194" s="126"/>
      <c r="AQ5194" s="127"/>
      <c r="AR5194" s="128"/>
      <c r="AS5194" s="13"/>
      <c r="AW5194" s="128"/>
      <c r="AX5194" s="128"/>
      <c r="AY5194" s="128"/>
      <c r="BH5194" s="89"/>
      <c r="BI5194" s="90"/>
      <c r="DL5194" s="13"/>
      <c r="DM5194" s="13"/>
      <c r="DN5194" s="3"/>
      <c r="DO5194" s="126"/>
      <c r="DP5194" s="126"/>
      <c r="DQ5194" s="127"/>
      <c r="DR5194" s="128"/>
      <c r="DS5194" s="13"/>
      <c r="DW5194" s="128"/>
      <c r="DX5194" s="128"/>
      <c r="DY5194" s="128"/>
      <c r="EH5194" s="89"/>
      <c r="EI5194" s="90"/>
    </row>
    <row r="5195" spans="38:139">
      <c r="AL5195" s="13"/>
      <c r="AM5195" s="13"/>
      <c r="AN5195" s="3"/>
      <c r="AO5195" s="126"/>
      <c r="AP5195" s="126"/>
      <c r="AQ5195" s="127"/>
      <c r="AR5195" s="128"/>
      <c r="AS5195" s="13"/>
      <c r="AW5195" s="128"/>
      <c r="AX5195" s="128"/>
      <c r="AY5195" s="128"/>
      <c r="BH5195" s="89"/>
      <c r="BI5195" s="90"/>
      <c r="DL5195" s="13"/>
      <c r="DM5195" s="13"/>
      <c r="DN5195" s="3"/>
      <c r="DO5195" s="126"/>
      <c r="DP5195" s="126"/>
      <c r="DQ5195" s="127"/>
      <c r="DR5195" s="128"/>
      <c r="DS5195" s="13"/>
      <c r="DW5195" s="128"/>
      <c r="DX5195" s="128"/>
      <c r="DY5195" s="128"/>
      <c r="EH5195" s="89"/>
      <c r="EI5195" s="90"/>
    </row>
    <row r="5196" spans="38:139">
      <c r="AL5196" s="13"/>
      <c r="AM5196" s="13"/>
      <c r="AN5196" s="3"/>
      <c r="AO5196" s="126"/>
      <c r="AP5196" s="126"/>
      <c r="AQ5196" s="127"/>
      <c r="AR5196" s="128"/>
      <c r="AS5196" s="13"/>
      <c r="AW5196" s="128"/>
      <c r="AX5196" s="128"/>
      <c r="AY5196" s="128"/>
      <c r="BH5196" s="89"/>
      <c r="BI5196" s="90"/>
      <c r="DL5196" s="13"/>
      <c r="DM5196" s="13"/>
      <c r="DN5196" s="3"/>
      <c r="DO5196" s="126"/>
      <c r="DP5196" s="126"/>
      <c r="DQ5196" s="127"/>
      <c r="DR5196" s="128"/>
      <c r="DS5196" s="13"/>
      <c r="DW5196" s="128"/>
      <c r="DX5196" s="128"/>
      <c r="DY5196" s="128"/>
      <c r="EH5196" s="89"/>
      <c r="EI5196" s="90"/>
    </row>
    <row r="5197" spans="38:139">
      <c r="AL5197" s="13"/>
      <c r="AM5197" s="13"/>
      <c r="AN5197" s="3"/>
      <c r="AO5197" s="126"/>
      <c r="AP5197" s="126"/>
      <c r="AQ5197" s="127"/>
      <c r="AR5197" s="128"/>
      <c r="AS5197" s="13"/>
      <c r="AW5197" s="128"/>
      <c r="AX5197" s="128"/>
      <c r="AY5197" s="128"/>
      <c r="BH5197" s="89"/>
      <c r="BI5197" s="90"/>
      <c r="DL5197" s="13"/>
      <c r="DM5197" s="13"/>
      <c r="DN5197" s="3"/>
      <c r="DO5197" s="126"/>
      <c r="DP5197" s="126"/>
      <c r="DQ5197" s="127"/>
      <c r="DR5197" s="128"/>
      <c r="DS5197" s="13"/>
      <c r="DW5197" s="128"/>
      <c r="DX5197" s="128"/>
      <c r="DY5197" s="128"/>
      <c r="EH5197" s="89"/>
      <c r="EI5197" s="90"/>
    </row>
    <row r="5198" spans="38:139">
      <c r="AL5198" s="13"/>
      <c r="AM5198" s="13"/>
      <c r="AN5198" s="3"/>
      <c r="AO5198" s="126"/>
      <c r="AP5198" s="126"/>
      <c r="AQ5198" s="127"/>
      <c r="AR5198" s="128"/>
      <c r="AS5198" s="13"/>
      <c r="AW5198" s="128"/>
      <c r="AX5198" s="128"/>
      <c r="AY5198" s="128"/>
      <c r="BH5198" s="89"/>
      <c r="BI5198" s="90"/>
      <c r="DL5198" s="13"/>
      <c r="DM5198" s="13"/>
      <c r="DN5198" s="3"/>
      <c r="DO5198" s="126"/>
      <c r="DP5198" s="126"/>
      <c r="DQ5198" s="127"/>
      <c r="DR5198" s="128"/>
      <c r="DS5198" s="13"/>
      <c r="DW5198" s="128"/>
      <c r="DX5198" s="128"/>
      <c r="DY5198" s="128"/>
      <c r="EH5198" s="89"/>
      <c r="EI5198" s="90"/>
    </row>
    <row r="5199" spans="38:139">
      <c r="AL5199" s="13"/>
      <c r="AM5199" s="13"/>
      <c r="AN5199" s="3"/>
      <c r="AO5199" s="126"/>
      <c r="AP5199" s="126"/>
      <c r="AQ5199" s="127"/>
      <c r="AR5199" s="128"/>
      <c r="AS5199" s="13"/>
      <c r="AW5199" s="128"/>
      <c r="AX5199" s="128"/>
      <c r="AY5199" s="128"/>
      <c r="BH5199" s="89"/>
      <c r="BI5199" s="90"/>
      <c r="DL5199" s="13"/>
      <c r="DM5199" s="13"/>
      <c r="DN5199" s="3"/>
      <c r="DO5199" s="126"/>
      <c r="DP5199" s="126"/>
      <c r="DQ5199" s="127"/>
      <c r="DR5199" s="128"/>
      <c r="DS5199" s="13"/>
      <c r="DW5199" s="128"/>
      <c r="DX5199" s="128"/>
      <c r="DY5199" s="128"/>
      <c r="EH5199" s="89"/>
      <c r="EI5199" s="90"/>
    </row>
    <row r="5200" spans="38:139">
      <c r="AL5200" s="13"/>
      <c r="AM5200" s="13"/>
      <c r="AN5200" s="3"/>
      <c r="AO5200" s="126"/>
      <c r="AP5200" s="126"/>
      <c r="AQ5200" s="127"/>
      <c r="AR5200" s="128"/>
      <c r="AS5200" s="13"/>
      <c r="AW5200" s="128"/>
      <c r="AX5200" s="128"/>
      <c r="AY5200" s="128"/>
      <c r="BH5200" s="89"/>
      <c r="BI5200" s="90"/>
      <c r="DL5200" s="13"/>
      <c r="DM5200" s="13"/>
      <c r="DN5200" s="3"/>
      <c r="DO5200" s="126"/>
      <c r="DP5200" s="126"/>
      <c r="DQ5200" s="127"/>
      <c r="DR5200" s="128"/>
      <c r="DS5200" s="13"/>
      <c r="DW5200" s="128"/>
      <c r="DX5200" s="128"/>
      <c r="DY5200" s="128"/>
      <c r="EH5200" s="89"/>
      <c r="EI5200" s="90"/>
    </row>
    <row r="5201" spans="38:139">
      <c r="AL5201" s="13"/>
      <c r="AM5201" s="13"/>
      <c r="AN5201" s="3"/>
      <c r="AO5201" s="126"/>
      <c r="AP5201" s="126"/>
      <c r="AQ5201" s="127"/>
      <c r="AR5201" s="128"/>
      <c r="AS5201" s="13"/>
      <c r="AW5201" s="128"/>
      <c r="AX5201" s="128"/>
      <c r="AY5201" s="128"/>
      <c r="BH5201" s="89"/>
      <c r="BI5201" s="90"/>
      <c r="DL5201" s="13"/>
      <c r="DM5201" s="13"/>
      <c r="DN5201" s="3"/>
      <c r="DO5201" s="126"/>
      <c r="DP5201" s="126"/>
      <c r="DQ5201" s="127"/>
      <c r="DR5201" s="128"/>
      <c r="DS5201" s="13"/>
      <c r="DW5201" s="128"/>
      <c r="DX5201" s="128"/>
      <c r="DY5201" s="128"/>
      <c r="EH5201" s="89"/>
      <c r="EI5201" s="90"/>
    </row>
    <row r="5202" spans="38:139">
      <c r="AL5202" s="13"/>
      <c r="AM5202" s="13"/>
      <c r="AN5202" s="3"/>
      <c r="AO5202" s="126"/>
      <c r="AP5202" s="126"/>
      <c r="AQ5202" s="127"/>
      <c r="AR5202" s="128"/>
      <c r="AS5202" s="13"/>
      <c r="AW5202" s="128"/>
      <c r="AX5202" s="128"/>
      <c r="AY5202" s="128"/>
      <c r="BH5202" s="89"/>
      <c r="BI5202" s="90"/>
      <c r="DL5202" s="13"/>
      <c r="DM5202" s="13"/>
      <c r="DN5202" s="3"/>
      <c r="DO5202" s="126"/>
      <c r="DP5202" s="126"/>
      <c r="DQ5202" s="127"/>
      <c r="DR5202" s="128"/>
      <c r="DS5202" s="13"/>
      <c r="DW5202" s="128"/>
      <c r="DX5202" s="128"/>
      <c r="DY5202" s="128"/>
      <c r="EH5202" s="89"/>
      <c r="EI5202" s="90"/>
    </row>
    <row r="5203" spans="38:139">
      <c r="AL5203" s="13"/>
      <c r="AM5203" s="13"/>
      <c r="AN5203" s="3"/>
      <c r="AO5203" s="126"/>
      <c r="AP5203" s="126"/>
      <c r="AQ5203" s="127"/>
      <c r="AR5203" s="128"/>
      <c r="AS5203" s="13"/>
      <c r="AW5203" s="128"/>
      <c r="AX5203" s="128"/>
      <c r="AY5203" s="128"/>
      <c r="BH5203" s="89"/>
      <c r="BI5203" s="90"/>
      <c r="DL5203" s="13"/>
      <c r="DM5203" s="13"/>
      <c r="DN5203" s="3"/>
      <c r="DO5203" s="126"/>
      <c r="DP5203" s="126"/>
      <c r="DQ5203" s="127"/>
      <c r="DR5203" s="128"/>
      <c r="DS5203" s="13"/>
      <c r="DW5203" s="128"/>
      <c r="DX5203" s="128"/>
      <c r="DY5203" s="128"/>
      <c r="EH5203" s="89"/>
      <c r="EI5203" s="90"/>
    </row>
    <row r="5204" spans="38:139">
      <c r="AL5204" s="13"/>
      <c r="AM5204" s="13"/>
      <c r="AN5204" s="3"/>
      <c r="AO5204" s="126"/>
      <c r="AP5204" s="126"/>
      <c r="AQ5204" s="127"/>
      <c r="AR5204" s="128"/>
      <c r="AS5204" s="13"/>
      <c r="AW5204" s="128"/>
      <c r="AX5204" s="128"/>
      <c r="AY5204" s="128"/>
      <c r="BH5204" s="89"/>
      <c r="BI5204" s="90"/>
      <c r="DL5204" s="13"/>
      <c r="DM5204" s="13"/>
      <c r="DN5204" s="3"/>
      <c r="DO5204" s="126"/>
      <c r="DP5204" s="126"/>
      <c r="DQ5204" s="127"/>
      <c r="DR5204" s="128"/>
      <c r="DS5204" s="13"/>
      <c r="DW5204" s="128"/>
      <c r="DX5204" s="128"/>
      <c r="DY5204" s="128"/>
      <c r="EH5204" s="89"/>
      <c r="EI5204" s="90"/>
    </row>
    <row r="5205" spans="38:139">
      <c r="AL5205" s="13"/>
      <c r="AM5205" s="13"/>
      <c r="AN5205" s="3"/>
      <c r="AO5205" s="126"/>
      <c r="AP5205" s="126"/>
      <c r="AQ5205" s="127"/>
      <c r="AR5205" s="128"/>
      <c r="AS5205" s="13"/>
      <c r="AW5205" s="128"/>
      <c r="AX5205" s="128"/>
      <c r="AY5205" s="128"/>
      <c r="BH5205" s="89"/>
      <c r="BI5205" s="90"/>
      <c r="DL5205" s="13"/>
      <c r="DM5205" s="13"/>
      <c r="DN5205" s="3"/>
      <c r="DO5205" s="126"/>
      <c r="DP5205" s="126"/>
      <c r="DQ5205" s="127"/>
      <c r="DR5205" s="128"/>
      <c r="DS5205" s="13"/>
      <c r="DW5205" s="128"/>
      <c r="DX5205" s="128"/>
      <c r="DY5205" s="128"/>
      <c r="EH5205" s="89"/>
      <c r="EI5205" s="90"/>
    </row>
    <row r="5206" spans="38:139">
      <c r="AL5206" s="13"/>
      <c r="AM5206" s="13"/>
      <c r="AN5206" s="3"/>
      <c r="AO5206" s="126"/>
      <c r="AP5206" s="126"/>
      <c r="AQ5206" s="127"/>
      <c r="AR5206" s="128"/>
      <c r="AS5206" s="13"/>
      <c r="AW5206" s="128"/>
      <c r="AX5206" s="128"/>
      <c r="AY5206" s="128"/>
      <c r="BH5206" s="89"/>
      <c r="BI5206" s="90"/>
      <c r="DL5206" s="13"/>
      <c r="DM5206" s="13"/>
      <c r="DN5206" s="3"/>
      <c r="DO5206" s="126"/>
      <c r="DP5206" s="126"/>
      <c r="DQ5206" s="127"/>
      <c r="DR5206" s="128"/>
      <c r="DS5206" s="13"/>
      <c r="DW5206" s="128"/>
      <c r="DX5206" s="128"/>
      <c r="DY5206" s="128"/>
      <c r="EH5206" s="89"/>
      <c r="EI5206" s="90"/>
    </row>
    <row r="5207" spans="38:139">
      <c r="AL5207" s="13"/>
      <c r="AM5207" s="13"/>
      <c r="AN5207" s="3"/>
      <c r="AO5207" s="126"/>
      <c r="AP5207" s="126"/>
      <c r="AQ5207" s="127"/>
      <c r="AR5207" s="128"/>
      <c r="AS5207" s="13"/>
      <c r="AW5207" s="128"/>
      <c r="AX5207" s="128"/>
      <c r="AY5207" s="128"/>
      <c r="BH5207" s="89"/>
      <c r="BI5207" s="90"/>
      <c r="DL5207" s="13"/>
      <c r="DM5207" s="13"/>
      <c r="DN5207" s="3"/>
      <c r="DO5207" s="126"/>
      <c r="DP5207" s="126"/>
      <c r="DQ5207" s="127"/>
      <c r="DR5207" s="128"/>
      <c r="DS5207" s="13"/>
      <c r="DW5207" s="128"/>
      <c r="DX5207" s="128"/>
      <c r="DY5207" s="128"/>
      <c r="EH5207" s="89"/>
      <c r="EI5207" s="90"/>
    </row>
    <row r="5208" spans="38:139">
      <c r="AL5208" s="13"/>
      <c r="AM5208" s="13"/>
      <c r="AN5208" s="3"/>
      <c r="AO5208" s="126"/>
      <c r="AP5208" s="126"/>
      <c r="AQ5208" s="127"/>
      <c r="AR5208" s="128"/>
      <c r="AS5208" s="13"/>
      <c r="AW5208" s="128"/>
      <c r="AX5208" s="128"/>
      <c r="AY5208" s="128"/>
      <c r="BH5208" s="89"/>
      <c r="BI5208" s="90"/>
      <c r="DL5208" s="13"/>
      <c r="DM5208" s="13"/>
      <c r="DN5208" s="3"/>
      <c r="DO5208" s="126"/>
      <c r="DP5208" s="126"/>
      <c r="DQ5208" s="127"/>
      <c r="DR5208" s="128"/>
      <c r="DS5208" s="13"/>
      <c r="DW5208" s="128"/>
      <c r="DX5208" s="128"/>
      <c r="DY5208" s="128"/>
      <c r="EH5208" s="89"/>
      <c r="EI5208" s="90"/>
    </row>
    <row r="5209" spans="38:139">
      <c r="AL5209" s="13"/>
      <c r="AM5209" s="13"/>
      <c r="AN5209" s="3"/>
      <c r="AO5209" s="126"/>
      <c r="AP5209" s="126"/>
      <c r="AQ5209" s="127"/>
      <c r="AR5209" s="128"/>
      <c r="AS5209" s="13"/>
      <c r="AW5209" s="128"/>
      <c r="AX5209" s="128"/>
      <c r="AY5209" s="128"/>
      <c r="BH5209" s="89"/>
      <c r="BI5209" s="90"/>
      <c r="DL5209" s="13"/>
      <c r="DM5209" s="13"/>
      <c r="DN5209" s="3"/>
      <c r="DO5209" s="126"/>
      <c r="DP5209" s="126"/>
      <c r="DQ5209" s="127"/>
      <c r="DR5209" s="128"/>
      <c r="DS5209" s="13"/>
      <c r="DW5209" s="128"/>
      <c r="DX5209" s="128"/>
      <c r="DY5209" s="128"/>
      <c r="EH5209" s="89"/>
      <c r="EI5209" s="90"/>
    </row>
    <row r="5210" spans="38:139">
      <c r="AL5210" s="13"/>
      <c r="AM5210" s="13"/>
      <c r="AN5210" s="3"/>
      <c r="AO5210" s="126"/>
      <c r="AP5210" s="126"/>
      <c r="AQ5210" s="127"/>
      <c r="AR5210" s="128"/>
      <c r="AS5210" s="13"/>
      <c r="AW5210" s="128"/>
      <c r="AX5210" s="128"/>
      <c r="AY5210" s="128"/>
      <c r="BH5210" s="89"/>
      <c r="BI5210" s="90"/>
      <c r="DL5210" s="13"/>
      <c r="DM5210" s="13"/>
      <c r="DN5210" s="3"/>
      <c r="DO5210" s="126"/>
      <c r="DP5210" s="126"/>
      <c r="DQ5210" s="127"/>
      <c r="DR5210" s="128"/>
      <c r="DS5210" s="13"/>
      <c r="DW5210" s="128"/>
      <c r="DX5210" s="128"/>
      <c r="DY5210" s="128"/>
      <c r="EH5210" s="89"/>
      <c r="EI5210" s="90"/>
    </row>
    <row r="5211" spans="38:139">
      <c r="AL5211" s="13"/>
      <c r="AM5211" s="13"/>
      <c r="AN5211" s="3"/>
      <c r="AO5211" s="126"/>
      <c r="AP5211" s="126"/>
      <c r="AQ5211" s="127"/>
      <c r="AR5211" s="128"/>
      <c r="AS5211" s="13"/>
      <c r="AW5211" s="128"/>
      <c r="AX5211" s="128"/>
      <c r="AY5211" s="128"/>
      <c r="BH5211" s="89"/>
      <c r="BI5211" s="90"/>
      <c r="DL5211" s="13"/>
      <c r="DM5211" s="13"/>
      <c r="DN5211" s="3"/>
      <c r="DO5211" s="126"/>
      <c r="DP5211" s="126"/>
      <c r="DQ5211" s="127"/>
      <c r="DR5211" s="128"/>
      <c r="DS5211" s="13"/>
      <c r="DW5211" s="128"/>
      <c r="DX5211" s="128"/>
      <c r="DY5211" s="128"/>
      <c r="EH5211" s="89"/>
      <c r="EI5211" s="90"/>
    </row>
    <row r="5212" spans="38:139">
      <c r="AL5212" s="13"/>
      <c r="AM5212" s="13"/>
      <c r="AN5212" s="3"/>
      <c r="AO5212" s="126"/>
      <c r="AP5212" s="126"/>
      <c r="AQ5212" s="127"/>
      <c r="AR5212" s="128"/>
      <c r="AS5212" s="13"/>
      <c r="AW5212" s="128"/>
      <c r="AX5212" s="128"/>
      <c r="AY5212" s="128"/>
      <c r="BH5212" s="89"/>
      <c r="BI5212" s="90"/>
      <c r="DL5212" s="13"/>
      <c r="DM5212" s="13"/>
      <c r="DN5212" s="3"/>
      <c r="DO5212" s="126"/>
      <c r="DP5212" s="126"/>
      <c r="DQ5212" s="127"/>
      <c r="DR5212" s="128"/>
      <c r="DS5212" s="13"/>
      <c r="DW5212" s="128"/>
      <c r="DX5212" s="128"/>
      <c r="DY5212" s="128"/>
      <c r="EH5212" s="89"/>
      <c r="EI5212" s="90"/>
    </row>
    <row r="5213" spans="38:139">
      <c r="AL5213" s="13"/>
      <c r="AM5213" s="13"/>
      <c r="AN5213" s="3"/>
      <c r="AO5213" s="126"/>
      <c r="AP5213" s="126"/>
      <c r="AQ5213" s="127"/>
      <c r="AR5213" s="128"/>
      <c r="AS5213" s="13"/>
      <c r="AW5213" s="128"/>
      <c r="AX5213" s="128"/>
      <c r="AY5213" s="128"/>
      <c r="BH5213" s="89"/>
      <c r="BI5213" s="90"/>
      <c r="DL5213" s="13"/>
      <c r="DM5213" s="13"/>
      <c r="DN5213" s="3"/>
      <c r="DO5213" s="126"/>
      <c r="DP5213" s="126"/>
      <c r="DQ5213" s="127"/>
      <c r="DR5213" s="128"/>
      <c r="DS5213" s="13"/>
      <c r="DW5213" s="128"/>
      <c r="DX5213" s="128"/>
      <c r="DY5213" s="128"/>
      <c r="EH5213" s="89"/>
      <c r="EI5213" s="90"/>
    </row>
    <row r="5214" spans="38:139">
      <c r="AL5214" s="13"/>
      <c r="AM5214" s="13"/>
      <c r="AN5214" s="3"/>
      <c r="AO5214" s="126"/>
      <c r="AP5214" s="126"/>
      <c r="AQ5214" s="127"/>
      <c r="AR5214" s="128"/>
      <c r="AS5214" s="13"/>
      <c r="AW5214" s="128"/>
      <c r="AX5214" s="128"/>
      <c r="AY5214" s="128"/>
      <c r="BH5214" s="89"/>
      <c r="BI5214" s="90"/>
      <c r="DL5214" s="13"/>
      <c r="DM5214" s="13"/>
      <c r="DN5214" s="3"/>
      <c r="DO5214" s="126"/>
      <c r="DP5214" s="126"/>
      <c r="DQ5214" s="127"/>
      <c r="DR5214" s="128"/>
      <c r="DS5214" s="13"/>
      <c r="DW5214" s="128"/>
      <c r="DX5214" s="128"/>
      <c r="DY5214" s="128"/>
      <c r="EH5214" s="89"/>
      <c r="EI5214" s="90"/>
    </row>
    <row r="5215" spans="38:139">
      <c r="AL5215" s="13"/>
      <c r="AM5215" s="13"/>
      <c r="AN5215" s="3"/>
      <c r="AO5215" s="126"/>
      <c r="AP5215" s="126"/>
      <c r="AQ5215" s="127"/>
      <c r="AR5215" s="128"/>
      <c r="AS5215" s="13"/>
      <c r="AW5215" s="128"/>
      <c r="AX5215" s="128"/>
      <c r="AY5215" s="128"/>
      <c r="BH5215" s="89"/>
      <c r="BI5215" s="90"/>
      <c r="DL5215" s="13"/>
      <c r="DM5215" s="13"/>
      <c r="DN5215" s="3"/>
      <c r="DO5215" s="126"/>
      <c r="DP5215" s="126"/>
      <c r="DQ5215" s="127"/>
      <c r="DR5215" s="128"/>
      <c r="DS5215" s="13"/>
      <c r="DW5215" s="128"/>
      <c r="DX5215" s="128"/>
      <c r="DY5215" s="128"/>
      <c r="EH5215" s="89"/>
      <c r="EI5215" s="90"/>
    </row>
    <row r="5216" spans="38:139">
      <c r="AL5216" s="13"/>
      <c r="AM5216" s="13"/>
      <c r="AN5216" s="3"/>
      <c r="AO5216" s="126"/>
      <c r="AP5216" s="126"/>
      <c r="AQ5216" s="127"/>
      <c r="AR5216" s="128"/>
      <c r="AS5216" s="13"/>
      <c r="AW5216" s="128"/>
      <c r="AX5216" s="128"/>
      <c r="AY5216" s="128"/>
      <c r="BH5216" s="89"/>
      <c r="BI5216" s="90"/>
      <c r="DL5216" s="13"/>
      <c r="DM5216" s="13"/>
      <c r="DN5216" s="3"/>
      <c r="DO5216" s="126"/>
      <c r="DP5216" s="126"/>
      <c r="DQ5216" s="127"/>
      <c r="DR5216" s="128"/>
      <c r="DS5216" s="13"/>
      <c r="DW5216" s="128"/>
      <c r="DX5216" s="128"/>
      <c r="DY5216" s="128"/>
      <c r="EH5216" s="89"/>
      <c r="EI5216" s="90"/>
    </row>
    <row r="5217" spans="38:139">
      <c r="AL5217" s="13"/>
      <c r="AM5217" s="13"/>
      <c r="AN5217" s="3"/>
      <c r="AO5217" s="126"/>
      <c r="AP5217" s="126"/>
      <c r="AQ5217" s="127"/>
      <c r="AR5217" s="128"/>
      <c r="AS5217" s="13"/>
      <c r="AW5217" s="128"/>
      <c r="AX5217" s="128"/>
      <c r="AY5217" s="128"/>
      <c r="BH5217" s="89"/>
      <c r="BI5217" s="90"/>
      <c r="DL5217" s="13"/>
      <c r="DM5217" s="13"/>
      <c r="DN5217" s="3"/>
      <c r="DO5217" s="126"/>
      <c r="DP5217" s="126"/>
      <c r="DQ5217" s="127"/>
      <c r="DR5217" s="128"/>
      <c r="DS5217" s="13"/>
      <c r="DW5217" s="128"/>
      <c r="DX5217" s="128"/>
      <c r="DY5217" s="128"/>
      <c r="EH5217" s="89"/>
      <c r="EI5217" s="90"/>
    </row>
    <row r="5218" spans="38:139">
      <c r="AL5218" s="13"/>
      <c r="AM5218" s="13"/>
      <c r="AN5218" s="3"/>
      <c r="AO5218" s="126"/>
      <c r="AP5218" s="126"/>
      <c r="AQ5218" s="127"/>
      <c r="AR5218" s="128"/>
      <c r="AS5218" s="13"/>
      <c r="AW5218" s="128"/>
      <c r="AX5218" s="128"/>
      <c r="AY5218" s="128"/>
      <c r="BH5218" s="89"/>
      <c r="BI5218" s="90"/>
      <c r="DL5218" s="13"/>
      <c r="DM5218" s="13"/>
      <c r="DN5218" s="3"/>
      <c r="DO5218" s="126"/>
      <c r="DP5218" s="126"/>
      <c r="DQ5218" s="127"/>
      <c r="DR5218" s="128"/>
      <c r="DS5218" s="13"/>
      <c r="DW5218" s="128"/>
      <c r="DX5218" s="128"/>
      <c r="DY5218" s="128"/>
      <c r="EH5218" s="89"/>
      <c r="EI5218" s="90"/>
    </row>
    <row r="5219" spans="38:139">
      <c r="AL5219" s="13"/>
      <c r="AM5219" s="13"/>
      <c r="AN5219" s="3"/>
      <c r="AO5219" s="126"/>
      <c r="AP5219" s="126"/>
      <c r="AQ5219" s="127"/>
      <c r="AR5219" s="128"/>
      <c r="AS5219" s="13"/>
      <c r="AW5219" s="128"/>
      <c r="AX5219" s="128"/>
      <c r="AY5219" s="128"/>
      <c r="BH5219" s="89"/>
      <c r="BI5219" s="90"/>
      <c r="DL5219" s="13"/>
      <c r="DM5219" s="13"/>
      <c r="DN5219" s="3"/>
      <c r="DO5219" s="126"/>
      <c r="DP5219" s="126"/>
      <c r="DQ5219" s="127"/>
      <c r="DR5219" s="128"/>
      <c r="DS5219" s="13"/>
      <c r="DW5219" s="128"/>
      <c r="DX5219" s="128"/>
      <c r="DY5219" s="128"/>
      <c r="EH5219" s="89"/>
      <c r="EI5219" s="90"/>
    </row>
    <row r="5220" spans="38:139">
      <c r="AL5220" s="13"/>
      <c r="AM5220" s="13"/>
      <c r="AN5220" s="3"/>
      <c r="AO5220" s="126"/>
      <c r="AP5220" s="126"/>
      <c r="AQ5220" s="127"/>
      <c r="AR5220" s="128"/>
      <c r="AS5220" s="13"/>
      <c r="AW5220" s="128"/>
      <c r="AX5220" s="128"/>
      <c r="AY5220" s="128"/>
      <c r="BH5220" s="89"/>
      <c r="BI5220" s="90"/>
      <c r="DL5220" s="13"/>
      <c r="DM5220" s="13"/>
      <c r="DN5220" s="3"/>
      <c r="DO5220" s="126"/>
      <c r="DP5220" s="126"/>
      <c r="DQ5220" s="127"/>
      <c r="DR5220" s="128"/>
      <c r="DS5220" s="13"/>
      <c r="DW5220" s="128"/>
      <c r="DX5220" s="128"/>
      <c r="DY5220" s="128"/>
      <c r="EH5220" s="89"/>
      <c r="EI5220" s="90"/>
    </row>
    <row r="5221" spans="38:139">
      <c r="AL5221" s="13"/>
      <c r="AM5221" s="13"/>
      <c r="AN5221" s="3"/>
      <c r="AO5221" s="126"/>
      <c r="AP5221" s="126"/>
      <c r="AQ5221" s="127"/>
      <c r="AR5221" s="128"/>
      <c r="AS5221" s="13"/>
      <c r="AW5221" s="128"/>
      <c r="AX5221" s="128"/>
      <c r="AY5221" s="128"/>
      <c r="BH5221" s="89"/>
      <c r="BI5221" s="90"/>
      <c r="DL5221" s="13"/>
      <c r="DM5221" s="13"/>
      <c r="DN5221" s="3"/>
      <c r="DO5221" s="126"/>
      <c r="DP5221" s="126"/>
      <c r="DQ5221" s="127"/>
      <c r="DR5221" s="128"/>
      <c r="DS5221" s="13"/>
      <c r="DW5221" s="128"/>
      <c r="DX5221" s="128"/>
      <c r="DY5221" s="128"/>
      <c r="EH5221" s="89"/>
      <c r="EI5221" s="90"/>
    </row>
    <row r="5222" spans="38:139">
      <c r="AL5222" s="13"/>
      <c r="AM5222" s="13"/>
      <c r="AN5222" s="3"/>
      <c r="AO5222" s="126"/>
      <c r="AP5222" s="126"/>
      <c r="AQ5222" s="127"/>
      <c r="AR5222" s="128"/>
      <c r="AS5222" s="13"/>
      <c r="AW5222" s="128"/>
      <c r="AX5222" s="128"/>
      <c r="AY5222" s="128"/>
      <c r="BH5222" s="89"/>
      <c r="BI5222" s="90"/>
      <c r="DL5222" s="13"/>
      <c r="DM5222" s="13"/>
      <c r="DN5222" s="3"/>
      <c r="DO5222" s="126"/>
      <c r="DP5222" s="126"/>
      <c r="DQ5222" s="127"/>
      <c r="DR5222" s="128"/>
      <c r="DS5222" s="13"/>
      <c r="DW5222" s="128"/>
      <c r="DX5222" s="128"/>
      <c r="DY5222" s="128"/>
      <c r="EH5222" s="89"/>
      <c r="EI5222" s="90"/>
    </row>
    <row r="5223" spans="38:139">
      <c r="AL5223" s="13"/>
      <c r="AM5223" s="13"/>
      <c r="AN5223" s="3"/>
      <c r="AO5223" s="126"/>
      <c r="AP5223" s="126"/>
      <c r="AQ5223" s="127"/>
      <c r="AR5223" s="128"/>
      <c r="AS5223" s="13"/>
      <c r="AW5223" s="128"/>
      <c r="AX5223" s="128"/>
      <c r="AY5223" s="128"/>
      <c r="BH5223" s="89"/>
      <c r="BI5223" s="90"/>
      <c r="DL5223" s="13"/>
      <c r="DM5223" s="13"/>
      <c r="DN5223" s="3"/>
      <c r="DO5223" s="126"/>
      <c r="DP5223" s="126"/>
      <c r="DQ5223" s="127"/>
      <c r="DR5223" s="128"/>
      <c r="DS5223" s="13"/>
      <c r="DW5223" s="128"/>
      <c r="DX5223" s="128"/>
      <c r="DY5223" s="128"/>
      <c r="EH5223" s="89"/>
      <c r="EI5223" s="90"/>
    </row>
    <row r="5224" spans="38:139">
      <c r="AL5224" s="13"/>
      <c r="AM5224" s="13"/>
      <c r="AN5224" s="3"/>
      <c r="AO5224" s="126"/>
      <c r="AP5224" s="126"/>
      <c r="AQ5224" s="127"/>
      <c r="AR5224" s="128"/>
      <c r="AS5224" s="13"/>
      <c r="AW5224" s="128"/>
      <c r="AX5224" s="128"/>
      <c r="AY5224" s="128"/>
      <c r="BH5224" s="89"/>
      <c r="BI5224" s="90"/>
      <c r="DL5224" s="13"/>
      <c r="DM5224" s="13"/>
      <c r="DN5224" s="3"/>
      <c r="DO5224" s="126"/>
      <c r="DP5224" s="126"/>
      <c r="DQ5224" s="127"/>
      <c r="DR5224" s="128"/>
      <c r="DS5224" s="13"/>
      <c r="DW5224" s="128"/>
      <c r="DX5224" s="128"/>
      <c r="DY5224" s="128"/>
      <c r="EH5224" s="89"/>
      <c r="EI5224" s="90"/>
    </row>
    <row r="5225" spans="38:139">
      <c r="AL5225" s="13"/>
      <c r="AM5225" s="13"/>
      <c r="AN5225" s="3"/>
      <c r="AO5225" s="126"/>
      <c r="AP5225" s="126"/>
      <c r="AQ5225" s="127"/>
      <c r="AR5225" s="128"/>
      <c r="AS5225" s="13"/>
      <c r="AW5225" s="128"/>
      <c r="AX5225" s="128"/>
      <c r="AY5225" s="128"/>
      <c r="BH5225" s="89"/>
      <c r="BI5225" s="90"/>
      <c r="DL5225" s="13"/>
      <c r="DM5225" s="13"/>
      <c r="DN5225" s="3"/>
      <c r="DO5225" s="126"/>
      <c r="DP5225" s="126"/>
      <c r="DQ5225" s="127"/>
      <c r="DR5225" s="128"/>
      <c r="DS5225" s="13"/>
      <c r="DW5225" s="128"/>
      <c r="DX5225" s="128"/>
      <c r="DY5225" s="128"/>
      <c r="EH5225" s="89"/>
      <c r="EI5225" s="90"/>
    </row>
    <row r="5226" spans="38:139">
      <c r="AL5226" s="13"/>
      <c r="AM5226" s="13"/>
      <c r="AN5226" s="3"/>
      <c r="AO5226" s="126"/>
      <c r="AP5226" s="126"/>
      <c r="AQ5226" s="127"/>
      <c r="AR5226" s="128"/>
      <c r="AS5226" s="13"/>
      <c r="AW5226" s="128"/>
      <c r="AX5226" s="128"/>
      <c r="AY5226" s="128"/>
      <c r="BH5226" s="89"/>
      <c r="BI5226" s="90"/>
      <c r="DL5226" s="13"/>
      <c r="DM5226" s="13"/>
      <c r="DN5226" s="3"/>
      <c r="DO5226" s="126"/>
      <c r="DP5226" s="126"/>
      <c r="DQ5226" s="127"/>
      <c r="DR5226" s="128"/>
      <c r="DS5226" s="13"/>
      <c r="DW5226" s="128"/>
      <c r="DX5226" s="128"/>
      <c r="DY5226" s="128"/>
      <c r="EH5226" s="89"/>
      <c r="EI5226" s="90"/>
    </row>
    <row r="5227" spans="38:139">
      <c r="AL5227" s="13"/>
      <c r="AM5227" s="13"/>
      <c r="AN5227" s="3"/>
      <c r="AO5227" s="126"/>
      <c r="AP5227" s="126"/>
      <c r="AQ5227" s="127"/>
      <c r="AR5227" s="128"/>
      <c r="AS5227" s="13"/>
      <c r="AW5227" s="128"/>
      <c r="AX5227" s="128"/>
      <c r="AY5227" s="128"/>
      <c r="BH5227" s="89"/>
      <c r="BI5227" s="90"/>
      <c r="DL5227" s="13"/>
      <c r="DM5227" s="13"/>
      <c r="DN5227" s="3"/>
      <c r="DO5227" s="126"/>
      <c r="DP5227" s="126"/>
      <c r="DQ5227" s="127"/>
      <c r="DR5227" s="128"/>
      <c r="DS5227" s="13"/>
      <c r="DW5227" s="128"/>
      <c r="DX5227" s="128"/>
      <c r="DY5227" s="128"/>
      <c r="EH5227" s="89"/>
      <c r="EI5227" s="90"/>
    </row>
    <row r="5228" spans="38:139">
      <c r="AL5228" s="13"/>
      <c r="AM5228" s="13"/>
      <c r="AN5228" s="3"/>
      <c r="AO5228" s="126"/>
      <c r="AP5228" s="126"/>
      <c r="AQ5228" s="127"/>
      <c r="AR5228" s="128"/>
      <c r="AS5228" s="13"/>
      <c r="AW5228" s="128"/>
      <c r="AX5228" s="128"/>
      <c r="AY5228" s="128"/>
      <c r="BH5228" s="89"/>
      <c r="BI5228" s="90"/>
      <c r="DL5228" s="13"/>
      <c r="DM5228" s="13"/>
      <c r="DN5228" s="3"/>
      <c r="DO5228" s="126"/>
      <c r="DP5228" s="126"/>
      <c r="DQ5228" s="127"/>
      <c r="DR5228" s="128"/>
      <c r="DS5228" s="13"/>
      <c r="DW5228" s="128"/>
      <c r="DX5228" s="128"/>
      <c r="DY5228" s="128"/>
      <c r="EH5228" s="89"/>
      <c r="EI5228" s="90"/>
    </row>
    <row r="5229" spans="38:139">
      <c r="AL5229" s="13"/>
      <c r="AM5229" s="13"/>
      <c r="AN5229" s="3"/>
      <c r="AO5229" s="126"/>
      <c r="AP5229" s="126"/>
      <c r="AQ5229" s="127"/>
      <c r="AR5229" s="128"/>
      <c r="AS5229" s="13"/>
      <c r="AW5229" s="128"/>
      <c r="AX5229" s="128"/>
      <c r="AY5229" s="128"/>
      <c r="BH5229" s="89"/>
      <c r="BI5229" s="90"/>
      <c r="DL5229" s="13"/>
      <c r="DM5229" s="13"/>
      <c r="DN5229" s="3"/>
      <c r="DO5229" s="126"/>
      <c r="DP5229" s="126"/>
      <c r="DQ5229" s="127"/>
      <c r="DR5229" s="128"/>
      <c r="DS5229" s="13"/>
      <c r="DW5229" s="128"/>
      <c r="DX5229" s="128"/>
      <c r="DY5229" s="128"/>
      <c r="EH5229" s="89"/>
      <c r="EI5229" s="90"/>
    </row>
    <row r="5230" spans="38:139">
      <c r="AL5230" s="13"/>
      <c r="AM5230" s="13"/>
      <c r="AN5230" s="3"/>
      <c r="AO5230" s="126"/>
      <c r="AP5230" s="126"/>
      <c r="AQ5230" s="127"/>
      <c r="AR5230" s="128"/>
      <c r="AS5230" s="13"/>
      <c r="AW5230" s="128"/>
      <c r="AX5230" s="128"/>
      <c r="AY5230" s="128"/>
      <c r="BH5230" s="89"/>
      <c r="BI5230" s="90"/>
      <c r="DL5230" s="13"/>
      <c r="DM5230" s="13"/>
      <c r="DN5230" s="3"/>
      <c r="DO5230" s="126"/>
      <c r="DP5230" s="126"/>
      <c r="DQ5230" s="127"/>
      <c r="DR5230" s="128"/>
      <c r="DS5230" s="13"/>
      <c r="DW5230" s="128"/>
      <c r="DX5230" s="128"/>
      <c r="DY5230" s="128"/>
      <c r="EH5230" s="89"/>
      <c r="EI5230" s="90"/>
    </row>
    <row r="5231" spans="38:139">
      <c r="AL5231" s="13"/>
      <c r="AM5231" s="13"/>
      <c r="AN5231" s="3"/>
      <c r="AO5231" s="126"/>
      <c r="AP5231" s="126"/>
      <c r="AQ5231" s="127"/>
      <c r="AR5231" s="128"/>
      <c r="AS5231" s="13"/>
      <c r="AW5231" s="128"/>
      <c r="AX5231" s="128"/>
      <c r="AY5231" s="128"/>
      <c r="BH5231" s="89"/>
      <c r="BI5231" s="90"/>
      <c r="DL5231" s="13"/>
      <c r="DM5231" s="13"/>
      <c r="DN5231" s="3"/>
      <c r="DO5231" s="126"/>
      <c r="DP5231" s="126"/>
      <c r="DQ5231" s="127"/>
      <c r="DR5231" s="128"/>
      <c r="DS5231" s="13"/>
      <c r="DW5231" s="128"/>
      <c r="DX5231" s="128"/>
      <c r="DY5231" s="128"/>
      <c r="EH5231" s="89"/>
      <c r="EI5231" s="90"/>
    </row>
    <row r="5232" spans="38:139">
      <c r="AL5232" s="13"/>
      <c r="AM5232" s="13"/>
      <c r="AN5232" s="3"/>
      <c r="AO5232" s="126"/>
      <c r="AP5232" s="126"/>
      <c r="AQ5232" s="127"/>
      <c r="AR5232" s="128"/>
      <c r="AS5232" s="13"/>
      <c r="AW5232" s="128"/>
      <c r="AX5232" s="128"/>
      <c r="AY5232" s="128"/>
      <c r="BH5232" s="89"/>
      <c r="BI5232" s="90"/>
      <c r="DL5232" s="13"/>
      <c r="DM5232" s="13"/>
      <c r="DN5232" s="3"/>
      <c r="DO5232" s="126"/>
      <c r="DP5232" s="126"/>
      <c r="DQ5232" s="127"/>
      <c r="DR5232" s="128"/>
      <c r="DS5232" s="13"/>
      <c r="DW5232" s="128"/>
      <c r="DX5232" s="128"/>
      <c r="DY5232" s="128"/>
      <c r="EH5232" s="89"/>
      <c r="EI5232" s="90"/>
    </row>
    <row r="5233" spans="38:139">
      <c r="AL5233" s="13"/>
      <c r="AM5233" s="13"/>
      <c r="AN5233" s="3"/>
      <c r="AO5233" s="126"/>
      <c r="AP5233" s="126"/>
      <c r="AQ5233" s="127"/>
      <c r="AR5233" s="128"/>
      <c r="AS5233" s="13"/>
      <c r="AW5233" s="128"/>
      <c r="AX5233" s="128"/>
      <c r="AY5233" s="128"/>
      <c r="BH5233" s="89"/>
      <c r="BI5233" s="90"/>
      <c r="DL5233" s="13"/>
      <c r="DM5233" s="13"/>
      <c r="DN5233" s="3"/>
      <c r="DO5233" s="126"/>
      <c r="DP5233" s="126"/>
      <c r="DQ5233" s="127"/>
      <c r="DR5233" s="128"/>
      <c r="DS5233" s="13"/>
      <c r="DW5233" s="128"/>
      <c r="DX5233" s="128"/>
      <c r="DY5233" s="128"/>
      <c r="EH5233" s="89"/>
      <c r="EI5233" s="90"/>
    </row>
    <row r="5234" spans="38:139">
      <c r="AL5234" s="13"/>
      <c r="AM5234" s="13"/>
      <c r="AN5234" s="3"/>
      <c r="AO5234" s="126"/>
      <c r="AP5234" s="126"/>
      <c r="AQ5234" s="127"/>
      <c r="AR5234" s="128"/>
      <c r="AS5234" s="13"/>
      <c r="AW5234" s="128"/>
      <c r="AX5234" s="128"/>
      <c r="AY5234" s="128"/>
      <c r="BH5234" s="89"/>
      <c r="BI5234" s="90"/>
      <c r="DL5234" s="13"/>
      <c r="DM5234" s="13"/>
      <c r="DN5234" s="3"/>
      <c r="DO5234" s="126"/>
      <c r="DP5234" s="126"/>
      <c r="DQ5234" s="127"/>
      <c r="DR5234" s="128"/>
      <c r="DS5234" s="13"/>
      <c r="DW5234" s="128"/>
      <c r="DX5234" s="128"/>
      <c r="DY5234" s="128"/>
      <c r="EH5234" s="89"/>
      <c r="EI5234" s="90"/>
    </row>
    <row r="5235" spans="38:139">
      <c r="AL5235" s="13"/>
      <c r="AM5235" s="13"/>
      <c r="AN5235" s="3"/>
      <c r="AO5235" s="126"/>
      <c r="AP5235" s="126"/>
      <c r="AQ5235" s="127"/>
      <c r="AR5235" s="128"/>
      <c r="AS5235" s="13"/>
      <c r="AW5235" s="128"/>
      <c r="AX5235" s="128"/>
      <c r="AY5235" s="128"/>
      <c r="BH5235" s="89"/>
      <c r="BI5235" s="90"/>
      <c r="DL5235" s="13"/>
      <c r="DM5235" s="13"/>
      <c r="DN5235" s="3"/>
      <c r="DO5235" s="126"/>
      <c r="DP5235" s="126"/>
      <c r="DQ5235" s="127"/>
      <c r="DR5235" s="128"/>
      <c r="DS5235" s="13"/>
      <c r="DW5235" s="128"/>
      <c r="DX5235" s="128"/>
      <c r="DY5235" s="128"/>
      <c r="EH5235" s="89"/>
      <c r="EI5235" s="90"/>
    </row>
    <row r="5236" spans="38:139">
      <c r="AL5236" s="13"/>
      <c r="AM5236" s="13"/>
      <c r="AN5236" s="3"/>
      <c r="AO5236" s="126"/>
      <c r="AP5236" s="126"/>
      <c r="AQ5236" s="127"/>
      <c r="AR5236" s="128"/>
      <c r="AS5236" s="13"/>
      <c r="AW5236" s="128"/>
      <c r="AX5236" s="128"/>
      <c r="AY5236" s="128"/>
      <c r="BH5236" s="89"/>
      <c r="BI5236" s="90"/>
      <c r="DL5236" s="13"/>
      <c r="DM5236" s="13"/>
      <c r="DN5236" s="3"/>
      <c r="DO5236" s="126"/>
      <c r="DP5236" s="126"/>
      <c r="DQ5236" s="127"/>
      <c r="DR5236" s="128"/>
      <c r="DS5236" s="13"/>
      <c r="DW5236" s="128"/>
      <c r="DX5236" s="128"/>
      <c r="DY5236" s="128"/>
      <c r="EH5236" s="89"/>
      <c r="EI5236" s="90"/>
    </row>
    <row r="5237" spans="38:139">
      <c r="AL5237" s="13"/>
      <c r="AM5237" s="13"/>
      <c r="AN5237" s="3"/>
      <c r="AO5237" s="126"/>
      <c r="AP5237" s="126"/>
      <c r="AQ5237" s="127"/>
      <c r="AR5237" s="128"/>
      <c r="AS5237" s="13"/>
      <c r="AW5237" s="128"/>
      <c r="AX5237" s="128"/>
      <c r="AY5237" s="128"/>
      <c r="BH5237" s="89"/>
      <c r="BI5237" s="90"/>
      <c r="DL5237" s="13"/>
      <c r="DM5237" s="13"/>
      <c r="DN5237" s="3"/>
      <c r="DO5237" s="126"/>
      <c r="DP5237" s="126"/>
      <c r="DQ5237" s="127"/>
      <c r="DR5237" s="128"/>
      <c r="DS5237" s="13"/>
      <c r="DW5237" s="128"/>
      <c r="DX5237" s="128"/>
      <c r="DY5237" s="128"/>
      <c r="EH5237" s="89"/>
      <c r="EI5237" s="90"/>
    </row>
    <row r="5238" spans="38:139">
      <c r="AL5238" s="13"/>
      <c r="AM5238" s="13"/>
      <c r="AN5238" s="3"/>
      <c r="AO5238" s="126"/>
      <c r="AP5238" s="126"/>
      <c r="AQ5238" s="127"/>
      <c r="AR5238" s="128"/>
      <c r="AS5238" s="13"/>
      <c r="AW5238" s="128"/>
      <c r="AX5238" s="128"/>
      <c r="AY5238" s="128"/>
      <c r="BH5238" s="89"/>
      <c r="BI5238" s="90"/>
      <c r="DL5238" s="13"/>
      <c r="DM5238" s="13"/>
      <c r="DN5238" s="3"/>
      <c r="DO5238" s="126"/>
      <c r="DP5238" s="126"/>
      <c r="DQ5238" s="127"/>
      <c r="DR5238" s="128"/>
      <c r="DS5238" s="13"/>
      <c r="DW5238" s="128"/>
      <c r="DX5238" s="128"/>
      <c r="DY5238" s="128"/>
      <c r="EH5238" s="89"/>
      <c r="EI5238" s="90"/>
    </row>
    <row r="5239" spans="38:139">
      <c r="AL5239" s="13"/>
      <c r="AM5239" s="13"/>
      <c r="AN5239" s="3"/>
      <c r="AO5239" s="126"/>
      <c r="AP5239" s="126"/>
      <c r="AQ5239" s="127"/>
      <c r="AR5239" s="128"/>
      <c r="AS5239" s="13"/>
      <c r="AW5239" s="128"/>
      <c r="AX5239" s="128"/>
      <c r="AY5239" s="128"/>
      <c r="BH5239" s="89"/>
      <c r="BI5239" s="90"/>
      <c r="DL5239" s="13"/>
      <c r="DM5239" s="13"/>
      <c r="DN5239" s="3"/>
      <c r="DO5239" s="126"/>
      <c r="DP5239" s="126"/>
      <c r="DQ5239" s="127"/>
      <c r="DR5239" s="128"/>
      <c r="DS5239" s="13"/>
      <c r="DW5239" s="128"/>
      <c r="DX5239" s="128"/>
      <c r="DY5239" s="128"/>
      <c r="EH5239" s="89"/>
      <c r="EI5239" s="90"/>
    </row>
    <row r="5240" spans="38:139">
      <c r="AL5240" s="13"/>
      <c r="AM5240" s="13"/>
      <c r="AN5240" s="3"/>
      <c r="AO5240" s="126"/>
      <c r="AP5240" s="126"/>
      <c r="AQ5240" s="127"/>
      <c r="AR5240" s="128"/>
      <c r="AS5240" s="13"/>
      <c r="AW5240" s="128"/>
      <c r="AX5240" s="128"/>
      <c r="AY5240" s="128"/>
      <c r="BH5240" s="89"/>
      <c r="BI5240" s="90"/>
      <c r="DL5240" s="13"/>
      <c r="DM5240" s="13"/>
      <c r="DN5240" s="3"/>
      <c r="DO5240" s="126"/>
      <c r="DP5240" s="126"/>
      <c r="DQ5240" s="127"/>
      <c r="DR5240" s="128"/>
      <c r="DS5240" s="13"/>
      <c r="DW5240" s="128"/>
      <c r="DX5240" s="128"/>
      <c r="DY5240" s="128"/>
      <c r="EH5240" s="89"/>
      <c r="EI5240" s="90"/>
    </row>
    <row r="5241" spans="38:139">
      <c r="AL5241" s="13"/>
      <c r="AM5241" s="13"/>
      <c r="AN5241" s="3"/>
      <c r="AO5241" s="126"/>
      <c r="AP5241" s="126"/>
      <c r="AQ5241" s="127"/>
      <c r="AR5241" s="128"/>
      <c r="AS5241" s="13"/>
      <c r="AW5241" s="128"/>
      <c r="AX5241" s="128"/>
      <c r="AY5241" s="128"/>
      <c r="BH5241" s="89"/>
      <c r="BI5241" s="90"/>
      <c r="DL5241" s="13"/>
      <c r="DM5241" s="13"/>
      <c r="DN5241" s="3"/>
      <c r="DO5241" s="126"/>
      <c r="DP5241" s="126"/>
      <c r="DQ5241" s="127"/>
      <c r="DR5241" s="128"/>
      <c r="DS5241" s="13"/>
      <c r="DW5241" s="128"/>
      <c r="DX5241" s="128"/>
      <c r="DY5241" s="128"/>
      <c r="EH5241" s="89"/>
      <c r="EI5241" s="90"/>
    </row>
    <row r="5242" spans="38:139">
      <c r="AL5242" s="13"/>
      <c r="AM5242" s="13"/>
      <c r="AN5242" s="3"/>
      <c r="AO5242" s="126"/>
      <c r="AP5242" s="126"/>
      <c r="AQ5242" s="127"/>
      <c r="AR5242" s="128"/>
      <c r="AS5242" s="13"/>
      <c r="AW5242" s="128"/>
      <c r="AX5242" s="128"/>
      <c r="AY5242" s="128"/>
      <c r="BH5242" s="89"/>
      <c r="BI5242" s="90"/>
      <c r="DL5242" s="13"/>
      <c r="DM5242" s="13"/>
      <c r="DN5242" s="3"/>
      <c r="DO5242" s="126"/>
      <c r="DP5242" s="126"/>
      <c r="DQ5242" s="127"/>
      <c r="DR5242" s="128"/>
      <c r="DS5242" s="13"/>
      <c r="DW5242" s="128"/>
      <c r="DX5242" s="128"/>
      <c r="DY5242" s="128"/>
      <c r="EH5242" s="89"/>
      <c r="EI5242" s="90"/>
    </row>
    <row r="5243" spans="38:139">
      <c r="AL5243" s="13"/>
      <c r="AM5243" s="13"/>
      <c r="AN5243" s="3"/>
      <c r="AO5243" s="126"/>
      <c r="AP5243" s="126"/>
      <c r="AQ5243" s="127"/>
      <c r="AR5243" s="128"/>
      <c r="AS5243" s="13"/>
      <c r="AW5243" s="128"/>
      <c r="AX5243" s="128"/>
      <c r="AY5243" s="128"/>
      <c r="BH5243" s="89"/>
      <c r="BI5243" s="90"/>
      <c r="DL5243" s="13"/>
      <c r="DM5243" s="13"/>
      <c r="DN5243" s="3"/>
      <c r="DO5243" s="126"/>
      <c r="DP5243" s="126"/>
      <c r="DQ5243" s="127"/>
      <c r="DR5243" s="128"/>
      <c r="DS5243" s="13"/>
      <c r="DW5243" s="128"/>
      <c r="DX5243" s="128"/>
      <c r="DY5243" s="128"/>
      <c r="EH5243" s="89"/>
      <c r="EI5243" s="90"/>
    </row>
    <row r="5244" spans="38:139">
      <c r="AL5244" s="13"/>
      <c r="AM5244" s="13"/>
      <c r="AN5244" s="3"/>
      <c r="AO5244" s="126"/>
      <c r="AP5244" s="126"/>
      <c r="AQ5244" s="127"/>
      <c r="AR5244" s="128"/>
      <c r="AS5244" s="13"/>
      <c r="AW5244" s="128"/>
      <c r="AX5244" s="128"/>
      <c r="AY5244" s="128"/>
      <c r="BH5244" s="89"/>
      <c r="BI5244" s="90"/>
      <c r="DL5244" s="13"/>
      <c r="DM5244" s="13"/>
      <c r="DN5244" s="3"/>
      <c r="DO5244" s="126"/>
      <c r="DP5244" s="126"/>
      <c r="DQ5244" s="127"/>
      <c r="DR5244" s="128"/>
      <c r="DS5244" s="13"/>
      <c r="DW5244" s="128"/>
      <c r="DX5244" s="128"/>
      <c r="DY5244" s="128"/>
      <c r="EH5244" s="89"/>
      <c r="EI5244" s="90"/>
    </row>
    <row r="5245" spans="38:139">
      <c r="AL5245" s="13"/>
      <c r="AM5245" s="13"/>
      <c r="AN5245" s="3"/>
      <c r="AO5245" s="126"/>
      <c r="AP5245" s="126"/>
      <c r="AQ5245" s="127"/>
      <c r="AR5245" s="128"/>
      <c r="AS5245" s="13"/>
      <c r="AW5245" s="128"/>
      <c r="AX5245" s="128"/>
      <c r="AY5245" s="128"/>
      <c r="BH5245" s="89"/>
      <c r="BI5245" s="90"/>
      <c r="DL5245" s="13"/>
      <c r="DM5245" s="13"/>
      <c r="DN5245" s="3"/>
      <c r="DO5245" s="126"/>
      <c r="DP5245" s="126"/>
      <c r="DQ5245" s="127"/>
      <c r="DR5245" s="128"/>
      <c r="DS5245" s="13"/>
      <c r="DW5245" s="128"/>
      <c r="DX5245" s="128"/>
      <c r="DY5245" s="128"/>
      <c r="EH5245" s="89"/>
      <c r="EI5245" s="90"/>
    </row>
    <row r="5246" spans="38:139">
      <c r="AL5246" s="13"/>
      <c r="AM5246" s="13"/>
      <c r="AN5246" s="3"/>
      <c r="AO5246" s="126"/>
      <c r="AP5246" s="126"/>
      <c r="AQ5246" s="127"/>
      <c r="AR5246" s="128"/>
      <c r="AS5246" s="13"/>
      <c r="AW5246" s="128"/>
      <c r="AX5246" s="128"/>
      <c r="AY5246" s="128"/>
      <c r="BH5246" s="89"/>
      <c r="BI5246" s="90"/>
      <c r="DL5246" s="13"/>
      <c r="DM5246" s="13"/>
      <c r="DN5246" s="3"/>
      <c r="DO5246" s="126"/>
      <c r="DP5246" s="126"/>
      <c r="DQ5246" s="127"/>
      <c r="DR5246" s="128"/>
      <c r="DS5246" s="13"/>
      <c r="DW5246" s="128"/>
      <c r="DX5246" s="128"/>
      <c r="DY5246" s="128"/>
      <c r="EH5246" s="89"/>
      <c r="EI5246" s="90"/>
    </row>
    <row r="5247" spans="38:139">
      <c r="AL5247" s="13"/>
      <c r="AM5247" s="13"/>
      <c r="AN5247" s="3"/>
      <c r="AO5247" s="126"/>
      <c r="AP5247" s="126"/>
      <c r="AQ5247" s="127"/>
      <c r="AR5247" s="128"/>
      <c r="AS5247" s="13"/>
      <c r="AW5247" s="128"/>
      <c r="AX5247" s="128"/>
      <c r="AY5247" s="128"/>
      <c r="BH5247" s="89"/>
      <c r="BI5247" s="90"/>
      <c r="DL5247" s="13"/>
      <c r="DM5247" s="13"/>
      <c r="DN5247" s="3"/>
      <c r="DO5247" s="126"/>
      <c r="DP5247" s="126"/>
      <c r="DQ5247" s="127"/>
      <c r="DR5247" s="128"/>
      <c r="DS5247" s="13"/>
      <c r="DW5247" s="128"/>
      <c r="DX5247" s="128"/>
      <c r="DY5247" s="128"/>
      <c r="EH5247" s="89"/>
      <c r="EI5247" s="90"/>
    </row>
    <row r="5248" spans="38:139">
      <c r="AL5248" s="13"/>
      <c r="AM5248" s="13"/>
      <c r="AN5248" s="3"/>
      <c r="AO5248" s="126"/>
      <c r="AP5248" s="126"/>
      <c r="AQ5248" s="127"/>
      <c r="AR5248" s="128"/>
      <c r="AS5248" s="13"/>
      <c r="AW5248" s="128"/>
      <c r="AX5248" s="128"/>
      <c r="AY5248" s="128"/>
      <c r="BH5248" s="89"/>
      <c r="BI5248" s="90"/>
      <c r="DL5248" s="13"/>
      <c r="DM5248" s="13"/>
      <c r="DN5248" s="3"/>
      <c r="DO5248" s="126"/>
      <c r="DP5248" s="126"/>
      <c r="DQ5248" s="127"/>
      <c r="DR5248" s="128"/>
      <c r="DS5248" s="13"/>
      <c r="DW5248" s="128"/>
      <c r="DX5248" s="128"/>
      <c r="DY5248" s="128"/>
      <c r="EH5248" s="89"/>
      <c r="EI5248" s="90"/>
    </row>
    <row r="5249" spans="38:139">
      <c r="AL5249" s="13"/>
      <c r="AM5249" s="13"/>
      <c r="AN5249" s="3"/>
      <c r="AO5249" s="126"/>
      <c r="AP5249" s="126"/>
      <c r="AQ5249" s="127"/>
      <c r="AR5249" s="128"/>
      <c r="AS5249" s="13"/>
      <c r="AW5249" s="128"/>
      <c r="AX5249" s="128"/>
      <c r="AY5249" s="128"/>
      <c r="BH5249" s="89"/>
      <c r="BI5249" s="90"/>
      <c r="DL5249" s="13"/>
      <c r="DM5249" s="13"/>
      <c r="DN5249" s="3"/>
      <c r="DO5249" s="126"/>
      <c r="DP5249" s="126"/>
      <c r="DQ5249" s="127"/>
      <c r="DR5249" s="128"/>
      <c r="DS5249" s="13"/>
      <c r="DW5249" s="128"/>
      <c r="DX5249" s="128"/>
      <c r="DY5249" s="128"/>
      <c r="EH5249" s="89"/>
      <c r="EI5249" s="90"/>
    </row>
    <row r="5250" spans="38:139">
      <c r="AL5250" s="13"/>
      <c r="AM5250" s="13"/>
      <c r="AN5250" s="3"/>
      <c r="AO5250" s="126"/>
      <c r="AP5250" s="126"/>
      <c r="AQ5250" s="127"/>
      <c r="AR5250" s="128"/>
      <c r="AS5250" s="13"/>
      <c r="AW5250" s="128"/>
      <c r="AX5250" s="128"/>
      <c r="AY5250" s="128"/>
      <c r="BH5250" s="89"/>
      <c r="BI5250" s="90"/>
      <c r="DL5250" s="13"/>
      <c r="DM5250" s="13"/>
      <c r="DN5250" s="3"/>
      <c r="DO5250" s="126"/>
      <c r="DP5250" s="126"/>
      <c r="DQ5250" s="127"/>
      <c r="DR5250" s="128"/>
      <c r="DS5250" s="13"/>
      <c r="DW5250" s="128"/>
      <c r="DX5250" s="128"/>
      <c r="DY5250" s="128"/>
      <c r="EH5250" s="89"/>
      <c r="EI5250" s="90"/>
    </row>
    <row r="5251" spans="38:139">
      <c r="AL5251" s="13"/>
      <c r="AM5251" s="13"/>
      <c r="AN5251" s="3"/>
      <c r="AO5251" s="126"/>
      <c r="AP5251" s="126"/>
      <c r="AQ5251" s="127"/>
      <c r="AR5251" s="128"/>
      <c r="AS5251" s="13"/>
      <c r="AW5251" s="128"/>
      <c r="AX5251" s="128"/>
      <c r="AY5251" s="128"/>
      <c r="BH5251" s="89"/>
      <c r="BI5251" s="90"/>
      <c r="DL5251" s="13"/>
      <c r="DM5251" s="13"/>
      <c r="DN5251" s="3"/>
      <c r="DO5251" s="126"/>
      <c r="DP5251" s="126"/>
      <c r="DQ5251" s="127"/>
      <c r="DR5251" s="128"/>
      <c r="DS5251" s="13"/>
      <c r="DW5251" s="128"/>
      <c r="DX5251" s="128"/>
      <c r="DY5251" s="128"/>
      <c r="EH5251" s="89"/>
      <c r="EI5251" s="90"/>
    </row>
    <row r="5252" spans="38:139">
      <c r="AL5252" s="13"/>
      <c r="AM5252" s="13"/>
      <c r="AN5252" s="3"/>
      <c r="AO5252" s="126"/>
      <c r="AP5252" s="126"/>
      <c r="AQ5252" s="127"/>
      <c r="AR5252" s="128"/>
      <c r="AS5252" s="13"/>
      <c r="AW5252" s="128"/>
      <c r="AX5252" s="128"/>
      <c r="AY5252" s="128"/>
      <c r="BH5252" s="89"/>
      <c r="BI5252" s="90"/>
      <c r="DL5252" s="13"/>
      <c r="DM5252" s="13"/>
      <c r="DN5252" s="3"/>
      <c r="DO5252" s="126"/>
      <c r="DP5252" s="126"/>
      <c r="DQ5252" s="127"/>
      <c r="DR5252" s="128"/>
      <c r="DS5252" s="13"/>
      <c r="DW5252" s="128"/>
      <c r="DX5252" s="128"/>
      <c r="DY5252" s="128"/>
      <c r="EH5252" s="89"/>
      <c r="EI5252" s="90"/>
    </row>
    <row r="5253" spans="38:139">
      <c r="AL5253" s="13"/>
      <c r="AM5253" s="13"/>
      <c r="AN5253" s="3"/>
      <c r="AO5253" s="126"/>
      <c r="AP5253" s="126"/>
      <c r="AQ5253" s="127"/>
      <c r="AR5253" s="128"/>
      <c r="AS5253" s="13"/>
      <c r="AW5253" s="128"/>
      <c r="AX5253" s="128"/>
      <c r="AY5253" s="128"/>
      <c r="BH5253" s="89"/>
      <c r="BI5253" s="90"/>
      <c r="DL5253" s="13"/>
      <c r="DM5253" s="13"/>
      <c r="DN5253" s="3"/>
      <c r="DO5253" s="126"/>
      <c r="DP5253" s="126"/>
      <c r="DQ5253" s="127"/>
      <c r="DR5253" s="128"/>
      <c r="DS5253" s="13"/>
      <c r="DW5253" s="128"/>
      <c r="DX5253" s="128"/>
      <c r="DY5253" s="128"/>
      <c r="EH5253" s="89"/>
      <c r="EI5253" s="90"/>
    </row>
    <row r="5254" spans="38:139">
      <c r="AL5254" s="13"/>
      <c r="AM5254" s="13"/>
      <c r="AN5254" s="3"/>
      <c r="AO5254" s="126"/>
      <c r="AP5254" s="126"/>
      <c r="AQ5254" s="127"/>
      <c r="AR5254" s="128"/>
      <c r="AS5254" s="13"/>
      <c r="AW5254" s="128"/>
      <c r="AX5254" s="128"/>
      <c r="AY5254" s="128"/>
      <c r="BH5254" s="89"/>
      <c r="BI5254" s="90"/>
      <c r="DL5254" s="13"/>
      <c r="DM5254" s="13"/>
      <c r="DN5254" s="3"/>
      <c r="DO5254" s="126"/>
      <c r="DP5254" s="126"/>
      <c r="DQ5254" s="127"/>
      <c r="DR5254" s="128"/>
      <c r="DS5254" s="13"/>
      <c r="DW5254" s="128"/>
      <c r="DX5254" s="128"/>
      <c r="DY5254" s="128"/>
      <c r="EH5254" s="89"/>
      <c r="EI5254" s="90"/>
    </row>
    <row r="5255" spans="38:139">
      <c r="AL5255" s="13"/>
      <c r="AM5255" s="13"/>
      <c r="AN5255" s="3"/>
      <c r="AO5255" s="126"/>
      <c r="AP5255" s="126"/>
      <c r="AQ5255" s="127"/>
      <c r="AR5255" s="128"/>
      <c r="AS5255" s="13"/>
      <c r="AW5255" s="128"/>
      <c r="AX5255" s="128"/>
      <c r="AY5255" s="128"/>
      <c r="BH5255" s="89"/>
      <c r="BI5255" s="90"/>
      <c r="DL5255" s="13"/>
      <c r="DM5255" s="13"/>
      <c r="DN5255" s="3"/>
      <c r="DO5255" s="126"/>
      <c r="DP5255" s="126"/>
      <c r="DQ5255" s="127"/>
      <c r="DR5255" s="128"/>
      <c r="DS5255" s="13"/>
      <c r="DW5255" s="128"/>
      <c r="DX5255" s="128"/>
      <c r="DY5255" s="128"/>
      <c r="EH5255" s="89"/>
      <c r="EI5255" s="90"/>
    </row>
    <row r="5256" spans="38:139">
      <c r="AL5256" s="13"/>
      <c r="AM5256" s="13"/>
      <c r="AN5256" s="3"/>
      <c r="AO5256" s="126"/>
      <c r="AP5256" s="126"/>
      <c r="AQ5256" s="127"/>
      <c r="AR5256" s="128"/>
      <c r="AS5256" s="13"/>
      <c r="AW5256" s="128"/>
      <c r="AX5256" s="128"/>
      <c r="AY5256" s="128"/>
      <c r="BH5256" s="89"/>
      <c r="BI5256" s="90"/>
      <c r="DL5256" s="13"/>
      <c r="DM5256" s="13"/>
      <c r="DN5256" s="3"/>
      <c r="DO5256" s="126"/>
      <c r="DP5256" s="126"/>
      <c r="DQ5256" s="127"/>
      <c r="DR5256" s="128"/>
      <c r="DS5256" s="13"/>
      <c r="DW5256" s="128"/>
      <c r="DX5256" s="128"/>
      <c r="DY5256" s="128"/>
      <c r="EH5256" s="89"/>
      <c r="EI5256" s="90"/>
    </row>
    <row r="5257" spans="38:139">
      <c r="AL5257" s="13"/>
      <c r="AM5257" s="13"/>
      <c r="AN5257" s="3"/>
      <c r="AO5257" s="126"/>
      <c r="AP5257" s="126"/>
      <c r="AQ5257" s="127"/>
      <c r="AR5257" s="128"/>
      <c r="AS5257" s="13"/>
      <c r="AW5257" s="128"/>
      <c r="AX5257" s="128"/>
      <c r="AY5257" s="128"/>
      <c r="BH5257" s="89"/>
      <c r="BI5257" s="90"/>
      <c r="DL5257" s="13"/>
      <c r="DM5257" s="13"/>
      <c r="DN5257" s="3"/>
      <c r="DO5257" s="126"/>
      <c r="DP5257" s="126"/>
      <c r="DQ5257" s="127"/>
      <c r="DR5257" s="128"/>
      <c r="DS5257" s="13"/>
      <c r="DW5257" s="128"/>
      <c r="DX5257" s="128"/>
      <c r="DY5257" s="128"/>
      <c r="EH5257" s="89"/>
      <c r="EI5257" s="90"/>
    </row>
    <row r="5258" spans="38:139">
      <c r="AL5258" s="13"/>
      <c r="AM5258" s="13"/>
      <c r="AN5258" s="3"/>
      <c r="AO5258" s="126"/>
      <c r="AP5258" s="126"/>
      <c r="AQ5258" s="127"/>
      <c r="AR5258" s="128"/>
      <c r="AS5258" s="13"/>
      <c r="AW5258" s="128"/>
      <c r="AX5258" s="128"/>
      <c r="AY5258" s="128"/>
      <c r="BH5258" s="89"/>
      <c r="BI5258" s="90"/>
      <c r="DL5258" s="13"/>
      <c r="DM5258" s="13"/>
      <c r="DN5258" s="3"/>
      <c r="DO5258" s="126"/>
      <c r="DP5258" s="126"/>
      <c r="DQ5258" s="127"/>
      <c r="DR5258" s="128"/>
      <c r="DS5258" s="13"/>
      <c r="DW5258" s="128"/>
      <c r="DX5258" s="128"/>
      <c r="DY5258" s="128"/>
      <c r="EH5258" s="89"/>
      <c r="EI5258" s="90"/>
    </row>
    <row r="5259" spans="38:139">
      <c r="AL5259" s="13"/>
      <c r="AM5259" s="13"/>
      <c r="AN5259" s="3"/>
      <c r="AO5259" s="126"/>
      <c r="AP5259" s="126"/>
      <c r="AQ5259" s="127"/>
      <c r="AR5259" s="128"/>
      <c r="AS5259" s="13"/>
      <c r="AW5259" s="128"/>
      <c r="AX5259" s="128"/>
      <c r="AY5259" s="128"/>
      <c r="BH5259" s="89"/>
      <c r="BI5259" s="90"/>
      <c r="DL5259" s="13"/>
      <c r="DM5259" s="13"/>
      <c r="DN5259" s="3"/>
      <c r="DO5259" s="126"/>
      <c r="DP5259" s="126"/>
      <c r="DQ5259" s="127"/>
      <c r="DR5259" s="128"/>
      <c r="DS5259" s="13"/>
      <c r="DW5259" s="128"/>
      <c r="DX5259" s="128"/>
      <c r="DY5259" s="128"/>
      <c r="EH5259" s="89"/>
      <c r="EI5259" s="90"/>
    </row>
    <row r="5260" spans="38:139">
      <c r="AL5260" s="13"/>
      <c r="AM5260" s="13"/>
      <c r="AN5260" s="3"/>
      <c r="AO5260" s="126"/>
      <c r="AP5260" s="126"/>
      <c r="AQ5260" s="127"/>
      <c r="AR5260" s="128"/>
      <c r="AS5260" s="13"/>
      <c r="AW5260" s="128"/>
      <c r="AX5260" s="128"/>
      <c r="AY5260" s="128"/>
      <c r="BH5260" s="89"/>
      <c r="BI5260" s="90"/>
      <c r="DL5260" s="13"/>
      <c r="DM5260" s="13"/>
      <c r="DN5260" s="3"/>
      <c r="DO5260" s="126"/>
      <c r="DP5260" s="126"/>
      <c r="DQ5260" s="127"/>
      <c r="DR5260" s="128"/>
      <c r="DS5260" s="13"/>
      <c r="DW5260" s="128"/>
      <c r="DX5260" s="128"/>
      <c r="DY5260" s="128"/>
      <c r="EH5260" s="89"/>
      <c r="EI5260" s="90"/>
    </row>
    <row r="5261" spans="38:139">
      <c r="AL5261" s="13"/>
      <c r="AM5261" s="13"/>
      <c r="AN5261" s="3"/>
      <c r="AO5261" s="126"/>
      <c r="AP5261" s="126"/>
      <c r="AQ5261" s="127"/>
      <c r="AR5261" s="128"/>
      <c r="AS5261" s="13"/>
      <c r="AW5261" s="128"/>
      <c r="AX5261" s="128"/>
      <c r="AY5261" s="128"/>
      <c r="BH5261" s="89"/>
      <c r="BI5261" s="90"/>
      <c r="DL5261" s="13"/>
      <c r="DM5261" s="13"/>
      <c r="DN5261" s="3"/>
      <c r="DO5261" s="126"/>
      <c r="DP5261" s="126"/>
      <c r="DQ5261" s="127"/>
      <c r="DR5261" s="128"/>
      <c r="DS5261" s="13"/>
      <c r="DW5261" s="128"/>
      <c r="DX5261" s="128"/>
      <c r="DY5261" s="128"/>
      <c r="EH5261" s="89"/>
      <c r="EI5261" s="90"/>
    </row>
    <row r="5262" spans="38:139">
      <c r="AL5262" s="13"/>
      <c r="AM5262" s="13"/>
      <c r="AN5262" s="3"/>
      <c r="AO5262" s="126"/>
      <c r="AP5262" s="126"/>
      <c r="AQ5262" s="127"/>
      <c r="AR5262" s="128"/>
      <c r="AS5262" s="13"/>
      <c r="AW5262" s="128"/>
      <c r="AX5262" s="128"/>
      <c r="AY5262" s="128"/>
      <c r="BH5262" s="89"/>
      <c r="BI5262" s="90"/>
      <c r="DL5262" s="13"/>
      <c r="DM5262" s="13"/>
      <c r="DN5262" s="3"/>
      <c r="DO5262" s="126"/>
      <c r="DP5262" s="126"/>
      <c r="DQ5262" s="127"/>
      <c r="DR5262" s="128"/>
      <c r="DS5262" s="13"/>
      <c r="DW5262" s="128"/>
      <c r="DX5262" s="128"/>
      <c r="DY5262" s="128"/>
      <c r="EH5262" s="89"/>
      <c r="EI5262" s="90"/>
    </row>
    <row r="5263" spans="38:139">
      <c r="AL5263" s="13"/>
      <c r="AM5263" s="13"/>
      <c r="AN5263" s="3"/>
      <c r="AO5263" s="126"/>
      <c r="AP5263" s="126"/>
      <c r="AQ5263" s="127"/>
      <c r="AR5263" s="128"/>
      <c r="AS5263" s="13"/>
      <c r="AW5263" s="128"/>
      <c r="AX5263" s="128"/>
      <c r="AY5263" s="128"/>
      <c r="BH5263" s="89"/>
      <c r="BI5263" s="90"/>
      <c r="DL5263" s="13"/>
      <c r="DM5263" s="13"/>
      <c r="DN5263" s="3"/>
      <c r="DO5263" s="126"/>
      <c r="DP5263" s="126"/>
      <c r="DQ5263" s="127"/>
      <c r="DR5263" s="128"/>
      <c r="DS5263" s="13"/>
      <c r="DW5263" s="128"/>
      <c r="DX5263" s="128"/>
      <c r="DY5263" s="128"/>
      <c r="EH5263" s="89"/>
      <c r="EI5263" s="90"/>
    </row>
    <row r="5264" spans="38:139">
      <c r="AL5264" s="13"/>
      <c r="AM5264" s="13"/>
      <c r="AN5264" s="3"/>
      <c r="AO5264" s="126"/>
      <c r="AP5264" s="126"/>
      <c r="AQ5264" s="127"/>
      <c r="AR5264" s="128"/>
      <c r="AS5264" s="13"/>
      <c r="AW5264" s="128"/>
      <c r="AX5264" s="128"/>
      <c r="AY5264" s="128"/>
      <c r="BH5264" s="89"/>
      <c r="BI5264" s="90"/>
      <c r="DL5264" s="13"/>
      <c r="DM5264" s="13"/>
      <c r="DN5264" s="3"/>
      <c r="DO5264" s="126"/>
      <c r="DP5264" s="126"/>
      <c r="DQ5264" s="127"/>
      <c r="DR5264" s="128"/>
      <c r="DS5264" s="13"/>
      <c r="DW5264" s="128"/>
      <c r="DX5264" s="128"/>
      <c r="DY5264" s="128"/>
      <c r="EH5264" s="89"/>
      <c r="EI5264" s="90"/>
    </row>
    <row r="5265" spans="38:139">
      <c r="AL5265" s="13"/>
      <c r="AM5265" s="13"/>
      <c r="AN5265" s="3"/>
      <c r="AO5265" s="126"/>
      <c r="AP5265" s="126"/>
      <c r="AQ5265" s="127"/>
      <c r="AR5265" s="128"/>
      <c r="AS5265" s="13"/>
      <c r="AW5265" s="128"/>
      <c r="AX5265" s="128"/>
      <c r="AY5265" s="128"/>
      <c r="BH5265" s="89"/>
      <c r="BI5265" s="90"/>
      <c r="DL5265" s="13"/>
      <c r="DM5265" s="13"/>
      <c r="DN5265" s="3"/>
      <c r="DO5265" s="126"/>
      <c r="DP5265" s="126"/>
      <c r="DQ5265" s="127"/>
      <c r="DR5265" s="128"/>
      <c r="DS5265" s="13"/>
      <c r="DW5265" s="128"/>
      <c r="DX5265" s="128"/>
      <c r="DY5265" s="128"/>
      <c r="EH5265" s="89"/>
      <c r="EI5265" s="90"/>
    </row>
    <row r="5266" spans="38:139">
      <c r="AL5266" s="13"/>
      <c r="AM5266" s="13"/>
      <c r="AN5266" s="3"/>
      <c r="AO5266" s="126"/>
      <c r="AP5266" s="126"/>
      <c r="AQ5266" s="127"/>
      <c r="AR5266" s="128"/>
      <c r="AS5266" s="13"/>
      <c r="AW5266" s="128"/>
      <c r="AX5266" s="128"/>
      <c r="AY5266" s="128"/>
      <c r="BH5266" s="89"/>
      <c r="BI5266" s="90"/>
      <c r="DL5266" s="13"/>
      <c r="DM5266" s="13"/>
      <c r="DN5266" s="3"/>
      <c r="DO5266" s="126"/>
      <c r="DP5266" s="126"/>
      <c r="DQ5266" s="127"/>
      <c r="DR5266" s="128"/>
      <c r="DS5266" s="13"/>
      <c r="DW5266" s="128"/>
      <c r="DX5266" s="128"/>
      <c r="DY5266" s="128"/>
      <c r="EH5266" s="89"/>
      <c r="EI5266" s="90"/>
    </row>
    <row r="5267" spans="38:139">
      <c r="AL5267" s="13"/>
      <c r="AM5267" s="13"/>
      <c r="AN5267" s="3"/>
      <c r="AO5267" s="126"/>
      <c r="AP5267" s="126"/>
      <c r="AQ5267" s="127"/>
      <c r="AR5267" s="128"/>
      <c r="AS5267" s="13"/>
      <c r="AW5267" s="128"/>
      <c r="AX5267" s="128"/>
      <c r="AY5267" s="128"/>
      <c r="BH5267" s="89"/>
      <c r="BI5267" s="90"/>
      <c r="DL5267" s="13"/>
      <c r="DM5267" s="13"/>
      <c r="DN5267" s="3"/>
      <c r="DO5267" s="126"/>
      <c r="DP5267" s="126"/>
      <c r="DQ5267" s="127"/>
      <c r="DR5267" s="128"/>
      <c r="DS5267" s="13"/>
      <c r="DW5267" s="128"/>
      <c r="DX5267" s="128"/>
      <c r="DY5267" s="128"/>
      <c r="EH5267" s="89"/>
      <c r="EI5267" s="90"/>
    </row>
    <row r="5268" spans="38:139">
      <c r="AL5268" s="13"/>
      <c r="AM5268" s="13"/>
      <c r="AN5268" s="3"/>
      <c r="AO5268" s="126"/>
      <c r="AP5268" s="126"/>
      <c r="AQ5268" s="127"/>
      <c r="AR5268" s="128"/>
      <c r="AS5268" s="13"/>
      <c r="AW5268" s="128"/>
      <c r="AX5268" s="128"/>
      <c r="AY5268" s="128"/>
      <c r="BH5268" s="89"/>
      <c r="BI5268" s="90"/>
      <c r="DL5268" s="13"/>
      <c r="DM5268" s="13"/>
      <c r="DN5268" s="3"/>
      <c r="DO5268" s="126"/>
      <c r="DP5268" s="126"/>
      <c r="DQ5268" s="127"/>
      <c r="DR5268" s="128"/>
      <c r="DS5268" s="13"/>
      <c r="DW5268" s="128"/>
      <c r="DX5268" s="128"/>
      <c r="DY5268" s="128"/>
      <c r="EH5268" s="89"/>
      <c r="EI5268" s="90"/>
    </row>
    <row r="5269" spans="38:139">
      <c r="AL5269" s="13"/>
      <c r="AM5269" s="13"/>
      <c r="AN5269" s="3"/>
      <c r="AO5269" s="126"/>
      <c r="AP5269" s="126"/>
      <c r="AQ5269" s="127"/>
      <c r="AR5269" s="128"/>
      <c r="AS5269" s="13"/>
      <c r="AW5269" s="128"/>
      <c r="AX5269" s="128"/>
      <c r="AY5269" s="128"/>
      <c r="BH5269" s="89"/>
      <c r="BI5269" s="90"/>
      <c r="DL5269" s="13"/>
      <c r="DM5269" s="13"/>
      <c r="DN5269" s="3"/>
      <c r="DO5269" s="126"/>
      <c r="DP5269" s="126"/>
      <c r="DQ5269" s="127"/>
      <c r="DR5269" s="128"/>
      <c r="DS5269" s="13"/>
      <c r="DW5269" s="128"/>
      <c r="DX5269" s="128"/>
      <c r="DY5269" s="128"/>
      <c r="EH5269" s="89"/>
      <c r="EI5269" s="90"/>
    </row>
    <row r="5270" spans="38:139">
      <c r="AL5270" s="13"/>
      <c r="AM5270" s="13"/>
      <c r="AN5270" s="3"/>
      <c r="AO5270" s="126"/>
      <c r="AP5270" s="126"/>
      <c r="AQ5270" s="127"/>
      <c r="AR5270" s="128"/>
      <c r="AS5270" s="13"/>
      <c r="AW5270" s="128"/>
      <c r="AX5270" s="128"/>
      <c r="AY5270" s="128"/>
      <c r="BH5270" s="89"/>
      <c r="BI5270" s="90"/>
      <c r="DL5270" s="13"/>
      <c r="DM5270" s="13"/>
      <c r="DN5270" s="3"/>
      <c r="DO5270" s="126"/>
      <c r="DP5270" s="126"/>
      <c r="DQ5270" s="127"/>
      <c r="DR5270" s="128"/>
      <c r="DS5270" s="13"/>
      <c r="DW5270" s="128"/>
      <c r="DX5270" s="128"/>
      <c r="DY5270" s="128"/>
      <c r="EH5270" s="89"/>
      <c r="EI5270" s="90"/>
    </row>
    <row r="5271" spans="38:139">
      <c r="AL5271" s="13"/>
      <c r="AM5271" s="13"/>
      <c r="AN5271" s="3"/>
      <c r="AO5271" s="126"/>
      <c r="AP5271" s="126"/>
      <c r="AQ5271" s="127"/>
      <c r="AR5271" s="128"/>
      <c r="AS5271" s="13"/>
      <c r="AW5271" s="128"/>
      <c r="AX5271" s="128"/>
      <c r="AY5271" s="128"/>
      <c r="BH5271" s="89"/>
      <c r="BI5271" s="90"/>
      <c r="DL5271" s="13"/>
      <c r="DM5271" s="13"/>
      <c r="DN5271" s="3"/>
      <c r="DO5271" s="126"/>
      <c r="DP5271" s="126"/>
      <c r="DQ5271" s="127"/>
      <c r="DR5271" s="128"/>
      <c r="DS5271" s="13"/>
      <c r="DW5271" s="128"/>
      <c r="DX5271" s="128"/>
      <c r="DY5271" s="128"/>
      <c r="EH5271" s="89"/>
      <c r="EI5271" s="90"/>
    </row>
    <row r="5272" spans="38:139">
      <c r="AL5272" s="13"/>
      <c r="AM5272" s="13"/>
      <c r="AN5272" s="3"/>
      <c r="AO5272" s="126"/>
      <c r="AP5272" s="126"/>
      <c r="AQ5272" s="127"/>
      <c r="AR5272" s="128"/>
      <c r="AS5272" s="13"/>
      <c r="AW5272" s="128"/>
      <c r="AX5272" s="128"/>
      <c r="AY5272" s="128"/>
      <c r="BH5272" s="89"/>
      <c r="BI5272" s="90"/>
      <c r="DL5272" s="13"/>
      <c r="DM5272" s="13"/>
      <c r="DN5272" s="3"/>
      <c r="DO5272" s="126"/>
      <c r="DP5272" s="126"/>
      <c r="DQ5272" s="127"/>
      <c r="DR5272" s="128"/>
      <c r="DS5272" s="13"/>
      <c r="DW5272" s="128"/>
      <c r="DX5272" s="128"/>
      <c r="DY5272" s="128"/>
      <c r="EH5272" s="89"/>
      <c r="EI5272" s="90"/>
    </row>
    <row r="5273" spans="38:139">
      <c r="AL5273" s="13"/>
      <c r="AM5273" s="13"/>
      <c r="AN5273" s="3"/>
      <c r="AO5273" s="126"/>
      <c r="AP5273" s="126"/>
      <c r="AQ5273" s="127"/>
      <c r="AR5273" s="128"/>
      <c r="AS5273" s="13"/>
      <c r="AW5273" s="128"/>
      <c r="AX5273" s="128"/>
      <c r="AY5273" s="128"/>
      <c r="BH5273" s="89"/>
      <c r="BI5273" s="90"/>
      <c r="DL5273" s="13"/>
      <c r="DM5273" s="13"/>
      <c r="DN5273" s="3"/>
      <c r="DO5273" s="126"/>
      <c r="DP5273" s="126"/>
      <c r="DQ5273" s="127"/>
      <c r="DR5273" s="128"/>
      <c r="DS5273" s="13"/>
      <c r="DW5273" s="128"/>
      <c r="DX5273" s="128"/>
      <c r="DY5273" s="128"/>
      <c r="EH5273" s="89"/>
      <c r="EI5273" s="90"/>
    </row>
    <row r="5274" spans="38:139">
      <c r="AL5274" s="13"/>
      <c r="AM5274" s="13"/>
      <c r="AN5274" s="3"/>
      <c r="AO5274" s="126"/>
      <c r="AP5274" s="126"/>
      <c r="AQ5274" s="127"/>
      <c r="AR5274" s="128"/>
      <c r="AS5274" s="13"/>
      <c r="AW5274" s="128"/>
      <c r="AX5274" s="128"/>
      <c r="AY5274" s="128"/>
      <c r="BH5274" s="89"/>
      <c r="BI5274" s="90"/>
      <c r="DL5274" s="13"/>
      <c r="DM5274" s="13"/>
      <c r="DN5274" s="3"/>
      <c r="DO5274" s="126"/>
      <c r="DP5274" s="126"/>
      <c r="DQ5274" s="127"/>
      <c r="DR5274" s="128"/>
      <c r="DS5274" s="13"/>
      <c r="DW5274" s="128"/>
      <c r="DX5274" s="128"/>
      <c r="DY5274" s="128"/>
      <c r="EH5274" s="89"/>
      <c r="EI5274" s="90"/>
    </row>
    <row r="5275" spans="38:139">
      <c r="AL5275" s="13"/>
      <c r="AM5275" s="13"/>
      <c r="AN5275" s="3"/>
      <c r="AO5275" s="126"/>
      <c r="AP5275" s="126"/>
      <c r="AQ5275" s="127"/>
      <c r="AR5275" s="128"/>
      <c r="AS5275" s="13"/>
      <c r="AW5275" s="128"/>
      <c r="AX5275" s="128"/>
      <c r="AY5275" s="128"/>
      <c r="BH5275" s="89"/>
      <c r="BI5275" s="90"/>
      <c r="DL5275" s="13"/>
      <c r="DM5275" s="13"/>
      <c r="DN5275" s="3"/>
      <c r="DO5275" s="126"/>
      <c r="DP5275" s="126"/>
      <c r="DQ5275" s="127"/>
      <c r="DR5275" s="128"/>
      <c r="DS5275" s="13"/>
      <c r="DW5275" s="128"/>
      <c r="DX5275" s="128"/>
      <c r="DY5275" s="128"/>
      <c r="EH5275" s="89"/>
      <c r="EI5275" s="90"/>
    </row>
    <row r="5276" spans="38:139">
      <c r="AL5276" s="13"/>
      <c r="AM5276" s="13"/>
      <c r="AN5276" s="3"/>
      <c r="AO5276" s="126"/>
      <c r="AP5276" s="126"/>
      <c r="AQ5276" s="127"/>
      <c r="AR5276" s="128"/>
      <c r="AS5276" s="13"/>
      <c r="AW5276" s="128"/>
      <c r="AX5276" s="128"/>
      <c r="AY5276" s="128"/>
      <c r="BH5276" s="89"/>
      <c r="BI5276" s="90"/>
      <c r="DL5276" s="13"/>
      <c r="DM5276" s="13"/>
      <c r="DN5276" s="3"/>
      <c r="DO5276" s="126"/>
      <c r="DP5276" s="126"/>
      <c r="DQ5276" s="127"/>
      <c r="DR5276" s="128"/>
      <c r="DS5276" s="13"/>
      <c r="DW5276" s="128"/>
      <c r="DX5276" s="128"/>
      <c r="DY5276" s="128"/>
      <c r="EH5276" s="89"/>
      <c r="EI5276" s="90"/>
    </row>
    <row r="5277" spans="38:139">
      <c r="AL5277" s="13"/>
      <c r="AM5277" s="13"/>
      <c r="AN5277" s="3"/>
      <c r="AO5277" s="126"/>
      <c r="AP5277" s="126"/>
      <c r="AQ5277" s="127"/>
      <c r="AR5277" s="128"/>
      <c r="AS5277" s="13"/>
      <c r="AW5277" s="128"/>
      <c r="AX5277" s="128"/>
      <c r="AY5277" s="128"/>
      <c r="BH5277" s="89"/>
      <c r="BI5277" s="90"/>
      <c r="DL5277" s="13"/>
      <c r="DM5277" s="13"/>
      <c r="DN5277" s="3"/>
      <c r="DO5277" s="126"/>
      <c r="DP5277" s="126"/>
      <c r="DQ5277" s="127"/>
      <c r="DR5277" s="128"/>
      <c r="DS5277" s="13"/>
      <c r="DW5277" s="128"/>
      <c r="DX5277" s="128"/>
      <c r="DY5277" s="128"/>
      <c r="EH5277" s="89"/>
      <c r="EI5277" s="90"/>
    </row>
    <row r="5278" spans="38:139">
      <c r="AL5278" s="13"/>
      <c r="AM5278" s="13"/>
      <c r="AN5278" s="3"/>
      <c r="AO5278" s="126"/>
      <c r="AP5278" s="126"/>
      <c r="AQ5278" s="127"/>
      <c r="AR5278" s="128"/>
      <c r="AS5278" s="13"/>
      <c r="AW5278" s="128"/>
      <c r="AX5278" s="128"/>
      <c r="AY5278" s="128"/>
      <c r="BH5278" s="89"/>
      <c r="BI5278" s="90"/>
      <c r="DL5278" s="13"/>
      <c r="DM5278" s="13"/>
      <c r="DN5278" s="3"/>
      <c r="DO5278" s="126"/>
      <c r="DP5278" s="126"/>
      <c r="DQ5278" s="127"/>
      <c r="DR5278" s="128"/>
      <c r="DS5278" s="13"/>
      <c r="DW5278" s="128"/>
      <c r="DX5278" s="128"/>
      <c r="DY5278" s="128"/>
      <c r="EH5278" s="89"/>
      <c r="EI5278" s="90"/>
    </row>
    <row r="5279" spans="38:139">
      <c r="AL5279" s="13"/>
      <c r="AM5279" s="13"/>
      <c r="AN5279" s="3"/>
      <c r="AO5279" s="126"/>
      <c r="AP5279" s="126"/>
      <c r="AQ5279" s="127"/>
      <c r="AR5279" s="128"/>
      <c r="AS5279" s="13"/>
      <c r="AW5279" s="128"/>
      <c r="AX5279" s="128"/>
      <c r="AY5279" s="128"/>
      <c r="BH5279" s="89"/>
      <c r="BI5279" s="90"/>
      <c r="DL5279" s="13"/>
      <c r="DM5279" s="13"/>
      <c r="DN5279" s="3"/>
      <c r="DO5279" s="126"/>
      <c r="DP5279" s="126"/>
      <c r="DQ5279" s="127"/>
      <c r="DR5279" s="128"/>
      <c r="DS5279" s="13"/>
      <c r="DW5279" s="128"/>
      <c r="DX5279" s="128"/>
      <c r="DY5279" s="128"/>
      <c r="EH5279" s="89"/>
      <c r="EI5279" s="90"/>
    </row>
    <row r="5280" spans="38:139">
      <c r="AL5280" s="13"/>
      <c r="AM5280" s="13"/>
      <c r="AN5280" s="3"/>
      <c r="AO5280" s="126"/>
      <c r="AP5280" s="126"/>
      <c r="AQ5280" s="127"/>
      <c r="AR5280" s="128"/>
      <c r="AS5280" s="13"/>
      <c r="AW5280" s="128"/>
      <c r="AX5280" s="128"/>
      <c r="AY5280" s="128"/>
      <c r="BH5280" s="89"/>
      <c r="BI5280" s="90"/>
      <c r="DL5280" s="13"/>
      <c r="DM5280" s="13"/>
      <c r="DN5280" s="3"/>
      <c r="DO5280" s="126"/>
      <c r="DP5280" s="126"/>
      <c r="DQ5280" s="127"/>
      <c r="DR5280" s="128"/>
      <c r="DS5280" s="13"/>
      <c r="DW5280" s="128"/>
      <c r="DX5280" s="128"/>
      <c r="DY5280" s="128"/>
      <c r="EH5280" s="89"/>
      <c r="EI5280" s="90"/>
    </row>
    <row r="5281" spans="38:139">
      <c r="AL5281" s="13"/>
      <c r="AM5281" s="13"/>
      <c r="AN5281" s="3"/>
      <c r="AO5281" s="126"/>
      <c r="AP5281" s="126"/>
      <c r="AQ5281" s="127"/>
      <c r="AR5281" s="128"/>
      <c r="AS5281" s="13"/>
      <c r="AW5281" s="128"/>
      <c r="AX5281" s="128"/>
      <c r="AY5281" s="128"/>
      <c r="BH5281" s="89"/>
      <c r="BI5281" s="90"/>
      <c r="DL5281" s="13"/>
      <c r="DM5281" s="13"/>
      <c r="DN5281" s="3"/>
      <c r="DO5281" s="126"/>
      <c r="DP5281" s="126"/>
      <c r="DQ5281" s="127"/>
      <c r="DR5281" s="128"/>
      <c r="DS5281" s="13"/>
      <c r="DW5281" s="128"/>
      <c r="DX5281" s="128"/>
      <c r="DY5281" s="128"/>
      <c r="EH5281" s="89"/>
      <c r="EI5281" s="90"/>
    </row>
    <row r="5282" spans="38:139">
      <c r="AL5282" s="13"/>
      <c r="AM5282" s="13"/>
      <c r="AN5282" s="3"/>
      <c r="AO5282" s="126"/>
      <c r="AP5282" s="126"/>
      <c r="AQ5282" s="127"/>
      <c r="AR5282" s="128"/>
      <c r="AS5282" s="13"/>
      <c r="AW5282" s="128"/>
      <c r="AX5282" s="128"/>
      <c r="AY5282" s="128"/>
      <c r="BH5282" s="89"/>
      <c r="BI5282" s="90"/>
      <c r="DL5282" s="13"/>
      <c r="DM5282" s="13"/>
      <c r="DN5282" s="3"/>
      <c r="DO5282" s="126"/>
      <c r="DP5282" s="126"/>
      <c r="DQ5282" s="127"/>
      <c r="DR5282" s="128"/>
      <c r="DS5282" s="13"/>
      <c r="DW5282" s="128"/>
      <c r="DX5282" s="128"/>
      <c r="DY5282" s="128"/>
      <c r="EH5282" s="89"/>
      <c r="EI5282" s="90"/>
    </row>
    <row r="5283" spans="38:139">
      <c r="AL5283" s="13"/>
      <c r="AM5283" s="13"/>
      <c r="AN5283" s="3"/>
      <c r="AO5283" s="126"/>
      <c r="AP5283" s="126"/>
      <c r="AQ5283" s="127"/>
      <c r="AR5283" s="128"/>
      <c r="AS5283" s="13"/>
      <c r="AW5283" s="128"/>
      <c r="AX5283" s="128"/>
      <c r="AY5283" s="128"/>
      <c r="BH5283" s="89"/>
      <c r="BI5283" s="90"/>
      <c r="DL5283" s="13"/>
      <c r="DM5283" s="13"/>
      <c r="DN5283" s="3"/>
      <c r="DO5283" s="126"/>
      <c r="DP5283" s="126"/>
      <c r="DQ5283" s="127"/>
      <c r="DR5283" s="128"/>
      <c r="DS5283" s="13"/>
      <c r="DW5283" s="128"/>
      <c r="DX5283" s="128"/>
      <c r="DY5283" s="128"/>
      <c r="EH5283" s="89"/>
      <c r="EI5283" s="90"/>
    </row>
    <row r="5284" spans="38:139">
      <c r="AL5284" s="13"/>
      <c r="AM5284" s="13"/>
      <c r="AN5284" s="3"/>
      <c r="AO5284" s="126"/>
      <c r="AP5284" s="126"/>
      <c r="AQ5284" s="127"/>
      <c r="AR5284" s="128"/>
      <c r="AS5284" s="13"/>
      <c r="AW5284" s="128"/>
      <c r="AX5284" s="128"/>
      <c r="AY5284" s="128"/>
      <c r="BH5284" s="89"/>
      <c r="BI5284" s="90"/>
      <c r="DL5284" s="13"/>
      <c r="DM5284" s="13"/>
      <c r="DN5284" s="3"/>
      <c r="DO5284" s="126"/>
      <c r="DP5284" s="126"/>
      <c r="DQ5284" s="127"/>
      <c r="DR5284" s="128"/>
      <c r="DS5284" s="13"/>
      <c r="DW5284" s="128"/>
      <c r="DX5284" s="128"/>
      <c r="DY5284" s="128"/>
      <c r="EH5284" s="89"/>
      <c r="EI5284" s="90"/>
    </row>
    <row r="5285" spans="38:139">
      <c r="AL5285" s="13"/>
      <c r="AM5285" s="13"/>
      <c r="AN5285" s="3"/>
      <c r="AO5285" s="126"/>
      <c r="AP5285" s="126"/>
      <c r="AQ5285" s="127"/>
      <c r="AR5285" s="128"/>
      <c r="AS5285" s="13"/>
      <c r="AW5285" s="128"/>
      <c r="AX5285" s="128"/>
      <c r="AY5285" s="128"/>
      <c r="BH5285" s="89"/>
      <c r="BI5285" s="90"/>
      <c r="DL5285" s="13"/>
      <c r="DM5285" s="13"/>
      <c r="DN5285" s="3"/>
      <c r="DO5285" s="126"/>
      <c r="DP5285" s="126"/>
      <c r="DQ5285" s="127"/>
      <c r="DR5285" s="128"/>
      <c r="DS5285" s="13"/>
      <c r="DW5285" s="128"/>
      <c r="DX5285" s="128"/>
      <c r="DY5285" s="128"/>
      <c r="EH5285" s="89"/>
      <c r="EI5285" s="90"/>
    </row>
    <row r="5286" spans="38:139">
      <c r="AL5286" s="13"/>
      <c r="AM5286" s="13"/>
      <c r="AN5286" s="3"/>
      <c r="AO5286" s="126"/>
      <c r="AP5286" s="126"/>
      <c r="AQ5286" s="127"/>
      <c r="AR5286" s="128"/>
      <c r="AS5286" s="13"/>
      <c r="AW5286" s="128"/>
      <c r="AX5286" s="128"/>
      <c r="AY5286" s="128"/>
      <c r="BH5286" s="89"/>
      <c r="BI5286" s="90"/>
      <c r="DL5286" s="13"/>
      <c r="DM5286" s="13"/>
      <c r="DN5286" s="3"/>
      <c r="DO5286" s="126"/>
      <c r="DP5286" s="126"/>
      <c r="DQ5286" s="127"/>
      <c r="DR5286" s="128"/>
      <c r="DS5286" s="13"/>
      <c r="DW5286" s="128"/>
      <c r="DX5286" s="128"/>
      <c r="DY5286" s="128"/>
      <c r="EH5286" s="89"/>
      <c r="EI5286" s="90"/>
    </row>
    <row r="5287" spans="38:139">
      <c r="AL5287" s="13"/>
      <c r="AM5287" s="13"/>
      <c r="AN5287" s="3"/>
      <c r="AO5287" s="126"/>
      <c r="AP5287" s="126"/>
      <c r="AQ5287" s="127"/>
      <c r="AR5287" s="128"/>
      <c r="AS5287" s="13"/>
      <c r="AW5287" s="128"/>
      <c r="AX5287" s="128"/>
      <c r="AY5287" s="128"/>
      <c r="BH5287" s="89"/>
      <c r="BI5287" s="90"/>
      <c r="DL5287" s="13"/>
      <c r="DM5287" s="13"/>
      <c r="DN5287" s="3"/>
      <c r="DO5287" s="126"/>
      <c r="DP5287" s="126"/>
      <c r="DQ5287" s="127"/>
      <c r="DR5287" s="128"/>
      <c r="DS5287" s="13"/>
      <c r="DW5287" s="128"/>
      <c r="DX5287" s="128"/>
      <c r="DY5287" s="128"/>
      <c r="EH5287" s="89"/>
      <c r="EI5287" s="90"/>
    </row>
    <row r="5288" spans="38:139">
      <c r="AL5288" s="13"/>
      <c r="AM5288" s="13"/>
      <c r="AN5288" s="3"/>
      <c r="AO5288" s="126"/>
      <c r="AP5288" s="126"/>
      <c r="AQ5288" s="127"/>
      <c r="AR5288" s="128"/>
      <c r="AS5288" s="13"/>
      <c r="AW5288" s="128"/>
      <c r="AX5288" s="128"/>
      <c r="AY5288" s="128"/>
      <c r="BH5288" s="89"/>
      <c r="BI5288" s="90"/>
      <c r="DL5288" s="13"/>
      <c r="DM5288" s="13"/>
      <c r="DN5288" s="3"/>
      <c r="DO5288" s="126"/>
      <c r="DP5288" s="126"/>
      <c r="DQ5288" s="127"/>
      <c r="DR5288" s="128"/>
      <c r="DS5288" s="13"/>
      <c r="DW5288" s="128"/>
      <c r="DX5288" s="128"/>
      <c r="DY5288" s="128"/>
      <c r="EH5288" s="89"/>
      <c r="EI5288" s="90"/>
    </row>
    <row r="5289" spans="38:139">
      <c r="AL5289" s="13"/>
      <c r="AM5289" s="13"/>
      <c r="AN5289" s="3"/>
      <c r="AO5289" s="126"/>
      <c r="AP5289" s="126"/>
      <c r="AQ5289" s="127"/>
      <c r="AR5289" s="128"/>
      <c r="AS5289" s="13"/>
      <c r="AW5289" s="128"/>
      <c r="AX5289" s="128"/>
      <c r="AY5289" s="128"/>
      <c r="BH5289" s="89"/>
      <c r="BI5289" s="90"/>
      <c r="DL5289" s="13"/>
      <c r="DM5289" s="13"/>
      <c r="DN5289" s="3"/>
      <c r="DO5289" s="126"/>
      <c r="DP5289" s="126"/>
      <c r="DQ5289" s="127"/>
      <c r="DR5289" s="128"/>
      <c r="DS5289" s="13"/>
      <c r="DW5289" s="128"/>
      <c r="DX5289" s="128"/>
      <c r="DY5289" s="128"/>
      <c r="EH5289" s="89"/>
      <c r="EI5289" s="90"/>
    </row>
    <row r="5290" spans="38:139">
      <c r="AL5290" s="13"/>
      <c r="AM5290" s="13"/>
      <c r="AN5290" s="3"/>
      <c r="AO5290" s="126"/>
      <c r="AP5290" s="126"/>
      <c r="AQ5290" s="127"/>
      <c r="AR5290" s="128"/>
      <c r="AS5290" s="13"/>
      <c r="AW5290" s="128"/>
      <c r="AX5290" s="128"/>
      <c r="AY5290" s="128"/>
      <c r="BH5290" s="89"/>
      <c r="BI5290" s="90"/>
      <c r="DL5290" s="13"/>
      <c r="DM5290" s="13"/>
      <c r="DN5290" s="3"/>
      <c r="DO5290" s="126"/>
      <c r="DP5290" s="126"/>
      <c r="DQ5290" s="127"/>
      <c r="DR5290" s="128"/>
      <c r="DS5290" s="13"/>
      <c r="DW5290" s="128"/>
      <c r="DX5290" s="128"/>
      <c r="DY5290" s="128"/>
      <c r="EH5290" s="89"/>
      <c r="EI5290" s="90"/>
    </row>
    <row r="5291" spans="38:139">
      <c r="AL5291" s="13"/>
      <c r="AM5291" s="13"/>
      <c r="AN5291" s="3"/>
      <c r="AO5291" s="126"/>
      <c r="AP5291" s="126"/>
      <c r="AQ5291" s="127"/>
      <c r="AR5291" s="128"/>
      <c r="AS5291" s="13"/>
      <c r="AW5291" s="128"/>
      <c r="AX5291" s="128"/>
      <c r="AY5291" s="128"/>
      <c r="BH5291" s="89"/>
      <c r="BI5291" s="90"/>
      <c r="DL5291" s="13"/>
      <c r="DM5291" s="13"/>
      <c r="DN5291" s="3"/>
      <c r="DO5291" s="126"/>
      <c r="DP5291" s="126"/>
      <c r="DQ5291" s="127"/>
      <c r="DR5291" s="128"/>
      <c r="DS5291" s="13"/>
      <c r="DW5291" s="128"/>
      <c r="DX5291" s="128"/>
      <c r="DY5291" s="128"/>
      <c r="EH5291" s="89"/>
      <c r="EI5291" s="90"/>
    </row>
    <row r="5292" spans="38:139">
      <c r="AL5292" s="13"/>
      <c r="AM5292" s="13"/>
      <c r="AN5292" s="3"/>
      <c r="AO5292" s="126"/>
      <c r="AP5292" s="126"/>
      <c r="AQ5292" s="127"/>
      <c r="AR5292" s="128"/>
      <c r="AS5292" s="13"/>
      <c r="AW5292" s="128"/>
      <c r="AX5292" s="128"/>
      <c r="AY5292" s="128"/>
      <c r="BH5292" s="89"/>
      <c r="BI5292" s="90"/>
      <c r="DL5292" s="13"/>
      <c r="DM5292" s="13"/>
      <c r="DN5292" s="3"/>
      <c r="DO5292" s="126"/>
      <c r="DP5292" s="126"/>
      <c r="DQ5292" s="127"/>
      <c r="DR5292" s="128"/>
      <c r="DS5292" s="13"/>
      <c r="DW5292" s="128"/>
      <c r="DX5292" s="128"/>
      <c r="DY5292" s="128"/>
      <c r="EH5292" s="89"/>
      <c r="EI5292" s="90"/>
    </row>
    <row r="5293" spans="38:139">
      <c r="AL5293" s="13"/>
      <c r="AM5293" s="13"/>
      <c r="AN5293" s="3"/>
      <c r="AO5293" s="126"/>
      <c r="AP5293" s="126"/>
      <c r="AQ5293" s="127"/>
      <c r="AR5293" s="128"/>
      <c r="AS5293" s="13"/>
      <c r="AW5293" s="128"/>
      <c r="AX5293" s="128"/>
      <c r="AY5293" s="128"/>
      <c r="BH5293" s="89"/>
      <c r="BI5293" s="90"/>
      <c r="DL5293" s="13"/>
      <c r="DM5293" s="13"/>
      <c r="DN5293" s="3"/>
      <c r="DO5293" s="126"/>
      <c r="DP5293" s="126"/>
      <c r="DQ5293" s="127"/>
      <c r="DR5293" s="128"/>
      <c r="DS5293" s="13"/>
      <c r="DW5293" s="128"/>
      <c r="DX5293" s="128"/>
      <c r="DY5293" s="128"/>
      <c r="EH5293" s="89"/>
      <c r="EI5293" s="90"/>
    </row>
    <row r="5294" spans="38:139">
      <c r="AL5294" s="13"/>
      <c r="AM5294" s="13"/>
      <c r="AN5294" s="3"/>
      <c r="AO5294" s="126"/>
      <c r="AP5294" s="126"/>
      <c r="AQ5294" s="127"/>
      <c r="AR5294" s="128"/>
      <c r="AS5294" s="13"/>
      <c r="AW5294" s="128"/>
      <c r="AX5294" s="128"/>
      <c r="AY5294" s="128"/>
      <c r="BH5294" s="89"/>
      <c r="BI5294" s="90"/>
      <c r="DL5294" s="13"/>
      <c r="DM5294" s="13"/>
      <c r="DN5294" s="3"/>
      <c r="DO5294" s="126"/>
      <c r="DP5294" s="126"/>
      <c r="DQ5294" s="127"/>
      <c r="DR5294" s="128"/>
      <c r="DS5294" s="13"/>
      <c r="DW5294" s="128"/>
      <c r="DX5294" s="128"/>
      <c r="DY5294" s="128"/>
      <c r="EH5294" s="89"/>
      <c r="EI5294" s="90"/>
    </row>
    <row r="5295" spans="38:139">
      <c r="AL5295" s="13"/>
      <c r="AM5295" s="13"/>
      <c r="AN5295" s="3"/>
      <c r="AO5295" s="126"/>
      <c r="AP5295" s="126"/>
      <c r="AQ5295" s="127"/>
      <c r="AR5295" s="128"/>
      <c r="AS5295" s="13"/>
      <c r="AW5295" s="128"/>
      <c r="AX5295" s="128"/>
      <c r="AY5295" s="128"/>
      <c r="BH5295" s="89"/>
      <c r="BI5295" s="90"/>
      <c r="DL5295" s="13"/>
      <c r="DM5295" s="13"/>
      <c r="DN5295" s="3"/>
      <c r="DO5295" s="126"/>
      <c r="DP5295" s="126"/>
      <c r="DQ5295" s="127"/>
      <c r="DR5295" s="128"/>
      <c r="DS5295" s="13"/>
      <c r="DW5295" s="128"/>
      <c r="DX5295" s="128"/>
      <c r="DY5295" s="128"/>
      <c r="EH5295" s="89"/>
      <c r="EI5295" s="90"/>
    </row>
    <row r="5296" spans="38:139">
      <c r="AL5296" s="13"/>
      <c r="AM5296" s="13"/>
      <c r="AN5296" s="3"/>
      <c r="AO5296" s="126"/>
      <c r="AP5296" s="126"/>
      <c r="AQ5296" s="127"/>
      <c r="AR5296" s="128"/>
      <c r="AS5296" s="13"/>
      <c r="AW5296" s="128"/>
      <c r="AX5296" s="128"/>
      <c r="AY5296" s="128"/>
      <c r="BH5296" s="89"/>
      <c r="BI5296" s="90"/>
      <c r="DL5296" s="13"/>
      <c r="DM5296" s="13"/>
      <c r="DN5296" s="3"/>
      <c r="DO5296" s="126"/>
      <c r="DP5296" s="126"/>
      <c r="DQ5296" s="127"/>
      <c r="DR5296" s="128"/>
      <c r="DS5296" s="13"/>
      <c r="DW5296" s="128"/>
      <c r="DX5296" s="128"/>
      <c r="DY5296" s="128"/>
      <c r="EH5296" s="89"/>
      <c r="EI5296" s="90"/>
    </row>
    <row r="5297" spans="38:139">
      <c r="AL5297" s="13"/>
      <c r="AM5297" s="13"/>
      <c r="AN5297" s="3"/>
      <c r="AO5297" s="126"/>
      <c r="AP5297" s="126"/>
      <c r="AQ5297" s="127"/>
      <c r="AR5297" s="128"/>
      <c r="AS5297" s="13"/>
      <c r="AW5297" s="128"/>
      <c r="AX5297" s="128"/>
      <c r="AY5297" s="128"/>
      <c r="BH5297" s="89"/>
      <c r="BI5297" s="90"/>
      <c r="DL5297" s="13"/>
      <c r="DM5297" s="13"/>
      <c r="DN5297" s="3"/>
      <c r="DO5297" s="126"/>
      <c r="DP5297" s="126"/>
      <c r="DQ5297" s="127"/>
      <c r="DR5297" s="128"/>
      <c r="DS5297" s="13"/>
      <c r="DW5297" s="128"/>
      <c r="DX5297" s="128"/>
      <c r="DY5297" s="128"/>
      <c r="EH5297" s="89"/>
      <c r="EI5297" s="90"/>
    </row>
    <row r="5298" spans="38:139">
      <c r="AL5298" s="13"/>
      <c r="AM5298" s="13"/>
      <c r="AN5298" s="3"/>
      <c r="AO5298" s="126"/>
      <c r="AP5298" s="126"/>
      <c r="AQ5298" s="127"/>
      <c r="AR5298" s="128"/>
      <c r="AS5298" s="13"/>
      <c r="AW5298" s="128"/>
      <c r="AX5298" s="128"/>
      <c r="AY5298" s="128"/>
      <c r="BH5298" s="89"/>
      <c r="BI5298" s="90"/>
      <c r="DL5298" s="13"/>
      <c r="DM5298" s="13"/>
      <c r="DN5298" s="3"/>
      <c r="DO5298" s="126"/>
      <c r="DP5298" s="126"/>
      <c r="DQ5298" s="127"/>
      <c r="DR5298" s="128"/>
      <c r="DS5298" s="13"/>
      <c r="DW5298" s="128"/>
      <c r="DX5298" s="128"/>
      <c r="DY5298" s="128"/>
      <c r="EH5298" s="89"/>
      <c r="EI5298" s="90"/>
    </row>
    <row r="5299" spans="38:139">
      <c r="AL5299" s="13"/>
      <c r="AM5299" s="13"/>
      <c r="AN5299" s="3"/>
      <c r="AO5299" s="126"/>
      <c r="AP5299" s="126"/>
      <c r="AQ5299" s="127"/>
      <c r="AR5299" s="128"/>
      <c r="AS5299" s="13"/>
      <c r="AW5299" s="128"/>
      <c r="AX5299" s="128"/>
      <c r="AY5299" s="128"/>
      <c r="BH5299" s="89"/>
      <c r="BI5299" s="90"/>
      <c r="DL5299" s="13"/>
      <c r="DM5299" s="13"/>
      <c r="DN5299" s="3"/>
      <c r="DO5299" s="126"/>
      <c r="DP5299" s="126"/>
      <c r="DQ5299" s="127"/>
      <c r="DR5299" s="128"/>
      <c r="DS5299" s="13"/>
      <c r="DW5299" s="128"/>
      <c r="DX5299" s="128"/>
      <c r="DY5299" s="128"/>
      <c r="EH5299" s="89"/>
      <c r="EI5299" s="90"/>
    </row>
    <row r="5300" spans="38:139">
      <c r="AL5300" s="13"/>
      <c r="AM5300" s="13"/>
      <c r="AN5300" s="3"/>
      <c r="AO5300" s="126"/>
      <c r="AP5300" s="126"/>
      <c r="AQ5300" s="127"/>
      <c r="AR5300" s="128"/>
      <c r="AS5300" s="13"/>
      <c r="AW5300" s="128"/>
      <c r="AX5300" s="128"/>
      <c r="AY5300" s="128"/>
      <c r="BH5300" s="89"/>
      <c r="BI5300" s="90"/>
      <c r="DL5300" s="13"/>
      <c r="DM5300" s="13"/>
      <c r="DN5300" s="3"/>
      <c r="DO5300" s="126"/>
      <c r="DP5300" s="126"/>
      <c r="DQ5300" s="127"/>
      <c r="DR5300" s="128"/>
      <c r="DS5300" s="13"/>
      <c r="DW5300" s="128"/>
      <c r="DX5300" s="128"/>
      <c r="DY5300" s="128"/>
      <c r="EH5300" s="89"/>
      <c r="EI5300" s="90"/>
    </row>
    <row r="5301" spans="38:139">
      <c r="AL5301" s="13"/>
      <c r="AM5301" s="13"/>
      <c r="AN5301" s="3"/>
      <c r="AO5301" s="126"/>
      <c r="AP5301" s="126"/>
      <c r="AQ5301" s="127"/>
      <c r="AR5301" s="128"/>
      <c r="AS5301" s="13"/>
      <c r="AW5301" s="128"/>
      <c r="AX5301" s="128"/>
      <c r="AY5301" s="128"/>
      <c r="BH5301" s="89"/>
      <c r="BI5301" s="90"/>
      <c r="DL5301" s="13"/>
      <c r="DM5301" s="13"/>
      <c r="DN5301" s="3"/>
      <c r="DO5301" s="126"/>
      <c r="DP5301" s="126"/>
      <c r="DQ5301" s="127"/>
      <c r="DR5301" s="128"/>
      <c r="DS5301" s="13"/>
      <c r="DW5301" s="128"/>
      <c r="DX5301" s="128"/>
      <c r="DY5301" s="128"/>
      <c r="EH5301" s="89"/>
      <c r="EI5301" s="90"/>
    </row>
    <row r="5302" spans="38:139">
      <c r="AL5302" s="13"/>
      <c r="AM5302" s="13"/>
      <c r="AN5302" s="3"/>
      <c r="AO5302" s="126"/>
      <c r="AP5302" s="126"/>
      <c r="AQ5302" s="127"/>
      <c r="AR5302" s="128"/>
      <c r="AS5302" s="13"/>
      <c r="AW5302" s="128"/>
      <c r="AX5302" s="128"/>
      <c r="AY5302" s="128"/>
      <c r="BH5302" s="89"/>
      <c r="BI5302" s="90"/>
      <c r="DL5302" s="13"/>
      <c r="DM5302" s="13"/>
      <c r="DN5302" s="3"/>
      <c r="DO5302" s="126"/>
      <c r="DP5302" s="126"/>
      <c r="DQ5302" s="127"/>
      <c r="DR5302" s="128"/>
      <c r="DS5302" s="13"/>
      <c r="DW5302" s="128"/>
      <c r="DX5302" s="128"/>
      <c r="DY5302" s="128"/>
      <c r="EH5302" s="89"/>
      <c r="EI5302" s="90"/>
    </row>
    <row r="5303" spans="38:139">
      <c r="AL5303" s="13"/>
      <c r="AM5303" s="13"/>
      <c r="AN5303" s="3"/>
      <c r="AO5303" s="126"/>
      <c r="AP5303" s="126"/>
      <c r="AQ5303" s="127"/>
      <c r="AR5303" s="128"/>
      <c r="AS5303" s="13"/>
      <c r="AW5303" s="128"/>
      <c r="AX5303" s="128"/>
      <c r="AY5303" s="128"/>
      <c r="BH5303" s="89"/>
      <c r="BI5303" s="90"/>
      <c r="DL5303" s="13"/>
      <c r="DM5303" s="13"/>
      <c r="DN5303" s="3"/>
      <c r="DO5303" s="126"/>
      <c r="DP5303" s="126"/>
      <c r="DQ5303" s="127"/>
      <c r="DR5303" s="128"/>
      <c r="DS5303" s="13"/>
      <c r="DW5303" s="128"/>
      <c r="DX5303" s="128"/>
      <c r="DY5303" s="128"/>
      <c r="EH5303" s="89"/>
      <c r="EI5303" s="90"/>
    </row>
    <row r="5304" spans="38:139">
      <c r="AL5304" s="13"/>
      <c r="AM5304" s="13"/>
      <c r="AN5304" s="3"/>
      <c r="AO5304" s="126"/>
      <c r="AP5304" s="126"/>
      <c r="AQ5304" s="127"/>
      <c r="AR5304" s="128"/>
      <c r="AS5304" s="13"/>
      <c r="AW5304" s="128"/>
      <c r="AX5304" s="128"/>
      <c r="AY5304" s="128"/>
      <c r="BH5304" s="89"/>
      <c r="BI5304" s="90"/>
      <c r="DL5304" s="13"/>
      <c r="DM5304" s="13"/>
      <c r="DN5304" s="3"/>
      <c r="DO5304" s="126"/>
      <c r="DP5304" s="126"/>
      <c r="DQ5304" s="127"/>
      <c r="DR5304" s="128"/>
      <c r="DS5304" s="13"/>
      <c r="DW5304" s="128"/>
      <c r="DX5304" s="128"/>
      <c r="DY5304" s="128"/>
      <c r="EH5304" s="89"/>
      <c r="EI5304" s="90"/>
    </row>
    <row r="5305" spans="38:139">
      <c r="AL5305" s="13"/>
      <c r="AM5305" s="13"/>
      <c r="AN5305" s="3"/>
      <c r="AO5305" s="126"/>
      <c r="AP5305" s="126"/>
      <c r="AQ5305" s="127"/>
      <c r="AR5305" s="128"/>
      <c r="AS5305" s="13"/>
      <c r="AW5305" s="128"/>
      <c r="AX5305" s="128"/>
      <c r="AY5305" s="128"/>
      <c r="BH5305" s="89"/>
      <c r="BI5305" s="90"/>
      <c r="DL5305" s="13"/>
      <c r="DM5305" s="13"/>
      <c r="DN5305" s="3"/>
      <c r="DO5305" s="126"/>
      <c r="DP5305" s="126"/>
      <c r="DQ5305" s="127"/>
      <c r="DR5305" s="128"/>
      <c r="DS5305" s="13"/>
      <c r="DW5305" s="128"/>
      <c r="DX5305" s="128"/>
      <c r="DY5305" s="128"/>
      <c r="EH5305" s="89"/>
      <c r="EI5305" s="90"/>
    </row>
    <row r="5306" spans="38:139">
      <c r="AL5306" s="13"/>
      <c r="AM5306" s="13"/>
      <c r="AN5306" s="3"/>
      <c r="AO5306" s="126"/>
      <c r="AP5306" s="126"/>
      <c r="AQ5306" s="127"/>
      <c r="AR5306" s="128"/>
      <c r="AS5306" s="13"/>
      <c r="AW5306" s="128"/>
      <c r="AX5306" s="128"/>
      <c r="AY5306" s="128"/>
      <c r="BH5306" s="89"/>
      <c r="BI5306" s="90"/>
      <c r="DL5306" s="13"/>
      <c r="DM5306" s="13"/>
      <c r="DN5306" s="3"/>
      <c r="DO5306" s="126"/>
      <c r="DP5306" s="126"/>
      <c r="DQ5306" s="127"/>
      <c r="DR5306" s="128"/>
      <c r="DS5306" s="13"/>
      <c r="DW5306" s="128"/>
      <c r="DX5306" s="128"/>
      <c r="DY5306" s="128"/>
      <c r="EH5306" s="89"/>
      <c r="EI5306" s="90"/>
    </row>
    <row r="5307" spans="38:139">
      <c r="AL5307" s="13"/>
      <c r="AM5307" s="13"/>
      <c r="AN5307" s="3"/>
      <c r="AO5307" s="126"/>
      <c r="AP5307" s="126"/>
      <c r="AQ5307" s="127"/>
      <c r="AR5307" s="128"/>
      <c r="AS5307" s="13"/>
      <c r="AW5307" s="128"/>
      <c r="AX5307" s="128"/>
      <c r="AY5307" s="128"/>
      <c r="BH5307" s="89"/>
      <c r="BI5307" s="90"/>
      <c r="DL5307" s="13"/>
      <c r="DM5307" s="13"/>
      <c r="DN5307" s="3"/>
      <c r="DO5307" s="126"/>
      <c r="DP5307" s="126"/>
      <c r="DQ5307" s="127"/>
      <c r="DR5307" s="128"/>
      <c r="DS5307" s="13"/>
      <c r="DW5307" s="128"/>
      <c r="DX5307" s="128"/>
      <c r="DY5307" s="128"/>
      <c r="EH5307" s="89"/>
      <c r="EI5307" s="90"/>
    </row>
    <row r="5308" spans="38:139">
      <c r="AL5308" s="13"/>
      <c r="AM5308" s="13"/>
      <c r="AN5308" s="3"/>
      <c r="AO5308" s="126"/>
      <c r="AP5308" s="126"/>
      <c r="AQ5308" s="127"/>
      <c r="AR5308" s="128"/>
      <c r="AS5308" s="13"/>
      <c r="AW5308" s="128"/>
      <c r="AX5308" s="128"/>
      <c r="AY5308" s="128"/>
      <c r="BH5308" s="89"/>
      <c r="BI5308" s="90"/>
      <c r="DL5308" s="13"/>
      <c r="DM5308" s="13"/>
      <c r="DN5308" s="3"/>
      <c r="DO5308" s="126"/>
      <c r="DP5308" s="126"/>
      <c r="DQ5308" s="127"/>
      <c r="DR5308" s="128"/>
      <c r="DS5308" s="13"/>
      <c r="DW5308" s="128"/>
      <c r="DX5308" s="128"/>
      <c r="DY5308" s="128"/>
      <c r="EH5308" s="89"/>
      <c r="EI5308" s="90"/>
    </row>
    <row r="5309" spans="38:139">
      <c r="AL5309" s="13"/>
      <c r="AM5309" s="13"/>
      <c r="AN5309" s="3"/>
      <c r="AO5309" s="126"/>
      <c r="AP5309" s="126"/>
      <c r="AQ5309" s="127"/>
      <c r="AR5309" s="128"/>
      <c r="AS5309" s="13"/>
      <c r="AW5309" s="128"/>
      <c r="AX5309" s="128"/>
      <c r="AY5309" s="128"/>
      <c r="BH5309" s="89"/>
      <c r="BI5309" s="90"/>
      <c r="DL5309" s="13"/>
      <c r="DM5309" s="13"/>
      <c r="DN5309" s="3"/>
      <c r="DO5309" s="126"/>
      <c r="DP5309" s="126"/>
      <c r="DQ5309" s="127"/>
      <c r="DR5309" s="128"/>
      <c r="DS5309" s="13"/>
      <c r="DW5309" s="128"/>
      <c r="DX5309" s="128"/>
      <c r="DY5309" s="128"/>
      <c r="EH5309" s="89"/>
      <c r="EI5309" s="90"/>
    </row>
    <row r="5310" spans="38:139">
      <c r="AL5310" s="13"/>
      <c r="AM5310" s="13"/>
      <c r="AN5310" s="3"/>
      <c r="AO5310" s="126"/>
      <c r="AP5310" s="126"/>
      <c r="AQ5310" s="127"/>
      <c r="AR5310" s="128"/>
      <c r="AS5310" s="13"/>
      <c r="AW5310" s="128"/>
      <c r="AX5310" s="128"/>
      <c r="AY5310" s="128"/>
      <c r="BH5310" s="89"/>
      <c r="BI5310" s="90"/>
      <c r="DL5310" s="13"/>
      <c r="DM5310" s="13"/>
      <c r="DN5310" s="3"/>
      <c r="DO5310" s="126"/>
      <c r="DP5310" s="126"/>
      <c r="DQ5310" s="127"/>
      <c r="DR5310" s="128"/>
      <c r="DS5310" s="13"/>
      <c r="DW5310" s="128"/>
      <c r="DX5310" s="128"/>
      <c r="DY5310" s="128"/>
      <c r="EH5310" s="89"/>
      <c r="EI5310" s="90"/>
    </row>
    <row r="5311" spans="38:139">
      <c r="AL5311" s="13"/>
      <c r="AM5311" s="13"/>
      <c r="AN5311" s="3"/>
      <c r="AO5311" s="126"/>
      <c r="AP5311" s="126"/>
      <c r="AQ5311" s="127"/>
      <c r="AR5311" s="128"/>
      <c r="AS5311" s="13"/>
      <c r="AW5311" s="128"/>
      <c r="AX5311" s="128"/>
      <c r="AY5311" s="128"/>
      <c r="BH5311" s="89"/>
      <c r="BI5311" s="90"/>
      <c r="DL5311" s="13"/>
      <c r="DM5311" s="13"/>
      <c r="DN5311" s="3"/>
      <c r="DO5311" s="126"/>
      <c r="DP5311" s="126"/>
      <c r="DQ5311" s="127"/>
      <c r="DR5311" s="128"/>
      <c r="DS5311" s="13"/>
      <c r="DW5311" s="128"/>
      <c r="DX5311" s="128"/>
      <c r="DY5311" s="128"/>
      <c r="EH5311" s="89"/>
      <c r="EI5311" s="90"/>
    </row>
    <row r="5312" spans="38:139">
      <c r="AL5312" s="13"/>
      <c r="AM5312" s="13"/>
      <c r="AN5312" s="3"/>
      <c r="AO5312" s="126"/>
      <c r="AP5312" s="126"/>
      <c r="AQ5312" s="127"/>
      <c r="AR5312" s="128"/>
      <c r="AS5312" s="13"/>
      <c r="AW5312" s="128"/>
      <c r="AX5312" s="128"/>
      <c r="AY5312" s="128"/>
      <c r="BH5312" s="89"/>
      <c r="BI5312" s="90"/>
      <c r="DL5312" s="13"/>
      <c r="DM5312" s="13"/>
      <c r="DN5312" s="3"/>
      <c r="DO5312" s="126"/>
      <c r="DP5312" s="126"/>
      <c r="DQ5312" s="127"/>
      <c r="DR5312" s="128"/>
      <c r="DS5312" s="13"/>
      <c r="DW5312" s="128"/>
      <c r="DX5312" s="128"/>
      <c r="DY5312" s="128"/>
      <c r="EH5312" s="89"/>
      <c r="EI5312" s="90"/>
    </row>
    <row r="5313" spans="38:139">
      <c r="AL5313" s="13"/>
      <c r="AM5313" s="13"/>
      <c r="AN5313" s="3"/>
      <c r="AO5313" s="126"/>
      <c r="AP5313" s="126"/>
      <c r="AQ5313" s="127"/>
      <c r="AR5313" s="128"/>
      <c r="AS5313" s="13"/>
      <c r="AW5313" s="128"/>
      <c r="AX5313" s="128"/>
      <c r="AY5313" s="128"/>
      <c r="BH5313" s="89"/>
      <c r="BI5313" s="90"/>
      <c r="DL5313" s="13"/>
      <c r="DM5313" s="13"/>
      <c r="DN5313" s="3"/>
      <c r="DO5313" s="126"/>
      <c r="DP5313" s="126"/>
      <c r="DQ5313" s="127"/>
      <c r="DR5313" s="128"/>
      <c r="DS5313" s="13"/>
      <c r="DW5313" s="128"/>
      <c r="DX5313" s="128"/>
      <c r="DY5313" s="128"/>
      <c r="EH5313" s="89"/>
      <c r="EI5313" s="90"/>
    </row>
    <row r="5314" spans="38:139">
      <c r="AL5314" s="13"/>
      <c r="AM5314" s="13"/>
      <c r="AN5314" s="3"/>
      <c r="AO5314" s="126"/>
      <c r="AP5314" s="126"/>
      <c r="AQ5314" s="127"/>
      <c r="AR5314" s="128"/>
      <c r="AS5314" s="13"/>
      <c r="AW5314" s="128"/>
      <c r="AX5314" s="128"/>
      <c r="AY5314" s="128"/>
      <c r="BH5314" s="89"/>
      <c r="BI5314" s="90"/>
      <c r="DL5314" s="13"/>
      <c r="DM5314" s="13"/>
      <c r="DN5314" s="3"/>
      <c r="DO5314" s="126"/>
      <c r="DP5314" s="126"/>
      <c r="DQ5314" s="127"/>
      <c r="DR5314" s="128"/>
      <c r="DS5314" s="13"/>
      <c r="DW5314" s="128"/>
      <c r="DX5314" s="128"/>
      <c r="DY5314" s="128"/>
      <c r="EH5314" s="89"/>
      <c r="EI5314" s="90"/>
    </row>
    <row r="5315" spans="38:139">
      <c r="AL5315" s="13"/>
      <c r="AM5315" s="13"/>
      <c r="AN5315" s="3"/>
      <c r="AO5315" s="126"/>
      <c r="AP5315" s="126"/>
      <c r="AQ5315" s="127"/>
      <c r="AR5315" s="128"/>
      <c r="AS5315" s="13"/>
      <c r="AW5315" s="128"/>
      <c r="AX5315" s="128"/>
      <c r="AY5315" s="128"/>
      <c r="BH5315" s="89"/>
      <c r="BI5315" s="90"/>
      <c r="DL5315" s="13"/>
      <c r="DM5315" s="13"/>
      <c r="DN5315" s="3"/>
      <c r="DO5315" s="126"/>
      <c r="DP5315" s="126"/>
      <c r="DQ5315" s="127"/>
      <c r="DR5315" s="128"/>
      <c r="DS5315" s="13"/>
      <c r="DW5315" s="128"/>
      <c r="DX5315" s="128"/>
      <c r="DY5315" s="128"/>
      <c r="EH5315" s="89"/>
      <c r="EI5315" s="90"/>
    </row>
    <row r="5316" spans="38:139">
      <c r="AL5316" s="13"/>
      <c r="AM5316" s="13"/>
      <c r="AN5316" s="3"/>
      <c r="AO5316" s="126"/>
      <c r="AP5316" s="126"/>
      <c r="AQ5316" s="127"/>
      <c r="AR5316" s="128"/>
      <c r="AS5316" s="13"/>
      <c r="AW5316" s="128"/>
      <c r="AX5316" s="128"/>
      <c r="AY5316" s="128"/>
      <c r="BH5316" s="89"/>
      <c r="BI5316" s="90"/>
      <c r="DL5316" s="13"/>
      <c r="DM5316" s="13"/>
      <c r="DN5316" s="3"/>
      <c r="DO5316" s="126"/>
      <c r="DP5316" s="126"/>
      <c r="DQ5316" s="127"/>
      <c r="DR5316" s="128"/>
      <c r="DS5316" s="13"/>
      <c r="DW5316" s="128"/>
      <c r="DX5316" s="128"/>
      <c r="DY5316" s="128"/>
      <c r="EH5316" s="89"/>
      <c r="EI5316" s="90"/>
    </row>
    <row r="5317" spans="38:139">
      <c r="AL5317" s="13"/>
      <c r="AM5317" s="13"/>
      <c r="AN5317" s="3"/>
      <c r="AO5317" s="126"/>
      <c r="AP5317" s="126"/>
      <c r="AQ5317" s="127"/>
      <c r="AR5317" s="128"/>
      <c r="AS5317" s="13"/>
      <c r="AW5317" s="128"/>
      <c r="AX5317" s="128"/>
      <c r="AY5317" s="128"/>
      <c r="BH5317" s="89"/>
      <c r="BI5317" s="90"/>
      <c r="DL5317" s="13"/>
      <c r="DM5317" s="13"/>
      <c r="DN5317" s="3"/>
      <c r="DO5317" s="126"/>
      <c r="DP5317" s="126"/>
      <c r="DQ5317" s="127"/>
      <c r="DR5317" s="128"/>
      <c r="DS5317" s="13"/>
      <c r="DW5317" s="128"/>
      <c r="DX5317" s="128"/>
      <c r="DY5317" s="128"/>
      <c r="EH5317" s="89"/>
      <c r="EI5317" s="90"/>
    </row>
    <row r="5318" spans="38:139">
      <c r="AL5318" s="13"/>
      <c r="AM5318" s="13"/>
      <c r="AN5318" s="3"/>
      <c r="AO5318" s="126"/>
      <c r="AP5318" s="126"/>
      <c r="AQ5318" s="127"/>
      <c r="AR5318" s="128"/>
      <c r="AS5318" s="13"/>
      <c r="AW5318" s="128"/>
      <c r="AX5318" s="128"/>
      <c r="AY5318" s="128"/>
      <c r="BH5318" s="89"/>
      <c r="BI5318" s="90"/>
      <c r="DL5318" s="13"/>
      <c r="DM5318" s="13"/>
      <c r="DN5318" s="3"/>
      <c r="DO5318" s="126"/>
      <c r="DP5318" s="126"/>
      <c r="DQ5318" s="127"/>
      <c r="DR5318" s="128"/>
      <c r="DS5318" s="13"/>
      <c r="DW5318" s="128"/>
      <c r="DX5318" s="128"/>
      <c r="DY5318" s="128"/>
      <c r="EH5318" s="89"/>
      <c r="EI5318" s="90"/>
    </row>
    <row r="5319" spans="38:139">
      <c r="AL5319" s="13"/>
      <c r="AM5319" s="13"/>
      <c r="AN5319" s="3"/>
      <c r="AO5319" s="126"/>
      <c r="AP5319" s="126"/>
      <c r="AQ5319" s="127"/>
      <c r="AR5319" s="128"/>
      <c r="AS5319" s="13"/>
      <c r="AW5319" s="128"/>
      <c r="AX5319" s="128"/>
      <c r="AY5319" s="128"/>
      <c r="BH5319" s="89"/>
      <c r="BI5319" s="90"/>
      <c r="DL5319" s="13"/>
      <c r="DM5319" s="13"/>
      <c r="DN5319" s="3"/>
      <c r="DO5319" s="126"/>
      <c r="DP5319" s="126"/>
      <c r="DQ5319" s="127"/>
      <c r="DR5319" s="128"/>
      <c r="DS5319" s="13"/>
      <c r="DW5319" s="128"/>
      <c r="DX5319" s="128"/>
      <c r="DY5319" s="128"/>
      <c r="EH5319" s="89"/>
      <c r="EI5319" s="90"/>
    </row>
    <row r="5320" spans="38:139">
      <c r="AL5320" s="13"/>
      <c r="AM5320" s="13"/>
      <c r="AN5320" s="3"/>
      <c r="AO5320" s="126"/>
      <c r="AP5320" s="126"/>
      <c r="AQ5320" s="127"/>
      <c r="AR5320" s="128"/>
      <c r="AS5320" s="13"/>
      <c r="AW5320" s="128"/>
      <c r="AX5320" s="128"/>
      <c r="AY5320" s="128"/>
      <c r="BH5320" s="89"/>
      <c r="BI5320" s="90"/>
      <c r="DL5320" s="13"/>
      <c r="DM5320" s="13"/>
      <c r="DN5320" s="3"/>
      <c r="DO5320" s="126"/>
      <c r="DP5320" s="126"/>
      <c r="DQ5320" s="127"/>
      <c r="DR5320" s="128"/>
      <c r="DS5320" s="13"/>
      <c r="DW5320" s="128"/>
      <c r="DX5320" s="128"/>
      <c r="DY5320" s="128"/>
      <c r="EH5320" s="89"/>
      <c r="EI5320" s="90"/>
    </row>
    <row r="5321" spans="38:139">
      <c r="AL5321" s="13"/>
      <c r="AM5321" s="13"/>
      <c r="AN5321" s="3"/>
      <c r="AO5321" s="126"/>
      <c r="AP5321" s="126"/>
      <c r="AQ5321" s="127"/>
      <c r="AR5321" s="128"/>
      <c r="AS5321" s="13"/>
      <c r="AW5321" s="128"/>
      <c r="AX5321" s="128"/>
      <c r="AY5321" s="128"/>
      <c r="BH5321" s="89"/>
      <c r="BI5321" s="90"/>
      <c r="DL5321" s="13"/>
      <c r="DM5321" s="13"/>
      <c r="DN5321" s="3"/>
      <c r="DO5321" s="126"/>
      <c r="DP5321" s="126"/>
      <c r="DQ5321" s="127"/>
      <c r="DR5321" s="128"/>
      <c r="DS5321" s="13"/>
      <c r="DW5321" s="128"/>
      <c r="DX5321" s="128"/>
      <c r="DY5321" s="128"/>
      <c r="EH5321" s="89"/>
      <c r="EI5321" s="90"/>
    </row>
    <row r="5322" spans="38:139">
      <c r="AL5322" s="13"/>
      <c r="AM5322" s="13"/>
      <c r="AN5322" s="3"/>
      <c r="AO5322" s="126"/>
      <c r="AP5322" s="126"/>
      <c r="AQ5322" s="127"/>
      <c r="AR5322" s="128"/>
      <c r="AS5322" s="13"/>
      <c r="AW5322" s="128"/>
      <c r="AX5322" s="128"/>
      <c r="AY5322" s="128"/>
      <c r="BH5322" s="89"/>
      <c r="BI5322" s="90"/>
      <c r="DL5322" s="13"/>
      <c r="DM5322" s="13"/>
      <c r="DN5322" s="3"/>
      <c r="DO5322" s="126"/>
      <c r="DP5322" s="126"/>
      <c r="DQ5322" s="127"/>
      <c r="DR5322" s="128"/>
      <c r="DS5322" s="13"/>
      <c r="DW5322" s="128"/>
      <c r="DX5322" s="128"/>
      <c r="DY5322" s="128"/>
      <c r="EH5322" s="89"/>
      <c r="EI5322" s="90"/>
    </row>
    <row r="5323" spans="38:139">
      <c r="AL5323" s="13"/>
      <c r="AM5323" s="13"/>
      <c r="AN5323" s="3"/>
      <c r="AO5323" s="126"/>
      <c r="AP5323" s="126"/>
      <c r="AQ5323" s="127"/>
      <c r="AR5323" s="128"/>
      <c r="AS5323" s="13"/>
      <c r="AW5323" s="128"/>
      <c r="AX5323" s="128"/>
      <c r="AY5323" s="128"/>
      <c r="BH5323" s="89"/>
      <c r="BI5323" s="90"/>
      <c r="DL5323" s="13"/>
      <c r="DM5323" s="13"/>
      <c r="DN5323" s="3"/>
      <c r="DO5323" s="126"/>
      <c r="DP5323" s="126"/>
      <c r="DQ5323" s="127"/>
      <c r="DR5323" s="128"/>
      <c r="DS5323" s="13"/>
      <c r="DW5323" s="128"/>
      <c r="DX5323" s="128"/>
      <c r="DY5323" s="128"/>
      <c r="EH5323" s="89"/>
      <c r="EI5323" s="90"/>
    </row>
    <row r="5324" spans="38:139">
      <c r="AL5324" s="13"/>
      <c r="AM5324" s="13"/>
      <c r="AN5324" s="3"/>
      <c r="AO5324" s="126"/>
      <c r="AP5324" s="126"/>
      <c r="AQ5324" s="127"/>
      <c r="AR5324" s="128"/>
      <c r="AS5324" s="13"/>
      <c r="AW5324" s="128"/>
      <c r="AX5324" s="128"/>
      <c r="AY5324" s="128"/>
      <c r="BH5324" s="89"/>
      <c r="BI5324" s="90"/>
      <c r="DL5324" s="13"/>
      <c r="DM5324" s="13"/>
      <c r="DN5324" s="3"/>
      <c r="DO5324" s="126"/>
      <c r="DP5324" s="126"/>
      <c r="DQ5324" s="127"/>
      <c r="DR5324" s="128"/>
      <c r="DS5324" s="13"/>
      <c r="DW5324" s="128"/>
      <c r="DX5324" s="128"/>
      <c r="DY5324" s="128"/>
      <c r="EH5324" s="89"/>
      <c r="EI5324" s="90"/>
    </row>
    <row r="5325" spans="38:139">
      <c r="AL5325" s="13"/>
      <c r="AM5325" s="13"/>
      <c r="AN5325" s="3"/>
      <c r="AO5325" s="126"/>
      <c r="AP5325" s="126"/>
      <c r="AQ5325" s="127"/>
      <c r="AR5325" s="128"/>
      <c r="AS5325" s="13"/>
      <c r="AW5325" s="128"/>
      <c r="AX5325" s="128"/>
      <c r="AY5325" s="128"/>
      <c r="BH5325" s="89"/>
      <c r="BI5325" s="90"/>
      <c r="DL5325" s="13"/>
      <c r="DM5325" s="13"/>
      <c r="DN5325" s="3"/>
      <c r="DO5325" s="126"/>
      <c r="DP5325" s="126"/>
      <c r="DQ5325" s="127"/>
      <c r="DR5325" s="128"/>
      <c r="DS5325" s="13"/>
      <c r="DW5325" s="128"/>
      <c r="DX5325" s="128"/>
      <c r="DY5325" s="128"/>
      <c r="EH5325" s="89"/>
      <c r="EI5325" s="90"/>
    </row>
    <row r="5326" spans="38:139">
      <c r="AL5326" s="13"/>
      <c r="AM5326" s="13"/>
      <c r="AN5326" s="3"/>
      <c r="AO5326" s="126"/>
      <c r="AP5326" s="126"/>
      <c r="AQ5326" s="127"/>
      <c r="AR5326" s="128"/>
      <c r="AS5326" s="13"/>
      <c r="AW5326" s="128"/>
      <c r="AX5326" s="128"/>
      <c r="AY5326" s="128"/>
      <c r="BH5326" s="89"/>
      <c r="BI5326" s="90"/>
      <c r="DL5326" s="13"/>
      <c r="DM5326" s="13"/>
      <c r="DN5326" s="3"/>
      <c r="DO5326" s="126"/>
      <c r="DP5326" s="126"/>
      <c r="DQ5326" s="127"/>
      <c r="DR5326" s="128"/>
      <c r="DS5326" s="13"/>
      <c r="DW5326" s="128"/>
      <c r="DX5326" s="128"/>
      <c r="DY5326" s="128"/>
      <c r="EH5326" s="89"/>
      <c r="EI5326" s="90"/>
    </row>
    <row r="5327" spans="38:139">
      <c r="AL5327" s="13"/>
      <c r="AM5327" s="13"/>
      <c r="AN5327" s="3"/>
      <c r="AO5327" s="126"/>
      <c r="AP5327" s="126"/>
      <c r="AQ5327" s="127"/>
      <c r="AR5327" s="128"/>
      <c r="AS5327" s="13"/>
      <c r="AW5327" s="128"/>
      <c r="AX5327" s="128"/>
      <c r="AY5327" s="128"/>
      <c r="BH5327" s="89"/>
      <c r="BI5327" s="90"/>
      <c r="DL5327" s="13"/>
      <c r="DM5327" s="13"/>
      <c r="DN5327" s="3"/>
      <c r="DO5327" s="126"/>
      <c r="DP5327" s="126"/>
      <c r="DQ5327" s="127"/>
      <c r="DR5327" s="128"/>
      <c r="DS5327" s="13"/>
      <c r="DW5327" s="128"/>
      <c r="DX5327" s="128"/>
      <c r="DY5327" s="128"/>
      <c r="EH5327" s="89"/>
      <c r="EI5327" s="90"/>
    </row>
    <row r="5328" spans="38:139">
      <c r="AL5328" s="13"/>
      <c r="AM5328" s="13"/>
      <c r="AN5328" s="3"/>
      <c r="AO5328" s="126"/>
      <c r="AP5328" s="126"/>
      <c r="AQ5328" s="127"/>
      <c r="AR5328" s="128"/>
      <c r="AS5328" s="13"/>
      <c r="AW5328" s="128"/>
      <c r="AX5328" s="128"/>
      <c r="AY5328" s="128"/>
      <c r="BH5328" s="89"/>
      <c r="BI5328" s="90"/>
      <c r="DL5328" s="13"/>
      <c r="DM5328" s="13"/>
      <c r="DN5328" s="3"/>
      <c r="DO5328" s="126"/>
      <c r="DP5328" s="126"/>
      <c r="DQ5328" s="127"/>
      <c r="DR5328" s="128"/>
      <c r="DS5328" s="13"/>
      <c r="DW5328" s="128"/>
      <c r="DX5328" s="128"/>
      <c r="DY5328" s="128"/>
      <c r="EH5328" s="89"/>
      <c r="EI5328" s="90"/>
    </row>
    <row r="5329" spans="38:139">
      <c r="AL5329" s="13"/>
      <c r="AM5329" s="13"/>
      <c r="AN5329" s="3"/>
      <c r="AO5329" s="126"/>
      <c r="AP5329" s="126"/>
      <c r="AQ5329" s="127"/>
      <c r="AR5329" s="128"/>
      <c r="AS5329" s="13"/>
      <c r="AW5329" s="128"/>
      <c r="AX5329" s="128"/>
      <c r="AY5329" s="128"/>
      <c r="BH5329" s="89"/>
      <c r="BI5329" s="90"/>
      <c r="DL5329" s="13"/>
      <c r="DM5329" s="13"/>
      <c r="DN5329" s="3"/>
      <c r="DO5329" s="126"/>
      <c r="DP5329" s="126"/>
      <c r="DQ5329" s="127"/>
      <c r="DR5329" s="128"/>
      <c r="DS5329" s="13"/>
      <c r="DW5329" s="128"/>
      <c r="DX5329" s="128"/>
      <c r="DY5329" s="128"/>
      <c r="EH5329" s="89"/>
      <c r="EI5329" s="90"/>
    </row>
    <row r="5330" spans="38:139">
      <c r="AL5330" s="13"/>
      <c r="AM5330" s="13"/>
      <c r="AN5330" s="3"/>
      <c r="AO5330" s="126"/>
      <c r="AP5330" s="126"/>
      <c r="AQ5330" s="127"/>
      <c r="AR5330" s="128"/>
      <c r="AS5330" s="13"/>
      <c r="AW5330" s="128"/>
      <c r="AX5330" s="128"/>
      <c r="AY5330" s="128"/>
      <c r="BH5330" s="89"/>
      <c r="BI5330" s="90"/>
      <c r="DL5330" s="13"/>
      <c r="DM5330" s="13"/>
      <c r="DN5330" s="3"/>
      <c r="DO5330" s="126"/>
      <c r="DP5330" s="126"/>
      <c r="DQ5330" s="127"/>
      <c r="DR5330" s="128"/>
      <c r="DS5330" s="13"/>
      <c r="DW5330" s="128"/>
      <c r="DX5330" s="128"/>
      <c r="DY5330" s="128"/>
      <c r="EH5330" s="89"/>
      <c r="EI5330" s="90"/>
    </row>
    <row r="5331" spans="38:139">
      <c r="AL5331" s="13"/>
      <c r="AM5331" s="13"/>
      <c r="AN5331" s="3"/>
      <c r="AO5331" s="126"/>
      <c r="AP5331" s="126"/>
      <c r="AQ5331" s="127"/>
      <c r="AR5331" s="128"/>
      <c r="AS5331" s="13"/>
      <c r="AW5331" s="128"/>
      <c r="AX5331" s="128"/>
      <c r="AY5331" s="128"/>
      <c r="BH5331" s="89"/>
      <c r="BI5331" s="90"/>
      <c r="DL5331" s="13"/>
      <c r="DM5331" s="13"/>
      <c r="DN5331" s="3"/>
      <c r="DO5331" s="126"/>
      <c r="DP5331" s="126"/>
      <c r="DQ5331" s="127"/>
      <c r="DR5331" s="128"/>
      <c r="DS5331" s="13"/>
      <c r="DW5331" s="128"/>
      <c r="DX5331" s="128"/>
      <c r="DY5331" s="128"/>
      <c r="EH5331" s="89"/>
      <c r="EI5331" s="90"/>
    </row>
    <row r="5332" spans="38:139">
      <c r="AL5332" s="13"/>
      <c r="AM5332" s="13"/>
      <c r="AN5332" s="3"/>
      <c r="AO5332" s="126"/>
      <c r="AP5332" s="126"/>
      <c r="AQ5332" s="127"/>
      <c r="AR5332" s="128"/>
      <c r="AS5332" s="13"/>
      <c r="AW5332" s="128"/>
      <c r="AX5332" s="128"/>
      <c r="AY5332" s="128"/>
      <c r="BH5332" s="89"/>
      <c r="BI5332" s="90"/>
      <c r="DL5332" s="13"/>
      <c r="DM5332" s="13"/>
      <c r="DN5332" s="3"/>
      <c r="DO5332" s="126"/>
      <c r="DP5332" s="126"/>
      <c r="DQ5332" s="127"/>
      <c r="DR5332" s="128"/>
      <c r="DS5332" s="13"/>
      <c r="DW5332" s="128"/>
      <c r="DX5332" s="128"/>
      <c r="DY5332" s="128"/>
      <c r="EH5332" s="89"/>
      <c r="EI5332" s="90"/>
    </row>
    <row r="5333" spans="38:139">
      <c r="AL5333" s="13"/>
      <c r="AM5333" s="13"/>
      <c r="AN5333" s="3"/>
      <c r="AO5333" s="126"/>
      <c r="AP5333" s="126"/>
      <c r="AQ5333" s="127"/>
      <c r="AR5333" s="128"/>
      <c r="AS5333" s="13"/>
      <c r="AW5333" s="128"/>
      <c r="AX5333" s="128"/>
      <c r="AY5333" s="128"/>
      <c r="BH5333" s="89"/>
      <c r="BI5333" s="90"/>
      <c r="DL5333" s="13"/>
      <c r="DM5333" s="13"/>
      <c r="DN5333" s="3"/>
      <c r="DO5333" s="126"/>
      <c r="DP5333" s="126"/>
      <c r="DQ5333" s="127"/>
      <c r="DR5333" s="128"/>
      <c r="DS5333" s="13"/>
      <c r="DW5333" s="128"/>
      <c r="DX5333" s="128"/>
      <c r="DY5333" s="128"/>
      <c r="EH5333" s="89"/>
      <c r="EI5333" s="90"/>
    </row>
    <row r="5334" spans="38:139">
      <c r="AL5334" s="13"/>
      <c r="AM5334" s="13"/>
      <c r="AN5334" s="3"/>
      <c r="AO5334" s="126"/>
      <c r="AP5334" s="126"/>
      <c r="AQ5334" s="127"/>
      <c r="AR5334" s="128"/>
      <c r="AS5334" s="13"/>
      <c r="AW5334" s="128"/>
      <c r="AX5334" s="128"/>
      <c r="AY5334" s="128"/>
      <c r="BH5334" s="89"/>
      <c r="BI5334" s="90"/>
      <c r="DL5334" s="13"/>
      <c r="DM5334" s="13"/>
      <c r="DN5334" s="3"/>
      <c r="DO5334" s="126"/>
      <c r="DP5334" s="126"/>
      <c r="DQ5334" s="127"/>
      <c r="DR5334" s="128"/>
      <c r="DS5334" s="13"/>
      <c r="DW5334" s="128"/>
      <c r="DX5334" s="128"/>
      <c r="DY5334" s="128"/>
      <c r="EH5334" s="89"/>
      <c r="EI5334" s="90"/>
    </row>
    <row r="5335" spans="38:139">
      <c r="AL5335" s="13"/>
      <c r="AM5335" s="13"/>
      <c r="AN5335" s="3"/>
      <c r="AO5335" s="126"/>
      <c r="AP5335" s="126"/>
      <c r="AQ5335" s="127"/>
      <c r="AR5335" s="128"/>
      <c r="AS5335" s="13"/>
      <c r="AW5335" s="128"/>
      <c r="AX5335" s="128"/>
      <c r="AY5335" s="128"/>
      <c r="BH5335" s="89"/>
      <c r="BI5335" s="90"/>
      <c r="DL5335" s="13"/>
      <c r="DM5335" s="13"/>
      <c r="DN5335" s="3"/>
      <c r="DO5335" s="126"/>
      <c r="DP5335" s="126"/>
      <c r="DQ5335" s="127"/>
      <c r="DR5335" s="128"/>
      <c r="DS5335" s="13"/>
      <c r="DW5335" s="128"/>
      <c r="DX5335" s="128"/>
      <c r="DY5335" s="128"/>
      <c r="EH5335" s="89"/>
      <c r="EI5335" s="90"/>
    </row>
    <row r="5336" spans="38:139">
      <c r="AL5336" s="13"/>
      <c r="AM5336" s="13"/>
      <c r="AN5336" s="3"/>
      <c r="AO5336" s="126"/>
      <c r="AP5336" s="126"/>
      <c r="AQ5336" s="127"/>
      <c r="AR5336" s="128"/>
      <c r="AS5336" s="13"/>
      <c r="AW5336" s="128"/>
      <c r="AX5336" s="128"/>
      <c r="AY5336" s="128"/>
      <c r="BH5336" s="89"/>
      <c r="BI5336" s="90"/>
      <c r="DL5336" s="13"/>
      <c r="DM5336" s="13"/>
      <c r="DN5336" s="3"/>
      <c r="DO5336" s="126"/>
      <c r="DP5336" s="126"/>
      <c r="DQ5336" s="127"/>
      <c r="DR5336" s="128"/>
      <c r="DS5336" s="13"/>
      <c r="DW5336" s="128"/>
      <c r="DX5336" s="128"/>
      <c r="DY5336" s="128"/>
      <c r="EH5336" s="89"/>
      <c r="EI5336" s="90"/>
    </row>
    <row r="5337" spans="38:139">
      <c r="AL5337" s="13"/>
      <c r="AM5337" s="13"/>
      <c r="AN5337" s="3"/>
      <c r="AO5337" s="126"/>
      <c r="AP5337" s="126"/>
      <c r="AQ5337" s="127"/>
      <c r="AR5337" s="128"/>
      <c r="AS5337" s="13"/>
      <c r="AW5337" s="128"/>
      <c r="AX5337" s="128"/>
      <c r="AY5337" s="128"/>
      <c r="BH5337" s="89"/>
      <c r="BI5337" s="90"/>
      <c r="DL5337" s="13"/>
      <c r="DM5337" s="13"/>
      <c r="DN5337" s="3"/>
      <c r="DO5337" s="126"/>
      <c r="DP5337" s="126"/>
      <c r="DQ5337" s="127"/>
      <c r="DR5337" s="128"/>
      <c r="DS5337" s="13"/>
      <c r="DW5337" s="128"/>
      <c r="DX5337" s="128"/>
      <c r="DY5337" s="128"/>
      <c r="EH5337" s="89"/>
      <c r="EI5337" s="90"/>
    </row>
    <row r="5338" spans="38:139">
      <c r="AL5338" s="13"/>
      <c r="AM5338" s="13"/>
      <c r="AN5338" s="3"/>
      <c r="AO5338" s="126"/>
      <c r="AP5338" s="126"/>
      <c r="AQ5338" s="127"/>
      <c r="AR5338" s="128"/>
      <c r="AS5338" s="13"/>
      <c r="AW5338" s="128"/>
      <c r="AX5338" s="128"/>
      <c r="AY5338" s="128"/>
      <c r="BH5338" s="89"/>
      <c r="BI5338" s="90"/>
      <c r="DL5338" s="13"/>
      <c r="DM5338" s="13"/>
      <c r="DN5338" s="3"/>
      <c r="DO5338" s="126"/>
      <c r="DP5338" s="126"/>
      <c r="DQ5338" s="127"/>
      <c r="DR5338" s="128"/>
      <c r="DS5338" s="13"/>
      <c r="DW5338" s="128"/>
      <c r="DX5338" s="128"/>
      <c r="DY5338" s="128"/>
      <c r="EH5338" s="89"/>
      <c r="EI5338" s="90"/>
    </row>
    <row r="5339" spans="38:139">
      <c r="AL5339" s="13"/>
      <c r="AM5339" s="13"/>
      <c r="AN5339" s="3"/>
      <c r="AO5339" s="126"/>
      <c r="AP5339" s="126"/>
      <c r="AQ5339" s="127"/>
      <c r="AR5339" s="128"/>
      <c r="AS5339" s="13"/>
      <c r="AW5339" s="128"/>
      <c r="AX5339" s="128"/>
      <c r="AY5339" s="128"/>
      <c r="BH5339" s="89"/>
      <c r="BI5339" s="90"/>
      <c r="DL5339" s="13"/>
      <c r="DM5339" s="13"/>
      <c r="DN5339" s="3"/>
      <c r="DO5339" s="126"/>
      <c r="DP5339" s="126"/>
      <c r="DQ5339" s="127"/>
      <c r="DR5339" s="128"/>
      <c r="DS5339" s="13"/>
      <c r="DW5339" s="128"/>
      <c r="DX5339" s="128"/>
      <c r="DY5339" s="128"/>
      <c r="EH5339" s="89"/>
      <c r="EI5339" s="90"/>
    </row>
    <row r="5340" spans="38:139">
      <c r="AL5340" s="13"/>
      <c r="AM5340" s="13"/>
      <c r="AN5340" s="3"/>
      <c r="AO5340" s="126"/>
      <c r="AP5340" s="126"/>
      <c r="AQ5340" s="127"/>
      <c r="AR5340" s="128"/>
      <c r="AS5340" s="13"/>
      <c r="AW5340" s="128"/>
      <c r="AX5340" s="128"/>
      <c r="AY5340" s="128"/>
      <c r="BH5340" s="89"/>
      <c r="BI5340" s="90"/>
      <c r="DL5340" s="13"/>
      <c r="DM5340" s="13"/>
      <c r="DN5340" s="3"/>
      <c r="DO5340" s="126"/>
      <c r="DP5340" s="126"/>
      <c r="DQ5340" s="127"/>
      <c r="DR5340" s="128"/>
      <c r="DS5340" s="13"/>
      <c r="DW5340" s="128"/>
      <c r="DX5340" s="128"/>
      <c r="DY5340" s="128"/>
      <c r="EH5340" s="89"/>
      <c r="EI5340" s="90"/>
    </row>
    <row r="5341" spans="38:139">
      <c r="AL5341" s="13"/>
      <c r="AM5341" s="13"/>
      <c r="AN5341" s="3"/>
      <c r="AO5341" s="126"/>
      <c r="AP5341" s="126"/>
      <c r="AQ5341" s="127"/>
      <c r="AR5341" s="128"/>
      <c r="AS5341" s="13"/>
      <c r="AW5341" s="128"/>
      <c r="AX5341" s="128"/>
      <c r="AY5341" s="128"/>
      <c r="BH5341" s="89"/>
      <c r="BI5341" s="90"/>
      <c r="DL5341" s="13"/>
      <c r="DM5341" s="13"/>
      <c r="DN5341" s="3"/>
      <c r="DO5341" s="126"/>
      <c r="DP5341" s="126"/>
      <c r="DQ5341" s="127"/>
      <c r="DR5341" s="128"/>
      <c r="DS5341" s="13"/>
      <c r="DW5341" s="128"/>
      <c r="DX5341" s="128"/>
      <c r="DY5341" s="128"/>
      <c r="EH5341" s="89"/>
      <c r="EI5341" s="90"/>
    </row>
    <row r="5342" spans="38:139">
      <c r="AL5342" s="13"/>
      <c r="AM5342" s="13"/>
      <c r="AN5342" s="3"/>
      <c r="AO5342" s="126"/>
      <c r="AP5342" s="126"/>
      <c r="AQ5342" s="127"/>
      <c r="AR5342" s="128"/>
      <c r="AS5342" s="13"/>
      <c r="AW5342" s="128"/>
      <c r="AX5342" s="128"/>
      <c r="AY5342" s="128"/>
      <c r="BH5342" s="89"/>
      <c r="BI5342" s="90"/>
      <c r="DL5342" s="13"/>
      <c r="DM5342" s="13"/>
      <c r="DN5342" s="3"/>
      <c r="DO5342" s="126"/>
      <c r="DP5342" s="126"/>
      <c r="DQ5342" s="127"/>
      <c r="DR5342" s="128"/>
      <c r="DS5342" s="13"/>
      <c r="DW5342" s="128"/>
      <c r="DX5342" s="128"/>
      <c r="DY5342" s="128"/>
      <c r="EH5342" s="89"/>
      <c r="EI5342" s="90"/>
    </row>
    <row r="5343" spans="38:139">
      <c r="AL5343" s="13"/>
      <c r="AM5343" s="13"/>
      <c r="AN5343" s="3"/>
      <c r="AO5343" s="126"/>
      <c r="AP5343" s="126"/>
      <c r="AQ5343" s="127"/>
      <c r="AR5343" s="128"/>
      <c r="AS5343" s="13"/>
      <c r="AW5343" s="128"/>
      <c r="AX5343" s="128"/>
      <c r="AY5343" s="128"/>
      <c r="BH5343" s="89"/>
      <c r="BI5343" s="90"/>
      <c r="DL5343" s="13"/>
      <c r="DM5343" s="13"/>
      <c r="DN5343" s="3"/>
      <c r="DO5343" s="126"/>
      <c r="DP5343" s="126"/>
      <c r="DQ5343" s="127"/>
      <c r="DR5343" s="128"/>
      <c r="DS5343" s="13"/>
      <c r="DW5343" s="128"/>
      <c r="DX5343" s="128"/>
      <c r="DY5343" s="128"/>
      <c r="EH5343" s="89"/>
      <c r="EI5343" s="90"/>
    </row>
    <row r="5344" spans="38:139">
      <c r="AL5344" s="13"/>
      <c r="AM5344" s="13"/>
      <c r="AN5344" s="3"/>
      <c r="AO5344" s="126"/>
      <c r="AP5344" s="126"/>
      <c r="AQ5344" s="127"/>
      <c r="AR5344" s="128"/>
      <c r="AS5344" s="13"/>
      <c r="AW5344" s="128"/>
      <c r="AX5344" s="128"/>
      <c r="AY5344" s="128"/>
      <c r="BH5344" s="89"/>
      <c r="BI5344" s="90"/>
      <c r="DL5344" s="13"/>
      <c r="DM5344" s="13"/>
      <c r="DN5344" s="3"/>
      <c r="DO5344" s="126"/>
      <c r="DP5344" s="126"/>
      <c r="DQ5344" s="127"/>
      <c r="DR5344" s="128"/>
      <c r="DS5344" s="13"/>
      <c r="DW5344" s="128"/>
      <c r="DX5344" s="128"/>
      <c r="DY5344" s="128"/>
      <c r="EH5344" s="89"/>
      <c r="EI5344" s="90"/>
    </row>
    <row r="5345" spans="38:139">
      <c r="AL5345" s="13"/>
      <c r="AM5345" s="13"/>
      <c r="AN5345" s="3"/>
      <c r="AO5345" s="126"/>
      <c r="AP5345" s="126"/>
      <c r="AQ5345" s="127"/>
      <c r="AR5345" s="128"/>
      <c r="AS5345" s="13"/>
      <c r="AW5345" s="128"/>
      <c r="AX5345" s="128"/>
      <c r="AY5345" s="128"/>
      <c r="BH5345" s="89"/>
      <c r="BI5345" s="90"/>
      <c r="DL5345" s="13"/>
      <c r="DM5345" s="13"/>
      <c r="DN5345" s="3"/>
      <c r="DO5345" s="126"/>
      <c r="DP5345" s="126"/>
      <c r="DQ5345" s="127"/>
      <c r="DR5345" s="128"/>
      <c r="DS5345" s="13"/>
      <c r="DW5345" s="128"/>
      <c r="DX5345" s="128"/>
      <c r="DY5345" s="128"/>
      <c r="EH5345" s="89"/>
      <c r="EI5345" s="90"/>
    </row>
    <row r="5346" spans="38:139">
      <c r="AL5346" s="13"/>
      <c r="AM5346" s="13"/>
      <c r="AN5346" s="3"/>
      <c r="AO5346" s="126"/>
      <c r="AP5346" s="126"/>
      <c r="AQ5346" s="127"/>
      <c r="AR5346" s="128"/>
      <c r="AS5346" s="13"/>
      <c r="AW5346" s="128"/>
      <c r="AX5346" s="128"/>
      <c r="AY5346" s="128"/>
      <c r="BH5346" s="89"/>
      <c r="BI5346" s="90"/>
      <c r="DL5346" s="13"/>
      <c r="DM5346" s="13"/>
      <c r="DN5346" s="3"/>
      <c r="DO5346" s="126"/>
      <c r="DP5346" s="126"/>
      <c r="DQ5346" s="127"/>
      <c r="DR5346" s="128"/>
      <c r="DS5346" s="13"/>
      <c r="DW5346" s="128"/>
      <c r="DX5346" s="128"/>
      <c r="DY5346" s="128"/>
      <c r="EH5346" s="89"/>
      <c r="EI5346" s="90"/>
    </row>
    <row r="5347" spans="38:139">
      <c r="AL5347" s="13"/>
      <c r="AM5347" s="13"/>
      <c r="AN5347" s="3"/>
      <c r="AO5347" s="126"/>
      <c r="AP5347" s="126"/>
      <c r="AQ5347" s="127"/>
      <c r="AR5347" s="128"/>
      <c r="AS5347" s="13"/>
      <c r="AW5347" s="128"/>
      <c r="AX5347" s="128"/>
      <c r="AY5347" s="128"/>
      <c r="BH5347" s="89"/>
      <c r="BI5347" s="90"/>
      <c r="DL5347" s="13"/>
      <c r="DM5347" s="13"/>
      <c r="DN5347" s="3"/>
      <c r="DO5347" s="126"/>
      <c r="DP5347" s="126"/>
      <c r="DQ5347" s="127"/>
      <c r="DR5347" s="128"/>
      <c r="DS5347" s="13"/>
      <c r="DW5347" s="128"/>
      <c r="DX5347" s="128"/>
      <c r="DY5347" s="128"/>
      <c r="EH5347" s="89"/>
      <c r="EI5347" s="90"/>
    </row>
    <row r="5348" spans="38:139">
      <c r="AL5348" s="13"/>
      <c r="AM5348" s="13"/>
      <c r="AN5348" s="3"/>
      <c r="AO5348" s="126"/>
      <c r="AP5348" s="126"/>
      <c r="AQ5348" s="127"/>
      <c r="AR5348" s="128"/>
      <c r="AS5348" s="13"/>
      <c r="AW5348" s="128"/>
      <c r="AX5348" s="128"/>
      <c r="AY5348" s="128"/>
      <c r="BH5348" s="89"/>
      <c r="BI5348" s="90"/>
      <c r="DL5348" s="13"/>
      <c r="DM5348" s="13"/>
      <c r="DN5348" s="3"/>
      <c r="DO5348" s="126"/>
      <c r="DP5348" s="126"/>
      <c r="DQ5348" s="127"/>
      <c r="DR5348" s="128"/>
      <c r="DS5348" s="13"/>
      <c r="DW5348" s="128"/>
      <c r="DX5348" s="128"/>
      <c r="DY5348" s="128"/>
      <c r="EH5348" s="89"/>
      <c r="EI5348" s="90"/>
    </row>
    <row r="5349" spans="38:139">
      <c r="AL5349" s="13"/>
      <c r="AM5349" s="13"/>
      <c r="AN5349" s="3"/>
      <c r="AO5349" s="126"/>
      <c r="AP5349" s="126"/>
      <c r="AQ5349" s="127"/>
      <c r="AR5349" s="128"/>
      <c r="AS5349" s="13"/>
      <c r="AW5349" s="128"/>
      <c r="AX5349" s="128"/>
      <c r="AY5349" s="128"/>
      <c r="BH5349" s="89"/>
      <c r="BI5349" s="90"/>
      <c r="DL5349" s="13"/>
      <c r="DM5349" s="13"/>
      <c r="DN5349" s="3"/>
      <c r="DO5349" s="126"/>
      <c r="DP5349" s="126"/>
      <c r="DQ5349" s="127"/>
      <c r="DR5349" s="128"/>
      <c r="DS5349" s="13"/>
      <c r="DW5349" s="128"/>
      <c r="DX5349" s="128"/>
      <c r="DY5349" s="128"/>
      <c r="EH5349" s="89"/>
      <c r="EI5349" s="90"/>
    </row>
    <row r="5350" spans="38:139">
      <c r="AL5350" s="13"/>
      <c r="AM5350" s="13"/>
      <c r="AN5350" s="3"/>
      <c r="AO5350" s="126"/>
      <c r="AP5350" s="126"/>
      <c r="AQ5350" s="127"/>
      <c r="AR5350" s="128"/>
      <c r="AS5350" s="13"/>
      <c r="AW5350" s="128"/>
      <c r="AX5350" s="128"/>
      <c r="AY5350" s="128"/>
      <c r="BH5350" s="89"/>
      <c r="BI5350" s="90"/>
      <c r="DL5350" s="13"/>
      <c r="DM5350" s="13"/>
      <c r="DN5350" s="3"/>
      <c r="DO5350" s="126"/>
      <c r="DP5350" s="126"/>
      <c r="DQ5350" s="127"/>
      <c r="DR5350" s="128"/>
      <c r="DS5350" s="13"/>
      <c r="DW5350" s="128"/>
      <c r="DX5350" s="128"/>
      <c r="DY5350" s="128"/>
      <c r="EH5350" s="89"/>
      <c r="EI5350" s="90"/>
    </row>
    <row r="5351" spans="38:139">
      <c r="AL5351" s="13"/>
      <c r="AM5351" s="13"/>
      <c r="AN5351" s="3"/>
      <c r="AO5351" s="126"/>
      <c r="AP5351" s="126"/>
      <c r="AQ5351" s="127"/>
      <c r="AR5351" s="128"/>
      <c r="AS5351" s="13"/>
      <c r="AW5351" s="128"/>
      <c r="AX5351" s="128"/>
      <c r="AY5351" s="128"/>
      <c r="BH5351" s="89"/>
      <c r="BI5351" s="90"/>
      <c r="DL5351" s="13"/>
      <c r="DM5351" s="13"/>
      <c r="DN5351" s="3"/>
      <c r="DO5351" s="126"/>
      <c r="DP5351" s="126"/>
      <c r="DQ5351" s="127"/>
      <c r="DR5351" s="128"/>
      <c r="DS5351" s="13"/>
      <c r="DW5351" s="128"/>
      <c r="DX5351" s="128"/>
      <c r="DY5351" s="128"/>
      <c r="EH5351" s="89"/>
      <c r="EI5351" s="90"/>
    </row>
    <row r="5352" spans="38:139">
      <c r="AL5352" s="13"/>
      <c r="AM5352" s="13"/>
      <c r="AN5352" s="3"/>
      <c r="AO5352" s="126"/>
      <c r="AP5352" s="126"/>
      <c r="AQ5352" s="127"/>
      <c r="AR5352" s="128"/>
      <c r="AS5352" s="13"/>
      <c r="AW5352" s="128"/>
      <c r="AX5352" s="128"/>
      <c r="AY5352" s="128"/>
      <c r="BH5352" s="89"/>
      <c r="BI5352" s="90"/>
      <c r="DL5352" s="13"/>
      <c r="DM5352" s="13"/>
      <c r="DN5352" s="3"/>
      <c r="DO5352" s="126"/>
      <c r="DP5352" s="126"/>
      <c r="DQ5352" s="127"/>
      <c r="DR5352" s="128"/>
      <c r="DS5352" s="13"/>
      <c r="DW5352" s="128"/>
      <c r="DX5352" s="128"/>
      <c r="DY5352" s="128"/>
      <c r="EH5352" s="89"/>
      <c r="EI5352" s="90"/>
    </row>
    <row r="5353" spans="38:139">
      <c r="AL5353" s="13"/>
      <c r="AM5353" s="13"/>
      <c r="AN5353" s="3"/>
      <c r="AO5353" s="126"/>
      <c r="AP5353" s="126"/>
      <c r="AQ5353" s="127"/>
      <c r="AR5353" s="128"/>
      <c r="AS5353" s="13"/>
      <c r="AW5353" s="128"/>
      <c r="AX5353" s="128"/>
      <c r="AY5353" s="128"/>
      <c r="BH5353" s="89"/>
      <c r="BI5353" s="90"/>
      <c r="DL5353" s="13"/>
      <c r="DM5353" s="13"/>
      <c r="DN5353" s="3"/>
      <c r="DO5353" s="126"/>
      <c r="DP5353" s="126"/>
      <c r="DQ5353" s="127"/>
      <c r="DR5353" s="128"/>
      <c r="DS5353" s="13"/>
      <c r="DW5353" s="128"/>
      <c r="DX5353" s="128"/>
      <c r="DY5353" s="128"/>
      <c r="EH5353" s="89"/>
      <c r="EI5353" s="90"/>
    </row>
    <row r="5354" spans="38:139">
      <c r="AL5354" s="13"/>
      <c r="AM5354" s="13"/>
      <c r="AN5354" s="3"/>
      <c r="AO5354" s="126"/>
      <c r="AP5354" s="126"/>
      <c r="AQ5354" s="127"/>
      <c r="AR5354" s="128"/>
      <c r="AS5354" s="13"/>
      <c r="AW5354" s="128"/>
      <c r="AX5354" s="128"/>
      <c r="AY5354" s="128"/>
      <c r="BH5354" s="89"/>
      <c r="BI5354" s="90"/>
      <c r="DL5354" s="13"/>
      <c r="DM5354" s="13"/>
      <c r="DN5354" s="3"/>
      <c r="DO5354" s="126"/>
      <c r="DP5354" s="126"/>
      <c r="DQ5354" s="127"/>
      <c r="DR5354" s="128"/>
      <c r="DS5354" s="13"/>
      <c r="DW5354" s="128"/>
      <c r="DX5354" s="128"/>
      <c r="DY5354" s="128"/>
      <c r="EH5354" s="89"/>
      <c r="EI5354" s="90"/>
    </row>
    <row r="5355" spans="38:139">
      <c r="AL5355" s="13"/>
      <c r="AM5355" s="13"/>
      <c r="AN5355" s="3"/>
      <c r="AO5355" s="126"/>
      <c r="AP5355" s="126"/>
      <c r="AQ5355" s="127"/>
      <c r="AR5355" s="128"/>
      <c r="AS5355" s="13"/>
      <c r="AW5355" s="128"/>
      <c r="AX5355" s="128"/>
      <c r="AY5355" s="128"/>
      <c r="BH5355" s="89"/>
      <c r="BI5355" s="90"/>
      <c r="DL5355" s="13"/>
      <c r="DM5355" s="13"/>
      <c r="DN5355" s="3"/>
      <c r="DO5355" s="126"/>
      <c r="DP5355" s="126"/>
      <c r="DQ5355" s="127"/>
      <c r="DR5355" s="128"/>
      <c r="DS5355" s="13"/>
      <c r="DW5355" s="128"/>
      <c r="DX5355" s="128"/>
      <c r="DY5355" s="128"/>
      <c r="EH5355" s="89"/>
      <c r="EI5355" s="90"/>
    </row>
    <row r="5356" spans="38:139">
      <c r="AL5356" s="13"/>
      <c r="AM5356" s="13"/>
      <c r="AN5356" s="3"/>
      <c r="AO5356" s="126"/>
      <c r="AP5356" s="126"/>
      <c r="AQ5356" s="127"/>
      <c r="AR5356" s="128"/>
      <c r="AS5356" s="13"/>
      <c r="AW5356" s="128"/>
      <c r="AX5356" s="128"/>
      <c r="AY5356" s="128"/>
      <c r="BH5356" s="89"/>
      <c r="BI5356" s="90"/>
      <c r="DL5356" s="13"/>
      <c r="DM5356" s="13"/>
      <c r="DN5356" s="3"/>
      <c r="DO5356" s="126"/>
      <c r="DP5356" s="126"/>
      <c r="DQ5356" s="127"/>
      <c r="DR5356" s="128"/>
      <c r="DS5356" s="13"/>
      <c r="DW5356" s="128"/>
      <c r="DX5356" s="128"/>
      <c r="DY5356" s="128"/>
      <c r="EH5356" s="89"/>
      <c r="EI5356" s="90"/>
    </row>
    <row r="5357" spans="38:139">
      <c r="AL5357" s="13"/>
      <c r="AM5357" s="13"/>
      <c r="AN5357" s="3"/>
      <c r="AO5357" s="126"/>
      <c r="AP5357" s="126"/>
      <c r="AQ5357" s="127"/>
      <c r="AR5357" s="128"/>
      <c r="AS5357" s="13"/>
      <c r="AW5357" s="128"/>
      <c r="AX5357" s="128"/>
      <c r="AY5357" s="128"/>
      <c r="BH5357" s="89"/>
      <c r="BI5357" s="90"/>
      <c r="DL5357" s="13"/>
      <c r="DM5357" s="13"/>
      <c r="DN5357" s="3"/>
      <c r="DO5357" s="126"/>
      <c r="DP5357" s="126"/>
      <c r="DQ5357" s="127"/>
      <c r="DR5357" s="128"/>
      <c r="DS5357" s="13"/>
      <c r="DW5357" s="128"/>
      <c r="DX5357" s="128"/>
      <c r="DY5357" s="128"/>
      <c r="EH5357" s="89"/>
      <c r="EI5357" s="90"/>
    </row>
    <row r="5358" spans="38:139">
      <c r="AL5358" s="13"/>
      <c r="AM5358" s="13"/>
      <c r="AN5358" s="3"/>
      <c r="AO5358" s="126"/>
      <c r="AP5358" s="126"/>
      <c r="AQ5358" s="127"/>
      <c r="AR5358" s="128"/>
      <c r="AS5358" s="13"/>
      <c r="AW5358" s="128"/>
      <c r="AX5358" s="128"/>
      <c r="AY5358" s="128"/>
      <c r="BH5358" s="89"/>
      <c r="BI5358" s="90"/>
      <c r="DL5358" s="13"/>
      <c r="DM5358" s="13"/>
      <c r="DN5358" s="3"/>
      <c r="DO5358" s="126"/>
      <c r="DP5358" s="126"/>
      <c r="DQ5358" s="127"/>
      <c r="DR5358" s="128"/>
      <c r="DS5358" s="13"/>
      <c r="DW5358" s="128"/>
      <c r="DX5358" s="128"/>
      <c r="DY5358" s="128"/>
      <c r="EH5358" s="89"/>
      <c r="EI5358" s="90"/>
    </row>
    <row r="5359" spans="38:139">
      <c r="AL5359" s="13"/>
      <c r="AM5359" s="13"/>
      <c r="AN5359" s="3"/>
      <c r="AO5359" s="126"/>
      <c r="AP5359" s="126"/>
      <c r="AQ5359" s="127"/>
      <c r="AR5359" s="128"/>
      <c r="AS5359" s="13"/>
      <c r="AW5359" s="128"/>
      <c r="AX5359" s="128"/>
      <c r="AY5359" s="128"/>
      <c r="BH5359" s="89"/>
      <c r="BI5359" s="90"/>
      <c r="DL5359" s="13"/>
      <c r="DM5359" s="13"/>
      <c r="DN5359" s="3"/>
      <c r="DO5359" s="126"/>
      <c r="DP5359" s="126"/>
      <c r="DQ5359" s="127"/>
      <c r="DR5359" s="128"/>
      <c r="DS5359" s="13"/>
      <c r="DW5359" s="128"/>
      <c r="DX5359" s="128"/>
      <c r="DY5359" s="128"/>
      <c r="EH5359" s="89"/>
      <c r="EI5359" s="90"/>
    </row>
    <row r="5360" spans="38:139">
      <c r="AL5360" s="13"/>
      <c r="AM5360" s="13"/>
      <c r="AN5360" s="3"/>
      <c r="AO5360" s="126"/>
      <c r="AP5360" s="126"/>
      <c r="AQ5360" s="127"/>
      <c r="AR5360" s="128"/>
      <c r="AS5360" s="13"/>
      <c r="AW5360" s="128"/>
      <c r="AX5360" s="128"/>
      <c r="AY5360" s="128"/>
      <c r="BH5360" s="89"/>
      <c r="BI5360" s="90"/>
      <c r="DL5360" s="13"/>
      <c r="DM5360" s="13"/>
      <c r="DN5360" s="3"/>
      <c r="DO5360" s="126"/>
      <c r="DP5360" s="126"/>
      <c r="DQ5360" s="127"/>
      <c r="DR5360" s="128"/>
      <c r="DS5360" s="13"/>
      <c r="DW5360" s="128"/>
      <c r="DX5360" s="128"/>
      <c r="DY5360" s="128"/>
      <c r="EH5360" s="89"/>
      <c r="EI5360" s="90"/>
    </row>
    <row r="5361" spans="38:139">
      <c r="AL5361" s="13"/>
      <c r="AM5361" s="13"/>
      <c r="AN5361" s="3"/>
      <c r="AO5361" s="126"/>
      <c r="AP5361" s="126"/>
      <c r="AQ5361" s="127"/>
      <c r="AR5361" s="128"/>
      <c r="AS5361" s="13"/>
      <c r="AW5361" s="128"/>
      <c r="AX5361" s="128"/>
      <c r="AY5361" s="128"/>
      <c r="BH5361" s="89"/>
      <c r="BI5361" s="90"/>
      <c r="DL5361" s="13"/>
      <c r="DM5361" s="13"/>
      <c r="DN5361" s="3"/>
      <c r="DO5361" s="126"/>
      <c r="DP5361" s="126"/>
      <c r="DQ5361" s="127"/>
      <c r="DR5361" s="128"/>
      <c r="DS5361" s="13"/>
      <c r="DW5361" s="128"/>
      <c r="DX5361" s="128"/>
      <c r="DY5361" s="128"/>
      <c r="EH5361" s="89"/>
      <c r="EI5361" s="90"/>
    </row>
    <row r="5362" spans="38:139">
      <c r="AL5362" s="13"/>
      <c r="AM5362" s="13"/>
      <c r="AN5362" s="3"/>
      <c r="AO5362" s="126"/>
      <c r="AP5362" s="126"/>
      <c r="AQ5362" s="127"/>
      <c r="AR5362" s="128"/>
      <c r="AS5362" s="13"/>
      <c r="AW5362" s="128"/>
      <c r="AX5362" s="128"/>
      <c r="AY5362" s="128"/>
      <c r="BH5362" s="89"/>
      <c r="BI5362" s="90"/>
      <c r="DL5362" s="13"/>
      <c r="DM5362" s="13"/>
      <c r="DN5362" s="3"/>
      <c r="DO5362" s="126"/>
      <c r="DP5362" s="126"/>
      <c r="DQ5362" s="127"/>
      <c r="DR5362" s="128"/>
      <c r="DS5362" s="13"/>
      <c r="DW5362" s="128"/>
      <c r="DX5362" s="128"/>
      <c r="DY5362" s="128"/>
      <c r="EH5362" s="89"/>
      <c r="EI5362" s="90"/>
    </row>
    <row r="5363" spans="38:139">
      <c r="AL5363" s="13"/>
      <c r="AM5363" s="13"/>
      <c r="AN5363" s="3"/>
      <c r="AO5363" s="126"/>
      <c r="AP5363" s="126"/>
      <c r="AQ5363" s="127"/>
      <c r="AR5363" s="128"/>
      <c r="AS5363" s="13"/>
      <c r="AW5363" s="128"/>
      <c r="AX5363" s="128"/>
      <c r="AY5363" s="128"/>
      <c r="BH5363" s="89"/>
      <c r="BI5363" s="90"/>
      <c r="DL5363" s="13"/>
      <c r="DM5363" s="13"/>
      <c r="DN5363" s="3"/>
      <c r="DO5363" s="126"/>
      <c r="DP5363" s="126"/>
      <c r="DQ5363" s="127"/>
      <c r="DR5363" s="128"/>
      <c r="DS5363" s="13"/>
      <c r="DW5363" s="128"/>
      <c r="DX5363" s="128"/>
      <c r="DY5363" s="128"/>
      <c r="EH5363" s="89"/>
      <c r="EI5363" s="90"/>
    </row>
    <row r="5364" spans="38:139">
      <c r="AL5364" s="13"/>
      <c r="AM5364" s="13"/>
      <c r="AN5364" s="3"/>
      <c r="AO5364" s="126"/>
      <c r="AP5364" s="126"/>
      <c r="AQ5364" s="127"/>
      <c r="AR5364" s="128"/>
      <c r="AS5364" s="13"/>
      <c r="AW5364" s="128"/>
      <c r="AX5364" s="128"/>
      <c r="AY5364" s="128"/>
      <c r="BH5364" s="89"/>
      <c r="BI5364" s="90"/>
      <c r="DL5364" s="13"/>
      <c r="DM5364" s="13"/>
      <c r="DN5364" s="3"/>
      <c r="DO5364" s="126"/>
      <c r="DP5364" s="126"/>
      <c r="DQ5364" s="127"/>
      <c r="DR5364" s="128"/>
      <c r="DS5364" s="13"/>
      <c r="DW5364" s="128"/>
      <c r="DX5364" s="128"/>
      <c r="DY5364" s="128"/>
      <c r="EH5364" s="89"/>
      <c r="EI5364" s="90"/>
    </row>
    <row r="5365" spans="38:139">
      <c r="AL5365" s="13"/>
      <c r="AM5365" s="13"/>
      <c r="AN5365" s="3"/>
      <c r="AO5365" s="126"/>
      <c r="AP5365" s="126"/>
      <c r="AQ5365" s="127"/>
      <c r="AR5365" s="128"/>
      <c r="AS5365" s="13"/>
      <c r="AW5365" s="128"/>
      <c r="AX5365" s="128"/>
      <c r="AY5365" s="128"/>
      <c r="BH5365" s="89"/>
      <c r="BI5365" s="90"/>
      <c r="DL5365" s="13"/>
      <c r="DM5365" s="13"/>
      <c r="DN5365" s="3"/>
      <c r="DO5365" s="126"/>
      <c r="DP5365" s="126"/>
      <c r="DQ5365" s="127"/>
      <c r="DR5365" s="128"/>
      <c r="DS5365" s="13"/>
      <c r="DW5365" s="128"/>
      <c r="DX5365" s="128"/>
      <c r="DY5365" s="128"/>
      <c r="EH5365" s="89"/>
      <c r="EI5365" s="90"/>
    </row>
    <row r="5366" spans="38:139">
      <c r="AL5366" s="13"/>
      <c r="AM5366" s="13"/>
      <c r="AN5366" s="3"/>
      <c r="AO5366" s="126"/>
      <c r="AP5366" s="126"/>
      <c r="AQ5366" s="127"/>
      <c r="AR5366" s="128"/>
      <c r="AS5366" s="13"/>
      <c r="AW5366" s="128"/>
      <c r="AX5366" s="128"/>
      <c r="AY5366" s="128"/>
      <c r="BH5366" s="89"/>
      <c r="BI5366" s="90"/>
      <c r="DL5366" s="13"/>
      <c r="DM5366" s="13"/>
      <c r="DN5366" s="3"/>
      <c r="DO5366" s="126"/>
      <c r="DP5366" s="126"/>
      <c r="DQ5366" s="127"/>
      <c r="DR5366" s="128"/>
      <c r="DS5366" s="13"/>
      <c r="DW5366" s="128"/>
      <c r="DX5366" s="128"/>
      <c r="DY5366" s="128"/>
      <c r="EH5366" s="89"/>
      <c r="EI5366" s="90"/>
    </row>
    <row r="5367" spans="38:139">
      <c r="AL5367" s="13"/>
      <c r="AM5367" s="13"/>
      <c r="AN5367" s="3"/>
      <c r="AO5367" s="126"/>
      <c r="AP5367" s="126"/>
      <c r="AQ5367" s="127"/>
      <c r="AR5367" s="128"/>
      <c r="AS5367" s="13"/>
      <c r="AW5367" s="128"/>
      <c r="AX5367" s="128"/>
      <c r="AY5367" s="128"/>
      <c r="BH5367" s="89"/>
      <c r="BI5367" s="90"/>
      <c r="DL5367" s="13"/>
      <c r="DM5367" s="13"/>
      <c r="DN5367" s="3"/>
      <c r="DO5367" s="126"/>
      <c r="DP5367" s="126"/>
      <c r="DQ5367" s="127"/>
      <c r="DR5367" s="128"/>
      <c r="DS5367" s="13"/>
      <c r="DW5367" s="128"/>
      <c r="DX5367" s="128"/>
      <c r="DY5367" s="128"/>
      <c r="EH5367" s="89"/>
      <c r="EI5367" s="90"/>
    </row>
    <row r="5368" spans="38:139">
      <c r="AL5368" s="13"/>
      <c r="AM5368" s="13"/>
      <c r="AN5368" s="3"/>
      <c r="AO5368" s="126"/>
      <c r="AP5368" s="126"/>
      <c r="AQ5368" s="127"/>
      <c r="AR5368" s="128"/>
      <c r="AS5368" s="13"/>
      <c r="AW5368" s="128"/>
      <c r="AX5368" s="128"/>
      <c r="AY5368" s="128"/>
      <c r="BH5368" s="89"/>
      <c r="BI5368" s="90"/>
      <c r="DL5368" s="13"/>
      <c r="DM5368" s="13"/>
      <c r="DN5368" s="3"/>
      <c r="DO5368" s="126"/>
      <c r="DP5368" s="126"/>
      <c r="DQ5368" s="127"/>
      <c r="DR5368" s="128"/>
      <c r="DS5368" s="13"/>
      <c r="DW5368" s="128"/>
      <c r="DX5368" s="128"/>
      <c r="DY5368" s="128"/>
      <c r="EH5368" s="89"/>
      <c r="EI5368" s="90"/>
    </row>
    <row r="5369" spans="38:139">
      <c r="AL5369" s="13"/>
      <c r="AM5369" s="13"/>
      <c r="AN5369" s="3"/>
      <c r="AO5369" s="126"/>
      <c r="AP5369" s="126"/>
      <c r="AQ5369" s="127"/>
      <c r="AR5369" s="128"/>
      <c r="AS5369" s="13"/>
      <c r="AW5369" s="128"/>
      <c r="AX5369" s="128"/>
      <c r="AY5369" s="128"/>
      <c r="BH5369" s="89"/>
      <c r="BI5369" s="90"/>
      <c r="DL5369" s="13"/>
      <c r="DM5369" s="13"/>
      <c r="DN5369" s="3"/>
      <c r="DO5369" s="126"/>
      <c r="DP5369" s="126"/>
      <c r="DQ5369" s="127"/>
      <c r="DR5369" s="128"/>
      <c r="DS5369" s="13"/>
      <c r="DW5369" s="128"/>
      <c r="DX5369" s="128"/>
      <c r="DY5369" s="128"/>
      <c r="EH5369" s="89"/>
      <c r="EI5369" s="90"/>
    </row>
    <row r="5370" spans="38:139">
      <c r="AL5370" s="13"/>
      <c r="AM5370" s="13"/>
      <c r="AN5370" s="3"/>
      <c r="AO5370" s="126"/>
      <c r="AP5370" s="126"/>
      <c r="AQ5370" s="127"/>
      <c r="AR5370" s="128"/>
      <c r="AS5370" s="13"/>
      <c r="AW5370" s="128"/>
      <c r="AX5370" s="128"/>
      <c r="AY5370" s="128"/>
      <c r="BH5370" s="89"/>
      <c r="BI5370" s="90"/>
      <c r="DL5370" s="13"/>
      <c r="DM5370" s="13"/>
      <c r="DN5370" s="3"/>
      <c r="DO5370" s="126"/>
      <c r="DP5370" s="126"/>
      <c r="DQ5370" s="127"/>
      <c r="DR5370" s="128"/>
      <c r="DS5370" s="13"/>
      <c r="DW5370" s="128"/>
      <c r="DX5370" s="128"/>
      <c r="DY5370" s="128"/>
      <c r="EH5370" s="89"/>
      <c r="EI5370" s="90"/>
    </row>
    <row r="5371" spans="38:139">
      <c r="AL5371" s="13"/>
      <c r="AM5371" s="13"/>
      <c r="AN5371" s="3"/>
      <c r="AO5371" s="126"/>
      <c r="AP5371" s="126"/>
      <c r="AQ5371" s="127"/>
      <c r="AR5371" s="128"/>
      <c r="AS5371" s="13"/>
      <c r="AW5371" s="128"/>
      <c r="AX5371" s="128"/>
      <c r="AY5371" s="128"/>
      <c r="BH5371" s="89"/>
      <c r="BI5371" s="90"/>
      <c r="DL5371" s="13"/>
      <c r="DM5371" s="13"/>
      <c r="DN5371" s="3"/>
      <c r="DO5371" s="126"/>
      <c r="DP5371" s="126"/>
      <c r="DQ5371" s="127"/>
      <c r="DR5371" s="128"/>
      <c r="DS5371" s="13"/>
      <c r="DW5371" s="128"/>
      <c r="DX5371" s="128"/>
      <c r="DY5371" s="128"/>
      <c r="EH5371" s="89"/>
      <c r="EI5371" s="90"/>
    </row>
    <row r="5372" spans="38:139">
      <c r="AL5372" s="13"/>
      <c r="AM5372" s="13"/>
      <c r="AN5372" s="3"/>
      <c r="AO5372" s="126"/>
      <c r="AP5372" s="126"/>
      <c r="AQ5372" s="127"/>
      <c r="AR5372" s="128"/>
      <c r="AS5372" s="13"/>
      <c r="AW5372" s="128"/>
      <c r="AX5372" s="128"/>
      <c r="AY5372" s="128"/>
      <c r="BH5372" s="89"/>
      <c r="BI5372" s="90"/>
      <c r="DL5372" s="13"/>
      <c r="DM5372" s="13"/>
      <c r="DN5372" s="3"/>
      <c r="DO5372" s="126"/>
      <c r="DP5372" s="126"/>
      <c r="DQ5372" s="127"/>
      <c r="DR5372" s="128"/>
      <c r="DS5372" s="13"/>
      <c r="DW5372" s="128"/>
      <c r="DX5372" s="128"/>
      <c r="DY5372" s="128"/>
      <c r="EH5372" s="89"/>
      <c r="EI5372" s="90"/>
    </row>
    <row r="5373" spans="38:139">
      <c r="AL5373" s="13"/>
      <c r="AM5373" s="13"/>
      <c r="AN5373" s="3"/>
      <c r="AO5373" s="126"/>
      <c r="AP5373" s="126"/>
      <c r="AQ5373" s="127"/>
      <c r="AR5373" s="128"/>
      <c r="AS5373" s="13"/>
      <c r="AW5373" s="128"/>
      <c r="AX5373" s="128"/>
      <c r="AY5373" s="128"/>
      <c r="BH5373" s="89"/>
      <c r="BI5373" s="90"/>
      <c r="DL5373" s="13"/>
      <c r="DM5373" s="13"/>
      <c r="DN5373" s="3"/>
      <c r="DO5373" s="126"/>
      <c r="DP5373" s="126"/>
      <c r="DQ5373" s="127"/>
      <c r="DR5373" s="128"/>
      <c r="DS5373" s="13"/>
      <c r="DW5373" s="128"/>
      <c r="DX5373" s="128"/>
      <c r="DY5373" s="128"/>
      <c r="EH5373" s="89"/>
      <c r="EI5373" s="90"/>
    </row>
    <row r="5374" spans="38:139">
      <c r="AL5374" s="13"/>
      <c r="AM5374" s="13"/>
      <c r="AN5374" s="3"/>
      <c r="AO5374" s="126"/>
      <c r="AP5374" s="126"/>
      <c r="AQ5374" s="127"/>
      <c r="AR5374" s="128"/>
      <c r="AS5374" s="13"/>
      <c r="AW5374" s="128"/>
      <c r="AX5374" s="128"/>
      <c r="AY5374" s="128"/>
      <c r="BH5374" s="89"/>
      <c r="BI5374" s="90"/>
      <c r="DL5374" s="13"/>
      <c r="DM5374" s="13"/>
      <c r="DN5374" s="3"/>
      <c r="DO5374" s="126"/>
      <c r="DP5374" s="126"/>
      <c r="DQ5374" s="127"/>
      <c r="DR5374" s="128"/>
      <c r="DS5374" s="13"/>
      <c r="DW5374" s="128"/>
      <c r="DX5374" s="128"/>
      <c r="DY5374" s="128"/>
      <c r="EH5374" s="89"/>
      <c r="EI5374" s="90"/>
    </row>
    <row r="5375" spans="38:139">
      <c r="AL5375" s="13"/>
      <c r="AM5375" s="13"/>
      <c r="AN5375" s="3"/>
      <c r="AO5375" s="126"/>
      <c r="AP5375" s="126"/>
      <c r="AQ5375" s="127"/>
      <c r="AR5375" s="128"/>
      <c r="AS5375" s="13"/>
      <c r="AW5375" s="128"/>
      <c r="AX5375" s="128"/>
      <c r="AY5375" s="128"/>
      <c r="BH5375" s="89"/>
      <c r="BI5375" s="90"/>
      <c r="DL5375" s="13"/>
      <c r="DM5375" s="13"/>
      <c r="DN5375" s="3"/>
      <c r="DO5375" s="126"/>
      <c r="DP5375" s="126"/>
      <c r="DQ5375" s="127"/>
      <c r="DR5375" s="128"/>
      <c r="DS5375" s="13"/>
      <c r="DW5375" s="128"/>
      <c r="DX5375" s="128"/>
      <c r="DY5375" s="128"/>
      <c r="EH5375" s="89"/>
      <c r="EI5375" s="90"/>
    </row>
    <row r="5376" spans="38:139">
      <c r="AL5376" s="13"/>
      <c r="AM5376" s="13"/>
      <c r="AN5376" s="3"/>
      <c r="AO5376" s="126"/>
      <c r="AP5376" s="126"/>
      <c r="AQ5376" s="127"/>
      <c r="AR5376" s="128"/>
      <c r="AS5376" s="13"/>
      <c r="AW5376" s="128"/>
      <c r="AX5376" s="128"/>
      <c r="AY5376" s="128"/>
      <c r="BH5376" s="89"/>
      <c r="BI5376" s="90"/>
      <c r="DL5376" s="13"/>
      <c r="DM5376" s="13"/>
      <c r="DN5376" s="3"/>
      <c r="DO5376" s="126"/>
      <c r="DP5376" s="126"/>
      <c r="DQ5376" s="127"/>
      <c r="DR5376" s="128"/>
      <c r="DS5376" s="13"/>
      <c r="DW5376" s="128"/>
      <c r="DX5376" s="128"/>
      <c r="DY5376" s="128"/>
      <c r="EH5376" s="89"/>
      <c r="EI5376" s="90"/>
    </row>
    <row r="5377" spans="38:139">
      <c r="AL5377" s="13"/>
      <c r="AM5377" s="13"/>
      <c r="AN5377" s="3"/>
      <c r="AO5377" s="126"/>
      <c r="AP5377" s="126"/>
      <c r="AQ5377" s="127"/>
      <c r="AR5377" s="128"/>
      <c r="AS5377" s="13"/>
      <c r="AW5377" s="128"/>
      <c r="AX5377" s="128"/>
      <c r="AY5377" s="128"/>
      <c r="BH5377" s="89"/>
      <c r="BI5377" s="90"/>
      <c r="DL5377" s="13"/>
      <c r="DM5377" s="13"/>
      <c r="DN5377" s="3"/>
      <c r="DO5377" s="126"/>
      <c r="DP5377" s="126"/>
      <c r="DQ5377" s="127"/>
      <c r="DR5377" s="128"/>
      <c r="DS5377" s="13"/>
      <c r="DW5377" s="128"/>
      <c r="DX5377" s="128"/>
      <c r="DY5377" s="128"/>
      <c r="EH5377" s="89"/>
      <c r="EI5377" s="90"/>
    </row>
    <row r="5378" spans="38:139">
      <c r="AL5378" s="13"/>
      <c r="AM5378" s="13"/>
      <c r="AN5378" s="3"/>
      <c r="AO5378" s="126"/>
      <c r="AP5378" s="126"/>
      <c r="AQ5378" s="127"/>
      <c r="AR5378" s="128"/>
      <c r="AS5378" s="13"/>
      <c r="AW5378" s="128"/>
      <c r="AX5378" s="128"/>
      <c r="AY5378" s="128"/>
      <c r="BH5378" s="89"/>
      <c r="BI5378" s="90"/>
      <c r="DL5378" s="13"/>
      <c r="DM5378" s="13"/>
      <c r="DN5378" s="3"/>
      <c r="DO5378" s="126"/>
      <c r="DP5378" s="126"/>
      <c r="DQ5378" s="127"/>
      <c r="DR5378" s="128"/>
      <c r="DS5378" s="13"/>
      <c r="DW5378" s="128"/>
      <c r="DX5378" s="128"/>
      <c r="DY5378" s="128"/>
      <c r="EH5378" s="89"/>
      <c r="EI5378" s="90"/>
    </row>
    <row r="5379" spans="38:139">
      <c r="AL5379" s="13"/>
      <c r="AM5379" s="13"/>
      <c r="AN5379" s="3"/>
      <c r="AO5379" s="126"/>
      <c r="AP5379" s="126"/>
      <c r="AQ5379" s="127"/>
      <c r="AR5379" s="128"/>
      <c r="AS5379" s="13"/>
      <c r="AW5379" s="128"/>
      <c r="AX5379" s="128"/>
      <c r="AY5379" s="128"/>
      <c r="BH5379" s="89"/>
      <c r="BI5379" s="90"/>
      <c r="DL5379" s="13"/>
      <c r="DM5379" s="13"/>
      <c r="DN5379" s="3"/>
      <c r="DO5379" s="126"/>
      <c r="DP5379" s="126"/>
      <c r="DQ5379" s="127"/>
      <c r="DR5379" s="128"/>
      <c r="DS5379" s="13"/>
      <c r="DW5379" s="128"/>
      <c r="DX5379" s="128"/>
      <c r="DY5379" s="128"/>
      <c r="EH5379" s="89"/>
      <c r="EI5379" s="90"/>
    </row>
    <row r="5380" spans="38:139">
      <c r="AL5380" s="13"/>
      <c r="AM5380" s="13"/>
      <c r="AN5380" s="3"/>
      <c r="AO5380" s="126"/>
      <c r="AP5380" s="126"/>
      <c r="AQ5380" s="127"/>
      <c r="AR5380" s="128"/>
      <c r="AS5380" s="13"/>
      <c r="AW5380" s="128"/>
      <c r="AX5380" s="128"/>
      <c r="AY5380" s="128"/>
      <c r="BH5380" s="89"/>
      <c r="BI5380" s="90"/>
      <c r="DL5380" s="13"/>
      <c r="DM5380" s="13"/>
      <c r="DN5380" s="3"/>
      <c r="DO5380" s="126"/>
      <c r="DP5380" s="126"/>
      <c r="DQ5380" s="127"/>
      <c r="DR5380" s="128"/>
      <c r="DS5380" s="13"/>
      <c r="DW5380" s="128"/>
      <c r="DX5380" s="128"/>
      <c r="DY5380" s="128"/>
      <c r="EH5380" s="89"/>
      <c r="EI5380" s="90"/>
    </row>
    <row r="5381" spans="38:139">
      <c r="AL5381" s="13"/>
      <c r="AM5381" s="13"/>
      <c r="AN5381" s="3"/>
      <c r="AO5381" s="126"/>
      <c r="AP5381" s="126"/>
      <c r="AQ5381" s="127"/>
      <c r="AR5381" s="128"/>
      <c r="AS5381" s="13"/>
      <c r="AW5381" s="128"/>
      <c r="AX5381" s="128"/>
      <c r="AY5381" s="128"/>
      <c r="BH5381" s="89"/>
      <c r="BI5381" s="90"/>
      <c r="DL5381" s="13"/>
      <c r="DM5381" s="13"/>
      <c r="DN5381" s="3"/>
      <c r="DO5381" s="126"/>
      <c r="DP5381" s="126"/>
      <c r="DQ5381" s="127"/>
      <c r="DR5381" s="128"/>
      <c r="DS5381" s="13"/>
      <c r="DW5381" s="128"/>
      <c r="DX5381" s="128"/>
      <c r="DY5381" s="128"/>
      <c r="EH5381" s="89"/>
      <c r="EI5381" s="90"/>
    </row>
    <row r="5382" spans="38:139">
      <c r="AL5382" s="13"/>
      <c r="AM5382" s="13"/>
      <c r="AN5382" s="3"/>
      <c r="AO5382" s="126"/>
      <c r="AP5382" s="126"/>
      <c r="AQ5382" s="127"/>
      <c r="AR5382" s="128"/>
      <c r="AS5382" s="13"/>
      <c r="AW5382" s="128"/>
      <c r="AX5382" s="128"/>
      <c r="AY5382" s="128"/>
      <c r="BH5382" s="89"/>
      <c r="BI5382" s="90"/>
      <c r="DL5382" s="13"/>
      <c r="DM5382" s="13"/>
      <c r="DN5382" s="3"/>
      <c r="DO5382" s="126"/>
      <c r="DP5382" s="126"/>
      <c r="DQ5382" s="127"/>
      <c r="DR5382" s="128"/>
      <c r="DS5382" s="13"/>
      <c r="DW5382" s="128"/>
      <c r="DX5382" s="128"/>
      <c r="DY5382" s="128"/>
      <c r="EH5382" s="89"/>
      <c r="EI5382" s="90"/>
    </row>
    <row r="5383" spans="38:139">
      <c r="AL5383" s="13"/>
      <c r="AM5383" s="13"/>
      <c r="AN5383" s="3"/>
      <c r="AO5383" s="126"/>
      <c r="AP5383" s="126"/>
      <c r="AQ5383" s="127"/>
      <c r="AR5383" s="128"/>
      <c r="AS5383" s="13"/>
      <c r="AW5383" s="128"/>
      <c r="AX5383" s="128"/>
      <c r="AY5383" s="128"/>
      <c r="BH5383" s="89"/>
      <c r="BI5383" s="90"/>
      <c r="DL5383" s="13"/>
      <c r="DM5383" s="13"/>
      <c r="DN5383" s="3"/>
      <c r="DO5383" s="126"/>
      <c r="DP5383" s="126"/>
      <c r="DQ5383" s="127"/>
      <c r="DR5383" s="128"/>
      <c r="DS5383" s="13"/>
      <c r="DW5383" s="128"/>
      <c r="DX5383" s="128"/>
      <c r="DY5383" s="128"/>
      <c r="EH5383" s="89"/>
      <c r="EI5383" s="90"/>
    </row>
    <row r="5384" spans="38:139">
      <c r="AL5384" s="13"/>
      <c r="AM5384" s="13"/>
      <c r="AN5384" s="3"/>
      <c r="AO5384" s="126"/>
      <c r="AP5384" s="126"/>
      <c r="AQ5384" s="127"/>
      <c r="AR5384" s="128"/>
      <c r="AS5384" s="13"/>
      <c r="AW5384" s="128"/>
      <c r="AX5384" s="128"/>
      <c r="AY5384" s="128"/>
      <c r="BH5384" s="89"/>
      <c r="BI5384" s="90"/>
      <c r="DL5384" s="13"/>
      <c r="DM5384" s="13"/>
      <c r="DN5384" s="3"/>
      <c r="DO5384" s="126"/>
      <c r="DP5384" s="126"/>
      <c r="DQ5384" s="127"/>
      <c r="DR5384" s="128"/>
      <c r="DS5384" s="13"/>
      <c r="DW5384" s="128"/>
      <c r="DX5384" s="128"/>
      <c r="DY5384" s="128"/>
      <c r="EH5384" s="89"/>
      <c r="EI5384" s="90"/>
    </row>
    <row r="5385" spans="38:139">
      <c r="AL5385" s="13"/>
      <c r="AM5385" s="13"/>
      <c r="AN5385" s="3"/>
      <c r="AO5385" s="126"/>
      <c r="AP5385" s="126"/>
      <c r="AQ5385" s="127"/>
      <c r="AR5385" s="128"/>
      <c r="AS5385" s="13"/>
      <c r="AW5385" s="128"/>
      <c r="AX5385" s="128"/>
      <c r="AY5385" s="128"/>
      <c r="BH5385" s="89"/>
      <c r="BI5385" s="90"/>
      <c r="DL5385" s="13"/>
      <c r="DM5385" s="13"/>
      <c r="DN5385" s="3"/>
      <c r="DO5385" s="126"/>
      <c r="DP5385" s="126"/>
      <c r="DQ5385" s="127"/>
      <c r="DR5385" s="128"/>
      <c r="DS5385" s="13"/>
      <c r="DW5385" s="128"/>
      <c r="DX5385" s="128"/>
      <c r="DY5385" s="128"/>
      <c r="EH5385" s="89"/>
      <c r="EI5385" s="90"/>
    </row>
    <row r="5386" spans="38:139">
      <c r="AL5386" s="13"/>
      <c r="AM5386" s="13"/>
      <c r="AN5386" s="3"/>
      <c r="AO5386" s="126"/>
      <c r="AP5386" s="126"/>
      <c r="AQ5386" s="127"/>
      <c r="AR5386" s="128"/>
      <c r="AS5386" s="13"/>
      <c r="AW5386" s="128"/>
      <c r="AX5386" s="128"/>
      <c r="AY5386" s="128"/>
      <c r="BH5386" s="89"/>
      <c r="BI5386" s="90"/>
      <c r="DL5386" s="13"/>
      <c r="DM5386" s="13"/>
      <c r="DN5386" s="3"/>
      <c r="DO5386" s="126"/>
      <c r="DP5386" s="126"/>
      <c r="DQ5386" s="127"/>
      <c r="DR5386" s="128"/>
      <c r="DS5386" s="13"/>
      <c r="DW5386" s="128"/>
      <c r="DX5386" s="128"/>
      <c r="DY5386" s="128"/>
      <c r="EH5386" s="89"/>
      <c r="EI5386" s="90"/>
    </row>
    <row r="5387" spans="38:139">
      <c r="AL5387" s="13"/>
      <c r="AM5387" s="13"/>
      <c r="AN5387" s="3"/>
      <c r="AO5387" s="126"/>
      <c r="AP5387" s="126"/>
      <c r="AQ5387" s="127"/>
      <c r="AR5387" s="128"/>
      <c r="AS5387" s="13"/>
      <c r="AW5387" s="128"/>
      <c r="AX5387" s="128"/>
      <c r="AY5387" s="128"/>
      <c r="BH5387" s="89"/>
      <c r="BI5387" s="90"/>
      <c r="DL5387" s="13"/>
      <c r="DM5387" s="13"/>
      <c r="DN5387" s="3"/>
      <c r="DO5387" s="126"/>
      <c r="DP5387" s="126"/>
      <c r="DQ5387" s="127"/>
      <c r="DR5387" s="128"/>
      <c r="DS5387" s="13"/>
      <c r="DW5387" s="128"/>
      <c r="DX5387" s="128"/>
      <c r="DY5387" s="128"/>
      <c r="EH5387" s="89"/>
      <c r="EI5387" s="90"/>
    </row>
    <row r="5388" spans="38:139">
      <c r="AL5388" s="13"/>
      <c r="AM5388" s="13"/>
      <c r="AN5388" s="3"/>
      <c r="AO5388" s="126"/>
      <c r="AP5388" s="126"/>
      <c r="AQ5388" s="127"/>
      <c r="AR5388" s="128"/>
      <c r="AS5388" s="13"/>
      <c r="AW5388" s="128"/>
      <c r="AX5388" s="128"/>
      <c r="AY5388" s="128"/>
      <c r="BH5388" s="89"/>
      <c r="BI5388" s="90"/>
      <c r="DL5388" s="13"/>
      <c r="DM5388" s="13"/>
      <c r="DN5388" s="3"/>
      <c r="DO5388" s="126"/>
      <c r="DP5388" s="126"/>
      <c r="DQ5388" s="127"/>
      <c r="DR5388" s="128"/>
      <c r="DS5388" s="13"/>
      <c r="DW5388" s="128"/>
      <c r="DX5388" s="128"/>
      <c r="DY5388" s="128"/>
      <c r="EH5388" s="89"/>
      <c r="EI5388" s="90"/>
    </row>
    <row r="5389" spans="38:139">
      <c r="AL5389" s="13"/>
      <c r="AM5389" s="13"/>
      <c r="AN5389" s="3"/>
      <c r="AO5389" s="126"/>
      <c r="AP5389" s="126"/>
      <c r="AQ5389" s="127"/>
      <c r="AR5389" s="128"/>
      <c r="AS5389" s="13"/>
      <c r="AW5389" s="128"/>
      <c r="AX5389" s="128"/>
      <c r="AY5389" s="128"/>
      <c r="BH5389" s="89"/>
      <c r="BI5389" s="90"/>
      <c r="DL5389" s="13"/>
      <c r="DM5389" s="13"/>
      <c r="DN5389" s="3"/>
      <c r="DO5389" s="126"/>
      <c r="DP5389" s="126"/>
      <c r="DQ5389" s="127"/>
      <c r="DR5389" s="128"/>
      <c r="DS5389" s="13"/>
      <c r="DW5389" s="128"/>
      <c r="DX5389" s="128"/>
      <c r="DY5389" s="128"/>
      <c r="EH5389" s="89"/>
      <c r="EI5389" s="90"/>
    </row>
    <row r="5390" spans="38:139">
      <c r="AL5390" s="13"/>
      <c r="AM5390" s="13"/>
      <c r="AN5390" s="3"/>
      <c r="AO5390" s="126"/>
      <c r="AP5390" s="126"/>
      <c r="AQ5390" s="127"/>
      <c r="AR5390" s="128"/>
      <c r="AS5390" s="13"/>
      <c r="AW5390" s="128"/>
      <c r="AX5390" s="128"/>
      <c r="AY5390" s="128"/>
      <c r="BH5390" s="89"/>
      <c r="BI5390" s="90"/>
      <c r="DL5390" s="13"/>
      <c r="DM5390" s="13"/>
      <c r="DN5390" s="3"/>
      <c r="DO5390" s="126"/>
      <c r="DP5390" s="126"/>
      <c r="DQ5390" s="127"/>
      <c r="DR5390" s="128"/>
      <c r="DS5390" s="13"/>
      <c r="DW5390" s="128"/>
      <c r="DX5390" s="128"/>
      <c r="DY5390" s="128"/>
      <c r="EH5390" s="89"/>
      <c r="EI5390" s="90"/>
    </row>
    <row r="5391" spans="38:139">
      <c r="AL5391" s="13"/>
      <c r="AM5391" s="13"/>
      <c r="AN5391" s="3"/>
      <c r="AO5391" s="126"/>
      <c r="AP5391" s="126"/>
      <c r="AQ5391" s="127"/>
      <c r="AR5391" s="128"/>
      <c r="AS5391" s="13"/>
      <c r="AW5391" s="128"/>
      <c r="AX5391" s="128"/>
      <c r="AY5391" s="128"/>
      <c r="BH5391" s="89"/>
      <c r="BI5391" s="90"/>
      <c r="DL5391" s="13"/>
      <c r="DM5391" s="13"/>
      <c r="DN5391" s="3"/>
      <c r="DO5391" s="126"/>
      <c r="DP5391" s="126"/>
      <c r="DQ5391" s="127"/>
      <c r="DR5391" s="128"/>
      <c r="DS5391" s="13"/>
      <c r="DW5391" s="128"/>
      <c r="DX5391" s="128"/>
      <c r="DY5391" s="128"/>
      <c r="EH5391" s="89"/>
      <c r="EI5391" s="90"/>
    </row>
    <row r="5392" spans="38:139">
      <c r="AL5392" s="13"/>
      <c r="AM5392" s="13"/>
      <c r="AN5392" s="3"/>
      <c r="AO5392" s="126"/>
      <c r="AP5392" s="126"/>
      <c r="AQ5392" s="127"/>
      <c r="AR5392" s="128"/>
      <c r="AS5392" s="13"/>
      <c r="AW5392" s="128"/>
      <c r="AX5392" s="128"/>
      <c r="AY5392" s="128"/>
      <c r="BH5392" s="89"/>
      <c r="BI5392" s="90"/>
      <c r="DL5392" s="13"/>
      <c r="DM5392" s="13"/>
      <c r="DN5392" s="3"/>
      <c r="DO5392" s="126"/>
      <c r="DP5392" s="126"/>
      <c r="DQ5392" s="127"/>
      <c r="DR5392" s="128"/>
      <c r="DS5392" s="13"/>
      <c r="DW5392" s="128"/>
      <c r="DX5392" s="128"/>
      <c r="DY5392" s="128"/>
      <c r="EH5392" s="89"/>
      <c r="EI5392" s="90"/>
    </row>
    <row r="5393" spans="38:139">
      <c r="AL5393" s="13"/>
      <c r="AM5393" s="13"/>
      <c r="AN5393" s="3"/>
      <c r="AO5393" s="126"/>
      <c r="AP5393" s="126"/>
      <c r="AQ5393" s="127"/>
      <c r="AR5393" s="128"/>
      <c r="AS5393" s="13"/>
      <c r="AW5393" s="128"/>
      <c r="AX5393" s="128"/>
      <c r="AY5393" s="128"/>
      <c r="BH5393" s="89"/>
      <c r="BI5393" s="90"/>
      <c r="DL5393" s="13"/>
      <c r="DM5393" s="13"/>
      <c r="DN5393" s="3"/>
      <c r="DO5393" s="126"/>
      <c r="DP5393" s="126"/>
      <c r="DQ5393" s="127"/>
      <c r="DR5393" s="128"/>
      <c r="DS5393" s="13"/>
      <c r="DW5393" s="128"/>
      <c r="DX5393" s="128"/>
      <c r="DY5393" s="128"/>
      <c r="EH5393" s="89"/>
      <c r="EI5393" s="90"/>
    </row>
    <row r="5394" spans="38:139">
      <c r="AL5394" s="13"/>
      <c r="AM5394" s="13"/>
      <c r="AN5394" s="3"/>
      <c r="AO5394" s="126"/>
      <c r="AP5394" s="126"/>
      <c r="AQ5394" s="127"/>
      <c r="AR5394" s="128"/>
      <c r="AS5394" s="13"/>
      <c r="AW5394" s="128"/>
      <c r="AX5394" s="128"/>
      <c r="AY5394" s="128"/>
      <c r="BH5394" s="89"/>
      <c r="BI5394" s="90"/>
      <c r="DL5394" s="13"/>
      <c r="DM5394" s="13"/>
      <c r="DN5394" s="3"/>
      <c r="DO5394" s="126"/>
      <c r="DP5394" s="126"/>
      <c r="DQ5394" s="127"/>
      <c r="DR5394" s="128"/>
      <c r="DS5394" s="13"/>
      <c r="DW5394" s="128"/>
      <c r="DX5394" s="128"/>
      <c r="DY5394" s="128"/>
      <c r="EH5394" s="89"/>
      <c r="EI5394" s="90"/>
    </row>
    <row r="5395" spans="38:139">
      <c r="AL5395" s="13"/>
      <c r="AM5395" s="13"/>
      <c r="AN5395" s="3"/>
      <c r="AO5395" s="126"/>
      <c r="AP5395" s="126"/>
      <c r="AQ5395" s="127"/>
      <c r="AR5395" s="128"/>
      <c r="AS5395" s="13"/>
      <c r="AW5395" s="128"/>
      <c r="AX5395" s="128"/>
      <c r="AY5395" s="128"/>
      <c r="BH5395" s="89"/>
      <c r="BI5395" s="90"/>
      <c r="DL5395" s="13"/>
      <c r="DM5395" s="13"/>
      <c r="DN5395" s="3"/>
      <c r="DO5395" s="126"/>
      <c r="DP5395" s="126"/>
      <c r="DQ5395" s="127"/>
      <c r="DR5395" s="128"/>
      <c r="DS5395" s="13"/>
      <c r="DW5395" s="128"/>
      <c r="DX5395" s="128"/>
      <c r="DY5395" s="128"/>
      <c r="EH5395" s="89"/>
      <c r="EI5395" s="90"/>
    </row>
    <row r="5396" spans="38:139">
      <c r="AL5396" s="13"/>
      <c r="AM5396" s="13"/>
      <c r="AN5396" s="3"/>
      <c r="AO5396" s="126"/>
      <c r="AP5396" s="126"/>
      <c r="AQ5396" s="127"/>
      <c r="AR5396" s="128"/>
      <c r="AS5396" s="13"/>
      <c r="AW5396" s="128"/>
      <c r="AX5396" s="128"/>
      <c r="AY5396" s="128"/>
      <c r="BH5396" s="89"/>
      <c r="BI5396" s="90"/>
      <c r="DL5396" s="13"/>
      <c r="DM5396" s="13"/>
      <c r="DN5396" s="3"/>
      <c r="DO5396" s="126"/>
      <c r="DP5396" s="126"/>
      <c r="DQ5396" s="127"/>
      <c r="DR5396" s="128"/>
      <c r="DS5396" s="13"/>
      <c r="DW5396" s="128"/>
      <c r="DX5396" s="128"/>
      <c r="DY5396" s="128"/>
      <c r="EH5396" s="89"/>
      <c r="EI5396" s="90"/>
    </row>
    <row r="5397" spans="38:139">
      <c r="AL5397" s="13"/>
      <c r="AM5397" s="13"/>
      <c r="AN5397" s="3"/>
      <c r="AO5397" s="126"/>
      <c r="AP5397" s="126"/>
      <c r="AQ5397" s="127"/>
      <c r="AR5397" s="128"/>
      <c r="AS5397" s="13"/>
      <c r="AW5397" s="128"/>
      <c r="AX5397" s="128"/>
      <c r="AY5397" s="128"/>
      <c r="BH5397" s="89"/>
      <c r="BI5397" s="90"/>
      <c r="DL5397" s="13"/>
      <c r="DM5397" s="13"/>
      <c r="DN5397" s="3"/>
      <c r="DO5397" s="126"/>
      <c r="DP5397" s="126"/>
      <c r="DQ5397" s="127"/>
      <c r="DR5397" s="128"/>
      <c r="DS5397" s="13"/>
      <c r="DW5397" s="128"/>
      <c r="DX5397" s="128"/>
      <c r="DY5397" s="128"/>
      <c r="EH5397" s="89"/>
      <c r="EI5397" s="90"/>
    </row>
    <row r="5398" spans="38:139">
      <c r="AL5398" s="13"/>
      <c r="AM5398" s="13"/>
      <c r="AN5398" s="3"/>
      <c r="AO5398" s="126"/>
      <c r="AP5398" s="126"/>
      <c r="AQ5398" s="127"/>
      <c r="AR5398" s="128"/>
      <c r="AS5398" s="13"/>
      <c r="AW5398" s="128"/>
      <c r="AX5398" s="128"/>
      <c r="AY5398" s="128"/>
      <c r="BH5398" s="89"/>
      <c r="BI5398" s="90"/>
      <c r="DL5398" s="13"/>
      <c r="DM5398" s="13"/>
      <c r="DN5398" s="3"/>
      <c r="DO5398" s="126"/>
      <c r="DP5398" s="126"/>
      <c r="DQ5398" s="127"/>
      <c r="DR5398" s="128"/>
      <c r="DS5398" s="13"/>
      <c r="DW5398" s="128"/>
      <c r="DX5398" s="128"/>
      <c r="DY5398" s="128"/>
      <c r="EH5398" s="89"/>
      <c r="EI5398" s="90"/>
    </row>
    <row r="5399" spans="38:139">
      <c r="AL5399" s="13"/>
      <c r="AM5399" s="13"/>
      <c r="AN5399" s="3"/>
      <c r="AO5399" s="126"/>
      <c r="AP5399" s="126"/>
      <c r="AQ5399" s="127"/>
      <c r="AR5399" s="128"/>
      <c r="AS5399" s="13"/>
      <c r="AW5399" s="128"/>
      <c r="AX5399" s="128"/>
      <c r="AY5399" s="128"/>
      <c r="BH5399" s="89"/>
      <c r="BI5399" s="90"/>
      <c r="DL5399" s="13"/>
      <c r="DM5399" s="13"/>
      <c r="DN5399" s="3"/>
      <c r="DO5399" s="126"/>
      <c r="DP5399" s="126"/>
      <c r="DQ5399" s="127"/>
      <c r="DR5399" s="128"/>
      <c r="DS5399" s="13"/>
      <c r="DW5399" s="128"/>
      <c r="DX5399" s="128"/>
      <c r="DY5399" s="128"/>
      <c r="EH5399" s="89"/>
      <c r="EI5399" s="90"/>
    </row>
    <row r="5400" spans="38:139">
      <c r="AL5400" s="13"/>
      <c r="AM5400" s="13"/>
      <c r="AN5400" s="3"/>
      <c r="AO5400" s="126"/>
      <c r="AP5400" s="126"/>
      <c r="AQ5400" s="127"/>
      <c r="AR5400" s="128"/>
      <c r="AS5400" s="13"/>
      <c r="AW5400" s="128"/>
      <c r="AX5400" s="128"/>
      <c r="AY5400" s="128"/>
      <c r="BH5400" s="89"/>
      <c r="BI5400" s="90"/>
      <c r="DL5400" s="13"/>
      <c r="DM5400" s="13"/>
      <c r="DN5400" s="3"/>
      <c r="DO5400" s="126"/>
      <c r="DP5400" s="126"/>
      <c r="DQ5400" s="127"/>
      <c r="DR5400" s="128"/>
      <c r="DS5400" s="13"/>
      <c r="DW5400" s="128"/>
      <c r="DX5400" s="128"/>
      <c r="DY5400" s="128"/>
      <c r="EH5400" s="89"/>
      <c r="EI5400" s="90"/>
    </row>
    <row r="5401" spans="38:139">
      <c r="AL5401" s="13"/>
      <c r="AM5401" s="13"/>
      <c r="AN5401" s="3"/>
      <c r="AO5401" s="126"/>
      <c r="AP5401" s="126"/>
      <c r="AQ5401" s="127"/>
      <c r="AR5401" s="128"/>
      <c r="AS5401" s="13"/>
      <c r="AW5401" s="128"/>
      <c r="AX5401" s="128"/>
      <c r="AY5401" s="128"/>
      <c r="BH5401" s="89"/>
      <c r="BI5401" s="90"/>
      <c r="DL5401" s="13"/>
      <c r="DM5401" s="13"/>
      <c r="DN5401" s="3"/>
      <c r="DO5401" s="126"/>
      <c r="DP5401" s="126"/>
      <c r="DQ5401" s="127"/>
      <c r="DR5401" s="128"/>
      <c r="DS5401" s="13"/>
      <c r="DW5401" s="128"/>
      <c r="DX5401" s="128"/>
      <c r="DY5401" s="128"/>
      <c r="EH5401" s="89"/>
      <c r="EI5401" s="90"/>
    </row>
    <row r="5402" spans="38:139">
      <c r="AL5402" s="13"/>
      <c r="AM5402" s="13"/>
      <c r="AN5402" s="3"/>
      <c r="AO5402" s="126"/>
      <c r="AP5402" s="126"/>
      <c r="AQ5402" s="127"/>
      <c r="AR5402" s="128"/>
      <c r="AS5402" s="13"/>
      <c r="AW5402" s="128"/>
      <c r="AX5402" s="128"/>
      <c r="AY5402" s="128"/>
      <c r="BH5402" s="89"/>
      <c r="BI5402" s="90"/>
      <c r="DL5402" s="13"/>
      <c r="DM5402" s="13"/>
      <c r="DN5402" s="3"/>
      <c r="DO5402" s="126"/>
      <c r="DP5402" s="126"/>
      <c r="DQ5402" s="127"/>
      <c r="DR5402" s="128"/>
      <c r="DS5402" s="13"/>
      <c r="DW5402" s="128"/>
      <c r="DX5402" s="128"/>
      <c r="DY5402" s="128"/>
      <c r="EH5402" s="89"/>
      <c r="EI5402" s="90"/>
    </row>
    <row r="5403" spans="38:139">
      <c r="AL5403" s="13"/>
      <c r="AM5403" s="13"/>
      <c r="AN5403" s="3"/>
      <c r="AO5403" s="126"/>
      <c r="AP5403" s="126"/>
      <c r="AQ5403" s="127"/>
      <c r="AR5403" s="128"/>
      <c r="AS5403" s="13"/>
      <c r="AW5403" s="128"/>
      <c r="AX5403" s="128"/>
      <c r="AY5403" s="128"/>
      <c r="BH5403" s="89"/>
      <c r="BI5403" s="90"/>
      <c r="DL5403" s="13"/>
      <c r="DM5403" s="13"/>
      <c r="DN5403" s="3"/>
      <c r="DO5403" s="126"/>
      <c r="DP5403" s="126"/>
      <c r="DQ5403" s="127"/>
      <c r="DR5403" s="128"/>
      <c r="DS5403" s="13"/>
      <c r="DW5403" s="128"/>
      <c r="DX5403" s="128"/>
      <c r="DY5403" s="128"/>
      <c r="EH5403" s="89"/>
      <c r="EI5403" s="90"/>
    </row>
    <row r="5404" spans="38:139">
      <c r="AL5404" s="13"/>
      <c r="AM5404" s="13"/>
      <c r="AN5404" s="3"/>
      <c r="AO5404" s="126"/>
      <c r="AP5404" s="126"/>
      <c r="AQ5404" s="127"/>
      <c r="AR5404" s="128"/>
      <c r="AS5404" s="13"/>
      <c r="AW5404" s="128"/>
      <c r="AX5404" s="128"/>
      <c r="AY5404" s="128"/>
      <c r="BH5404" s="89"/>
      <c r="BI5404" s="90"/>
      <c r="DL5404" s="13"/>
      <c r="DM5404" s="13"/>
      <c r="DN5404" s="3"/>
      <c r="DO5404" s="126"/>
      <c r="DP5404" s="126"/>
      <c r="DQ5404" s="127"/>
      <c r="DR5404" s="128"/>
      <c r="DS5404" s="13"/>
      <c r="DW5404" s="128"/>
      <c r="DX5404" s="128"/>
      <c r="DY5404" s="128"/>
      <c r="EH5404" s="89"/>
      <c r="EI5404" s="90"/>
    </row>
    <row r="5405" spans="38:139">
      <c r="AL5405" s="13"/>
      <c r="AM5405" s="13"/>
      <c r="AN5405" s="3"/>
      <c r="AO5405" s="126"/>
      <c r="AP5405" s="126"/>
      <c r="AQ5405" s="127"/>
      <c r="AR5405" s="128"/>
      <c r="AS5405" s="13"/>
      <c r="AW5405" s="128"/>
      <c r="AX5405" s="128"/>
      <c r="AY5405" s="128"/>
      <c r="BH5405" s="89"/>
      <c r="BI5405" s="90"/>
      <c r="DL5405" s="13"/>
      <c r="DM5405" s="13"/>
      <c r="DN5405" s="3"/>
      <c r="DO5405" s="126"/>
      <c r="DP5405" s="126"/>
      <c r="DQ5405" s="127"/>
      <c r="DR5405" s="128"/>
      <c r="DS5405" s="13"/>
      <c r="DW5405" s="128"/>
      <c r="DX5405" s="128"/>
      <c r="DY5405" s="128"/>
      <c r="EH5405" s="89"/>
      <c r="EI5405" s="90"/>
    </row>
    <row r="5406" spans="38:139">
      <c r="AL5406" s="13"/>
      <c r="AM5406" s="13"/>
      <c r="AN5406" s="3"/>
      <c r="AO5406" s="126"/>
      <c r="AP5406" s="126"/>
      <c r="AQ5406" s="127"/>
      <c r="AR5406" s="128"/>
      <c r="AS5406" s="13"/>
      <c r="AW5406" s="128"/>
      <c r="AX5406" s="128"/>
      <c r="AY5406" s="128"/>
      <c r="BH5406" s="89"/>
      <c r="BI5406" s="90"/>
      <c r="DL5406" s="13"/>
      <c r="DM5406" s="13"/>
      <c r="DN5406" s="3"/>
      <c r="DO5406" s="126"/>
      <c r="DP5406" s="126"/>
      <c r="DQ5406" s="127"/>
      <c r="DR5406" s="128"/>
      <c r="DS5406" s="13"/>
      <c r="DW5406" s="128"/>
      <c r="DX5406" s="128"/>
      <c r="DY5406" s="128"/>
      <c r="EH5406" s="89"/>
      <c r="EI5406" s="90"/>
    </row>
    <row r="5407" spans="38:139">
      <c r="AL5407" s="13"/>
      <c r="AM5407" s="13"/>
      <c r="AN5407" s="3"/>
      <c r="AO5407" s="126"/>
      <c r="AP5407" s="126"/>
      <c r="AQ5407" s="127"/>
      <c r="AR5407" s="128"/>
      <c r="AS5407" s="13"/>
      <c r="AW5407" s="128"/>
      <c r="AX5407" s="128"/>
      <c r="AY5407" s="128"/>
      <c r="BH5407" s="89"/>
      <c r="BI5407" s="90"/>
      <c r="DL5407" s="13"/>
      <c r="DM5407" s="13"/>
      <c r="DN5407" s="3"/>
      <c r="DO5407" s="126"/>
      <c r="DP5407" s="126"/>
      <c r="DQ5407" s="127"/>
      <c r="DR5407" s="128"/>
      <c r="DS5407" s="13"/>
      <c r="DW5407" s="128"/>
      <c r="DX5407" s="128"/>
      <c r="DY5407" s="128"/>
      <c r="EH5407" s="89"/>
      <c r="EI5407" s="90"/>
    </row>
    <row r="5408" spans="38:139">
      <c r="AL5408" s="13"/>
      <c r="AM5408" s="13"/>
      <c r="AN5408" s="3"/>
      <c r="AO5408" s="126"/>
      <c r="AP5408" s="126"/>
      <c r="AQ5408" s="127"/>
      <c r="AR5408" s="128"/>
      <c r="AS5408" s="13"/>
      <c r="AW5408" s="128"/>
      <c r="AX5408" s="128"/>
      <c r="AY5408" s="128"/>
      <c r="BH5408" s="89"/>
      <c r="BI5408" s="90"/>
      <c r="DL5408" s="13"/>
      <c r="DM5408" s="13"/>
      <c r="DN5408" s="3"/>
      <c r="DO5408" s="126"/>
      <c r="DP5408" s="126"/>
      <c r="DQ5408" s="127"/>
      <c r="DR5408" s="128"/>
      <c r="DS5408" s="13"/>
      <c r="DW5408" s="128"/>
      <c r="DX5408" s="128"/>
      <c r="DY5408" s="128"/>
      <c r="EH5408" s="89"/>
      <c r="EI5408" s="90"/>
    </row>
    <row r="5409" spans="38:139">
      <c r="AL5409" s="13"/>
      <c r="AM5409" s="13"/>
      <c r="AN5409" s="3"/>
      <c r="AO5409" s="126"/>
      <c r="AP5409" s="126"/>
      <c r="AQ5409" s="127"/>
      <c r="AR5409" s="128"/>
      <c r="AS5409" s="13"/>
      <c r="AW5409" s="128"/>
      <c r="AX5409" s="128"/>
      <c r="AY5409" s="128"/>
      <c r="BH5409" s="89"/>
      <c r="BI5409" s="90"/>
      <c r="DL5409" s="13"/>
      <c r="DM5409" s="13"/>
      <c r="DN5409" s="3"/>
      <c r="DO5409" s="126"/>
      <c r="DP5409" s="126"/>
      <c r="DQ5409" s="127"/>
      <c r="DR5409" s="128"/>
      <c r="DS5409" s="13"/>
      <c r="DW5409" s="128"/>
      <c r="DX5409" s="128"/>
      <c r="DY5409" s="128"/>
      <c r="EH5409" s="89"/>
      <c r="EI5409" s="90"/>
    </row>
    <row r="5410" spans="38:139">
      <c r="AL5410" s="13"/>
      <c r="AM5410" s="13"/>
      <c r="AN5410" s="3"/>
      <c r="AO5410" s="126"/>
      <c r="AP5410" s="126"/>
      <c r="AQ5410" s="127"/>
      <c r="AR5410" s="128"/>
      <c r="AS5410" s="13"/>
      <c r="AW5410" s="128"/>
      <c r="AX5410" s="128"/>
      <c r="AY5410" s="128"/>
      <c r="BH5410" s="89"/>
      <c r="BI5410" s="90"/>
      <c r="DL5410" s="13"/>
      <c r="DM5410" s="13"/>
      <c r="DN5410" s="3"/>
      <c r="DO5410" s="126"/>
      <c r="DP5410" s="126"/>
      <c r="DQ5410" s="127"/>
      <c r="DR5410" s="128"/>
      <c r="DS5410" s="13"/>
      <c r="DW5410" s="128"/>
      <c r="DX5410" s="128"/>
      <c r="DY5410" s="128"/>
      <c r="EH5410" s="89"/>
      <c r="EI5410" s="90"/>
    </row>
    <row r="5411" spans="38:139">
      <c r="AL5411" s="13"/>
      <c r="AM5411" s="13"/>
      <c r="AN5411" s="3"/>
      <c r="AO5411" s="126"/>
      <c r="AP5411" s="126"/>
      <c r="AQ5411" s="127"/>
      <c r="AR5411" s="128"/>
      <c r="AS5411" s="13"/>
      <c r="AW5411" s="128"/>
      <c r="AX5411" s="128"/>
      <c r="AY5411" s="128"/>
      <c r="BH5411" s="89"/>
      <c r="BI5411" s="90"/>
      <c r="DL5411" s="13"/>
      <c r="DM5411" s="13"/>
      <c r="DN5411" s="3"/>
      <c r="DO5411" s="126"/>
      <c r="DP5411" s="126"/>
      <c r="DQ5411" s="127"/>
      <c r="DR5411" s="128"/>
      <c r="DS5411" s="13"/>
      <c r="DW5411" s="128"/>
      <c r="DX5411" s="128"/>
      <c r="DY5411" s="128"/>
      <c r="EH5411" s="89"/>
      <c r="EI5411" s="90"/>
    </row>
    <row r="5412" spans="38:139">
      <c r="AL5412" s="13"/>
      <c r="AM5412" s="13"/>
      <c r="AN5412" s="3"/>
      <c r="AO5412" s="126"/>
      <c r="AP5412" s="126"/>
      <c r="AQ5412" s="127"/>
      <c r="AR5412" s="128"/>
      <c r="AS5412" s="13"/>
      <c r="AW5412" s="128"/>
      <c r="AX5412" s="128"/>
      <c r="AY5412" s="128"/>
      <c r="BH5412" s="89"/>
      <c r="BI5412" s="90"/>
      <c r="DL5412" s="13"/>
      <c r="DM5412" s="13"/>
      <c r="DN5412" s="3"/>
      <c r="DO5412" s="126"/>
      <c r="DP5412" s="126"/>
      <c r="DQ5412" s="127"/>
      <c r="DR5412" s="128"/>
      <c r="DS5412" s="13"/>
      <c r="DW5412" s="128"/>
      <c r="DX5412" s="128"/>
      <c r="DY5412" s="128"/>
      <c r="EH5412" s="89"/>
      <c r="EI5412" s="90"/>
    </row>
    <row r="5413" spans="38:139">
      <c r="AL5413" s="13"/>
      <c r="AM5413" s="13"/>
      <c r="AN5413" s="3"/>
      <c r="AO5413" s="126"/>
      <c r="AP5413" s="126"/>
      <c r="AQ5413" s="127"/>
      <c r="AR5413" s="128"/>
      <c r="AS5413" s="13"/>
      <c r="AW5413" s="128"/>
      <c r="AX5413" s="128"/>
      <c r="AY5413" s="128"/>
      <c r="BH5413" s="89"/>
      <c r="BI5413" s="90"/>
      <c r="DL5413" s="13"/>
      <c r="DM5413" s="13"/>
      <c r="DN5413" s="3"/>
      <c r="DO5413" s="126"/>
      <c r="DP5413" s="126"/>
      <c r="DQ5413" s="127"/>
      <c r="DR5413" s="128"/>
      <c r="DS5413" s="13"/>
      <c r="DW5413" s="128"/>
      <c r="DX5413" s="128"/>
      <c r="DY5413" s="128"/>
      <c r="EH5413" s="89"/>
      <c r="EI5413" s="90"/>
    </row>
    <row r="5414" spans="38:139">
      <c r="AL5414" s="13"/>
      <c r="AM5414" s="13"/>
      <c r="AN5414" s="3"/>
      <c r="AO5414" s="126"/>
      <c r="AP5414" s="126"/>
      <c r="AQ5414" s="127"/>
      <c r="AR5414" s="128"/>
      <c r="AS5414" s="13"/>
      <c r="AW5414" s="128"/>
      <c r="AX5414" s="128"/>
      <c r="AY5414" s="128"/>
      <c r="BH5414" s="89"/>
      <c r="BI5414" s="90"/>
      <c r="DL5414" s="13"/>
      <c r="DM5414" s="13"/>
      <c r="DN5414" s="3"/>
      <c r="DO5414" s="126"/>
      <c r="DP5414" s="126"/>
      <c r="DQ5414" s="127"/>
      <c r="DR5414" s="128"/>
      <c r="DS5414" s="13"/>
      <c r="DW5414" s="128"/>
      <c r="DX5414" s="128"/>
      <c r="DY5414" s="128"/>
      <c r="EH5414" s="89"/>
      <c r="EI5414" s="90"/>
    </row>
    <row r="5415" spans="38:139">
      <c r="AL5415" s="13"/>
      <c r="AM5415" s="13"/>
      <c r="AN5415" s="3"/>
      <c r="AO5415" s="126"/>
      <c r="AP5415" s="126"/>
      <c r="AQ5415" s="127"/>
      <c r="AR5415" s="128"/>
      <c r="AS5415" s="13"/>
      <c r="AW5415" s="128"/>
      <c r="AX5415" s="128"/>
      <c r="AY5415" s="128"/>
      <c r="BH5415" s="89"/>
      <c r="BI5415" s="90"/>
      <c r="DL5415" s="13"/>
      <c r="DM5415" s="13"/>
      <c r="DN5415" s="3"/>
      <c r="DO5415" s="126"/>
      <c r="DP5415" s="126"/>
      <c r="DQ5415" s="127"/>
      <c r="DR5415" s="128"/>
      <c r="DS5415" s="13"/>
      <c r="DW5415" s="128"/>
      <c r="DX5415" s="128"/>
      <c r="DY5415" s="128"/>
      <c r="EH5415" s="89"/>
      <c r="EI5415" s="90"/>
    </row>
    <row r="5416" spans="38:139">
      <c r="AL5416" s="13"/>
      <c r="AM5416" s="13"/>
      <c r="AN5416" s="3"/>
      <c r="AO5416" s="126"/>
      <c r="AP5416" s="126"/>
      <c r="AQ5416" s="127"/>
      <c r="AR5416" s="128"/>
      <c r="AS5416" s="13"/>
      <c r="AW5416" s="128"/>
      <c r="AX5416" s="128"/>
      <c r="AY5416" s="128"/>
      <c r="BH5416" s="89"/>
      <c r="BI5416" s="90"/>
      <c r="DL5416" s="13"/>
      <c r="DM5416" s="13"/>
      <c r="DN5416" s="3"/>
      <c r="DO5416" s="126"/>
      <c r="DP5416" s="126"/>
      <c r="DQ5416" s="127"/>
      <c r="DR5416" s="128"/>
      <c r="DS5416" s="13"/>
      <c r="DW5416" s="128"/>
      <c r="DX5416" s="128"/>
      <c r="DY5416" s="128"/>
      <c r="EH5416" s="89"/>
      <c r="EI5416" s="90"/>
    </row>
    <row r="5417" spans="38:139">
      <c r="AL5417" s="13"/>
      <c r="AM5417" s="13"/>
      <c r="AN5417" s="3"/>
      <c r="AO5417" s="126"/>
      <c r="AP5417" s="126"/>
      <c r="AQ5417" s="127"/>
      <c r="AR5417" s="128"/>
      <c r="AS5417" s="13"/>
      <c r="AW5417" s="128"/>
      <c r="AX5417" s="128"/>
      <c r="AY5417" s="128"/>
      <c r="BH5417" s="89"/>
      <c r="BI5417" s="90"/>
      <c r="DL5417" s="13"/>
      <c r="DM5417" s="13"/>
      <c r="DN5417" s="3"/>
      <c r="DO5417" s="126"/>
      <c r="DP5417" s="126"/>
      <c r="DQ5417" s="127"/>
      <c r="DR5417" s="128"/>
      <c r="DS5417" s="13"/>
      <c r="DW5417" s="128"/>
      <c r="DX5417" s="128"/>
      <c r="DY5417" s="128"/>
      <c r="EH5417" s="89"/>
      <c r="EI5417" s="90"/>
    </row>
    <row r="5418" spans="38:139">
      <c r="AL5418" s="13"/>
      <c r="AM5418" s="13"/>
      <c r="AN5418" s="3"/>
      <c r="AO5418" s="126"/>
      <c r="AP5418" s="126"/>
      <c r="AQ5418" s="127"/>
      <c r="AR5418" s="128"/>
      <c r="AS5418" s="13"/>
      <c r="AW5418" s="128"/>
      <c r="AX5418" s="128"/>
      <c r="AY5418" s="128"/>
      <c r="BH5418" s="89"/>
      <c r="BI5418" s="90"/>
      <c r="DL5418" s="13"/>
      <c r="DM5418" s="13"/>
      <c r="DN5418" s="3"/>
      <c r="DO5418" s="126"/>
      <c r="DP5418" s="126"/>
      <c r="DQ5418" s="127"/>
      <c r="DR5418" s="128"/>
      <c r="DS5418" s="13"/>
      <c r="DW5418" s="128"/>
      <c r="DX5418" s="128"/>
      <c r="DY5418" s="128"/>
      <c r="EH5418" s="89"/>
      <c r="EI5418" s="90"/>
    </row>
    <row r="5419" spans="38:139">
      <c r="AL5419" s="13"/>
      <c r="AM5419" s="13"/>
      <c r="AN5419" s="3"/>
      <c r="AO5419" s="126"/>
      <c r="AP5419" s="126"/>
      <c r="AQ5419" s="127"/>
      <c r="AR5419" s="128"/>
      <c r="AS5419" s="13"/>
      <c r="AW5419" s="128"/>
      <c r="AX5419" s="128"/>
      <c r="AY5419" s="128"/>
      <c r="BH5419" s="89"/>
      <c r="BI5419" s="90"/>
      <c r="DL5419" s="13"/>
      <c r="DM5419" s="13"/>
      <c r="DN5419" s="3"/>
      <c r="DO5419" s="126"/>
      <c r="DP5419" s="126"/>
      <c r="DQ5419" s="127"/>
      <c r="DR5419" s="128"/>
      <c r="DS5419" s="13"/>
      <c r="DW5419" s="128"/>
      <c r="DX5419" s="128"/>
      <c r="DY5419" s="128"/>
      <c r="EH5419" s="89"/>
      <c r="EI5419" s="90"/>
    </row>
    <row r="5420" spans="38:139">
      <c r="AL5420" s="13"/>
      <c r="AM5420" s="13"/>
      <c r="AN5420" s="3"/>
      <c r="AO5420" s="126"/>
      <c r="AP5420" s="126"/>
      <c r="AQ5420" s="127"/>
      <c r="AR5420" s="128"/>
      <c r="AS5420" s="13"/>
      <c r="AW5420" s="128"/>
      <c r="AX5420" s="128"/>
      <c r="AY5420" s="128"/>
      <c r="BH5420" s="89"/>
      <c r="BI5420" s="90"/>
      <c r="DL5420" s="13"/>
      <c r="DM5420" s="13"/>
      <c r="DN5420" s="3"/>
      <c r="DO5420" s="126"/>
      <c r="DP5420" s="126"/>
      <c r="DQ5420" s="127"/>
      <c r="DR5420" s="128"/>
      <c r="DS5420" s="13"/>
      <c r="DW5420" s="128"/>
      <c r="DX5420" s="128"/>
      <c r="DY5420" s="128"/>
      <c r="EH5420" s="89"/>
      <c r="EI5420" s="90"/>
    </row>
    <row r="5421" spans="38:139">
      <c r="AL5421" s="13"/>
      <c r="AM5421" s="13"/>
      <c r="AN5421" s="3"/>
      <c r="AO5421" s="126"/>
      <c r="AP5421" s="126"/>
      <c r="AQ5421" s="127"/>
      <c r="AR5421" s="128"/>
      <c r="AS5421" s="13"/>
      <c r="AW5421" s="128"/>
      <c r="AX5421" s="128"/>
      <c r="AY5421" s="128"/>
      <c r="BH5421" s="89"/>
      <c r="BI5421" s="90"/>
      <c r="DL5421" s="13"/>
      <c r="DM5421" s="13"/>
      <c r="DN5421" s="3"/>
      <c r="DO5421" s="126"/>
      <c r="DP5421" s="126"/>
      <c r="DQ5421" s="127"/>
      <c r="DR5421" s="128"/>
      <c r="DS5421" s="13"/>
      <c r="DW5421" s="128"/>
      <c r="DX5421" s="128"/>
      <c r="DY5421" s="128"/>
      <c r="EH5421" s="89"/>
      <c r="EI5421" s="90"/>
    </row>
    <row r="5422" spans="38:139">
      <c r="AL5422" s="13"/>
      <c r="AM5422" s="13"/>
      <c r="AN5422" s="3"/>
      <c r="AO5422" s="126"/>
      <c r="AP5422" s="126"/>
      <c r="AQ5422" s="127"/>
      <c r="AR5422" s="128"/>
      <c r="AS5422" s="13"/>
      <c r="AW5422" s="128"/>
      <c r="AX5422" s="128"/>
      <c r="AY5422" s="128"/>
      <c r="BH5422" s="89"/>
      <c r="BI5422" s="90"/>
      <c r="DL5422" s="13"/>
      <c r="DM5422" s="13"/>
      <c r="DN5422" s="3"/>
      <c r="DO5422" s="126"/>
      <c r="DP5422" s="126"/>
      <c r="DQ5422" s="127"/>
      <c r="DR5422" s="128"/>
      <c r="DS5422" s="13"/>
      <c r="DW5422" s="128"/>
      <c r="DX5422" s="128"/>
      <c r="DY5422" s="128"/>
      <c r="EH5422" s="89"/>
      <c r="EI5422" s="90"/>
    </row>
    <row r="5423" spans="38:139">
      <c r="AL5423" s="13"/>
      <c r="AM5423" s="13"/>
      <c r="AN5423" s="3"/>
      <c r="AO5423" s="126"/>
      <c r="AP5423" s="126"/>
      <c r="AQ5423" s="127"/>
      <c r="AR5423" s="128"/>
      <c r="AS5423" s="13"/>
      <c r="AW5423" s="128"/>
      <c r="AX5423" s="128"/>
      <c r="AY5423" s="128"/>
      <c r="BH5423" s="89"/>
      <c r="BI5423" s="90"/>
      <c r="DL5423" s="13"/>
      <c r="DM5423" s="13"/>
      <c r="DN5423" s="3"/>
      <c r="DO5423" s="126"/>
      <c r="DP5423" s="126"/>
      <c r="DQ5423" s="127"/>
      <c r="DR5423" s="128"/>
      <c r="DS5423" s="13"/>
      <c r="DW5423" s="128"/>
      <c r="DX5423" s="128"/>
      <c r="DY5423" s="128"/>
      <c r="EH5423" s="89"/>
      <c r="EI5423" s="90"/>
    </row>
    <row r="5424" spans="38:139">
      <c r="AL5424" s="13"/>
      <c r="AM5424" s="13"/>
      <c r="AN5424" s="3"/>
      <c r="AO5424" s="126"/>
      <c r="AP5424" s="126"/>
      <c r="AQ5424" s="127"/>
      <c r="AR5424" s="128"/>
      <c r="AS5424" s="13"/>
      <c r="AW5424" s="128"/>
      <c r="AX5424" s="128"/>
      <c r="AY5424" s="128"/>
      <c r="BH5424" s="89"/>
      <c r="BI5424" s="90"/>
      <c r="DL5424" s="13"/>
      <c r="DM5424" s="13"/>
      <c r="DN5424" s="3"/>
      <c r="DO5424" s="126"/>
      <c r="DP5424" s="126"/>
      <c r="DQ5424" s="127"/>
      <c r="DR5424" s="128"/>
      <c r="DS5424" s="13"/>
      <c r="DW5424" s="128"/>
      <c r="DX5424" s="128"/>
      <c r="DY5424" s="128"/>
      <c r="EH5424" s="89"/>
      <c r="EI5424" s="90"/>
    </row>
    <row r="5425" spans="38:139">
      <c r="AL5425" s="13"/>
      <c r="AM5425" s="13"/>
      <c r="AN5425" s="3"/>
      <c r="AO5425" s="126"/>
      <c r="AP5425" s="126"/>
      <c r="AQ5425" s="127"/>
      <c r="AR5425" s="128"/>
      <c r="AS5425" s="13"/>
      <c r="AW5425" s="128"/>
      <c r="AX5425" s="128"/>
      <c r="AY5425" s="128"/>
      <c r="BH5425" s="89"/>
      <c r="BI5425" s="90"/>
      <c r="DL5425" s="13"/>
      <c r="DM5425" s="13"/>
      <c r="DN5425" s="3"/>
      <c r="DO5425" s="126"/>
      <c r="DP5425" s="126"/>
      <c r="DQ5425" s="127"/>
      <c r="DR5425" s="128"/>
      <c r="DS5425" s="13"/>
      <c r="DW5425" s="128"/>
      <c r="DX5425" s="128"/>
      <c r="DY5425" s="128"/>
      <c r="EH5425" s="89"/>
      <c r="EI5425" s="90"/>
    </row>
    <row r="5426" spans="38:139">
      <c r="AL5426" s="13"/>
      <c r="AM5426" s="13"/>
      <c r="AN5426" s="3"/>
      <c r="AO5426" s="126"/>
      <c r="AP5426" s="126"/>
      <c r="AQ5426" s="127"/>
      <c r="AR5426" s="128"/>
      <c r="AS5426" s="13"/>
      <c r="AW5426" s="128"/>
      <c r="AX5426" s="128"/>
      <c r="AY5426" s="128"/>
      <c r="BH5426" s="89"/>
      <c r="BI5426" s="90"/>
      <c r="DL5426" s="13"/>
      <c r="DM5426" s="13"/>
      <c r="DN5426" s="3"/>
      <c r="DO5426" s="126"/>
      <c r="DP5426" s="126"/>
      <c r="DQ5426" s="127"/>
      <c r="DR5426" s="128"/>
      <c r="DS5426" s="13"/>
      <c r="DW5426" s="128"/>
      <c r="DX5426" s="128"/>
      <c r="DY5426" s="128"/>
      <c r="EH5426" s="89"/>
      <c r="EI5426" s="90"/>
    </row>
    <row r="5427" spans="38:139">
      <c r="AL5427" s="13"/>
      <c r="AM5427" s="13"/>
      <c r="AN5427" s="3"/>
      <c r="AO5427" s="126"/>
      <c r="AP5427" s="126"/>
      <c r="AQ5427" s="127"/>
      <c r="AR5427" s="128"/>
      <c r="AS5427" s="13"/>
      <c r="AW5427" s="128"/>
      <c r="AX5427" s="128"/>
      <c r="AY5427" s="128"/>
      <c r="BH5427" s="89"/>
      <c r="BI5427" s="90"/>
      <c r="DL5427" s="13"/>
      <c r="DM5427" s="13"/>
      <c r="DN5427" s="3"/>
      <c r="DO5427" s="126"/>
      <c r="DP5427" s="126"/>
      <c r="DQ5427" s="127"/>
      <c r="DR5427" s="128"/>
      <c r="DS5427" s="13"/>
      <c r="DW5427" s="128"/>
      <c r="DX5427" s="128"/>
      <c r="DY5427" s="128"/>
      <c r="EH5427" s="89"/>
      <c r="EI5427" s="90"/>
    </row>
    <row r="5428" spans="38:139">
      <c r="AL5428" s="13"/>
      <c r="AM5428" s="13"/>
      <c r="AN5428" s="3"/>
      <c r="AO5428" s="126"/>
      <c r="AP5428" s="126"/>
      <c r="AQ5428" s="127"/>
      <c r="AR5428" s="128"/>
      <c r="AS5428" s="13"/>
      <c r="AW5428" s="128"/>
      <c r="AX5428" s="128"/>
      <c r="AY5428" s="128"/>
      <c r="BH5428" s="89"/>
      <c r="BI5428" s="90"/>
      <c r="DL5428" s="13"/>
      <c r="DM5428" s="13"/>
      <c r="DN5428" s="3"/>
      <c r="DO5428" s="126"/>
      <c r="DP5428" s="126"/>
      <c r="DQ5428" s="127"/>
      <c r="DR5428" s="128"/>
      <c r="DS5428" s="13"/>
      <c r="DW5428" s="128"/>
      <c r="DX5428" s="128"/>
      <c r="DY5428" s="128"/>
      <c r="EH5428" s="89"/>
      <c r="EI5428" s="90"/>
    </row>
    <row r="5429" spans="38:139">
      <c r="AL5429" s="13"/>
      <c r="AM5429" s="13"/>
      <c r="AN5429" s="3"/>
      <c r="AO5429" s="126"/>
      <c r="AP5429" s="126"/>
      <c r="AQ5429" s="127"/>
      <c r="AR5429" s="128"/>
      <c r="AS5429" s="13"/>
      <c r="AW5429" s="128"/>
      <c r="AX5429" s="128"/>
      <c r="AY5429" s="128"/>
      <c r="BH5429" s="89"/>
      <c r="BI5429" s="90"/>
      <c r="DL5429" s="13"/>
      <c r="DM5429" s="13"/>
      <c r="DN5429" s="3"/>
      <c r="DO5429" s="126"/>
      <c r="DP5429" s="126"/>
      <c r="DQ5429" s="127"/>
      <c r="DR5429" s="128"/>
      <c r="DS5429" s="13"/>
      <c r="DW5429" s="128"/>
      <c r="DX5429" s="128"/>
      <c r="DY5429" s="128"/>
      <c r="EH5429" s="89"/>
      <c r="EI5429" s="90"/>
    </row>
    <row r="5430" spans="38:139">
      <c r="AL5430" s="13"/>
      <c r="AM5430" s="13"/>
      <c r="AN5430" s="3"/>
      <c r="AO5430" s="126"/>
      <c r="AP5430" s="126"/>
      <c r="AQ5430" s="127"/>
      <c r="AR5430" s="128"/>
      <c r="AS5430" s="13"/>
      <c r="AW5430" s="128"/>
      <c r="AX5430" s="128"/>
      <c r="AY5430" s="128"/>
      <c r="BH5430" s="89"/>
      <c r="BI5430" s="90"/>
      <c r="DL5430" s="13"/>
      <c r="DM5430" s="13"/>
      <c r="DN5430" s="3"/>
      <c r="DO5430" s="126"/>
      <c r="DP5430" s="126"/>
      <c r="DQ5430" s="127"/>
      <c r="DR5430" s="128"/>
      <c r="DS5430" s="13"/>
      <c r="DW5430" s="128"/>
      <c r="DX5430" s="128"/>
      <c r="DY5430" s="128"/>
      <c r="EH5430" s="89"/>
      <c r="EI5430" s="90"/>
    </row>
    <row r="5431" spans="38:139">
      <c r="AL5431" s="13"/>
      <c r="AM5431" s="13"/>
      <c r="AN5431" s="3"/>
      <c r="AO5431" s="126"/>
      <c r="AP5431" s="126"/>
      <c r="AQ5431" s="127"/>
      <c r="AR5431" s="128"/>
      <c r="AS5431" s="13"/>
      <c r="AW5431" s="128"/>
      <c r="AX5431" s="128"/>
      <c r="AY5431" s="128"/>
      <c r="BH5431" s="89"/>
      <c r="BI5431" s="90"/>
      <c r="DL5431" s="13"/>
      <c r="DM5431" s="13"/>
      <c r="DN5431" s="3"/>
      <c r="DO5431" s="126"/>
      <c r="DP5431" s="126"/>
      <c r="DQ5431" s="127"/>
      <c r="DR5431" s="128"/>
      <c r="DS5431" s="13"/>
      <c r="DW5431" s="128"/>
      <c r="DX5431" s="128"/>
      <c r="DY5431" s="128"/>
      <c r="EH5431" s="89"/>
      <c r="EI5431" s="90"/>
    </row>
    <row r="5432" spans="38:139">
      <c r="AL5432" s="13"/>
      <c r="AM5432" s="13"/>
      <c r="AN5432" s="3"/>
      <c r="AO5432" s="126"/>
      <c r="AP5432" s="126"/>
      <c r="AQ5432" s="127"/>
      <c r="AR5432" s="128"/>
      <c r="AS5432" s="13"/>
      <c r="AW5432" s="128"/>
      <c r="AX5432" s="128"/>
      <c r="AY5432" s="128"/>
      <c r="BH5432" s="89"/>
      <c r="BI5432" s="90"/>
      <c r="DL5432" s="13"/>
      <c r="DM5432" s="13"/>
      <c r="DN5432" s="3"/>
      <c r="DO5432" s="126"/>
      <c r="DP5432" s="126"/>
      <c r="DQ5432" s="127"/>
      <c r="DR5432" s="128"/>
      <c r="DS5432" s="13"/>
      <c r="DW5432" s="128"/>
      <c r="DX5432" s="128"/>
      <c r="DY5432" s="128"/>
      <c r="EH5432" s="89"/>
      <c r="EI5432" s="90"/>
    </row>
    <row r="5433" spans="38:139">
      <c r="AL5433" s="13"/>
      <c r="AM5433" s="13"/>
      <c r="AN5433" s="3"/>
      <c r="AO5433" s="126"/>
      <c r="AP5433" s="126"/>
      <c r="AQ5433" s="127"/>
      <c r="AR5433" s="128"/>
      <c r="AS5433" s="13"/>
      <c r="AW5433" s="128"/>
      <c r="AX5433" s="128"/>
      <c r="AY5433" s="128"/>
      <c r="BH5433" s="89"/>
      <c r="BI5433" s="90"/>
      <c r="DL5433" s="13"/>
      <c r="DM5433" s="13"/>
      <c r="DN5433" s="3"/>
      <c r="DO5433" s="126"/>
      <c r="DP5433" s="126"/>
      <c r="DQ5433" s="127"/>
      <c r="DR5433" s="128"/>
      <c r="DS5433" s="13"/>
      <c r="DW5433" s="128"/>
      <c r="DX5433" s="128"/>
      <c r="DY5433" s="128"/>
      <c r="EH5433" s="89"/>
      <c r="EI5433" s="90"/>
    </row>
    <row r="5434" spans="38:139">
      <c r="AL5434" s="13"/>
      <c r="AM5434" s="13"/>
      <c r="AN5434" s="3"/>
      <c r="AO5434" s="126"/>
      <c r="AP5434" s="126"/>
      <c r="AQ5434" s="127"/>
      <c r="AR5434" s="128"/>
      <c r="AS5434" s="13"/>
      <c r="AW5434" s="128"/>
      <c r="AX5434" s="128"/>
      <c r="AY5434" s="128"/>
      <c r="BH5434" s="89"/>
      <c r="BI5434" s="90"/>
      <c r="DL5434" s="13"/>
      <c r="DM5434" s="13"/>
      <c r="DN5434" s="3"/>
      <c r="DO5434" s="126"/>
      <c r="DP5434" s="126"/>
      <c r="DQ5434" s="127"/>
      <c r="DR5434" s="128"/>
      <c r="DS5434" s="13"/>
      <c r="DW5434" s="128"/>
      <c r="DX5434" s="128"/>
      <c r="DY5434" s="128"/>
      <c r="EH5434" s="89"/>
      <c r="EI5434" s="90"/>
    </row>
    <row r="5435" spans="38:139">
      <c r="AL5435" s="13"/>
      <c r="AM5435" s="13"/>
      <c r="AN5435" s="3"/>
      <c r="AO5435" s="126"/>
      <c r="AP5435" s="126"/>
      <c r="AQ5435" s="127"/>
      <c r="AR5435" s="128"/>
      <c r="AS5435" s="13"/>
      <c r="AW5435" s="128"/>
      <c r="AX5435" s="128"/>
      <c r="AY5435" s="128"/>
      <c r="BH5435" s="89"/>
      <c r="BI5435" s="90"/>
      <c r="DL5435" s="13"/>
      <c r="DM5435" s="13"/>
      <c r="DN5435" s="3"/>
      <c r="DO5435" s="126"/>
      <c r="DP5435" s="126"/>
      <c r="DQ5435" s="127"/>
      <c r="DR5435" s="128"/>
      <c r="DS5435" s="13"/>
      <c r="DW5435" s="128"/>
      <c r="DX5435" s="128"/>
      <c r="DY5435" s="128"/>
      <c r="EH5435" s="89"/>
      <c r="EI5435" s="90"/>
    </row>
    <row r="5436" spans="38:139">
      <c r="AL5436" s="13"/>
      <c r="AM5436" s="13"/>
      <c r="AN5436" s="3"/>
      <c r="AO5436" s="126"/>
      <c r="AP5436" s="126"/>
      <c r="AQ5436" s="127"/>
      <c r="AR5436" s="128"/>
      <c r="AS5436" s="13"/>
      <c r="AW5436" s="128"/>
      <c r="AX5436" s="128"/>
      <c r="AY5436" s="128"/>
      <c r="BH5436" s="89"/>
      <c r="BI5436" s="90"/>
      <c r="DL5436" s="13"/>
      <c r="DM5436" s="13"/>
      <c r="DN5436" s="3"/>
      <c r="DO5436" s="126"/>
      <c r="DP5436" s="126"/>
      <c r="DQ5436" s="127"/>
      <c r="DR5436" s="128"/>
      <c r="DS5436" s="13"/>
      <c r="DW5436" s="128"/>
      <c r="DX5436" s="128"/>
      <c r="DY5436" s="128"/>
      <c r="EH5436" s="89"/>
      <c r="EI5436" s="90"/>
    </row>
    <row r="5437" spans="38:139">
      <c r="AL5437" s="13"/>
      <c r="AM5437" s="13"/>
      <c r="AN5437" s="3"/>
      <c r="AO5437" s="126"/>
      <c r="AP5437" s="126"/>
      <c r="AQ5437" s="127"/>
      <c r="AR5437" s="128"/>
      <c r="AS5437" s="13"/>
      <c r="AW5437" s="128"/>
      <c r="AX5437" s="128"/>
      <c r="AY5437" s="128"/>
      <c r="BH5437" s="89"/>
      <c r="BI5437" s="90"/>
      <c r="DL5437" s="13"/>
      <c r="DM5437" s="13"/>
      <c r="DN5437" s="3"/>
      <c r="DO5437" s="126"/>
      <c r="DP5437" s="126"/>
      <c r="DQ5437" s="127"/>
      <c r="DR5437" s="128"/>
      <c r="DS5437" s="13"/>
      <c r="DW5437" s="128"/>
      <c r="DX5437" s="128"/>
      <c r="DY5437" s="128"/>
      <c r="EH5437" s="89"/>
      <c r="EI5437" s="90"/>
    </row>
    <row r="5438" spans="38:139">
      <c r="AL5438" s="13"/>
      <c r="AM5438" s="13"/>
      <c r="AN5438" s="3"/>
      <c r="AO5438" s="126"/>
      <c r="AP5438" s="126"/>
      <c r="AQ5438" s="127"/>
      <c r="AR5438" s="128"/>
      <c r="AS5438" s="13"/>
      <c r="AW5438" s="128"/>
      <c r="AX5438" s="128"/>
      <c r="AY5438" s="128"/>
      <c r="BH5438" s="89"/>
      <c r="BI5438" s="90"/>
      <c r="DL5438" s="13"/>
      <c r="DM5438" s="13"/>
      <c r="DN5438" s="3"/>
      <c r="DO5438" s="126"/>
      <c r="DP5438" s="126"/>
      <c r="DQ5438" s="127"/>
      <c r="DR5438" s="128"/>
      <c r="DS5438" s="13"/>
      <c r="DW5438" s="128"/>
      <c r="DX5438" s="128"/>
      <c r="DY5438" s="128"/>
      <c r="EH5438" s="89"/>
      <c r="EI5438" s="90"/>
    </row>
    <row r="5439" spans="38:139">
      <c r="AL5439" s="13"/>
      <c r="AM5439" s="13"/>
      <c r="AN5439" s="3"/>
      <c r="AO5439" s="126"/>
      <c r="AP5439" s="126"/>
      <c r="AQ5439" s="127"/>
      <c r="AR5439" s="128"/>
      <c r="AS5439" s="13"/>
      <c r="AW5439" s="128"/>
      <c r="AX5439" s="128"/>
      <c r="AY5439" s="128"/>
      <c r="BH5439" s="89"/>
      <c r="BI5439" s="90"/>
      <c r="DL5439" s="13"/>
      <c r="DM5439" s="13"/>
      <c r="DN5439" s="3"/>
      <c r="DO5439" s="126"/>
      <c r="DP5439" s="126"/>
      <c r="DQ5439" s="127"/>
      <c r="DR5439" s="128"/>
      <c r="DS5439" s="13"/>
      <c r="DW5439" s="128"/>
      <c r="DX5439" s="128"/>
      <c r="DY5439" s="128"/>
      <c r="EH5439" s="89"/>
      <c r="EI5439" s="90"/>
    </row>
    <row r="5440" spans="38:139">
      <c r="AL5440" s="13"/>
      <c r="AM5440" s="13"/>
      <c r="AN5440" s="3"/>
      <c r="AO5440" s="126"/>
      <c r="AP5440" s="126"/>
      <c r="AQ5440" s="127"/>
      <c r="AR5440" s="128"/>
      <c r="AS5440" s="13"/>
      <c r="AW5440" s="128"/>
      <c r="AX5440" s="128"/>
      <c r="AY5440" s="128"/>
      <c r="BH5440" s="89"/>
      <c r="BI5440" s="90"/>
      <c r="DL5440" s="13"/>
      <c r="DM5440" s="13"/>
      <c r="DN5440" s="3"/>
      <c r="DO5440" s="126"/>
      <c r="DP5440" s="126"/>
      <c r="DQ5440" s="127"/>
      <c r="DR5440" s="128"/>
      <c r="DS5440" s="13"/>
      <c r="DW5440" s="128"/>
      <c r="DX5440" s="128"/>
      <c r="DY5440" s="128"/>
      <c r="EH5440" s="89"/>
      <c r="EI5440" s="90"/>
    </row>
    <row r="5441" spans="38:139">
      <c r="AL5441" s="13"/>
      <c r="AM5441" s="13"/>
      <c r="AN5441" s="3"/>
      <c r="AO5441" s="126"/>
      <c r="AP5441" s="126"/>
      <c r="AQ5441" s="127"/>
      <c r="AR5441" s="128"/>
      <c r="AS5441" s="13"/>
      <c r="AW5441" s="128"/>
      <c r="AX5441" s="128"/>
      <c r="AY5441" s="128"/>
      <c r="BH5441" s="89"/>
      <c r="BI5441" s="90"/>
      <c r="DL5441" s="13"/>
      <c r="DM5441" s="13"/>
      <c r="DN5441" s="3"/>
      <c r="DO5441" s="126"/>
      <c r="DP5441" s="126"/>
      <c r="DQ5441" s="127"/>
      <c r="DR5441" s="128"/>
      <c r="DS5441" s="13"/>
      <c r="DW5441" s="128"/>
      <c r="DX5441" s="128"/>
      <c r="DY5441" s="128"/>
      <c r="EH5441" s="89"/>
      <c r="EI5441" s="90"/>
    </row>
    <row r="5442" spans="38:139">
      <c r="AL5442" s="13"/>
      <c r="AM5442" s="13"/>
      <c r="AN5442" s="3"/>
      <c r="AO5442" s="126"/>
      <c r="AP5442" s="126"/>
      <c r="AQ5442" s="127"/>
      <c r="AR5442" s="128"/>
      <c r="AS5442" s="13"/>
      <c r="AW5442" s="128"/>
      <c r="AX5442" s="128"/>
      <c r="AY5442" s="128"/>
      <c r="BH5442" s="89"/>
      <c r="BI5442" s="90"/>
      <c r="DL5442" s="13"/>
      <c r="DM5442" s="13"/>
      <c r="DN5442" s="3"/>
      <c r="DO5442" s="126"/>
      <c r="DP5442" s="126"/>
      <c r="DQ5442" s="127"/>
      <c r="DR5442" s="128"/>
      <c r="DS5442" s="13"/>
      <c r="DW5442" s="128"/>
      <c r="DX5442" s="128"/>
      <c r="DY5442" s="128"/>
      <c r="EH5442" s="89"/>
      <c r="EI5442" s="90"/>
    </row>
    <row r="5443" spans="38:139">
      <c r="AL5443" s="13"/>
      <c r="AM5443" s="13"/>
      <c r="AN5443" s="3"/>
      <c r="AO5443" s="126"/>
      <c r="AP5443" s="126"/>
      <c r="AQ5443" s="127"/>
      <c r="AR5443" s="128"/>
      <c r="AS5443" s="13"/>
      <c r="AW5443" s="128"/>
      <c r="AX5443" s="128"/>
      <c r="AY5443" s="128"/>
      <c r="BH5443" s="89"/>
      <c r="BI5443" s="90"/>
      <c r="DL5443" s="13"/>
      <c r="DM5443" s="13"/>
      <c r="DN5443" s="3"/>
      <c r="DO5443" s="126"/>
      <c r="DP5443" s="126"/>
      <c r="DQ5443" s="127"/>
      <c r="DR5443" s="128"/>
      <c r="DS5443" s="13"/>
      <c r="DW5443" s="128"/>
      <c r="DX5443" s="128"/>
      <c r="DY5443" s="128"/>
      <c r="EH5443" s="89"/>
      <c r="EI5443" s="90"/>
    </row>
    <row r="5444" spans="38:139">
      <c r="AL5444" s="13"/>
      <c r="AM5444" s="13"/>
      <c r="AN5444" s="3"/>
      <c r="AO5444" s="126"/>
      <c r="AP5444" s="126"/>
      <c r="AQ5444" s="127"/>
      <c r="AR5444" s="128"/>
      <c r="AS5444" s="13"/>
      <c r="AW5444" s="128"/>
      <c r="AX5444" s="128"/>
      <c r="AY5444" s="128"/>
      <c r="BH5444" s="89"/>
      <c r="BI5444" s="90"/>
      <c r="DL5444" s="13"/>
      <c r="DM5444" s="13"/>
      <c r="DN5444" s="3"/>
      <c r="DO5444" s="126"/>
      <c r="DP5444" s="126"/>
      <c r="DQ5444" s="127"/>
      <c r="DR5444" s="128"/>
      <c r="DS5444" s="13"/>
      <c r="DW5444" s="128"/>
      <c r="DX5444" s="128"/>
      <c r="DY5444" s="128"/>
      <c r="EH5444" s="89"/>
      <c r="EI5444" s="90"/>
    </row>
    <row r="5445" spans="38:139">
      <c r="AL5445" s="13"/>
      <c r="AM5445" s="13"/>
      <c r="AN5445" s="3"/>
      <c r="AO5445" s="126"/>
      <c r="AP5445" s="126"/>
      <c r="AQ5445" s="127"/>
      <c r="AR5445" s="128"/>
      <c r="AS5445" s="13"/>
      <c r="AW5445" s="128"/>
      <c r="AX5445" s="128"/>
      <c r="AY5445" s="128"/>
      <c r="BH5445" s="89"/>
      <c r="BI5445" s="90"/>
      <c r="DL5445" s="13"/>
      <c r="DM5445" s="13"/>
      <c r="DN5445" s="3"/>
      <c r="DO5445" s="126"/>
      <c r="DP5445" s="126"/>
      <c r="DQ5445" s="127"/>
      <c r="DR5445" s="128"/>
      <c r="DS5445" s="13"/>
      <c r="DW5445" s="128"/>
      <c r="DX5445" s="128"/>
      <c r="DY5445" s="128"/>
      <c r="EH5445" s="89"/>
      <c r="EI5445" s="90"/>
    </row>
    <row r="5446" spans="38:139">
      <c r="AL5446" s="13"/>
      <c r="AM5446" s="13"/>
      <c r="AN5446" s="3"/>
      <c r="AO5446" s="126"/>
      <c r="AP5446" s="126"/>
      <c r="AQ5446" s="127"/>
      <c r="AR5446" s="128"/>
      <c r="AS5446" s="13"/>
      <c r="AW5446" s="128"/>
      <c r="AX5446" s="128"/>
      <c r="AY5446" s="128"/>
      <c r="BH5446" s="89"/>
      <c r="BI5446" s="90"/>
      <c r="DL5446" s="13"/>
      <c r="DM5446" s="13"/>
      <c r="DN5446" s="3"/>
      <c r="DO5446" s="126"/>
      <c r="DP5446" s="126"/>
      <c r="DQ5446" s="127"/>
      <c r="DR5446" s="128"/>
      <c r="DS5446" s="13"/>
      <c r="DW5446" s="128"/>
      <c r="DX5446" s="128"/>
      <c r="DY5446" s="128"/>
      <c r="EH5446" s="89"/>
      <c r="EI5446" s="90"/>
    </row>
    <row r="5447" spans="38:139">
      <c r="AL5447" s="13"/>
      <c r="AM5447" s="13"/>
      <c r="AN5447" s="3"/>
      <c r="AO5447" s="126"/>
      <c r="AP5447" s="126"/>
      <c r="AQ5447" s="127"/>
      <c r="AR5447" s="128"/>
      <c r="AS5447" s="13"/>
      <c r="AW5447" s="128"/>
      <c r="AX5447" s="128"/>
      <c r="AY5447" s="128"/>
      <c r="BH5447" s="89"/>
      <c r="BI5447" s="90"/>
      <c r="DL5447" s="13"/>
      <c r="DM5447" s="13"/>
      <c r="DN5447" s="3"/>
      <c r="DO5447" s="126"/>
      <c r="DP5447" s="126"/>
      <c r="DQ5447" s="127"/>
      <c r="DR5447" s="128"/>
      <c r="DS5447" s="13"/>
      <c r="DW5447" s="128"/>
      <c r="DX5447" s="128"/>
      <c r="DY5447" s="128"/>
      <c r="EH5447" s="89"/>
      <c r="EI5447" s="90"/>
    </row>
    <row r="5448" spans="38:139">
      <c r="AL5448" s="13"/>
      <c r="AM5448" s="13"/>
      <c r="AN5448" s="3"/>
      <c r="AO5448" s="126"/>
      <c r="AP5448" s="126"/>
      <c r="AQ5448" s="127"/>
      <c r="AR5448" s="128"/>
      <c r="AS5448" s="13"/>
      <c r="AW5448" s="128"/>
      <c r="AX5448" s="128"/>
      <c r="AY5448" s="128"/>
      <c r="BH5448" s="89"/>
      <c r="BI5448" s="90"/>
      <c r="DL5448" s="13"/>
      <c r="DM5448" s="13"/>
      <c r="DN5448" s="3"/>
      <c r="DO5448" s="126"/>
      <c r="DP5448" s="126"/>
      <c r="DQ5448" s="127"/>
      <c r="DR5448" s="128"/>
      <c r="DS5448" s="13"/>
      <c r="DW5448" s="128"/>
      <c r="DX5448" s="128"/>
      <c r="DY5448" s="128"/>
      <c r="EH5448" s="89"/>
      <c r="EI5448" s="90"/>
    </row>
    <row r="5449" spans="38:139">
      <c r="AL5449" s="13"/>
      <c r="AM5449" s="13"/>
      <c r="AN5449" s="3"/>
      <c r="AO5449" s="126"/>
      <c r="AP5449" s="126"/>
      <c r="AQ5449" s="127"/>
      <c r="AR5449" s="128"/>
      <c r="AS5449" s="13"/>
      <c r="AW5449" s="128"/>
      <c r="AX5449" s="128"/>
      <c r="AY5449" s="128"/>
      <c r="BH5449" s="89"/>
      <c r="BI5449" s="90"/>
      <c r="DL5449" s="13"/>
      <c r="DM5449" s="13"/>
      <c r="DN5449" s="3"/>
      <c r="DO5449" s="126"/>
      <c r="DP5449" s="126"/>
      <c r="DQ5449" s="127"/>
      <c r="DR5449" s="128"/>
      <c r="DS5449" s="13"/>
      <c r="DW5449" s="128"/>
      <c r="DX5449" s="128"/>
      <c r="DY5449" s="128"/>
      <c r="EH5449" s="89"/>
      <c r="EI5449" s="90"/>
    </row>
    <row r="5450" spans="38:139">
      <c r="AL5450" s="13"/>
      <c r="AM5450" s="13"/>
      <c r="AN5450" s="3"/>
      <c r="AO5450" s="126"/>
      <c r="AP5450" s="126"/>
      <c r="AQ5450" s="127"/>
      <c r="AR5450" s="128"/>
      <c r="AS5450" s="13"/>
      <c r="AW5450" s="128"/>
      <c r="AX5450" s="128"/>
      <c r="AY5450" s="128"/>
      <c r="BH5450" s="89"/>
      <c r="BI5450" s="90"/>
      <c r="DL5450" s="13"/>
      <c r="DM5450" s="13"/>
      <c r="DN5450" s="3"/>
      <c r="DO5450" s="126"/>
      <c r="DP5450" s="126"/>
      <c r="DQ5450" s="127"/>
      <c r="DR5450" s="128"/>
      <c r="DS5450" s="13"/>
      <c r="DW5450" s="128"/>
      <c r="DX5450" s="128"/>
      <c r="DY5450" s="128"/>
      <c r="EH5450" s="89"/>
      <c r="EI5450" s="90"/>
    </row>
    <row r="5451" spans="38:139">
      <c r="AL5451" s="13"/>
      <c r="AM5451" s="13"/>
      <c r="AN5451" s="3"/>
      <c r="AO5451" s="126"/>
      <c r="AP5451" s="126"/>
      <c r="AQ5451" s="127"/>
      <c r="AR5451" s="128"/>
      <c r="AS5451" s="13"/>
      <c r="AW5451" s="128"/>
      <c r="AX5451" s="128"/>
      <c r="AY5451" s="128"/>
      <c r="BH5451" s="89"/>
      <c r="BI5451" s="90"/>
      <c r="DL5451" s="13"/>
      <c r="DM5451" s="13"/>
      <c r="DN5451" s="3"/>
      <c r="DO5451" s="126"/>
      <c r="DP5451" s="126"/>
      <c r="DQ5451" s="127"/>
      <c r="DR5451" s="128"/>
      <c r="DS5451" s="13"/>
      <c r="DW5451" s="128"/>
      <c r="DX5451" s="128"/>
      <c r="DY5451" s="128"/>
      <c r="EH5451" s="89"/>
      <c r="EI5451" s="90"/>
    </row>
    <row r="5452" spans="38:139">
      <c r="AL5452" s="13"/>
      <c r="AM5452" s="13"/>
      <c r="AN5452" s="3"/>
      <c r="AO5452" s="126"/>
      <c r="AP5452" s="126"/>
      <c r="AQ5452" s="127"/>
      <c r="AR5452" s="128"/>
      <c r="AS5452" s="13"/>
      <c r="AW5452" s="128"/>
      <c r="AX5452" s="128"/>
      <c r="AY5452" s="128"/>
      <c r="BH5452" s="89"/>
      <c r="BI5452" s="90"/>
      <c r="DL5452" s="13"/>
      <c r="DM5452" s="13"/>
      <c r="DN5452" s="3"/>
      <c r="DO5452" s="126"/>
      <c r="DP5452" s="126"/>
      <c r="DQ5452" s="127"/>
      <c r="DR5452" s="128"/>
      <c r="DS5452" s="13"/>
      <c r="DW5452" s="128"/>
      <c r="DX5452" s="128"/>
      <c r="DY5452" s="128"/>
      <c r="EH5452" s="89"/>
      <c r="EI5452" s="90"/>
    </row>
    <row r="5453" spans="38:139">
      <c r="AL5453" s="13"/>
      <c r="AM5453" s="13"/>
      <c r="AN5453" s="3"/>
      <c r="AO5453" s="126"/>
      <c r="AP5453" s="126"/>
      <c r="AQ5453" s="127"/>
      <c r="AR5453" s="128"/>
      <c r="AS5453" s="13"/>
      <c r="AW5453" s="128"/>
      <c r="AX5453" s="128"/>
      <c r="AY5453" s="128"/>
      <c r="BH5453" s="89"/>
      <c r="BI5453" s="90"/>
      <c r="DL5453" s="13"/>
      <c r="DM5453" s="13"/>
      <c r="DN5453" s="3"/>
      <c r="DO5453" s="126"/>
      <c r="DP5453" s="126"/>
      <c r="DQ5453" s="127"/>
      <c r="DR5453" s="128"/>
      <c r="DS5453" s="13"/>
      <c r="DW5453" s="128"/>
      <c r="DX5453" s="128"/>
      <c r="DY5453" s="128"/>
      <c r="EH5453" s="89"/>
      <c r="EI5453" s="90"/>
    </row>
    <row r="5454" spans="38:139">
      <c r="AL5454" s="13"/>
      <c r="AM5454" s="13"/>
      <c r="AN5454" s="3"/>
      <c r="AO5454" s="126"/>
      <c r="AP5454" s="126"/>
      <c r="AQ5454" s="127"/>
      <c r="AR5454" s="128"/>
      <c r="AS5454" s="13"/>
      <c r="AW5454" s="128"/>
      <c r="AX5454" s="128"/>
      <c r="AY5454" s="128"/>
      <c r="BH5454" s="89"/>
      <c r="BI5454" s="90"/>
      <c r="DL5454" s="13"/>
      <c r="DM5454" s="13"/>
      <c r="DN5454" s="3"/>
      <c r="DO5454" s="126"/>
      <c r="DP5454" s="126"/>
      <c r="DQ5454" s="127"/>
      <c r="DR5454" s="128"/>
      <c r="DS5454" s="13"/>
      <c r="DW5454" s="128"/>
      <c r="DX5454" s="128"/>
      <c r="DY5454" s="128"/>
      <c r="EH5454" s="89"/>
      <c r="EI5454" s="90"/>
    </row>
    <row r="5455" spans="38:139">
      <c r="AL5455" s="13"/>
      <c r="AM5455" s="13"/>
      <c r="AN5455" s="3"/>
      <c r="AO5455" s="126"/>
      <c r="AP5455" s="126"/>
      <c r="AQ5455" s="127"/>
      <c r="AR5455" s="128"/>
      <c r="AS5455" s="13"/>
      <c r="AW5455" s="128"/>
      <c r="AX5455" s="128"/>
      <c r="AY5455" s="128"/>
      <c r="BH5455" s="89"/>
      <c r="BI5455" s="90"/>
      <c r="DL5455" s="13"/>
      <c r="DM5455" s="13"/>
      <c r="DN5455" s="3"/>
      <c r="DO5455" s="126"/>
      <c r="DP5455" s="126"/>
      <c r="DQ5455" s="127"/>
      <c r="DR5455" s="128"/>
      <c r="DS5455" s="13"/>
      <c r="DW5455" s="128"/>
      <c r="DX5455" s="128"/>
      <c r="DY5455" s="128"/>
      <c r="EH5455" s="89"/>
      <c r="EI5455" s="90"/>
    </row>
    <row r="5456" spans="38:139">
      <c r="AL5456" s="13"/>
      <c r="AM5456" s="13"/>
      <c r="AN5456" s="3"/>
      <c r="AO5456" s="126"/>
      <c r="AP5456" s="126"/>
      <c r="AQ5456" s="127"/>
      <c r="AR5456" s="128"/>
      <c r="AS5456" s="13"/>
      <c r="AW5456" s="128"/>
      <c r="AX5456" s="128"/>
      <c r="AY5456" s="128"/>
      <c r="BH5456" s="89"/>
      <c r="BI5456" s="90"/>
      <c r="DL5456" s="13"/>
      <c r="DM5456" s="13"/>
      <c r="DN5456" s="3"/>
      <c r="DO5456" s="126"/>
      <c r="DP5456" s="126"/>
      <c r="DQ5456" s="127"/>
      <c r="DR5456" s="128"/>
      <c r="DS5456" s="13"/>
      <c r="DW5456" s="128"/>
      <c r="DX5456" s="128"/>
      <c r="DY5456" s="128"/>
      <c r="EH5456" s="89"/>
      <c r="EI5456" s="90"/>
    </row>
    <row r="5457" spans="38:139">
      <c r="AL5457" s="13"/>
      <c r="AM5457" s="13"/>
      <c r="AN5457" s="3"/>
      <c r="AO5457" s="126"/>
      <c r="AP5457" s="126"/>
      <c r="AQ5457" s="127"/>
      <c r="AR5457" s="128"/>
      <c r="AS5457" s="13"/>
      <c r="AW5457" s="128"/>
      <c r="AX5457" s="128"/>
      <c r="AY5457" s="128"/>
      <c r="BH5457" s="89"/>
      <c r="BI5457" s="90"/>
      <c r="DL5457" s="13"/>
      <c r="DM5457" s="13"/>
      <c r="DN5457" s="3"/>
      <c r="DO5457" s="126"/>
      <c r="DP5457" s="126"/>
      <c r="DQ5457" s="127"/>
      <c r="DR5457" s="128"/>
      <c r="DS5457" s="13"/>
      <c r="DW5457" s="128"/>
      <c r="DX5457" s="128"/>
      <c r="DY5457" s="128"/>
      <c r="EH5457" s="89"/>
      <c r="EI5457" s="90"/>
    </row>
    <row r="5458" spans="38:139">
      <c r="AL5458" s="13"/>
      <c r="AM5458" s="13"/>
      <c r="AN5458" s="3"/>
      <c r="AO5458" s="126"/>
      <c r="AP5458" s="126"/>
      <c r="AQ5458" s="127"/>
      <c r="AR5458" s="128"/>
      <c r="AS5458" s="13"/>
      <c r="AW5458" s="128"/>
      <c r="AX5458" s="128"/>
      <c r="AY5458" s="128"/>
      <c r="BH5458" s="89"/>
      <c r="BI5458" s="90"/>
      <c r="DL5458" s="13"/>
      <c r="DM5458" s="13"/>
      <c r="DN5458" s="3"/>
      <c r="DO5458" s="126"/>
      <c r="DP5458" s="126"/>
      <c r="DQ5458" s="127"/>
      <c r="DR5458" s="128"/>
      <c r="DS5458" s="13"/>
      <c r="DW5458" s="128"/>
      <c r="DX5458" s="128"/>
      <c r="DY5458" s="128"/>
      <c r="EH5458" s="89"/>
      <c r="EI5458" s="90"/>
    </row>
    <row r="5459" spans="38:139">
      <c r="AL5459" s="13"/>
      <c r="AM5459" s="13"/>
      <c r="AN5459" s="3"/>
      <c r="AO5459" s="126"/>
      <c r="AP5459" s="126"/>
      <c r="AQ5459" s="127"/>
      <c r="AR5459" s="128"/>
      <c r="AS5459" s="13"/>
      <c r="AW5459" s="128"/>
      <c r="AX5459" s="128"/>
      <c r="AY5459" s="128"/>
      <c r="BH5459" s="89"/>
      <c r="BI5459" s="90"/>
      <c r="DL5459" s="13"/>
      <c r="DM5459" s="13"/>
      <c r="DN5459" s="3"/>
      <c r="DO5459" s="126"/>
      <c r="DP5459" s="126"/>
      <c r="DQ5459" s="127"/>
      <c r="DR5459" s="128"/>
      <c r="DS5459" s="13"/>
      <c r="DW5459" s="128"/>
      <c r="DX5459" s="128"/>
      <c r="DY5459" s="128"/>
      <c r="EH5459" s="89"/>
      <c r="EI5459" s="90"/>
    </row>
    <row r="5460" spans="38:139">
      <c r="AL5460" s="13"/>
      <c r="AM5460" s="13"/>
      <c r="AN5460" s="3"/>
      <c r="AO5460" s="126"/>
      <c r="AP5460" s="126"/>
      <c r="AQ5460" s="127"/>
      <c r="AR5460" s="128"/>
      <c r="AS5460" s="13"/>
      <c r="AW5460" s="128"/>
      <c r="AX5460" s="128"/>
      <c r="AY5460" s="128"/>
      <c r="BH5460" s="89"/>
      <c r="BI5460" s="90"/>
      <c r="DL5460" s="13"/>
      <c r="DM5460" s="13"/>
      <c r="DN5460" s="3"/>
      <c r="DO5460" s="126"/>
      <c r="DP5460" s="126"/>
      <c r="DQ5460" s="127"/>
      <c r="DR5460" s="128"/>
      <c r="DS5460" s="13"/>
      <c r="DW5460" s="128"/>
      <c r="DX5460" s="128"/>
      <c r="DY5460" s="128"/>
      <c r="EH5460" s="89"/>
      <c r="EI5460" s="90"/>
    </row>
    <row r="5461" spans="38:139">
      <c r="AL5461" s="13"/>
      <c r="AM5461" s="13"/>
      <c r="AN5461" s="3"/>
      <c r="AO5461" s="126"/>
      <c r="AP5461" s="126"/>
      <c r="AQ5461" s="127"/>
      <c r="AR5461" s="128"/>
      <c r="AS5461" s="13"/>
      <c r="AW5461" s="128"/>
      <c r="AX5461" s="128"/>
      <c r="AY5461" s="128"/>
      <c r="BH5461" s="89"/>
      <c r="BI5461" s="90"/>
      <c r="DL5461" s="13"/>
      <c r="DM5461" s="13"/>
      <c r="DN5461" s="3"/>
      <c r="DO5461" s="126"/>
      <c r="DP5461" s="126"/>
      <c r="DQ5461" s="127"/>
      <c r="DR5461" s="128"/>
      <c r="DS5461" s="13"/>
      <c r="DW5461" s="128"/>
      <c r="DX5461" s="128"/>
      <c r="DY5461" s="128"/>
      <c r="EH5461" s="89"/>
      <c r="EI5461" s="90"/>
    </row>
    <row r="5462" spans="38:139">
      <c r="AL5462" s="13"/>
      <c r="AM5462" s="13"/>
      <c r="AN5462" s="3"/>
      <c r="AO5462" s="126"/>
      <c r="AP5462" s="126"/>
      <c r="AQ5462" s="127"/>
      <c r="AR5462" s="128"/>
      <c r="AS5462" s="13"/>
      <c r="AW5462" s="128"/>
      <c r="AX5462" s="128"/>
      <c r="AY5462" s="128"/>
      <c r="BH5462" s="89"/>
      <c r="BI5462" s="90"/>
      <c r="DL5462" s="13"/>
      <c r="DM5462" s="13"/>
      <c r="DN5462" s="3"/>
      <c r="DO5462" s="126"/>
      <c r="DP5462" s="126"/>
      <c r="DQ5462" s="127"/>
      <c r="DR5462" s="128"/>
      <c r="DS5462" s="13"/>
      <c r="DW5462" s="128"/>
      <c r="DX5462" s="128"/>
      <c r="DY5462" s="128"/>
      <c r="EH5462" s="89"/>
      <c r="EI5462" s="90"/>
    </row>
    <row r="5463" spans="38:139">
      <c r="AL5463" s="13"/>
      <c r="AM5463" s="13"/>
      <c r="AN5463" s="3"/>
      <c r="AO5463" s="126"/>
      <c r="AP5463" s="126"/>
      <c r="AQ5463" s="127"/>
      <c r="AR5463" s="128"/>
      <c r="AS5463" s="13"/>
      <c r="AW5463" s="128"/>
      <c r="AX5463" s="128"/>
      <c r="AY5463" s="128"/>
      <c r="BH5463" s="89"/>
      <c r="BI5463" s="90"/>
      <c r="DL5463" s="13"/>
      <c r="DM5463" s="13"/>
      <c r="DN5463" s="3"/>
      <c r="DO5463" s="126"/>
      <c r="DP5463" s="126"/>
      <c r="DQ5463" s="127"/>
      <c r="DR5463" s="128"/>
      <c r="DS5463" s="13"/>
      <c r="DW5463" s="128"/>
      <c r="DX5463" s="128"/>
      <c r="DY5463" s="128"/>
      <c r="EH5463" s="89"/>
      <c r="EI5463" s="90"/>
    </row>
    <row r="5464" spans="38:139">
      <c r="AL5464" s="13"/>
      <c r="AM5464" s="13"/>
      <c r="AN5464" s="3"/>
      <c r="AO5464" s="126"/>
      <c r="AP5464" s="126"/>
      <c r="AQ5464" s="127"/>
      <c r="AR5464" s="128"/>
      <c r="AS5464" s="13"/>
      <c r="AW5464" s="128"/>
      <c r="AX5464" s="128"/>
      <c r="AY5464" s="128"/>
      <c r="BH5464" s="89"/>
      <c r="BI5464" s="90"/>
      <c r="DL5464" s="13"/>
      <c r="DM5464" s="13"/>
      <c r="DN5464" s="3"/>
      <c r="DO5464" s="126"/>
      <c r="DP5464" s="126"/>
      <c r="DQ5464" s="127"/>
      <c r="DR5464" s="128"/>
      <c r="DS5464" s="13"/>
      <c r="DW5464" s="128"/>
      <c r="DX5464" s="128"/>
      <c r="DY5464" s="128"/>
      <c r="EH5464" s="89"/>
      <c r="EI5464" s="90"/>
    </row>
    <row r="5465" spans="38:139">
      <c r="AL5465" s="13"/>
      <c r="AM5465" s="13"/>
      <c r="AN5465" s="3"/>
      <c r="AO5465" s="126"/>
      <c r="AP5465" s="126"/>
      <c r="AQ5465" s="127"/>
      <c r="AR5465" s="128"/>
      <c r="AS5465" s="13"/>
      <c r="AW5465" s="128"/>
      <c r="AX5465" s="128"/>
      <c r="AY5465" s="128"/>
      <c r="BH5465" s="89"/>
      <c r="BI5465" s="90"/>
      <c r="DL5465" s="13"/>
      <c r="DM5465" s="13"/>
      <c r="DN5465" s="3"/>
      <c r="DO5465" s="126"/>
      <c r="DP5465" s="126"/>
      <c r="DQ5465" s="127"/>
      <c r="DR5465" s="128"/>
      <c r="DS5465" s="13"/>
      <c r="DW5465" s="128"/>
      <c r="DX5465" s="128"/>
      <c r="DY5465" s="128"/>
      <c r="EH5465" s="89"/>
      <c r="EI5465" s="90"/>
    </row>
    <row r="5466" spans="38:139">
      <c r="AL5466" s="13"/>
      <c r="AM5466" s="13"/>
      <c r="AN5466" s="3"/>
      <c r="AO5466" s="126"/>
      <c r="AP5466" s="126"/>
      <c r="AQ5466" s="127"/>
      <c r="AR5466" s="128"/>
      <c r="AS5466" s="13"/>
      <c r="AW5466" s="128"/>
      <c r="AX5466" s="128"/>
      <c r="AY5466" s="128"/>
      <c r="BH5466" s="89"/>
      <c r="BI5466" s="90"/>
      <c r="DL5466" s="13"/>
      <c r="DM5466" s="13"/>
      <c r="DN5466" s="3"/>
      <c r="DO5466" s="126"/>
      <c r="DP5466" s="126"/>
      <c r="DQ5466" s="127"/>
      <c r="DR5466" s="128"/>
      <c r="DS5466" s="13"/>
      <c r="DW5466" s="128"/>
      <c r="DX5466" s="128"/>
      <c r="DY5466" s="128"/>
      <c r="EH5466" s="89"/>
      <c r="EI5466" s="90"/>
    </row>
    <row r="5467" spans="38:139">
      <c r="AL5467" s="13"/>
      <c r="AM5467" s="13"/>
      <c r="AN5467" s="3"/>
      <c r="AO5467" s="126"/>
      <c r="AP5467" s="126"/>
      <c r="AQ5467" s="127"/>
      <c r="AR5467" s="128"/>
      <c r="AS5467" s="13"/>
      <c r="AW5467" s="128"/>
      <c r="AX5467" s="128"/>
      <c r="AY5467" s="128"/>
      <c r="BH5467" s="89"/>
      <c r="BI5467" s="90"/>
      <c r="DL5467" s="13"/>
      <c r="DM5467" s="13"/>
      <c r="DN5467" s="3"/>
      <c r="DO5467" s="126"/>
      <c r="DP5467" s="126"/>
      <c r="DQ5467" s="127"/>
      <c r="DR5467" s="128"/>
      <c r="DS5467" s="13"/>
      <c r="DW5467" s="128"/>
      <c r="DX5467" s="128"/>
      <c r="DY5467" s="128"/>
      <c r="EH5467" s="89"/>
      <c r="EI5467" s="90"/>
    </row>
    <row r="5468" spans="38:139">
      <c r="AL5468" s="13"/>
      <c r="AM5468" s="13"/>
      <c r="AN5468" s="3"/>
      <c r="AO5468" s="126"/>
      <c r="AP5468" s="126"/>
      <c r="AQ5468" s="127"/>
      <c r="AR5468" s="128"/>
      <c r="AS5468" s="13"/>
      <c r="AW5468" s="128"/>
      <c r="AX5468" s="128"/>
      <c r="AY5468" s="128"/>
      <c r="BH5468" s="89"/>
      <c r="BI5468" s="90"/>
      <c r="DL5468" s="13"/>
      <c r="DM5468" s="13"/>
      <c r="DN5468" s="3"/>
      <c r="DO5468" s="126"/>
      <c r="DP5468" s="126"/>
      <c r="DQ5468" s="127"/>
      <c r="DR5468" s="128"/>
      <c r="DS5468" s="13"/>
      <c r="DW5468" s="128"/>
      <c r="DX5468" s="128"/>
      <c r="DY5468" s="128"/>
      <c r="EH5468" s="89"/>
      <c r="EI5468" s="90"/>
    </row>
    <row r="5469" spans="38:139">
      <c r="AL5469" s="13"/>
      <c r="AM5469" s="13"/>
      <c r="AN5469" s="3"/>
      <c r="AO5469" s="126"/>
      <c r="AP5469" s="126"/>
      <c r="AQ5469" s="127"/>
      <c r="AR5469" s="128"/>
      <c r="AS5469" s="13"/>
      <c r="AW5469" s="128"/>
      <c r="AX5469" s="128"/>
      <c r="AY5469" s="128"/>
      <c r="BH5469" s="89"/>
      <c r="BI5469" s="90"/>
      <c r="DL5469" s="13"/>
      <c r="DM5469" s="13"/>
      <c r="DN5469" s="3"/>
      <c r="DO5469" s="126"/>
      <c r="DP5469" s="126"/>
      <c r="DQ5469" s="127"/>
      <c r="DR5469" s="128"/>
      <c r="DS5469" s="13"/>
      <c r="DW5469" s="128"/>
      <c r="DX5469" s="128"/>
      <c r="DY5469" s="128"/>
      <c r="EH5469" s="89"/>
      <c r="EI5469" s="90"/>
    </row>
    <row r="5470" spans="38:139">
      <c r="AL5470" s="13"/>
      <c r="AM5470" s="13"/>
      <c r="AN5470" s="3"/>
      <c r="AO5470" s="126"/>
      <c r="AP5470" s="126"/>
      <c r="AQ5470" s="127"/>
      <c r="AR5470" s="128"/>
      <c r="AS5470" s="13"/>
      <c r="AW5470" s="128"/>
      <c r="AX5470" s="128"/>
      <c r="AY5470" s="128"/>
      <c r="BH5470" s="89"/>
      <c r="BI5470" s="90"/>
      <c r="DL5470" s="13"/>
      <c r="DM5470" s="13"/>
      <c r="DN5470" s="3"/>
      <c r="DO5470" s="126"/>
      <c r="DP5470" s="126"/>
      <c r="DQ5470" s="127"/>
      <c r="DR5470" s="128"/>
      <c r="DS5470" s="13"/>
      <c r="DW5470" s="128"/>
      <c r="DX5470" s="128"/>
      <c r="DY5470" s="128"/>
      <c r="EH5470" s="89"/>
      <c r="EI5470" s="90"/>
    </row>
    <row r="5471" spans="38:139">
      <c r="AL5471" s="13"/>
      <c r="AM5471" s="13"/>
      <c r="AN5471" s="3"/>
      <c r="AO5471" s="126"/>
      <c r="AP5471" s="126"/>
      <c r="AQ5471" s="127"/>
      <c r="AR5471" s="128"/>
      <c r="AS5471" s="13"/>
      <c r="AW5471" s="128"/>
      <c r="AX5471" s="128"/>
      <c r="AY5471" s="128"/>
      <c r="BH5471" s="89"/>
      <c r="BI5471" s="90"/>
      <c r="DL5471" s="13"/>
      <c r="DM5471" s="13"/>
      <c r="DN5471" s="3"/>
      <c r="DO5471" s="126"/>
      <c r="DP5471" s="126"/>
      <c r="DQ5471" s="127"/>
      <c r="DR5471" s="128"/>
      <c r="DS5471" s="13"/>
      <c r="DW5471" s="128"/>
      <c r="DX5471" s="128"/>
      <c r="DY5471" s="128"/>
      <c r="EH5471" s="89"/>
      <c r="EI5471" s="90"/>
    </row>
    <row r="5472" spans="38:139">
      <c r="AL5472" s="13"/>
      <c r="AM5472" s="13"/>
      <c r="AN5472" s="3"/>
      <c r="AO5472" s="126"/>
      <c r="AP5472" s="126"/>
      <c r="AQ5472" s="127"/>
      <c r="AR5472" s="128"/>
      <c r="AS5472" s="13"/>
      <c r="AW5472" s="128"/>
      <c r="AX5472" s="128"/>
      <c r="AY5472" s="128"/>
      <c r="BH5472" s="89"/>
      <c r="BI5472" s="90"/>
      <c r="DL5472" s="13"/>
      <c r="DM5472" s="13"/>
      <c r="DN5472" s="3"/>
      <c r="DO5472" s="126"/>
      <c r="DP5472" s="126"/>
      <c r="DQ5472" s="127"/>
      <c r="DR5472" s="128"/>
      <c r="DS5472" s="13"/>
      <c r="DW5472" s="128"/>
      <c r="DX5472" s="128"/>
      <c r="DY5472" s="128"/>
      <c r="EH5472" s="89"/>
      <c r="EI5472" s="90"/>
    </row>
    <row r="5473" spans="38:139">
      <c r="AL5473" s="13"/>
      <c r="AM5473" s="13"/>
      <c r="AN5473" s="3"/>
      <c r="AO5473" s="126"/>
      <c r="AP5473" s="126"/>
      <c r="AQ5473" s="127"/>
      <c r="AR5473" s="128"/>
      <c r="AS5473" s="13"/>
      <c r="AW5473" s="128"/>
      <c r="AX5473" s="128"/>
      <c r="AY5473" s="128"/>
      <c r="BH5473" s="89"/>
      <c r="BI5473" s="90"/>
      <c r="DL5473" s="13"/>
      <c r="DM5473" s="13"/>
      <c r="DN5473" s="3"/>
      <c r="DO5473" s="126"/>
      <c r="DP5473" s="126"/>
      <c r="DQ5473" s="127"/>
      <c r="DR5473" s="128"/>
      <c r="DS5473" s="13"/>
      <c r="DW5473" s="128"/>
      <c r="DX5473" s="128"/>
      <c r="DY5473" s="128"/>
      <c r="EH5473" s="89"/>
      <c r="EI5473" s="90"/>
    </row>
    <row r="5474" spans="38:139">
      <c r="AL5474" s="13"/>
      <c r="AM5474" s="13"/>
      <c r="AN5474" s="3"/>
      <c r="AO5474" s="126"/>
      <c r="AP5474" s="126"/>
      <c r="AQ5474" s="127"/>
      <c r="AR5474" s="128"/>
      <c r="AS5474" s="13"/>
      <c r="AW5474" s="128"/>
      <c r="AX5474" s="128"/>
      <c r="AY5474" s="128"/>
      <c r="BH5474" s="89"/>
      <c r="BI5474" s="90"/>
      <c r="DL5474" s="13"/>
      <c r="DM5474" s="13"/>
      <c r="DN5474" s="3"/>
      <c r="DO5474" s="126"/>
      <c r="DP5474" s="126"/>
      <c r="DQ5474" s="127"/>
      <c r="DR5474" s="128"/>
      <c r="DS5474" s="13"/>
      <c r="DW5474" s="128"/>
      <c r="DX5474" s="128"/>
      <c r="DY5474" s="128"/>
      <c r="EH5474" s="89"/>
      <c r="EI5474" s="90"/>
    </row>
    <row r="5475" spans="38:139">
      <c r="AL5475" s="13"/>
      <c r="AM5475" s="13"/>
      <c r="AN5475" s="3"/>
      <c r="AO5475" s="126"/>
      <c r="AP5475" s="126"/>
      <c r="AQ5475" s="127"/>
      <c r="AR5475" s="128"/>
      <c r="AS5475" s="13"/>
      <c r="AW5475" s="128"/>
      <c r="AX5475" s="128"/>
      <c r="AY5475" s="128"/>
      <c r="BH5475" s="89"/>
      <c r="BI5475" s="90"/>
      <c r="DL5475" s="13"/>
      <c r="DM5475" s="13"/>
      <c r="DN5475" s="3"/>
      <c r="DO5475" s="126"/>
      <c r="DP5475" s="126"/>
      <c r="DQ5475" s="127"/>
      <c r="DR5475" s="128"/>
      <c r="DS5475" s="13"/>
      <c r="DW5475" s="128"/>
      <c r="DX5475" s="128"/>
      <c r="DY5475" s="128"/>
      <c r="EH5475" s="89"/>
      <c r="EI5475" s="90"/>
    </row>
    <row r="5476" spans="38:139">
      <c r="AL5476" s="13"/>
      <c r="AM5476" s="13"/>
      <c r="AN5476" s="3"/>
      <c r="AO5476" s="126"/>
      <c r="AP5476" s="126"/>
      <c r="AQ5476" s="127"/>
      <c r="AR5476" s="128"/>
      <c r="AS5476" s="13"/>
      <c r="AW5476" s="128"/>
      <c r="AX5476" s="128"/>
      <c r="AY5476" s="128"/>
      <c r="BH5476" s="89"/>
      <c r="BI5476" s="90"/>
      <c r="DL5476" s="13"/>
      <c r="DM5476" s="13"/>
      <c r="DN5476" s="3"/>
      <c r="DO5476" s="126"/>
      <c r="DP5476" s="126"/>
      <c r="DQ5476" s="127"/>
      <c r="DR5476" s="128"/>
      <c r="DS5476" s="13"/>
      <c r="DW5476" s="128"/>
      <c r="DX5476" s="128"/>
      <c r="DY5476" s="128"/>
      <c r="EH5476" s="89"/>
      <c r="EI5476" s="90"/>
    </row>
    <row r="5477" spans="38:139">
      <c r="AL5477" s="13"/>
      <c r="AM5477" s="13"/>
      <c r="AN5477" s="3"/>
      <c r="AO5477" s="126"/>
      <c r="AP5477" s="126"/>
      <c r="AQ5477" s="127"/>
      <c r="AR5477" s="128"/>
      <c r="AS5477" s="13"/>
      <c r="AW5477" s="128"/>
      <c r="AX5477" s="128"/>
      <c r="AY5477" s="128"/>
      <c r="BH5477" s="89"/>
      <c r="BI5477" s="90"/>
      <c r="DL5477" s="13"/>
      <c r="DM5477" s="13"/>
      <c r="DN5477" s="3"/>
      <c r="DO5477" s="126"/>
      <c r="DP5477" s="126"/>
      <c r="DQ5477" s="127"/>
      <c r="DR5477" s="128"/>
      <c r="DS5477" s="13"/>
      <c r="DW5477" s="128"/>
      <c r="DX5477" s="128"/>
      <c r="DY5477" s="128"/>
      <c r="EH5477" s="89"/>
      <c r="EI5477" s="90"/>
    </row>
    <row r="5478" spans="38:139">
      <c r="AL5478" s="13"/>
      <c r="AM5478" s="13"/>
      <c r="AN5478" s="3"/>
      <c r="AO5478" s="126"/>
      <c r="AP5478" s="126"/>
      <c r="AQ5478" s="127"/>
      <c r="AR5478" s="128"/>
      <c r="AS5478" s="13"/>
      <c r="AW5478" s="128"/>
      <c r="AX5478" s="128"/>
      <c r="AY5478" s="128"/>
      <c r="BH5478" s="89"/>
      <c r="BI5478" s="90"/>
      <c r="DL5478" s="13"/>
      <c r="DM5478" s="13"/>
      <c r="DN5478" s="3"/>
      <c r="DO5478" s="126"/>
      <c r="DP5478" s="126"/>
      <c r="DQ5478" s="127"/>
      <c r="DR5478" s="128"/>
      <c r="DS5478" s="13"/>
      <c r="DW5478" s="128"/>
      <c r="DX5478" s="128"/>
      <c r="DY5478" s="128"/>
      <c r="EH5478" s="89"/>
      <c r="EI5478" s="90"/>
    </row>
    <row r="5479" spans="38:139">
      <c r="AL5479" s="13"/>
      <c r="AM5479" s="13"/>
      <c r="AN5479" s="3"/>
      <c r="AO5479" s="126"/>
      <c r="AP5479" s="126"/>
      <c r="AQ5479" s="127"/>
      <c r="AR5479" s="128"/>
      <c r="AS5479" s="13"/>
      <c r="AW5479" s="128"/>
      <c r="AX5479" s="128"/>
      <c r="AY5479" s="128"/>
      <c r="BH5479" s="89"/>
      <c r="BI5479" s="90"/>
      <c r="DL5479" s="13"/>
      <c r="DM5479" s="13"/>
      <c r="DN5479" s="3"/>
      <c r="DO5479" s="126"/>
      <c r="DP5479" s="126"/>
      <c r="DQ5479" s="127"/>
      <c r="DR5479" s="128"/>
      <c r="DS5479" s="13"/>
      <c r="DW5479" s="128"/>
      <c r="DX5479" s="128"/>
      <c r="DY5479" s="128"/>
      <c r="EH5479" s="89"/>
      <c r="EI5479" s="90"/>
    </row>
    <row r="5480" spans="38:139">
      <c r="AL5480" s="13"/>
      <c r="AM5480" s="13"/>
      <c r="AN5480" s="3"/>
      <c r="AO5480" s="126"/>
      <c r="AP5480" s="126"/>
      <c r="AQ5480" s="127"/>
      <c r="AR5480" s="128"/>
      <c r="AS5480" s="13"/>
      <c r="AW5480" s="128"/>
      <c r="AX5480" s="128"/>
      <c r="AY5480" s="128"/>
      <c r="BH5480" s="89"/>
      <c r="BI5480" s="90"/>
      <c r="DL5480" s="13"/>
      <c r="DM5480" s="13"/>
      <c r="DN5480" s="3"/>
      <c r="DO5480" s="126"/>
      <c r="DP5480" s="126"/>
      <c r="DQ5480" s="127"/>
      <c r="DR5480" s="128"/>
      <c r="DS5480" s="13"/>
      <c r="DW5480" s="128"/>
      <c r="DX5480" s="128"/>
      <c r="DY5480" s="128"/>
      <c r="EH5480" s="89"/>
      <c r="EI5480" s="90"/>
    </row>
    <row r="5481" spans="38:139">
      <c r="AL5481" s="13"/>
      <c r="AM5481" s="13"/>
      <c r="AN5481" s="3"/>
      <c r="AO5481" s="126"/>
      <c r="AP5481" s="126"/>
      <c r="AQ5481" s="127"/>
      <c r="AR5481" s="128"/>
      <c r="AS5481" s="13"/>
      <c r="AW5481" s="128"/>
      <c r="AX5481" s="128"/>
      <c r="AY5481" s="128"/>
      <c r="BH5481" s="89"/>
      <c r="BI5481" s="90"/>
      <c r="DL5481" s="13"/>
      <c r="DM5481" s="13"/>
      <c r="DN5481" s="3"/>
      <c r="DO5481" s="126"/>
      <c r="DP5481" s="126"/>
      <c r="DQ5481" s="127"/>
      <c r="DR5481" s="128"/>
      <c r="DS5481" s="13"/>
      <c r="DW5481" s="128"/>
      <c r="DX5481" s="128"/>
      <c r="DY5481" s="128"/>
      <c r="EH5481" s="89"/>
      <c r="EI5481" s="90"/>
    </row>
    <row r="5482" spans="38:139">
      <c r="AL5482" s="13"/>
      <c r="AM5482" s="13"/>
      <c r="AN5482" s="3"/>
      <c r="AO5482" s="126"/>
      <c r="AP5482" s="126"/>
      <c r="AQ5482" s="127"/>
      <c r="AR5482" s="128"/>
      <c r="AS5482" s="13"/>
      <c r="AW5482" s="128"/>
      <c r="AX5482" s="128"/>
      <c r="AY5482" s="128"/>
      <c r="BH5482" s="89"/>
      <c r="BI5482" s="90"/>
      <c r="DL5482" s="13"/>
      <c r="DM5482" s="13"/>
      <c r="DN5482" s="3"/>
      <c r="DO5482" s="126"/>
      <c r="DP5482" s="126"/>
      <c r="DQ5482" s="127"/>
      <c r="DR5482" s="128"/>
      <c r="DS5482" s="13"/>
      <c r="DW5482" s="128"/>
      <c r="DX5482" s="128"/>
      <c r="DY5482" s="128"/>
      <c r="EH5482" s="89"/>
      <c r="EI5482" s="90"/>
    </row>
    <row r="5483" spans="38:139">
      <c r="AL5483" s="13"/>
      <c r="AM5483" s="13"/>
      <c r="AN5483" s="3"/>
      <c r="AO5483" s="126"/>
      <c r="AP5483" s="126"/>
      <c r="AQ5483" s="127"/>
      <c r="AR5483" s="128"/>
      <c r="AS5483" s="13"/>
      <c r="AW5483" s="128"/>
      <c r="AX5483" s="128"/>
      <c r="AY5483" s="128"/>
      <c r="BH5483" s="89"/>
      <c r="BI5483" s="90"/>
      <c r="DL5483" s="13"/>
      <c r="DM5483" s="13"/>
      <c r="DN5483" s="3"/>
      <c r="DO5483" s="126"/>
      <c r="DP5483" s="126"/>
      <c r="DQ5483" s="127"/>
      <c r="DR5483" s="128"/>
      <c r="DS5483" s="13"/>
      <c r="DW5483" s="128"/>
      <c r="DX5483" s="128"/>
      <c r="DY5483" s="128"/>
      <c r="EH5483" s="89"/>
      <c r="EI5483" s="90"/>
    </row>
    <row r="5484" spans="38:139">
      <c r="AL5484" s="13"/>
      <c r="AM5484" s="13"/>
      <c r="AN5484" s="3"/>
      <c r="AO5484" s="126"/>
      <c r="AP5484" s="126"/>
      <c r="AQ5484" s="127"/>
      <c r="AR5484" s="128"/>
      <c r="AS5484" s="13"/>
      <c r="AW5484" s="128"/>
      <c r="AX5484" s="128"/>
      <c r="AY5484" s="128"/>
      <c r="BH5484" s="89"/>
      <c r="BI5484" s="90"/>
      <c r="DL5484" s="13"/>
      <c r="DM5484" s="13"/>
      <c r="DN5484" s="3"/>
      <c r="DO5484" s="126"/>
      <c r="DP5484" s="126"/>
      <c r="DQ5484" s="127"/>
      <c r="DR5484" s="128"/>
      <c r="DS5484" s="13"/>
      <c r="DW5484" s="128"/>
      <c r="DX5484" s="128"/>
      <c r="DY5484" s="128"/>
      <c r="EH5484" s="89"/>
      <c r="EI5484" s="90"/>
    </row>
    <row r="5485" spans="38:139">
      <c r="AL5485" s="13"/>
      <c r="AM5485" s="13"/>
      <c r="AN5485" s="3"/>
      <c r="AO5485" s="126"/>
      <c r="AP5485" s="126"/>
      <c r="AQ5485" s="127"/>
      <c r="AR5485" s="128"/>
      <c r="AS5485" s="13"/>
      <c r="AW5485" s="128"/>
      <c r="AX5485" s="128"/>
      <c r="AY5485" s="128"/>
      <c r="BH5485" s="89"/>
      <c r="BI5485" s="90"/>
      <c r="DL5485" s="13"/>
      <c r="DM5485" s="13"/>
      <c r="DN5485" s="3"/>
      <c r="DO5485" s="126"/>
      <c r="DP5485" s="126"/>
      <c r="DQ5485" s="127"/>
      <c r="DR5485" s="128"/>
      <c r="DS5485" s="13"/>
      <c r="DW5485" s="128"/>
      <c r="DX5485" s="128"/>
      <c r="DY5485" s="128"/>
      <c r="EH5485" s="89"/>
      <c r="EI5485" s="90"/>
    </row>
    <row r="5486" spans="38:139">
      <c r="AL5486" s="13"/>
      <c r="AM5486" s="13"/>
      <c r="AN5486" s="3"/>
      <c r="AO5486" s="126"/>
      <c r="AP5486" s="126"/>
      <c r="AQ5486" s="127"/>
      <c r="AR5486" s="128"/>
      <c r="AS5486" s="13"/>
      <c r="AW5486" s="128"/>
      <c r="AX5486" s="128"/>
      <c r="AY5486" s="128"/>
      <c r="BH5486" s="89"/>
      <c r="BI5486" s="90"/>
      <c r="DL5486" s="13"/>
      <c r="DM5486" s="13"/>
      <c r="DN5486" s="3"/>
      <c r="DO5486" s="126"/>
      <c r="DP5486" s="126"/>
      <c r="DQ5486" s="127"/>
      <c r="DR5486" s="128"/>
      <c r="DS5486" s="13"/>
      <c r="DW5486" s="128"/>
      <c r="DX5486" s="128"/>
      <c r="DY5486" s="128"/>
      <c r="EH5486" s="89"/>
      <c r="EI5486" s="90"/>
    </row>
    <row r="5487" spans="38:139">
      <c r="AL5487" s="13"/>
      <c r="AM5487" s="13"/>
      <c r="AN5487" s="3"/>
      <c r="AO5487" s="126"/>
      <c r="AP5487" s="126"/>
      <c r="AQ5487" s="127"/>
      <c r="AR5487" s="128"/>
      <c r="AS5487" s="13"/>
      <c r="AW5487" s="128"/>
      <c r="AX5487" s="128"/>
      <c r="AY5487" s="128"/>
      <c r="BH5487" s="89"/>
      <c r="BI5487" s="90"/>
      <c r="DL5487" s="13"/>
      <c r="DM5487" s="13"/>
      <c r="DN5487" s="3"/>
      <c r="DO5487" s="126"/>
      <c r="DP5487" s="126"/>
      <c r="DQ5487" s="127"/>
      <c r="DR5487" s="128"/>
      <c r="DS5487" s="13"/>
      <c r="DW5487" s="128"/>
      <c r="DX5487" s="128"/>
      <c r="DY5487" s="128"/>
      <c r="EH5487" s="89"/>
      <c r="EI5487" s="90"/>
    </row>
    <row r="5488" spans="38:139">
      <c r="AL5488" s="13"/>
      <c r="AM5488" s="13"/>
      <c r="AN5488" s="3"/>
      <c r="AO5488" s="126"/>
      <c r="AP5488" s="126"/>
      <c r="AQ5488" s="127"/>
      <c r="AR5488" s="128"/>
      <c r="AS5488" s="13"/>
      <c r="AW5488" s="128"/>
      <c r="AX5488" s="128"/>
      <c r="AY5488" s="128"/>
      <c r="BH5488" s="89"/>
      <c r="BI5488" s="90"/>
      <c r="DL5488" s="13"/>
      <c r="DM5488" s="13"/>
      <c r="DN5488" s="3"/>
      <c r="DO5488" s="126"/>
      <c r="DP5488" s="126"/>
      <c r="DQ5488" s="127"/>
      <c r="DR5488" s="128"/>
      <c r="DS5488" s="13"/>
      <c r="DW5488" s="128"/>
      <c r="DX5488" s="128"/>
      <c r="DY5488" s="128"/>
      <c r="EH5488" s="89"/>
      <c r="EI5488" s="90"/>
    </row>
    <row r="5489" spans="38:139">
      <c r="AL5489" s="13"/>
      <c r="AM5489" s="13"/>
      <c r="AN5489" s="3"/>
      <c r="AO5489" s="126"/>
      <c r="AP5489" s="126"/>
      <c r="AQ5489" s="127"/>
      <c r="AR5489" s="128"/>
      <c r="AS5489" s="13"/>
      <c r="AW5489" s="128"/>
      <c r="AX5489" s="128"/>
      <c r="AY5489" s="128"/>
      <c r="BH5489" s="89"/>
      <c r="BI5489" s="90"/>
      <c r="DL5489" s="13"/>
      <c r="DM5489" s="13"/>
      <c r="DN5489" s="3"/>
      <c r="DO5489" s="126"/>
      <c r="DP5489" s="126"/>
      <c r="DQ5489" s="127"/>
      <c r="DR5489" s="128"/>
      <c r="DS5489" s="13"/>
      <c r="DW5489" s="128"/>
      <c r="DX5489" s="128"/>
      <c r="DY5489" s="128"/>
      <c r="EH5489" s="89"/>
      <c r="EI5489" s="90"/>
    </row>
    <row r="5490" spans="38:139">
      <c r="AL5490" s="13"/>
      <c r="AM5490" s="13"/>
      <c r="AN5490" s="3"/>
      <c r="AO5490" s="126"/>
      <c r="AP5490" s="126"/>
      <c r="AQ5490" s="127"/>
      <c r="AR5490" s="128"/>
      <c r="AS5490" s="13"/>
      <c r="AW5490" s="128"/>
      <c r="AX5490" s="128"/>
      <c r="AY5490" s="128"/>
      <c r="BH5490" s="89"/>
      <c r="BI5490" s="90"/>
      <c r="DL5490" s="13"/>
      <c r="DM5490" s="13"/>
      <c r="DN5490" s="3"/>
      <c r="DO5490" s="126"/>
      <c r="DP5490" s="126"/>
      <c r="DQ5490" s="127"/>
      <c r="DR5490" s="128"/>
      <c r="DS5490" s="13"/>
      <c r="DW5490" s="128"/>
      <c r="DX5490" s="128"/>
      <c r="DY5490" s="128"/>
      <c r="EH5490" s="89"/>
      <c r="EI5490" s="90"/>
    </row>
    <row r="5491" spans="38:139">
      <c r="AL5491" s="13"/>
      <c r="AM5491" s="13"/>
      <c r="AN5491" s="3"/>
      <c r="AO5491" s="126"/>
      <c r="AP5491" s="126"/>
      <c r="AQ5491" s="127"/>
      <c r="AR5491" s="128"/>
      <c r="AS5491" s="13"/>
      <c r="AW5491" s="128"/>
      <c r="AX5491" s="128"/>
      <c r="AY5491" s="128"/>
      <c r="BH5491" s="89"/>
      <c r="BI5491" s="90"/>
      <c r="DL5491" s="13"/>
      <c r="DM5491" s="13"/>
      <c r="DN5491" s="3"/>
      <c r="DO5491" s="126"/>
      <c r="DP5491" s="126"/>
      <c r="DQ5491" s="127"/>
      <c r="DR5491" s="128"/>
      <c r="DS5491" s="13"/>
      <c r="DW5491" s="128"/>
      <c r="DX5491" s="128"/>
      <c r="DY5491" s="128"/>
      <c r="EH5491" s="89"/>
      <c r="EI5491" s="90"/>
    </row>
    <row r="5492" spans="38:139">
      <c r="AL5492" s="13"/>
      <c r="AM5492" s="13"/>
      <c r="AN5492" s="3"/>
      <c r="AO5492" s="126"/>
      <c r="AP5492" s="126"/>
      <c r="AQ5492" s="127"/>
      <c r="AR5492" s="128"/>
      <c r="AS5492" s="13"/>
      <c r="AW5492" s="128"/>
      <c r="AX5492" s="128"/>
      <c r="AY5492" s="128"/>
      <c r="BH5492" s="89"/>
      <c r="BI5492" s="90"/>
      <c r="DL5492" s="13"/>
      <c r="DM5492" s="13"/>
      <c r="DN5492" s="3"/>
      <c r="DO5492" s="126"/>
      <c r="DP5492" s="126"/>
      <c r="DQ5492" s="127"/>
      <c r="DR5492" s="128"/>
      <c r="DS5492" s="13"/>
      <c r="DW5492" s="128"/>
      <c r="DX5492" s="128"/>
      <c r="DY5492" s="128"/>
      <c r="EH5492" s="89"/>
      <c r="EI5492" s="90"/>
    </row>
    <row r="5493" spans="38:139">
      <c r="AL5493" s="13"/>
      <c r="AM5493" s="13"/>
      <c r="AN5493" s="3"/>
      <c r="AO5493" s="126"/>
      <c r="AP5493" s="126"/>
      <c r="AQ5493" s="127"/>
      <c r="AR5493" s="128"/>
      <c r="AS5493" s="13"/>
      <c r="AW5493" s="128"/>
      <c r="AX5493" s="128"/>
      <c r="AY5493" s="128"/>
      <c r="BH5493" s="89"/>
      <c r="BI5493" s="90"/>
      <c r="DL5493" s="13"/>
      <c r="DM5493" s="13"/>
      <c r="DN5493" s="3"/>
      <c r="DO5493" s="126"/>
      <c r="DP5493" s="126"/>
      <c r="DQ5493" s="127"/>
      <c r="DR5493" s="128"/>
      <c r="DS5493" s="13"/>
      <c r="DW5493" s="128"/>
      <c r="DX5493" s="128"/>
      <c r="DY5493" s="128"/>
      <c r="EH5493" s="89"/>
      <c r="EI5493" s="90"/>
    </row>
    <row r="5494" spans="38:139">
      <c r="AL5494" s="13"/>
      <c r="AM5494" s="13"/>
      <c r="AN5494" s="3"/>
      <c r="AO5494" s="126"/>
      <c r="AP5494" s="126"/>
      <c r="AQ5494" s="127"/>
      <c r="AR5494" s="128"/>
      <c r="AS5494" s="13"/>
      <c r="AW5494" s="128"/>
      <c r="AX5494" s="128"/>
      <c r="AY5494" s="128"/>
      <c r="BH5494" s="89"/>
      <c r="BI5494" s="90"/>
      <c r="DL5494" s="13"/>
      <c r="DM5494" s="13"/>
      <c r="DN5494" s="3"/>
      <c r="DO5494" s="126"/>
      <c r="DP5494" s="126"/>
      <c r="DQ5494" s="127"/>
      <c r="DR5494" s="128"/>
      <c r="DS5494" s="13"/>
      <c r="DW5494" s="128"/>
      <c r="DX5494" s="128"/>
      <c r="DY5494" s="128"/>
      <c r="EH5494" s="89"/>
      <c r="EI5494" s="90"/>
    </row>
    <row r="5495" spans="38:139">
      <c r="AL5495" s="13"/>
      <c r="AM5495" s="13"/>
      <c r="AN5495" s="3"/>
      <c r="AO5495" s="126"/>
      <c r="AP5495" s="126"/>
      <c r="AQ5495" s="127"/>
      <c r="AR5495" s="128"/>
      <c r="AS5495" s="13"/>
      <c r="AW5495" s="128"/>
      <c r="AX5495" s="128"/>
      <c r="AY5495" s="128"/>
      <c r="BH5495" s="89"/>
      <c r="BI5495" s="90"/>
      <c r="DL5495" s="13"/>
      <c r="DM5495" s="13"/>
      <c r="DN5495" s="3"/>
      <c r="DO5495" s="126"/>
      <c r="DP5495" s="126"/>
      <c r="DQ5495" s="127"/>
      <c r="DR5495" s="128"/>
      <c r="DS5495" s="13"/>
      <c r="DW5495" s="128"/>
      <c r="DX5495" s="128"/>
      <c r="DY5495" s="128"/>
      <c r="EH5495" s="89"/>
      <c r="EI5495" s="90"/>
    </row>
    <row r="5496" spans="38:139">
      <c r="AL5496" s="13"/>
      <c r="AM5496" s="13"/>
      <c r="AN5496" s="3"/>
      <c r="AO5496" s="126"/>
      <c r="AP5496" s="126"/>
      <c r="AQ5496" s="127"/>
      <c r="AR5496" s="128"/>
      <c r="AS5496" s="13"/>
      <c r="AW5496" s="128"/>
      <c r="AX5496" s="128"/>
      <c r="AY5496" s="128"/>
      <c r="BH5496" s="89"/>
      <c r="BI5496" s="90"/>
      <c r="DL5496" s="13"/>
      <c r="DM5496" s="13"/>
      <c r="DN5496" s="3"/>
      <c r="DO5496" s="126"/>
      <c r="DP5496" s="126"/>
      <c r="DQ5496" s="127"/>
      <c r="DR5496" s="128"/>
      <c r="DS5496" s="13"/>
      <c r="DW5496" s="128"/>
      <c r="DX5496" s="128"/>
      <c r="DY5496" s="128"/>
      <c r="EH5496" s="89"/>
      <c r="EI5496" s="90"/>
    </row>
    <row r="5497" spans="38:139">
      <c r="AL5497" s="13"/>
      <c r="AM5497" s="13"/>
      <c r="AN5497" s="3"/>
      <c r="AO5497" s="126"/>
      <c r="AP5497" s="126"/>
      <c r="AQ5497" s="127"/>
      <c r="AR5497" s="128"/>
      <c r="AS5497" s="13"/>
      <c r="AW5497" s="128"/>
      <c r="AX5497" s="128"/>
      <c r="AY5497" s="128"/>
      <c r="BH5497" s="89"/>
      <c r="BI5497" s="90"/>
      <c r="DL5497" s="13"/>
      <c r="DM5497" s="13"/>
      <c r="DN5497" s="3"/>
      <c r="DO5497" s="126"/>
      <c r="DP5497" s="126"/>
      <c r="DQ5497" s="127"/>
      <c r="DR5497" s="128"/>
      <c r="DS5497" s="13"/>
      <c r="DW5497" s="128"/>
      <c r="DX5497" s="128"/>
      <c r="DY5497" s="128"/>
      <c r="EH5497" s="89"/>
      <c r="EI5497" s="90"/>
    </row>
    <row r="5498" spans="38:139">
      <c r="AL5498" s="13"/>
      <c r="AM5498" s="13"/>
      <c r="AN5498" s="3"/>
      <c r="AO5498" s="126"/>
      <c r="AP5498" s="126"/>
      <c r="AQ5498" s="127"/>
      <c r="AR5498" s="128"/>
      <c r="AS5498" s="13"/>
      <c r="AW5498" s="128"/>
      <c r="AX5498" s="128"/>
      <c r="AY5498" s="128"/>
      <c r="BH5498" s="89"/>
      <c r="BI5498" s="90"/>
      <c r="DL5498" s="13"/>
      <c r="DM5498" s="13"/>
      <c r="DN5498" s="3"/>
      <c r="DO5498" s="126"/>
      <c r="DP5498" s="126"/>
      <c r="DQ5498" s="127"/>
      <c r="DR5498" s="128"/>
      <c r="DS5498" s="13"/>
      <c r="DW5498" s="128"/>
      <c r="DX5498" s="128"/>
      <c r="DY5498" s="128"/>
      <c r="EH5498" s="89"/>
      <c r="EI5498" s="90"/>
    </row>
    <row r="5499" spans="38:139">
      <c r="AL5499" s="13"/>
      <c r="AM5499" s="13"/>
      <c r="AN5499" s="3"/>
      <c r="AO5499" s="126"/>
      <c r="AP5499" s="126"/>
      <c r="AQ5499" s="127"/>
      <c r="AR5499" s="128"/>
      <c r="AS5499" s="13"/>
      <c r="AW5499" s="128"/>
      <c r="AX5499" s="128"/>
      <c r="AY5499" s="128"/>
      <c r="BH5499" s="89"/>
      <c r="BI5499" s="90"/>
      <c r="DL5499" s="13"/>
      <c r="DM5499" s="13"/>
      <c r="DN5499" s="3"/>
      <c r="DO5499" s="126"/>
      <c r="DP5499" s="126"/>
      <c r="DQ5499" s="127"/>
      <c r="DR5499" s="128"/>
      <c r="DS5499" s="13"/>
      <c r="DW5499" s="128"/>
      <c r="DX5499" s="128"/>
      <c r="DY5499" s="128"/>
      <c r="EH5499" s="89"/>
      <c r="EI5499" s="90"/>
    </row>
    <row r="5500" spans="38:139">
      <c r="AL5500" s="13"/>
      <c r="AM5500" s="13"/>
      <c r="AN5500" s="3"/>
      <c r="AO5500" s="126"/>
      <c r="AP5500" s="126"/>
      <c r="AQ5500" s="127"/>
      <c r="AR5500" s="128"/>
      <c r="AS5500" s="13"/>
      <c r="AW5500" s="128"/>
      <c r="AX5500" s="128"/>
      <c r="AY5500" s="128"/>
      <c r="BH5500" s="89"/>
      <c r="BI5500" s="90"/>
      <c r="DL5500" s="13"/>
      <c r="DM5500" s="13"/>
      <c r="DN5500" s="3"/>
      <c r="DO5500" s="126"/>
      <c r="DP5500" s="126"/>
      <c r="DQ5500" s="127"/>
      <c r="DR5500" s="128"/>
      <c r="DS5500" s="13"/>
      <c r="DW5500" s="128"/>
      <c r="DX5500" s="128"/>
      <c r="DY5500" s="128"/>
      <c r="EH5500" s="89"/>
      <c r="EI5500" s="90"/>
    </row>
    <row r="5501" spans="38:139">
      <c r="AL5501" s="13"/>
      <c r="AM5501" s="13"/>
      <c r="AN5501" s="3"/>
      <c r="AO5501" s="126"/>
      <c r="AP5501" s="126"/>
      <c r="AQ5501" s="127"/>
      <c r="AR5501" s="128"/>
      <c r="AS5501" s="13"/>
      <c r="AW5501" s="128"/>
      <c r="AX5501" s="128"/>
      <c r="AY5501" s="128"/>
      <c r="BH5501" s="89"/>
      <c r="BI5501" s="90"/>
      <c r="DL5501" s="13"/>
      <c r="DM5501" s="13"/>
      <c r="DN5501" s="3"/>
      <c r="DO5501" s="126"/>
      <c r="DP5501" s="126"/>
      <c r="DQ5501" s="127"/>
      <c r="DR5501" s="128"/>
      <c r="DS5501" s="13"/>
      <c r="DW5501" s="128"/>
      <c r="DX5501" s="128"/>
      <c r="DY5501" s="128"/>
      <c r="EH5501" s="89"/>
      <c r="EI5501" s="90"/>
    </row>
    <row r="5502" spans="38:139">
      <c r="AL5502" s="13"/>
      <c r="AM5502" s="13"/>
      <c r="AN5502" s="3"/>
      <c r="AO5502" s="126"/>
      <c r="AP5502" s="126"/>
      <c r="AQ5502" s="127"/>
      <c r="AR5502" s="128"/>
      <c r="AS5502" s="13"/>
      <c r="AW5502" s="128"/>
      <c r="AX5502" s="128"/>
      <c r="AY5502" s="128"/>
      <c r="BH5502" s="89"/>
      <c r="BI5502" s="90"/>
      <c r="DL5502" s="13"/>
      <c r="DM5502" s="13"/>
      <c r="DN5502" s="3"/>
      <c r="DO5502" s="126"/>
      <c r="DP5502" s="126"/>
      <c r="DQ5502" s="127"/>
      <c r="DR5502" s="128"/>
      <c r="DS5502" s="13"/>
      <c r="DW5502" s="128"/>
      <c r="DX5502" s="128"/>
      <c r="DY5502" s="128"/>
      <c r="EH5502" s="89"/>
      <c r="EI5502" s="90"/>
    </row>
    <row r="5503" spans="38:139">
      <c r="AL5503" s="13"/>
      <c r="AM5503" s="13"/>
      <c r="AN5503" s="3"/>
      <c r="AO5503" s="126"/>
      <c r="AP5503" s="126"/>
      <c r="AQ5503" s="127"/>
      <c r="AR5503" s="128"/>
      <c r="AS5503" s="13"/>
      <c r="AW5503" s="128"/>
      <c r="AX5503" s="128"/>
      <c r="AY5503" s="128"/>
      <c r="BH5503" s="89"/>
      <c r="BI5503" s="90"/>
      <c r="DL5503" s="13"/>
      <c r="DM5503" s="13"/>
      <c r="DN5503" s="3"/>
      <c r="DO5503" s="126"/>
      <c r="DP5503" s="126"/>
      <c r="DQ5503" s="127"/>
      <c r="DR5503" s="128"/>
      <c r="DS5503" s="13"/>
      <c r="DW5503" s="128"/>
      <c r="DX5503" s="128"/>
      <c r="DY5503" s="128"/>
      <c r="EH5503" s="89"/>
      <c r="EI5503" s="90"/>
    </row>
    <row r="5504" spans="38:139">
      <c r="AL5504" s="13"/>
      <c r="AM5504" s="13"/>
      <c r="AN5504" s="3"/>
      <c r="AO5504" s="126"/>
      <c r="AP5504" s="126"/>
      <c r="AQ5504" s="127"/>
      <c r="AR5504" s="128"/>
      <c r="AS5504" s="13"/>
      <c r="AW5504" s="128"/>
      <c r="AX5504" s="128"/>
      <c r="AY5504" s="128"/>
      <c r="BH5504" s="89"/>
      <c r="BI5504" s="90"/>
      <c r="DL5504" s="13"/>
      <c r="DM5504" s="13"/>
      <c r="DN5504" s="3"/>
      <c r="DO5504" s="126"/>
      <c r="DP5504" s="126"/>
      <c r="DQ5504" s="127"/>
      <c r="DR5504" s="128"/>
      <c r="DS5504" s="13"/>
      <c r="DW5504" s="128"/>
      <c r="DX5504" s="128"/>
      <c r="DY5504" s="128"/>
      <c r="EH5504" s="89"/>
      <c r="EI5504" s="90"/>
    </row>
    <row r="5505" spans="38:139">
      <c r="AL5505" s="13"/>
      <c r="AM5505" s="13"/>
      <c r="AN5505" s="3"/>
      <c r="AO5505" s="126"/>
      <c r="AP5505" s="126"/>
      <c r="AQ5505" s="127"/>
      <c r="AR5505" s="128"/>
      <c r="AS5505" s="13"/>
      <c r="AW5505" s="128"/>
      <c r="AX5505" s="128"/>
      <c r="AY5505" s="128"/>
      <c r="BH5505" s="89"/>
      <c r="BI5505" s="90"/>
      <c r="DL5505" s="13"/>
      <c r="DM5505" s="13"/>
      <c r="DN5505" s="3"/>
      <c r="DO5505" s="126"/>
      <c r="DP5505" s="126"/>
      <c r="DQ5505" s="127"/>
      <c r="DR5505" s="128"/>
      <c r="DS5505" s="13"/>
      <c r="DW5505" s="128"/>
      <c r="DX5505" s="128"/>
      <c r="DY5505" s="128"/>
      <c r="EH5505" s="89"/>
      <c r="EI5505" s="90"/>
    </row>
    <row r="5506" spans="38:139">
      <c r="AL5506" s="13"/>
      <c r="AM5506" s="13"/>
      <c r="AN5506" s="3"/>
      <c r="AO5506" s="126"/>
      <c r="AP5506" s="126"/>
      <c r="AQ5506" s="127"/>
      <c r="AR5506" s="128"/>
      <c r="AS5506" s="13"/>
      <c r="AW5506" s="128"/>
      <c r="AX5506" s="128"/>
      <c r="AY5506" s="128"/>
      <c r="BH5506" s="89"/>
      <c r="BI5506" s="90"/>
      <c r="DL5506" s="13"/>
      <c r="DM5506" s="13"/>
      <c r="DN5506" s="3"/>
      <c r="DO5506" s="126"/>
      <c r="DP5506" s="126"/>
      <c r="DQ5506" s="127"/>
      <c r="DR5506" s="128"/>
      <c r="DS5506" s="13"/>
      <c r="DW5506" s="128"/>
      <c r="DX5506" s="128"/>
      <c r="DY5506" s="128"/>
      <c r="EH5506" s="89"/>
      <c r="EI5506" s="90"/>
    </row>
    <row r="5507" spans="38:139">
      <c r="AL5507" s="13"/>
      <c r="AM5507" s="13"/>
      <c r="AN5507" s="3"/>
      <c r="AO5507" s="126"/>
      <c r="AP5507" s="126"/>
      <c r="AQ5507" s="127"/>
      <c r="AR5507" s="128"/>
      <c r="AS5507" s="13"/>
      <c r="AW5507" s="128"/>
      <c r="AX5507" s="128"/>
      <c r="AY5507" s="128"/>
      <c r="BH5507" s="89"/>
      <c r="BI5507" s="90"/>
      <c r="DL5507" s="13"/>
      <c r="DM5507" s="13"/>
      <c r="DN5507" s="3"/>
      <c r="DO5507" s="126"/>
      <c r="DP5507" s="126"/>
      <c r="DQ5507" s="127"/>
      <c r="DR5507" s="128"/>
      <c r="DS5507" s="13"/>
      <c r="DW5507" s="128"/>
      <c r="DX5507" s="128"/>
      <c r="DY5507" s="128"/>
      <c r="EH5507" s="89"/>
      <c r="EI5507" s="90"/>
    </row>
    <row r="5508" spans="38:139">
      <c r="AL5508" s="13"/>
      <c r="AM5508" s="13"/>
      <c r="AN5508" s="3"/>
      <c r="AO5508" s="126"/>
      <c r="AP5508" s="126"/>
      <c r="AQ5508" s="127"/>
      <c r="AR5508" s="128"/>
      <c r="AS5508" s="13"/>
      <c r="AW5508" s="128"/>
      <c r="AX5508" s="128"/>
      <c r="AY5508" s="128"/>
      <c r="BH5508" s="89"/>
      <c r="BI5508" s="90"/>
      <c r="DL5508" s="13"/>
      <c r="DM5508" s="13"/>
      <c r="DN5508" s="3"/>
      <c r="DO5508" s="126"/>
      <c r="DP5508" s="126"/>
      <c r="DQ5508" s="127"/>
      <c r="DR5508" s="128"/>
      <c r="DS5508" s="13"/>
      <c r="DW5508" s="128"/>
      <c r="DX5508" s="128"/>
      <c r="DY5508" s="128"/>
      <c r="EH5508" s="89"/>
      <c r="EI5508" s="90"/>
    </row>
    <row r="5509" spans="38:139">
      <c r="AL5509" s="13"/>
      <c r="AM5509" s="13"/>
      <c r="AN5509" s="3"/>
      <c r="AO5509" s="126"/>
      <c r="AP5509" s="126"/>
      <c r="AQ5509" s="127"/>
      <c r="AR5509" s="128"/>
      <c r="AS5509" s="13"/>
      <c r="AW5509" s="128"/>
      <c r="AX5509" s="128"/>
      <c r="AY5509" s="128"/>
      <c r="BH5509" s="89"/>
      <c r="BI5509" s="90"/>
      <c r="DL5509" s="13"/>
      <c r="DM5509" s="13"/>
      <c r="DN5509" s="3"/>
      <c r="DO5509" s="126"/>
      <c r="DP5509" s="126"/>
      <c r="DQ5509" s="127"/>
      <c r="DR5509" s="128"/>
      <c r="DS5509" s="13"/>
      <c r="DW5509" s="128"/>
      <c r="DX5509" s="128"/>
      <c r="DY5509" s="128"/>
      <c r="EH5509" s="89"/>
      <c r="EI5509" s="90"/>
    </row>
    <row r="5510" spans="38:139">
      <c r="AL5510" s="13"/>
      <c r="AM5510" s="13"/>
      <c r="AN5510" s="3"/>
      <c r="AO5510" s="126"/>
      <c r="AP5510" s="126"/>
      <c r="AQ5510" s="127"/>
      <c r="AR5510" s="128"/>
      <c r="AS5510" s="13"/>
      <c r="AW5510" s="128"/>
      <c r="AX5510" s="128"/>
      <c r="AY5510" s="128"/>
      <c r="BH5510" s="89"/>
      <c r="BI5510" s="90"/>
      <c r="DL5510" s="13"/>
      <c r="DM5510" s="13"/>
      <c r="DN5510" s="3"/>
      <c r="DO5510" s="126"/>
      <c r="DP5510" s="126"/>
      <c r="DQ5510" s="127"/>
      <c r="DR5510" s="128"/>
      <c r="DS5510" s="13"/>
      <c r="DW5510" s="128"/>
      <c r="DX5510" s="128"/>
      <c r="DY5510" s="128"/>
      <c r="EH5510" s="89"/>
      <c r="EI5510" s="90"/>
    </row>
    <row r="5511" spans="38:139">
      <c r="AL5511" s="13"/>
      <c r="AM5511" s="13"/>
      <c r="AN5511" s="3"/>
      <c r="AO5511" s="126"/>
      <c r="AP5511" s="126"/>
      <c r="AQ5511" s="127"/>
      <c r="AR5511" s="128"/>
      <c r="AS5511" s="13"/>
      <c r="AW5511" s="128"/>
      <c r="AX5511" s="128"/>
      <c r="AY5511" s="128"/>
      <c r="BH5511" s="89"/>
      <c r="BI5511" s="90"/>
      <c r="DL5511" s="13"/>
      <c r="DM5511" s="13"/>
      <c r="DN5511" s="3"/>
      <c r="DO5511" s="126"/>
      <c r="DP5511" s="126"/>
      <c r="DQ5511" s="127"/>
      <c r="DR5511" s="128"/>
      <c r="DS5511" s="13"/>
      <c r="DW5511" s="128"/>
      <c r="DX5511" s="128"/>
      <c r="DY5511" s="128"/>
      <c r="EH5511" s="89"/>
      <c r="EI5511" s="90"/>
    </row>
    <row r="5512" spans="38:139">
      <c r="AL5512" s="13"/>
      <c r="AM5512" s="13"/>
      <c r="AN5512" s="3"/>
      <c r="AO5512" s="126"/>
      <c r="AP5512" s="126"/>
      <c r="AQ5512" s="127"/>
      <c r="AR5512" s="128"/>
      <c r="AS5512" s="13"/>
      <c r="AW5512" s="128"/>
      <c r="AX5512" s="128"/>
      <c r="AY5512" s="128"/>
      <c r="BH5512" s="89"/>
      <c r="BI5512" s="90"/>
      <c r="DL5512" s="13"/>
      <c r="DM5512" s="13"/>
      <c r="DN5512" s="3"/>
      <c r="DO5512" s="126"/>
      <c r="DP5512" s="126"/>
      <c r="DQ5512" s="127"/>
      <c r="DR5512" s="128"/>
      <c r="DS5512" s="13"/>
      <c r="DW5512" s="128"/>
      <c r="DX5512" s="128"/>
      <c r="DY5512" s="128"/>
      <c r="EH5512" s="89"/>
      <c r="EI5512" s="90"/>
    </row>
    <row r="5513" spans="38:139">
      <c r="AL5513" s="13"/>
      <c r="AM5513" s="13"/>
      <c r="AN5513" s="3"/>
      <c r="AO5513" s="126"/>
      <c r="AP5513" s="126"/>
      <c r="AQ5513" s="127"/>
      <c r="AR5513" s="128"/>
      <c r="AS5513" s="13"/>
      <c r="AW5513" s="128"/>
      <c r="AX5513" s="128"/>
      <c r="AY5513" s="128"/>
      <c r="BH5513" s="89"/>
      <c r="BI5513" s="90"/>
      <c r="DL5513" s="13"/>
      <c r="DM5513" s="13"/>
      <c r="DN5513" s="3"/>
      <c r="DO5513" s="126"/>
      <c r="DP5513" s="126"/>
      <c r="DQ5513" s="127"/>
      <c r="DR5513" s="128"/>
      <c r="DS5513" s="13"/>
      <c r="DW5513" s="128"/>
      <c r="DX5513" s="128"/>
      <c r="DY5513" s="128"/>
      <c r="EH5513" s="89"/>
      <c r="EI5513" s="90"/>
    </row>
    <row r="5514" spans="38:139">
      <c r="AL5514" s="13"/>
      <c r="AM5514" s="13"/>
      <c r="AN5514" s="3"/>
      <c r="AO5514" s="126"/>
      <c r="AP5514" s="126"/>
      <c r="AQ5514" s="127"/>
      <c r="AR5514" s="128"/>
      <c r="AS5514" s="13"/>
      <c r="AW5514" s="128"/>
      <c r="AX5514" s="128"/>
      <c r="AY5514" s="128"/>
      <c r="BH5514" s="89"/>
      <c r="BI5514" s="90"/>
      <c r="DL5514" s="13"/>
      <c r="DM5514" s="13"/>
      <c r="DN5514" s="3"/>
      <c r="DO5514" s="126"/>
      <c r="DP5514" s="126"/>
      <c r="DQ5514" s="127"/>
      <c r="DR5514" s="128"/>
      <c r="DS5514" s="13"/>
      <c r="DW5514" s="128"/>
      <c r="DX5514" s="128"/>
      <c r="DY5514" s="128"/>
      <c r="EH5514" s="89"/>
      <c r="EI5514" s="90"/>
    </row>
    <row r="5515" spans="38:139">
      <c r="AL5515" s="13"/>
      <c r="AM5515" s="13"/>
      <c r="AN5515" s="3"/>
      <c r="AO5515" s="126"/>
      <c r="AP5515" s="126"/>
      <c r="AQ5515" s="127"/>
      <c r="AR5515" s="128"/>
      <c r="AS5515" s="13"/>
      <c r="AW5515" s="128"/>
      <c r="AX5515" s="128"/>
      <c r="AY5515" s="128"/>
      <c r="BH5515" s="89"/>
      <c r="BI5515" s="90"/>
      <c r="DL5515" s="13"/>
      <c r="DM5515" s="13"/>
      <c r="DN5515" s="3"/>
      <c r="DO5515" s="126"/>
      <c r="DP5515" s="126"/>
      <c r="DQ5515" s="127"/>
      <c r="DR5515" s="128"/>
      <c r="DS5515" s="13"/>
      <c r="DW5515" s="128"/>
      <c r="DX5515" s="128"/>
      <c r="DY5515" s="128"/>
      <c r="EH5515" s="89"/>
      <c r="EI5515" s="90"/>
    </row>
    <row r="5516" spans="38:139">
      <c r="AL5516" s="13"/>
      <c r="AM5516" s="13"/>
      <c r="AN5516" s="3"/>
      <c r="AO5516" s="126"/>
      <c r="AP5516" s="126"/>
      <c r="AQ5516" s="127"/>
      <c r="AR5516" s="128"/>
      <c r="AS5516" s="13"/>
      <c r="AW5516" s="128"/>
      <c r="AX5516" s="128"/>
      <c r="AY5516" s="128"/>
      <c r="BH5516" s="89"/>
      <c r="BI5516" s="90"/>
      <c r="DL5516" s="13"/>
      <c r="DM5516" s="13"/>
      <c r="DN5516" s="3"/>
      <c r="DO5516" s="126"/>
      <c r="DP5516" s="126"/>
      <c r="DQ5516" s="127"/>
      <c r="DR5516" s="128"/>
      <c r="DS5516" s="13"/>
      <c r="DW5516" s="128"/>
      <c r="DX5516" s="128"/>
      <c r="DY5516" s="128"/>
      <c r="EH5516" s="89"/>
      <c r="EI5516" s="90"/>
    </row>
    <row r="5517" spans="38:139">
      <c r="AL5517" s="13"/>
      <c r="AM5517" s="13"/>
      <c r="AN5517" s="3"/>
      <c r="AO5517" s="126"/>
      <c r="AP5517" s="126"/>
      <c r="AQ5517" s="127"/>
      <c r="AR5517" s="128"/>
      <c r="AS5517" s="13"/>
      <c r="AW5517" s="128"/>
      <c r="AX5517" s="128"/>
      <c r="AY5517" s="128"/>
      <c r="BH5517" s="89"/>
      <c r="BI5517" s="90"/>
      <c r="DL5517" s="13"/>
      <c r="DM5517" s="13"/>
      <c r="DN5517" s="3"/>
      <c r="DO5517" s="126"/>
      <c r="DP5517" s="126"/>
      <c r="DQ5517" s="127"/>
      <c r="DR5517" s="128"/>
      <c r="DS5517" s="13"/>
      <c r="DW5517" s="128"/>
      <c r="DX5517" s="128"/>
      <c r="DY5517" s="128"/>
      <c r="EH5517" s="89"/>
      <c r="EI5517" s="90"/>
    </row>
    <row r="5518" spans="38:139">
      <c r="AL5518" s="13"/>
      <c r="AM5518" s="13"/>
      <c r="AN5518" s="3"/>
      <c r="AO5518" s="126"/>
      <c r="AP5518" s="126"/>
      <c r="AQ5518" s="127"/>
      <c r="AR5518" s="128"/>
      <c r="AS5518" s="13"/>
      <c r="AW5518" s="128"/>
      <c r="AX5518" s="128"/>
      <c r="AY5518" s="128"/>
      <c r="BH5518" s="89"/>
      <c r="BI5518" s="90"/>
      <c r="DL5518" s="13"/>
      <c r="DM5518" s="13"/>
      <c r="DN5518" s="3"/>
      <c r="DO5518" s="126"/>
      <c r="DP5518" s="126"/>
      <c r="DQ5518" s="127"/>
      <c r="DR5518" s="128"/>
      <c r="DS5518" s="13"/>
      <c r="DW5518" s="128"/>
      <c r="DX5518" s="128"/>
      <c r="DY5518" s="128"/>
      <c r="EH5518" s="89"/>
      <c r="EI5518" s="90"/>
    </row>
    <row r="5519" spans="38:139">
      <c r="AL5519" s="13"/>
      <c r="AM5519" s="13"/>
      <c r="AN5519" s="3"/>
      <c r="AO5519" s="126"/>
      <c r="AP5519" s="126"/>
      <c r="AQ5519" s="127"/>
      <c r="AR5519" s="128"/>
      <c r="AS5519" s="13"/>
      <c r="AW5519" s="128"/>
      <c r="AX5519" s="128"/>
      <c r="AY5519" s="128"/>
      <c r="BH5519" s="89"/>
      <c r="BI5519" s="90"/>
      <c r="DL5519" s="13"/>
      <c r="DM5519" s="13"/>
      <c r="DN5519" s="3"/>
      <c r="DO5519" s="126"/>
      <c r="DP5519" s="126"/>
      <c r="DQ5519" s="127"/>
      <c r="DR5519" s="128"/>
      <c r="DS5519" s="13"/>
      <c r="DW5519" s="128"/>
      <c r="DX5519" s="128"/>
      <c r="DY5519" s="128"/>
      <c r="EH5519" s="89"/>
      <c r="EI5519" s="90"/>
    </row>
    <row r="5520" spans="38:139">
      <c r="AL5520" s="13"/>
      <c r="AM5520" s="13"/>
      <c r="AN5520" s="3"/>
      <c r="AO5520" s="126"/>
      <c r="AP5520" s="126"/>
      <c r="AQ5520" s="127"/>
      <c r="AR5520" s="128"/>
      <c r="AS5520" s="13"/>
      <c r="AW5520" s="128"/>
      <c r="AX5520" s="128"/>
      <c r="AY5520" s="128"/>
      <c r="BH5520" s="89"/>
      <c r="BI5520" s="90"/>
      <c r="DL5520" s="13"/>
      <c r="DM5520" s="13"/>
      <c r="DN5520" s="3"/>
      <c r="DO5520" s="126"/>
      <c r="DP5520" s="126"/>
      <c r="DQ5520" s="127"/>
      <c r="DR5520" s="128"/>
      <c r="DS5520" s="13"/>
      <c r="DW5520" s="128"/>
      <c r="DX5520" s="128"/>
      <c r="DY5520" s="128"/>
      <c r="EH5520" s="89"/>
      <c r="EI5520" s="90"/>
    </row>
    <row r="5521" spans="38:139">
      <c r="AL5521" s="13"/>
      <c r="AM5521" s="13"/>
      <c r="AN5521" s="3"/>
      <c r="AO5521" s="126"/>
      <c r="AP5521" s="126"/>
      <c r="AQ5521" s="127"/>
      <c r="AR5521" s="128"/>
      <c r="AS5521" s="13"/>
      <c r="AW5521" s="128"/>
      <c r="AX5521" s="128"/>
      <c r="AY5521" s="128"/>
      <c r="BH5521" s="89"/>
      <c r="BI5521" s="90"/>
      <c r="DL5521" s="13"/>
      <c r="DM5521" s="13"/>
      <c r="DN5521" s="3"/>
      <c r="DO5521" s="126"/>
      <c r="DP5521" s="126"/>
      <c r="DQ5521" s="127"/>
      <c r="DR5521" s="128"/>
      <c r="DS5521" s="13"/>
      <c r="DW5521" s="128"/>
      <c r="DX5521" s="128"/>
      <c r="DY5521" s="128"/>
      <c r="EH5521" s="89"/>
      <c r="EI5521" s="90"/>
    </row>
    <row r="5522" spans="38:139">
      <c r="AL5522" s="13"/>
      <c r="AM5522" s="13"/>
      <c r="AN5522" s="3"/>
      <c r="AO5522" s="126"/>
      <c r="AP5522" s="126"/>
      <c r="AQ5522" s="127"/>
      <c r="AR5522" s="128"/>
      <c r="AS5522" s="13"/>
      <c r="AW5522" s="128"/>
      <c r="AX5522" s="128"/>
      <c r="AY5522" s="128"/>
      <c r="BH5522" s="89"/>
      <c r="BI5522" s="90"/>
      <c r="DL5522" s="13"/>
      <c r="DM5522" s="13"/>
      <c r="DN5522" s="3"/>
      <c r="DO5522" s="126"/>
      <c r="DP5522" s="126"/>
      <c r="DQ5522" s="127"/>
      <c r="DR5522" s="128"/>
      <c r="DS5522" s="13"/>
      <c r="DW5522" s="128"/>
      <c r="DX5522" s="128"/>
      <c r="DY5522" s="128"/>
      <c r="EH5522" s="89"/>
      <c r="EI5522" s="90"/>
    </row>
    <row r="5523" spans="38:139">
      <c r="AL5523" s="13"/>
      <c r="AM5523" s="13"/>
      <c r="AN5523" s="3"/>
      <c r="AO5523" s="126"/>
      <c r="AP5523" s="126"/>
      <c r="AQ5523" s="127"/>
      <c r="AR5523" s="128"/>
      <c r="AS5523" s="13"/>
      <c r="AW5523" s="128"/>
      <c r="AX5523" s="128"/>
      <c r="AY5523" s="128"/>
      <c r="BH5523" s="89"/>
      <c r="BI5523" s="90"/>
      <c r="DL5523" s="13"/>
      <c r="DM5523" s="13"/>
      <c r="DN5523" s="3"/>
      <c r="DO5523" s="126"/>
      <c r="DP5523" s="126"/>
      <c r="DQ5523" s="127"/>
      <c r="DR5523" s="128"/>
      <c r="DS5523" s="13"/>
      <c r="DW5523" s="128"/>
      <c r="DX5523" s="128"/>
      <c r="DY5523" s="128"/>
      <c r="EH5523" s="89"/>
      <c r="EI5523" s="90"/>
    </row>
    <row r="5524" spans="38:139">
      <c r="AL5524" s="13"/>
      <c r="AM5524" s="13"/>
      <c r="AN5524" s="3"/>
      <c r="AO5524" s="126"/>
      <c r="AP5524" s="126"/>
      <c r="AQ5524" s="127"/>
      <c r="AR5524" s="128"/>
      <c r="AS5524" s="13"/>
      <c r="AW5524" s="128"/>
      <c r="AX5524" s="128"/>
      <c r="AY5524" s="128"/>
      <c r="BH5524" s="89"/>
      <c r="BI5524" s="90"/>
      <c r="DL5524" s="13"/>
      <c r="DM5524" s="13"/>
      <c r="DN5524" s="3"/>
      <c r="DO5524" s="126"/>
      <c r="DP5524" s="126"/>
      <c r="DQ5524" s="127"/>
      <c r="DR5524" s="128"/>
      <c r="DS5524" s="13"/>
      <c r="DW5524" s="128"/>
      <c r="DX5524" s="128"/>
      <c r="DY5524" s="128"/>
      <c r="EH5524" s="89"/>
      <c r="EI5524" s="90"/>
    </row>
    <row r="5525" spans="38:139">
      <c r="AL5525" s="13"/>
      <c r="AM5525" s="13"/>
      <c r="AN5525" s="3"/>
      <c r="AO5525" s="126"/>
      <c r="AP5525" s="126"/>
      <c r="AQ5525" s="127"/>
      <c r="AR5525" s="128"/>
      <c r="AS5525" s="13"/>
      <c r="AW5525" s="128"/>
      <c r="AX5525" s="128"/>
      <c r="AY5525" s="128"/>
      <c r="BH5525" s="89"/>
      <c r="BI5525" s="90"/>
      <c r="DL5525" s="13"/>
      <c r="DM5525" s="13"/>
      <c r="DN5525" s="3"/>
      <c r="DO5525" s="126"/>
      <c r="DP5525" s="126"/>
      <c r="DQ5525" s="127"/>
      <c r="DR5525" s="128"/>
      <c r="DS5525" s="13"/>
      <c r="DW5525" s="128"/>
      <c r="DX5525" s="128"/>
      <c r="DY5525" s="128"/>
      <c r="EH5525" s="89"/>
      <c r="EI5525" s="90"/>
    </row>
    <row r="5526" spans="38:139">
      <c r="AL5526" s="13"/>
      <c r="AM5526" s="13"/>
      <c r="AN5526" s="3"/>
      <c r="AO5526" s="126"/>
      <c r="AP5526" s="126"/>
      <c r="AQ5526" s="127"/>
      <c r="AR5526" s="128"/>
      <c r="AS5526" s="13"/>
      <c r="AW5526" s="128"/>
      <c r="AX5526" s="128"/>
      <c r="AY5526" s="128"/>
      <c r="BH5526" s="89"/>
      <c r="BI5526" s="90"/>
      <c r="DL5526" s="13"/>
      <c r="DM5526" s="13"/>
      <c r="DN5526" s="3"/>
      <c r="DO5526" s="126"/>
      <c r="DP5526" s="126"/>
      <c r="DQ5526" s="127"/>
      <c r="DR5526" s="128"/>
      <c r="DS5526" s="13"/>
      <c r="DW5526" s="128"/>
      <c r="DX5526" s="128"/>
      <c r="DY5526" s="128"/>
      <c r="EH5526" s="89"/>
      <c r="EI5526" s="90"/>
    </row>
    <row r="5527" spans="38:139">
      <c r="AL5527" s="13"/>
      <c r="AM5527" s="13"/>
      <c r="AN5527" s="3"/>
      <c r="AO5527" s="126"/>
      <c r="AP5527" s="126"/>
      <c r="AQ5527" s="127"/>
      <c r="AR5527" s="128"/>
      <c r="AS5527" s="13"/>
      <c r="AW5527" s="128"/>
      <c r="AX5527" s="128"/>
      <c r="AY5527" s="128"/>
      <c r="BH5527" s="89"/>
      <c r="BI5527" s="90"/>
      <c r="DL5527" s="13"/>
      <c r="DM5527" s="13"/>
      <c r="DN5527" s="3"/>
      <c r="DO5527" s="126"/>
      <c r="DP5527" s="126"/>
      <c r="DQ5527" s="127"/>
      <c r="DR5527" s="128"/>
      <c r="DS5527" s="13"/>
      <c r="DW5527" s="128"/>
      <c r="DX5527" s="128"/>
      <c r="DY5527" s="128"/>
      <c r="EH5527" s="89"/>
      <c r="EI5527" s="90"/>
    </row>
    <row r="5528" spans="38:139">
      <c r="AL5528" s="13"/>
      <c r="AM5528" s="13"/>
      <c r="AN5528" s="3"/>
      <c r="AO5528" s="126"/>
      <c r="AP5528" s="126"/>
      <c r="AQ5528" s="127"/>
      <c r="AR5528" s="128"/>
      <c r="AS5528" s="13"/>
      <c r="AW5528" s="128"/>
      <c r="AX5528" s="128"/>
      <c r="AY5528" s="128"/>
      <c r="BH5528" s="89"/>
      <c r="BI5528" s="90"/>
      <c r="DL5528" s="13"/>
      <c r="DM5528" s="13"/>
      <c r="DN5528" s="3"/>
      <c r="DO5528" s="126"/>
      <c r="DP5528" s="126"/>
      <c r="DQ5528" s="127"/>
      <c r="DR5528" s="128"/>
      <c r="DS5528" s="13"/>
      <c r="DW5528" s="128"/>
      <c r="DX5528" s="128"/>
      <c r="DY5528" s="128"/>
      <c r="EH5528" s="89"/>
      <c r="EI5528" s="90"/>
    </row>
    <row r="5529" spans="38:139">
      <c r="AL5529" s="13"/>
      <c r="AM5529" s="13"/>
      <c r="AN5529" s="3"/>
      <c r="AO5529" s="126"/>
      <c r="AP5529" s="126"/>
      <c r="AQ5529" s="127"/>
      <c r="AR5529" s="128"/>
      <c r="AS5529" s="13"/>
      <c r="AW5529" s="128"/>
      <c r="AX5529" s="128"/>
      <c r="AY5529" s="128"/>
      <c r="BH5529" s="89"/>
      <c r="BI5529" s="90"/>
      <c r="DL5529" s="13"/>
      <c r="DM5529" s="13"/>
      <c r="DN5529" s="3"/>
      <c r="DO5529" s="126"/>
      <c r="DP5529" s="126"/>
      <c r="DQ5529" s="127"/>
      <c r="DR5529" s="128"/>
      <c r="DS5529" s="13"/>
      <c r="DW5529" s="128"/>
      <c r="DX5529" s="128"/>
      <c r="DY5529" s="128"/>
      <c r="EH5529" s="89"/>
      <c r="EI5529" s="90"/>
    </row>
    <row r="5530" spans="38:139">
      <c r="AL5530" s="13"/>
      <c r="AM5530" s="13"/>
      <c r="AN5530" s="3"/>
      <c r="AO5530" s="126"/>
      <c r="AP5530" s="126"/>
      <c r="AQ5530" s="127"/>
      <c r="AR5530" s="128"/>
      <c r="AS5530" s="13"/>
      <c r="AW5530" s="128"/>
      <c r="AX5530" s="128"/>
      <c r="AY5530" s="128"/>
      <c r="BH5530" s="89"/>
      <c r="BI5530" s="90"/>
      <c r="DL5530" s="13"/>
      <c r="DM5530" s="13"/>
      <c r="DN5530" s="3"/>
      <c r="DO5530" s="126"/>
      <c r="DP5530" s="126"/>
      <c r="DQ5530" s="127"/>
      <c r="DR5530" s="128"/>
      <c r="DS5530" s="13"/>
      <c r="DW5530" s="128"/>
      <c r="DX5530" s="128"/>
      <c r="DY5530" s="128"/>
      <c r="EH5530" s="89"/>
      <c r="EI5530" s="90"/>
    </row>
    <row r="5531" spans="38:139">
      <c r="AL5531" s="13"/>
      <c r="AM5531" s="13"/>
      <c r="AN5531" s="3"/>
      <c r="AO5531" s="126"/>
      <c r="AP5531" s="126"/>
      <c r="AQ5531" s="127"/>
      <c r="AR5531" s="128"/>
      <c r="AS5531" s="13"/>
      <c r="AW5531" s="128"/>
      <c r="AX5531" s="128"/>
      <c r="AY5531" s="128"/>
      <c r="BH5531" s="89"/>
      <c r="BI5531" s="90"/>
      <c r="DL5531" s="13"/>
      <c r="DM5531" s="13"/>
      <c r="DN5531" s="3"/>
      <c r="DO5531" s="126"/>
      <c r="DP5531" s="126"/>
      <c r="DQ5531" s="127"/>
      <c r="DR5531" s="128"/>
      <c r="DS5531" s="13"/>
      <c r="DW5531" s="128"/>
      <c r="DX5531" s="128"/>
      <c r="DY5531" s="128"/>
      <c r="EH5531" s="89"/>
      <c r="EI5531" s="90"/>
    </row>
    <row r="5532" spans="38:139">
      <c r="AL5532" s="13"/>
      <c r="AM5532" s="13"/>
      <c r="AN5532" s="3"/>
      <c r="AO5532" s="126"/>
      <c r="AP5532" s="126"/>
      <c r="AQ5532" s="127"/>
      <c r="AR5532" s="128"/>
      <c r="AS5532" s="13"/>
      <c r="AW5532" s="128"/>
      <c r="AX5532" s="128"/>
      <c r="AY5532" s="128"/>
      <c r="BH5532" s="89"/>
      <c r="BI5532" s="90"/>
      <c r="DL5532" s="13"/>
      <c r="DM5532" s="13"/>
      <c r="DN5532" s="3"/>
      <c r="DO5532" s="126"/>
      <c r="DP5532" s="126"/>
      <c r="DQ5532" s="127"/>
      <c r="DR5532" s="128"/>
      <c r="DS5532" s="13"/>
      <c r="DW5532" s="128"/>
      <c r="DX5532" s="128"/>
      <c r="DY5532" s="128"/>
      <c r="EH5532" s="89"/>
      <c r="EI5532" s="90"/>
    </row>
    <row r="5533" spans="38:139">
      <c r="AL5533" s="13"/>
      <c r="AM5533" s="13"/>
      <c r="AN5533" s="3"/>
      <c r="AO5533" s="126"/>
      <c r="AP5533" s="126"/>
      <c r="AQ5533" s="127"/>
      <c r="AR5533" s="128"/>
      <c r="AS5533" s="13"/>
      <c r="AW5533" s="128"/>
      <c r="AX5533" s="128"/>
      <c r="AY5533" s="128"/>
      <c r="BH5533" s="89"/>
      <c r="BI5533" s="90"/>
      <c r="DL5533" s="13"/>
      <c r="DM5533" s="13"/>
      <c r="DN5533" s="3"/>
      <c r="DO5533" s="126"/>
      <c r="DP5533" s="126"/>
      <c r="DQ5533" s="127"/>
      <c r="DR5533" s="128"/>
      <c r="DS5533" s="13"/>
      <c r="DW5533" s="128"/>
      <c r="DX5533" s="128"/>
      <c r="DY5533" s="128"/>
      <c r="EH5533" s="89"/>
      <c r="EI5533" s="90"/>
    </row>
    <row r="5534" spans="38:139">
      <c r="AL5534" s="13"/>
      <c r="AM5534" s="13"/>
      <c r="AN5534" s="3"/>
      <c r="AO5534" s="126"/>
      <c r="AP5534" s="126"/>
      <c r="AQ5534" s="127"/>
      <c r="AR5534" s="128"/>
      <c r="AS5534" s="13"/>
      <c r="AW5534" s="128"/>
      <c r="AX5534" s="128"/>
      <c r="AY5534" s="128"/>
      <c r="BH5534" s="89"/>
      <c r="BI5534" s="90"/>
      <c r="DL5534" s="13"/>
      <c r="DM5534" s="13"/>
      <c r="DN5534" s="3"/>
      <c r="DO5534" s="126"/>
      <c r="DP5534" s="126"/>
      <c r="DQ5534" s="127"/>
      <c r="DR5534" s="128"/>
      <c r="DS5534" s="13"/>
      <c r="DW5534" s="128"/>
      <c r="DX5534" s="128"/>
      <c r="DY5534" s="128"/>
      <c r="EH5534" s="89"/>
      <c r="EI5534" s="90"/>
    </row>
    <row r="5535" spans="38:139">
      <c r="AL5535" s="13"/>
      <c r="AM5535" s="13"/>
      <c r="AN5535" s="3"/>
      <c r="AO5535" s="126"/>
      <c r="AP5535" s="126"/>
      <c r="AQ5535" s="127"/>
      <c r="AR5535" s="128"/>
      <c r="AS5535" s="13"/>
      <c r="AW5535" s="128"/>
      <c r="AX5535" s="128"/>
      <c r="AY5535" s="128"/>
      <c r="BH5535" s="89"/>
      <c r="BI5535" s="90"/>
      <c r="DL5535" s="13"/>
      <c r="DM5535" s="13"/>
      <c r="DN5535" s="3"/>
      <c r="DO5535" s="126"/>
      <c r="DP5535" s="126"/>
      <c r="DQ5535" s="127"/>
      <c r="DR5535" s="128"/>
      <c r="DS5535" s="13"/>
      <c r="DW5535" s="128"/>
      <c r="DX5535" s="128"/>
      <c r="DY5535" s="128"/>
      <c r="EH5535" s="89"/>
      <c r="EI5535" s="90"/>
    </row>
    <row r="5536" spans="38:139">
      <c r="AL5536" s="13"/>
      <c r="AM5536" s="13"/>
      <c r="AN5536" s="3"/>
      <c r="AO5536" s="126"/>
      <c r="AP5536" s="126"/>
      <c r="AQ5536" s="127"/>
      <c r="AR5536" s="128"/>
      <c r="AS5536" s="13"/>
      <c r="AW5536" s="128"/>
      <c r="AX5536" s="128"/>
      <c r="AY5536" s="128"/>
      <c r="BH5536" s="89"/>
      <c r="BI5536" s="90"/>
      <c r="DL5536" s="13"/>
      <c r="DM5536" s="13"/>
      <c r="DN5536" s="3"/>
      <c r="DO5536" s="126"/>
      <c r="DP5536" s="126"/>
      <c r="DQ5536" s="127"/>
      <c r="DR5536" s="128"/>
      <c r="DS5536" s="13"/>
      <c r="DW5536" s="128"/>
      <c r="DX5536" s="128"/>
      <c r="DY5536" s="128"/>
      <c r="EH5536" s="89"/>
      <c r="EI5536" s="90"/>
    </row>
    <row r="5537" spans="38:139">
      <c r="AL5537" s="13"/>
      <c r="AM5537" s="13"/>
      <c r="AN5537" s="3"/>
      <c r="AO5537" s="126"/>
      <c r="AP5537" s="126"/>
      <c r="AQ5537" s="127"/>
      <c r="AR5537" s="128"/>
      <c r="AS5537" s="13"/>
      <c r="AW5537" s="128"/>
      <c r="AX5537" s="128"/>
      <c r="AY5537" s="128"/>
      <c r="BH5537" s="89"/>
      <c r="BI5537" s="90"/>
      <c r="DL5537" s="13"/>
      <c r="DM5537" s="13"/>
      <c r="DN5537" s="3"/>
      <c r="DO5537" s="126"/>
      <c r="DP5537" s="126"/>
      <c r="DQ5537" s="127"/>
      <c r="DR5537" s="128"/>
      <c r="DS5537" s="13"/>
      <c r="DW5537" s="128"/>
      <c r="DX5537" s="128"/>
      <c r="DY5537" s="128"/>
      <c r="EH5537" s="89"/>
      <c r="EI5537" s="90"/>
    </row>
    <row r="5538" spans="38:139">
      <c r="AL5538" s="13"/>
      <c r="AM5538" s="13"/>
      <c r="AN5538" s="3"/>
      <c r="AO5538" s="126"/>
      <c r="AP5538" s="126"/>
      <c r="AQ5538" s="127"/>
      <c r="AR5538" s="128"/>
      <c r="AS5538" s="13"/>
      <c r="AW5538" s="128"/>
      <c r="AX5538" s="128"/>
      <c r="AY5538" s="128"/>
      <c r="BH5538" s="89"/>
      <c r="BI5538" s="90"/>
      <c r="DL5538" s="13"/>
      <c r="DM5538" s="13"/>
      <c r="DN5538" s="3"/>
      <c r="DO5538" s="126"/>
      <c r="DP5538" s="126"/>
      <c r="DQ5538" s="127"/>
      <c r="DR5538" s="128"/>
      <c r="DS5538" s="13"/>
      <c r="DW5538" s="128"/>
      <c r="DX5538" s="128"/>
      <c r="DY5538" s="128"/>
      <c r="EH5538" s="89"/>
      <c r="EI5538" s="90"/>
    </row>
    <row r="5539" spans="38:139">
      <c r="AL5539" s="13"/>
      <c r="AM5539" s="13"/>
      <c r="AN5539" s="3"/>
      <c r="AO5539" s="126"/>
      <c r="AP5539" s="126"/>
      <c r="AQ5539" s="127"/>
      <c r="AR5539" s="128"/>
      <c r="AS5539" s="13"/>
      <c r="AW5539" s="128"/>
      <c r="AX5539" s="128"/>
      <c r="AY5539" s="128"/>
      <c r="BH5539" s="89"/>
      <c r="BI5539" s="90"/>
      <c r="DL5539" s="13"/>
      <c r="DM5539" s="13"/>
      <c r="DN5539" s="3"/>
      <c r="DO5539" s="126"/>
      <c r="DP5539" s="126"/>
      <c r="DQ5539" s="127"/>
      <c r="DR5539" s="128"/>
      <c r="DS5539" s="13"/>
      <c r="DW5539" s="128"/>
      <c r="DX5539" s="128"/>
      <c r="DY5539" s="128"/>
      <c r="EH5539" s="89"/>
      <c r="EI5539" s="90"/>
    </row>
    <row r="5540" spans="38:139">
      <c r="AL5540" s="13"/>
      <c r="AM5540" s="13"/>
      <c r="AN5540" s="3"/>
      <c r="AO5540" s="126"/>
      <c r="AP5540" s="126"/>
      <c r="AQ5540" s="127"/>
      <c r="AR5540" s="128"/>
      <c r="AS5540" s="13"/>
      <c r="AW5540" s="128"/>
      <c r="AX5540" s="128"/>
      <c r="AY5540" s="128"/>
      <c r="BH5540" s="89"/>
      <c r="BI5540" s="90"/>
      <c r="DL5540" s="13"/>
      <c r="DM5540" s="13"/>
      <c r="DN5540" s="3"/>
      <c r="DO5540" s="126"/>
      <c r="DP5540" s="126"/>
      <c r="DQ5540" s="127"/>
      <c r="DR5540" s="128"/>
      <c r="DS5540" s="13"/>
      <c r="DW5540" s="128"/>
      <c r="DX5540" s="128"/>
      <c r="DY5540" s="128"/>
      <c r="EH5540" s="89"/>
      <c r="EI5540" s="90"/>
    </row>
    <row r="5541" spans="38:139">
      <c r="AL5541" s="13"/>
      <c r="AM5541" s="13"/>
      <c r="AN5541" s="3"/>
      <c r="AO5541" s="126"/>
      <c r="AP5541" s="126"/>
      <c r="AQ5541" s="127"/>
      <c r="AR5541" s="128"/>
      <c r="AS5541" s="13"/>
      <c r="AW5541" s="128"/>
      <c r="AX5541" s="128"/>
      <c r="AY5541" s="128"/>
      <c r="BH5541" s="89"/>
      <c r="BI5541" s="90"/>
      <c r="DL5541" s="13"/>
      <c r="DM5541" s="13"/>
      <c r="DN5541" s="3"/>
      <c r="DO5541" s="126"/>
      <c r="DP5541" s="126"/>
      <c r="DQ5541" s="127"/>
      <c r="DR5541" s="128"/>
      <c r="DS5541" s="13"/>
      <c r="DW5541" s="128"/>
      <c r="DX5541" s="128"/>
      <c r="DY5541" s="128"/>
      <c r="EH5541" s="89"/>
      <c r="EI5541" s="90"/>
    </row>
    <row r="5542" spans="38:139">
      <c r="AL5542" s="13"/>
      <c r="AM5542" s="13"/>
      <c r="AN5542" s="3"/>
      <c r="AO5542" s="126"/>
      <c r="AP5542" s="126"/>
      <c r="AQ5542" s="127"/>
      <c r="AR5542" s="128"/>
      <c r="AS5542" s="13"/>
      <c r="AW5542" s="128"/>
      <c r="AX5542" s="128"/>
      <c r="AY5542" s="128"/>
      <c r="BH5542" s="89"/>
      <c r="BI5542" s="90"/>
      <c r="DL5542" s="13"/>
      <c r="DM5542" s="13"/>
      <c r="DN5542" s="3"/>
      <c r="DO5542" s="126"/>
      <c r="DP5542" s="126"/>
      <c r="DQ5542" s="127"/>
      <c r="DR5542" s="128"/>
      <c r="DS5542" s="13"/>
      <c r="DW5542" s="128"/>
      <c r="DX5542" s="128"/>
      <c r="DY5542" s="128"/>
      <c r="EH5542" s="89"/>
      <c r="EI5542" s="90"/>
    </row>
    <row r="5543" spans="38:139">
      <c r="AL5543" s="13"/>
      <c r="AM5543" s="13"/>
      <c r="AN5543" s="3"/>
      <c r="AO5543" s="126"/>
      <c r="AP5543" s="126"/>
      <c r="AQ5543" s="127"/>
      <c r="AR5543" s="128"/>
      <c r="AS5543" s="13"/>
      <c r="AW5543" s="128"/>
      <c r="AX5543" s="128"/>
      <c r="AY5543" s="128"/>
      <c r="BH5543" s="89"/>
      <c r="BI5543" s="90"/>
      <c r="DL5543" s="13"/>
      <c r="DM5543" s="13"/>
      <c r="DN5543" s="3"/>
      <c r="DO5543" s="126"/>
      <c r="DP5543" s="126"/>
      <c r="DQ5543" s="127"/>
      <c r="DR5543" s="128"/>
      <c r="DS5543" s="13"/>
      <c r="DW5543" s="128"/>
      <c r="DX5543" s="128"/>
      <c r="DY5543" s="128"/>
      <c r="EH5543" s="89"/>
      <c r="EI5543" s="90"/>
    </row>
    <row r="5544" spans="38:139">
      <c r="AL5544" s="13"/>
      <c r="AM5544" s="13"/>
      <c r="AN5544" s="3"/>
      <c r="AO5544" s="126"/>
      <c r="AP5544" s="126"/>
      <c r="AQ5544" s="127"/>
      <c r="AR5544" s="128"/>
      <c r="AS5544" s="13"/>
      <c r="AW5544" s="128"/>
      <c r="AX5544" s="128"/>
      <c r="AY5544" s="128"/>
      <c r="BH5544" s="89"/>
      <c r="BI5544" s="90"/>
      <c r="DL5544" s="13"/>
      <c r="DM5544" s="13"/>
      <c r="DN5544" s="3"/>
      <c r="DO5544" s="126"/>
      <c r="DP5544" s="126"/>
      <c r="DQ5544" s="127"/>
      <c r="DR5544" s="128"/>
      <c r="DS5544" s="13"/>
      <c r="DW5544" s="128"/>
      <c r="DX5544" s="128"/>
      <c r="DY5544" s="128"/>
      <c r="EH5544" s="89"/>
      <c r="EI5544" s="90"/>
    </row>
    <row r="5545" spans="38:139">
      <c r="AL5545" s="13"/>
      <c r="AM5545" s="13"/>
      <c r="AN5545" s="3"/>
      <c r="AO5545" s="126"/>
      <c r="AP5545" s="126"/>
      <c r="AQ5545" s="127"/>
      <c r="AR5545" s="128"/>
      <c r="AS5545" s="13"/>
      <c r="AW5545" s="128"/>
      <c r="AX5545" s="128"/>
      <c r="AY5545" s="128"/>
      <c r="BH5545" s="89"/>
      <c r="BI5545" s="90"/>
      <c r="DL5545" s="13"/>
      <c r="DM5545" s="13"/>
      <c r="DN5545" s="3"/>
      <c r="DO5545" s="126"/>
      <c r="DP5545" s="126"/>
      <c r="DQ5545" s="127"/>
      <c r="DR5545" s="128"/>
      <c r="DS5545" s="13"/>
      <c r="DW5545" s="128"/>
      <c r="DX5545" s="128"/>
      <c r="DY5545" s="128"/>
      <c r="EH5545" s="89"/>
      <c r="EI5545" s="90"/>
    </row>
    <row r="5546" spans="38:139">
      <c r="AL5546" s="13"/>
      <c r="AM5546" s="13"/>
      <c r="AN5546" s="3"/>
      <c r="AO5546" s="126"/>
      <c r="AP5546" s="126"/>
      <c r="AQ5546" s="127"/>
      <c r="AR5546" s="128"/>
      <c r="AS5546" s="13"/>
      <c r="AW5546" s="128"/>
      <c r="AX5546" s="128"/>
      <c r="AY5546" s="128"/>
      <c r="BH5546" s="89"/>
      <c r="BI5546" s="90"/>
      <c r="DL5546" s="13"/>
      <c r="DM5546" s="13"/>
      <c r="DN5546" s="3"/>
      <c r="DO5546" s="126"/>
      <c r="DP5546" s="126"/>
      <c r="DQ5546" s="127"/>
      <c r="DR5546" s="128"/>
      <c r="DS5546" s="13"/>
      <c r="DW5546" s="128"/>
      <c r="DX5546" s="128"/>
      <c r="DY5546" s="128"/>
      <c r="EH5546" s="89"/>
      <c r="EI5546" s="90"/>
    </row>
    <row r="5547" spans="38:139">
      <c r="AL5547" s="13"/>
      <c r="AM5547" s="13"/>
      <c r="AN5547" s="3"/>
      <c r="AO5547" s="126"/>
      <c r="AP5547" s="126"/>
      <c r="AQ5547" s="127"/>
      <c r="AR5547" s="128"/>
      <c r="AS5547" s="13"/>
      <c r="AW5547" s="128"/>
      <c r="AX5547" s="128"/>
      <c r="AY5547" s="128"/>
      <c r="BH5547" s="89"/>
      <c r="BI5547" s="90"/>
      <c r="DL5547" s="13"/>
      <c r="DM5547" s="13"/>
      <c r="DN5547" s="3"/>
      <c r="DO5547" s="126"/>
      <c r="DP5547" s="126"/>
      <c r="DQ5547" s="127"/>
      <c r="DR5547" s="128"/>
      <c r="DS5547" s="13"/>
      <c r="DW5547" s="128"/>
      <c r="DX5547" s="128"/>
      <c r="DY5547" s="128"/>
      <c r="EH5547" s="89"/>
      <c r="EI5547" s="90"/>
    </row>
    <row r="5548" spans="38:139">
      <c r="AL5548" s="13"/>
      <c r="AM5548" s="13"/>
      <c r="AN5548" s="3"/>
      <c r="AO5548" s="126"/>
      <c r="AP5548" s="126"/>
      <c r="AQ5548" s="127"/>
      <c r="AR5548" s="128"/>
      <c r="AS5548" s="13"/>
      <c r="AW5548" s="128"/>
      <c r="AX5548" s="128"/>
      <c r="AY5548" s="128"/>
      <c r="BH5548" s="89"/>
      <c r="BI5548" s="90"/>
      <c r="DL5548" s="13"/>
      <c r="DM5548" s="13"/>
      <c r="DN5548" s="3"/>
      <c r="DO5548" s="126"/>
      <c r="DP5548" s="126"/>
      <c r="DQ5548" s="127"/>
      <c r="DR5548" s="128"/>
      <c r="DS5548" s="13"/>
      <c r="DW5548" s="128"/>
      <c r="DX5548" s="128"/>
      <c r="DY5548" s="128"/>
      <c r="EH5548" s="89"/>
      <c r="EI5548" s="90"/>
    </row>
    <row r="5549" spans="38:139">
      <c r="AL5549" s="13"/>
      <c r="AM5549" s="13"/>
      <c r="AN5549" s="3"/>
      <c r="AO5549" s="126"/>
      <c r="AP5549" s="126"/>
      <c r="AQ5549" s="127"/>
      <c r="AR5549" s="128"/>
      <c r="AS5549" s="13"/>
      <c r="AW5549" s="128"/>
      <c r="AX5549" s="128"/>
      <c r="AY5549" s="128"/>
      <c r="BH5549" s="89"/>
      <c r="BI5549" s="90"/>
      <c r="DL5549" s="13"/>
      <c r="DM5549" s="13"/>
      <c r="DN5549" s="3"/>
      <c r="DO5549" s="126"/>
      <c r="DP5549" s="126"/>
      <c r="DQ5549" s="127"/>
      <c r="DR5549" s="128"/>
      <c r="DS5549" s="13"/>
      <c r="DW5549" s="128"/>
      <c r="DX5549" s="128"/>
      <c r="DY5549" s="128"/>
      <c r="EH5549" s="89"/>
      <c r="EI5549" s="90"/>
    </row>
    <row r="5550" spans="38:139">
      <c r="AL5550" s="13"/>
      <c r="AM5550" s="13"/>
      <c r="AN5550" s="3"/>
      <c r="AO5550" s="126"/>
      <c r="AP5550" s="126"/>
      <c r="AQ5550" s="127"/>
      <c r="AR5550" s="128"/>
      <c r="AS5550" s="13"/>
      <c r="AW5550" s="128"/>
      <c r="AX5550" s="128"/>
      <c r="AY5550" s="128"/>
      <c r="BH5550" s="89"/>
      <c r="BI5550" s="90"/>
      <c r="DL5550" s="13"/>
      <c r="DM5550" s="13"/>
      <c r="DN5550" s="3"/>
      <c r="DO5550" s="126"/>
      <c r="DP5550" s="126"/>
      <c r="DQ5550" s="127"/>
      <c r="DR5550" s="128"/>
      <c r="DS5550" s="13"/>
      <c r="DW5550" s="128"/>
      <c r="DX5550" s="128"/>
      <c r="DY5550" s="128"/>
      <c r="EH5550" s="89"/>
      <c r="EI5550" s="90"/>
    </row>
    <row r="5551" spans="38:139">
      <c r="AL5551" s="13"/>
      <c r="AM5551" s="13"/>
      <c r="AN5551" s="3"/>
      <c r="AO5551" s="126"/>
      <c r="AP5551" s="126"/>
      <c r="AQ5551" s="127"/>
      <c r="AR5551" s="128"/>
      <c r="AS5551" s="13"/>
      <c r="AW5551" s="128"/>
      <c r="AX5551" s="128"/>
      <c r="AY5551" s="128"/>
      <c r="BH5551" s="89"/>
      <c r="BI5551" s="90"/>
      <c r="DL5551" s="13"/>
      <c r="DM5551" s="13"/>
      <c r="DN5551" s="3"/>
      <c r="DO5551" s="126"/>
      <c r="DP5551" s="126"/>
      <c r="DQ5551" s="127"/>
      <c r="DR5551" s="128"/>
      <c r="DS5551" s="13"/>
      <c r="DW5551" s="128"/>
      <c r="DX5551" s="128"/>
      <c r="DY5551" s="128"/>
      <c r="EH5551" s="89"/>
      <c r="EI5551" s="90"/>
    </row>
    <row r="5552" spans="38:139">
      <c r="AL5552" s="13"/>
      <c r="AM5552" s="13"/>
      <c r="AN5552" s="3"/>
      <c r="AO5552" s="126"/>
      <c r="AP5552" s="126"/>
      <c r="AQ5552" s="127"/>
      <c r="AR5552" s="128"/>
      <c r="AS5552" s="13"/>
      <c r="AW5552" s="128"/>
      <c r="AX5552" s="128"/>
      <c r="AY5552" s="128"/>
      <c r="BH5552" s="89"/>
      <c r="BI5552" s="90"/>
      <c r="DL5552" s="13"/>
      <c r="DM5552" s="13"/>
      <c r="DN5552" s="3"/>
      <c r="DO5552" s="126"/>
      <c r="DP5552" s="126"/>
      <c r="DQ5552" s="127"/>
      <c r="DR5552" s="128"/>
      <c r="DS5552" s="13"/>
      <c r="DW5552" s="128"/>
      <c r="DX5552" s="128"/>
      <c r="DY5552" s="128"/>
      <c r="EH5552" s="89"/>
      <c r="EI5552" s="90"/>
    </row>
    <row r="5553" spans="38:139">
      <c r="AL5553" s="13"/>
      <c r="AM5553" s="13"/>
      <c r="AN5553" s="3"/>
      <c r="AO5553" s="126"/>
      <c r="AP5553" s="126"/>
      <c r="AQ5553" s="127"/>
      <c r="AR5553" s="128"/>
      <c r="AS5553" s="13"/>
      <c r="AW5553" s="128"/>
      <c r="AX5553" s="128"/>
      <c r="AY5553" s="128"/>
      <c r="BH5553" s="89"/>
      <c r="BI5553" s="90"/>
      <c r="DL5553" s="13"/>
      <c r="DM5553" s="13"/>
      <c r="DN5553" s="3"/>
      <c r="DO5553" s="126"/>
      <c r="DP5553" s="126"/>
      <c r="DQ5553" s="127"/>
      <c r="DR5553" s="128"/>
      <c r="DS5553" s="13"/>
      <c r="DW5553" s="128"/>
      <c r="DX5553" s="128"/>
      <c r="DY5553" s="128"/>
      <c r="EH5553" s="89"/>
      <c r="EI5553" s="90"/>
    </row>
    <row r="5554" spans="38:139">
      <c r="AL5554" s="13"/>
      <c r="AM5554" s="13"/>
      <c r="AN5554" s="3"/>
      <c r="AO5554" s="126"/>
      <c r="AP5554" s="126"/>
      <c r="AQ5554" s="127"/>
      <c r="AR5554" s="128"/>
      <c r="AS5554" s="13"/>
      <c r="AW5554" s="128"/>
      <c r="AX5554" s="128"/>
      <c r="AY5554" s="128"/>
      <c r="BH5554" s="89"/>
      <c r="BI5554" s="90"/>
      <c r="DL5554" s="13"/>
      <c r="DM5554" s="13"/>
      <c r="DN5554" s="3"/>
      <c r="DO5554" s="126"/>
      <c r="DP5554" s="126"/>
      <c r="DQ5554" s="127"/>
      <c r="DR5554" s="128"/>
      <c r="DS5554" s="13"/>
      <c r="DW5554" s="128"/>
      <c r="DX5554" s="128"/>
      <c r="DY5554" s="128"/>
      <c r="EH5554" s="89"/>
      <c r="EI5554" s="90"/>
    </row>
    <row r="5555" spans="38:139">
      <c r="AL5555" s="13"/>
      <c r="AM5555" s="13"/>
      <c r="AN5555" s="3"/>
      <c r="AO5555" s="126"/>
      <c r="AP5555" s="126"/>
      <c r="AQ5555" s="127"/>
      <c r="AR5555" s="128"/>
      <c r="AS5555" s="13"/>
      <c r="AW5555" s="128"/>
      <c r="AX5555" s="128"/>
      <c r="AY5555" s="128"/>
      <c r="BH5555" s="89"/>
      <c r="BI5555" s="90"/>
      <c r="DL5555" s="13"/>
      <c r="DM5555" s="13"/>
      <c r="DN5555" s="3"/>
      <c r="DO5555" s="126"/>
      <c r="DP5555" s="126"/>
      <c r="DQ5555" s="127"/>
      <c r="DR5555" s="128"/>
      <c r="DS5555" s="13"/>
      <c r="DW5555" s="128"/>
      <c r="DX5555" s="128"/>
      <c r="DY5555" s="128"/>
      <c r="EH5555" s="89"/>
      <c r="EI5555" s="90"/>
    </row>
    <row r="5556" spans="38:139">
      <c r="AL5556" s="13"/>
      <c r="AM5556" s="13"/>
      <c r="AN5556" s="3"/>
      <c r="AO5556" s="126"/>
      <c r="AP5556" s="126"/>
      <c r="AQ5556" s="127"/>
      <c r="AR5556" s="128"/>
      <c r="AS5556" s="13"/>
      <c r="AW5556" s="128"/>
      <c r="AX5556" s="128"/>
      <c r="AY5556" s="128"/>
      <c r="BH5556" s="89"/>
      <c r="BI5556" s="90"/>
      <c r="DL5556" s="13"/>
      <c r="DM5556" s="13"/>
      <c r="DN5556" s="3"/>
      <c r="DO5556" s="126"/>
      <c r="DP5556" s="126"/>
      <c r="DQ5556" s="127"/>
      <c r="DR5556" s="128"/>
      <c r="DS5556" s="13"/>
      <c r="DW5556" s="128"/>
      <c r="DX5556" s="128"/>
      <c r="DY5556" s="128"/>
      <c r="EH5556" s="89"/>
      <c r="EI5556" s="90"/>
    </row>
    <row r="5557" spans="38:139">
      <c r="AL5557" s="13"/>
      <c r="AM5557" s="13"/>
      <c r="AN5557" s="3"/>
      <c r="AO5557" s="126"/>
      <c r="AP5557" s="126"/>
      <c r="AQ5557" s="127"/>
      <c r="AR5557" s="128"/>
      <c r="AS5557" s="13"/>
      <c r="AW5557" s="128"/>
      <c r="AX5557" s="128"/>
      <c r="AY5557" s="128"/>
      <c r="BH5557" s="89"/>
      <c r="BI5557" s="90"/>
      <c r="DL5557" s="13"/>
      <c r="DM5557" s="13"/>
      <c r="DN5557" s="3"/>
      <c r="DO5557" s="126"/>
      <c r="DP5557" s="126"/>
      <c r="DQ5557" s="127"/>
      <c r="DR5557" s="128"/>
      <c r="DS5557" s="13"/>
      <c r="DW5557" s="128"/>
      <c r="DX5557" s="128"/>
      <c r="DY5557" s="128"/>
      <c r="EH5557" s="89"/>
      <c r="EI5557" s="90"/>
    </row>
    <row r="5558" spans="38:139">
      <c r="AL5558" s="13"/>
      <c r="AM5558" s="13"/>
      <c r="AN5558" s="3"/>
      <c r="AO5558" s="126"/>
      <c r="AP5558" s="126"/>
      <c r="AQ5558" s="127"/>
      <c r="AR5558" s="128"/>
      <c r="AS5558" s="13"/>
      <c r="AW5558" s="128"/>
      <c r="AX5558" s="128"/>
      <c r="AY5558" s="128"/>
      <c r="BH5558" s="89"/>
      <c r="BI5558" s="90"/>
      <c r="DL5558" s="13"/>
      <c r="DM5558" s="13"/>
      <c r="DN5558" s="3"/>
      <c r="DO5558" s="126"/>
      <c r="DP5558" s="126"/>
      <c r="DQ5558" s="127"/>
      <c r="DR5558" s="128"/>
      <c r="DS5558" s="13"/>
      <c r="DW5558" s="128"/>
      <c r="DX5558" s="128"/>
      <c r="DY5558" s="128"/>
      <c r="EH5558" s="89"/>
      <c r="EI5558" s="90"/>
    </row>
    <row r="5559" spans="38:139">
      <c r="AL5559" s="13"/>
      <c r="AM5559" s="13"/>
      <c r="AN5559" s="3"/>
      <c r="AO5559" s="126"/>
      <c r="AP5559" s="126"/>
      <c r="AQ5559" s="127"/>
      <c r="AR5559" s="128"/>
      <c r="AS5559" s="13"/>
      <c r="AW5559" s="128"/>
      <c r="AX5559" s="128"/>
      <c r="AY5559" s="128"/>
      <c r="BH5559" s="89"/>
      <c r="BI5559" s="90"/>
      <c r="DL5559" s="13"/>
      <c r="DM5559" s="13"/>
      <c r="DN5559" s="3"/>
      <c r="DO5559" s="126"/>
      <c r="DP5559" s="126"/>
      <c r="DQ5559" s="127"/>
      <c r="DR5559" s="128"/>
      <c r="DS5559" s="13"/>
      <c r="DW5559" s="128"/>
      <c r="DX5559" s="128"/>
      <c r="DY5559" s="128"/>
      <c r="EH5559" s="89"/>
      <c r="EI5559" s="90"/>
    </row>
    <row r="5560" spans="38:139">
      <c r="AL5560" s="13"/>
      <c r="AM5560" s="13"/>
      <c r="AN5560" s="3"/>
      <c r="AO5560" s="126"/>
      <c r="AP5560" s="126"/>
      <c r="AQ5560" s="127"/>
      <c r="AR5560" s="128"/>
      <c r="AS5560" s="13"/>
      <c r="AW5560" s="128"/>
      <c r="AX5560" s="128"/>
      <c r="AY5560" s="128"/>
      <c r="BH5560" s="89"/>
      <c r="BI5560" s="90"/>
      <c r="DL5560" s="13"/>
      <c r="DM5560" s="13"/>
      <c r="DN5560" s="3"/>
      <c r="DO5560" s="126"/>
      <c r="DP5560" s="126"/>
      <c r="DQ5560" s="127"/>
      <c r="DR5560" s="128"/>
      <c r="DS5560" s="13"/>
      <c r="DW5560" s="128"/>
      <c r="DX5560" s="128"/>
      <c r="DY5560" s="128"/>
      <c r="EH5560" s="89"/>
      <c r="EI5560" s="90"/>
    </row>
    <row r="5561" spans="38:139">
      <c r="AL5561" s="13"/>
      <c r="AM5561" s="13"/>
      <c r="AN5561" s="3"/>
      <c r="AO5561" s="126"/>
      <c r="AP5561" s="126"/>
      <c r="AQ5561" s="127"/>
      <c r="AR5561" s="128"/>
      <c r="AS5561" s="13"/>
      <c r="AW5561" s="128"/>
      <c r="AX5561" s="128"/>
      <c r="AY5561" s="128"/>
      <c r="BH5561" s="89"/>
      <c r="BI5561" s="90"/>
      <c r="DL5561" s="13"/>
      <c r="DM5561" s="13"/>
      <c r="DN5561" s="3"/>
      <c r="DO5561" s="126"/>
      <c r="DP5561" s="126"/>
      <c r="DQ5561" s="127"/>
      <c r="DR5561" s="128"/>
      <c r="DS5561" s="13"/>
      <c r="DW5561" s="128"/>
      <c r="DX5561" s="128"/>
      <c r="DY5561" s="128"/>
      <c r="EH5561" s="89"/>
      <c r="EI5561" s="90"/>
    </row>
    <row r="5562" spans="38:139">
      <c r="AL5562" s="13"/>
      <c r="AM5562" s="13"/>
      <c r="AN5562" s="3"/>
      <c r="AO5562" s="126"/>
      <c r="AP5562" s="126"/>
      <c r="AQ5562" s="127"/>
      <c r="AR5562" s="128"/>
      <c r="AS5562" s="13"/>
      <c r="AW5562" s="128"/>
      <c r="AX5562" s="128"/>
      <c r="AY5562" s="128"/>
      <c r="BH5562" s="89"/>
      <c r="BI5562" s="90"/>
      <c r="DL5562" s="13"/>
      <c r="DM5562" s="13"/>
      <c r="DN5562" s="3"/>
      <c r="DO5562" s="126"/>
      <c r="DP5562" s="126"/>
      <c r="DQ5562" s="127"/>
      <c r="DR5562" s="128"/>
      <c r="DS5562" s="13"/>
      <c r="DW5562" s="128"/>
      <c r="DX5562" s="128"/>
      <c r="DY5562" s="128"/>
      <c r="EH5562" s="89"/>
      <c r="EI5562" s="90"/>
    </row>
    <row r="5563" spans="38:139">
      <c r="AL5563" s="13"/>
      <c r="AM5563" s="13"/>
      <c r="AN5563" s="3"/>
      <c r="AO5563" s="126"/>
      <c r="AP5563" s="126"/>
      <c r="AQ5563" s="127"/>
      <c r="AR5563" s="128"/>
      <c r="AS5563" s="13"/>
      <c r="AW5563" s="128"/>
      <c r="AX5563" s="128"/>
      <c r="AY5563" s="128"/>
      <c r="BH5563" s="89"/>
      <c r="BI5563" s="90"/>
      <c r="DL5563" s="13"/>
      <c r="DM5563" s="13"/>
      <c r="DN5563" s="3"/>
      <c r="DO5563" s="126"/>
      <c r="DP5563" s="126"/>
      <c r="DQ5563" s="127"/>
      <c r="DR5563" s="128"/>
      <c r="DS5563" s="13"/>
      <c r="DW5563" s="128"/>
      <c r="DX5563" s="128"/>
      <c r="DY5563" s="128"/>
      <c r="EH5563" s="89"/>
      <c r="EI5563" s="90"/>
    </row>
    <row r="5564" spans="38:139">
      <c r="AL5564" s="13"/>
      <c r="AM5564" s="13"/>
      <c r="AN5564" s="3"/>
      <c r="AO5564" s="126"/>
      <c r="AP5564" s="126"/>
      <c r="AQ5564" s="127"/>
      <c r="AR5564" s="128"/>
      <c r="AS5564" s="13"/>
      <c r="AW5564" s="128"/>
      <c r="AX5564" s="128"/>
      <c r="AY5564" s="128"/>
      <c r="BH5564" s="89"/>
      <c r="BI5564" s="90"/>
      <c r="DL5564" s="13"/>
      <c r="DM5564" s="13"/>
      <c r="DN5564" s="3"/>
      <c r="DO5564" s="126"/>
      <c r="DP5564" s="126"/>
      <c r="DQ5564" s="127"/>
      <c r="DR5564" s="128"/>
      <c r="DS5564" s="13"/>
      <c r="DW5564" s="128"/>
      <c r="DX5564" s="128"/>
      <c r="DY5564" s="128"/>
      <c r="EH5564" s="89"/>
      <c r="EI5564" s="90"/>
    </row>
    <row r="5565" spans="38:139">
      <c r="AL5565" s="13"/>
      <c r="AM5565" s="13"/>
      <c r="AN5565" s="3"/>
      <c r="AO5565" s="126"/>
      <c r="AP5565" s="126"/>
      <c r="AQ5565" s="127"/>
      <c r="AR5565" s="128"/>
      <c r="AS5565" s="13"/>
      <c r="AW5565" s="128"/>
      <c r="AX5565" s="128"/>
      <c r="AY5565" s="128"/>
      <c r="BH5565" s="89"/>
      <c r="BI5565" s="90"/>
      <c r="DL5565" s="13"/>
      <c r="DM5565" s="13"/>
      <c r="DN5565" s="3"/>
      <c r="DO5565" s="126"/>
      <c r="DP5565" s="126"/>
      <c r="DQ5565" s="127"/>
      <c r="DR5565" s="128"/>
      <c r="DS5565" s="13"/>
      <c r="DW5565" s="128"/>
      <c r="DX5565" s="128"/>
      <c r="DY5565" s="128"/>
      <c r="EH5565" s="89"/>
      <c r="EI5565" s="90"/>
    </row>
    <row r="5566" spans="38:139">
      <c r="AL5566" s="13"/>
      <c r="AM5566" s="13"/>
      <c r="AN5566" s="3"/>
      <c r="AO5566" s="126"/>
      <c r="AP5566" s="126"/>
      <c r="AQ5566" s="127"/>
      <c r="AR5566" s="128"/>
      <c r="AS5566" s="13"/>
      <c r="AW5566" s="128"/>
      <c r="AX5566" s="128"/>
      <c r="AY5566" s="128"/>
      <c r="BH5566" s="89"/>
      <c r="BI5566" s="90"/>
      <c r="DL5566" s="13"/>
      <c r="DM5566" s="13"/>
      <c r="DN5566" s="3"/>
      <c r="DO5566" s="126"/>
      <c r="DP5566" s="126"/>
      <c r="DQ5566" s="127"/>
      <c r="DR5566" s="128"/>
      <c r="DS5566" s="13"/>
      <c r="DW5566" s="128"/>
      <c r="DX5566" s="128"/>
      <c r="DY5566" s="128"/>
      <c r="EH5566" s="89"/>
      <c r="EI5566" s="90"/>
    </row>
    <row r="5567" spans="38:139">
      <c r="AL5567" s="13"/>
      <c r="AM5567" s="13"/>
      <c r="AN5567" s="3"/>
      <c r="AO5567" s="126"/>
      <c r="AP5567" s="126"/>
      <c r="AQ5567" s="127"/>
      <c r="AR5567" s="128"/>
      <c r="AS5567" s="13"/>
      <c r="AW5567" s="128"/>
      <c r="AX5567" s="128"/>
      <c r="AY5567" s="128"/>
      <c r="BH5567" s="89"/>
      <c r="BI5567" s="90"/>
      <c r="DL5567" s="13"/>
      <c r="DM5567" s="13"/>
      <c r="DN5567" s="3"/>
      <c r="DO5567" s="126"/>
      <c r="DP5567" s="126"/>
      <c r="DQ5567" s="127"/>
      <c r="DR5567" s="128"/>
      <c r="DS5567" s="13"/>
      <c r="DW5567" s="128"/>
      <c r="DX5567" s="128"/>
      <c r="DY5567" s="128"/>
      <c r="EH5567" s="89"/>
      <c r="EI5567" s="90"/>
    </row>
    <row r="5568" spans="38:139">
      <c r="AL5568" s="13"/>
      <c r="AM5568" s="13"/>
      <c r="AN5568" s="3"/>
      <c r="AO5568" s="126"/>
      <c r="AP5568" s="126"/>
      <c r="AQ5568" s="127"/>
      <c r="AR5568" s="128"/>
      <c r="AS5568" s="13"/>
      <c r="AW5568" s="128"/>
      <c r="AX5568" s="128"/>
      <c r="AY5568" s="128"/>
      <c r="BH5568" s="89"/>
      <c r="BI5568" s="90"/>
      <c r="DL5568" s="13"/>
      <c r="DM5568" s="13"/>
      <c r="DN5568" s="3"/>
      <c r="DO5568" s="126"/>
      <c r="DP5568" s="126"/>
      <c r="DQ5568" s="127"/>
      <c r="DR5568" s="128"/>
      <c r="DS5568" s="13"/>
      <c r="DW5568" s="128"/>
      <c r="DX5568" s="128"/>
      <c r="DY5568" s="128"/>
      <c r="EH5568" s="89"/>
      <c r="EI5568" s="90"/>
    </row>
    <row r="5569" spans="38:139">
      <c r="AL5569" s="13"/>
      <c r="AM5569" s="13"/>
      <c r="AN5569" s="3"/>
      <c r="AO5569" s="126"/>
      <c r="AP5569" s="126"/>
      <c r="AQ5569" s="127"/>
      <c r="AR5569" s="128"/>
      <c r="AS5569" s="13"/>
      <c r="AW5569" s="128"/>
      <c r="AX5569" s="128"/>
      <c r="AY5569" s="128"/>
      <c r="BH5569" s="89"/>
      <c r="BI5569" s="90"/>
      <c r="DL5569" s="13"/>
      <c r="DM5569" s="13"/>
      <c r="DN5569" s="3"/>
      <c r="DO5569" s="126"/>
      <c r="DP5569" s="126"/>
      <c r="DQ5569" s="127"/>
      <c r="DR5569" s="128"/>
      <c r="DS5569" s="13"/>
      <c r="DW5569" s="128"/>
      <c r="DX5569" s="128"/>
      <c r="DY5569" s="128"/>
      <c r="EH5569" s="89"/>
      <c r="EI5569" s="90"/>
    </row>
    <row r="5570" spans="38:139">
      <c r="AL5570" s="13"/>
      <c r="AM5570" s="13"/>
      <c r="AN5570" s="3"/>
      <c r="AO5570" s="126"/>
      <c r="AP5570" s="126"/>
      <c r="AQ5570" s="127"/>
      <c r="AR5570" s="128"/>
      <c r="AS5570" s="13"/>
      <c r="AW5570" s="128"/>
      <c r="AX5570" s="128"/>
      <c r="AY5570" s="128"/>
      <c r="BH5570" s="89"/>
      <c r="BI5570" s="90"/>
      <c r="DL5570" s="13"/>
      <c r="DM5570" s="13"/>
      <c r="DN5570" s="3"/>
      <c r="DO5570" s="126"/>
      <c r="DP5570" s="126"/>
      <c r="DQ5570" s="127"/>
      <c r="DR5570" s="128"/>
      <c r="DS5570" s="13"/>
      <c r="DW5570" s="128"/>
      <c r="DX5570" s="128"/>
      <c r="DY5570" s="128"/>
      <c r="EH5570" s="89"/>
      <c r="EI5570" s="90"/>
    </row>
    <row r="5571" spans="38:139">
      <c r="AL5571" s="13"/>
      <c r="AM5571" s="13"/>
      <c r="AN5571" s="3"/>
      <c r="AO5571" s="126"/>
      <c r="AP5571" s="126"/>
      <c r="AQ5571" s="127"/>
      <c r="AR5571" s="128"/>
      <c r="AS5571" s="13"/>
      <c r="AW5571" s="128"/>
      <c r="AX5571" s="128"/>
      <c r="AY5571" s="128"/>
      <c r="BH5571" s="89"/>
      <c r="BI5571" s="90"/>
      <c r="DL5571" s="13"/>
      <c r="DM5571" s="13"/>
      <c r="DN5571" s="3"/>
      <c r="DO5571" s="126"/>
      <c r="DP5571" s="126"/>
      <c r="DQ5571" s="127"/>
      <c r="DR5571" s="128"/>
      <c r="DS5571" s="13"/>
      <c r="DW5571" s="128"/>
      <c r="DX5571" s="128"/>
      <c r="DY5571" s="128"/>
      <c r="EH5571" s="89"/>
      <c r="EI5571" s="90"/>
    </row>
    <row r="5572" spans="38:139">
      <c r="AL5572" s="13"/>
      <c r="AM5572" s="13"/>
      <c r="AN5572" s="3"/>
      <c r="AO5572" s="126"/>
      <c r="AP5572" s="126"/>
      <c r="AQ5572" s="127"/>
      <c r="AR5572" s="128"/>
      <c r="AS5572" s="13"/>
      <c r="AW5572" s="128"/>
      <c r="AX5572" s="128"/>
      <c r="AY5572" s="128"/>
      <c r="BH5572" s="89"/>
      <c r="BI5572" s="90"/>
      <c r="DL5572" s="13"/>
      <c r="DM5572" s="13"/>
      <c r="DN5572" s="3"/>
      <c r="DO5572" s="126"/>
      <c r="DP5572" s="126"/>
      <c r="DQ5572" s="127"/>
      <c r="DR5572" s="128"/>
      <c r="DS5572" s="13"/>
      <c r="DW5572" s="128"/>
      <c r="DX5572" s="128"/>
      <c r="DY5572" s="128"/>
      <c r="EH5572" s="89"/>
      <c r="EI5572" s="90"/>
    </row>
    <row r="5573" spans="38:139">
      <c r="AL5573" s="13"/>
      <c r="AM5573" s="13"/>
      <c r="AN5573" s="3"/>
      <c r="AO5573" s="126"/>
      <c r="AP5573" s="126"/>
      <c r="AQ5573" s="127"/>
      <c r="AR5573" s="128"/>
      <c r="AS5573" s="13"/>
      <c r="AW5573" s="128"/>
      <c r="AX5573" s="128"/>
      <c r="AY5573" s="128"/>
      <c r="BH5573" s="89"/>
      <c r="BI5573" s="90"/>
      <c r="DL5573" s="13"/>
      <c r="DM5573" s="13"/>
      <c r="DN5573" s="3"/>
      <c r="DO5573" s="126"/>
      <c r="DP5573" s="126"/>
      <c r="DQ5573" s="127"/>
      <c r="DR5573" s="128"/>
      <c r="DS5573" s="13"/>
      <c r="DW5573" s="128"/>
      <c r="DX5573" s="128"/>
      <c r="DY5573" s="128"/>
      <c r="EH5573" s="89"/>
      <c r="EI5573" s="90"/>
    </row>
    <row r="5574" spans="38:139">
      <c r="AL5574" s="13"/>
      <c r="AM5574" s="13"/>
      <c r="AN5574" s="3"/>
      <c r="AO5574" s="126"/>
      <c r="AP5574" s="126"/>
      <c r="AQ5574" s="127"/>
      <c r="AR5574" s="128"/>
      <c r="AS5574" s="13"/>
      <c r="AW5574" s="128"/>
      <c r="AX5574" s="128"/>
      <c r="AY5574" s="128"/>
      <c r="BH5574" s="89"/>
      <c r="BI5574" s="90"/>
      <c r="DL5574" s="13"/>
      <c r="DM5574" s="13"/>
      <c r="DN5574" s="3"/>
      <c r="DO5574" s="126"/>
      <c r="DP5574" s="126"/>
      <c r="DQ5574" s="127"/>
      <c r="DR5574" s="128"/>
      <c r="DS5574" s="13"/>
      <c r="DW5574" s="128"/>
      <c r="DX5574" s="128"/>
      <c r="DY5574" s="128"/>
      <c r="EH5574" s="89"/>
      <c r="EI5574" s="90"/>
    </row>
    <row r="5575" spans="38:139">
      <c r="AL5575" s="13"/>
      <c r="AM5575" s="13"/>
      <c r="AN5575" s="3"/>
      <c r="AO5575" s="126"/>
      <c r="AP5575" s="126"/>
      <c r="AQ5575" s="127"/>
      <c r="AR5575" s="128"/>
      <c r="AS5575" s="13"/>
      <c r="AW5575" s="128"/>
      <c r="AX5575" s="128"/>
      <c r="AY5575" s="128"/>
      <c r="BH5575" s="89"/>
      <c r="BI5575" s="90"/>
      <c r="DL5575" s="13"/>
      <c r="DM5575" s="13"/>
      <c r="DN5575" s="3"/>
      <c r="DO5575" s="126"/>
      <c r="DP5575" s="126"/>
      <c r="DQ5575" s="127"/>
      <c r="DR5575" s="128"/>
      <c r="DS5575" s="13"/>
      <c r="DW5575" s="128"/>
      <c r="DX5575" s="128"/>
      <c r="DY5575" s="128"/>
      <c r="EH5575" s="89"/>
      <c r="EI5575" s="90"/>
    </row>
    <row r="5576" spans="38:139">
      <c r="AL5576" s="13"/>
      <c r="AM5576" s="13"/>
      <c r="AN5576" s="3"/>
      <c r="AO5576" s="126"/>
      <c r="AP5576" s="126"/>
      <c r="AQ5576" s="127"/>
      <c r="AR5576" s="128"/>
      <c r="AS5576" s="13"/>
      <c r="AW5576" s="128"/>
      <c r="AX5576" s="128"/>
      <c r="AY5576" s="128"/>
      <c r="BH5576" s="89"/>
      <c r="BI5576" s="90"/>
      <c r="DL5576" s="13"/>
      <c r="DM5576" s="13"/>
      <c r="DN5576" s="3"/>
      <c r="DO5576" s="126"/>
      <c r="DP5576" s="126"/>
      <c r="DQ5576" s="127"/>
      <c r="DR5576" s="128"/>
      <c r="DS5576" s="13"/>
      <c r="DW5576" s="128"/>
      <c r="DX5576" s="128"/>
      <c r="DY5576" s="128"/>
      <c r="EH5576" s="89"/>
      <c r="EI5576" s="90"/>
    </row>
    <row r="5577" spans="38:139">
      <c r="AL5577" s="13"/>
      <c r="AM5577" s="13"/>
      <c r="AN5577" s="3"/>
      <c r="AO5577" s="126"/>
      <c r="AP5577" s="126"/>
      <c r="AQ5577" s="127"/>
      <c r="AR5577" s="128"/>
      <c r="AS5577" s="13"/>
      <c r="AW5577" s="128"/>
      <c r="AX5577" s="128"/>
      <c r="AY5577" s="128"/>
      <c r="BH5577" s="89"/>
      <c r="BI5577" s="90"/>
      <c r="DL5577" s="13"/>
      <c r="DM5577" s="13"/>
      <c r="DN5577" s="3"/>
      <c r="DO5577" s="126"/>
      <c r="DP5577" s="126"/>
      <c r="DQ5577" s="127"/>
      <c r="DR5577" s="128"/>
      <c r="DS5577" s="13"/>
      <c r="DW5577" s="128"/>
      <c r="DX5577" s="128"/>
      <c r="DY5577" s="128"/>
      <c r="EH5577" s="89"/>
      <c r="EI5577" s="90"/>
    </row>
    <row r="5578" spans="38:139">
      <c r="AL5578" s="13"/>
      <c r="AM5578" s="13"/>
      <c r="AN5578" s="3"/>
      <c r="AO5578" s="126"/>
      <c r="AP5578" s="126"/>
      <c r="AQ5578" s="127"/>
      <c r="AR5578" s="128"/>
      <c r="AS5578" s="13"/>
      <c r="AW5578" s="128"/>
      <c r="AX5578" s="128"/>
      <c r="AY5578" s="128"/>
      <c r="BH5578" s="89"/>
      <c r="BI5578" s="90"/>
      <c r="DL5578" s="13"/>
      <c r="DM5578" s="13"/>
      <c r="DN5578" s="3"/>
      <c r="DO5578" s="126"/>
      <c r="DP5578" s="126"/>
      <c r="DQ5578" s="127"/>
      <c r="DR5578" s="128"/>
      <c r="DS5578" s="13"/>
      <c r="DW5578" s="128"/>
      <c r="DX5578" s="128"/>
      <c r="DY5578" s="128"/>
      <c r="EH5578" s="89"/>
      <c r="EI5578" s="90"/>
    </row>
    <row r="5579" spans="38:139">
      <c r="AL5579" s="13"/>
      <c r="AM5579" s="13"/>
      <c r="AN5579" s="3"/>
      <c r="AO5579" s="126"/>
      <c r="AP5579" s="126"/>
      <c r="AQ5579" s="127"/>
      <c r="AR5579" s="128"/>
      <c r="AS5579" s="13"/>
      <c r="AW5579" s="128"/>
      <c r="AX5579" s="128"/>
      <c r="AY5579" s="128"/>
      <c r="BH5579" s="89"/>
      <c r="BI5579" s="90"/>
      <c r="DL5579" s="13"/>
      <c r="DM5579" s="13"/>
      <c r="DN5579" s="3"/>
      <c r="DO5579" s="126"/>
      <c r="DP5579" s="126"/>
      <c r="DQ5579" s="127"/>
      <c r="DR5579" s="128"/>
      <c r="DS5579" s="13"/>
      <c r="DW5579" s="128"/>
      <c r="DX5579" s="128"/>
      <c r="DY5579" s="128"/>
      <c r="EH5579" s="89"/>
      <c r="EI5579" s="90"/>
    </row>
    <row r="5580" spans="38:139">
      <c r="AL5580" s="13"/>
      <c r="AM5580" s="13"/>
      <c r="AN5580" s="3"/>
      <c r="AO5580" s="126"/>
      <c r="AP5580" s="126"/>
      <c r="AQ5580" s="127"/>
      <c r="AR5580" s="128"/>
      <c r="AS5580" s="13"/>
      <c r="AW5580" s="128"/>
      <c r="AX5580" s="128"/>
      <c r="AY5580" s="128"/>
      <c r="BH5580" s="89"/>
      <c r="BI5580" s="90"/>
      <c r="DL5580" s="13"/>
      <c r="DM5580" s="13"/>
      <c r="DN5580" s="3"/>
      <c r="DO5580" s="126"/>
      <c r="DP5580" s="126"/>
      <c r="DQ5580" s="127"/>
      <c r="DR5580" s="128"/>
      <c r="DS5580" s="13"/>
      <c r="DW5580" s="128"/>
      <c r="DX5580" s="128"/>
      <c r="DY5580" s="128"/>
      <c r="EH5580" s="89"/>
      <c r="EI5580" s="90"/>
    </row>
    <row r="5581" spans="38:139">
      <c r="AL5581" s="13"/>
      <c r="AM5581" s="13"/>
      <c r="AN5581" s="3"/>
      <c r="AO5581" s="126"/>
      <c r="AP5581" s="126"/>
      <c r="AQ5581" s="127"/>
      <c r="AR5581" s="128"/>
      <c r="AS5581" s="13"/>
      <c r="AW5581" s="128"/>
      <c r="AX5581" s="128"/>
      <c r="AY5581" s="128"/>
      <c r="BH5581" s="89"/>
      <c r="BI5581" s="90"/>
      <c r="DL5581" s="13"/>
      <c r="DM5581" s="13"/>
      <c r="DN5581" s="3"/>
      <c r="DO5581" s="126"/>
      <c r="DP5581" s="126"/>
      <c r="DQ5581" s="127"/>
      <c r="DR5581" s="128"/>
      <c r="DS5581" s="13"/>
      <c r="DW5581" s="128"/>
      <c r="DX5581" s="128"/>
      <c r="DY5581" s="128"/>
      <c r="EH5581" s="89"/>
      <c r="EI5581" s="90"/>
    </row>
    <row r="5582" spans="38:139">
      <c r="AL5582" s="13"/>
      <c r="AM5582" s="13"/>
      <c r="AN5582" s="3"/>
      <c r="AO5582" s="126"/>
      <c r="AP5582" s="126"/>
      <c r="AQ5582" s="127"/>
      <c r="AR5582" s="128"/>
      <c r="AS5582" s="13"/>
      <c r="AW5582" s="128"/>
      <c r="AX5582" s="128"/>
      <c r="AY5582" s="128"/>
      <c r="BH5582" s="89"/>
      <c r="BI5582" s="90"/>
      <c r="DL5582" s="13"/>
      <c r="DM5582" s="13"/>
      <c r="DN5582" s="3"/>
      <c r="DO5582" s="126"/>
      <c r="DP5582" s="126"/>
      <c r="DQ5582" s="127"/>
      <c r="DR5582" s="128"/>
      <c r="DS5582" s="13"/>
      <c r="DW5582" s="128"/>
      <c r="DX5582" s="128"/>
      <c r="DY5582" s="128"/>
      <c r="EH5582" s="89"/>
      <c r="EI5582" s="90"/>
    </row>
    <row r="5583" spans="38:139">
      <c r="AL5583" s="13"/>
      <c r="AM5583" s="13"/>
      <c r="AN5583" s="3"/>
      <c r="AO5583" s="126"/>
      <c r="AP5583" s="126"/>
      <c r="AQ5583" s="127"/>
      <c r="AR5583" s="128"/>
      <c r="AS5583" s="13"/>
      <c r="AW5583" s="128"/>
      <c r="AX5583" s="128"/>
      <c r="AY5583" s="128"/>
      <c r="BH5583" s="89"/>
      <c r="BI5583" s="90"/>
      <c r="DL5583" s="13"/>
      <c r="DM5583" s="13"/>
      <c r="DN5583" s="3"/>
      <c r="DO5583" s="126"/>
      <c r="DP5583" s="126"/>
      <c r="DQ5583" s="127"/>
      <c r="DR5583" s="128"/>
      <c r="DS5583" s="13"/>
      <c r="DW5583" s="128"/>
      <c r="DX5583" s="128"/>
      <c r="DY5583" s="128"/>
      <c r="EH5583" s="89"/>
      <c r="EI5583" s="90"/>
    </row>
    <row r="5584" spans="38:139">
      <c r="AL5584" s="13"/>
      <c r="AM5584" s="13"/>
      <c r="AN5584" s="3"/>
      <c r="AO5584" s="126"/>
      <c r="AP5584" s="126"/>
      <c r="AQ5584" s="127"/>
      <c r="AR5584" s="128"/>
      <c r="AS5584" s="13"/>
      <c r="AW5584" s="128"/>
      <c r="AX5584" s="128"/>
      <c r="AY5584" s="128"/>
      <c r="BH5584" s="89"/>
      <c r="BI5584" s="90"/>
      <c r="DL5584" s="13"/>
      <c r="DM5584" s="13"/>
      <c r="DN5584" s="3"/>
      <c r="DO5584" s="126"/>
      <c r="DP5584" s="126"/>
      <c r="DQ5584" s="127"/>
      <c r="DR5584" s="128"/>
      <c r="DS5584" s="13"/>
      <c r="DW5584" s="128"/>
      <c r="DX5584" s="128"/>
      <c r="DY5584" s="128"/>
      <c r="EH5584" s="89"/>
      <c r="EI5584" s="90"/>
    </row>
    <row r="5585" spans="38:139">
      <c r="AL5585" s="13"/>
      <c r="AM5585" s="13"/>
      <c r="AN5585" s="3"/>
      <c r="AO5585" s="126"/>
      <c r="AP5585" s="126"/>
      <c r="AQ5585" s="127"/>
      <c r="AR5585" s="128"/>
      <c r="AS5585" s="13"/>
      <c r="AW5585" s="128"/>
      <c r="AX5585" s="128"/>
      <c r="AY5585" s="128"/>
      <c r="BH5585" s="89"/>
      <c r="BI5585" s="90"/>
      <c r="DL5585" s="13"/>
      <c r="DM5585" s="13"/>
      <c r="DN5585" s="3"/>
      <c r="DO5585" s="126"/>
      <c r="DP5585" s="126"/>
      <c r="DQ5585" s="127"/>
      <c r="DR5585" s="128"/>
      <c r="DS5585" s="13"/>
      <c r="DW5585" s="128"/>
      <c r="DX5585" s="128"/>
      <c r="DY5585" s="128"/>
      <c r="EH5585" s="89"/>
      <c r="EI5585" s="90"/>
    </row>
    <row r="5586" spans="38:139">
      <c r="AL5586" s="13"/>
      <c r="AM5586" s="13"/>
      <c r="AN5586" s="3"/>
      <c r="AO5586" s="126"/>
      <c r="AP5586" s="126"/>
      <c r="AQ5586" s="127"/>
      <c r="AR5586" s="128"/>
      <c r="AS5586" s="13"/>
      <c r="AW5586" s="128"/>
      <c r="AX5586" s="128"/>
      <c r="AY5586" s="128"/>
      <c r="BH5586" s="89"/>
      <c r="BI5586" s="90"/>
      <c r="DL5586" s="13"/>
      <c r="DM5586" s="13"/>
      <c r="DN5586" s="3"/>
      <c r="DO5586" s="126"/>
      <c r="DP5586" s="126"/>
      <c r="DQ5586" s="127"/>
      <c r="DR5586" s="128"/>
      <c r="DS5586" s="13"/>
      <c r="DW5586" s="128"/>
      <c r="DX5586" s="128"/>
      <c r="DY5586" s="128"/>
      <c r="EH5586" s="89"/>
      <c r="EI5586" s="90"/>
    </row>
    <row r="5587" spans="38:139">
      <c r="AL5587" s="13"/>
      <c r="AM5587" s="13"/>
      <c r="AN5587" s="3"/>
      <c r="AO5587" s="126"/>
      <c r="AP5587" s="126"/>
      <c r="AQ5587" s="127"/>
      <c r="AR5587" s="128"/>
      <c r="AS5587" s="13"/>
      <c r="AW5587" s="128"/>
      <c r="AX5587" s="128"/>
      <c r="AY5587" s="128"/>
      <c r="BH5587" s="89"/>
      <c r="BI5587" s="90"/>
      <c r="DL5587" s="13"/>
      <c r="DM5587" s="13"/>
      <c r="DN5587" s="3"/>
      <c r="DO5587" s="126"/>
      <c r="DP5587" s="126"/>
      <c r="DQ5587" s="127"/>
      <c r="DR5587" s="128"/>
      <c r="DS5587" s="13"/>
      <c r="DW5587" s="128"/>
      <c r="DX5587" s="128"/>
      <c r="DY5587" s="128"/>
      <c r="EH5587" s="89"/>
      <c r="EI5587" s="90"/>
    </row>
    <row r="5588" spans="38:139">
      <c r="AL5588" s="13"/>
      <c r="AM5588" s="13"/>
      <c r="AN5588" s="3"/>
      <c r="AO5588" s="126"/>
      <c r="AP5588" s="126"/>
      <c r="AQ5588" s="127"/>
      <c r="AR5588" s="128"/>
      <c r="AS5588" s="13"/>
      <c r="AW5588" s="128"/>
      <c r="AX5588" s="128"/>
      <c r="AY5588" s="128"/>
      <c r="BH5588" s="89"/>
      <c r="BI5588" s="90"/>
      <c r="DL5588" s="13"/>
      <c r="DM5588" s="13"/>
      <c r="DN5588" s="3"/>
      <c r="DO5588" s="126"/>
      <c r="DP5588" s="126"/>
      <c r="DQ5588" s="127"/>
      <c r="DR5588" s="128"/>
      <c r="DS5588" s="13"/>
      <c r="DW5588" s="128"/>
      <c r="DX5588" s="128"/>
      <c r="DY5588" s="128"/>
      <c r="EH5588" s="89"/>
      <c r="EI5588" s="90"/>
    </row>
    <row r="5589" spans="38:139">
      <c r="AL5589" s="13"/>
      <c r="AM5589" s="13"/>
      <c r="AN5589" s="3"/>
      <c r="AO5589" s="126"/>
      <c r="AP5589" s="126"/>
      <c r="AQ5589" s="127"/>
      <c r="AR5589" s="128"/>
      <c r="AS5589" s="13"/>
      <c r="AW5589" s="128"/>
      <c r="AX5589" s="128"/>
      <c r="AY5589" s="128"/>
      <c r="BH5589" s="89"/>
      <c r="BI5589" s="90"/>
      <c r="DL5589" s="13"/>
      <c r="DM5589" s="13"/>
      <c r="DN5589" s="3"/>
      <c r="DO5589" s="126"/>
      <c r="DP5589" s="126"/>
      <c r="DQ5589" s="127"/>
      <c r="DR5589" s="128"/>
      <c r="DS5589" s="13"/>
      <c r="DW5589" s="128"/>
      <c r="DX5589" s="128"/>
      <c r="DY5589" s="128"/>
      <c r="EH5589" s="89"/>
      <c r="EI5589" s="90"/>
    </row>
    <row r="5590" spans="38:139">
      <c r="AL5590" s="13"/>
      <c r="AM5590" s="13"/>
      <c r="AN5590" s="3"/>
      <c r="AO5590" s="126"/>
      <c r="AP5590" s="126"/>
      <c r="AQ5590" s="127"/>
      <c r="AR5590" s="128"/>
      <c r="AS5590" s="13"/>
      <c r="AW5590" s="128"/>
      <c r="AX5590" s="128"/>
      <c r="AY5590" s="128"/>
      <c r="BH5590" s="89"/>
      <c r="BI5590" s="90"/>
      <c r="DL5590" s="13"/>
      <c r="DM5590" s="13"/>
      <c r="DN5590" s="3"/>
      <c r="DO5590" s="126"/>
      <c r="DP5590" s="126"/>
      <c r="DQ5590" s="127"/>
      <c r="DR5590" s="128"/>
      <c r="DS5590" s="13"/>
      <c r="DW5590" s="128"/>
      <c r="DX5590" s="128"/>
      <c r="DY5590" s="128"/>
      <c r="EH5590" s="89"/>
      <c r="EI5590" s="90"/>
    </row>
    <row r="5591" spans="38:139">
      <c r="AL5591" s="13"/>
      <c r="AM5591" s="13"/>
      <c r="AN5591" s="3"/>
      <c r="AO5591" s="126"/>
      <c r="AP5591" s="126"/>
      <c r="AQ5591" s="127"/>
      <c r="AR5591" s="128"/>
      <c r="AS5591" s="13"/>
      <c r="AW5591" s="128"/>
      <c r="AX5591" s="128"/>
      <c r="AY5591" s="128"/>
      <c r="BH5591" s="89"/>
      <c r="BI5591" s="90"/>
      <c r="DL5591" s="13"/>
      <c r="DM5591" s="13"/>
      <c r="DN5591" s="3"/>
      <c r="DO5591" s="126"/>
      <c r="DP5591" s="126"/>
      <c r="DQ5591" s="127"/>
      <c r="DR5591" s="128"/>
      <c r="DS5591" s="13"/>
      <c r="DW5591" s="128"/>
      <c r="DX5591" s="128"/>
      <c r="DY5591" s="128"/>
      <c r="EH5591" s="89"/>
      <c r="EI5591" s="90"/>
    </row>
    <row r="5592" spans="38:139">
      <c r="AL5592" s="13"/>
      <c r="AM5592" s="13"/>
      <c r="AN5592" s="3"/>
      <c r="AO5592" s="126"/>
      <c r="AP5592" s="126"/>
      <c r="AQ5592" s="127"/>
      <c r="AR5592" s="128"/>
      <c r="AS5592" s="13"/>
      <c r="AW5592" s="128"/>
      <c r="AX5592" s="128"/>
      <c r="AY5592" s="128"/>
      <c r="BH5592" s="89"/>
      <c r="BI5592" s="90"/>
      <c r="DL5592" s="13"/>
      <c r="DM5592" s="13"/>
      <c r="DN5592" s="3"/>
      <c r="DO5592" s="126"/>
      <c r="DP5592" s="126"/>
      <c r="DQ5592" s="127"/>
      <c r="DR5592" s="128"/>
      <c r="DS5592" s="13"/>
      <c r="DW5592" s="128"/>
      <c r="DX5592" s="128"/>
      <c r="DY5592" s="128"/>
      <c r="EH5592" s="89"/>
      <c r="EI5592" s="90"/>
    </row>
    <row r="5593" spans="38:139">
      <c r="AL5593" s="13"/>
      <c r="AM5593" s="13"/>
      <c r="AN5593" s="3"/>
      <c r="AO5593" s="126"/>
      <c r="AP5593" s="126"/>
      <c r="AQ5593" s="127"/>
      <c r="AR5593" s="128"/>
      <c r="AS5593" s="13"/>
      <c r="AW5593" s="128"/>
      <c r="AX5593" s="128"/>
      <c r="AY5593" s="128"/>
      <c r="BH5593" s="89"/>
      <c r="BI5593" s="90"/>
      <c r="DL5593" s="13"/>
      <c r="DM5593" s="13"/>
      <c r="DN5593" s="3"/>
      <c r="DO5593" s="126"/>
      <c r="DP5593" s="126"/>
      <c r="DQ5593" s="127"/>
      <c r="DR5593" s="128"/>
      <c r="DS5593" s="13"/>
      <c r="DW5593" s="128"/>
      <c r="DX5593" s="128"/>
      <c r="DY5593" s="128"/>
      <c r="EH5593" s="89"/>
      <c r="EI5593" s="90"/>
    </row>
    <row r="5594" spans="38:139">
      <c r="AL5594" s="13"/>
      <c r="AM5594" s="13"/>
      <c r="AN5594" s="3"/>
      <c r="AO5594" s="126"/>
      <c r="AP5594" s="126"/>
      <c r="AQ5594" s="127"/>
      <c r="AR5594" s="128"/>
      <c r="AS5594" s="13"/>
      <c r="AW5594" s="128"/>
      <c r="AX5594" s="128"/>
      <c r="AY5594" s="128"/>
      <c r="BH5594" s="89"/>
      <c r="BI5594" s="90"/>
      <c r="DL5594" s="13"/>
      <c r="DM5594" s="13"/>
      <c r="DN5594" s="3"/>
      <c r="DO5594" s="126"/>
      <c r="DP5594" s="126"/>
      <c r="DQ5594" s="127"/>
      <c r="DR5594" s="128"/>
      <c r="DS5594" s="13"/>
      <c r="DW5594" s="128"/>
      <c r="DX5594" s="128"/>
      <c r="DY5594" s="128"/>
      <c r="EH5594" s="89"/>
      <c r="EI5594" s="90"/>
    </row>
    <row r="5595" spans="38:139">
      <c r="AL5595" s="13"/>
      <c r="AM5595" s="13"/>
      <c r="AN5595" s="3"/>
      <c r="AO5595" s="126"/>
      <c r="AP5595" s="126"/>
      <c r="AQ5595" s="127"/>
      <c r="AR5595" s="128"/>
      <c r="AS5595" s="13"/>
      <c r="AW5595" s="128"/>
      <c r="AX5595" s="128"/>
      <c r="AY5595" s="128"/>
      <c r="BH5595" s="89"/>
      <c r="BI5595" s="90"/>
      <c r="DL5595" s="13"/>
      <c r="DM5595" s="13"/>
      <c r="DN5595" s="3"/>
      <c r="DO5595" s="126"/>
      <c r="DP5595" s="126"/>
      <c r="DQ5595" s="127"/>
      <c r="DR5595" s="128"/>
      <c r="DS5595" s="13"/>
      <c r="DW5595" s="128"/>
      <c r="DX5595" s="128"/>
      <c r="DY5595" s="128"/>
      <c r="EH5595" s="89"/>
      <c r="EI5595" s="90"/>
    </row>
    <row r="5596" spans="38:139">
      <c r="AL5596" s="13"/>
      <c r="AM5596" s="13"/>
      <c r="AN5596" s="3"/>
      <c r="AO5596" s="126"/>
      <c r="AP5596" s="126"/>
      <c r="AQ5596" s="127"/>
      <c r="AR5596" s="128"/>
      <c r="AS5596" s="13"/>
      <c r="AW5596" s="128"/>
      <c r="AX5596" s="128"/>
      <c r="AY5596" s="128"/>
      <c r="BH5596" s="89"/>
      <c r="BI5596" s="90"/>
      <c r="DL5596" s="13"/>
      <c r="DM5596" s="13"/>
      <c r="DN5596" s="3"/>
      <c r="DO5596" s="126"/>
      <c r="DP5596" s="126"/>
      <c r="DQ5596" s="127"/>
      <c r="DR5596" s="128"/>
      <c r="DS5596" s="13"/>
      <c r="DW5596" s="128"/>
      <c r="DX5596" s="128"/>
      <c r="DY5596" s="128"/>
      <c r="EH5596" s="89"/>
      <c r="EI5596" s="90"/>
    </row>
    <row r="5597" spans="38:139">
      <c r="AL5597" s="13"/>
      <c r="AM5597" s="13"/>
      <c r="AN5597" s="3"/>
      <c r="AO5597" s="126"/>
      <c r="AP5597" s="126"/>
      <c r="AQ5597" s="127"/>
      <c r="AR5597" s="128"/>
      <c r="AS5597" s="13"/>
      <c r="AW5597" s="128"/>
      <c r="AX5597" s="128"/>
      <c r="AY5597" s="128"/>
      <c r="BH5597" s="89"/>
      <c r="BI5597" s="90"/>
      <c r="DL5597" s="13"/>
      <c r="DM5597" s="13"/>
      <c r="DN5597" s="3"/>
      <c r="DO5597" s="126"/>
      <c r="DP5597" s="126"/>
      <c r="DQ5597" s="127"/>
      <c r="DR5597" s="128"/>
      <c r="DS5597" s="13"/>
      <c r="DW5597" s="128"/>
      <c r="DX5597" s="128"/>
      <c r="DY5597" s="128"/>
      <c r="EH5597" s="89"/>
      <c r="EI5597" s="90"/>
    </row>
    <row r="5598" spans="38:139">
      <c r="AL5598" s="13"/>
      <c r="AM5598" s="13"/>
      <c r="AN5598" s="3"/>
      <c r="AO5598" s="126"/>
      <c r="AP5598" s="126"/>
      <c r="AQ5598" s="127"/>
      <c r="AR5598" s="128"/>
      <c r="AS5598" s="13"/>
      <c r="AW5598" s="128"/>
      <c r="AX5598" s="128"/>
      <c r="AY5598" s="128"/>
      <c r="BH5598" s="89"/>
      <c r="BI5598" s="90"/>
      <c r="DL5598" s="13"/>
      <c r="DM5598" s="13"/>
      <c r="DN5598" s="3"/>
      <c r="DO5598" s="126"/>
      <c r="DP5598" s="126"/>
      <c r="DQ5598" s="127"/>
      <c r="DR5598" s="128"/>
      <c r="DS5598" s="13"/>
      <c r="DW5598" s="128"/>
      <c r="DX5598" s="128"/>
      <c r="DY5598" s="128"/>
      <c r="EH5598" s="89"/>
      <c r="EI5598" s="90"/>
    </row>
    <row r="5599" spans="38:139">
      <c r="AL5599" s="13"/>
      <c r="AM5599" s="13"/>
      <c r="AN5599" s="3"/>
      <c r="AO5599" s="126"/>
      <c r="AP5599" s="126"/>
      <c r="AQ5599" s="127"/>
      <c r="AR5599" s="128"/>
      <c r="AS5599" s="13"/>
      <c r="AW5599" s="128"/>
      <c r="AX5599" s="128"/>
      <c r="AY5599" s="128"/>
      <c r="BH5599" s="89"/>
      <c r="BI5599" s="90"/>
      <c r="DL5599" s="13"/>
      <c r="DM5599" s="13"/>
      <c r="DN5599" s="3"/>
      <c r="DO5599" s="126"/>
      <c r="DP5599" s="126"/>
      <c r="DQ5599" s="127"/>
      <c r="DR5599" s="128"/>
      <c r="DS5599" s="13"/>
      <c r="DW5599" s="128"/>
      <c r="DX5599" s="128"/>
      <c r="DY5599" s="128"/>
      <c r="EH5599" s="89"/>
      <c r="EI5599" s="90"/>
    </row>
    <row r="5600" spans="38:139">
      <c r="AL5600" s="13"/>
      <c r="AM5600" s="13"/>
      <c r="AN5600" s="3"/>
      <c r="AO5600" s="126"/>
      <c r="AP5600" s="126"/>
      <c r="AQ5600" s="127"/>
      <c r="AR5600" s="128"/>
      <c r="AS5600" s="13"/>
      <c r="AW5600" s="128"/>
      <c r="AX5600" s="128"/>
      <c r="AY5600" s="128"/>
      <c r="BH5600" s="89"/>
      <c r="BI5600" s="90"/>
      <c r="DL5600" s="13"/>
      <c r="DM5600" s="13"/>
      <c r="DN5600" s="3"/>
      <c r="DO5600" s="126"/>
      <c r="DP5600" s="126"/>
      <c r="DQ5600" s="127"/>
      <c r="DR5600" s="128"/>
      <c r="DS5600" s="13"/>
      <c r="DW5600" s="128"/>
      <c r="DX5600" s="128"/>
      <c r="DY5600" s="128"/>
      <c r="EH5600" s="89"/>
      <c r="EI5600" s="90"/>
    </row>
    <row r="5601" spans="38:139">
      <c r="AL5601" s="13"/>
      <c r="AM5601" s="13"/>
      <c r="AN5601" s="3"/>
      <c r="AO5601" s="126"/>
      <c r="AP5601" s="126"/>
      <c r="AQ5601" s="127"/>
      <c r="AR5601" s="128"/>
      <c r="AS5601" s="13"/>
      <c r="AW5601" s="128"/>
      <c r="AX5601" s="128"/>
      <c r="AY5601" s="128"/>
      <c r="BH5601" s="89"/>
      <c r="BI5601" s="90"/>
      <c r="DL5601" s="13"/>
      <c r="DM5601" s="13"/>
      <c r="DN5601" s="3"/>
      <c r="DO5601" s="126"/>
      <c r="DP5601" s="126"/>
      <c r="DQ5601" s="127"/>
      <c r="DR5601" s="128"/>
      <c r="DS5601" s="13"/>
      <c r="DW5601" s="128"/>
      <c r="DX5601" s="128"/>
      <c r="DY5601" s="128"/>
      <c r="EH5601" s="89"/>
      <c r="EI5601" s="90"/>
    </row>
    <row r="5602" spans="38:139">
      <c r="AL5602" s="13"/>
      <c r="AM5602" s="13"/>
      <c r="AN5602" s="3"/>
      <c r="AO5602" s="126"/>
      <c r="AP5602" s="126"/>
      <c r="AQ5602" s="127"/>
      <c r="AR5602" s="128"/>
      <c r="AS5602" s="13"/>
      <c r="AW5602" s="128"/>
      <c r="AX5602" s="128"/>
      <c r="AY5602" s="128"/>
      <c r="BH5602" s="89"/>
      <c r="BI5602" s="90"/>
      <c r="DL5602" s="13"/>
      <c r="DM5602" s="13"/>
      <c r="DN5602" s="3"/>
      <c r="DO5602" s="126"/>
      <c r="DP5602" s="126"/>
      <c r="DQ5602" s="127"/>
      <c r="DR5602" s="128"/>
      <c r="DS5602" s="13"/>
      <c r="DW5602" s="128"/>
      <c r="DX5602" s="128"/>
      <c r="DY5602" s="128"/>
      <c r="EH5602" s="89"/>
      <c r="EI5602" s="90"/>
    </row>
    <row r="5603" spans="38:139">
      <c r="AL5603" s="13"/>
      <c r="AM5603" s="13"/>
      <c r="AN5603" s="3"/>
      <c r="AO5603" s="126"/>
      <c r="AP5603" s="126"/>
      <c r="AQ5603" s="127"/>
      <c r="AR5603" s="128"/>
      <c r="AS5603" s="13"/>
      <c r="AW5603" s="128"/>
      <c r="AX5603" s="128"/>
      <c r="AY5603" s="128"/>
      <c r="BH5603" s="89"/>
      <c r="BI5603" s="90"/>
      <c r="DL5603" s="13"/>
      <c r="DM5603" s="13"/>
      <c r="DN5603" s="3"/>
      <c r="DO5603" s="126"/>
      <c r="DP5603" s="126"/>
      <c r="DQ5603" s="127"/>
      <c r="DR5603" s="128"/>
      <c r="DS5603" s="13"/>
      <c r="DW5603" s="128"/>
      <c r="DX5603" s="128"/>
      <c r="DY5603" s="128"/>
      <c r="EH5603" s="89"/>
      <c r="EI5603" s="90"/>
    </row>
    <row r="5604" spans="38:139">
      <c r="AL5604" s="13"/>
      <c r="AM5604" s="13"/>
      <c r="AN5604" s="3"/>
      <c r="AO5604" s="126"/>
      <c r="AP5604" s="126"/>
      <c r="AQ5604" s="127"/>
      <c r="AR5604" s="128"/>
      <c r="AS5604" s="13"/>
      <c r="AW5604" s="128"/>
      <c r="AX5604" s="128"/>
      <c r="AY5604" s="128"/>
      <c r="BH5604" s="89"/>
      <c r="BI5604" s="90"/>
      <c r="DL5604" s="13"/>
      <c r="DM5604" s="13"/>
      <c r="DN5604" s="3"/>
      <c r="DO5604" s="126"/>
      <c r="DP5604" s="126"/>
      <c r="DQ5604" s="127"/>
      <c r="DR5604" s="128"/>
      <c r="DS5604" s="13"/>
      <c r="DW5604" s="128"/>
      <c r="DX5604" s="128"/>
      <c r="DY5604" s="128"/>
      <c r="EH5604" s="89"/>
      <c r="EI5604" s="90"/>
    </row>
    <row r="5605" spans="38:139">
      <c r="AL5605" s="13"/>
      <c r="AM5605" s="13"/>
      <c r="AN5605" s="3"/>
      <c r="AO5605" s="126"/>
      <c r="AP5605" s="126"/>
      <c r="AQ5605" s="127"/>
      <c r="AR5605" s="128"/>
      <c r="AS5605" s="13"/>
      <c r="AW5605" s="128"/>
      <c r="AX5605" s="128"/>
      <c r="AY5605" s="128"/>
      <c r="BH5605" s="89"/>
      <c r="BI5605" s="90"/>
      <c r="DL5605" s="13"/>
      <c r="DM5605" s="13"/>
      <c r="DN5605" s="3"/>
      <c r="DO5605" s="126"/>
      <c r="DP5605" s="126"/>
      <c r="DQ5605" s="127"/>
      <c r="DR5605" s="128"/>
      <c r="DS5605" s="13"/>
      <c r="DW5605" s="128"/>
      <c r="DX5605" s="128"/>
      <c r="DY5605" s="128"/>
      <c r="EH5605" s="89"/>
      <c r="EI5605" s="90"/>
    </row>
    <row r="5606" spans="38:139">
      <c r="AL5606" s="13"/>
      <c r="AM5606" s="13"/>
      <c r="AN5606" s="3"/>
      <c r="AO5606" s="126"/>
      <c r="AP5606" s="126"/>
      <c r="AQ5606" s="127"/>
      <c r="AR5606" s="128"/>
      <c r="AS5606" s="13"/>
      <c r="AW5606" s="128"/>
      <c r="AX5606" s="128"/>
      <c r="AY5606" s="128"/>
      <c r="BH5606" s="89"/>
      <c r="BI5606" s="90"/>
      <c r="DL5606" s="13"/>
      <c r="DM5606" s="13"/>
      <c r="DN5606" s="3"/>
      <c r="DO5606" s="126"/>
      <c r="DP5606" s="126"/>
      <c r="DQ5606" s="127"/>
      <c r="DR5606" s="128"/>
      <c r="DS5606" s="13"/>
      <c r="DW5606" s="128"/>
      <c r="DX5606" s="128"/>
      <c r="DY5606" s="128"/>
      <c r="EH5606" s="89"/>
      <c r="EI5606" s="90"/>
    </row>
    <row r="5607" spans="38:139">
      <c r="AL5607" s="13"/>
      <c r="AM5607" s="13"/>
      <c r="AN5607" s="3"/>
      <c r="AO5607" s="126"/>
      <c r="AP5607" s="126"/>
      <c r="AQ5607" s="127"/>
      <c r="AR5607" s="128"/>
      <c r="AS5607" s="13"/>
      <c r="AW5607" s="128"/>
      <c r="AX5607" s="128"/>
      <c r="AY5607" s="128"/>
      <c r="BH5607" s="89"/>
      <c r="BI5607" s="90"/>
      <c r="DL5607" s="13"/>
      <c r="DM5607" s="13"/>
      <c r="DN5607" s="3"/>
      <c r="DO5607" s="126"/>
      <c r="DP5607" s="126"/>
      <c r="DQ5607" s="127"/>
      <c r="DR5607" s="128"/>
      <c r="DS5607" s="13"/>
      <c r="DW5607" s="128"/>
      <c r="DX5607" s="128"/>
      <c r="DY5607" s="128"/>
      <c r="EH5607" s="89"/>
      <c r="EI5607" s="90"/>
    </row>
    <row r="5608" spans="38:139">
      <c r="AL5608" s="13"/>
      <c r="AM5608" s="13"/>
      <c r="AN5608" s="3"/>
      <c r="AO5608" s="126"/>
      <c r="AP5608" s="126"/>
      <c r="AQ5608" s="127"/>
      <c r="AR5608" s="128"/>
      <c r="AS5608" s="13"/>
      <c r="AW5608" s="128"/>
      <c r="AX5608" s="128"/>
      <c r="AY5608" s="128"/>
      <c r="BH5608" s="89"/>
      <c r="BI5608" s="90"/>
      <c r="DL5608" s="13"/>
      <c r="DM5608" s="13"/>
      <c r="DN5608" s="3"/>
      <c r="DO5608" s="126"/>
      <c r="DP5608" s="126"/>
      <c r="DQ5608" s="127"/>
      <c r="DR5608" s="128"/>
      <c r="DS5608" s="13"/>
      <c r="DW5608" s="128"/>
      <c r="DX5608" s="128"/>
      <c r="DY5608" s="128"/>
      <c r="EH5608" s="89"/>
      <c r="EI5608" s="90"/>
    </row>
    <row r="5609" spans="38:139">
      <c r="AL5609" s="13"/>
      <c r="AM5609" s="13"/>
      <c r="AN5609" s="3"/>
      <c r="AO5609" s="126"/>
      <c r="AP5609" s="126"/>
      <c r="AQ5609" s="127"/>
      <c r="AR5609" s="128"/>
      <c r="AS5609" s="13"/>
      <c r="AW5609" s="128"/>
      <c r="AX5609" s="128"/>
      <c r="AY5609" s="128"/>
      <c r="BH5609" s="89"/>
      <c r="BI5609" s="90"/>
      <c r="DL5609" s="13"/>
      <c r="DM5609" s="13"/>
      <c r="DN5609" s="3"/>
      <c r="DO5609" s="126"/>
      <c r="DP5609" s="126"/>
      <c r="DQ5609" s="127"/>
      <c r="DR5609" s="128"/>
      <c r="DS5609" s="13"/>
      <c r="DW5609" s="128"/>
      <c r="DX5609" s="128"/>
      <c r="DY5609" s="128"/>
      <c r="EH5609" s="89"/>
      <c r="EI5609" s="90"/>
    </row>
    <row r="5610" spans="38:139">
      <c r="AL5610" s="13"/>
      <c r="AM5610" s="13"/>
      <c r="AN5610" s="3"/>
      <c r="AO5610" s="126"/>
      <c r="AP5610" s="126"/>
      <c r="AQ5610" s="127"/>
      <c r="AR5610" s="128"/>
      <c r="AS5610" s="13"/>
      <c r="AW5610" s="128"/>
      <c r="AX5610" s="128"/>
      <c r="AY5610" s="128"/>
      <c r="BH5610" s="89"/>
      <c r="BI5610" s="90"/>
      <c r="DL5610" s="13"/>
      <c r="DM5610" s="13"/>
      <c r="DN5610" s="3"/>
      <c r="DO5610" s="126"/>
      <c r="DP5610" s="126"/>
      <c r="DQ5610" s="127"/>
      <c r="DR5610" s="128"/>
      <c r="DS5610" s="13"/>
      <c r="DW5610" s="128"/>
      <c r="DX5610" s="128"/>
      <c r="DY5610" s="128"/>
      <c r="EH5610" s="89"/>
      <c r="EI5610" s="90"/>
    </row>
    <row r="5611" spans="38:139">
      <c r="AL5611" s="13"/>
      <c r="AM5611" s="13"/>
      <c r="AN5611" s="3"/>
      <c r="AO5611" s="126"/>
      <c r="AP5611" s="126"/>
      <c r="AQ5611" s="127"/>
      <c r="AR5611" s="128"/>
      <c r="AS5611" s="13"/>
      <c r="AW5611" s="128"/>
      <c r="AX5611" s="128"/>
      <c r="AY5611" s="128"/>
      <c r="BH5611" s="89"/>
      <c r="BI5611" s="90"/>
      <c r="DL5611" s="13"/>
      <c r="DM5611" s="13"/>
      <c r="DN5611" s="3"/>
      <c r="DO5611" s="126"/>
      <c r="DP5611" s="126"/>
      <c r="DQ5611" s="127"/>
      <c r="DR5611" s="128"/>
      <c r="DS5611" s="13"/>
      <c r="DW5611" s="128"/>
      <c r="DX5611" s="128"/>
      <c r="DY5611" s="128"/>
      <c r="EH5611" s="89"/>
      <c r="EI5611" s="90"/>
    </row>
    <row r="5612" spans="38:139">
      <c r="AL5612" s="13"/>
      <c r="AM5612" s="13"/>
      <c r="AN5612" s="3"/>
      <c r="AO5612" s="126"/>
      <c r="AP5612" s="126"/>
      <c r="AQ5612" s="127"/>
      <c r="AR5612" s="128"/>
      <c r="AS5612" s="13"/>
      <c r="AW5612" s="128"/>
      <c r="AX5612" s="128"/>
      <c r="AY5612" s="128"/>
      <c r="BH5612" s="89"/>
      <c r="BI5612" s="90"/>
      <c r="DL5612" s="13"/>
      <c r="DM5612" s="13"/>
      <c r="DN5612" s="3"/>
      <c r="DO5612" s="126"/>
      <c r="DP5612" s="126"/>
      <c r="DQ5612" s="127"/>
      <c r="DR5612" s="128"/>
      <c r="DS5612" s="13"/>
      <c r="DW5612" s="128"/>
      <c r="DX5612" s="128"/>
      <c r="DY5612" s="128"/>
      <c r="EH5612" s="89"/>
      <c r="EI5612" s="90"/>
    </row>
    <row r="5613" spans="38:139">
      <c r="AL5613" s="13"/>
      <c r="AM5613" s="13"/>
      <c r="AN5613" s="3"/>
      <c r="AO5613" s="126"/>
      <c r="AP5613" s="126"/>
      <c r="AQ5613" s="127"/>
      <c r="AR5613" s="128"/>
      <c r="AS5613" s="13"/>
      <c r="AW5613" s="128"/>
      <c r="AX5613" s="128"/>
      <c r="AY5613" s="128"/>
      <c r="BH5613" s="89"/>
      <c r="BI5613" s="90"/>
      <c r="DL5613" s="13"/>
      <c r="DM5613" s="13"/>
      <c r="DN5613" s="3"/>
      <c r="DO5613" s="126"/>
      <c r="DP5613" s="126"/>
      <c r="DQ5613" s="127"/>
      <c r="DR5613" s="128"/>
      <c r="DS5613" s="13"/>
      <c r="DW5613" s="128"/>
      <c r="DX5613" s="128"/>
      <c r="DY5613" s="128"/>
      <c r="EH5613" s="89"/>
      <c r="EI5613" s="90"/>
    </row>
    <row r="5614" spans="38:139">
      <c r="AL5614" s="13"/>
      <c r="AM5614" s="13"/>
      <c r="AN5614" s="3"/>
      <c r="AO5614" s="126"/>
      <c r="AP5614" s="126"/>
      <c r="AQ5614" s="127"/>
      <c r="AR5614" s="128"/>
      <c r="AS5614" s="13"/>
      <c r="AW5614" s="128"/>
      <c r="AX5614" s="128"/>
      <c r="AY5614" s="128"/>
      <c r="BH5614" s="89"/>
      <c r="BI5614" s="90"/>
      <c r="DL5614" s="13"/>
      <c r="DM5614" s="13"/>
      <c r="DN5614" s="3"/>
      <c r="DO5614" s="126"/>
      <c r="DP5614" s="126"/>
      <c r="DQ5614" s="127"/>
      <c r="DR5614" s="128"/>
      <c r="DS5614" s="13"/>
      <c r="DW5614" s="128"/>
      <c r="DX5614" s="128"/>
      <c r="DY5614" s="128"/>
      <c r="EH5614" s="89"/>
      <c r="EI5614" s="90"/>
    </row>
    <row r="5615" spans="38:139">
      <c r="AL5615" s="13"/>
      <c r="AM5615" s="13"/>
      <c r="AN5615" s="3"/>
      <c r="AO5615" s="126"/>
      <c r="AP5615" s="126"/>
      <c r="AQ5615" s="127"/>
      <c r="AR5615" s="128"/>
      <c r="AS5615" s="13"/>
      <c r="AW5615" s="128"/>
      <c r="AX5615" s="128"/>
      <c r="AY5615" s="128"/>
      <c r="BH5615" s="89"/>
      <c r="BI5615" s="90"/>
      <c r="DL5615" s="13"/>
      <c r="DM5615" s="13"/>
      <c r="DN5615" s="3"/>
      <c r="DO5615" s="126"/>
      <c r="DP5615" s="126"/>
      <c r="DQ5615" s="127"/>
      <c r="DR5615" s="128"/>
      <c r="DS5615" s="13"/>
      <c r="DW5615" s="128"/>
      <c r="DX5615" s="128"/>
      <c r="DY5615" s="128"/>
      <c r="EH5615" s="89"/>
      <c r="EI5615" s="90"/>
    </row>
    <row r="5616" spans="38:139">
      <c r="AL5616" s="13"/>
      <c r="AM5616" s="13"/>
      <c r="AN5616" s="3"/>
      <c r="AO5616" s="126"/>
      <c r="AP5616" s="126"/>
      <c r="AQ5616" s="127"/>
      <c r="AR5616" s="128"/>
      <c r="AS5616" s="13"/>
      <c r="AW5616" s="128"/>
      <c r="AX5616" s="128"/>
      <c r="AY5616" s="128"/>
      <c r="BH5616" s="89"/>
      <c r="BI5616" s="90"/>
      <c r="DL5616" s="13"/>
      <c r="DM5616" s="13"/>
      <c r="DN5616" s="3"/>
      <c r="DO5616" s="126"/>
      <c r="DP5616" s="126"/>
      <c r="DQ5616" s="127"/>
      <c r="DR5616" s="128"/>
      <c r="DS5616" s="13"/>
      <c r="DW5616" s="128"/>
      <c r="DX5616" s="128"/>
      <c r="DY5616" s="128"/>
      <c r="EH5616" s="89"/>
      <c r="EI5616" s="90"/>
    </row>
    <row r="5617" spans="38:139">
      <c r="AL5617" s="13"/>
      <c r="AM5617" s="13"/>
      <c r="AN5617" s="3"/>
      <c r="AO5617" s="126"/>
      <c r="AP5617" s="126"/>
      <c r="AQ5617" s="127"/>
      <c r="AR5617" s="128"/>
      <c r="AS5617" s="13"/>
      <c r="AW5617" s="128"/>
      <c r="AX5617" s="128"/>
      <c r="AY5617" s="128"/>
      <c r="BH5617" s="89"/>
      <c r="BI5617" s="90"/>
      <c r="DL5617" s="13"/>
      <c r="DM5617" s="13"/>
      <c r="DN5617" s="3"/>
      <c r="DO5617" s="126"/>
      <c r="DP5617" s="126"/>
      <c r="DQ5617" s="127"/>
      <c r="DR5617" s="128"/>
      <c r="DS5617" s="13"/>
      <c r="DW5617" s="128"/>
      <c r="DX5617" s="128"/>
      <c r="DY5617" s="128"/>
      <c r="EH5617" s="89"/>
      <c r="EI5617" s="90"/>
    </row>
    <row r="5618" spans="38:139">
      <c r="AL5618" s="13"/>
      <c r="AM5618" s="13"/>
      <c r="AN5618" s="3"/>
      <c r="AO5618" s="126"/>
      <c r="AP5618" s="126"/>
      <c r="AQ5618" s="127"/>
      <c r="AR5618" s="128"/>
      <c r="AS5618" s="13"/>
      <c r="AW5618" s="128"/>
      <c r="AX5618" s="128"/>
      <c r="AY5618" s="128"/>
      <c r="BH5618" s="89"/>
      <c r="BI5618" s="90"/>
      <c r="DL5618" s="13"/>
      <c r="DM5618" s="13"/>
      <c r="DN5618" s="3"/>
      <c r="DO5618" s="126"/>
      <c r="DP5618" s="126"/>
      <c r="DQ5618" s="127"/>
      <c r="DR5618" s="128"/>
      <c r="DS5618" s="13"/>
      <c r="DW5618" s="128"/>
      <c r="DX5618" s="128"/>
      <c r="DY5618" s="128"/>
      <c r="EH5618" s="89"/>
      <c r="EI5618" s="90"/>
    </row>
    <row r="5619" spans="38:139">
      <c r="AL5619" s="13"/>
      <c r="AM5619" s="13"/>
      <c r="AN5619" s="3"/>
      <c r="AO5619" s="126"/>
      <c r="AP5619" s="126"/>
      <c r="AQ5619" s="127"/>
      <c r="AR5619" s="128"/>
      <c r="AS5619" s="13"/>
      <c r="AW5619" s="128"/>
      <c r="AX5619" s="128"/>
      <c r="AY5619" s="128"/>
      <c r="BH5619" s="89"/>
      <c r="BI5619" s="90"/>
      <c r="DL5619" s="13"/>
      <c r="DM5619" s="13"/>
      <c r="DN5619" s="3"/>
      <c r="DO5619" s="126"/>
      <c r="DP5619" s="126"/>
      <c r="DQ5619" s="127"/>
      <c r="DR5619" s="128"/>
      <c r="DS5619" s="13"/>
      <c r="DW5619" s="128"/>
      <c r="DX5619" s="128"/>
      <c r="DY5619" s="128"/>
      <c r="EH5619" s="89"/>
      <c r="EI5619" s="90"/>
    </row>
    <row r="5620" spans="38:139">
      <c r="AL5620" s="13"/>
      <c r="AM5620" s="13"/>
      <c r="AN5620" s="3"/>
      <c r="AO5620" s="126"/>
      <c r="AP5620" s="126"/>
      <c r="AQ5620" s="127"/>
      <c r="AR5620" s="128"/>
      <c r="AS5620" s="13"/>
      <c r="AW5620" s="128"/>
      <c r="AX5620" s="128"/>
      <c r="AY5620" s="128"/>
      <c r="BH5620" s="89"/>
      <c r="BI5620" s="90"/>
      <c r="DL5620" s="13"/>
      <c r="DM5620" s="13"/>
      <c r="DN5620" s="3"/>
      <c r="DO5620" s="126"/>
      <c r="DP5620" s="126"/>
      <c r="DQ5620" s="127"/>
      <c r="DR5620" s="128"/>
      <c r="DS5620" s="13"/>
      <c r="DW5620" s="128"/>
      <c r="DX5620" s="128"/>
      <c r="DY5620" s="128"/>
      <c r="EH5620" s="89"/>
      <c r="EI5620" s="90"/>
    </row>
    <row r="5621" spans="38:139">
      <c r="AL5621" s="13"/>
      <c r="AM5621" s="13"/>
      <c r="AN5621" s="3"/>
      <c r="AO5621" s="126"/>
      <c r="AP5621" s="126"/>
      <c r="AQ5621" s="127"/>
      <c r="AR5621" s="128"/>
      <c r="AS5621" s="13"/>
      <c r="AW5621" s="128"/>
      <c r="AX5621" s="128"/>
      <c r="AY5621" s="128"/>
      <c r="BH5621" s="89"/>
      <c r="BI5621" s="90"/>
      <c r="DL5621" s="13"/>
      <c r="DM5621" s="13"/>
      <c r="DN5621" s="3"/>
      <c r="DO5621" s="126"/>
      <c r="DP5621" s="126"/>
      <c r="DQ5621" s="127"/>
      <c r="DR5621" s="128"/>
      <c r="DS5621" s="13"/>
      <c r="DW5621" s="128"/>
      <c r="DX5621" s="128"/>
      <c r="DY5621" s="128"/>
      <c r="EH5621" s="89"/>
      <c r="EI5621" s="90"/>
    </row>
    <row r="5622" spans="38:139">
      <c r="AL5622" s="13"/>
      <c r="AM5622" s="13"/>
      <c r="AN5622" s="3"/>
      <c r="AO5622" s="126"/>
      <c r="AP5622" s="126"/>
      <c r="AQ5622" s="127"/>
      <c r="AR5622" s="128"/>
      <c r="AS5622" s="13"/>
      <c r="AW5622" s="128"/>
      <c r="AX5622" s="128"/>
      <c r="AY5622" s="128"/>
      <c r="BH5622" s="89"/>
      <c r="BI5622" s="90"/>
      <c r="DL5622" s="13"/>
      <c r="DM5622" s="13"/>
      <c r="DN5622" s="3"/>
      <c r="DO5622" s="126"/>
      <c r="DP5622" s="126"/>
      <c r="DQ5622" s="127"/>
      <c r="DR5622" s="128"/>
      <c r="DS5622" s="13"/>
      <c r="DW5622" s="128"/>
      <c r="DX5622" s="128"/>
      <c r="DY5622" s="128"/>
      <c r="EH5622" s="89"/>
      <c r="EI5622" s="90"/>
    </row>
    <row r="5623" spans="38:139">
      <c r="AL5623" s="13"/>
      <c r="AM5623" s="13"/>
      <c r="AN5623" s="3"/>
      <c r="AO5623" s="126"/>
      <c r="AP5623" s="126"/>
      <c r="AQ5623" s="127"/>
      <c r="AR5623" s="128"/>
      <c r="AS5623" s="13"/>
      <c r="AW5623" s="128"/>
      <c r="AX5623" s="128"/>
      <c r="AY5623" s="128"/>
      <c r="BH5623" s="89"/>
      <c r="BI5623" s="90"/>
      <c r="DL5623" s="13"/>
      <c r="DM5623" s="13"/>
      <c r="DN5623" s="3"/>
      <c r="DO5623" s="126"/>
      <c r="DP5623" s="126"/>
      <c r="DQ5623" s="127"/>
      <c r="DR5623" s="128"/>
      <c r="DS5623" s="13"/>
      <c r="DW5623" s="128"/>
      <c r="DX5623" s="128"/>
      <c r="DY5623" s="128"/>
      <c r="EH5623" s="89"/>
      <c r="EI5623" s="90"/>
    </row>
    <row r="5624" spans="38:139">
      <c r="AL5624" s="13"/>
      <c r="AM5624" s="13"/>
      <c r="AN5624" s="3"/>
      <c r="AO5624" s="126"/>
      <c r="AP5624" s="126"/>
      <c r="AQ5624" s="127"/>
      <c r="AR5624" s="128"/>
      <c r="AS5624" s="13"/>
      <c r="AW5624" s="128"/>
      <c r="AX5624" s="128"/>
      <c r="AY5624" s="128"/>
      <c r="BH5624" s="89"/>
      <c r="BI5624" s="90"/>
      <c r="DL5624" s="13"/>
      <c r="DM5624" s="13"/>
      <c r="DN5624" s="3"/>
      <c r="DO5624" s="126"/>
      <c r="DP5624" s="126"/>
      <c r="DQ5624" s="127"/>
      <c r="DR5624" s="128"/>
      <c r="DS5624" s="13"/>
      <c r="DW5624" s="128"/>
      <c r="DX5624" s="128"/>
      <c r="DY5624" s="128"/>
      <c r="EH5624" s="89"/>
      <c r="EI5624" s="90"/>
    </row>
    <row r="5625" spans="38:139">
      <c r="AL5625" s="13"/>
      <c r="AM5625" s="13"/>
      <c r="AN5625" s="3"/>
      <c r="AO5625" s="126"/>
      <c r="AP5625" s="126"/>
      <c r="AQ5625" s="127"/>
      <c r="AR5625" s="128"/>
      <c r="AS5625" s="13"/>
      <c r="AW5625" s="128"/>
      <c r="AX5625" s="128"/>
      <c r="AY5625" s="128"/>
      <c r="BH5625" s="89"/>
      <c r="BI5625" s="90"/>
      <c r="DL5625" s="13"/>
      <c r="DM5625" s="13"/>
      <c r="DN5625" s="3"/>
      <c r="DO5625" s="126"/>
      <c r="DP5625" s="126"/>
      <c r="DQ5625" s="127"/>
      <c r="DR5625" s="128"/>
      <c r="DS5625" s="13"/>
      <c r="DW5625" s="128"/>
      <c r="DX5625" s="128"/>
      <c r="DY5625" s="128"/>
      <c r="EH5625" s="89"/>
      <c r="EI5625" s="90"/>
    </row>
    <row r="5626" spans="38:139">
      <c r="AL5626" s="13"/>
      <c r="AM5626" s="13"/>
      <c r="AN5626" s="3"/>
      <c r="AO5626" s="126"/>
      <c r="AP5626" s="126"/>
      <c r="AQ5626" s="127"/>
      <c r="AR5626" s="128"/>
      <c r="AS5626" s="13"/>
      <c r="AW5626" s="128"/>
      <c r="AX5626" s="128"/>
      <c r="AY5626" s="128"/>
      <c r="BH5626" s="89"/>
      <c r="BI5626" s="90"/>
      <c r="DL5626" s="13"/>
      <c r="DM5626" s="13"/>
      <c r="DN5626" s="3"/>
      <c r="DO5626" s="126"/>
      <c r="DP5626" s="126"/>
      <c r="DQ5626" s="127"/>
      <c r="DR5626" s="128"/>
      <c r="DS5626" s="13"/>
      <c r="DW5626" s="128"/>
      <c r="DX5626" s="128"/>
      <c r="DY5626" s="128"/>
      <c r="EH5626" s="89"/>
      <c r="EI5626" s="90"/>
    </row>
    <row r="5627" spans="38:139">
      <c r="AL5627" s="13"/>
      <c r="AM5627" s="13"/>
      <c r="AN5627" s="3"/>
      <c r="AO5627" s="126"/>
      <c r="AP5627" s="126"/>
      <c r="AQ5627" s="127"/>
      <c r="AR5627" s="128"/>
      <c r="AS5627" s="13"/>
      <c r="AW5627" s="128"/>
      <c r="AX5627" s="128"/>
      <c r="AY5627" s="128"/>
      <c r="BH5627" s="89"/>
      <c r="BI5627" s="90"/>
      <c r="DL5627" s="13"/>
      <c r="DM5627" s="13"/>
      <c r="DN5627" s="3"/>
      <c r="DO5627" s="126"/>
      <c r="DP5627" s="126"/>
      <c r="DQ5627" s="127"/>
      <c r="DR5627" s="128"/>
      <c r="DS5627" s="13"/>
      <c r="DW5627" s="128"/>
      <c r="DX5627" s="128"/>
      <c r="DY5627" s="128"/>
      <c r="EH5627" s="89"/>
      <c r="EI5627" s="90"/>
    </row>
    <row r="5628" spans="38:139">
      <c r="AL5628" s="13"/>
      <c r="AM5628" s="13"/>
      <c r="AN5628" s="3"/>
      <c r="AO5628" s="126"/>
      <c r="AP5628" s="126"/>
      <c r="AQ5628" s="127"/>
      <c r="AR5628" s="128"/>
      <c r="AS5628" s="13"/>
      <c r="AW5628" s="128"/>
      <c r="AX5628" s="128"/>
      <c r="AY5628" s="128"/>
      <c r="BH5628" s="89"/>
      <c r="BI5628" s="90"/>
      <c r="DL5628" s="13"/>
      <c r="DM5628" s="13"/>
      <c r="DN5628" s="3"/>
      <c r="DO5628" s="126"/>
      <c r="DP5628" s="126"/>
      <c r="DQ5628" s="127"/>
      <c r="DR5628" s="128"/>
      <c r="DS5628" s="13"/>
      <c r="DW5628" s="128"/>
      <c r="DX5628" s="128"/>
      <c r="DY5628" s="128"/>
      <c r="EH5628" s="89"/>
      <c r="EI5628" s="90"/>
    </row>
    <row r="5629" spans="38:139">
      <c r="AL5629" s="13"/>
      <c r="AM5629" s="13"/>
      <c r="AN5629" s="3"/>
      <c r="AO5629" s="126"/>
      <c r="AP5629" s="126"/>
      <c r="AQ5629" s="127"/>
      <c r="AR5629" s="128"/>
      <c r="AS5629" s="13"/>
      <c r="AW5629" s="128"/>
      <c r="AX5629" s="128"/>
      <c r="AY5629" s="128"/>
      <c r="BH5629" s="89"/>
      <c r="BI5629" s="90"/>
      <c r="DL5629" s="13"/>
      <c r="DM5629" s="13"/>
      <c r="DN5629" s="3"/>
      <c r="DO5629" s="126"/>
      <c r="DP5629" s="126"/>
      <c r="DQ5629" s="127"/>
      <c r="DR5629" s="128"/>
      <c r="DS5629" s="13"/>
      <c r="DW5629" s="128"/>
      <c r="DX5629" s="128"/>
      <c r="DY5629" s="128"/>
      <c r="EH5629" s="89"/>
      <c r="EI5629" s="90"/>
    </row>
    <row r="5630" spans="38:139">
      <c r="AL5630" s="13"/>
      <c r="AM5630" s="13"/>
      <c r="AN5630" s="3"/>
      <c r="AO5630" s="126"/>
      <c r="AP5630" s="126"/>
      <c r="AQ5630" s="127"/>
      <c r="AR5630" s="128"/>
      <c r="AS5630" s="13"/>
      <c r="AW5630" s="128"/>
      <c r="AX5630" s="128"/>
      <c r="AY5630" s="128"/>
      <c r="BH5630" s="89"/>
      <c r="BI5630" s="90"/>
      <c r="DL5630" s="13"/>
      <c r="DM5630" s="13"/>
      <c r="DN5630" s="3"/>
      <c r="DO5630" s="126"/>
      <c r="DP5630" s="126"/>
      <c r="DQ5630" s="127"/>
      <c r="DR5630" s="128"/>
      <c r="DS5630" s="13"/>
      <c r="DW5630" s="128"/>
      <c r="DX5630" s="128"/>
      <c r="DY5630" s="128"/>
      <c r="EH5630" s="89"/>
      <c r="EI5630" s="90"/>
    </row>
    <row r="5631" spans="38:139">
      <c r="AL5631" s="13"/>
      <c r="AM5631" s="13"/>
      <c r="AN5631" s="3"/>
      <c r="AO5631" s="126"/>
      <c r="AP5631" s="126"/>
      <c r="AQ5631" s="127"/>
      <c r="AR5631" s="128"/>
      <c r="AS5631" s="13"/>
      <c r="AW5631" s="128"/>
      <c r="AX5631" s="128"/>
      <c r="AY5631" s="128"/>
      <c r="BH5631" s="89"/>
      <c r="BI5631" s="90"/>
      <c r="DL5631" s="13"/>
      <c r="DM5631" s="13"/>
      <c r="DN5631" s="3"/>
      <c r="DO5631" s="126"/>
      <c r="DP5631" s="126"/>
      <c r="DQ5631" s="127"/>
      <c r="DR5631" s="128"/>
      <c r="DS5631" s="13"/>
      <c r="DW5631" s="128"/>
      <c r="DX5631" s="128"/>
      <c r="DY5631" s="128"/>
      <c r="EH5631" s="89"/>
      <c r="EI5631" s="90"/>
    </row>
    <row r="5632" spans="38:139">
      <c r="AL5632" s="13"/>
      <c r="AM5632" s="13"/>
      <c r="AN5632" s="3"/>
      <c r="AO5632" s="126"/>
      <c r="AP5632" s="126"/>
      <c r="AQ5632" s="127"/>
      <c r="AR5632" s="128"/>
      <c r="AS5632" s="13"/>
      <c r="AW5632" s="128"/>
      <c r="AX5632" s="128"/>
      <c r="AY5632" s="128"/>
      <c r="BH5632" s="89"/>
      <c r="BI5632" s="90"/>
      <c r="DL5632" s="13"/>
      <c r="DM5632" s="13"/>
      <c r="DN5632" s="3"/>
      <c r="DO5632" s="126"/>
      <c r="DP5632" s="126"/>
      <c r="DQ5632" s="127"/>
      <c r="DR5632" s="128"/>
      <c r="DS5632" s="13"/>
      <c r="DW5632" s="128"/>
      <c r="DX5632" s="128"/>
      <c r="DY5632" s="128"/>
      <c r="EH5632" s="89"/>
      <c r="EI5632" s="90"/>
    </row>
    <row r="5633" spans="38:139">
      <c r="AL5633" s="13"/>
      <c r="AM5633" s="13"/>
      <c r="AN5633" s="3"/>
      <c r="AO5633" s="126"/>
      <c r="AP5633" s="126"/>
      <c r="AQ5633" s="127"/>
      <c r="AR5633" s="128"/>
      <c r="AS5633" s="13"/>
      <c r="AW5633" s="128"/>
      <c r="AX5633" s="128"/>
      <c r="AY5633" s="128"/>
      <c r="BH5633" s="89"/>
      <c r="BI5633" s="90"/>
      <c r="DL5633" s="13"/>
      <c r="DM5633" s="13"/>
      <c r="DN5633" s="3"/>
      <c r="DO5633" s="126"/>
      <c r="DP5633" s="126"/>
      <c r="DQ5633" s="127"/>
      <c r="DR5633" s="128"/>
      <c r="DS5633" s="13"/>
      <c r="DW5633" s="128"/>
      <c r="DX5633" s="128"/>
      <c r="DY5633" s="128"/>
      <c r="EH5633" s="89"/>
      <c r="EI5633" s="90"/>
    </row>
    <row r="5634" spans="38:139">
      <c r="AL5634" s="13"/>
      <c r="AM5634" s="13"/>
      <c r="AN5634" s="3"/>
      <c r="AO5634" s="126"/>
      <c r="AP5634" s="126"/>
      <c r="AQ5634" s="127"/>
      <c r="AR5634" s="128"/>
      <c r="AS5634" s="13"/>
      <c r="AW5634" s="128"/>
      <c r="AX5634" s="128"/>
      <c r="AY5634" s="128"/>
      <c r="BH5634" s="89"/>
      <c r="BI5634" s="90"/>
      <c r="DL5634" s="13"/>
      <c r="DM5634" s="13"/>
      <c r="DN5634" s="3"/>
      <c r="DO5634" s="126"/>
      <c r="DP5634" s="126"/>
      <c r="DQ5634" s="127"/>
      <c r="DR5634" s="128"/>
      <c r="DS5634" s="13"/>
      <c r="DW5634" s="128"/>
      <c r="DX5634" s="128"/>
      <c r="DY5634" s="128"/>
      <c r="EH5634" s="89"/>
      <c r="EI5634" s="90"/>
    </row>
    <row r="5635" spans="38:139">
      <c r="AL5635" s="13"/>
      <c r="AM5635" s="13"/>
      <c r="AN5635" s="3"/>
      <c r="AO5635" s="126"/>
      <c r="AP5635" s="126"/>
      <c r="AQ5635" s="127"/>
      <c r="AR5635" s="128"/>
      <c r="AS5635" s="13"/>
      <c r="AW5635" s="128"/>
      <c r="AX5635" s="128"/>
      <c r="AY5635" s="128"/>
      <c r="BH5635" s="89"/>
      <c r="BI5635" s="90"/>
      <c r="DL5635" s="13"/>
      <c r="DM5635" s="13"/>
      <c r="DN5635" s="3"/>
      <c r="DO5635" s="126"/>
      <c r="DP5635" s="126"/>
      <c r="DQ5635" s="127"/>
      <c r="DR5635" s="128"/>
      <c r="DS5635" s="13"/>
      <c r="DW5635" s="128"/>
      <c r="DX5635" s="128"/>
      <c r="DY5635" s="128"/>
      <c r="EH5635" s="89"/>
      <c r="EI5635" s="90"/>
    </row>
    <row r="5636" spans="38:139">
      <c r="AL5636" s="13"/>
      <c r="AM5636" s="13"/>
      <c r="AN5636" s="3"/>
      <c r="AO5636" s="126"/>
      <c r="AP5636" s="126"/>
      <c r="AQ5636" s="127"/>
      <c r="AR5636" s="128"/>
      <c r="AS5636" s="13"/>
      <c r="AW5636" s="128"/>
      <c r="AX5636" s="128"/>
      <c r="AY5636" s="128"/>
      <c r="BH5636" s="89"/>
      <c r="BI5636" s="90"/>
      <c r="DL5636" s="13"/>
      <c r="DM5636" s="13"/>
      <c r="DN5636" s="3"/>
      <c r="DO5636" s="126"/>
      <c r="DP5636" s="126"/>
      <c r="DQ5636" s="127"/>
      <c r="DR5636" s="128"/>
      <c r="DS5636" s="13"/>
      <c r="DW5636" s="128"/>
      <c r="DX5636" s="128"/>
      <c r="DY5636" s="128"/>
      <c r="EH5636" s="89"/>
      <c r="EI5636" s="90"/>
    </row>
    <row r="5637" spans="38:139">
      <c r="AL5637" s="13"/>
      <c r="AM5637" s="13"/>
      <c r="AN5637" s="3"/>
      <c r="AO5637" s="126"/>
      <c r="AP5637" s="126"/>
      <c r="AQ5637" s="127"/>
      <c r="AR5637" s="128"/>
      <c r="AS5637" s="13"/>
      <c r="AW5637" s="128"/>
      <c r="AX5637" s="128"/>
      <c r="AY5637" s="128"/>
      <c r="BH5637" s="89"/>
      <c r="BI5637" s="90"/>
      <c r="DL5637" s="13"/>
      <c r="DM5637" s="13"/>
      <c r="DN5637" s="3"/>
      <c r="DO5637" s="126"/>
      <c r="DP5637" s="126"/>
      <c r="DQ5637" s="127"/>
      <c r="DR5637" s="128"/>
      <c r="DS5637" s="13"/>
      <c r="DW5637" s="128"/>
      <c r="DX5637" s="128"/>
      <c r="DY5637" s="128"/>
      <c r="EH5637" s="89"/>
      <c r="EI5637" s="90"/>
    </row>
    <row r="5638" spans="38:139">
      <c r="AL5638" s="13"/>
      <c r="AM5638" s="13"/>
      <c r="AN5638" s="3"/>
      <c r="AO5638" s="126"/>
      <c r="AP5638" s="126"/>
      <c r="AQ5638" s="127"/>
      <c r="AR5638" s="128"/>
      <c r="AS5638" s="13"/>
      <c r="AW5638" s="128"/>
      <c r="AX5638" s="128"/>
      <c r="AY5638" s="128"/>
      <c r="BH5638" s="89"/>
      <c r="BI5638" s="90"/>
      <c r="DL5638" s="13"/>
      <c r="DM5638" s="13"/>
      <c r="DN5638" s="3"/>
      <c r="DO5638" s="126"/>
      <c r="DP5638" s="126"/>
      <c r="DQ5638" s="127"/>
      <c r="DR5638" s="128"/>
      <c r="DS5638" s="13"/>
      <c r="DW5638" s="128"/>
      <c r="DX5638" s="128"/>
      <c r="DY5638" s="128"/>
      <c r="EH5638" s="89"/>
      <c r="EI5638" s="90"/>
    </row>
    <row r="5639" spans="38:139">
      <c r="AL5639" s="13"/>
      <c r="AM5639" s="13"/>
      <c r="AN5639" s="3"/>
      <c r="AO5639" s="126"/>
      <c r="AP5639" s="126"/>
      <c r="AQ5639" s="127"/>
      <c r="AR5639" s="128"/>
      <c r="AS5639" s="13"/>
      <c r="AW5639" s="128"/>
      <c r="AX5639" s="128"/>
      <c r="AY5639" s="128"/>
      <c r="BH5639" s="89"/>
      <c r="BI5639" s="90"/>
      <c r="DL5639" s="13"/>
      <c r="DM5639" s="13"/>
      <c r="DN5639" s="3"/>
      <c r="DO5639" s="126"/>
      <c r="DP5639" s="126"/>
      <c r="DQ5639" s="127"/>
      <c r="DR5639" s="128"/>
      <c r="DS5639" s="13"/>
      <c r="DW5639" s="128"/>
      <c r="DX5639" s="128"/>
      <c r="DY5639" s="128"/>
      <c r="EH5639" s="89"/>
      <c r="EI5639" s="90"/>
    </row>
    <row r="5640" spans="38:139">
      <c r="AL5640" s="13"/>
      <c r="AM5640" s="13"/>
      <c r="AN5640" s="3"/>
      <c r="AO5640" s="126"/>
      <c r="AP5640" s="126"/>
      <c r="AQ5640" s="127"/>
      <c r="AR5640" s="128"/>
      <c r="AS5640" s="13"/>
      <c r="AW5640" s="128"/>
      <c r="AX5640" s="128"/>
      <c r="AY5640" s="128"/>
      <c r="BH5640" s="89"/>
      <c r="BI5640" s="90"/>
      <c r="DL5640" s="13"/>
      <c r="DM5640" s="13"/>
      <c r="DN5640" s="3"/>
      <c r="DO5640" s="126"/>
      <c r="DP5640" s="126"/>
      <c r="DQ5640" s="127"/>
      <c r="DR5640" s="128"/>
      <c r="DS5640" s="13"/>
      <c r="DW5640" s="128"/>
      <c r="DX5640" s="128"/>
      <c r="DY5640" s="128"/>
      <c r="EH5640" s="89"/>
      <c r="EI5640" s="90"/>
    </row>
    <row r="5641" spans="38:139">
      <c r="AL5641" s="13"/>
      <c r="AM5641" s="13"/>
      <c r="AN5641" s="3"/>
      <c r="AO5641" s="126"/>
      <c r="AP5641" s="126"/>
      <c r="AQ5641" s="127"/>
      <c r="AR5641" s="128"/>
      <c r="AS5641" s="13"/>
      <c r="AW5641" s="128"/>
      <c r="AX5641" s="128"/>
      <c r="AY5641" s="128"/>
      <c r="BH5641" s="89"/>
      <c r="BI5641" s="90"/>
      <c r="DL5641" s="13"/>
      <c r="DM5641" s="13"/>
      <c r="DN5641" s="3"/>
      <c r="DO5641" s="126"/>
      <c r="DP5641" s="126"/>
      <c r="DQ5641" s="127"/>
      <c r="DR5641" s="128"/>
      <c r="DS5641" s="13"/>
      <c r="DW5641" s="128"/>
      <c r="DX5641" s="128"/>
      <c r="DY5641" s="128"/>
      <c r="EH5641" s="89"/>
      <c r="EI5641" s="90"/>
    </row>
    <row r="5642" spans="38:139">
      <c r="AL5642" s="13"/>
      <c r="AM5642" s="13"/>
      <c r="AN5642" s="3"/>
      <c r="AO5642" s="126"/>
      <c r="AP5642" s="126"/>
      <c r="AQ5642" s="127"/>
      <c r="AR5642" s="128"/>
      <c r="AS5642" s="13"/>
      <c r="AW5642" s="128"/>
      <c r="AX5642" s="128"/>
      <c r="AY5642" s="128"/>
      <c r="BH5642" s="89"/>
      <c r="BI5642" s="90"/>
      <c r="DL5642" s="13"/>
      <c r="DM5642" s="13"/>
      <c r="DN5642" s="3"/>
      <c r="DO5642" s="126"/>
      <c r="DP5642" s="126"/>
      <c r="DQ5642" s="127"/>
      <c r="DR5642" s="128"/>
      <c r="DS5642" s="13"/>
      <c r="DW5642" s="128"/>
      <c r="DX5642" s="128"/>
      <c r="DY5642" s="128"/>
      <c r="EH5642" s="89"/>
      <c r="EI5642" s="90"/>
    </row>
    <row r="5643" spans="38:139">
      <c r="AL5643" s="13"/>
      <c r="AM5643" s="13"/>
      <c r="AN5643" s="3"/>
      <c r="AO5643" s="126"/>
      <c r="AP5643" s="126"/>
      <c r="AQ5643" s="127"/>
      <c r="AR5643" s="128"/>
      <c r="AS5643" s="13"/>
      <c r="AW5643" s="128"/>
      <c r="AX5643" s="128"/>
      <c r="AY5643" s="128"/>
      <c r="BH5643" s="89"/>
      <c r="BI5643" s="90"/>
      <c r="DL5643" s="13"/>
      <c r="DM5643" s="13"/>
      <c r="DN5643" s="3"/>
      <c r="DO5643" s="126"/>
      <c r="DP5643" s="126"/>
      <c r="DQ5643" s="127"/>
      <c r="DR5643" s="128"/>
      <c r="DS5643" s="13"/>
      <c r="DW5643" s="128"/>
      <c r="DX5643" s="128"/>
      <c r="DY5643" s="128"/>
      <c r="EH5643" s="89"/>
      <c r="EI5643" s="90"/>
    </row>
    <row r="5644" spans="38:139">
      <c r="AL5644" s="13"/>
      <c r="AM5644" s="13"/>
      <c r="AN5644" s="3"/>
      <c r="AO5644" s="126"/>
      <c r="AP5644" s="126"/>
      <c r="AQ5644" s="127"/>
      <c r="AR5644" s="128"/>
      <c r="AS5644" s="13"/>
      <c r="AW5644" s="128"/>
      <c r="AX5644" s="128"/>
      <c r="AY5644" s="128"/>
      <c r="BH5644" s="89"/>
      <c r="BI5644" s="90"/>
      <c r="DL5644" s="13"/>
      <c r="DM5644" s="13"/>
      <c r="DN5644" s="3"/>
      <c r="DO5644" s="126"/>
      <c r="DP5644" s="126"/>
      <c r="DQ5644" s="127"/>
      <c r="DR5644" s="128"/>
      <c r="DS5644" s="13"/>
      <c r="DW5644" s="128"/>
      <c r="DX5644" s="128"/>
      <c r="DY5644" s="128"/>
      <c r="EH5644" s="89"/>
      <c r="EI5644" s="90"/>
    </row>
    <row r="5645" spans="38:139">
      <c r="AL5645" s="13"/>
      <c r="AM5645" s="13"/>
      <c r="AN5645" s="3"/>
      <c r="AO5645" s="126"/>
      <c r="AP5645" s="126"/>
      <c r="AQ5645" s="127"/>
      <c r="AR5645" s="128"/>
      <c r="AS5645" s="13"/>
      <c r="AW5645" s="128"/>
      <c r="AX5645" s="128"/>
      <c r="AY5645" s="128"/>
      <c r="BH5645" s="89"/>
      <c r="BI5645" s="90"/>
      <c r="DL5645" s="13"/>
      <c r="DM5645" s="13"/>
      <c r="DN5645" s="3"/>
      <c r="DO5645" s="126"/>
      <c r="DP5645" s="126"/>
      <c r="DQ5645" s="127"/>
      <c r="DR5645" s="128"/>
      <c r="DS5645" s="13"/>
      <c r="DW5645" s="128"/>
      <c r="DX5645" s="128"/>
      <c r="DY5645" s="128"/>
      <c r="EH5645" s="89"/>
      <c r="EI5645" s="90"/>
    </row>
    <row r="5646" spans="38:139">
      <c r="AL5646" s="13"/>
      <c r="AM5646" s="13"/>
      <c r="AN5646" s="3"/>
      <c r="AO5646" s="126"/>
      <c r="AP5646" s="126"/>
      <c r="AQ5646" s="127"/>
      <c r="AR5646" s="128"/>
      <c r="AS5646" s="13"/>
      <c r="AW5646" s="128"/>
      <c r="AX5646" s="128"/>
      <c r="AY5646" s="128"/>
      <c r="BH5646" s="89"/>
      <c r="BI5646" s="90"/>
      <c r="DL5646" s="13"/>
      <c r="DM5646" s="13"/>
      <c r="DN5646" s="3"/>
      <c r="DO5646" s="126"/>
      <c r="DP5646" s="126"/>
      <c r="DQ5646" s="127"/>
      <c r="DR5646" s="128"/>
      <c r="DS5646" s="13"/>
      <c r="DW5646" s="128"/>
      <c r="DX5646" s="128"/>
      <c r="DY5646" s="128"/>
      <c r="EH5646" s="89"/>
      <c r="EI5646" s="90"/>
    </row>
    <row r="5647" spans="38:139">
      <c r="AL5647" s="13"/>
      <c r="AM5647" s="13"/>
      <c r="AN5647" s="3"/>
      <c r="AO5647" s="126"/>
      <c r="AP5647" s="126"/>
      <c r="AQ5647" s="127"/>
      <c r="AR5647" s="128"/>
      <c r="AS5647" s="13"/>
      <c r="AW5647" s="128"/>
      <c r="AX5647" s="128"/>
      <c r="AY5647" s="128"/>
      <c r="BH5647" s="89"/>
      <c r="BI5647" s="90"/>
      <c r="DL5647" s="13"/>
      <c r="DM5647" s="13"/>
      <c r="DN5647" s="3"/>
      <c r="DO5647" s="126"/>
      <c r="DP5647" s="126"/>
      <c r="DQ5647" s="127"/>
      <c r="DR5647" s="128"/>
      <c r="DS5647" s="13"/>
      <c r="DW5647" s="128"/>
      <c r="DX5647" s="128"/>
      <c r="DY5647" s="128"/>
      <c r="EH5647" s="89"/>
      <c r="EI5647" s="90"/>
    </row>
    <row r="5648" spans="38:139">
      <c r="AL5648" s="13"/>
      <c r="AM5648" s="13"/>
      <c r="AN5648" s="3"/>
      <c r="AO5648" s="126"/>
      <c r="AP5648" s="126"/>
      <c r="AQ5648" s="127"/>
      <c r="AR5648" s="128"/>
      <c r="AS5648" s="13"/>
      <c r="AW5648" s="128"/>
      <c r="AX5648" s="128"/>
      <c r="AY5648" s="128"/>
      <c r="BH5648" s="89"/>
      <c r="BI5648" s="90"/>
      <c r="DL5648" s="13"/>
      <c r="DM5648" s="13"/>
      <c r="DN5648" s="3"/>
      <c r="DO5648" s="126"/>
      <c r="DP5648" s="126"/>
      <c r="DQ5648" s="127"/>
      <c r="DR5648" s="128"/>
      <c r="DS5648" s="13"/>
      <c r="DW5648" s="128"/>
      <c r="DX5648" s="128"/>
      <c r="DY5648" s="128"/>
      <c r="EH5648" s="89"/>
      <c r="EI5648" s="90"/>
    </row>
    <row r="5649" spans="38:139">
      <c r="AL5649" s="13"/>
      <c r="AM5649" s="13"/>
      <c r="AN5649" s="3"/>
      <c r="AO5649" s="126"/>
      <c r="AP5649" s="126"/>
      <c r="AQ5649" s="127"/>
      <c r="AR5649" s="128"/>
      <c r="AS5649" s="13"/>
      <c r="AW5649" s="128"/>
      <c r="AX5649" s="128"/>
      <c r="AY5649" s="128"/>
      <c r="BH5649" s="89"/>
      <c r="BI5649" s="90"/>
      <c r="DL5649" s="13"/>
      <c r="DM5649" s="13"/>
      <c r="DN5649" s="3"/>
      <c r="DO5649" s="126"/>
      <c r="DP5649" s="126"/>
      <c r="DQ5649" s="127"/>
      <c r="DR5649" s="128"/>
      <c r="DS5649" s="13"/>
      <c r="DW5649" s="128"/>
      <c r="DX5649" s="128"/>
      <c r="DY5649" s="128"/>
      <c r="EH5649" s="89"/>
      <c r="EI5649" s="90"/>
    </row>
    <row r="5650" spans="38:139">
      <c r="AL5650" s="13"/>
      <c r="AM5650" s="13"/>
      <c r="AN5650" s="3"/>
      <c r="AO5650" s="126"/>
      <c r="AP5650" s="126"/>
      <c r="AQ5650" s="127"/>
      <c r="AR5650" s="128"/>
      <c r="AS5650" s="13"/>
      <c r="AW5650" s="128"/>
      <c r="AX5650" s="128"/>
      <c r="AY5650" s="128"/>
      <c r="BH5650" s="89"/>
      <c r="BI5650" s="90"/>
      <c r="DL5650" s="13"/>
      <c r="DM5650" s="13"/>
      <c r="DN5650" s="3"/>
      <c r="DO5650" s="126"/>
      <c r="DP5650" s="126"/>
      <c r="DQ5650" s="127"/>
      <c r="DR5650" s="128"/>
      <c r="DS5650" s="13"/>
      <c r="DW5650" s="128"/>
      <c r="DX5650" s="128"/>
      <c r="DY5650" s="128"/>
      <c r="EH5650" s="89"/>
      <c r="EI5650" s="90"/>
    </row>
    <row r="5651" spans="38:139">
      <c r="AL5651" s="13"/>
      <c r="AM5651" s="13"/>
      <c r="AN5651" s="3"/>
      <c r="AO5651" s="126"/>
      <c r="AP5651" s="126"/>
      <c r="AQ5651" s="127"/>
      <c r="AR5651" s="128"/>
      <c r="AS5651" s="13"/>
      <c r="AW5651" s="128"/>
      <c r="AX5651" s="128"/>
      <c r="AY5651" s="128"/>
      <c r="BH5651" s="89"/>
      <c r="BI5651" s="90"/>
      <c r="DL5651" s="13"/>
      <c r="DM5651" s="13"/>
      <c r="DN5651" s="3"/>
      <c r="DO5651" s="126"/>
      <c r="DP5651" s="126"/>
      <c r="DQ5651" s="127"/>
      <c r="DR5651" s="128"/>
      <c r="DS5651" s="13"/>
      <c r="DW5651" s="128"/>
      <c r="DX5651" s="128"/>
      <c r="DY5651" s="128"/>
      <c r="EH5651" s="89"/>
      <c r="EI5651" s="90"/>
    </row>
    <row r="5652" spans="38:139">
      <c r="AL5652" s="13"/>
      <c r="AM5652" s="13"/>
      <c r="AN5652" s="3"/>
      <c r="AO5652" s="126"/>
      <c r="AP5652" s="126"/>
      <c r="AQ5652" s="127"/>
      <c r="AR5652" s="128"/>
      <c r="AS5652" s="13"/>
      <c r="AW5652" s="128"/>
      <c r="AX5652" s="128"/>
      <c r="AY5652" s="128"/>
      <c r="BH5652" s="89"/>
      <c r="BI5652" s="90"/>
      <c r="DL5652" s="13"/>
      <c r="DM5652" s="13"/>
      <c r="DN5652" s="3"/>
      <c r="DO5652" s="126"/>
      <c r="DP5652" s="126"/>
      <c r="DQ5652" s="127"/>
      <c r="DR5652" s="128"/>
      <c r="DS5652" s="13"/>
      <c r="DW5652" s="128"/>
      <c r="DX5652" s="128"/>
      <c r="DY5652" s="128"/>
      <c r="EH5652" s="89"/>
      <c r="EI5652" s="90"/>
    </row>
    <row r="5653" spans="38:139">
      <c r="AL5653" s="13"/>
      <c r="AM5653" s="13"/>
      <c r="AN5653" s="3"/>
      <c r="AO5653" s="126"/>
      <c r="AP5653" s="126"/>
      <c r="AQ5653" s="127"/>
      <c r="AR5653" s="128"/>
      <c r="AS5653" s="13"/>
      <c r="AW5653" s="128"/>
      <c r="AX5653" s="128"/>
      <c r="AY5653" s="128"/>
      <c r="BH5653" s="89"/>
      <c r="BI5653" s="90"/>
      <c r="DL5653" s="13"/>
      <c r="DM5653" s="13"/>
      <c r="DN5653" s="3"/>
      <c r="DO5653" s="126"/>
      <c r="DP5653" s="126"/>
      <c r="DQ5653" s="127"/>
      <c r="DR5653" s="128"/>
      <c r="DS5653" s="13"/>
      <c r="DW5653" s="128"/>
      <c r="DX5653" s="128"/>
      <c r="DY5653" s="128"/>
      <c r="EH5653" s="89"/>
      <c r="EI5653" s="90"/>
    </row>
    <row r="5654" spans="38:139">
      <c r="AL5654" s="13"/>
      <c r="AM5654" s="13"/>
      <c r="AN5654" s="3"/>
      <c r="AO5654" s="126"/>
      <c r="AP5654" s="126"/>
      <c r="AQ5654" s="127"/>
      <c r="AR5654" s="128"/>
      <c r="AS5654" s="13"/>
      <c r="AW5654" s="128"/>
      <c r="AX5654" s="128"/>
      <c r="AY5654" s="128"/>
      <c r="BH5654" s="89"/>
      <c r="BI5654" s="90"/>
      <c r="DL5654" s="13"/>
      <c r="DM5654" s="13"/>
      <c r="DN5654" s="3"/>
      <c r="DO5654" s="126"/>
      <c r="DP5654" s="126"/>
      <c r="DQ5654" s="127"/>
      <c r="DR5654" s="128"/>
      <c r="DS5654" s="13"/>
      <c r="DW5654" s="128"/>
      <c r="DX5654" s="128"/>
      <c r="DY5654" s="128"/>
      <c r="EH5654" s="89"/>
      <c r="EI5654" s="90"/>
    </row>
    <row r="5655" spans="38:139">
      <c r="AL5655" s="13"/>
      <c r="AM5655" s="13"/>
      <c r="AN5655" s="3"/>
      <c r="AO5655" s="126"/>
      <c r="AP5655" s="126"/>
      <c r="AQ5655" s="127"/>
      <c r="AR5655" s="128"/>
      <c r="AS5655" s="13"/>
      <c r="AW5655" s="128"/>
      <c r="AX5655" s="128"/>
      <c r="AY5655" s="128"/>
      <c r="BH5655" s="89"/>
      <c r="BI5655" s="90"/>
      <c r="DL5655" s="13"/>
      <c r="DM5655" s="13"/>
      <c r="DN5655" s="3"/>
      <c r="DO5655" s="126"/>
      <c r="DP5655" s="126"/>
      <c r="DQ5655" s="127"/>
      <c r="DR5655" s="128"/>
      <c r="DS5655" s="13"/>
      <c r="DW5655" s="128"/>
      <c r="DX5655" s="128"/>
      <c r="DY5655" s="128"/>
      <c r="EH5655" s="89"/>
      <c r="EI5655" s="90"/>
    </row>
    <row r="5656" spans="38:139">
      <c r="AL5656" s="13"/>
      <c r="AM5656" s="13"/>
      <c r="AN5656" s="3"/>
      <c r="AO5656" s="126"/>
      <c r="AP5656" s="126"/>
      <c r="AQ5656" s="127"/>
      <c r="AR5656" s="128"/>
      <c r="AS5656" s="13"/>
      <c r="AW5656" s="128"/>
      <c r="AX5656" s="128"/>
      <c r="AY5656" s="128"/>
      <c r="BH5656" s="89"/>
      <c r="BI5656" s="90"/>
      <c r="DL5656" s="13"/>
      <c r="DM5656" s="13"/>
      <c r="DN5656" s="3"/>
      <c r="DO5656" s="126"/>
      <c r="DP5656" s="126"/>
      <c r="DQ5656" s="127"/>
      <c r="DR5656" s="128"/>
      <c r="DS5656" s="13"/>
      <c r="DW5656" s="128"/>
      <c r="DX5656" s="128"/>
      <c r="DY5656" s="128"/>
      <c r="EH5656" s="89"/>
      <c r="EI5656" s="90"/>
    </row>
    <row r="5657" spans="38:139">
      <c r="AL5657" s="13"/>
      <c r="AM5657" s="13"/>
      <c r="AN5657" s="3"/>
      <c r="AO5657" s="126"/>
      <c r="AP5657" s="126"/>
      <c r="AQ5657" s="127"/>
      <c r="AR5657" s="128"/>
      <c r="AS5657" s="13"/>
      <c r="AW5657" s="128"/>
      <c r="AX5657" s="128"/>
      <c r="AY5657" s="128"/>
      <c r="BH5657" s="89"/>
      <c r="BI5657" s="90"/>
      <c r="DL5657" s="13"/>
      <c r="DM5657" s="13"/>
      <c r="DN5657" s="3"/>
      <c r="DO5657" s="126"/>
      <c r="DP5657" s="126"/>
      <c r="DQ5657" s="127"/>
      <c r="DR5657" s="128"/>
      <c r="DS5657" s="13"/>
      <c r="DW5657" s="128"/>
      <c r="DX5657" s="128"/>
      <c r="DY5657" s="128"/>
      <c r="EH5657" s="89"/>
      <c r="EI5657" s="90"/>
    </row>
    <row r="5658" spans="38:139">
      <c r="AL5658" s="13"/>
      <c r="AM5658" s="13"/>
      <c r="AN5658" s="3"/>
      <c r="AO5658" s="126"/>
      <c r="AP5658" s="126"/>
      <c r="AQ5658" s="127"/>
      <c r="AR5658" s="128"/>
      <c r="AS5658" s="13"/>
      <c r="AW5658" s="128"/>
      <c r="AX5658" s="128"/>
      <c r="AY5658" s="128"/>
      <c r="BH5658" s="89"/>
      <c r="BI5658" s="90"/>
      <c r="DL5658" s="13"/>
      <c r="DM5658" s="13"/>
      <c r="DN5658" s="3"/>
      <c r="DO5658" s="126"/>
      <c r="DP5658" s="126"/>
      <c r="DQ5658" s="127"/>
      <c r="DR5658" s="128"/>
      <c r="DS5658" s="13"/>
      <c r="DW5658" s="128"/>
      <c r="DX5658" s="128"/>
      <c r="DY5658" s="128"/>
      <c r="EH5658" s="89"/>
      <c r="EI5658" s="90"/>
    </row>
    <row r="5659" spans="38:139">
      <c r="AL5659" s="13"/>
      <c r="AM5659" s="13"/>
      <c r="AN5659" s="3"/>
      <c r="AO5659" s="126"/>
      <c r="AP5659" s="126"/>
      <c r="AQ5659" s="127"/>
      <c r="AR5659" s="128"/>
      <c r="AS5659" s="13"/>
      <c r="AW5659" s="128"/>
      <c r="AX5659" s="128"/>
      <c r="AY5659" s="128"/>
      <c r="BH5659" s="89"/>
      <c r="BI5659" s="90"/>
      <c r="DL5659" s="13"/>
      <c r="DM5659" s="13"/>
      <c r="DN5659" s="3"/>
      <c r="DO5659" s="126"/>
      <c r="DP5659" s="126"/>
      <c r="DQ5659" s="127"/>
      <c r="DR5659" s="128"/>
      <c r="DS5659" s="13"/>
      <c r="DW5659" s="128"/>
      <c r="DX5659" s="128"/>
      <c r="DY5659" s="128"/>
      <c r="EH5659" s="89"/>
      <c r="EI5659" s="90"/>
    </row>
    <row r="5660" spans="38:139">
      <c r="AL5660" s="13"/>
      <c r="AM5660" s="13"/>
      <c r="AN5660" s="3"/>
      <c r="AO5660" s="126"/>
      <c r="AP5660" s="126"/>
      <c r="AQ5660" s="127"/>
      <c r="AR5660" s="128"/>
      <c r="AS5660" s="13"/>
      <c r="AW5660" s="128"/>
      <c r="AX5660" s="128"/>
      <c r="AY5660" s="128"/>
      <c r="BH5660" s="89"/>
      <c r="BI5660" s="90"/>
      <c r="DL5660" s="13"/>
      <c r="DM5660" s="13"/>
      <c r="DN5660" s="3"/>
      <c r="DO5660" s="126"/>
      <c r="DP5660" s="126"/>
      <c r="DQ5660" s="127"/>
      <c r="DR5660" s="128"/>
      <c r="DS5660" s="13"/>
      <c r="DW5660" s="128"/>
      <c r="DX5660" s="128"/>
      <c r="DY5660" s="128"/>
      <c r="EH5660" s="89"/>
      <c r="EI5660" s="90"/>
    </row>
    <row r="5661" spans="38:139">
      <c r="AL5661" s="13"/>
      <c r="AM5661" s="13"/>
      <c r="AN5661" s="3"/>
      <c r="AO5661" s="126"/>
      <c r="AP5661" s="126"/>
      <c r="AQ5661" s="127"/>
      <c r="AR5661" s="128"/>
      <c r="AS5661" s="13"/>
      <c r="AW5661" s="128"/>
      <c r="AX5661" s="128"/>
      <c r="AY5661" s="128"/>
      <c r="BH5661" s="89"/>
      <c r="BI5661" s="90"/>
      <c r="DL5661" s="13"/>
      <c r="DM5661" s="13"/>
      <c r="DN5661" s="3"/>
      <c r="DO5661" s="126"/>
      <c r="DP5661" s="126"/>
      <c r="DQ5661" s="127"/>
      <c r="DR5661" s="128"/>
      <c r="DS5661" s="13"/>
      <c r="DW5661" s="128"/>
      <c r="DX5661" s="128"/>
      <c r="DY5661" s="128"/>
      <c r="EH5661" s="89"/>
      <c r="EI5661" s="90"/>
    </row>
    <row r="5662" spans="38:139">
      <c r="AL5662" s="13"/>
      <c r="AM5662" s="13"/>
      <c r="AN5662" s="3"/>
      <c r="AO5662" s="126"/>
      <c r="AP5662" s="126"/>
      <c r="AQ5662" s="127"/>
      <c r="AR5662" s="128"/>
      <c r="AS5662" s="13"/>
      <c r="AW5662" s="128"/>
      <c r="AX5662" s="128"/>
      <c r="AY5662" s="128"/>
      <c r="BH5662" s="89"/>
      <c r="BI5662" s="90"/>
      <c r="DL5662" s="13"/>
      <c r="DM5662" s="13"/>
      <c r="DN5662" s="3"/>
      <c r="DO5662" s="126"/>
      <c r="DP5662" s="126"/>
      <c r="DQ5662" s="127"/>
      <c r="DR5662" s="128"/>
      <c r="DS5662" s="13"/>
      <c r="DW5662" s="128"/>
      <c r="DX5662" s="128"/>
      <c r="DY5662" s="128"/>
      <c r="EH5662" s="89"/>
      <c r="EI5662" s="90"/>
    </row>
    <row r="5663" spans="38:139">
      <c r="AL5663" s="13"/>
      <c r="AM5663" s="13"/>
      <c r="AN5663" s="3"/>
      <c r="AO5663" s="126"/>
      <c r="AP5663" s="126"/>
      <c r="AQ5663" s="127"/>
      <c r="AR5663" s="128"/>
      <c r="AS5663" s="13"/>
      <c r="AW5663" s="128"/>
      <c r="AX5663" s="128"/>
      <c r="AY5663" s="128"/>
      <c r="BH5663" s="89"/>
      <c r="BI5663" s="90"/>
      <c r="DL5663" s="13"/>
      <c r="DM5663" s="13"/>
      <c r="DN5663" s="3"/>
      <c r="DO5663" s="126"/>
      <c r="DP5663" s="126"/>
      <c r="DQ5663" s="127"/>
      <c r="DR5663" s="128"/>
      <c r="DS5663" s="13"/>
      <c r="DW5663" s="128"/>
      <c r="DX5663" s="128"/>
      <c r="DY5663" s="128"/>
      <c r="EH5663" s="89"/>
      <c r="EI5663" s="90"/>
    </row>
    <row r="5664" spans="38:139">
      <c r="AL5664" s="13"/>
      <c r="AM5664" s="13"/>
      <c r="AN5664" s="3"/>
      <c r="AO5664" s="126"/>
      <c r="AP5664" s="126"/>
      <c r="AQ5664" s="127"/>
      <c r="AR5664" s="128"/>
      <c r="AS5664" s="13"/>
      <c r="AW5664" s="128"/>
      <c r="AX5664" s="128"/>
      <c r="AY5664" s="128"/>
      <c r="BH5664" s="89"/>
      <c r="BI5664" s="90"/>
      <c r="DL5664" s="13"/>
      <c r="DM5664" s="13"/>
      <c r="DN5664" s="3"/>
      <c r="DO5664" s="126"/>
      <c r="DP5664" s="126"/>
      <c r="DQ5664" s="127"/>
      <c r="DR5664" s="128"/>
      <c r="DS5664" s="13"/>
      <c r="DW5664" s="128"/>
      <c r="DX5664" s="128"/>
      <c r="DY5664" s="128"/>
      <c r="EH5664" s="89"/>
      <c r="EI5664" s="90"/>
    </row>
    <row r="5665" spans="38:139">
      <c r="AL5665" s="13"/>
      <c r="AM5665" s="13"/>
      <c r="AN5665" s="3"/>
      <c r="AO5665" s="126"/>
      <c r="AP5665" s="126"/>
      <c r="AQ5665" s="127"/>
      <c r="AR5665" s="128"/>
      <c r="AS5665" s="13"/>
      <c r="AW5665" s="128"/>
      <c r="AX5665" s="128"/>
      <c r="AY5665" s="128"/>
      <c r="BH5665" s="89"/>
      <c r="BI5665" s="90"/>
      <c r="DL5665" s="13"/>
      <c r="DM5665" s="13"/>
      <c r="DN5665" s="3"/>
      <c r="DO5665" s="126"/>
      <c r="DP5665" s="126"/>
      <c r="DQ5665" s="127"/>
      <c r="DR5665" s="128"/>
      <c r="DS5665" s="13"/>
      <c r="DW5665" s="128"/>
      <c r="DX5665" s="128"/>
      <c r="DY5665" s="128"/>
      <c r="EH5665" s="89"/>
      <c r="EI5665" s="90"/>
    </row>
    <row r="5666" spans="38:139">
      <c r="AL5666" s="13"/>
      <c r="AM5666" s="13"/>
      <c r="AN5666" s="3"/>
      <c r="AO5666" s="126"/>
      <c r="AP5666" s="126"/>
      <c r="AQ5666" s="127"/>
      <c r="AR5666" s="128"/>
      <c r="AS5666" s="13"/>
      <c r="AW5666" s="128"/>
      <c r="AX5666" s="128"/>
      <c r="AY5666" s="128"/>
      <c r="BH5666" s="89"/>
      <c r="BI5666" s="90"/>
      <c r="DL5666" s="13"/>
      <c r="DM5666" s="13"/>
      <c r="DN5666" s="3"/>
      <c r="DO5666" s="126"/>
      <c r="DP5666" s="126"/>
      <c r="DQ5666" s="127"/>
      <c r="DR5666" s="128"/>
      <c r="DS5666" s="13"/>
      <c r="DW5666" s="128"/>
      <c r="DX5666" s="128"/>
      <c r="DY5666" s="128"/>
      <c r="EH5666" s="89"/>
      <c r="EI5666" s="90"/>
    </row>
    <row r="5667" spans="38:139">
      <c r="AL5667" s="13"/>
      <c r="AM5667" s="13"/>
      <c r="AN5667" s="3"/>
      <c r="AO5667" s="126"/>
      <c r="AP5667" s="126"/>
      <c r="AQ5667" s="127"/>
      <c r="AR5667" s="128"/>
      <c r="AS5667" s="13"/>
      <c r="AW5667" s="128"/>
      <c r="AX5667" s="128"/>
      <c r="AY5667" s="128"/>
      <c r="BH5667" s="89"/>
      <c r="BI5667" s="90"/>
      <c r="DL5667" s="13"/>
      <c r="DM5667" s="13"/>
      <c r="DN5667" s="3"/>
      <c r="DO5667" s="126"/>
      <c r="DP5667" s="126"/>
      <c r="DQ5667" s="127"/>
      <c r="DR5667" s="128"/>
      <c r="DS5667" s="13"/>
      <c r="DW5667" s="128"/>
      <c r="DX5667" s="128"/>
      <c r="DY5667" s="128"/>
      <c r="EH5667" s="89"/>
      <c r="EI5667" s="90"/>
    </row>
    <row r="5668" spans="38:139">
      <c r="AL5668" s="13"/>
      <c r="AM5668" s="13"/>
      <c r="AN5668" s="3"/>
      <c r="AO5668" s="126"/>
      <c r="AP5668" s="126"/>
      <c r="AQ5668" s="127"/>
      <c r="AR5668" s="128"/>
      <c r="AS5668" s="13"/>
      <c r="AW5668" s="128"/>
      <c r="AX5668" s="128"/>
      <c r="AY5668" s="128"/>
      <c r="BH5668" s="89"/>
      <c r="BI5668" s="90"/>
      <c r="DL5668" s="13"/>
      <c r="DM5668" s="13"/>
      <c r="DN5668" s="3"/>
      <c r="DO5668" s="126"/>
      <c r="DP5668" s="126"/>
      <c r="DQ5668" s="127"/>
      <c r="DR5668" s="128"/>
      <c r="DS5668" s="13"/>
      <c r="DW5668" s="128"/>
      <c r="DX5668" s="128"/>
      <c r="DY5668" s="128"/>
      <c r="EH5668" s="89"/>
      <c r="EI5668" s="90"/>
    </row>
    <row r="5669" spans="38:139">
      <c r="AL5669" s="13"/>
      <c r="AM5669" s="13"/>
      <c r="AN5669" s="3"/>
      <c r="AO5669" s="126"/>
      <c r="AP5669" s="126"/>
      <c r="AQ5669" s="127"/>
      <c r="AR5669" s="128"/>
      <c r="AS5669" s="13"/>
      <c r="AW5669" s="128"/>
      <c r="AX5669" s="128"/>
      <c r="AY5669" s="128"/>
      <c r="BH5669" s="89"/>
      <c r="BI5669" s="90"/>
      <c r="DL5669" s="13"/>
      <c r="DM5669" s="13"/>
      <c r="DN5669" s="3"/>
      <c r="DO5669" s="126"/>
      <c r="DP5669" s="126"/>
      <c r="DQ5669" s="127"/>
      <c r="DR5669" s="128"/>
      <c r="DS5669" s="13"/>
      <c r="DW5669" s="128"/>
      <c r="DX5669" s="128"/>
      <c r="DY5669" s="128"/>
      <c r="EH5669" s="89"/>
      <c r="EI5669" s="90"/>
    </row>
    <row r="5670" spans="38:139">
      <c r="AL5670" s="13"/>
      <c r="AM5670" s="13"/>
      <c r="AN5670" s="3"/>
      <c r="AO5670" s="126"/>
      <c r="AP5670" s="126"/>
      <c r="AQ5670" s="127"/>
      <c r="AR5670" s="128"/>
      <c r="AS5670" s="13"/>
      <c r="AW5670" s="128"/>
      <c r="AX5670" s="128"/>
      <c r="AY5670" s="128"/>
      <c r="BH5670" s="89"/>
      <c r="BI5670" s="90"/>
      <c r="DL5670" s="13"/>
      <c r="DM5670" s="13"/>
      <c r="DN5670" s="3"/>
      <c r="DO5670" s="126"/>
      <c r="DP5670" s="126"/>
      <c r="DQ5670" s="127"/>
      <c r="DR5670" s="128"/>
      <c r="DS5670" s="13"/>
      <c r="DW5670" s="128"/>
      <c r="DX5670" s="128"/>
      <c r="DY5670" s="128"/>
      <c r="EH5670" s="89"/>
      <c r="EI5670" s="90"/>
    </row>
    <row r="5671" spans="38:139">
      <c r="AL5671" s="13"/>
      <c r="AM5671" s="13"/>
      <c r="AN5671" s="3"/>
      <c r="AO5671" s="126"/>
      <c r="AP5671" s="126"/>
      <c r="AQ5671" s="127"/>
      <c r="AR5671" s="128"/>
      <c r="AS5671" s="13"/>
      <c r="AW5671" s="128"/>
      <c r="AX5671" s="128"/>
      <c r="AY5671" s="128"/>
      <c r="BH5671" s="89"/>
      <c r="BI5671" s="90"/>
      <c r="DL5671" s="13"/>
      <c r="DM5671" s="13"/>
      <c r="DN5671" s="3"/>
      <c r="DO5671" s="126"/>
      <c r="DP5671" s="126"/>
      <c r="DQ5671" s="127"/>
      <c r="DR5671" s="128"/>
      <c r="DS5671" s="13"/>
      <c r="DW5671" s="128"/>
      <c r="DX5671" s="128"/>
      <c r="DY5671" s="128"/>
      <c r="EH5671" s="89"/>
      <c r="EI5671" s="90"/>
    </row>
    <row r="5672" spans="38:139">
      <c r="AL5672" s="13"/>
      <c r="AM5672" s="13"/>
      <c r="AN5672" s="3"/>
      <c r="AO5672" s="126"/>
      <c r="AP5672" s="126"/>
      <c r="AQ5672" s="127"/>
      <c r="AR5672" s="128"/>
      <c r="AS5672" s="13"/>
      <c r="AW5672" s="128"/>
      <c r="AX5672" s="128"/>
      <c r="AY5672" s="128"/>
      <c r="BH5672" s="89"/>
      <c r="BI5672" s="90"/>
      <c r="DL5672" s="13"/>
      <c r="DM5672" s="13"/>
      <c r="DN5672" s="3"/>
      <c r="DO5672" s="126"/>
      <c r="DP5672" s="126"/>
      <c r="DQ5672" s="127"/>
      <c r="DR5672" s="128"/>
      <c r="DS5672" s="13"/>
      <c r="DW5672" s="128"/>
      <c r="DX5672" s="128"/>
      <c r="DY5672" s="128"/>
      <c r="EH5672" s="89"/>
      <c r="EI5672" s="90"/>
    </row>
    <row r="5673" spans="38:139">
      <c r="AL5673" s="13"/>
      <c r="AM5673" s="13"/>
      <c r="AN5673" s="3"/>
      <c r="AO5673" s="126"/>
      <c r="AP5673" s="126"/>
      <c r="AQ5673" s="127"/>
      <c r="AR5673" s="128"/>
      <c r="AS5673" s="13"/>
      <c r="AW5673" s="128"/>
      <c r="AX5673" s="128"/>
      <c r="AY5673" s="128"/>
      <c r="BH5673" s="89"/>
      <c r="BI5673" s="90"/>
      <c r="DL5673" s="13"/>
      <c r="DM5673" s="13"/>
      <c r="DN5673" s="3"/>
      <c r="DO5673" s="126"/>
      <c r="DP5673" s="126"/>
      <c r="DQ5673" s="127"/>
      <c r="DR5673" s="128"/>
      <c r="DS5673" s="13"/>
      <c r="DW5673" s="128"/>
      <c r="DX5673" s="128"/>
      <c r="DY5673" s="128"/>
      <c r="EH5673" s="89"/>
      <c r="EI5673" s="90"/>
    </row>
    <row r="5674" spans="38:139">
      <c r="AL5674" s="13"/>
      <c r="AM5674" s="13"/>
      <c r="AN5674" s="3"/>
      <c r="AO5674" s="126"/>
      <c r="AP5674" s="126"/>
      <c r="AQ5674" s="127"/>
      <c r="AR5674" s="128"/>
      <c r="AS5674" s="13"/>
      <c r="AW5674" s="128"/>
      <c r="AX5674" s="128"/>
      <c r="AY5674" s="128"/>
      <c r="BH5674" s="89"/>
      <c r="BI5674" s="90"/>
      <c r="DL5674" s="13"/>
      <c r="DM5674" s="13"/>
      <c r="DN5674" s="3"/>
      <c r="DO5674" s="126"/>
      <c r="DP5674" s="126"/>
      <c r="DQ5674" s="127"/>
      <c r="DR5674" s="128"/>
      <c r="DS5674" s="13"/>
      <c r="DW5674" s="128"/>
      <c r="DX5674" s="128"/>
      <c r="DY5674" s="128"/>
      <c r="EH5674" s="89"/>
      <c r="EI5674" s="90"/>
    </row>
    <row r="5675" spans="38:139">
      <c r="AL5675" s="13"/>
      <c r="AM5675" s="13"/>
      <c r="AN5675" s="3"/>
      <c r="AO5675" s="126"/>
      <c r="AP5675" s="126"/>
      <c r="AQ5675" s="127"/>
      <c r="AR5675" s="128"/>
      <c r="AS5675" s="13"/>
      <c r="AW5675" s="128"/>
      <c r="AX5675" s="128"/>
      <c r="AY5675" s="128"/>
      <c r="BH5675" s="89"/>
      <c r="BI5675" s="90"/>
      <c r="DL5675" s="13"/>
      <c r="DM5675" s="13"/>
      <c r="DN5675" s="3"/>
      <c r="DO5675" s="126"/>
      <c r="DP5675" s="126"/>
      <c r="DQ5675" s="127"/>
      <c r="DR5675" s="128"/>
      <c r="DS5675" s="13"/>
      <c r="DW5675" s="128"/>
      <c r="DX5675" s="128"/>
      <c r="DY5675" s="128"/>
      <c r="EH5675" s="89"/>
      <c r="EI5675" s="90"/>
    </row>
    <row r="5676" spans="38:139">
      <c r="AL5676" s="13"/>
      <c r="AM5676" s="13"/>
      <c r="AN5676" s="3"/>
      <c r="AO5676" s="126"/>
      <c r="AP5676" s="126"/>
      <c r="AQ5676" s="127"/>
      <c r="AR5676" s="128"/>
      <c r="AS5676" s="13"/>
      <c r="AW5676" s="128"/>
      <c r="AX5676" s="128"/>
      <c r="AY5676" s="128"/>
      <c r="BH5676" s="89"/>
      <c r="BI5676" s="90"/>
      <c r="DL5676" s="13"/>
      <c r="DM5676" s="13"/>
      <c r="DN5676" s="3"/>
      <c r="DO5676" s="126"/>
      <c r="DP5676" s="126"/>
      <c r="DQ5676" s="127"/>
      <c r="DR5676" s="128"/>
      <c r="DS5676" s="13"/>
      <c r="DW5676" s="128"/>
      <c r="DX5676" s="128"/>
      <c r="DY5676" s="128"/>
      <c r="EH5676" s="89"/>
      <c r="EI5676" s="90"/>
    </row>
    <row r="5677" spans="38:139">
      <c r="AL5677" s="13"/>
      <c r="AM5677" s="13"/>
      <c r="AN5677" s="3"/>
      <c r="AO5677" s="126"/>
      <c r="AP5677" s="126"/>
      <c r="AQ5677" s="127"/>
      <c r="AR5677" s="128"/>
      <c r="AS5677" s="13"/>
      <c r="AW5677" s="128"/>
      <c r="AX5677" s="128"/>
      <c r="AY5677" s="128"/>
      <c r="BH5677" s="89"/>
      <c r="BI5677" s="90"/>
      <c r="DL5677" s="13"/>
      <c r="DM5677" s="13"/>
      <c r="DN5677" s="3"/>
      <c r="DO5677" s="126"/>
      <c r="DP5677" s="126"/>
      <c r="DQ5677" s="127"/>
      <c r="DR5677" s="128"/>
      <c r="DS5677" s="13"/>
      <c r="DW5677" s="128"/>
      <c r="DX5677" s="128"/>
      <c r="DY5677" s="128"/>
      <c r="EH5677" s="89"/>
      <c r="EI5677" s="90"/>
    </row>
    <row r="5678" spans="38:139">
      <c r="AL5678" s="13"/>
      <c r="AM5678" s="13"/>
      <c r="AN5678" s="3"/>
      <c r="AO5678" s="126"/>
      <c r="AP5678" s="126"/>
      <c r="AQ5678" s="127"/>
      <c r="AR5678" s="128"/>
      <c r="AS5678" s="13"/>
      <c r="AW5678" s="128"/>
      <c r="AX5678" s="128"/>
      <c r="AY5678" s="128"/>
      <c r="BH5678" s="89"/>
      <c r="BI5678" s="90"/>
      <c r="DL5678" s="13"/>
      <c r="DM5678" s="13"/>
      <c r="DN5678" s="3"/>
      <c r="DO5678" s="126"/>
      <c r="DP5678" s="126"/>
      <c r="DQ5678" s="127"/>
      <c r="DR5678" s="128"/>
      <c r="DS5678" s="13"/>
      <c r="DW5678" s="128"/>
      <c r="DX5678" s="128"/>
      <c r="DY5678" s="128"/>
      <c r="EH5678" s="89"/>
      <c r="EI5678" s="90"/>
    </row>
    <row r="5679" spans="38:139">
      <c r="AL5679" s="13"/>
      <c r="AM5679" s="13"/>
      <c r="AN5679" s="3"/>
      <c r="AO5679" s="126"/>
      <c r="AP5679" s="126"/>
      <c r="AQ5679" s="127"/>
      <c r="AR5679" s="128"/>
      <c r="AS5679" s="13"/>
      <c r="AW5679" s="128"/>
      <c r="AX5679" s="128"/>
      <c r="AY5679" s="128"/>
      <c r="BH5679" s="89"/>
      <c r="BI5679" s="90"/>
      <c r="DL5679" s="13"/>
      <c r="DM5679" s="13"/>
      <c r="DN5679" s="3"/>
      <c r="DO5679" s="126"/>
      <c r="DP5679" s="126"/>
      <c r="DQ5679" s="127"/>
      <c r="DR5679" s="128"/>
      <c r="DS5679" s="13"/>
      <c r="DW5679" s="128"/>
      <c r="DX5679" s="128"/>
      <c r="DY5679" s="128"/>
      <c r="EH5679" s="89"/>
      <c r="EI5679" s="90"/>
    </row>
    <row r="5680" spans="38:139">
      <c r="AL5680" s="13"/>
      <c r="AM5680" s="13"/>
      <c r="AN5680" s="3"/>
      <c r="AO5680" s="126"/>
      <c r="AP5680" s="126"/>
      <c r="AQ5680" s="127"/>
      <c r="AR5680" s="128"/>
      <c r="AS5680" s="13"/>
      <c r="AW5680" s="128"/>
      <c r="AX5680" s="128"/>
      <c r="AY5680" s="128"/>
      <c r="BH5680" s="89"/>
      <c r="BI5680" s="90"/>
      <c r="DL5680" s="13"/>
      <c r="DM5680" s="13"/>
      <c r="DN5680" s="3"/>
      <c r="DO5680" s="126"/>
      <c r="DP5680" s="126"/>
      <c r="DQ5680" s="127"/>
      <c r="DR5680" s="128"/>
      <c r="DS5680" s="13"/>
      <c r="DW5680" s="128"/>
      <c r="DX5680" s="128"/>
      <c r="DY5680" s="128"/>
      <c r="EH5680" s="89"/>
      <c r="EI5680" s="90"/>
    </row>
    <row r="5681" spans="38:139">
      <c r="AL5681" s="13"/>
      <c r="AM5681" s="13"/>
      <c r="AN5681" s="3"/>
      <c r="AO5681" s="126"/>
      <c r="AP5681" s="126"/>
      <c r="AQ5681" s="127"/>
      <c r="AR5681" s="128"/>
      <c r="AS5681" s="13"/>
      <c r="AW5681" s="128"/>
      <c r="AX5681" s="128"/>
      <c r="AY5681" s="128"/>
      <c r="BH5681" s="89"/>
      <c r="BI5681" s="90"/>
      <c r="DL5681" s="13"/>
      <c r="DM5681" s="13"/>
      <c r="DN5681" s="3"/>
      <c r="DO5681" s="126"/>
      <c r="DP5681" s="126"/>
      <c r="DQ5681" s="127"/>
      <c r="DR5681" s="128"/>
      <c r="DS5681" s="13"/>
      <c r="DW5681" s="128"/>
      <c r="DX5681" s="128"/>
      <c r="DY5681" s="128"/>
      <c r="EH5681" s="89"/>
      <c r="EI5681" s="90"/>
    </row>
    <row r="5682" spans="38:139">
      <c r="AL5682" s="13"/>
      <c r="AM5682" s="13"/>
      <c r="AN5682" s="3"/>
      <c r="AO5682" s="126"/>
      <c r="AP5682" s="126"/>
      <c r="AQ5682" s="127"/>
      <c r="AR5682" s="128"/>
      <c r="AS5682" s="13"/>
      <c r="AW5682" s="128"/>
      <c r="AX5682" s="128"/>
      <c r="AY5682" s="128"/>
      <c r="BH5682" s="89"/>
      <c r="BI5682" s="90"/>
      <c r="DL5682" s="13"/>
      <c r="DM5682" s="13"/>
      <c r="DN5682" s="3"/>
      <c r="DO5682" s="126"/>
      <c r="DP5682" s="126"/>
      <c r="DQ5682" s="127"/>
      <c r="DR5682" s="128"/>
      <c r="DS5682" s="13"/>
      <c r="DW5682" s="128"/>
      <c r="DX5682" s="128"/>
      <c r="DY5682" s="128"/>
      <c r="EH5682" s="89"/>
      <c r="EI5682" s="90"/>
    </row>
    <row r="5683" spans="38:139">
      <c r="AL5683" s="13"/>
      <c r="AM5683" s="13"/>
      <c r="AN5683" s="3"/>
      <c r="AO5683" s="126"/>
      <c r="AP5683" s="126"/>
      <c r="AQ5683" s="127"/>
      <c r="AR5683" s="128"/>
      <c r="AS5683" s="13"/>
      <c r="AW5683" s="128"/>
      <c r="AX5683" s="128"/>
      <c r="AY5683" s="128"/>
      <c r="BH5683" s="89"/>
      <c r="BI5683" s="90"/>
      <c r="DL5683" s="13"/>
      <c r="DM5683" s="13"/>
      <c r="DN5683" s="3"/>
      <c r="DO5683" s="126"/>
      <c r="DP5683" s="126"/>
      <c r="DQ5683" s="127"/>
      <c r="DR5683" s="128"/>
      <c r="DS5683" s="13"/>
      <c r="DW5683" s="128"/>
      <c r="DX5683" s="128"/>
      <c r="DY5683" s="128"/>
      <c r="EH5683" s="89"/>
      <c r="EI5683" s="90"/>
    </row>
    <row r="5684" spans="38:139">
      <c r="AL5684" s="13"/>
      <c r="AM5684" s="13"/>
      <c r="AN5684" s="3"/>
      <c r="AO5684" s="126"/>
      <c r="AP5684" s="126"/>
      <c r="AQ5684" s="127"/>
      <c r="AR5684" s="128"/>
      <c r="AS5684" s="13"/>
      <c r="AW5684" s="128"/>
      <c r="AX5684" s="128"/>
      <c r="AY5684" s="128"/>
      <c r="BH5684" s="89"/>
      <c r="BI5684" s="90"/>
      <c r="DL5684" s="13"/>
      <c r="DM5684" s="13"/>
      <c r="DN5684" s="3"/>
      <c r="DO5684" s="126"/>
      <c r="DP5684" s="126"/>
      <c r="DQ5684" s="127"/>
      <c r="DR5684" s="128"/>
      <c r="DS5684" s="13"/>
      <c r="DW5684" s="128"/>
      <c r="DX5684" s="128"/>
      <c r="DY5684" s="128"/>
      <c r="EH5684" s="89"/>
      <c r="EI5684" s="90"/>
    </row>
    <row r="5685" spans="38:139">
      <c r="AL5685" s="13"/>
      <c r="AM5685" s="13"/>
      <c r="AN5685" s="3"/>
      <c r="AO5685" s="126"/>
      <c r="AP5685" s="126"/>
      <c r="AQ5685" s="127"/>
      <c r="AR5685" s="128"/>
      <c r="AS5685" s="13"/>
      <c r="AW5685" s="128"/>
      <c r="AX5685" s="128"/>
      <c r="AY5685" s="128"/>
      <c r="BH5685" s="89"/>
      <c r="BI5685" s="90"/>
      <c r="DL5685" s="13"/>
      <c r="DM5685" s="13"/>
      <c r="DN5685" s="3"/>
      <c r="DO5685" s="126"/>
      <c r="DP5685" s="126"/>
      <c r="DQ5685" s="127"/>
      <c r="DR5685" s="128"/>
      <c r="DS5685" s="13"/>
      <c r="DW5685" s="128"/>
      <c r="DX5685" s="128"/>
      <c r="DY5685" s="128"/>
      <c r="EH5685" s="89"/>
      <c r="EI5685" s="90"/>
    </row>
    <row r="5686" spans="38:139">
      <c r="AL5686" s="13"/>
      <c r="AM5686" s="13"/>
      <c r="AN5686" s="3"/>
      <c r="AO5686" s="126"/>
      <c r="AP5686" s="126"/>
      <c r="AQ5686" s="127"/>
      <c r="AR5686" s="128"/>
      <c r="AS5686" s="13"/>
      <c r="AW5686" s="128"/>
      <c r="AX5686" s="128"/>
      <c r="AY5686" s="128"/>
      <c r="BH5686" s="89"/>
      <c r="BI5686" s="90"/>
      <c r="DL5686" s="13"/>
      <c r="DM5686" s="13"/>
      <c r="DN5686" s="3"/>
      <c r="DO5686" s="126"/>
      <c r="DP5686" s="126"/>
      <c r="DQ5686" s="127"/>
      <c r="DR5686" s="128"/>
      <c r="DS5686" s="13"/>
      <c r="DW5686" s="128"/>
      <c r="DX5686" s="128"/>
      <c r="DY5686" s="128"/>
      <c r="EH5686" s="89"/>
      <c r="EI5686" s="90"/>
    </row>
    <row r="5687" spans="38:139">
      <c r="AL5687" s="13"/>
      <c r="AM5687" s="13"/>
      <c r="AN5687" s="3"/>
      <c r="AO5687" s="126"/>
      <c r="AP5687" s="126"/>
      <c r="AQ5687" s="127"/>
      <c r="AR5687" s="128"/>
      <c r="AS5687" s="13"/>
      <c r="AW5687" s="128"/>
      <c r="AX5687" s="128"/>
      <c r="AY5687" s="128"/>
      <c r="BH5687" s="89"/>
      <c r="BI5687" s="90"/>
      <c r="DL5687" s="13"/>
      <c r="DM5687" s="13"/>
      <c r="DN5687" s="3"/>
      <c r="DO5687" s="126"/>
      <c r="DP5687" s="126"/>
      <c r="DQ5687" s="127"/>
      <c r="DR5687" s="128"/>
      <c r="DS5687" s="13"/>
      <c r="DW5687" s="128"/>
      <c r="DX5687" s="128"/>
      <c r="DY5687" s="128"/>
      <c r="EH5687" s="89"/>
      <c r="EI5687" s="90"/>
    </row>
    <row r="5688" spans="38:139">
      <c r="AL5688" s="13"/>
      <c r="AM5688" s="13"/>
      <c r="AN5688" s="3"/>
      <c r="AO5688" s="126"/>
      <c r="AP5688" s="126"/>
      <c r="AQ5688" s="127"/>
      <c r="AR5688" s="128"/>
      <c r="AS5688" s="13"/>
      <c r="AW5688" s="128"/>
      <c r="AX5688" s="128"/>
      <c r="AY5688" s="128"/>
      <c r="BH5688" s="89"/>
      <c r="BI5688" s="90"/>
      <c r="DL5688" s="13"/>
      <c r="DM5688" s="13"/>
      <c r="DN5688" s="3"/>
      <c r="DO5688" s="126"/>
      <c r="DP5688" s="126"/>
      <c r="DQ5688" s="127"/>
      <c r="DR5688" s="128"/>
      <c r="DS5688" s="13"/>
      <c r="DW5688" s="128"/>
      <c r="DX5688" s="128"/>
      <c r="DY5688" s="128"/>
      <c r="EH5688" s="89"/>
      <c r="EI5688" s="90"/>
    </row>
    <row r="5689" spans="38:139">
      <c r="AL5689" s="13"/>
      <c r="AM5689" s="13"/>
      <c r="AN5689" s="3"/>
      <c r="AO5689" s="126"/>
      <c r="AP5689" s="126"/>
      <c r="AQ5689" s="127"/>
      <c r="AR5689" s="128"/>
      <c r="AS5689" s="13"/>
      <c r="AW5689" s="128"/>
      <c r="AX5689" s="128"/>
      <c r="AY5689" s="128"/>
      <c r="BH5689" s="89"/>
      <c r="BI5689" s="90"/>
      <c r="DL5689" s="13"/>
      <c r="DM5689" s="13"/>
      <c r="DN5689" s="3"/>
      <c r="DO5689" s="126"/>
      <c r="DP5689" s="126"/>
      <c r="DQ5689" s="127"/>
      <c r="DR5689" s="128"/>
      <c r="DS5689" s="13"/>
      <c r="DW5689" s="128"/>
      <c r="DX5689" s="128"/>
      <c r="DY5689" s="128"/>
      <c r="EH5689" s="89"/>
      <c r="EI5689" s="90"/>
    </row>
    <row r="5690" spans="38:139">
      <c r="AL5690" s="13"/>
      <c r="AM5690" s="13"/>
      <c r="AN5690" s="3"/>
      <c r="AO5690" s="126"/>
      <c r="AP5690" s="126"/>
      <c r="AQ5690" s="127"/>
      <c r="AR5690" s="128"/>
      <c r="AS5690" s="13"/>
      <c r="AW5690" s="128"/>
      <c r="AX5690" s="128"/>
      <c r="AY5690" s="128"/>
      <c r="BH5690" s="89"/>
      <c r="BI5690" s="90"/>
      <c r="DL5690" s="13"/>
      <c r="DM5690" s="13"/>
      <c r="DN5690" s="3"/>
      <c r="DO5690" s="126"/>
      <c r="DP5690" s="126"/>
      <c r="DQ5690" s="127"/>
      <c r="DR5690" s="128"/>
      <c r="DS5690" s="13"/>
      <c r="DW5690" s="128"/>
      <c r="DX5690" s="128"/>
      <c r="DY5690" s="128"/>
      <c r="EH5690" s="89"/>
      <c r="EI5690" s="90"/>
    </row>
    <row r="5691" spans="38:139">
      <c r="AL5691" s="13"/>
      <c r="AM5691" s="13"/>
      <c r="AN5691" s="3"/>
      <c r="AO5691" s="126"/>
      <c r="AP5691" s="126"/>
      <c r="AQ5691" s="127"/>
      <c r="AR5691" s="128"/>
      <c r="AS5691" s="13"/>
      <c r="AW5691" s="128"/>
      <c r="AX5691" s="128"/>
      <c r="AY5691" s="128"/>
      <c r="BH5691" s="89"/>
      <c r="BI5691" s="90"/>
      <c r="DL5691" s="13"/>
      <c r="DM5691" s="13"/>
      <c r="DN5691" s="3"/>
      <c r="DO5691" s="126"/>
      <c r="DP5691" s="126"/>
      <c r="DQ5691" s="127"/>
      <c r="DR5691" s="128"/>
      <c r="DS5691" s="13"/>
      <c r="DW5691" s="128"/>
      <c r="DX5691" s="128"/>
      <c r="DY5691" s="128"/>
      <c r="EH5691" s="89"/>
      <c r="EI5691" s="90"/>
    </row>
    <row r="5692" spans="38:139">
      <c r="AL5692" s="13"/>
      <c r="AM5692" s="13"/>
      <c r="AN5692" s="3"/>
      <c r="AO5692" s="126"/>
      <c r="AP5692" s="126"/>
      <c r="AQ5692" s="127"/>
      <c r="AR5692" s="128"/>
      <c r="AS5692" s="13"/>
      <c r="AW5692" s="128"/>
      <c r="AX5692" s="128"/>
      <c r="AY5692" s="128"/>
      <c r="BH5692" s="89"/>
      <c r="BI5692" s="90"/>
      <c r="DL5692" s="13"/>
      <c r="DM5692" s="13"/>
      <c r="DN5692" s="3"/>
      <c r="DO5692" s="126"/>
      <c r="DP5692" s="126"/>
      <c r="DQ5692" s="127"/>
      <c r="DR5692" s="128"/>
      <c r="DS5692" s="13"/>
      <c r="DW5692" s="128"/>
      <c r="DX5692" s="128"/>
      <c r="DY5692" s="128"/>
      <c r="EH5692" s="89"/>
      <c r="EI5692" s="90"/>
    </row>
    <row r="5693" spans="38:139">
      <c r="AL5693" s="13"/>
      <c r="AM5693" s="13"/>
      <c r="AN5693" s="3"/>
      <c r="AO5693" s="126"/>
      <c r="AP5693" s="126"/>
      <c r="AQ5693" s="127"/>
      <c r="AR5693" s="128"/>
      <c r="AS5693" s="13"/>
      <c r="AW5693" s="128"/>
      <c r="AX5693" s="128"/>
      <c r="AY5693" s="128"/>
      <c r="BH5693" s="89"/>
      <c r="BI5693" s="90"/>
      <c r="DL5693" s="13"/>
      <c r="DM5693" s="13"/>
      <c r="DN5693" s="3"/>
      <c r="DO5693" s="126"/>
      <c r="DP5693" s="126"/>
      <c r="DQ5693" s="127"/>
      <c r="DR5693" s="128"/>
      <c r="DS5693" s="13"/>
      <c r="DW5693" s="128"/>
      <c r="DX5693" s="128"/>
      <c r="DY5693" s="128"/>
      <c r="EH5693" s="89"/>
      <c r="EI5693" s="90"/>
    </row>
    <row r="5694" spans="38:139">
      <c r="AL5694" s="13"/>
      <c r="AM5694" s="13"/>
      <c r="AN5694" s="3"/>
      <c r="AO5694" s="126"/>
      <c r="AP5694" s="126"/>
      <c r="AQ5694" s="127"/>
      <c r="AR5694" s="128"/>
      <c r="AS5694" s="13"/>
      <c r="AW5694" s="128"/>
      <c r="AX5694" s="128"/>
      <c r="AY5694" s="128"/>
      <c r="BH5694" s="89"/>
      <c r="BI5694" s="90"/>
      <c r="DL5694" s="13"/>
      <c r="DM5694" s="13"/>
      <c r="DN5694" s="3"/>
      <c r="DO5694" s="126"/>
      <c r="DP5694" s="126"/>
      <c r="DQ5694" s="127"/>
      <c r="DR5694" s="128"/>
      <c r="DS5694" s="13"/>
      <c r="DW5694" s="128"/>
      <c r="DX5694" s="128"/>
      <c r="DY5694" s="128"/>
      <c r="EH5694" s="89"/>
      <c r="EI5694" s="90"/>
    </row>
    <row r="5695" spans="38:139">
      <c r="AL5695" s="13"/>
      <c r="AM5695" s="13"/>
      <c r="AN5695" s="3"/>
      <c r="AO5695" s="126"/>
      <c r="AP5695" s="126"/>
      <c r="AQ5695" s="127"/>
      <c r="AR5695" s="128"/>
      <c r="AS5695" s="13"/>
      <c r="AW5695" s="128"/>
      <c r="AX5695" s="128"/>
      <c r="AY5695" s="128"/>
      <c r="BH5695" s="89"/>
      <c r="BI5695" s="90"/>
      <c r="DL5695" s="13"/>
      <c r="DM5695" s="13"/>
      <c r="DN5695" s="3"/>
      <c r="DO5695" s="126"/>
      <c r="DP5695" s="126"/>
      <c r="DQ5695" s="127"/>
      <c r="DR5695" s="128"/>
      <c r="DS5695" s="13"/>
      <c r="DW5695" s="128"/>
      <c r="DX5695" s="128"/>
      <c r="DY5695" s="128"/>
      <c r="EH5695" s="89"/>
      <c r="EI5695" s="90"/>
    </row>
    <row r="5696" spans="38:139">
      <c r="AL5696" s="13"/>
      <c r="AM5696" s="13"/>
      <c r="AN5696" s="3"/>
      <c r="AO5696" s="126"/>
      <c r="AP5696" s="126"/>
      <c r="AQ5696" s="127"/>
      <c r="AR5696" s="128"/>
      <c r="AS5696" s="13"/>
      <c r="AW5696" s="128"/>
      <c r="AX5696" s="128"/>
      <c r="AY5696" s="128"/>
      <c r="BH5696" s="89"/>
      <c r="BI5696" s="90"/>
      <c r="DL5696" s="13"/>
      <c r="DM5696" s="13"/>
      <c r="DN5696" s="3"/>
      <c r="DO5696" s="126"/>
      <c r="DP5696" s="126"/>
      <c r="DQ5696" s="127"/>
      <c r="DR5696" s="128"/>
      <c r="DS5696" s="13"/>
      <c r="DW5696" s="128"/>
      <c r="DX5696" s="128"/>
      <c r="DY5696" s="128"/>
      <c r="EH5696" s="89"/>
      <c r="EI5696" s="90"/>
    </row>
    <row r="5697" spans="38:139">
      <c r="AL5697" s="13"/>
      <c r="AM5697" s="13"/>
      <c r="AN5697" s="3"/>
      <c r="AO5697" s="126"/>
      <c r="AP5697" s="126"/>
      <c r="AQ5697" s="127"/>
      <c r="AR5697" s="128"/>
      <c r="AS5697" s="13"/>
      <c r="AW5697" s="128"/>
      <c r="AX5697" s="128"/>
      <c r="AY5697" s="128"/>
      <c r="BH5697" s="89"/>
      <c r="BI5697" s="90"/>
      <c r="DL5697" s="13"/>
      <c r="DM5697" s="13"/>
      <c r="DN5697" s="3"/>
      <c r="DO5697" s="126"/>
      <c r="DP5697" s="126"/>
      <c r="DQ5697" s="127"/>
      <c r="DR5697" s="128"/>
      <c r="DS5697" s="13"/>
      <c r="DW5697" s="128"/>
      <c r="DX5697" s="128"/>
      <c r="DY5697" s="128"/>
      <c r="EH5697" s="89"/>
      <c r="EI5697" s="90"/>
    </row>
    <row r="5698" spans="38:139">
      <c r="AL5698" s="13"/>
      <c r="AM5698" s="13"/>
      <c r="AN5698" s="3"/>
      <c r="AO5698" s="126"/>
      <c r="AP5698" s="126"/>
      <c r="AQ5698" s="127"/>
      <c r="AR5698" s="128"/>
      <c r="AS5698" s="13"/>
      <c r="AW5698" s="128"/>
      <c r="AX5698" s="128"/>
      <c r="AY5698" s="128"/>
      <c r="BH5698" s="89"/>
      <c r="BI5698" s="90"/>
      <c r="DL5698" s="13"/>
      <c r="DM5698" s="13"/>
      <c r="DN5698" s="3"/>
      <c r="DO5698" s="126"/>
      <c r="DP5698" s="126"/>
      <c r="DQ5698" s="127"/>
      <c r="DR5698" s="128"/>
      <c r="DS5698" s="13"/>
      <c r="DW5698" s="128"/>
      <c r="DX5698" s="128"/>
      <c r="DY5698" s="128"/>
      <c r="EH5698" s="89"/>
      <c r="EI5698" s="90"/>
    </row>
    <row r="5699" spans="38:139">
      <c r="AL5699" s="13"/>
      <c r="AM5699" s="13"/>
      <c r="AN5699" s="3"/>
      <c r="AO5699" s="126"/>
      <c r="AP5699" s="126"/>
      <c r="AQ5699" s="127"/>
      <c r="AR5699" s="128"/>
      <c r="AS5699" s="13"/>
      <c r="AW5699" s="128"/>
      <c r="AX5699" s="128"/>
      <c r="AY5699" s="128"/>
      <c r="BH5699" s="89"/>
      <c r="BI5699" s="90"/>
      <c r="DL5699" s="13"/>
      <c r="DM5699" s="13"/>
      <c r="DN5699" s="3"/>
      <c r="DO5699" s="126"/>
      <c r="DP5699" s="126"/>
      <c r="DQ5699" s="127"/>
      <c r="DR5699" s="128"/>
      <c r="DS5699" s="13"/>
      <c r="DW5699" s="128"/>
      <c r="DX5699" s="128"/>
      <c r="DY5699" s="128"/>
      <c r="EH5699" s="89"/>
      <c r="EI5699" s="90"/>
    </row>
    <row r="5700" spans="38:139">
      <c r="AL5700" s="13"/>
      <c r="AM5700" s="13"/>
      <c r="AN5700" s="3"/>
      <c r="AO5700" s="126"/>
      <c r="AP5700" s="126"/>
      <c r="AQ5700" s="127"/>
      <c r="AR5700" s="128"/>
      <c r="AS5700" s="13"/>
      <c r="AW5700" s="128"/>
      <c r="AX5700" s="128"/>
      <c r="AY5700" s="128"/>
      <c r="BH5700" s="89"/>
      <c r="BI5700" s="90"/>
      <c r="DL5700" s="13"/>
      <c r="DM5700" s="13"/>
      <c r="DN5700" s="3"/>
      <c r="DO5700" s="126"/>
      <c r="DP5700" s="126"/>
      <c r="DQ5700" s="127"/>
      <c r="DR5700" s="128"/>
      <c r="DS5700" s="13"/>
      <c r="DW5700" s="128"/>
      <c r="DX5700" s="128"/>
      <c r="DY5700" s="128"/>
      <c r="EH5700" s="89"/>
      <c r="EI5700" s="90"/>
    </row>
    <row r="5701" spans="38:139">
      <c r="AL5701" s="13"/>
      <c r="AM5701" s="13"/>
      <c r="AN5701" s="3"/>
      <c r="AO5701" s="126"/>
      <c r="AP5701" s="126"/>
      <c r="AQ5701" s="127"/>
      <c r="AR5701" s="128"/>
      <c r="AS5701" s="13"/>
      <c r="AW5701" s="128"/>
      <c r="AX5701" s="128"/>
      <c r="AY5701" s="128"/>
      <c r="BH5701" s="89"/>
      <c r="BI5701" s="90"/>
      <c r="DL5701" s="13"/>
      <c r="DM5701" s="13"/>
      <c r="DN5701" s="3"/>
      <c r="DO5701" s="126"/>
      <c r="DP5701" s="126"/>
      <c r="DQ5701" s="127"/>
      <c r="DR5701" s="128"/>
      <c r="DS5701" s="13"/>
      <c r="DW5701" s="128"/>
      <c r="DX5701" s="128"/>
      <c r="DY5701" s="128"/>
      <c r="EH5701" s="89"/>
      <c r="EI5701" s="90"/>
    </row>
    <row r="5702" spans="38:139">
      <c r="AL5702" s="13"/>
      <c r="AM5702" s="13"/>
      <c r="AN5702" s="3"/>
      <c r="AO5702" s="126"/>
      <c r="AP5702" s="126"/>
      <c r="AQ5702" s="127"/>
      <c r="AR5702" s="128"/>
      <c r="AS5702" s="13"/>
      <c r="AW5702" s="128"/>
      <c r="AX5702" s="128"/>
      <c r="AY5702" s="128"/>
      <c r="BH5702" s="89"/>
      <c r="BI5702" s="90"/>
      <c r="DL5702" s="13"/>
      <c r="DM5702" s="13"/>
      <c r="DN5702" s="3"/>
      <c r="DO5702" s="126"/>
      <c r="DP5702" s="126"/>
      <c r="DQ5702" s="127"/>
      <c r="DR5702" s="128"/>
      <c r="DS5702" s="13"/>
      <c r="DW5702" s="128"/>
      <c r="DX5702" s="128"/>
      <c r="DY5702" s="128"/>
      <c r="EH5702" s="89"/>
      <c r="EI5702" s="90"/>
    </row>
    <row r="5703" spans="38:139">
      <c r="AL5703" s="13"/>
      <c r="AM5703" s="13"/>
      <c r="AN5703" s="3"/>
      <c r="AO5703" s="126"/>
      <c r="AP5703" s="126"/>
      <c r="AQ5703" s="127"/>
      <c r="AR5703" s="128"/>
      <c r="AS5703" s="13"/>
      <c r="AW5703" s="128"/>
      <c r="AX5703" s="128"/>
      <c r="AY5703" s="128"/>
      <c r="BH5703" s="89"/>
      <c r="BI5703" s="90"/>
      <c r="DL5703" s="13"/>
      <c r="DM5703" s="13"/>
      <c r="DN5703" s="3"/>
      <c r="DO5703" s="126"/>
      <c r="DP5703" s="126"/>
      <c r="DQ5703" s="127"/>
      <c r="DR5703" s="128"/>
      <c r="DS5703" s="13"/>
      <c r="DW5703" s="128"/>
      <c r="DX5703" s="128"/>
      <c r="DY5703" s="128"/>
      <c r="EH5703" s="89"/>
      <c r="EI5703" s="90"/>
    </row>
    <row r="5704" spans="38:139">
      <c r="AL5704" s="13"/>
      <c r="AM5704" s="13"/>
      <c r="AN5704" s="3"/>
      <c r="AO5704" s="126"/>
      <c r="AP5704" s="126"/>
      <c r="AQ5704" s="127"/>
      <c r="AR5704" s="128"/>
      <c r="AS5704" s="13"/>
      <c r="AW5704" s="128"/>
      <c r="AX5704" s="128"/>
      <c r="AY5704" s="128"/>
      <c r="BH5704" s="89"/>
      <c r="BI5704" s="90"/>
      <c r="DL5704" s="13"/>
      <c r="DM5704" s="13"/>
      <c r="DN5704" s="3"/>
      <c r="DO5704" s="126"/>
      <c r="DP5704" s="126"/>
      <c r="DQ5704" s="127"/>
      <c r="DR5704" s="128"/>
      <c r="DS5704" s="13"/>
      <c r="DW5704" s="128"/>
      <c r="DX5704" s="128"/>
      <c r="DY5704" s="128"/>
      <c r="EH5704" s="89"/>
      <c r="EI5704" s="90"/>
    </row>
    <row r="5705" spans="38:139">
      <c r="AL5705" s="13"/>
      <c r="AM5705" s="13"/>
      <c r="AN5705" s="3"/>
      <c r="AO5705" s="126"/>
      <c r="AP5705" s="126"/>
      <c r="AQ5705" s="127"/>
      <c r="AR5705" s="128"/>
      <c r="AS5705" s="13"/>
      <c r="AW5705" s="128"/>
      <c r="AX5705" s="128"/>
      <c r="AY5705" s="128"/>
      <c r="BH5705" s="89"/>
      <c r="BI5705" s="90"/>
      <c r="DL5705" s="13"/>
      <c r="DM5705" s="13"/>
      <c r="DN5705" s="3"/>
      <c r="DO5705" s="126"/>
      <c r="DP5705" s="126"/>
      <c r="DQ5705" s="127"/>
      <c r="DR5705" s="128"/>
      <c r="DS5705" s="13"/>
      <c r="DW5705" s="128"/>
      <c r="DX5705" s="128"/>
      <c r="DY5705" s="128"/>
      <c r="EH5705" s="89"/>
      <c r="EI5705" s="90"/>
    </row>
    <row r="5706" spans="38:139">
      <c r="AL5706" s="13"/>
      <c r="AM5706" s="13"/>
      <c r="AN5706" s="3"/>
      <c r="AO5706" s="126"/>
      <c r="AP5706" s="126"/>
      <c r="AQ5706" s="127"/>
      <c r="AR5706" s="128"/>
      <c r="AS5706" s="13"/>
      <c r="AW5706" s="128"/>
      <c r="AX5706" s="128"/>
      <c r="AY5706" s="128"/>
      <c r="BH5706" s="89"/>
      <c r="BI5706" s="90"/>
      <c r="DL5706" s="13"/>
      <c r="DM5706" s="13"/>
      <c r="DN5706" s="3"/>
      <c r="DO5706" s="126"/>
      <c r="DP5706" s="126"/>
      <c r="DQ5706" s="127"/>
      <c r="DR5706" s="128"/>
      <c r="DS5706" s="13"/>
      <c r="DW5706" s="128"/>
      <c r="DX5706" s="128"/>
      <c r="DY5706" s="128"/>
      <c r="EH5706" s="89"/>
      <c r="EI5706" s="90"/>
    </row>
    <row r="5707" spans="38:139">
      <c r="AL5707" s="13"/>
      <c r="AM5707" s="13"/>
      <c r="AN5707" s="3"/>
      <c r="AO5707" s="126"/>
      <c r="AP5707" s="126"/>
      <c r="AQ5707" s="127"/>
      <c r="AR5707" s="128"/>
      <c r="AS5707" s="13"/>
      <c r="AW5707" s="128"/>
      <c r="AX5707" s="128"/>
      <c r="AY5707" s="128"/>
      <c r="BH5707" s="89"/>
      <c r="BI5707" s="90"/>
      <c r="DL5707" s="13"/>
      <c r="DM5707" s="13"/>
      <c r="DN5707" s="3"/>
      <c r="DO5707" s="126"/>
      <c r="DP5707" s="126"/>
      <c r="DQ5707" s="127"/>
      <c r="DR5707" s="128"/>
      <c r="DS5707" s="13"/>
      <c r="DW5707" s="128"/>
      <c r="DX5707" s="128"/>
      <c r="DY5707" s="128"/>
      <c r="EH5707" s="89"/>
      <c r="EI5707" s="90"/>
    </row>
    <row r="5708" spans="38:139">
      <c r="AL5708" s="13"/>
      <c r="AM5708" s="13"/>
      <c r="AN5708" s="3"/>
      <c r="AO5708" s="126"/>
      <c r="AP5708" s="126"/>
      <c r="AQ5708" s="127"/>
      <c r="AR5708" s="128"/>
      <c r="AS5708" s="13"/>
      <c r="AW5708" s="128"/>
      <c r="AX5708" s="128"/>
      <c r="AY5708" s="128"/>
      <c r="BH5708" s="89"/>
      <c r="BI5708" s="90"/>
      <c r="DL5708" s="13"/>
      <c r="DM5708" s="13"/>
      <c r="DN5708" s="3"/>
      <c r="DO5708" s="126"/>
      <c r="DP5708" s="126"/>
      <c r="DQ5708" s="127"/>
      <c r="DR5708" s="128"/>
      <c r="DS5708" s="13"/>
      <c r="DW5708" s="128"/>
      <c r="DX5708" s="128"/>
      <c r="DY5708" s="128"/>
      <c r="EH5708" s="89"/>
      <c r="EI5708" s="90"/>
    </row>
    <row r="5709" spans="38:139">
      <c r="AL5709" s="13"/>
      <c r="AM5709" s="13"/>
      <c r="AN5709" s="3"/>
      <c r="AO5709" s="126"/>
      <c r="AP5709" s="126"/>
      <c r="AQ5709" s="127"/>
      <c r="AR5709" s="128"/>
      <c r="AS5709" s="13"/>
      <c r="AW5709" s="128"/>
      <c r="AX5709" s="128"/>
      <c r="AY5709" s="128"/>
      <c r="BH5709" s="89"/>
      <c r="BI5709" s="90"/>
      <c r="DL5709" s="13"/>
      <c r="DM5709" s="13"/>
      <c r="DN5709" s="3"/>
      <c r="DO5709" s="126"/>
      <c r="DP5709" s="126"/>
      <c r="DQ5709" s="127"/>
      <c r="DR5709" s="128"/>
      <c r="DS5709" s="13"/>
      <c r="DW5709" s="128"/>
      <c r="DX5709" s="128"/>
      <c r="DY5709" s="128"/>
      <c r="EH5709" s="89"/>
      <c r="EI5709" s="90"/>
    </row>
    <row r="5710" spans="38:139">
      <c r="AL5710" s="13"/>
      <c r="AM5710" s="13"/>
      <c r="AN5710" s="3"/>
      <c r="AO5710" s="126"/>
      <c r="AP5710" s="126"/>
      <c r="AQ5710" s="127"/>
      <c r="AR5710" s="128"/>
      <c r="AS5710" s="13"/>
      <c r="AW5710" s="128"/>
      <c r="AX5710" s="128"/>
      <c r="AY5710" s="128"/>
      <c r="BH5710" s="89"/>
      <c r="BI5710" s="90"/>
      <c r="DL5710" s="13"/>
      <c r="DM5710" s="13"/>
      <c r="DN5710" s="3"/>
      <c r="DO5710" s="126"/>
      <c r="DP5710" s="126"/>
      <c r="DQ5710" s="127"/>
      <c r="DR5710" s="128"/>
      <c r="DS5710" s="13"/>
      <c r="DW5710" s="128"/>
      <c r="DX5710" s="128"/>
      <c r="DY5710" s="128"/>
      <c r="EH5710" s="89"/>
      <c r="EI5710" s="90"/>
    </row>
    <row r="5711" spans="38:139">
      <c r="AL5711" s="13"/>
      <c r="AM5711" s="13"/>
      <c r="AN5711" s="3"/>
      <c r="AO5711" s="126"/>
      <c r="AP5711" s="126"/>
      <c r="AQ5711" s="127"/>
      <c r="AR5711" s="128"/>
      <c r="AS5711" s="13"/>
      <c r="AW5711" s="128"/>
      <c r="AX5711" s="128"/>
      <c r="AY5711" s="128"/>
      <c r="BH5711" s="89"/>
      <c r="BI5711" s="90"/>
      <c r="DL5711" s="13"/>
      <c r="DM5711" s="13"/>
      <c r="DN5711" s="3"/>
      <c r="DO5711" s="126"/>
      <c r="DP5711" s="126"/>
      <c r="DQ5711" s="127"/>
      <c r="DR5711" s="128"/>
      <c r="DS5711" s="13"/>
      <c r="DW5711" s="128"/>
      <c r="DX5711" s="128"/>
      <c r="DY5711" s="128"/>
      <c r="EH5711" s="89"/>
      <c r="EI5711" s="90"/>
    </row>
    <row r="5712" spans="38:139">
      <c r="AL5712" s="13"/>
      <c r="AM5712" s="13"/>
      <c r="AN5712" s="3"/>
      <c r="AO5712" s="126"/>
      <c r="AP5712" s="126"/>
      <c r="AQ5712" s="127"/>
      <c r="AR5712" s="128"/>
      <c r="AS5712" s="13"/>
      <c r="AW5712" s="128"/>
      <c r="AX5712" s="128"/>
      <c r="AY5712" s="128"/>
      <c r="BH5712" s="89"/>
      <c r="BI5712" s="90"/>
      <c r="DL5712" s="13"/>
      <c r="DM5712" s="13"/>
      <c r="DN5712" s="3"/>
      <c r="DO5712" s="126"/>
      <c r="DP5712" s="126"/>
      <c r="DQ5712" s="127"/>
      <c r="DR5712" s="128"/>
      <c r="DS5712" s="13"/>
      <c r="DW5712" s="128"/>
      <c r="DX5712" s="128"/>
      <c r="DY5712" s="128"/>
      <c r="EH5712" s="89"/>
      <c r="EI5712" s="90"/>
    </row>
    <row r="5713" spans="38:139">
      <c r="AL5713" s="13"/>
      <c r="AM5713" s="13"/>
      <c r="AN5713" s="3"/>
      <c r="AO5713" s="126"/>
      <c r="AP5713" s="126"/>
      <c r="AQ5713" s="127"/>
      <c r="AR5713" s="128"/>
      <c r="AS5713" s="13"/>
      <c r="AW5713" s="128"/>
      <c r="AX5713" s="128"/>
      <c r="AY5713" s="128"/>
      <c r="BH5713" s="89"/>
      <c r="BI5713" s="90"/>
      <c r="DL5713" s="13"/>
      <c r="DM5713" s="13"/>
      <c r="DN5713" s="3"/>
      <c r="DO5713" s="126"/>
      <c r="DP5713" s="126"/>
      <c r="DQ5713" s="127"/>
      <c r="DR5713" s="128"/>
      <c r="DS5713" s="13"/>
      <c r="DW5713" s="128"/>
      <c r="DX5713" s="128"/>
      <c r="DY5713" s="128"/>
      <c r="EH5713" s="89"/>
      <c r="EI5713" s="90"/>
    </row>
    <row r="5714" spans="38:139">
      <c r="AL5714" s="13"/>
      <c r="AM5714" s="13"/>
      <c r="AN5714" s="3"/>
      <c r="AO5714" s="126"/>
      <c r="AP5714" s="126"/>
      <c r="AQ5714" s="127"/>
      <c r="AR5714" s="128"/>
      <c r="AS5714" s="13"/>
      <c r="AW5714" s="128"/>
      <c r="AX5714" s="128"/>
      <c r="AY5714" s="128"/>
      <c r="BH5714" s="89"/>
      <c r="BI5714" s="90"/>
      <c r="DL5714" s="13"/>
      <c r="DM5714" s="13"/>
      <c r="DN5714" s="3"/>
      <c r="DO5714" s="126"/>
      <c r="DP5714" s="126"/>
      <c r="DQ5714" s="127"/>
      <c r="DR5714" s="128"/>
      <c r="DS5714" s="13"/>
      <c r="DW5714" s="128"/>
      <c r="DX5714" s="128"/>
      <c r="DY5714" s="128"/>
      <c r="EH5714" s="89"/>
      <c r="EI5714" s="90"/>
    </row>
    <row r="5715" spans="38:139">
      <c r="AL5715" s="13"/>
      <c r="AM5715" s="13"/>
      <c r="AN5715" s="3"/>
      <c r="AO5715" s="126"/>
      <c r="AP5715" s="126"/>
      <c r="AQ5715" s="127"/>
      <c r="AR5715" s="128"/>
      <c r="AS5715" s="13"/>
      <c r="AW5715" s="128"/>
      <c r="AX5715" s="128"/>
      <c r="AY5715" s="128"/>
      <c r="BH5715" s="89"/>
      <c r="BI5715" s="90"/>
      <c r="DL5715" s="13"/>
      <c r="DM5715" s="13"/>
      <c r="DN5715" s="3"/>
      <c r="DO5715" s="126"/>
      <c r="DP5715" s="126"/>
      <c r="DQ5715" s="127"/>
      <c r="DR5715" s="128"/>
      <c r="DS5715" s="13"/>
      <c r="DW5715" s="128"/>
      <c r="DX5715" s="128"/>
      <c r="DY5715" s="128"/>
      <c r="EH5715" s="89"/>
      <c r="EI5715" s="90"/>
    </row>
    <row r="5716" spans="38:139">
      <c r="AL5716" s="13"/>
      <c r="AM5716" s="13"/>
      <c r="AN5716" s="3"/>
      <c r="AO5716" s="126"/>
      <c r="AP5716" s="126"/>
      <c r="AQ5716" s="127"/>
      <c r="AR5716" s="128"/>
      <c r="AS5716" s="13"/>
      <c r="AW5716" s="128"/>
      <c r="AX5716" s="128"/>
      <c r="AY5716" s="128"/>
      <c r="BH5716" s="89"/>
      <c r="BI5716" s="90"/>
      <c r="DL5716" s="13"/>
      <c r="DM5716" s="13"/>
      <c r="DN5716" s="3"/>
      <c r="DO5716" s="126"/>
      <c r="DP5716" s="126"/>
      <c r="DQ5716" s="127"/>
      <c r="DR5716" s="128"/>
      <c r="DS5716" s="13"/>
      <c r="DW5716" s="128"/>
      <c r="DX5716" s="128"/>
      <c r="DY5716" s="128"/>
      <c r="EH5716" s="89"/>
      <c r="EI5716" s="90"/>
    </row>
    <row r="5717" spans="38:139">
      <c r="AL5717" s="13"/>
      <c r="AM5717" s="13"/>
      <c r="AN5717" s="3"/>
      <c r="AO5717" s="126"/>
      <c r="AP5717" s="126"/>
      <c r="AQ5717" s="127"/>
      <c r="AR5717" s="128"/>
      <c r="AS5717" s="13"/>
      <c r="AW5717" s="128"/>
      <c r="AX5717" s="128"/>
      <c r="AY5717" s="128"/>
      <c r="BH5717" s="89"/>
      <c r="BI5717" s="90"/>
      <c r="DL5717" s="13"/>
      <c r="DM5717" s="13"/>
      <c r="DN5717" s="3"/>
      <c r="DO5717" s="126"/>
      <c r="DP5717" s="126"/>
      <c r="DQ5717" s="127"/>
      <c r="DR5717" s="128"/>
      <c r="DS5717" s="13"/>
      <c r="DW5717" s="128"/>
      <c r="DX5717" s="128"/>
      <c r="DY5717" s="128"/>
      <c r="EH5717" s="89"/>
      <c r="EI5717" s="90"/>
    </row>
    <row r="5718" spans="38:139">
      <c r="AL5718" s="13"/>
      <c r="AM5718" s="13"/>
      <c r="AN5718" s="3"/>
      <c r="AO5718" s="126"/>
      <c r="AP5718" s="126"/>
      <c r="AQ5718" s="127"/>
      <c r="AR5718" s="128"/>
      <c r="AS5718" s="13"/>
      <c r="AW5718" s="128"/>
      <c r="AX5718" s="128"/>
      <c r="AY5718" s="128"/>
      <c r="BH5718" s="89"/>
      <c r="BI5718" s="90"/>
      <c r="DL5718" s="13"/>
      <c r="DM5718" s="13"/>
      <c r="DN5718" s="3"/>
      <c r="DO5718" s="126"/>
      <c r="DP5718" s="126"/>
      <c r="DQ5718" s="127"/>
      <c r="DR5718" s="128"/>
      <c r="DS5718" s="13"/>
      <c r="DW5718" s="128"/>
      <c r="DX5718" s="128"/>
      <c r="DY5718" s="128"/>
      <c r="EH5718" s="89"/>
      <c r="EI5718" s="90"/>
    </row>
    <row r="5719" spans="38:139">
      <c r="AL5719" s="13"/>
      <c r="AM5719" s="13"/>
      <c r="AN5719" s="3"/>
      <c r="AO5719" s="126"/>
      <c r="AP5719" s="126"/>
      <c r="AQ5719" s="127"/>
      <c r="AR5719" s="128"/>
      <c r="AS5719" s="13"/>
      <c r="AW5719" s="128"/>
      <c r="AX5719" s="128"/>
      <c r="AY5719" s="128"/>
      <c r="BH5719" s="89"/>
      <c r="BI5719" s="90"/>
      <c r="DL5719" s="13"/>
      <c r="DM5719" s="13"/>
      <c r="DN5719" s="3"/>
      <c r="DO5719" s="126"/>
      <c r="DP5719" s="126"/>
      <c r="DQ5719" s="127"/>
      <c r="DR5719" s="128"/>
      <c r="DS5719" s="13"/>
      <c r="DW5719" s="128"/>
      <c r="DX5719" s="128"/>
      <c r="DY5719" s="128"/>
      <c r="EH5719" s="89"/>
      <c r="EI5719" s="90"/>
    </row>
    <row r="5720" spans="38:139">
      <c r="AL5720" s="13"/>
      <c r="AM5720" s="13"/>
      <c r="AN5720" s="3"/>
      <c r="AO5720" s="126"/>
      <c r="AP5720" s="126"/>
      <c r="AQ5720" s="127"/>
      <c r="AR5720" s="128"/>
      <c r="AS5720" s="13"/>
      <c r="AW5720" s="128"/>
      <c r="AX5720" s="128"/>
      <c r="AY5720" s="128"/>
      <c r="BH5720" s="89"/>
      <c r="BI5720" s="90"/>
      <c r="DL5720" s="13"/>
      <c r="DM5720" s="13"/>
      <c r="DN5720" s="3"/>
      <c r="DO5720" s="126"/>
      <c r="DP5720" s="126"/>
      <c r="DQ5720" s="127"/>
      <c r="DR5720" s="128"/>
      <c r="DS5720" s="13"/>
      <c r="DW5720" s="128"/>
      <c r="DX5720" s="128"/>
      <c r="DY5720" s="128"/>
      <c r="EH5720" s="89"/>
      <c r="EI5720" s="90"/>
    </row>
    <row r="5721" spans="38:139">
      <c r="AL5721" s="13"/>
      <c r="AM5721" s="13"/>
      <c r="AN5721" s="3"/>
      <c r="AO5721" s="126"/>
      <c r="AP5721" s="126"/>
      <c r="AQ5721" s="127"/>
      <c r="AR5721" s="128"/>
      <c r="AS5721" s="13"/>
      <c r="AW5721" s="128"/>
      <c r="AX5721" s="128"/>
      <c r="AY5721" s="128"/>
      <c r="BH5721" s="89"/>
      <c r="BI5721" s="90"/>
      <c r="DL5721" s="13"/>
      <c r="DM5721" s="13"/>
      <c r="DN5721" s="3"/>
      <c r="DO5721" s="126"/>
      <c r="DP5721" s="126"/>
      <c r="DQ5721" s="127"/>
      <c r="DR5721" s="128"/>
      <c r="DS5721" s="13"/>
      <c r="DW5721" s="128"/>
      <c r="DX5721" s="128"/>
      <c r="DY5721" s="128"/>
      <c r="EH5721" s="89"/>
      <c r="EI5721" s="90"/>
    </row>
    <row r="5722" spans="38:139">
      <c r="AL5722" s="13"/>
      <c r="AM5722" s="13"/>
      <c r="AN5722" s="3"/>
      <c r="AO5722" s="126"/>
      <c r="AP5722" s="126"/>
      <c r="AQ5722" s="127"/>
      <c r="AR5722" s="128"/>
      <c r="AS5722" s="13"/>
      <c r="AW5722" s="128"/>
      <c r="AX5722" s="128"/>
      <c r="AY5722" s="128"/>
      <c r="BH5722" s="89"/>
      <c r="BI5722" s="90"/>
      <c r="DL5722" s="13"/>
      <c r="DM5722" s="13"/>
      <c r="DN5722" s="3"/>
      <c r="DO5722" s="126"/>
      <c r="DP5722" s="126"/>
      <c r="DQ5722" s="127"/>
      <c r="DR5722" s="128"/>
      <c r="DS5722" s="13"/>
      <c r="DW5722" s="128"/>
      <c r="DX5722" s="128"/>
      <c r="DY5722" s="128"/>
      <c r="EH5722" s="89"/>
      <c r="EI5722" s="90"/>
    </row>
    <row r="5723" spans="38:139">
      <c r="AL5723" s="13"/>
      <c r="AM5723" s="13"/>
      <c r="AN5723" s="3"/>
      <c r="AO5723" s="126"/>
      <c r="AP5723" s="126"/>
      <c r="AQ5723" s="127"/>
      <c r="AR5723" s="128"/>
      <c r="AS5723" s="13"/>
      <c r="AW5723" s="128"/>
      <c r="AX5723" s="128"/>
      <c r="AY5723" s="128"/>
      <c r="BH5723" s="89"/>
      <c r="BI5723" s="90"/>
      <c r="DL5723" s="13"/>
      <c r="DM5723" s="13"/>
      <c r="DN5723" s="3"/>
      <c r="DO5723" s="126"/>
      <c r="DP5723" s="126"/>
      <c r="DQ5723" s="127"/>
      <c r="DR5723" s="128"/>
      <c r="DS5723" s="13"/>
      <c r="DW5723" s="128"/>
      <c r="DX5723" s="128"/>
      <c r="DY5723" s="128"/>
      <c r="EH5723" s="89"/>
      <c r="EI5723" s="90"/>
    </row>
    <row r="5724" spans="38:139">
      <c r="AL5724" s="13"/>
      <c r="AM5724" s="13"/>
      <c r="AN5724" s="3"/>
      <c r="AO5724" s="126"/>
      <c r="AP5724" s="126"/>
      <c r="AQ5724" s="127"/>
      <c r="AR5724" s="128"/>
      <c r="AS5724" s="13"/>
      <c r="AW5724" s="128"/>
      <c r="AX5724" s="128"/>
      <c r="AY5724" s="128"/>
      <c r="BH5724" s="89"/>
      <c r="BI5724" s="90"/>
      <c r="DL5724" s="13"/>
      <c r="DM5724" s="13"/>
      <c r="DN5724" s="3"/>
      <c r="DO5724" s="126"/>
      <c r="DP5724" s="126"/>
      <c r="DQ5724" s="127"/>
      <c r="DR5724" s="128"/>
      <c r="DS5724" s="13"/>
      <c r="DW5724" s="128"/>
      <c r="DX5724" s="128"/>
      <c r="DY5724" s="128"/>
      <c r="EH5724" s="89"/>
      <c r="EI5724" s="90"/>
    </row>
    <row r="5725" spans="38:139">
      <c r="AL5725" s="13"/>
      <c r="AM5725" s="13"/>
      <c r="AN5725" s="3"/>
      <c r="AO5725" s="126"/>
      <c r="AP5725" s="126"/>
      <c r="AQ5725" s="127"/>
      <c r="AR5725" s="128"/>
      <c r="AS5725" s="13"/>
      <c r="AW5725" s="128"/>
      <c r="AX5725" s="128"/>
      <c r="AY5725" s="128"/>
      <c r="BH5725" s="89"/>
      <c r="BI5725" s="90"/>
      <c r="DL5725" s="13"/>
      <c r="DM5725" s="13"/>
      <c r="DN5725" s="3"/>
      <c r="DO5725" s="126"/>
      <c r="DP5725" s="126"/>
      <c r="DQ5725" s="127"/>
      <c r="DR5725" s="128"/>
      <c r="DS5725" s="13"/>
      <c r="DW5725" s="128"/>
      <c r="DX5725" s="128"/>
      <c r="DY5725" s="128"/>
      <c r="EH5725" s="89"/>
      <c r="EI5725" s="90"/>
    </row>
    <row r="5726" spans="38:139">
      <c r="AL5726" s="13"/>
      <c r="AM5726" s="13"/>
      <c r="AN5726" s="3"/>
      <c r="AO5726" s="126"/>
      <c r="AP5726" s="126"/>
      <c r="AQ5726" s="127"/>
      <c r="AR5726" s="128"/>
      <c r="AS5726" s="13"/>
      <c r="AW5726" s="128"/>
      <c r="AX5726" s="128"/>
      <c r="AY5726" s="128"/>
      <c r="BH5726" s="89"/>
      <c r="BI5726" s="90"/>
      <c r="DL5726" s="13"/>
      <c r="DM5726" s="13"/>
      <c r="DN5726" s="3"/>
      <c r="DO5726" s="126"/>
      <c r="DP5726" s="126"/>
      <c r="DQ5726" s="127"/>
      <c r="DR5726" s="128"/>
      <c r="DS5726" s="13"/>
      <c r="DW5726" s="128"/>
      <c r="DX5726" s="128"/>
      <c r="DY5726" s="128"/>
      <c r="EH5726" s="89"/>
      <c r="EI5726" s="90"/>
    </row>
    <row r="5727" spans="38:139">
      <c r="AL5727" s="13"/>
      <c r="AM5727" s="13"/>
      <c r="AN5727" s="3"/>
      <c r="AO5727" s="126"/>
      <c r="AP5727" s="126"/>
      <c r="AQ5727" s="127"/>
      <c r="AR5727" s="128"/>
      <c r="AS5727" s="13"/>
      <c r="AW5727" s="128"/>
      <c r="AX5727" s="128"/>
      <c r="AY5727" s="128"/>
      <c r="BH5727" s="89"/>
      <c r="BI5727" s="90"/>
      <c r="DL5727" s="13"/>
      <c r="DM5727" s="13"/>
      <c r="DN5727" s="3"/>
      <c r="DO5727" s="126"/>
      <c r="DP5727" s="126"/>
      <c r="DQ5727" s="127"/>
      <c r="DR5727" s="128"/>
      <c r="DS5727" s="13"/>
      <c r="DW5727" s="128"/>
      <c r="DX5727" s="128"/>
      <c r="DY5727" s="128"/>
      <c r="EH5727" s="89"/>
      <c r="EI5727" s="90"/>
    </row>
    <row r="5728" spans="38:139">
      <c r="AL5728" s="13"/>
      <c r="AM5728" s="13"/>
      <c r="AN5728" s="3"/>
      <c r="AO5728" s="126"/>
      <c r="AP5728" s="126"/>
      <c r="AQ5728" s="127"/>
      <c r="AR5728" s="128"/>
      <c r="AS5728" s="13"/>
      <c r="AW5728" s="128"/>
      <c r="AX5728" s="128"/>
      <c r="AY5728" s="128"/>
      <c r="BH5728" s="89"/>
      <c r="BI5728" s="90"/>
      <c r="DL5728" s="13"/>
      <c r="DM5728" s="13"/>
      <c r="DN5728" s="3"/>
      <c r="DO5728" s="126"/>
      <c r="DP5728" s="126"/>
      <c r="DQ5728" s="127"/>
      <c r="DR5728" s="128"/>
      <c r="DS5728" s="13"/>
      <c r="DW5728" s="128"/>
      <c r="DX5728" s="128"/>
      <c r="DY5728" s="128"/>
      <c r="EH5728" s="89"/>
      <c r="EI5728" s="90"/>
    </row>
    <row r="5729" spans="38:139">
      <c r="AL5729" s="13"/>
      <c r="AM5729" s="13"/>
      <c r="AN5729" s="3"/>
      <c r="AO5729" s="126"/>
      <c r="AP5729" s="126"/>
      <c r="AQ5729" s="127"/>
      <c r="AR5729" s="128"/>
      <c r="AS5729" s="13"/>
      <c r="AW5729" s="128"/>
      <c r="AX5729" s="128"/>
      <c r="AY5729" s="128"/>
      <c r="BH5729" s="89"/>
      <c r="BI5729" s="90"/>
      <c r="DL5729" s="13"/>
      <c r="DM5729" s="13"/>
      <c r="DN5729" s="3"/>
      <c r="DO5729" s="126"/>
      <c r="DP5729" s="126"/>
      <c r="DQ5729" s="127"/>
      <c r="DR5729" s="128"/>
      <c r="DS5729" s="13"/>
      <c r="DW5729" s="128"/>
      <c r="DX5729" s="128"/>
      <c r="DY5729" s="128"/>
      <c r="EH5729" s="89"/>
      <c r="EI5729" s="90"/>
    </row>
    <row r="5730" spans="38:139">
      <c r="AL5730" s="13"/>
      <c r="AM5730" s="13"/>
      <c r="AN5730" s="3"/>
      <c r="AO5730" s="126"/>
      <c r="AP5730" s="126"/>
      <c r="AQ5730" s="127"/>
      <c r="AR5730" s="128"/>
      <c r="AS5730" s="13"/>
      <c r="AW5730" s="128"/>
      <c r="AX5730" s="128"/>
      <c r="AY5730" s="128"/>
      <c r="BH5730" s="89"/>
      <c r="BI5730" s="90"/>
      <c r="DL5730" s="13"/>
      <c r="DM5730" s="13"/>
      <c r="DN5730" s="3"/>
      <c r="DO5730" s="126"/>
      <c r="DP5730" s="126"/>
      <c r="DQ5730" s="127"/>
      <c r="DR5730" s="128"/>
      <c r="DS5730" s="13"/>
      <c r="DW5730" s="128"/>
      <c r="DX5730" s="128"/>
      <c r="DY5730" s="128"/>
      <c r="EH5730" s="89"/>
      <c r="EI5730" s="90"/>
    </row>
    <row r="5731" spans="38:139">
      <c r="AL5731" s="13"/>
      <c r="AM5731" s="13"/>
      <c r="AN5731" s="3"/>
      <c r="AO5731" s="126"/>
      <c r="AP5731" s="126"/>
      <c r="AQ5731" s="127"/>
      <c r="AR5731" s="128"/>
      <c r="AS5731" s="13"/>
      <c r="AW5731" s="128"/>
      <c r="AX5731" s="128"/>
      <c r="AY5731" s="128"/>
      <c r="BH5731" s="89"/>
      <c r="BI5731" s="90"/>
      <c r="DL5731" s="13"/>
      <c r="DM5731" s="13"/>
      <c r="DN5731" s="3"/>
      <c r="DO5731" s="126"/>
      <c r="DP5731" s="126"/>
      <c r="DQ5731" s="127"/>
      <c r="DR5731" s="128"/>
      <c r="DS5731" s="13"/>
      <c r="DW5731" s="128"/>
      <c r="DX5731" s="128"/>
      <c r="DY5731" s="128"/>
      <c r="EH5731" s="89"/>
      <c r="EI5731" s="90"/>
    </row>
    <row r="5732" spans="38:139">
      <c r="AL5732" s="13"/>
      <c r="AM5732" s="13"/>
      <c r="AN5732" s="3"/>
      <c r="AO5732" s="126"/>
      <c r="AP5732" s="126"/>
      <c r="AQ5732" s="127"/>
      <c r="AR5732" s="128"/>
      <c r="AS5732" s="13"/>
      <c r="AW5732" s="128"/>
      <c r="AX5732" s="128"/>
      <c r="AY5732" s="128"/>
      <c r="BH5732" s="89"/>
      <c r="BI5732" s="90"/>
      <c r="DL5732" s="13"/>
      <c r="DM5732" s="13"/>
      <c r="DN5732" s="3"/>
      <c r="DO5732" s="126"/>
      <c r="DP5732" s="126"/>
      <c r="DQ5732" s="127"/>
      <c r="DR5732" s="128"/>
      <c r="DS5732" s="13"/>
      <c r="DW5732" s="128"/>
      <c r="DX5732" s="128"/>
      <c r="DY5732" s="128"/>
      <c r="EH5732" s="89"/>
      <c r="EI5732" s="90"/>
    </row>
    <row r="5733" spans="38:139">
      <c r="AL5733" s="13"/>
      <c r="AM5733" s="13"/>
      <c r="AN5733" s="3"/>
      <c r="AO5733" s="126"/>
      <c r="AP5733" s="126"/>
      <c r="AQ5733" s="127"/>
      <c r="AR5733" s="128"/>
      <c r="AS5733" s="13"/>
      <c r="AW5733" s="128"/>
      <c r="AX5733" s="128"/>
      <c r="AY5733" s="128"/>
      <c r="BH5733" s="89"/>
      <c r="BI5733" s="90"/>
      <c r="DL5733" s="13"/>
      <c r="DM5733" s="13"/>
      <c r="DN5733" s="3"/>
      <c r="DO5733" s="126"/>
      <c r="DP5733" s="126"/>
      <c r="DQ5733" s="127"/>
      <c r="DR5733" s="128"/>
      <c r="DS5733" s="13"/>
      <c r="DW5733" s="128"/>
      <c r="DX5733" s="128"/>
      <c r="DY5733" s="128"/>
      <c r="EH5733" s="89"/>
      <c r="EI5733" s="90"/>
    </row>
    <row r="5734" spans="38:139">
      <c r="AL5734" s="13"/>
      <c r="AM5734" s="13"/>
      <c r="AN5734" s="3"/>
      <c r="AO5734" s="126"/>
      <c r="AP5734" s="126"/>
      <c r="AQ5734" s="127"/>
      <c r="AR5734" s="128"/>
      <c r="AS5734" s="13"/>
      <c r="AW5734" s="128"/>
      <c r="AX5734" s="128"/>
      <c r="AY5734" s="128"/>
      <c r="BH5734" s="89"/>
      <c r="BI5734" s="90"/>
      <c r="DL5734" s="13"/>
      <c r="DM5734" s="13"/>
      <c r="DN5734" s="3"/>
      <c r="DO5734" s="126"/>
      <c r="DP5734" s="126"/>
      <c r="DQ5734" s="127"/>
      <c r="DR5734" s="128"/>
      <c r="DS5734" s="13"/>
      <c r="DW5734" s="128"/>
      <c r="DX5734" s="128"/>
      <c r="DY5734" s="128"/>
      <c r="EH5734" s="89"/>
      <c r="EI5734" s="90"/>
    </row>
    <row r="5735" spans="38:139">
      <c r="AL5735" s="13"/>
      <c r="AM5735" s="13"/>
      <c r="AN5735" s="3"/>
      <c r="AO5735" s="126"/>
      <c r="AP5735" s="126"/>
      <c r="AQ5735" s="127"/>
      <c r="AR5735" s="128"/>
      <c r="AS5735" s="13"/>
      <c r="AW5735" s="128"/>
      <c r="AX5735" s="128"/>
      <c r="AY5735" s="128"/>
      <c r="BH5735" s="89"/>
      <c r="BI5735" s="90"/>
      <c r="DL5735" s="13"/>
      <c r="DM5735" s="13"/>
      <c r="DN5735" s="3"/>
      <c r="DO5735" s="126"/>
      <c r="DP5735" s="126"/>
      <c r="DQ5735" s="127"/>
      <c r="DR5735" s="128"/>
      <c r="DS5735" s="13"/>
      <c r="DW5735" s="128"/>
      <c r="DX5735" s="128"/>
      <c r="DY5735" s="128"/>
      <c r="EH5735" s="89"/>
      <c r="EI5735" s="90"/>
    </row>
    <row r="5736" spans="38:139">
      <c r="AL5736" s="13"/>
      <c r="AM5736" s="13"/>
      <c r="AN5736" s="3"/>
      <c r="AO5736" s="126"/>
      <c r="AP5736" s="126"/>
      <c r="AQ5736" s="127"/>
      <c r="AR5736" s="128"/>
      <c r="AS5736" s="13"/>
      <c r="AW5736" s="128"/>
      <c r="AX5736" s="128"/>
      <c r="AY5736" s="128"/>
      <c r="BH5736" s="89"/>
      <c r="BI5736" s="90"/>
      <c r="DL5736" s="13"/>
      <c r="DM5736" s="13"/>
      <c r="DN5736" s="3"/>
      <c r="DO5736" s="126"/>
      <c r="DP5736" s="126"/>
      <c r="DQ5736" s="127"/>
      <c r="DR5736" s="128"/>
      <c r="DS5736" s="13"/>
      <c r="DW5736" s="128"/>
      <c r="DX5736" s="128"/>
      <c r="DY5736" s="128"/>
      <c r="EH5736" s="89"/>
      <c r="EI5736" s="90"/>
    </row>
    <row r="5737" spans="38:139">
      <c r="AL5737" s="13"/>
      <c r="AM5737" s="13"/>
      <c r="AN5737" s="3"/>
      <c r="AO5737" s="126"/>
      <c r="AP5737" s="126"/>
      <c r="AQ5737" s="127"/>
      <c r="AR5737" s="128"/>
      <c r="AS5737" s="13"/>
      <c r="AW5737" s="128"/>
      <c r="AX5737" s="128"/>
      <c r="AY5737" s="128"/>
      <c r="BH5737" s="89"/>
      <c r="BI5737" s="90"/>
      <c r="DL5737" s="13"/>
      <c r="DM5737" s="13"/>
      <c r="DN5737" s="3"/>
      <c r="DO5737" s="126"/>
      <c r="DP5737" s="126"/>
      <c r="DQ5737" s="127"/>
      <c r="DR5737" s="128"/>
      <c r="DS5737" s="13"/>
      <c r="DW5737" s="128"/>
      <c r="DX5737" s="128"/>
      <c r="DY5737" s="128"/>
      <c r="EH5737" s="89"/>
      <c r="EI5737" s="90"/>
    </row>
    <row r="5738" spans="38:139">
      <c r="AL5738" s="13"/>
      <c r="AM5738" s="13"/>
      <c r="AN5738" s="3"/>
      <c r="AO5738" s="126"/>
      <c r="AP5738" s="126"/>
      <c r="AQ5738" s="127"/>
      <c r="AR5738" s="128"/>
      <c r="AS5738" s="13"/>
      <c r="AW5738" s="128"/>
      <c r="AX5738" s="128"/>
      <c r="AY5738" s="128"/>
      <c r="BH5738" s="89"/>
      <c r="BI5738" s="90"/>
      <c r="DL5738" s="13"/>
      <c r="DM5738" s="13"/>
      <c r="DN5738" s="3"/>
      <c r="DO5738" s="126"/>
      <c r="DP5738" s="126"/>
      <c r="DQ5738" s="127"/>
      <c r="DR5738" s="128"/>
      <c r="DS5738" s="13"/>
      <c r="DW5738" s="128"/>
      <c r="DX5738" s="128"/>
      <c r="DY5738" s="128"/>
      <c r="EH5738" s="89"/>
      <c r="EI5738" s="90"/>
    </row>
    <row r="5739" spans="38:139">
      <c r="AL5739" s="13"/>
      <c r="AM5739" s="13"/>
      <c r="AN5739" s="3"/>
      <c r="AO5739" s="126"/>
      <c r="AP5739" s="126"/>
      <c r="AQ5739" s="127"/>
      <c r="AR5739" s="128"/>
      <c r="AS5739" s="13"/>
      <c r="AW5739" s="128"/>
      <c r="AX5739" s="128"/>
      <c r="AY5739" s="128"/>
      <c r="BH5739" s="89"/>
      <c r="BI5739" s="90"/>
      <c r="DL5739" s="13"/>
      <c r="DM5739" s="13"/>
      <c r="DN5739" s="3"/>
      <c r="DO5739" s="126"/>
      <c r="DP5739" s="126"/>
      <c r="DQ5739" s="127"/>
      <c r="DR5739" s="128"/>
      <c r="DS5739" s="13"/>
      <c r="DW5739" s="128"/>
      <c r="DX5739" s="128"/>
      <c r="DY5739" s="128"/>
      <c r="EH5739" s="89"/>
      <c r="EI5739" s="90"/>
    </row>
    <row r="5740" spans="38:139">
      <c r="AL5740" s="13"/>
      <c r="AM5740" s="13"/>
      <c r="AN5740" s="3"/>
      <c r="AO5740" s="126"/>
      <c r="AP5740" s="126"/>
      <c r="AQ5740" s="127"/>
      <c r="AR5740" s="128"/>
      <c r="AS5740" s="13"/>
      <c r="AW5740" s="128"/>
      <c r="AX5740" s="128"/>
      <c r="AY5740" s="128"/>
      <c r="BH5740" s="89"/>
      <c r="BI5740" s="90"/>
      <c r="DL5740" s="13"/>
      <c r="DM5740" s="13"/>
      <c r="DN5740" s="3"/>
      <c r="DO5740" s="126"/>
      <c r="DP5740" s="126"/>
      <c r="DQ5740" s="127"/>
      <c r="DR5740" s="128"/>
      <c r="DS5740" s="13"/>
      <c r="DW5740" s="128"/>
      <c r="DX5740" s="128"/>
      <c r="DY5740" s="128"/>
      <c r="EH5740" s="89"/>
      <c r="EI5740" s="90"/>
    </row>
    <row r="5741" spans="38:139">
      <c r="AL5741" s="13"/>
      <c r="AM5741" s="13"/>
      <c r="AN5741" s="3"/>
      <c r="AO5741" s="126"/>
      <c r="AP5741" s="126"/>
      <c r="AQ5741" s="127"/>
      <c r="AR5741" s="128"/>
      <c r="AS5741" s="13"/>
      <c r="AW5741" s="128"/>
      <c r="AX5741" s="128"/>
      <c r="AY5741" s="128"/>
      <c r="BH5741" s="89"/>
      <c r="BI5741" s="90"/>
      <c r="DL5741" s="13"/>
      <c r="DM5741" s="13"/>
      <c r="DN5741" s="3"/>
      <c r="DO5741" s="126"/>
      <c r="DP5741" s="126"/>
      <c r="DQ5741" s="127"/>
      <c r="DR5741" s="128"/>
      <c r="DS5741" s="13"/>
      <c r="DW5741" s="128"/>
      <c r="DX5741" s="128"/>
      <c r="DY5741" s="128"/>
      <c r="EH5741" s="89"/>
      <c r="EI5741" s="90"/>
    </row>
    <row r="5742" spans="38:139">
      <c r="AL5742" s="13"/>
      <c r="AM5742" s="13"/>
      <c r="AN5742" s="3"/>
      <c r="AO5742" s="126"/>
      <c r="AP5742" s="126"/>
      <c r="AQ5742" s="127"/>
      <c r="AR5742" s="128"/>
      <c r="AS5742" s="13"/>
      <c r="AW5742" s="128"/>
      <c r="AX5742" s="128"/>
      <c r="AY5742" s="128"/>
      <c r="BH5742" s="89"/>
      <c r="BI5742" s="90"/>
      <c r="DL5742" s="13"/>
      <c r="DM5742" s="13"/>
      <c r="DN5742" s="3"/>
      <c r="DO5742" s="126"/>
      <c r="DP5742" s="126"/>
      <c r="DQ5742" s="127"/>
      <c r="DR5742" s="128"/>
      <c r="DS5742" s="13"/>
      <c r="DW5742" s="128"/>
      <c r="DX5742" s="128"/>
      <c r="DY5742" s="128"/>
      <c r="EH5742" s="89"/>
      <c r="EI5742" s="90"/>
    </row>
    <row r="5743" spans="38:139">
      <c r="AL5743" s="13"/>
      <c r="AM5743" s="13"/>
      <c r="AN5743" s="3"/>
      <c r="AO5743" s="126"/>
      <c r="AP5743" s="126"/>
      <c r="AQ5743" s="127"/>
      <c r="AR5743" s="128"/>
      <c r="AS5743" s="13"/>
      <c r="AW5743" s="128"/>
      <c r="AX5743" s="128"/>
      <c r="AY5743" s="128"/>
      <c r="BH5743" s="89"/>
      <c r="BI5743" s="90"/>
      <c r="DL5743" s="13"/>
      <c r="DM5743" s="13"/>
      <c r="DN5743" s="3"/>
      <c r="DO5743" s="126"/>
      <c r="DP5743" s="126"/>
      <c r="DQ5743" s="127"/>
      <c r="DR5743" s="128"/>
      <c r="DS5743" s="13"/>
      <c r="DW5743" s="128"/>
      <c r="DX5743" s="128"/>
      <c r="DY5743" s="128"/>
      <c r="EH5743" s="89"/>
      <c r="EI5743" s="90"/>
    </row>
    <row r="5744" spans="38:139">
      <c r="AL5744" s="13"/>
      <c r="AM5744" s="13"/>
      <c r="AN5744" s="3"/>
      <c r="AO5744" s="126"/>
      <c r="AP5744" s="126"/>
      <c r="AQ5744" s="127"/>
      <c r="AR5744" s="128"/>
      <c r="AS5744" s="13"/>
      <c r="AW5744" s="128"/>
      <c r="AX5744" s="128"/>
      <c r="AY5744" s="128"/>
      <c r="BH5744" s="89"/>
      <c r="BI5744" s="90"/>
      <c r="DL5744" s="13"/>
      <c r="DM5744" s="13"/>
      <c r="DN5744" s="3"/>
      <c r="DO5744" s="126"/>
      <c r="DP5744" s="126"/>
      <c r="DQ5744" s="127"/>
      <c r="DR5744" s="128"/>
      <c r="DS5744" s="13"/>
      <c r="DW5744" s="128"/>
      <c r="DX5744" s="128"/>
      <c r="DY5744" s="128"/>
      <c r="EH5744" s="89"/>
      <c r="EI5744" s="90"/>
    </row>
    <row r="5745" spans="38:139">
      <c r="AL5745" s="13"/>
      <c r="AM5745" s="13"/>
      <c r="AN5745" s="3"/>
      <c r="AO5745" s="126"/>
      <c r="AP5745" s="126"/>
      <c r="AQ5745" s="127"/>
      <c r="AR5745" s="128"/>
      <c r="AS5745" s="13"/>
      <c r="AW5745" s="128"/>
      <c r="AX5745" s="128"/>
      <c r="AY5745" s="128"/>
      <c r="BH5745" s="89"/>
      <c r="BI5745" s="90"/>
      <c r="DL5745" s="13"/>
      <c r="DM5745" s="13"/>
      <c r="DN5745" s="3"/>
      <c r="DO5745" s="126"/>
      <c r="DP5745" s="126"/>
      <c r="DQ5745" s="127"/>
      <c r="DR5745" s="128"/>
      <c r="DS5745" s="13"/>
      <c r="DW5745" s="128"/>
      <c r="DX5745" s="128"/>
      <c r="DY5745" s="128"/>
      <c r="EH5745" s="89"/>
      <c r="EI5745" s="90"/>
    </row>
    <row r="5746" spans="38:139">
      <c r="AL5746" s="13"/>
      <c r="AM5746" s="13"/>
      <c r="AN5746" s="3"/>
      <c r="AO5746" s="126"/>
      <c r="AP5746" s="126"/>
      <c r="AQ5746" s="127"/>
      <c r="AR5746" s="128"/>
      <c r="AS5746" s="13"/>
      <c r="AW5746" s="128"/>
      <c r="AX5746" s="128"/>
      <c r="AY5746" s="128"/>
      <c r="BH5746" s="89"/>
      <c r="BI5746" s="90"/>
      <c r="DL5746" s="13"/>
      <c r="DM5746" s="13"/>
      <c r="DN5746" s="3"/>
      <c r="DO5746" s="126"/>
      <c r="DP5746" s="126"/>
      <c r="DQ5746" s="127"/>
      <c r="DR5746" s="128"/>
      <c r="DS5746" s="13"/>
      <c r="DW5746" s="128"/>
      <c r="DX5746" s="128"/>
      <c r="DY5746" s="128"/>
      <c r="EH5746" s="89"/>
      <c r="EI5746" s="90"/>
    </row>
    <row r="5747" spans="38:139">
      <c r="AL5747" s="13"/>
      <c r="AM5747" s="13"/>
      <c r="AN5747" s="3"/>
      <c r="AO5747" s="126"/>
      <c r="AP5747" s="126"/>
      <c r="AQ5747" s="127"/>
      <c r="AR5747" s="128"/>
      <c r="AS5747" s="13"/>
      <c r="AW5747" s="128"/>
      <c r="AX5747" s="128"/>
      <c r="AY5747" s="128"/>
      <c r="BH5747" s="89"/>
      <c r="BI5747" s="90"/>
      <c r="DL5747" s="13"/>
      <c r="DM5747" s="13"/>
      <c r="DN5747" s="3"/>
      <c r="DO5747" s="126"/>
      <c r="DP5747" s="126"/>
      <c r="DQ5747" s="127"/>
      <c r="DR5747" s="128"/>
      <c r="DS5747" s="13"/>
      <c r="DW5747" s="128"/>
      <c r="DX5747" s="128"/>
      <c r="DY5747" s="128"/>
      <c r="EH5747" s="89"/>
      <c r="EI5747" s="90"/>
    </row>
    <row r="5748" spans="38:139">
      <c r="AL5748" s="13"/>
      <c r="AM5748" s="13"/>
      <c r="AN5748" s="3"/>
      <c r="AO5748" s="126"/>
      <c r="AP5748" s="126"/>
      <c r="AQ5748" s="127"/>
      <c r="AR5748" s="128"/>
      <c r="AS5748" s="13"/>
      <c r="AW5748" s="128"/>
      <c r="AX5748" s="128"/>
      <c r="AY5748" s="128"/>
      <c r="BH5748" s="89"/>
      <c r="BI5748" s="90"/>
      <c r="DL5748" s="13"/>
      <c r="DM5748" s="13"/>
      <c r="DN5748" s="3"/>
      <c r="DO5748" s="126"/>
      <c r="DP5748" s="126"/>
      <c r="DQ5748" s="127"/>
      <c r="DR5748" s="128"/>
      <c r="DS5748" s="13"/>
      <c r="DW5748" s="128"/>
      <c r="DX5748" s="128"/>
      <c r="DY5748" s="128"/>
      <c r="EH5748" s="89"/>
      <c r="EI5748" s="90"/>
    </row>
    <row r="5749" spans="38:139">
      <c r="AL5749" s="13"/>
      <c r="AM5749" s="13"/>
      <c r="AN5749" s="3"/>
      <c r="AO5749" s="126"/>
      <c r="AP5749" s="126"/>
      <c r="AQ5749" s="127"/>
      <c r="AR5749" s="128"/>
      <c r="AS5749" s="13"/>
      <c r="AW5749" s="128"/>
      <c r="AX5749" s="128"/>
      <c r="AY5749" s="128"/>
      <c r="BH5749" s="89"/>
      <c r="BI5749" s="90"/>
      <c r="DL5749" s="13"/>
      <c r="DM5749" s="13"/>
      <c r="DN5749" s="3"/>
      <c r="DO5749" s="126"/>
      <c r="DP5749" s="126"/>
      <c r="DQ5749" s="127"/>
      <c r="DR5749" s="128"/>
      <c r="DS5749" s="13"/>
      <c r="DW5749" s="128"/>
      <c r="DX5749" s="128"/>
      <c r="DY5749" s="128"/>
      <c r="EH5749" s="89"/>
      <c r="EI5749" s="90"/>
    </row>
    <row r="5750" spans="38:139">
      <c r="AL5750" s="13"/>
      <c r="AM5750" s="13"/>
      <c r="AN5750" s="3"/>
      <c r="AO5750" s="126"/>
      <c r="AP5750" s="126"/>
      <c r="AQ5750" s="127"/>
      <c r="AR5750" s="128"/>
      <c r="AS5750" s="13"/>
      <c r="AW5750" s="128"/>
      <c r="AX5750" s="128"/>
      <c r="AY5750" s="128"/>
      <c r="BH5750" s="89"/>
      <c r="BI5750" s="90"/>
      <c r="DL5750" s="13"/>
      <c r="DM5750" s="13"/>
      <c r="DN5750" s="3"/>
      <c r="DO5750" s="126"/>
      <c r="DP5750" s="126"/>
      <c r="DQ5750" s="127"/>
      <c r="DR5750" s="128"/>
      <c r="DS5750" s="13"/>
      <c r="DW5750" s="128"/>
      <c r="DX5750" s="128"/>
      <c r="DY5750" s="128"/>
      <c r="EH5750" s="89"/>
      <c r="EI5750" s="90"/>
    </row>
    <row r="5751" spans="38:139">
      <c r="AL5751" s="13"/>
      <c r="AM5751" s="13"/>
      <c r="AN5751" s="3"/>
      <c r="AO5751" s="126"/>
      <c r="AP5751" s="126"/>
      <c r="AQ5751" s="127"/>
      <c r="AR5751" s="128"/>
      <c r="AS5751" s="13"/>
      <c r="AW5751" s="128"/>
      <c r="AX5751" s="128"/>
      <c r="AY5751" s="128"/>
      <c r="BH5751" s="89"/>
      <c r="BI5751" s="90"/>
      <c r="DL5751" s="13"/>
      <c r="DM5751" s="13"/>
      <c r="DN5751" s="3"/>
      <c r="DO5751" s="126"/>
      <c r="DP5751" s="126"/>
      <c r="DQ5751" s="127"/>
      <c r="DR5751" s="128"/>
      <c r="DS5751" s="13"/>
      <c r="DW5751" s="128"/>
      <c r="DX5751" s="128"/>
      <c r="DY5751" s="128"/>
      <c r="EH5751" s="89"/>
      <c r="EI5751" s="90"/>
    </row>
    <row r="5752" spans="38:139">
      <c r="AL5752" s="13"/>
      <c r="AM5752" s="13"/>
      <c r="AN5752" s="3"/>
      <c r="AO5752" s="126"/>
      <c r="AP5752" s="126"/>
      <c r="AQ5752" s="127"/>
      <c r="AR5752" s="128"/>
      <c r="AS5752" s="13"/>
      <c r="AW5752" s="128"/>
      <c r="AX5752" s="128"/>
      <c r="AY5752" s="128"/>
      <c r="BH5752" s="89"/>
      <c r="BI5752" s="90"/>
      <c r="DL5752" s="13"/>
      <c r="DM5752" s="13"/>
      <c r="DN5752" s="3"/>
      <c r="DO5752" s="126"/>
      <c r="DP5752" s="126"/>
      <c r="DQ5752" s="127"/>
      <c r="DR5752" s="128"/>
      <c r="DS5752" s="13"/>
      <c r="DW5752" s="128"/>
      <c r="DX5752" s="128"/>
      <c r="DY5752" s="128"/>
      <c r="EH5752" s="89"/>
      <c r="EI5752" s="90"/>
    </row>
    <row r="5753" spans="38:139">
      <c r="AL5753" s="13"/>
      <c r="AM5753" s="13"/>
      <c r="AN5753" s="3"/>
      <c r="AO5753" s="126"/>
      <c r="AP5753" s="126"/>
      <c r="AQ5753" s="127"/>
      <c r="AR5753" s="128"/>
      <c r="AS5753" s="13"/>
      <c r="AW5753" s="128"/>
      <c r="AX5753" s="128"/>
      <c r="AY5753" s="128"/>
      <c r="BH5753" s="89"/>
      <c r="BI5753" s="90"/>
      <c r="DL5753" s="13"/>
      <c r="DM5753" s="13"/>
      <c r="DN5753" s="3"/>
      <c r="DO5753" s="126"/>
      <c r="DP5753" s="126"/>
      <c r="DQ5753" s="127"/>
      <c r="DR5753" s="128"/>
      <c r="DS5753" s="13"/>
      <c r="DW5753" s="128"/>
      <c r="DX5753" s="128"/>
      <c r="DY5753" s="128"/>
      <c r="EH5753" s="89"/>
      <c r="EI5753" s="90"/>
    </row>
    <row r="5754" spans="38:139">
      <c r="AL5754" s="13"/>
      <c r="AM5754" s="13"/>
      <c r="AN5754" s="3"/>
      <c r="AO5754" s="126"/>
      <c r="AP5754" s="126"/>
      <c r="AQ5754" s="127"/>
      <c r="AR5754" s="128"/>
      <c r="AS5754" s="13"/>
      <c r="AW5754" s="128"/>
      <c r="AX5754" s="128"/>
      <c r="AY5754" s="128"/>
      <c r="BH5754" s="89"/>
      <c r="BI5754" s="90"/>
      <c r="DL5754" s="13"/>
      <c r="DM5754" s="13"/>
      <c r="DN5754" s="3"/>
      <c r="DO5754" s="126"/>
      <c r="DP5754" s="126"/>
      <c r="DQ5754" s="127"/>
      <c r="DR5754" s="128"/>
      <c r="DS5754" s="13"/>
      <c r="DW5754" s="128"/>
      <c r="DX5754" s="128"/>
      <c r="DY5754" s="128"/>
      <c r="EH5754" s="89"/>
      <c r="EI5754" s="90"/>
    </row>
    <row r="5755" spans="38:139">
      <c r="AL5755" s="13"/>
      <c r="AM5755" s="13"/>
      <c r="AN5755" s="3"/>
      <c r="AO5755" s="126"/>
      <c r="AP5755" s="126"/>
      <c r="AQ5755" s="127"/>
      <c r="AR5755" s="128"/>
      <c r="AS5755" s="13"/>
      <c r="AW5755" s="128"/>
      <c r="AX5755" s="128"/>
      <c r="AY5755" s="128"/>
      <c r="BH5755" s="89"/>
      <c r="BI5755" s="90"/>
      <c r="DL5755" s="13"/>
      <c r="DM5755" s="13"/>
      <c r="DN5755" s="3"/>
      <c r="DO5755" s="126"/>
      <c r="DP5755" s="126"/>
      <c r="DQ5755" s="127"/>
      <c r="DR5755" s="128"/>
      <c r="DS5755" s="13"/>
      <c r="DW5755" s="128"/>
      <c r="DX5755" s="128"/>
      <c r="DY5755" s="128"/>
      <c r="EH5755" s="89"/>
      <c r="EI5755" s="90"/>
    </row>
    <row r="5756" spans="38:139">
      <c r="AL5756" s="13"/>
      <c r="AM5756" s="13"/>
      <c r="AN5756" s="3"/>
      <c r="AO5756" s="126"/>
      <c r="AP5756" s="126"/>
      <c r="AQ5756" s="127"/>
      <c r="AR5756" s="128"/>
      <c r="AS5756" s="13"/>
      <c r="AW5756" s="128"/>
      <c r="AX5756" s="128"/>
      <c r="AY5756" s="128"/>
      <c r="BH5756" s="89"/>
      <c r="BI5756" s="90"/>
      <c r="DL5756" s="13"/>
      <c r="DM5756" s="13"/>
      <c r="DN5756" s="3"/>
      <c r="DO5756" s="126"/>
      <c r="DP5756" s="126"/>
      <c r="DQ5756" s="127"/>
      <c r="DR5756" s="128"/>
      <c r="DS5756" s="13"/>
      <c r="DW5756" s="128"/>
      <c r="DX5756" s="128"/>
      <c r="DY5756" s="128"/>
      <c r="EH5756" s="89"/>
      <c r="EI5756" s="90"/>
    </row>
    <row r="5757" spans="38:139">
      <c r="AL5757" s="13"/>
      <c r="AM5757" s="13"/>
      <c r="AN5757" s="3"/>
      <c r="AO5757" s="126"/>
      <c r="AP5757" s="126"/>
      <c r="AQ5757" s="127"/>
      <c r="AR5757" s="128"/>
      <c r="AS5757" s="13"/>
      <c r="AW5757" s="128"/>
      <c r="AX5757" s="128"/>
      <c r="AY5757" s="128"/>
      <c r="BH5757" s="89"/>
      <c r="BI5757" s="90"/>
      <c r="DL5757" s="13"/>
      <c r="DM5757" s="13"/>
      <c r="DN5757" s="3"/>
      <c r="DO5757" s="126"/>
      <c r="DP5757" s="126"/>
      <c r="DQ5757" s="127"/>
      <c r="DR5757" s="128"/>
      <c r="DS5757" s="13"/>
      <c r="DW5757" s="128"/>
      <c r="DX5757" s="128"/>
      <c r="DY5757" s="128"/>
      <c r="EH5757" s="89"/>
      <c r="EI5757" s="90"/>
    </row>
    <row r="5758" spans="38:139">
      <c r="AL5758" s="13"/>
      <c r="AM5758" s="13"/>
      <c r="AN5758" s="3"/>
      <c r="AO5758" s="126"/>
      <c r="AP5758" s="126"/>
      <c r="AQ5758" s="127"/>
      <c r="AR5758" s="128"/>
      <c r="AS5758" s="13"/>
      <c r="AW5758" s="128"/>
      <c r="AX5758" s="128"/>
      <c r="AY5758" s="128"/>
      <c r="BH5758" s="89"/>
      <c r="BI5758" s="90"/>
      <c r="DL5758" s="13"/>
      <c r="DM5758" s="13"/>
      <c r="DN5758" s="3"/>
      <c r="DO5758" s="126"/>
      <c r="DP5758" s="126"/>
      <c r="DQ5758" s="127"/>
      <c r="DR5758" s="128"/>
      <c r="DS5758" s="13"/>
      <c r="DW5758" s="128"/>
      <c r="DX5758" s="128"/>
      <c r="DY5758" s="128"/>
      <c r="EH5758" s="89"/>
      <c r="EI5758" s="90"/>
    </row>
    <row r="5759" spans="38:139">
      <c r="AL5759" s="13"/>
      <c r="AM5759" s="13"/>
      <c r="AN5759" s="3"/>
      <c r="AO5759" s="126"/>
      <c r="AP5759" s="126"/>
      <c r="AQ5759" s="127"/>
      <c r="AR5759" s="128"/>
      <c r="AS5759" s="13"/>
      <c r="AW5759" s="128"/>
      <c r="AX5759" s="128"/>
      <c r="AY5759" s="128"/>
      <c r="BH5759" s="89"/>
      <c r="BI5759" s="90"/>
      <c r="DL5759" s="13"/>
      <c r="DM5759" s="13"/>
      <c r="DN5759" s="3"/>
      <c r="DO5759" s="126"/>
      <c r="DP5759" s="126"/>
      <c r="DQ5759" s="127"/>
      <c r="DR5759" s="128"/>
      <c r="DS5759" s="13"/>
      <c r="DW5759" s="128"/>
      <c r="DX5759" s="128"/>
      <c r="DY5759" s="128"/>
      <c r="EH5759" s="89"/>
      <c r="EI5759" s="90"/>
    </row>
    <row r="5760" spans="38:139">
      <c r="AL5760" s="13"/>
      <c r="AM5760" s="13"/>
      <c r="AN5760" s="3"/>
      <c r="AO5760" s="126"/>
      <c r="AP5760" s="126"/>
      <c r="AQ5760" s="127"/>
      <c r="AR5760" s="128"/>
      <c r="AS5760" s="13"/>
      <c r="AW5760" s="128"/>
      <c r="AX5760" s="128"/>
      <c r="AY5760" s="128"/>
      <c r="BH5760" s="89"/>
      <c r="BI5760" s="90"/>
      <c r="DL5760" s="13"/>
      <c r="DM5760" s="13"/>
      <c r="DN5760" s="3"/>
      <c r="DO5760" s="126"/>
      <c r="DP5760" s="126"/>
      <c r="DQ5760" s="127"/>
      <c r="DR5760" s="128"/>
      <c r="DS5760" s="13"/>
      <c r="DW5760" s="128"/>
      <c r="DX5760" s="128"/>
      <c r="DY5760" s="128"/>
      <c r="EH5760" s="89"/>
      <c r="EI5760" s="90"/>
    </row>
    <row r="5761" spans="38:139">
      <c r="AL5761" s="13"/>
      <c r="AM5761" s="13"/>
      <c r="AN5761" s="3"/>
      <c r="AO5761" s="126"/>
      <c r="AP5761" s="126"/>
      <c r="AQ5761" s="127"/>
      <c r="AR5761" s="128"/>
      <c r="AS5761" s="13"/>
      <c r="AW5761" s="128"/>
      <c r="AX5761" s="128"/>
      <c r="AY5761" s="128"/>
      <c r="BH5761" s="89"/>
      <c r="BI5761" s="90"/>
      <c r="DL5761" s="13"/>
      <c r="DM5761" s="13"/>
      <c r="DN5761" s="3"/>
      <c r="DO5761" s="126"/>
      <c r="DP5761" s="126"/>
      <c r="DQ5761" s="127"/>
      <c r="DR5761" s="128"/>
      <c r="DS5761" s="13"/>
      <c r="DW5761" s="128"/>
      <c r="DX5761" s="128"/>
      <c r="DY5761" s="128"/>
      <c r="EH5761" s="89"/>
      <c r="EI5761" s="90"/>
    </row>
    <row r="5762" spans="38:139">
      <c r="AL5762" s="13"/>
      <c r="AM5762" s="13"/>
      <c r="AN5762" s="3"/>
      <c r="AO5762" s="126"/>
      <c r="AP5762" s="126"/>
      <c r="AQ5762" s="127"/>
      <c r="AR5762" s="128"/>
      <c r="AS5762" s="13"/>
      <c r="AW5762" s="128"/>
      <c r="AX5762" s="128"/>
      <c r="AY5762" s="128"/>
      <c r="BH5762" s="89"/>
      <c r="BI5762" s="90"/>
      <c r="DL5762" s="13"/>
      <c r="DM5762" s="13"/>
      <c r="DN5762" s="3"/>
      <c r="DO5762" s="126"/>
      <c r="DP5762" s="126"/>
      <c r="DQ5762" s="127"/>
      <c r="DR5762" s="128"/>
      <c r="DS5762" s="13"/>
      <c r="DW5762" s="128"/>
      <c r="DX5762" s="128"/>
      <c r="DY5762" s="128"/>
      <c r="EH5762" s="89"/>
      <c r="EI5762" s="90"/>
    </row>
    <row r="5763" spans="38:139">
      <c r="AL5763" s="13"/>
      <c r="AM5763" s="13"/>
      <c r="AN5763" s="3"/>
      <c r="AO5763" s="126"/>
      <c r="AP5763" s="126"/>
      <c r="AQ5763" s="127"/>
      <c r="AR5763" s="128"/>
      <c r="AS5763" s="13"/>
      <c r="AW5763" s="128"/>
      <c r="AX5763" s="128"/>
      <c r="AY5763" s="128"/>
      <c r="BH5763" s="89"/>
      <c r="BI5763" s="90"/>
      <c r="DL5763" s="13"/>
      <c r="DM5763" s="13"/>
      <c r="DN5763" s="3"/>
      <c r="DO5763" s="126"/>
      <c r="DP5763" s="126"/>
      <c r="DQ5763" s="127"/>
      <c r="DR5763" s="128"/>
      <c r="DS5763" s="13"/>
      <c r="DW5763" s="128"/>
      <c r="DX5763" s="128"/>
      <c r="DY5763" s="128"/>
      <c r="EH5763" s="89"/>
      <c r="EI5763" s="90"/>
    </row>
    <row r="5764" spans="38:139">
      <c r="AL5764" s="13"/>
      <c r="AM5764" s="13"/>
      <c r="AN5764" s="3"/>
      <c r="AO5764" s="126"/>
      <c r="AP5764" s="126"/>
      <c r="AQ5764" s="127"/>
      <c r="AR5764" s="128"/>
      <c r="AS5764" s="13"/>
      <c r="AW5764" s="128"/>
      <c r="AX5764" s="128"/>
      <c r="AY5764" s="128"/>
      <c r="BH5764" s="89"/>
      <c r="BI5764" s="90"/>
      <c r="DL5764" s="13"/>
      <c r="DM5764" s="13"/>
      <c r="DN5764" s="3"/>
      <c r="DO5764" s="126"/>
      <c r="DP5764" s="126"/>
      <c r="DQ5764" s="127"/>
      <c r="DR5764" s="128"/>
      <c r="DS5764" s="13"/>
      <c r="DW5764" s="128"/>
      <c r="DX5764" s="128"/>
      <c r="DY5764" s="128"/>
      <c r="EH5764" s="89"/>
      <c r="EI5764" s="90"/>
    </row>
    <row r="5765" spans="38:139">
      <c r="AL5765" s="13"/>
      <c r="AM5765" s="13"/>
      <c r="AN5765" s="3"/>
      <c r="AO5765" s="126"/>
      <c r="AP5765" s="126"/>
      <c r="AQ5765" s="127"/>
      <c r="AR5765" s="128"/>
      <c r="AS5765" s="13"/>
      <c r="AW5765" s="128"/>
      <c r="AX5765" s="128"/>
      <c r="AY5765" s="128"/>
      <c r="BH5765" s="89"/>
      <c r="BI5765" s="90"/>
      <c r="DL5765" s="13"/>
      <c r="DM5765" s="13"/>
      <c r="DN5765" s="3"/>
      <c r="DO5765" s="126"/>
      <c r="DP5765" s="126"/>
      <c r="DQ5765" s="127"/>
      <c r="DR5765" s="128"/>
      <c r="DS5765" s="13"/>
      <c r="DW5765" s="128"/>
      <c r="DX5765" s="128"/>
      <c r="DY5765" s="128"/>
      <c r="EH5765" s="89"/>
      <c r="EI5765" s="90"/>
    </row>
    <row r="5766" spans="38:139">
      <c r="AL5766" s="13"/>
      <c r="AM5766" s="13"/>
      <c r="AN5766" s="3"/>
      <c r="AO5766" s="126"/>
      <c r="AP5766" s="126"/>
      <c r="AQ5766" s="127"/>
      <c r="AR5766" s="128"/>
      <c r="AS5766" s="13"/>
      <c r="AW5766" s="128"/>
      <c r="AX5766" s="128"/>
      <c r="AY5766" s="128"/>
      <c r="BH5766" s="89"/>
      <c r="BI5766" s="90"/>
      <c r="DL5766" s="13"/>
      <c r="DM5766" s="13"/>
      <c r="DN5766" s="3"/>
      <c r="DO5766" s="126"/>
      <c r="DP5766" s="126"/>
      <c r="DQ5766" s="127"/>
      <c r="DR5766" s="128"/>
      <c r="DS5766" s="13"/>
      <c r="DW5766" s="128"/>
      <c r="DX5766" s="128"/>
      <c r="DY5766" s="128"/>
      <c r="EH5766" s="89"/>
      <c r="EI5766" s="90"/>
    </row>
    <row r="5767" spans="38:139">
      <c r="AL5767" s="13"/>
      <c r="AM5767" s="13"/>
      <c r="AN5767" s="3"/>
      <c r="AO5767" s="126"/>
      <c r="AP5767" s="126"/>
      <c r="AQ5767" s="127"/>
      <c r="AR5767" s="128"/>
      <c r="AS5767" s="13"/>
      <c r="AW5767" s="128"/>
      <c r="AX5767" s="128"/>
      <c r="AY5767" s="128"/>
      <c r="BH5767" s="89"/>
      <c r="BI5767" s="90"/>
      <c r="DL5767" s="13"/>
      <c r="DM5767" s="13"/>
      <c r="DN5767" s="3"/>
      <c r="DO5767" s="126"/>
      <c r="DP5767" s="126"/>
      <c r="DQ5767" s="127"/>
      <c r="DR5767" s="128"/>
      <c r="DS5767" s="13"/>
      <c r="DW5767" s="128"/>
      <c r="DX5767" s="128"/>
      <c r="DY5767" s="128"/>
      <c r="EH5767" s="89"/>
      <c r="EI5767" s="90"/>
    </row>
    <row r="5768" spans="38:139">
      <c r="AL5768" s="13"/>
      <c r="AM5768" s="13"/>
      <c r="AN5768" s="3"/>
      <c r="AO5768" s="126"/>
      <c r="AP5768" s="126"/>
      <c r="AQ5768" s="127"/>
      <c r="AR5768" s="128"/>
      <c r="AS5768" s="13"/>
      <c r="AW5768" s="128"/>
      <c r="AX5768" s="128"/>
      <c r="AY5768" s="128"/>
      <c r="BH5768" s="89"/>
      <c r="BI5768" s="90"/>
      <c r="DL5768" s="13"/>
      <c r="DM5768" s="13"/>
      <c r="DN5768" s="3"/>
      <c r="DO5768" s="126"/>
      <c r="DP5768" s="126"/>
      <c r="DQ5768" s="127"/>
      <c r="DR5768" s="128"/>
      <c r="DS5768" s="13"/>
      <c r="DW5768" s="128"/>
      <c r="DX5768" s="128"/>
      <c r="DY5768" s="128"/>
      <c r="EH5768" s="89"/>
      <c r="EI5768" s="90"/>
    </row>
    <row r="5769" spans="38:139">
      <c r="AL5769" s="13"/>
      <c r="AM5769" s="13"/>
      <c r="AN5769" s="3"/>
      <c r="AO5769" s="126"/>
      <c r="AP5769" s="126"/>
      <c r="AQ5769" s="127"/>
      <c r="AR5769" s="128"/>
      <c r="AS5769" s="13"/>
      <c r="AW5769" s="128"/>
      <c r="AX5769" s="128"/>
      <c r="AY5769" s="128"/>
      <c r="BH5769" s="89"/>
      <c r="BI5769" s="90"/>
      <c r="DL5769" s="13"/>
      <c r="DM5769" s="13"/>
      <c r="DN5769" s="3"/>
      <c r="DO5769" s="126"/>
      <c r="DP5769" s="126"/>
      <c r="DQ5769" s="127"/>
      <c r="DR5769" s="128"/>
      <c r="DS5769" s="13"/>
      <c r="DW5769" s="128"/>
      <c r="DX5769" s="128"/>
      <c r="DY5769" s="128"/>
      <c r="EH5769" s="89"/>
      <c r="EI5769" s="90"/>
    </row>
    <row r="5770" spans="38:139">
      <c r="AL5770" s="13"/>
      <c r="AM5770" s="13"/>
      <c r="AN5770" s="3"/>
      <c r="AO5770" s="126"/>
      <c r="AP5770" s="126"/>
      <c r="AQ5770" s="127"/>
      <c r="AR5770" s="128"/>
      <c r="AS5770" s="13"/>
      <c r="AW5770" s="128"/>
      <c r="AX5770" s="128"/>
      <c r="AY5770" s="128"/>
      <c r="BH5770" s="89"/>
      <c r="BI5770" s="90"/>
      <c r="DL5770" s="13"/>
      <c r="DM5770" s="13"/>
      <c r="DN5770" s="3"/>
      <c r="DO5770" s="126"/>
      <c r="DP5770" s="126"/>
      <c r="DQ5770" s="127"/>
      <c r="DR5770" s="128"/>
      <c r="DS5770" s="13"/>
      <c r="DW5770" s="128"/>
      <c r="DX5770" s="128"/>
      <c r="DY5770" s="128"/>
      <c r="EH5770" s="89"/>
      <c r="EI5770" s="90"/>
    </row>
    <row r="5771" spans="38:139">
      <c r="AL5771" s="13"/>
      <c r="AM5771" s="13"/>
      <c r="AN5771" s="3"/>
      <c r="AO5771" s="126"/>
      <c r="AP5771" s="126"/>
      <c r="AQ5771" s="127"/>
      <c r="AR5771" s="128"/>
      <c r="AS5771" s="13"/>
      <c r="AW5771" s="128"/>
      <c r="AX5771" s="128"/>
      <c r="AY5771" s="128"/>
      <c r="BH5771" s="89"/>
      <c r="BI5771" s="90"/>
      <c r="DL5771" s="13"/>
      <c r="DM5771" s="13"/>
      <c r="DN5771" s="3"/>
      <c r="DO5771" s="126"/>
      <c r="DP5771" s="126"/>
      <c r="DQ5771" s="127"/>
      <c r="DR5771" s="128"/>
      <c r="DS5771" s="13"/>
      <c r="DW5771" s="128"/>
      <c r="DX5771" s="128"/>
      <c r="DY5771" s="128"/>
      <c r="EH5771" s="89"/>
      <c r="EI5771" s="90"/>
    </row>
    <row r="5772" spans="38:139">
      <c r="AL5772" s="13"/>
      <c r="AM5772" s="13"/>
      <c r="AN5772" s="3"/>
      <c r="AO5772" s="126"/>
      <c r="AP5772" s="126"/>
      <c r="AQ5772" s="127"/>
      <c r="AR5772" s="128"/>
      <c r="AS5772" s="13"/>
      <c r="AW5772" s="128"/>
      <c r="AX5772" s="128"/>
      <c r="AY5772" s="128"/>
      <c r="BH5772" s="89"/>
      <c r="BI5772" s="90"/>
      <c r="DL5772" s="13"/>
      <c r="DM5772" s="13"/>
      <c r="DN5772" s="3"/>
      <c r="DO5772" s="126"/>
      <c r="DP5772" s="126"/>
      <c r="DQ5772" s="127"/>
      <c r="DR5772" s="128"/>
      <c r="DS5772" s="13"/>
      <c r="DW5772" s="128"/>
      <c r="DX5772" s="128"/>
      <c r="DY5772" s="128"/>
      <c r="EH5772" s="89"/>
      <c r="EI5772" s="90"/>
    </row>
    <row r="5773" spans="38:139">
      <c r="AL5773" s="13"/>
      <c r="AM5773" s="13"/>
      <c r="AN5773" s="3"/>
      <c r="AO5773" s="126"/>
      <c r="AP5773" s="126"/>
      <c r="AQ5773" s="127"/>
      <c r="AR5773" s="128"/>
      <c r="AS5773" s="13"/>
      <c r="AW5773" s="128"/>
      <c r="AX5773" s="128"/>
      <c r="AY5773" s="128"/>
      <c r="BH5773" s="89"/>
      <c r="BI5773" s="90"/>
      <c r="DL5773" s="13"/>
      <c r="DM5773" s="13"/>
      <c r="DN5773" s="3"/>
      <c r="DO5773" s="126"/>
      <c r="DP5773" s="126"/>
      <c r="DQ5773" s="127"/>
      <c r="DR5773" s="128"/>
      <c r="DS5773" s="13"/>
      <c r="DW5773" s="128"/>
      <c r="DX5773" s="128"/>
      <c r="DY5773" s="128"/>
      <c r="EH5773" s="89"/>
      <c r="EI5773" s="90"/>
    </row>
    <row r="5774" spans="38:139">
      <c r="AL5774" s="13"/>
      <c r="AM5774" s="13"/>
      <c r="AN5774" s="3"/>
      <c r="AO5774" s="126"/>
      <c r="AP5774" s="126"/>
      <c r="AQ5774" s="127"/>
      <c r="AR5774" s="128"/>
      <c r="AS5774" s="13"/>
      <c r="AW5774" s="128"/>
      <c r="AX5774" s="128"/>
      <c r="AY5774" s="128"/>
      <c r="BH5774" s="89"/>
      <c r="BI5774" s="90"/>
      <c r="DL5774" s="13"/>
      <c r="DM5774" s="13"/>
      <c r="DN5774" s="3"/>
      <c r="DO5774" s="126"/>
      <c r="DP5774" s="126"/>
      <c r="DQ5774" s="127"/>
      <c r="DR5774" s="128"/>
      <c r="DS5774" s="13"/>
      <c r="DW5774" s="128"/>
      <c r="DX5774" s="128"/>
      <c r="DY5774" s="128"/>
      <c r="EH5774" s="89"/>
      <c r="EI5774" s="90"/>
    </row>
    <row r="5775" spans="38:139">
      <c r="AL5775" s="13"/>
      <c r="AM5775" s="13"/>
      <c r="AN5775" s="3"/>
      <c r="AO5775" s="126"/>
      <c r="AP5775" s="126"/>
      <c r="AQ5775" s="127"/>
      <c r="AR5775" s="128"/>
      <c r="AS5775" s="13"/>
      <c r="AW5775" s="128"/>
      <c r="AX5775" s="128"/>
      <c r="AY5775" s="128"/>
      <c r="BH5775" s="89"/>
      <c r="BI5775" s="90"/>
      <c r="DL5775" s="13"/>
      <c r="DM5775" s="13"/>
      <c r="DN5775" s="3"/>
      <c r="DO5775" s="126"/>
      <c r="DP5775" s="126"/>
      <c r="DQ5775" s="127"/>
      <c r="DR5775" s="128"/>
      <c r="DS5775" s="13"/>
      <c r="DW5775" s="128"/>
      <c r="DX5775" s="128"/>
      <c r="DY5775" s="128"/>
      <c r="EH5775" s="89"/>
      <c r="EI5775" s="90"/>
    </row>
    <row r="5776" spans="38:139">
      <c r="AL5776" s="13"/>
      <c r="AM5776" s="13"/>
      <c r="AN5776" s="3"/>
      <c r="AO5776" s="126"/>
      <c r="AP5776" s="126"/>
      <c r="AQ5776" s="127"/>
      <c r="AR5776" s="128"/>
      <c r="AS5776" s="13"/>
      <c r="AW5776" s="128"/>
      <c r="AX5776" s="128"/>
      <c r="AY5776" s="128"/>
      <c r="BH5776" s="89"/>
      <c r="BI5776" s="90"/>
      <c r="DL5776" s="13"/>
      <c r="DM5776" s="13"/>
      <c r="DN5776" s="3"/>
      <c r="DO5776" s="126"/>
      <c r="DP5776" s="126"/>
      <c r="DQ5776" s="127"/>
      <c r="DR5776" s="128"/>
      <c r="DS5776" s="13"/>
      <c r="DW5776" s="128"/>
      <c r="DX5776" s="128"/>
      <c r="DY5776" s="128"/>
      <c r="EH5776" s="89"/>
      <c r="EI5776" s="90"/>
    </row>
    <row r="5777" spans="38:139">
      <c r="AL5777" s="13"/>
      <c r="AM5777" s="13"/>
      <c r="AN5777" s="3"/>
      <c r="AO5777" s="126"/>
      <c r="AP5777" s="126"/>
      <c r="AQ5777" s="127"/>
      <c r="AR5777" s="128"/>
      <c r="AS5777" s="13"/>
      <c r="AW5777" s="128"/>
      <c r="AX5777" s="128"/>
      <c r="AY5777" s="128"/>
      <c r="BH5777" s="89"/>
      <c r="BI5777" s="90"/>
      <c r="DL5777" s="13"/>
      <c r="DM5777" s="13"/>
      <c r="DN5777" s="3"/>
      <c r="DO5777" s="126"/>
      <c r="DP5777" s="126"/>
      <c r="DQ5777" s="127"/>
      <c r="DR5777" s="128"/>
      <c r="DS5777" s="13"/>
      <c r="DW5777" s="128"/>
      <c r="DX5777" s="128"/>
      <c r="DY5777" s="128"/>
      <c r="EH5777" s="89"/>
      <c r="EI5777" s="90"/>
    </row>
    <row r="5778" spans="38:139">
      <c r="AL5778" s="13"/>
      <c r="AM5778" s="13"/>
      <c r="AN5778" s="3"/>
      <c r="AO5778" s="126"/>
      <c r="AP5778" s="126"/>
      <c r="AQ5778" s="127"/>
      <c r="AR5778" s="128"/>
      <c r="AS5778" s="13"/>
      <c r="AW5778" s="128"/>
      <c r="AX5778" s="128"/>
      <c r="AY5778" s="128"/>
      <c r="BH5778" s="89"/>
      <c r="BI5778" s="90"/>
      <c r="DL5778" s="13"/>
      <c r="DM5778" s="13"/>
      <c r="DN5778" s="3"/>
      <c r="DO5778" s="126"/>
      <c r="DP5778" s="126"/>
      <c r="DQ5778" s="127"/>
      <c r="DR5778" s="128"/>
      <c r="DS5778" s="13"/>
      <c r="DW5778" s="128"/>
      <c r="DX5778" s="128"/>
      <c r="DY5778" s="128"/>
      <c r="EH5778" s="89"/>
      <c r="EI5778" s="90"/>
    </row>
    <row r="5779" spans="38:139">
      <c r="AL5779" s="13"/>
      <c r="AM5779" s="13"/>
      <c r="AN5779" s="3"/>
      <c r="AO5779" s="126"/>
      <c r="AP5779" s="126"/>
      <c r="AQ5779" s="127"/>
      <c r="AR5779" s="128"/>
      <c r="AS5779" s="13"/>
      <c r="AW5779" s="128"/>
      <c r="AX5779" s="128"/>
      <c r="AY5779" s="128"/>
      <c r="BH5779" s="89"/>
      <c r="BI5779" s="90"/>
      <c r="DL5779" s="13"/>
      <c r="DM5779" s="13"/>
      <c r="DN5779" s="3"/>
      <c r="DO5779" s="126"/>
      <c r="DP5779" s="126"/>
      <c r="DQ5779" s="127"/>
      <c r="DR5779" s="128"/>
      <c r="DS5779" s="13"/>
      <c r="DW5779" s="128"/>
      <c r="DX5779" s="128"/>
      <c r="DY5779" s="128"/>
      <c r="EH5779" s="89"/>
      <c r="EI5779" s="90"/>
    </row>
    <row r="5780" spans="38:139">
      <c r="AL5780" s="13"/>
      <c r="AM5780" s="13"/>
      <c r="AN5780" s="3"/>
      <c r="AO5780" s="126"/>
      <c r="AP5780" s="126"/>
      <c r="AQ5780" s="127"/>
      <c r="AR5780" s="128"/>
      <c r="AS5780" s="13"/>
      <c r="AW5780" s="128"/>
      <c r="AX5780" s="128"/>
      <c r="AY5780" s="128"/>
      <c r="BH5780" s="89"/>
      <c r="BI5780" s="90"/>
      <c r="DL5780" s="13"/>
      <c r="DM5780" s="13"/>
      <c r="DN5780" s="3"/>
      <c r="DO5780" s="126"/>
      <c r="DP5780" s="126"/>
      <c r="DQ5780" s="127"/>
      <c r="DR5780" s="128"/>
      <c r="DS5780" s="13"/>
      <c r="DW5780" s="128"/>
      <c r="DX5780" s="128"/>
      <c r="DY5780" s="128"/>
      <c r="EH5780" s="89"/>
      <c r="EI5780" s="90"/>
    </row>
    <row r="5781" spans="38:139">
      <c r="AL5781" s="13"/>
      <c r="AM5781" s="13"/>
      <c r="AN5781" s="3"/>
      <c r="AO5781" s="126"/>
      <c r="AP5781" s="126"/>
      <c r="AQ5781" s="127"/>
      <c r="AR5781" s="128"/>
      <c r="AS5781" s="13"/>
      <c r="AW5781" s="128"/>
      <c r="AX5781" s="128"/>
      <c r="AY5781" s="128"/>
      <c r="BH5781" s="89"/>
      <c r="BI5781" s="90"/>
      <c r="DL5781" s="13"/>
      <c r="DM5781" s="13"/>
      <c r="DN5781" s="3"/>
      <c r="DO5781" s="126"/>
      <c r="DP5781" s="126"/>
      <c r="DQ5781" s="127"/>
      <c r="DR5781" s="128"/>
      <c r="DS5781" s="13"/>
      <c r="DW5781" s="128"/>
      <c r="DX5781" s="128"/>
      <c r="DY5781" s="128"/>
      <c r="EH5781" s="89"/>
      <c r="EI5781" s="90"/>
    </row>
    <row r="5782" spans="38:139">
      <c r="AL5782" s="13"/>
      <c r="AM5782" s="13"/>
      <c r="AN5782" s="3"/>
      <c r="AO5782" s="126"/>
      <c r="AP5782" s="126"/>
      <c r="AQ5782" s="127"/>
      <c r="AR5782" s="128"/>
      <c r="AS5782" s="13"/>
      <c r="AW5782" s="128"/>
      <c r="AX5782" s="128"/>
      <c r="AY5782" s="128"/>
      <c r="BH5782" s="89"/>
      <c r="BI5782" s="90"/>
      <c r="DL5782" s="13"/>
      <c r="DM5782" s="13"/>
      <c r="DN5782" s="3"/>
      <c r="DO5782" s="126"/>
      <c r="DP5782" s="126"/>
      <c r="DQ5782" s="127"/>
      <c r="DR5782" s="128"/>
      <c r="DS5782" s="13"/>
      <c r="DW5782" s="128"/>
      <c r="DX5782" s="128"/>
      <c r="DY5782" s="128"/>
      <c r="EH5782" s="89"/>
      <c r="EI5782" s="90"/>
    </row>
    <row r="5783" spans="38:139">
      <c r="AL5783" s="13"/>
      <c r="AM5783" s="13"/>
      <c r="AN5783" s="3"/>
      <c r="AO5783" s="126"/>
      <c r="AP5783" s="126"/>
      <c r="AQ5783" s="127"/>
      <c r="AR5783" s="128"/>
      <c r="AS5783" s="13"/>
      <c r="AW5783" s="128"/>
      <c r="AX5783" s="128"/>
      <c r="AY5783" s="128"/>
      <c r="BH5783" s="89"/>
      <c r="BI5783" s="90"/>
      <c r="DL5783" s="13"/>
      <c r="DM5783" s="13"/>
      <c r="DN5783" s="3"/>
      <c r="DO5783" s="126"/>
      <c r="DP5783" s="126"/>
      <c r="DQ5783" s="127"/>
      <c r="DR5783" s="128"/>
      <c r="DS5783" s="13"/>
      <c r="DW5783" s="128"/>
      <c r="DX5783" s="128"/>
      <c r="DY5783" s="128"/>
      <c r="EH5783" s="89"/>
      <c r="EI5783" s="90"/>
    </row>
    <row r="5784" spans="38:139">
      <c r="AL5784" s="13"/>
      <c r="AM5784" s="13"/>
      <c r="AN5784" s="3"/>
      <c r="AO5784" s="126"/>
      <c r="AP5784" s="126"/>
      <c r="AQ5784" s="127"/>
      <c r="AR5784" s="128"/>
      <c r="AS5784" s="13"/>
      <c r="AW5784" s="128"/>
      <c r="AX5784" s="128"/>
      <c r="AY5784" s="128"/>
      <c r="BH5784" s="89"/>
      <c r="BI5784" s="90"/>
      <c r="DL5784" s="13"/>
      <c r="DM5784" s="13"/>
      <c r="DN5784" s="3"/>
      <c r="DO5784" s="126"/>
      <c r="DP5784" s="126"/>
      <c r="DQ5784" s="127"/>
      <c r="DR5784" s="128"/>
      <c r="DS5784" s="13"/>
      <c r="DW5784" s="128"/>
      <c r="DX5784" s="128"/>
      <c r="DY5784" s="128"/>
      <c r="EH5784" s="89"/>
      <c r="EI5784" s="90"/>
    </row>
    <row r="5785" spans="38:139">
      <c r="AL5785" s="13"/>
      <c r="AM5785" s="13"/>
      <c r="AN5785" s="3"/>
      <c r="AO5785" s="126"/>
      <c r="AP5785" s="126"/>
      <c r="AQ5785" s="127"/>
      <c r="AR5785" s="128"/>
      <c r="AS5785" s="13"/>
      <c r="AW5785" s="128"/>
      <c r="AX5785" s="128"/>
      <c r="AY5785" s="128"/>
      <c r="BH5785" s="89"/>
      <c r="BI5785" s="90"/>
      <c r="DL5785" s="13"/>
      <c r="DM5785" s="13"/>
      <c r="DN5785" s="3"/>
      <c r="DO5785" s="126"/>
      <c r="DP5785" s="126"/>
      <c r="DQ5785" s="127"/>
      <c r="DR5785" s="128"/>
      <c r="DS5785" s="13"/>
      <c r="DW5785" s="128"/>
      <c r="DX5785" s="128"/>
      <c r="DY5785" s="128"/>
      <c r="EH5785" s="89"/>
      <c r="EI5785" s="90"/>
    </row>
    <row r="5786" spans="38:139">
      <c r="AL5786" s="13"/>
      <c r="AM5786" s="13"/>
      <c r="AN5786" s="3"/>
      <c r="AO5786" s="126"/>
      <c r="AP5786" s="126"/>
      <c r="AQ5786" s="127"/>
      <c r="AR5786" s="128"/>
      <c r="AS5786" s="13"/>
      <c r="AW5786" s="128"/>
      <c r="AX5786" s="128"/>
      <c r="AY5786" s="128"/>
      <c r="BH5786" s="89"/>
      <c r="BI5786" s="90"/>
      <c r="DL5786" s="13"/>
      <c r="DM5786" s="13"/>
      <c r="DN5786" s="3"/>
      <c r="DO5786" s="126"/>
      <c r="DP5786" s="126"/>
      <c r="DQ5786" s="127"/>
      <c r="DR5786" s="128"/>
      <c r="DS5786" s="13"/>
      <c r="DW5786" s="128"/>
      <c r="DX5786" s="128"/>
      <c r="DY5786" s="128"/>
      <c r="EH5786" s="89"/>
      <c r="EI5786" s="90"/>
    </row>
    <row r="5787" spans="38:139">
      <c r="AL5787" s="13"/>
      <c r="AM5787" s="13"/>
      <c r="AN5787" s="3"/>
      <c r="AO5787" s="126"/>
      <c r="AP5787" s="126"/>
      <c r="AQ5787" s="127"/>
      <c r="AR5787" s="128"/>
      <c r="AS5787" s="13"/>
      <c r="AW5787" s="128"/>
      <c r="AX5787" s="128"/>
      <c r="AY5787" s="128"/>
      <c r="BH5787" s="89"/>
      <c r="BI5787" s="90"/>
      <c r="DL5787" s="13"/>
      <c r="DM5787" s="13"/>
      <c r="DN5787" s="3"/>
      <c r="DO5787" s="126"/>
      <c r="DP5787" s="126"/>
      <c r="DQ5787" s="127"/>
      <c r="DR5787" s="128"/>
      <c r="DS5787" s="13"/>
      <c r="DW5787" s="128"/>
      <c r="DX5787" s="128"/>
      <c r="DY5787" s="128"/>
      <c r="EH5787" s="89"/>
      <c r="EI5787" s="90"/>
    </row>
    <row r="5788" spans="38:139">
      <c r="AL5788" s="13"/>
      <c r="AM5788" s="13"/>
      <c r="AN5788" s="3"/>
      <c r="AO5788" s="126"/>
      <c r="AP5788" s="126"/>
      <c r="AQ5788" s="127"/>
      <c r="AR5788" s="128"/>
      <c r="AS5788" s="13"/>
      <c r="AW5788" s="128"/>
      <c r="AX5788" s="128"/>
      <c r="AY5788" s="128"/>
      <c r="BH5788" s="89"/>
      <c r="BI5788" s="90"/>
      <c r="DL5788" s="13"/>
      <c r="DM5788" s="13"/>
      <c r="DN5788" s="3"/>
      <c r="DO5788" s="126"/>
      <c r="DP5788" s="126"/>
      <c r="DQ5788" s="127"/>
      <c r="DR5788" s="128"/>
      <c r="DS5788" s="13"/>
      <c r="DW5788" s="128"/>
      <c r="DX5788" s="128"/>
      <c r="DY5788" s="128"/>
      <c r="EH5788" s="89"/>
      <c r="EI5788" s="90"/>
    </row>
    <row r="5789" spans="38:139">
      <c r="AL5789" s="13"/>
      <c r="AM5789" s="13"/>
      <c r="AN5789" s="3"/>
      <c r="AO5789" s="126"/>
      <c r="AP5789" s="126"/>
      <c r="AQ5789" s="127"/>
      <c r="AR5789" s="128"/>
      <c r="AS5789" s="13"/>
      <c r="AW5789" s="128"/>
      <c r="AX5789" s="128"/>
      <c r="AY5789" s="128"/>
      <c r="BH5789" s="89"/>
      <c r="BI5789" s="90"/>
      <c r="DL5789" s="13"/>
      <c r="DM5789" s="13"/>
      <c r="DN5789" s="3"/>
      <c r="DO5789" s="126"/>
      <c r="DP5789" s="126"/>
      <c r="DQ5789" s="127"/>
      <c r="DR5789" s="128"/>
      <c r="DS5789" s="13"/>
      <c r="DW5789" s="128"/>
      <c r="DX5789" s="128"/>
      <c r="DY5789" s="128"/>
      <c r="EH5789" s="89"/>
      <c r="EI5789" s="90"/>
    </row>
    <row r="5790" spans="38:139">
      <c r="AL5790" s="13"/>
      <c r="AM5790" s="13"/>
      <c r="AN5790" s="3"/>
      <c r="AO5790" s="126"/>
      <c r="AP5790" s="126"/>
      <c r="AQ5790" s="127"/>
      <c r="AR5790" s="128"/>
      <c r="AS5790" s="13"/>
      <c r="AW5790" s="128"/>
      <c r="AX5790" s="128"/>
      <c r="AY5790" s="128"/>
      <c r="BH5790" s="89"/>
      <c r="BI5790" s="90"/>
      <c r="DL5790" s="13"/>
      <c r="DM5790" s="13"/>
      <c r="DN5790" s="3"/>
      <c r="DO5790" s="126"/>
      <c r="DP5790" s="126"/>
      <c r="DQ5790" s="127"/>
      <c r="DR5790" s="128"/>
      <c r="DS5790" s="13"/>
      <c r="DW5790" s="128"/>
      <c r="DX5790" s="128"/>
      <c r="DY5790" s="128"/>
      <c r="EH5790" s="89"/>
      <c r="EI5790" s="90"/>
    </row>
    <row r="5791" spans="38:139">
      <c r="AL5791" s="13"/>
      <c r="AM5791" s="13"/>
      <c r="AN5791" s="3"/>
      <c r="AO5791" s="126"/>
      <c r="AP5791" s="126"/>
      <c r="AQ5791" s="127"/>
      <c r="AR5791" s="128"/>
      <c r="AS5791" s="13"/>
      <c r="AW5791" s="128"/>
      <c r="AX5791" s="128"/>
      <c r="AY5791" s="128"/>
      <c r="BH5791" s="89"/>
      <c r="BI5791" s="90"/>
      <c r="DL5791" s="13"/>
      <c r="DM5791" s="13"/>
      <c r="DN5791" s="3"/>
      <c r="DO5791" s="126"/>
      <c r="DP5791" s="126"/>
      <c r="DQ5791" s="127"/>
      <c r="DR5791" s="128"/>
      <c r="DS5791" s="13"/>
      <c r="DW5791" s="128"/>
      <c r="DX5791" s="128"/>
      <c r="DY5791" s="128"/>
      <c r="EH5791" s="89"/>
      <c r="EI5791" s="90"/>
    </row>
    <row r="5792" spans="38:139">
      <c r="AL5792" s="13"/>
      <c r="AM5792" s="13"/>
      <c r="AN5792" s="3"/>
      <c r="AO5792" s="126"/>
      <c r="AP5792" s="126"/>
      <c r="AQ5792" s="127"/>
      <c r="AR5792" s="128"/>
      <c r="AS5792" s="13"/>
      <c r="AW5792" s="128"/>
      <c r="AX5792" s="128"/>
      <c r="AY5792" s="128"/>
      <c r="BH5792" s="89"/>
      <c r="BI5792" s="90"/>
      <c r="DL5792" s="13"/>
      <c r="DM5792" s="13"/>
      <c r="DN5792" s="3"/>
      <c r="DO5792" s="126"/>
      <c r="DP5792" s="126"/>
      <c r="DQ5792" s="127"/>
      <c r="DR5792" s="128"/>
      <c r="DS5792" s="13"/>
      <c r="DW5792" s="128"/>
      <c r="DX5792" s="128"/>
      <c r="DY5792" s="128"/>
      <c r="EH5792" s="89"/>
      <c r="EI5792" s="90"/>
    </row>
    <row r="5793" spans="38:139">
      <c r="AL5793" s="13"/>
      <c r="AM5793" s="13"/>
      <c r="AN5793" s="3"/>
      <c r="AO5793" s="126"/>
      <c r="AP5793" s="126"/>
      <c r="AQ5793" s="127"/>
      <c r="AR5793" s="128"/>
      <c r="AS5793" s="13"/>
      <c r="AW5793" s="128"/>
      <c r="AX5793" s="128"/>
      <c r="AY5793" s="128"/>
      <c r="BH5793" s="89"/>
      <c r="BI5793" s="90"/>
      <c r="DL5793" s="13"/>
      <c r="DM5793" s="13"/>
      <c r="DN5793" s="3"/>
      <c r="DO5793" s="126"/>
      <c r="DP5793" s="126"/>
      <c r="DQ5793" s="127"/>
      <c r="DR5793" s="128"/>
      <c r="DS5793" s="13"/>
      <c r="DW5793" s="128"/>
      <c r="DX5793" s="128"/>
      <c r="DY5793" s="128"/>
      <c r="EH5793" s="89"/>
      <c r="EI5793" s="90"/>
    </row>
    <row r="5794" spans="38:139">
      <c r="AL5794" s="13"/>
      <c r="AM5794" s="13"/>
      <c r="AN5794" s="3"/>
      <c r="AO5794" s="126"/>
      <c r="AP5794" s="126"/>
      <c r="AQ5794" s="127"/>
      <c r="AR5794" s="128"/>
      <c r="AS5794" s="13"/>
      <c r="AW5794" s="128"/>
      <c r="AX5794" s="128"/>
      <c r="AY5794" s="128"/>
      <c r="BH5794" s="89"/>
      <c r="BI5794" s="90"/>
      <c r="DL5794" s="13"/>
      <c r="DM5794" s="13"/>
      <c r="DN5794" s="3"/>
      <c r="DO5794" s="126"/>
      <c r="DP5794" s="126"/>
      <c r="DQ5794" s="127"/>
      <c r="DR5794" s="128"/>
      <c r="DS5794" s="13"/>
      <c r="DW5794" s="128"/>
      <c r="DX5794" s="128"/>
      <c r="DY5794" s="128"/>
      <c r="EH5794" s="89"/>
      <c r="EI5794" s="90"/>
    </row>
    <row r="5795" spans="38:139">
      <c r="AL5795" s="13"/>
      <c r="AM5795" s="13"/>
      <c r="AN5795" s="3"/>
      <c r="AO5795" s="126"/>
      <c r="AP5795" s="126"/>
      <c r="AQ5795" s="127"/>
      <c r="AR5795" s="128"/>
      <c r="AS5795" s="13"/>
      <c r="AW5795" s="128"/>
      <c r="AX5795" s="128"/>
      <c r="AY5795" s="128"/>
      <c r="BH5795" s="89"/>
      <c r="BI5795" s="90"/>
      <c r="DL5795" s="13"/>
      <c r="DM5795" s="13"/>
      <c r="DN5795" s="3"/>
      <c r="DO5795" s="126"/>
      <c r="DP5795" s="126"/>
      <c r="DQ5795" s="127"/>
      <c r="DR5795" s="128"/>
      <c r="DS5795" s="13"/>
      <c r="DW5795" s="128"/>
      <c r="DX5795" s="128"/>
      <c r="DY5795" s="128"/>
      <c r="EH5795" s="89"/>
      <c r="EI5795" s="90"/>
    </row>
    <row r="5796" spans="38:139">
      <c r="AL5796" s="13"/>
      <c r="AM5796" s="13"/>
      <c r="AN5796" s="3"/>
      <c r="AO5796" s="126"/>
      <c r="AP5796" s="126"/>
      <c r="AQ5796" s="127"/>
      <c r="AR5796" s="128"/>
      <c r="AS5796" s="13"/>
      <c r="AW5796" s="128"/>
      <c r="AX5796" s="128"/>
      <c r="AY5796" s="128"/>
      <c r="BH5796" s="89"/>
      <c r="BI5796" s="90"/>
      <c r="DL5796" s="13"/>
      <c r="DM5796" s="13"/>
      <c r="DN5796" s="3"/>
      <c r="DO5796" s="126"/>
      <c r="DP5796" s="126"/>
      <c r="DQ5796" s="127"/>
      <c r="DR5796" s="128"/>
      <c r="DS5796" s="13"/>
      <c r="DW5796" s="128"/>
      <c r="DX5796" s="128"/>
      <c r="DY5796" s="128"/>
      <c r="EH5796" s="89"/>
      <c r="EI5796" s="90"/>
    </row>
    <row r="5797" spans="38:139">
      <c r="AL5797" s="13"/>
      <c r="AM5797" s="13"/>
      <c r="AN5797" s="3"/>
      <c r="AO5797" s="126"/>
      <c r="AP5797" s="126"/>
      <c r="AQ5797" s="127"/>
      <c r="AR5797" s="128"/>
      <c r="AS5797" s="13"/>
      <c r="AW5797" s="128"/>
      <c r="AX5797" s="128"/>
      <c r="AY5797" s="128"/>
      <c r="BH5797" s="89"/>
      <c r="BI5797" s="90"/>
      <c r="DL5797" s="13"/>
      <c r="DM5797" s="13"/>
      <c r="DN5797" s="3"/>
      <c r="DO5797" s="126"/>
      <c r="DP5797" s="126"/>
      <c r="DQ5797" s="127"/>
      <c r="DR5797" s="128"/>
      <c r="DS5797" s="13"/>
      <c r="DW5797" s="128"/>
      <c r="DX5797" s="128"/>
      <c r="DY5797" s="128"/>
      <c r="EH5797" s="89"/>
      <c r="EI5797" s="90"/>
    </row>
    <row r="5798" spans="38:139">
      <c r="AL5798" s="13"/>
      <c r="AM5798" s="13"/>
      <c r="AN5798" s="3"/>
      <c r="AO5798" s="126"/>
      <c r="AP5798" s="126"/>
      <c r="AQ5798" s="127"/>
      <c r="AR5798" s="128"/>
      <c r="AS5798" s="13"/>
      <c r="AW5798" s="128"/>
      <c r="AX5798" s="128"/>
      <c r="AY5798" s="128"/>
      <c r="BH5798" s="89"/>
      <c r="BI5798" s="90"/>
      <c r="DL5798" s="13"/>
      <c r="DM5798" s="13"/>
      <c r="DN5798" s="3"/>
      <c r="DO5798" s="126"/>
      <c r="DP5798" s="126"/>
      <c r="DQ5798" s="127"/>
      <c r="DR5798" s="128"/>
      <c r="DS5798" s="13"/>
      <c r="DW5798" s="128"/>
      <c r="DX5798" s="128"/>
      <c r="DY5798" s="128"/>
      <c r="EH5798" s="89"/>
      <c r="EI5798" s="90"/>
    </row>
    <row r="5799" spans="38:139">
      <c r="AL5799" s="13"/>
      <c r="AM5799" s="13"/>
      <c r="AN5799" s="3"/>
      <c r="AO5799" s="126"/>
      <c r="AP5799" s="126"/>
      <c r="AQ5799" s="127"/>
      <c r="AR5799" s="128"/>
      <c r="AS5799" s="13"/>
      <c r="AW5799" s="128"/>
      <c r="AX5799" s="128"/>
      <c r="AY5799" s="128"/>
      <c r="BH5799" s="89"/>
      <c r="BI5799" s="90"/>
      <c r="DL5799" s="13"/>
      <c r="DM5799" s="13"/>
      <c r="DN5799" s="3"/>
      <c r="DO5799" s="126"/>
      <c r="DP5799" s="126"/>
      <c r="DQ5799" s="127"/>
      <c r="DR5799" s="128"/>
      <c r="DS5799" s="13"/>
      <c r="DW5799" s="128"/>
      <c r="DX5799" s="128"/>
      <c r="DY5799" s="128"/>
      <c r="EH5799" s="89"/>
      <c r="EI5799" s="90"/>
    </row>
    <row r="5800" spans="38:139">
      <c r="AL5800" s="13"/>
      <c r="AM5800" s="13"/>
      <c r="AN5800" s="3"/>
      <c r="AO5800" s="126"/>
      <c r="AP5800" s="126"/>
      <c r="AQ5800" s="127"/>
      <c r="AR5800" s="128"/>
      <c r="AS5800" s="13"/>
      <c r="AW5800" s="128"/>
      <c r="AX5800" s="128"/>
      <c r="AY5800" s="128"/>
      <c r="BH5800" s="89"/>
      <c r="BI5800" s="90"/>
      <c r="DL5800" s="13"/>
      <c r="DM5800" s="13"/>
      <c r="DN5800" s="3"/>
      <c r="DO5800" s="126"/>
      <c r="DP5800" s="126"/>
      <c r="DQ5800" s="127"/>
      <c r="DR5800" s="128"/>
      <c r="DS5800" s="13"/>
      <c r="DW5800" s="128"/>
      <c r="DX5800" s="128"/>
      <c r="DY5800" s="128"/>
      <c r="EH5800" s="89"/>
      <c r="EI5800" s="90"/>
    </row>
    <row r="5801" spans="38:139">
      <c r="AL5801" s="13"/>
      <c r="AM5801" s="13"/>
      <c r="AN5801" s="3"/>
      <c r="AO5801" s="126"/>
      <c r="AP5801" s="126"/>
      <c r="AQ5801" s="127"/>
      <c r="AR5801" s="128"/>
      <c r="AS5801" s="13"/>
      <c r="AW5801" s="128"/>
      <c r="AX5801" s="128"/>
      <c r="AY5801" s="128"/>
      <c r="BH5801" s="89"/>
      <c r="BI5801" s="90"/>
      <c r="DL5801" s="13"/>
      <c r="DM5801" s="13"/>
      <c r="DN5801" s="3"/>
      <c r="DO5801" s="126"/>
      <c r="DP5801" s="126"/>
      <c r="DQ5801" s="127"/>
      <c r="DR5801" s="128"/>
      <c r="DS5801" s="13"/>
      <c r="DW5801" s="128"/>
      <c r="DX5801" s="128"/>
      <c r="DY5801" s="128"/>
      <c r="EH5801" s="89"/>
      <c r="EI5801" s="90"/>
    </row>
    <row r="5802" spans="38:139">
      <c r="AL5802" s="13"/>
      <c r="AM5802" s="13"/>
      <c r="AN5802" s="3"/>
      <c r="AO5802" s="126"/>
      <c r="AP5802" s="126"/>
      <c r="AQ5802" s="127"/>
      <c r="AR5802" s="128"/>
      <c r="AS5802" s="13"/>
      <c r="AW5802" s="128"/>
      <c r="AX5802" s="128"/>
      <c r="AY5802" s="128"/>
      <c r="BH5802" s="89"/>
      <c r="BI5802" s="90"/>
      <c r="DL5802" s="13"/>
      <c r="DM5802" s="13"/>
      <c r="DN5802" s="3"/>
      <c r="DO5802" s="126"/>
      <c r="DP5802" s="126"/>
      <c r="DQ5802" s="127"/>
      <c r="DR5802" s="128"/>
      <c r="DS5802" s="13"/>
      <c r="DW5802" s="128"/>
      <c r="DX5802" s="128"/>
      <c r="DY5802" s="128"/>
      <c r="EH5802" s="89"/>
      <c r="EI5802" s="90"/>
    </row>
    <row r="5803" spans="38:139">
      <c r="AL5803" s="13"/>
      <c r="AM5803" s="13"/>
      <c r="AN5803" s="3"/>
      <c r="AO5803" s="126"/>
      <c r="AP5803" s="126"/>
      <c r="AQ5803" s="127"/>
      <c r="AR5803" s="128"/>
      <c r="AS5803" s="13"/>
      <c r="AW5803" s="128"/>
      <c r="AX5803" s="128"/>
      <c r="AY5803" s="128"/>
      <c r="BH5803" s="89"/>
      <c r="BI5803" s="90"/>
      <c r="DL5803" s="13"/>
      <c r="DM5803" s="13"/>
      <c r="DN5803" s="3"/>
      <c r="DO5803" s="126"/>
      <c r="DP5803" s="126"/>
      <c r="DQ5803" s="127"/>
      <c r="DR5803" s="128"/>
      <c r="DS5803" s="13"/>
      <c r="DW5803" s="128"/>
      <c r="DX5803" s="128"/>
      <c r="DY5803" s="128"/>
      <c r="EH5803" s="89"/>
      <c r="EI5803" s="90"/>
    </row>
    <row r="5804" spans="38:139">
      <c r="AL5804" s="13"/>
      <c r="AM5804" s="13"/>
      <c r="AN5804" s="3"/>
      <c r="AO5804" s="126"/>
      <c r="AP5804" s="126"/>
      <c r="AQ5804" s="127"/>
      <c r="AR5804" s="128"/>
      <c r="AS5804" s="13"/>
      <c r="AW5804" s="128"/>
      <c r="AX5804" s="128"/>
      <c r="AY5804" s="128"/>
      <c r="BH5804" s="89"/>
      <c r="BI5804" s="90"/>
      <c r="DL5804" s="13"/>
      <c r="DM5804" s="13"/>
      <c r="DN5804" s="3"/>
      <c r="DO5804" s="126"/>
      <c r="DP5804" s="126"/>
      <c r="DQ5804" s="127"/>
      <c r="DR5804" s="128"/>
      <c r="DS5804" s="13"/>
      <c r="DW5804" s="128"/>
      <c r="DX5804" s="128"/>
      <c r="DY5804" s="128"/>
      <c r="EH5804" s="89"/>
      <c r="EI5804" s="90"/>
    </row>
    <row r="5805" spans="38:139">
      <c r="AL5805" s="13"/>
      <c r="AM5805" s="13"/>
      <c r="AN5805" s="3"/>
      <c r="AO5805" s="126"/>
      <c r="AP5805" s="126"/>
      <c r="AQ5805" s="127"/>
      <c r="AR5805" s="128"/>
      <c r="AS5805" s="13"/>
      <c r="AW5805" s="128"/>
      <c r="AX5805" s="128"/>
      <c r="AY5805" s="128"/>
      <c r="BH5805" s="89"/>
      <c r="BI5805" s="90"/>
      <c r="DL5805" s="13"/>
      <c r="DM5805" s="13"/>
      <c r="DN5805" s="3"/>
      <c r="DO5805" s="126"/>
      <c r="DP5805" s="126"/>
      <c r="DQ5805" s="127"/>
      <c r="DR5805" s="128"/>
      <c r="DS5805" s="13"/>
      <c r="DW5805" s="128"/>
      <c r="DX5805" s="128"/>
      <c r="DY5805" s="128"/>
      <c r="EH5805" s="89"/>
      <c r="EI5805" s="90"/>
    </row>
    <row r="5806" spans="38:139">
      <c r="AL5806" s="13"/>
      <c r="AM5806" s="13"/>
      <c r="AN5806" s="3"/>
      <c r="AO5806" s="126"/>
      <c r="AP5806" s="126"/>
      <c r="AQ5806" s="127"/>
      <c r="AR5806" s="128"/>
      <c r="AS5806" s="13"/>
      <c r="AW5806" s="128"/>
      <c r="AX5806" s="128"/>
      <c r="AY5806" s="128"/>
      <c r="BH5806" s="89"/>
      <c r="BI5806" s="90"/>
      <c r="DL5806" s="13"/>
      <c r="DM5806" s="13"/>
      <c r="DN5806" s="3"/>
      <c r="DO5806" s="126"/>
      <c r="DP5806" s="126"/>
      <c r="DQ5806" s="127"/>
      <c r="DR5806" s="128"/>
      <c r="DS5806" s="13"/>
      <c r="DW5806" s="128"/>
      <c r="DX5806" s="128"/>
      <c r="DY5806" s="128"/>
      <c r="EH5806" s="89"/>
      <c r="EI5806" s="90"/>
    </row>
    <row r="5807" spans="38:139">
      <c r="AL5807" s="13"/>
      <c r="AM5807" s="13"/>
      <c r="AN5807" s="3"/>
      <c r="AO5807" s="126"/>
      <c r="AP5807" s="126"/>
      <c r="AQ5807" s="127"/>
      <c r="AR5807" s="128"/>
      <c r="AS5807" s="13"/>
      <c r="AW5807" s="128"/>
      <c r="AX5807" s="128"/>
      <c r="AY5807" s="128"/>
      <c r="BH5807" s="89"/>
      <c r="BI5807" s="90"/>
      <c r="DL5807" s="13"/>
      <c r="DM5807" s="13"/>
      <c r="DN5807" s="3"/>
      <c r="DO5807" s="126"/>
      <c r="DP5807" s="126"/>
      <c r="DQ5807" s="127"/>
      <c r="DR5807" s="128"/>
      <c r="DS5807" s="13"/>
      <c r="DW5807" s="128"/>
      <c r="DX5807" s="128"/>
      <c r="DY5807" s="128"/>
      <c r="EH5807" s="89"/>
      <c r="EI5807" s="90"/>
    </row>
    <row r="5808" spans="38:139">
      <c r="AL5808" s="13"/>
      <c r="AM5808" s="13"/>
      <c r="AN5808" s="3"/>
      <c r="AO5808" s="126"/>
      <c r="AP5808" s="126"/>
      <c r="AQ5808" s="127"/>
      <c r="AR5808" s="128"/>
      <c r="AS5808" s="13"/>
      <c r="AW5808" s="128"/>
      <c r="AX5808" s="128"/>
      <c r="AY5808" s="128"/>
      <c r="BH5808" s="89"/>
      <c r="BI5808" s="90"/>
      <c r="DL5808" s="13"/>
      <c r="DM5808" s="13"/>
      <c r="DN5808" s="3"/>
      <c r="DO5808" s="126"/>
      <c r="DP5808" s="126"/>
      <c r="DQ5808" s="127"/>
      <c r="DR5808" s="128"/>
      <c r="DS5808" s="13"/>
      <c r="DW5808" s="128"/>
      <c r="DX5808" s="128"/>
      <c r="DY5808" s="128"/>
      <c r="EH5808" s="89"/>
      <c r="EI5808" s="90"/>
    </row>
    <row r="5809" spans="38:139">
      <c r="AL5809" s="13"/>
      <c r="AM5809" s="13"/>
      <c r="AN5809" s="3"/>
      <c r="AO5809" s="126"/>
      <c r="AP5809" s="126"/>
      <c r="AQ5809" s="127"/>
      <c r="AR5809" s="128"/>
      <c r="AS5809" s="13"/>
      <c r="AW5809" s="128"/>
      <c r="AX5809" s="128"/>
      <c r="AY5809" s="128"/>
      <c r="BH5809" s="89"/>
      <c r="BI5809" s="90"/>
      <c r="DL5809" s="13"/>
      <c r="DM5809" s="13"/>
      <c r="DN5809" s="3"/>
      <c r="DO5809" s="126"/>
      <c r="DP5809" s="126"/>
      <c r="DQ5809" s="127"/>
      <c r="DR5809" s="128"/>
      <c r="DS5809" s="13"/>
      <c r="DW5809" s="128"/>
      <c r="DX5809" s="128"/>
      <c r="DY5809" s="128"/>
      <c r="EH5809" s="89"/>
      <c r="EI5809" s="90"/>
    </row>
    <row r="5810" spans="38:139">
      <c r="AL5810" s="13"/>
      <c r="AM5810" s="13"/>
      <c r="AN5810" s="3"/>
      <c r="AO5810" s="126"/>
      <c r="AP5810" s="126"/>
      <c r="AQ5810" s="127"/>
      <c r="AR5810" s="128"/>
      <c r="AS5810" s="13"/>
      <c r="AW5810" s="128"/>
      <c r="AX5810" s="128"/>
      <c r="AY5810" s="128"/>
      <c r="BH5810" s="89"/>
      <c r="BI5810" s="90"/>
      <c r="DL5810" s="13"/>
      <c r="DM5810" s="13"/>
      <c r="DN5810" s="3"/>
      <c r="DO5810" s="126"/>
      <c r="DP5810" s="126"/>
      <c r="DQ5810" s="127"/>
      <c r="DR5810" s="128"/>
      <c r="DS5810" s="13"/>
      <c r="DW5810" s="128"/>
      <c r="DX5810" s="128"/>
      <c r="DY5810" s="128"/>
      <c r="EH5810" s="89"/>
      <c r="EI5810" s="90"/>
    </row>
    <row r="5811" spans="38:139">
      <c r="AL5811" s="13"/>
      <c r="AM5811" s="13"/>
      <c r="AN5811" s="3"/>
      <c r="AO5811" s="126"/>
      <c r="AP5811" s="126"/>
      <c r="AQ5811" s="127"/>
      <c r="AR5811" s="128"/>
      <c r="AS5811" s="13"/>
      <c r="AW5811" s="128"/>
      <c r="AX5811" s="128"/>
      <c r="AY5811" s="128"/>
      <c r="BH5811" s="89"/>
      <c r="BI5811" s="90"/>
      <c r="DL5811" s="13"/>
      <c r="DM5811" s="13"/>
      <c r="DN5811" s="3"/>
      <c r="DO5811" s="126"/>
      <c r="DP5811" s="126"/>
      <c r="DQ5811" s="127"/>
      <c r="DR5811" s="128"/>
      <c r="DS5811" s="13"/>
      <c r="DW5811" s="128"/>
      <c r="DX5811" s="128"/>
      <c r="DY5811" s="128"/>
      <c r="EH5811" s="89"/>
      <c r="EI5811" s="90"/>
    </row>
    <row r="5812" spans="38:139">
      <c r="AL5812" s="13"/>
      <c r="AM5812" s="13"/>
      <c r="AN5812" s="3"/>
      <c r="AO5812" s="126"/>
      <c r="AP5812" s="126"/>
      <c r="AQ5812" s="127"/>
      <c r="AR5812" s="128"/>
      <c r="AS5812" s="13"/>
      <c r="AW5812" s="128"/>
      <c r="AX5812" s="128"/>
      <c r="AY5812" s="128"/>
      <c r="BH5812" s="89"/>
      <c r="BI5812" s="90"/>
      <c r="DL5812" s="13"/>
      <c r="DM5812" s="13"/>
      <c r="DN5812" s="3"/>
      <c r="DO5812" s="126"/>
      <c r="DP5812" s="126"/>
      <c r="DQ5812" s="127"/>
      <c r="DR5812" s="128"/>
      <c r="DS5812" s="13"/>
      <c r="DW5812" s="128"/>
      <c r="DX5812" s="128"/>
      <c r="DY5812" s="128"/>
      <c r="EH5812" s="89"/>
      <c r="EI5812" s="90"/>
    </row>
    <row r="5813" spans="38:139">
      <c r="AL5813" s="13"/>
      <c r="AM5813" s="13"/>
      <c r="AN5813" s="3"/>
      <c r="AO5813" s="126"/>
      <c r="AP5813" s="126"/>
      <c r="AQ5813" s="127"/>
      <c r="AR5813" s="128"/>
      <c r="AS5813" s="13"/>
      <c r="AW5813" s="128"/>
      <c r="AX5813" s="128"/>
      <c r="AY5813" s="128"/>
      <c r="BH5813" s="89"/>
      <c r="BI5813" s="90"/>
      <c r="DL5813" s="13"/>
      <c r="DM5813" s="13"/>
      <c r="DN5813" s="3"/>
      <c r="DO5813" s="126"/>
      <c r="DP5813" s="126"/>
      <c r="DQ5813" s="127"/>
      <c r="DR5813" s="128"/>
      <c r="DS5813" s="13"/>
      <c r="DW5813" s="128"/>
      <c r="DX5813" s="128"/>
      <c r="DY5813" s="128"/>
      <c r="EH5813" s="89"/>
      <c r="EI5813" s="90"/>
    </row>
    <row r="5814" spans="38:139">
      <c r="AL5814" s="13"/>
      <c r="AM5814" s="13"/>
      <c r="AN5814" s="3"/>
      <c r="AO5814" s="126"/>
      <c r="AP5814" s="126"/>
      <c r="AQ5814" s="127"/>
      <c r="AR5814" s="128"/>
      <c r="AS5814" s="13"/>
      <c r="AW5814" s="128"/>
      <c r="AX5814" s="128"/>
      <c r="AY5814" s="128"/>
      <c r="BH5814" s="89"/>
      <c r="BI5814" s="90"/>
      <c r="DL5814" s="13"/>
      <c r="DM5814" s="13"/>
      <c r="DN5814" s="3"/>
      <c r="DO5814" s="126"/>
      <c r="DP5814" s="126"/>
      <c r="DQ5814" s="127"/>
      <c r="DR5814" s="128"/>
      <c r="DS5814" s="13"/>
      <c r="DW5814" s="128"/>
      <c r="DX5814" s="128"/>
      <c r="DY5814" s="128"/>
      <c r="EH5814" s="89"/>
      <c r="EI5814" s="90"/>
    </row>
    <row r="5815" spans="38:139">
      <c r="AL5815" s="13"/>
      <c r="AM5815" s="13"/>
      <c r="AN5815" s="3"/>
      <c r="AO5815" s="126"/>
      <c r="AP5815" s="126"/>
      <c r="AQ5815" s="127"/>
      <c r="AR5815" s="128"/>
      <c r="AS5815" s="13"/>
      <c r="AW5815" s="128"/>
      <c r="AX5815" s="128"/>
      <c r="AY5815" s="128"/>
      <c r="BH5815" s="89"/>
      <c r="BI5815" s="90"/>
      <c r="DL5815" s="13"/>
      <c r="DM5815" s="13"/>
      <c r="DN5815" s="3"/>
      <c r="DO5815" s="126"/>
      <c r="DP5815" s="126"/>
      <c r="DQ5815" s="127"/>
      <c r="DR5815" s="128"/>
      <c r="DS5815" s="13"/>
      <c r="DW5815" s="128"/>
      <c r="DX5815" s="128"/>
      <c r="DY5815" s="128"/>
      <c r="EH5815" s="89"/>
      <c r="EI5815" s="90"/>
    </row>
    <row r="5816" spans="38:139">
      <c r="AL5816" s="13"/>
      <c r="AM5816" s="13"/>
      <c r="AN5816" s="3"/>
      <c r="AO5816" s="126"/>
      <c r="AP5816" s="126"/>
      <c r="AQ5816" s="127"/>
      <c r="AR5816" s="128"/>
      <c r="AS5816" s="13"/>
      <c r="AW5816" s="128"/>
      <c r="AX5816" s="128"/>
      <c r="AY5816" s="128"/>
      <c r="BH5816" s="89"/>
      <c r="BI5816" s="90"/>
      <c r="DL5816" s="13"/>
      <c r="DM5816" s="13"/>
      <c r="DN5816" s="3"/>
      <c r="DO5816" s="126"/>
      <c r="DP5816" s="126"/>
      <c r="DQ5816" s="127"/>
      <c r="DR5816" s="128"/>
      <c r="DS5816" s="13"/>
      <c r="DW5816" s="128"/>
      <c r="DX5816" s="128"/>
      <c r="DY5816" s="128"/>
      <c r="EH5816" s="89"/>
      <c r="EI5816" s="90"/>
    </row>
    <row r="5817" spans="38:139">
      <c r="AL5817" s="13"/>
      <c r="AM5817" s="13"/>
      <c r="AN5817" s="3"/>
      <c r="AO5817" s="126"/>
      <c r="AP5817" s="126"/>
      <c r="AQ5817" s="127"/>
      <c r="AR5817" s="128"/>
      <c r="AS5817" s="13"/>
      <c r="AW5817" s="128"/>
      <c r="AX5817" s="128"/>
      <c r="AY5817" s="128"/>
      <c r="BH5817" s="89"/>
      <c r="BI5817" s="90"/>
      <c r="DL5817" s="13"/>
      <c r="DM5817" s="13"/>
      <c r="DN5817" s="3"/>
      <c r="DO5817" s="126"/>
      <c r="DP5817" s="126"/>
      <c r="DQ5817" s="127"/>
      <c r="DR5817" s="128"/>
      <c r="DS5817" s="13"/>
      <c r="DW5817" s="128"/>
      <c r="DX5817" s="128"/>
      <c r="DY5817" s="128"/>
      <c r="EH5817" s="89"/>
      <c r="EI5817" s="90"/>
    </row>
    <row r="5818" spans="38:139">
      <c r="AL5818" s="13"/>
      <c r="AM5818" s="13"/>
      <c r="AN5818" s="3"/>
      <c r="AO5818" s="126"/>
      <c r="AP5818" s="126"/>
      <c r="AQ5818" s="127"/>
      <c r="AR5818" s="128"/>
      <c r="AS5818" s="13"/>
      <c r="AW5818" s="128"/>
      <c r="AX5818" s="128"/>
      <c r="AY5818" s="128"/>
      <c r="BH5818" s="89"/>
      <c r="BI5818" s="90"/>
      <c r="DL5818" s="13"/>
      <c r="DM5818" s="13"/>
      <c r="DN5818" s="3"/>
      <c r="DO5818" s="126"/>
      <c r="DP5818" s="126"/>
      <c r="DQ5818" s="127"/>
      <c r="DR5818" s="128"/>
      <c r="DS5818" s="13"/>
      <c r="DW5818" s="128"/>
      <c r="DX5818" s="128"/>
      <c r="DY5818" s="128"/>
      <c r="EH5818" s="89"/>
      <c r="EI5818" s="90"/>
    </row>
    <row r="5819" spans="38:139">
      <c r="AL5819" s="13"/>
      <c r="AM5819" s="13"/>
      <c r="AN5819" s="3"/>
      <c r="AO5819" s="126"/>
      <c r="AP5819" s="126"/>
      <c r="AQ5819" s="127"/>
      <c r="AR5819" s="128"/>
      <c r="AS5819" s="13"/>
      <c r="AW5819" s="128"/>
      <c r="AX5819" s="128"/>
      <c r="AY5819" s="128"/>
      <c r="BH5819" s="89"/>
      <c r="BI5819" s="90"/>
      <c r="DL5819" s="13"/>
      <c r="DM5819" s="13"/>
      <c r="DN5819" s="3"/>
      <c r="DO5819" s="126"/>
      <c r="DP5819" s="126"/>
      <c r="DQ5819" s="127"/>
      <c r="DR5819" s="128"/>
      <c r="DS5819" s="13"/>
      <c r="DW5819" s="128"/>
      <c r="DX5819" s="128"/>
      <c r="DY5819" s="128"/>
      <c r="EH5819" s="89"/>
      <c r="EI5819" s="90"/>
    </row>
    <row r="5820" spans="38:139">
      <c r="AL5820" s="13"/>
      <c r="AM5820" s="13"/>
      <c r="AN5820" s="3"/>
      <c r="AO5820" s="126"/>
      <c r="AP5820" s="126"/>
      <c r="AQ5820" s="127"/>
      <c r="AR5820" s="128"/>
      <c r="AS5820" s="13"/>
      <c r="AW5820" s="128"/>
      <c r="AX5820" s="128"/>
      <c r="AY5820" s="128"/>
      <c r="BH5820" s="89"/>
      <c r="BI5820" s="90"/>
      <c r="DL5820" s="13"/>
      <c r="DM5820" s="13"/>
      <c r="DN5820" s="3"/>
      <c r="DO5820" s="126"/>
      <c r="DP5820" s="126"/>
      <c r="DQ5820" s="127"/>
      <c r="DR5820" s="128"/>
      <c r="DS5820" s="13"/>
      <c r="DW5820" s="128"/>
      <c r="DX5820" s="128"/>
      <c r="DY5820" s="128"/>
      <c r="EH5820" s="89"/>
      <c r="EI5820" s="90"/>
    </row>
    <row r="5821" spans="38:139">
      <c r="AL5821" s="13"/>
      <c r="AM5821" s="13"/>
      <c r="AN5821" s="3"/>
      <c r="AO5821" s="126"/>
      <c r="AP5821" s="126"/>
      <c r="AQ5821" s="127"/>
      <c r="AR5821" s="128"/>
      <c r="AS5821" s="13"/>
      <c r="AW5821" s="128"/>
      <c r="AX5821" s="128"/>
      <c r="AY5821" s="128"/>
      <c r="BH5821" s="89"/>
      <c r="BI5821" s="90"/>
      <c r="DL5821" s="13"/>
      <c r="DM5821" s="13"/>
      <c r="DN5821" s="3"/>
      <c r="DO5821" s="126"/>
      <c r="DP5821" s="126"/>
      <c r="DQ5821" s="127"/>
      <c r="DR5821" s="128"/>
      <c r="DS5821" s="13"/>
      <c r="DW5821" s="128"/>
      <c r="DX5821" s="128"/>
      <c r="DY5821" s="128"/>
      <c r="EH5821" s="89"/>
      <c r="EI5821" s="90"/>
    </row>
    <row r="5822" spans="38:139">
      <c r="AL5822" s="13"/>
      <c r="AM5822" s="13"/>
      <c r="AN5822" s="3"/>
      <c r="AO5822" s="126"/>
      <c r="AP5822" s="126"/>
      <c r="AQ5822" s="127"/>
      <c r="AR5822" s="128"/>
      <c r="AS5822" s="13"/>
      <c r="AW5822" s="128"/>
      <c r="AX5822" s="128"/>
      <c r="AY5822" s="128"/>
      <c r="BH5822" s="89"/>
      <c r="BI5822" s="90"/>
      <c r="DL5822" s="13"/>
      <c r="DM5822" s="13"/>
      <c r="DN5822" s="3"/>
      <c r="DO5822" s="126"/>
      <c r="DP5822" s="126"/>
      <c r="DQ5822" s="127"/>
      <c r="DR5822" s="128"/>
      <c r="DS5822" s="13"/>
      <c r="DW5822" s="128"/>
      <c r="DX5822" s="128"/>
      <c r="DY5822" s="128"/>
      <c r="EH5822" s="89"/>
      <c r="EI5822" s="90"/>
    </row>
    <row r="5823" spans="38:139">
      <c r="AL5823" s="13"/>
      <c r="AM5823" s="13"/>
      <c r="AN5823" s="3"/>
      <c r="AO5823" s="126"/>
      <c r="AP5823" s="126"/>
      <c r="AQ5823" s="127"/>
      <c r="AR5823" s="128"/>
      <c r="AS5823" s="13"/>
      <c r="AW5823" s="128"/>
      <c r="AX5823" s="128"/>
      <c r="AY5823" s="128"/>
      <c r="BH5823" s="89"/>
      <c r="BI5823" s="90"/>
      <c r="DL5823" s="13"/>
      <c r="DM5823" s="13"/>
      <c r="DN5823" s="3"/>
      <c r="DO5823" s="126"/>
      <c r="DP5823" s="126"/>
      <c r="DQ5823" s="127"/>
      <c r="DR5823" s="128"/>
      <c r="DS5823" s="13"/>
      <c r="DW5823" s="128"/>
      <c r="DX5823" s="128"/>
      <c r="DY5823" s="128"/>
      <c r="EH5823" s="89"/>
      <c r="EI5823" s="90"/>
    </row>
    <row r="5824" spans="38:139">
      <c r="AL5824" s="13"/>
      <c r="AM5824" s="13"/>
      <c r="AN5824" s="3"/>
      <c r="AO5824" s="126"/>
      <c r="AP5824" s="126"/>
      <c r="AQ5824" s="127"/>
      <c r="AR5824" s="128"/>
      <c r="AS5824" s="13"/>
      <c r="AW5824" s="128"/>
      <c r="AX5824" s="128"/>
      <c r="AY5824" s="128"/>
      <c r="BH5824" s="89"/>
      <c r="BI5824" s="90"/>
      <c r="DL5824" s="13"/>
      <c r="DM5824" s="13"/>
      <c r="DN5824" s="3"/>
      <c r="DO5824" s="126"/>
      <c r="DP5824" s="126"/>
      <c r="DQ5824" s="127"/>
      <c r="DR5824" s="128"/>
      <c r="DS5824" s="13"/>
      <c r="DW5824" s="128"/>
      <c r="DX5824" s="128"/>
      <c r="DY5824" s="128"/>
      <c r="EH5824" s="89"/>
      <c r="EI5824" s="90"/>
    </row>
    <row r="5825" spans="38:139">
      <c r="AL5825" s="13"/>
      <c r="AM5825" s="13"/>
      <c r="AN5825" s="3"/>
      <c r="AO5825" s="126"/>
      <c r="AP5825" s="126"/>
      <c r="AQ5825" s="127"/>
      <c r="AR5825" s="128"/>
      <c r="AS5825" s="13"/>
      <c r="AW5825" s="128"/>
      <c r="AX5825" s="128"/>
      <c r="AY5825" s="128"/>
      <c r="BH5825" s="89"/>
      <c r="BI5825" s="90"/>
      <c r="DL5825" s="13"/>
      <c r="DM5825" s="13"/>
      <c r="DN5825" s="3"/>
      <c r="DO5825" s="126"/>
      <c r="DP5825" s="126"/>
      <c r="DQ5825" s="127"/>
      <c r="DR5825" s="128"/>
      <c r="DS5825" s="13"/>
      <c r="DW5825" s="128"/>
      <c r="DX5825" s="128"/>
      <c r="DY5825" s="128"/>
      <c r="EH5825" s="89"/>
      <c r="EI5825" s="90"/>
    </row>
    <row r="5826" spans="38:139">
      <c r="AL5826" s="13"/>
      <c r="AM5826" s="13"/>
      <c r="AN5826" s="3"/>
      <c r="AO5826" s="126"/>
      <c r="AP5826" s="126"/>
      <c r="AQ5826" s="127"/>
      <c r="AR5826" s="128"/>
      <c r="AS5826" s="13"/>
      <c r="AW5826" s="128"/>
      <c r="AX5826" s="128"/>
      <c r="AY5826" s="128"/>
      <c r="BH5826" s="89"/>
      <c r="BI5826" s="90"/>
      <c r="DL5826" s="13"/>
      <c r="DM5826" s="13"/>
      <c r="DN5826" s="3"/>
      <c r="DO5826" s="126"/>
      <c r="DP5826" s="126"/>
      <c r="DQ5826" s="127"/>
      <c r="DR5826" s="128"/>
      <c r="DS5826" s="13"/>
      <c r="DW5826" s="128"/>
      <c r="DX5826" s="128"/>
      <c r="DY5826" s="128"/>
      <c r="EH5826" s="89"/>
      <c r="EI5826" s="90"/>
    </row>
    <row r="5827" spans="38:139">
      <c r="AL5827" s="13"/>
      <c r="AM5827" s="13"/>
      <c r="AN5827" s="3"/>
      <c r="AO5827" s="126"/>
      <c r="AP5827" s="126"/>
      <c r="AQ5827" s="127"/>
      <c r="AR5827" s="128"/>
      <c r="AS5827" s="13"/>
      <c r="AW5827" s="128"/>
      <c r="AX5827" s="128"/>
      <c r="AY5827" s="128"/>
      <c r="BH5827" s="89"/>
      <c r="BI5827" s="90"/>
      <c r="DL5827" s="13"/>
      <c r="DM5827" s="13"/>
      <c r="DN5827" s="3"/>
      <c r="DO5827" s="126"/>
      <c r="DP5827" s="126"/>
      <c r="DQ5827" s="127"/>
      <c r="DR5827" s="128"/>
      <c r="DS5827" s="13"/>
      <c r="DW5827" s="128"/>
      <c r="DX5827" s="128"/>
      <c r="DY5827" s="128"/>
      <c r="EH5827" s="89"/>
      <c r="EI5827" s="90"/>
    </row>
    <row r="5828" spans="38:139">
      <c r="AL5828" s="13"/>
      <c r="AM5828" s="13"/>
      <c r="AN5828" s="3"/>
      <c r="AO5828" s="126"/>
      <c r="AP5828" s="126"/>
      <c r="AQ5828" s="127"/>
      <c r="AR5828" s="128"/>
      <c r="AS5828" s="13"/>
      <c r="AW5828" s="128"/>
      <c r="AX5828" s="128"/>
      <c r="AY5828" s="128"/>
      <c r="BH5828" s="89"/>
      <c r="BI5828" s="90"/>
      <c r="DL5828" s="13"/>
      <c r="DM5828" s="13"/>
      <c r="DN5828" s="3"/>
      <c r="DO5828" s="126"/>
      <c r="DP5828" s="126"/>
      <c r="DQ5828" s="127"/>
      <c r="DR5828" s="128"/>
      <c r="DS5828" s="13"/>
      <c r="DW5828" s="128"/>
      <c r="DX5828" s="128"/>
      <c r="DY5828" s="128"/>
      <c r="EH5828" s="89"/>
      <c r="EI5828" s="90"/>
    </row>
    <row r="5829" spans="38:139">
      <c r="AL5829" s="13"/>
      <c r="AM5829" s="13"/>
      <c r="AN5829" s="3"/>
      <c r="AO5829" s="126"/>
      <c r="AP5829" s="126"/>
      <c r="AQ5829" s="127"/>
      <c r="AR5829" s="128"/>
      <c r="AS5829" s="13"/>
      <c r="AW5829" s="128"/>
      <c r="AX5829" s="128"/>
      <c r="AY5829" s="128"/>
      <c r="BH5829" s="89"/>
      <c r="BI5829" s="90"/>
      <c r="DL5829" s="13"/>
      <c r="DM5829" s="13"/>
      <c r="DN5829" s="3"/>
      <c r="DO5829" s="126"/>
      <c r="DP5829" s="126"/>
      <c r="DQ5829" s="127"/>
      <c r="DR5829" s="128"/>
      <c r="DS5829" s="13"/>
      <c r="DW5829" s="128"/>
      <c r="DX5829" s="128"/>
      <c r="DY5829" s="128"/>
      <c r="EH5829" s="89"/>
      <c r="EI5829" s="90"/>
    </row>
    <row r="5830" spans="38:139">
      <c r="AL5830" s="13"/>
      <c r="AM5830" s="13"/>
      <c r="AN5830" s="3"/>
      <c r="AO5830" s="126"/>
      <c r="AP5830" s="126"/>
      <c r="AQ5830" s="127"/>
      <c r="AR5830" s="128"/>
      <c r="AS5830" s="13"/>
      <c r="AW5830" s="128"/>
      <c r="AX5830" s="128"/>
      <c r="AY5830" s="128"/>
      <c r="BH5830" s="89"/>
      <c r="BI5830" s="90"/>
      <c r="DL5830" s="13"/>
      <c r="DM5830" s="13"/>
      <c r="DN5830" s="3"/>
      <c r="DO5830" s="126"/>
      <c r="DP5830" s="126"/>
      <c r="DQ5830" s="127"/>
      <c r="DR5830" s="128"/>
      <c r="DS5830" s="13"/>
      <c r="DW5830" s="128"/>
      <c r="DX5830" s="128"/>
      <c r="DY5830" s="128"/>
      <c r="EH5830" s="89"/>
      <c r="EI5830" s="90"/>
    </row>
    <row r="5831" spans="38:139">
      <c r="AL5831" s="13"/>
      <c r="AM5831" s="13"/>
      <c r="AN5831" s="3"/>
      <c r="AO5831" s="126"/>
      <c r="AP5831" s="126"/>
      <c r="AQ5831" s="127"/>
      <c r="AR5831" s="128"/>
      <c r="AS5831" s="13"/>
      <c r="AW5831" s="128"/>
      <c r="AX5831" s="128"/>
      <c r="AY5831" s="128"/>
      <c r="BH5831" s="89"/>
      <c r="BI5831" s="90"/>
      <c r="DL5831" s="13"/>
      <c r="DM5831" s="13"/>
      <c r="DN5831" s="3"/>
      <c r="DO5831" s="126"/>
      <c r="DP5831" s="126"/>
      <c r="DQ5831" s="127"/>
      <c r="DR5831" s="128"/>
      <c r="DS5831" s="13"/>
      <c r="DW5831" s="128"/>
      <c r="DX5831" s="128"/>
      <c r="DY5831" s="128"/>
      <c r="EH5831" s="89"/>
      <c r="EI5831" s="90"/>
    </row>
    <row r="5832" spans="38:139">
      <c r="AL5832" s="13"/>
      <c r="AM5832" s="13"/>
      <c r="AN5832" s="3"/>
      <c r="AO5832" s="126"/>
      <c r="AP5832" s="126"/>
      <c r="AQ5832" s="127"/>
      <c r="AR5832" s="128"/>
      <c r="AS5832" s="13"/>
      <c r="AW5832" s="128"/>
      <c r="AX5832" s="128"/>
      <c r="AY5832" s="128"/>
      <c r="BH5832" s="89"/>
      <c r="BI5832" s="90"/>
      <c r="DL5832" s="13"/>
      <c r="DM5832" s="13"/>
      <c r="DN5832" s="3"/>
      <c r="DO5832" s="126"/>
      <c r="DP5832" s="126"/>
      <c r="DQ5832" s="127"/>
      <c r="DR5832" s="128"/>
      <c r="DS5832" s="13"/>
      <c r="DW5832" s="128"/>
      <c r="DX5832" s="128"/>
      <c r="DY5832" s="128"/>
      <c r="EH5832" s="89"/>
      <c r="EI5832" s="90"/>
    </row>
    <row r="5833" spans="38:139">
      <c r="AL5833" s="13"/>
      <c r="AM5833" s="13"/>
      <c r="AN5833" s="3"/>
      <c r="AO5833" s="126"/>
      <c r="AP5833" s="126"/>
      <c r="AQ5833" s="127"/>
      <c r="AR5833" s="128"/>
      <c r="AS5833" s="13"/>
      <c r="AW5833" s="128"/>
      <c r="AX5833" s="128"/>
      <c r="AY5833" s="128"/>
      <c r="BH5833" s="89"/>
      <c r="BI5833" s="90"/>
      <c r="DL5833" s="13"/>
      <c r="DM5833" s="13"/>
      <c r="DN5833" s="3"/>
      <c r="DO5833" s="126"/>
      <c r="DP5833" s="126"/>
      <c r="DQ5833" s="127"/>
      <c r="DR5833" s="128"/>
      <c r="DS5833" s="13"/>
      <c r="DW5833" s="128"/>
      <c r="DX5833" s="128"/>
      <c r="DY5833" s="128"/>
      <c r="EH5833" s="89"/>
      <c r="EI5833" s="90"/>
    </row>
    <row r="5834" spans="38:139">
      <c r="AL5834" s="13"/>
      <c r="AM5834" s="13"/>
      <c r="AN5834" s="3"/>
      <c r="AO5834" s="126"/>
      <c r="AP5834" s="126"/>
      <c r="AQ5834" s="127"/>
      <c r="AR5834" s="128"/>
      <c r="AS5834" s="13"/>
      <c r="AW5834" s="128"/>
      <c r="AX5834" s="128"/>
      <c r="AY5834" s="128"/>
      <c r="BH5834" s="89"/>
      <c r="BI5834" s="90"/>
      <c r="DL5834" s="13"/>
      <c r="DM5834" s="13"/>
      <c r="DN5834" s="3"/>
      <c r="DO5834" s="126"/>
      <c r="DP5834" s="126"/>
      <c r="DQ5834" s="127"/>
      <c r="DR5834" s="128"/>
      <c r="DS5834" s="13"/>
      <c r="DW5834" s="128"/>
      <c r="DX5834" s="128"/>
      <c r="DY5834" s="128"/>
      <c r="EH5834" s="89"/>
      <c r="EI5834" s="90"/>
    </row>
    <row r="5835" spans="38:139">
      <c r="AL5835" s="13"/>
      <c r="AM5835" s="13"/>
      <c r="AN5835" s="3"/>
      <c r="AO5835" s="126"/>
      <c r="AP5835" s="126"/>
      <c r="AQ5835" s="127"/>
      <c r="AR5835" s="128"/>
      <c r="AS5835" s="13"/>
      <c r="AW5835" s="128"/>
      <c r="AX5835" s="128"/>
      <c r="AY5835" s="128"/>
      <c r="BH5835" s="89"/>
      <c r="BI5835" s="90"/>
      <c r="DL5835" s="13"/>
      <c r="DM5835" s="13"/>
      <c r="DN5835" s="3"/>
      <c r="DO5835" s="126"/>
      <c r="DP5835" s="126"/>
      <c r="DQ5835" s="127"/>
      <c r="DR5835" s="128"/>
      <c r="DS5835" s="13"/>
      <c r="DW5835" s="128"/>
      <c r="DX5835" s="128"/>
      <c r="DY5835" s="128"/>
      <c r="EH5835" s="89"/>
      <c r="EI5835" s="90"/>
    </row>
    <row r="5836" spans="38:139">
      <c r="AL5836" s="13"/>
      <c r="AM5836" s="13"/>
      <c r="AN5836" s="3"/>
      <c r="AO5836" s="126"/>
      <c r="AP5836" s="126"/>
      <c r="AQ5836" s="127"/>
      <c r="AR5836" s="128"/>
      <c r="AS5836" s="13"/>
      <c r="AW5836" s="128"/>
      <c r="AX5836" s="128"/>
      <c r="AY5836" s="128"/>
      <c r="BH5836" s="89"/>
      <c r="BI5836" s="90"/>
      <c r="DL5836" s="13"/>
      <c r="DM5836" s="13"/>
      <c r="DN5836" s="3"/>
      <c r="DO5836" s="126"/>
      <c r="DP5836" s="126"/>
      <c r="DQ5836" s="127"/>
      <c r="DR5836" s="128"/>
      <c r="DS5836" s="13"/>
      <c r="DW5836" s="128"/>
      <c r="DX5836" s="128"/>
      <c r="DY5836" s="128"/>
      <c r="EH5836" s="89"/>
      <c r="EI5836" s="90"/>
    </row>
    <row r="5837" spans="38:139">
      <c r="AL5837" s="13"/>
      <c r="AM5837" s="13"/>
      <c r="AN5837" s="3"/>
      <c r="AO5837" s="126"/>
      <c r="AP5837" s="126"/>
      <c r="AQ5837" s="127"/>
      <c r="AR5837" s="128"/>
      <c r="AS5837" s="13"/>
      <c r="AW5837" s="128"/>
      <c r="AX5837" s="128"/>
      <c r="AY5837" s="128"/>
      <c r="BH5837" s="89"/>
      <c r="BI5837" s="90"/>
      <c r="DL5837" s="13"/>
      <c r="DM5837" s="13"/>
      <c r="DN5837" s="3"/>
      <c r="DO5837" s="126"/>
      <c r="DP5837" s="126"/>
      <c r="DQ5837" s="127"/>
      <c r="DR5837" s="128"/>
      <c r="DS5837" s="13"/>
      <c r="DW5837" s="128"/>
      <c r="DX5837" s="128"/>
      <c r="DY5837" s="128"/>
      <c r="EH5837" s="89"/>
      <c r="EI5837" s="90"/>
    </row>
    <row r="5838" spans="38:139">
      <c r="AL5838" s="13"/>
      <c r="AM5838" s="13"/>
      <c r="AN5838" s="3"/>
      <c r="AO5838" s="126"/>
      <c r="AP5838" s="126"/>
      <c r="AQ5838" s="127"/>
      <c r="AR5838" s="128"/>
      <c r="AS5838" s="13"/>
      <c r="AW5838" s="128"/>
      <c r="AX5838" s="128"/>
      <c r="AY5838" s="128"/>
      <c r="BH5838" s="89"/>
      <c r="BI5838" s="90"/>
      <c r="DL5838" s="13"/>
      <c r="DM5838" s="13"/>
      <c r="DN5838" s="3"/>
      <c r="DO5838" s="126"/>
      <c r="DP5838" s="126"/>
      <c r="DQ5838" s="127"/>
      <c r="DR5838" s="128"/>
      <c r="DS5838" s="13"/>
      <c r="DW5838" s="128"/>
      <c r="DX5838" s="128"/>
      <c r="DY5838" s="128"/>
      <c r="EH5838" s="89"/>
      <c r="EI5838" s="90"/>
    </row>
    <row r="5839" spans="38:139">
      <c r="AL5839" s="13"/>
      <c r="AM5839" s="13"/>
      <c r="AN5839" s="3"/>
      <c r="AO5839" s="126"/>
      <c r="AP5839" s="126"/>
      <c r="AQ5839" s="127"/>
      <c r="AR5839" s="128"/>
      <c r="AS5839" s="13"/>
      <c r="AW5839" s="128"/>
      <c r="AX5839" s="128"/>
      <c r="AY5839" s="128"/>
      <c r="BH5839" s="89"/>
      <c r="BI5839" s="90"/>
      <c r="DL5839" s="13"/>
      <c r="DM5839" s="13"/>
      <c r="DN5839" s="3"/>
      <c r="DO5839" s="126"/>
      <c r="DP5839" s="126"/>
      <c r="DQ5839" s="127"/>
      <c r="DR5839" s="128"/>
      <c r="DS5839" s="13"/>
      <c r="DW5839" s="128"/>
      <c r="DX5839" s="128"/>
      <c r="DY5839" s="128"/>
      <c r="EH5839" s="89"/>
      <c r="EI5839" s="90"/>
    </row>
    <row r="5840" spans="38:139">
      <c r="AL5840" s="13"/>
      <c r="AM5840" s="13"/>
      <c r="AN5840" s="3"/>
      <c r="AO5840" s="126"/>
      <c r="AP5840" s="126"/>
      <c r="AQ5840" s="127"/>
      <c r="AR5840" s="128"/>
      <c r="AS5840" s="13"/>
      <c r="AW5840" s="128"/>
      <c r="AX5840" s="128"/>
      <c r="AY5840" s="128"/>
      <c r="BH5840" s="89"/>
      <c r="BI5840" s="90"/>
      <c r="DL5840" s="13"/>
      <c r="DM5840" s="13"/>
      <c r="DN5840" s="3"/>
      <c r="DO5840" s="126"/>
      <c r="DP5840" s="126"/>
      <c r="DQ5840" s="127"/>
      <c r="DR5840" s="128"/>
      <c r="DS5840" s="13"/>
      <c r="DW5840" s="128"/>
      <c r="DX5840" s="128"/>
      <c r="DY5840" s="128"/>
      <c r="EH5840" s="89"/>
      <c r="EI5840" s="90"/>
    </row>
    <row r="5841" spans="38:139">
      <c r="AL5841" s="13"/>
      <c r="AM5841" s="13"/>
      <c r="AN5841" s="3"/>
      <c r="AO5841" s="126"/>
      <c r="AP5841" s="126"/>
      <c r="AQ5841" s="127"/>
      <c r="AR5841" s="128"/>
      <c r="AS5841" s="13"/>
      <c r="AW5841" s="128"/>
      <c r="AX5841" s="128"/>
      <c r="AY5841" s="128"/>
      <c r="BH5841" s="89"/>
      <c r="BI5841" s="90"/>
      <c r="DL5841" s="13"/>
      <c r="DM5841" s="13"/>
      <c r="DN5841" s="3"/>
      <c r="DO5841" s="126"/>
      <c r="DP5841" s="126"/>
      <c r="DQ5841" s="127"/>
      <c r="DR5841" s="128"/>
      <c r="DS5841" s="13"/>
      <c r="DW5841" s="128"/>
      <c r="DX5841" s="128"/>
      <c r="DY5841" s="128"/>
      <c r="EH5841" s="89"/>
      <c r="EI5841" s="90"/>
    </row>
    <row r="5842" spans="38:139">
      <c r="AL5842" s="13"/>
      <c r="AM5842" s="13"/>
      <c r="AN5842" s="3"/>
      <c r="AO5842" s="126"/>
      <c r="AP5842" s="126"/>
      <c r="AQ5842" s="127"/>
      <c r="AR5842" s="128"/>
      <c r="AS5842" s="13"/>
      <c r="AW5842" s="128"/>
      <c r="AX5842" s="128"/>
      <c r="AY5842" s="128"/>
      <c r="BH5842" s="89"/>
      <c r="BI5842" s="90"/>
      <c r="DL5842" s="13"/>
      <c r="DM5842" s="13"/>
      <c r="DN5842" s="3"/>
      <c r="DO5842" s="126"/>
      <c r="DP5842" s="126"/>
      <c r="DQ5842" s="127"/>
      <c r="DR5842" s="128"/>
      <c r="DS5842" s="13"/>
      <c r="DW5842" s="128"/>
      <c r="DX5842" s="128"/>
      <c r="DY5842" s="128"/>
      <c r="EH5842" s="89"/>
      <c r="EI5842" s="90"/>
    </row>
    <row r="5843" spans="38:139">
      <c r="AL5843" s="13"/>
      <c r="AM5843" s="13"/>
      <c r="AN5843" s="3"/>
      <c r="AO5843" s="126"/>
      <c r="AP5843" s="126"/>
      <c r="AQ5843" s="127"/>
      <c r="AR5843" s="128"/>
      <c r="AS5843" s="13"/>
      <c r="AW5843" s="128"/>
      <c r="AX5843" s="128"/>
      <c r="AY5843" s="128"/>
      <c r="BH5843" s="89"/>
      <c r="BI5843" s="90"/>
      <c r="DL5843" s="13"/>
      <c r="DM5843" s="13"/>
      <c r="DN5843" s="3"/>
      <c r="DO5843" s="126"/>
      <c r="DP5843" s="126"/>
      <c r="DQ5843" s="127"/>
      <c r="DR5843" s="128"/>
      <c r="DS5843" s="13"/>
      <c r="DW5843" s="128"/>
      <c r="DX5843" s="128"/>
      <c r="DY5843" s="128"/>
      <c r="EH5843" s="89"/>
      <c r="EI5843" s="90"/>
    </row>
    <row r="5844" spans="38:139">
      <c r="AL5844" s="13"/>
      <c r="AM5844" s="13"/>
      <c r="AN5844" s="3"/>
      <c r="AO5844" s="126"/>
      <c r="AP5844" s="126"/>
      <c r="AQ5844" s="127"/>
      <c r="AR5844" s="128"/>
      <c r="AS5844" s="13"/>
      <c r="AW5844" s="128"/>
      <c r="AX5844" s="128"/>
      <c r="AY5844" s="128"/>
      <c r="BH5844" s="89"/>
      <c r="BI5844" s="90"/>
      <c r="DL5844" s="13"/>
      <c r="DM5844" s="13"/>
      <c r="DN5844" s="3"/>
      <c r="DO5844" s="126"/>
      <c r="DP5844" s="126"/>
      <c r="DQ5844" s="127"/>
      <c r="DR5844" s="128"/>
      <c r="DS5844" s="13"/>
      <c r="DW5844" s="128"/>
      <c r="DX5844" s="128"/>
      <c r="DY5844" s="128"/>
      <c r="EH5844" s="89"/>
      <c r="EI5844" s="90"/>
    </row>
    <row r="5845" spans="38:139">
      <c r="AL5845" s="13"/>
      <c r="AM5845" s="13"/>
      <c r="AN5845" s="3"/>
      <c r="AO5845" s="126"/>
      <c r="AP5845" s="126"/>
      <c r="AQ5845" s="127"/>
      <c r="AR5845" s="128"/>
      <c r="AS5845" s="13"/>
      <c r="AW5845" s="128"/>
      <c r="AX5845" s="128"/>
      <c r="AY5845" s="128"/>
      <c r="BH5845" s="89"/>
      <c r="BI5845" s="90"/>
      <c r="DL5845" s="13"/>
      <c r="DM5845" s="13"/>
      <c r="DN5845" s="3"/>
      <c r="DO5845" s="126"/>
      <c r="DP5845" s="126"/>
      <c r="DQ5845" s="127"/>
      <c r="DR5845" s="128"/>
      <c r="DS5845" s="13"/>
      <c r="DW5845" s="128"/>
      <c r="DX5845" s="128"/>
      <c r="DY5845" s="128"/>
      <c r="EH5845" s="89"/>
      <c r="EI5845" s="90"/>
    </row>
    <row r="5846" spans="38:139">
      <c r="AL5846" s="13"/>
      <c r="AM5846" s="13"/>
      <c r="AN5846" s="3"/>
      <c r="AO5846" s="126"/>
      <c r="AP5846" s="126"/>
      <c r="AQ5846" s="127"/>
      <c r="AR5846" s="128"/>
      <c r="AS5846" s="13"/>
      <c r="AW5846" s="128"/>
      <c r="AX5846" s="128"/>
      <c r="AY5846" s="128"/>
      <c r="BH5846" s="89"/>
      <c r="BI5846" s="90"/>
      <c r="DL5846" s="13"/>
      <c r="DM5846" s="13"/>
      <c r="DN5846" s="3"/>
      <c r="DO5846" s="126"/>
      <c r="DP5846" s="126"/>
      <c r="DQ5846" s="127"/>
      <c r="DR5846" s="128"/>
      <c r="DS5846" s="13"/>
      <c r="DW5846" s="128"/>
      <c r="DX5846" s="128"/>
      <c r="DY5846" s="128"/>
      <c r="EH5846" s="89"/>
      <c r="EI5846" s="90"/>
    </row>
    <row r="5847" spans="38:139">
      <c r="AL5847" s="13"/>
      <c r="AM5847" s="13"/>
      <c r="AN5847" s="3"/>
      <c r="AO5847" s="126"/>
      <c r="AP5847" s="126"/>
      <c r="AQ5847" s="127"/>
      <c r="AR5847" s="128"/>
      <c r="AS5847" s="13"/>
      <c r="AW5847" s="128"/>
      <c r="AX5847" s="128"/>
      <c r="AY5847" s="128"/>
      <c r="BH5847" s="89"/>
      <c r="BI5847" s="90"/>
      <c r="DL5847" s="13"/>
      <c r="DM5847" s="13"/>
      <c r="DN5847" s="3"/>
      <c r="DO5847" s="126"/>
      <c r="DP5847" s="126"/>
      <c r="DQ5847" s="127"/>
      <c r="DR5847" s="128"/>
      <c r="DS5847" s="13"/>
      <c r="DW5847" s="128"/>
      <c r="DX5847" s="128"/>
      <c r="DY5847" s="128"/>
      <c r="EH5847" s="89"/>
      <c r="EI5847" s="90"/>
    </row>
    <row r="5848" spans="38:139">
      <c r="AL5848" s="13"/>
      <c r="AM5848" s="13"/>
      <c r="AN5848" s="3"/>
      <c r="AO5848" s="126"/>
      <c r="AP5848" s="126"/>
      <c r="AQ5848" s="127"/>
      <c r="AR5848" s="128"/>
      <c r="AS5848" s="13"/>
      <c r="AW5848" s="128"/>
      <c r="AX5848" s="128"/>
      <c r="AY5848" s="128"/>
      <c r="BH5848" s="89"/>
      <c r="BI5848" s="90"/>
      <c r="DL5848" s="13"/>
      <c r="DM5848" s="13"/>
      <c r="DN5848" s="3"/>
      <c r="DO5848" s="126"/>
      <c r="DP5848" s="126"/>
      <c r="DQ5848" s="127"/>
      <c r="DR5848" s="128"/>
      <c r="DS5848" s="13"/>
      <c r="DW5848" s="128"/>
      <c r="DX5848" s="128"/>
      <c r="DY5848" s="128"/>
      <c r="EH5848" s="89"/>
      <c r="EI5848" s="90"/>
    </row>
    <row r="5849" spans="38:139">
      <c r="AL5849" s="13"/>
      <c r="AM5849" s="13"/>
      <c r="AN5849" s="3"/>
      <c r="AO5849" s="126"/>
      <c r="AP5849" s="126"/>
      <c r="AQ5849" s="127"/>
      <c r="AR5849" s="128"/>
      <c r="AS5849" s="13"/>
      <c r="AW5849" s="128"/>
      <c r="AX5849" s="128"/>
      <c r="AY5849" s="128"/>
      <c r="BH5849" s="89"/>
      <c r="BI5849" s="90"/>
      <c r="DL5849" s="13"/>
      <c r="DM5849" s="13"/>
      <c r="DN5849" s="3"/>
      <c r="DO5849" s="126"/>
      <c r="DP5849" s="126"/>
      <c r="DQ5849" s="127"/>
      <c r="DR5849" s="128"/>
      <c r="DS5849" s="13"/>
      <c r="DW5849" s="128"/>
      <c r="DX5849" s="128"/>
      <c r="DY5849" s="128"/>
      <c r="EH5849" s="89"/>
      <c r="EI5849" s="90"/>
    </row>
    <row r="5850" spans="38:139">
      <c r="AL5850" s="13"/>
      <c r="AM5850" s="13"/>
      <c r="AN5850" s="3"/>
      <c r="AO5850" s="126"/>
      <c r="AP5850" s="126"/>
      <c r="AQ5850" s="127"/>
      <c r="AR5850" s="128"/>
      <c r="AS5850" s="13"/>
      <c r="AW5850" s="128"/>
      <c r="AX5850" s="128"/>
      <c r="AY5850" s="128"/>
      <c r="BH5850" s="89"/>
      <c r="BI5850" s="90"/>
      <c r="DL5850" s="13"/>
      <c r="DM5850" s="13"/>
      <c r="DN5850" s="3"/>
      <c r="DO5850" s="126"/>
      <c r="DP5850" s="126"/>
      <c r="DQ5850" s="127"/>
      <c r="DR5850" s="128"/>
      <c r="DS5850" s="13"/>
      <c r="DW5850" s="128"/>
      <c r="DX5850" s="128"/>
      <c r="DY5850" s="128"/>
      <c r="EH5850" s="89"/>
      <c r="EI5850" s="90"/>
    </row>
    <row r="5851" spans="38:139">
      <c r="AL5851" s="13"/>
      <c r="AM5851" s="13"/>
      <c r="AN5851" s="3"/>
      <c r="AO5851" s="126"/>
      <c r="AP5851" s="126"/>
      <c r="AQ5851" s="127"/>
      <c r="AR5851" s="128"/>
      <c r="AS5851" s="13"/>
      <c r="AW5851" s="128"/>
      <c r="AX5851" s="128"/>
      <c r="AY5851" s="128"/>
      <c r="BH5851" s="89"/>
      <c r="BI5851" s="90"/>
      <c r="DL5851" s="13"/>
      <c r="DM5851" s="13"/>
      <c r="DN5851" s="3"/>
      <c r="DO5851" s="126"/>
      <c r="DP5851" s="126"/>
      <c r="DQ5851" s="127"/>
      <c r="DR5851" s="128"/>
      <c r="DS5851" s="13"/>
      <c r="DW5851" s="128"/>
      <c r="DX5851" s="128"/>
      <c r="DY5851" s="128"/>
      <c r="EH5851" s="89"/>
      <c r="EI5851" s="90"/>
    </row>
    <row r="5852" spans="38:139">
      <c r="AL5852" s="13"/>
      <c r="AM5852" s="13"/>
      <c r="AN5852" s="3"/>
      <c r="AO5852" s="126"/>
      <c r="AP5852" s="126"/>
      <c r="AQ5852" s="127"/>
      <c r="AR5852" s="128"/>
      <c r="AS5852" s="13"/>
      <c r="AW5852" s="128"/>
      <c r="AX5852" s="128"/>
      <c r="AY5852" s="128"/>
      <c r="BH5852" s="89"/>
      <c r="BI5852" s="90"/>
      <c r="DL5852" s="13"/>
      <c r="DM5852" s="13"/>
      <c r="DN5852" s="3"/>
      <c r="DO5852" s="126"/>
      <c r="DP5852" s="126"/>
      <c r="DQ5852" s="127"/>
      <c r="DR5852" s="128"/>
      <c r="DS5852" s="13"/>
      <c r="DW5852" s="128"/>
      <c r="DX5852" s="128"/>
      <c r="DY5852" s="128"/>
      <c r="EH5852" s="89"/>
      <c r="EI5852" s="90"/>
    </row>
    <row r="5853" spans="38:139">
      <c r="AL5853" s="13"/>
      <c r="AM5853" s="13"/>
      <c r="AN5853" s="3"/>
      <c r="AO5853" s="126"/>
      <c r="AP5853" s="126"/>
      <c r="AQ5853" s="127"/>
      <c r="AR5853" s="128"/>
      <c r="AS5853" s="13"/>
      <c r="AW5853" s="128"/>
      <c r="AX5853" s="128"/>
      <c r="AY5853" s="128"/>
      <c r="BH5853" s="89"/>
      <c r="BI5853" s="90"/>
      <c r="DL5853" s="13"/>
      <c r="DM5853" s="13"/>
      <c r="DN5853" s="3"/>
      <c r="DO5853" s="126"/>
      <c r="DP5853" s="126"/>
      <c r="DQ5853" s="127"/>
      <c r="DR5853" s="128"/>
      <c r="DS5853" s="13"/>
      <c r="DW5853" s="128"/>
      <c r="DX5853" s="128"/>
      <c r="DY5853" s="128"/>
      <c r="EH5853" s="89"/>
      <c r="EI5853" s="90"/>
    </row>
    <row r="5854" spans="38:139">
      <c r="AL5854" s="13"/>
      <c r="AM5854" s="13"/>
      <c r="AN5854" s="3"/>
      <c r="AO5854" s="126"/>
      <c r="AP5854" s="126"/>
      <c r="AQ5854" s="127"/>
      <c r="AR5854" s="128"/>
      <c r="AS5854" s="13"/>
      <c r="AW5854" s="128"/>
      <c r="AX5854" s="128"/>
      <c r="AY5854" s="128"/>
      <c r="BH5854" s="89"/>
      <c r="BI5854" s="90"/>
      <c r="DL5854" s="13"/>
      <c r="DM5854" s="13"/>
      <c r="DN5854" s="3"/>
      <c r="DO5854" s="126"/>
      <c r="DP5854" s="126"/>
      <c r="DQ5854" s="127"/>
      <c r="DR5854" s="128"/>
      <c r="DS5854" s="13"/>
      <c r="DW5854" s="128"/>
      <c r="DX5854" s="128"/>
      <c r="DY5854" s="128"/>
      <c r="EH5854" s="89"/>
      <c r="EI5854" s="90"/>
    </row>
    <row r="5855" spans="38:139">
      <c r="AL5855" s="13"/>
      <c r="AM5855" s="13"/>
      <c r="AN5855" s="3"/>
      <c r="AO5855" s="126"/>
      <c r="AP5855" s="126"/>
      <c r="AQ5855" s="127"/>
      <c r="AR5855" s="128"/>
      <c r="AS5855" s="13"/>
      <c r="AW5855" s="128"/>
      <c r="AX5855" s="128"/>
      <c r="AY5855" s="128"/>
      <c r="BH5855" s="89"/>
      <c r="BI5855" s="90"/>
      <c r="DL5855" s="13"/>
      <c r="DM5855" s="13"/>
      <c r="DN5855" s="3"/>
      <c r="DO5855" s="126"/>
      <c r="DP5855" s="126"/>
      <c r="DQ5855" s="127"/>
      <c r="DR5855" s="128"/>
      <c r="DS5855" s="13"/>
      <c r="DW5855" s="128"/>
      <c r="DX5855" s="128"/>
      <c r="DY5855" s="128"/>
      <c r="EH5855" s="89"/>
      <c r="EI5855" s="90"/>
    </row>
    <row r="5856" spans="38:139">
      <c r="AL5856" s="13"/>
      <c r="AM5856" s="13"/>
      <c r="AN5856" s="3"/>
      <c r="AO5856" s="126"/>
      <c r="AP5856" s="126"/>
      <c r="AQ5856" s="127"/>
      <c r="AR5856" s="128"/>
      <c r="AS5856" s="13"/>
      <c r="AW5856" s="128"/>
      <c r="AX5856" s="128"/>
      <c r="AY5856" s="128"/>
      <c r="BH5856" s="89"/>
      <c r="BI5856" s="90"/>
      <c r="DL5856" s="13"/>
      <c r="DM5856" s="13"/>
      <c r="DN5856" s="3"/>
      <c r="DO5856" s="126"/>
      <c r="DP5856" s="126"/>
      <c r="DQ5856" s="127"/>
      <c r="DR5856" s="128"/>
      <c r="DS5856" s="13"/>
      <c r="DW5856" s="128"/>
      <c r="DX5856" s="128"/>
      <c r="DY5856" s="128"/>
      <c r="EH5856" s="89"/>
      <c r="EI5856" s="90"/>
    </row>
    <row r="5857" spans="38:139">
      <c r="AL5857" s="13"/>
      <c r="AM5857" s="13"/>
      <c r="AN5857" s="3"/>
      <c r="AO5857" s="126"/>
      <c r="AP5857" s="126"/>
      <c r="AQ5857" s="127"/>
      <c r="AR5857" s="128"/>
      <c r="AS5857" s="13"/>
      <c r="AW5857" s="128"/>
      <c r="AX5857" s="128"/>
      <c r="AY5857" s="128"/>
      <c r="BH5857" s="89"/>
      <c r="BI5857" s="90"/>
      <c r="DL5857" s="13"/>
      <c r="DM5857" s="13"/>
      <c r="DN5857" s="3"/>
      <c r="DO5857" s="126"/>
      <c r="DP5857" s="126"/>
      <c r="DQ5857" s="127"/>
      <c r="DR5857" s="128"/>
      <c r="DS5857" s="13"/>
      <c r="DW5857" s="128"/>
      <c r="DX5857" s="128"/>
      <c r="DY5857" s="128"/>
      <c r="EH5857" s="89"/>
      <c r="EI5857" s="90"/>
    </row>
    <row r="5858" spans="38:139">
      <c r="AL5858" s="13"/>
      <c r="AM5858" s="13"/>
      <c r="AN5858" s="3"/>
      <c r="AO5858" s="126"/>
      <c r="AP5858" s="126"/>
      <c r="AQ5858" s="127"/>
      <c r="AR5858" s="128"/>
      <c r="AS5858" s="13"/>
      <c r="AW5858" s="128"/>
      <c r="AX5858" s="128"/>
      <c r="AY5858" s="128"/>
      <c r="BH5858" s="89"/>
      <c r="BI5858" s="90"/>
      <c r="DL5858" s="13"/>
      <c r="DM5858" s="13"/>
      <c r="DN5858" s="3"/>
      <c r="DO5858" s="126"/>
      <c r="DP5858" s="126"/>
      <c r="DQ5858" s="127"/>
      <c r="DR5858" s="128"/>
      <c r="DS5858" s="13"/>
      <c r="DW5858" s="128"/>
      <c r="DX5858" s="128"/>
      <c r="DY5858" s="128"/>
      <c r="EH5858" s="89"/>
      <c r="EI5858" s="90"/>
    </row>
    <row r="5859" spans="38:139">
      <c r="AL5859" s="13"/>
      <c r="AM5859" s="13"/>
      <c r="AN5859" s="3"/>
      <c r="AO5859" s="126"/>
      <c r="AP5859" s="126"/>
      <c r="AQ5859" s="127"/>
      <c r="AR5859" s="128"/>
      <c r="AS5859" s="13"/>
      <c r="AW5859" s="128"/>
      <c r="AX5859" s="128"/>
      <c r="AY5859" s="128"/>
      <c r="BH5859" s="89"/>
      <c r="BI5859" s="90"/>
      <c r="DL5859" s="13"/>
      <c r="DM5859" s="13"/>
      <c r="DN5859" s="3"/>
      <c r="DO5859" s="126"/>
      <c r="DP5859" s="126"/>
      <c r="DQ5859" s="127"/>
      <c r="DR5859" s="128"/>
      <c r="DS5859" s="13"/>
      <c r="DW5859" s="128"/>
      <c r="DX5859" s="128"/>
      <c r="DY5859" s="128"/>
      <c r="EH5859" s="89"/>
      <c r="EI5859" s="90"/>
    </row>
    <row r="5860" spans="38:139">
      <c r="AL5860" s="13"/>
      <c r="AM5860" s="13"/>
      <c r="AN5860" s="3"/>
      <c r="AO5860" s="126"/>
      <c r="AP5860" s="126"/>
      <c r="AQ5860" s="127"/>
      <c r="AR5860" s="128"/>
      <c r="AS5860" s="13"/>
      <c r="AW5860" s="128"/>
      <c r="AX5860" s="128"/>
      <c r="AY5860" s="128"/>
      <c r="BH5860" s="89"/>
      <c r="BI5860" s="90"/>
      <c r="DL5860" s="13"/>
      <c r="DM5860" s="13"/>
      <c r="DN5860" s="3"/>
      <c r="DO5860" s="126"/>
      <c r="DP5860" s="126"/>
      <c r="DQ5860" s="127"/>
      <c r="DR5860" s="128"/>
      <c r="DS5860" s="13"/>
      <c r="DW5860" s="128"/>
      <c r="DX5860" s="128"/>
      <c r="DY5860" s="128"/>
      <c r="EH5860" s="89"/>
      <c r="EI5860" s="90"/>
    </row>
    <row r="5861" spans="38:139">
      <c r="AL5861" s="13"/>
      <c r="AM5861" s="13"/>
      <c r="AN5861" s="3"/>
      <c r="AO5861" s="126"/>
      <c r="AP5861" s="126"/>
      <c r="AQ5861" s="127"/>
      <c r="AR5861" s="128"/>
      <c r="AS5861" s="13"/>
      <c r="AW5861" s="128"/>
      <c r="AX5861" s="128"/>
      <c r="AY5861" s="128"/>
      <c r="BH5861" s="89"/>
      <c r="BI5861" s="90"/>
      <c r="DL5861" s="13"/>
      <c r="DM5861" s="13"/>
      <c r="DN5861" s="3"/>
      <c r="DO5861" s="126"/>
      <c r="DP5861" s="126"/>
      <c r="DQ5861" s="127"/>
      <c r="DR5861" s="128"/>
      <c r="DS5861" s="13"/>
      <c r="DW5861" s="128"/>
      <c r="DX5861" s="128"/>
      <c r="DY5861" s="128"/>
      <c r="EH5861" s="89"/>
      <c r="EI5861" s="90"/>
    </row>
    <row r="5862" spans="38:139">
      <c r="AL5862" s="13"/>
      <c r="AM5862" s="13"/>
      <c r="AN5862" s="3"/>
      <c r="AO5862" s="126"/>
      <c r="AP5862" s="126"/>
      <c r="AQ5862" s="127"/>
      <c r="AR5862" s="128"/>
      <c r="AS5862" s="13"/>
      <c r="AW5862" s="128"/>
      <c r="AX5862" s="128"/>
      <c r="AY5862" s="128"/>
      <c r="BH5862" s="89"/>
      <c r="BI5862" s="90"/>
      <c r="DL5862" s="13"/>
      <c r="DM5862" s="13"/>
      <c r="DN5862" s="3"/>
      <c r="DO5862" s="126"/>
      <c r="DP5862" s="126"/>
      <c r="DQ5862" s="127"/>
      <c r="DR5862" s="128"/>
      <c r="DS5862" s="13"/>
      <c r="DW5862" s="128"/>
      <c r="DX5862" s="128"/>
      <c r="DY5862" s="128"/>
      <c r="EH5862" s="89"/>
      <c r="EI5862" s="90"/>
    </row>
    <row r="5863" spans="38:139">
      <c r="AL5863" s="13"/>
      <c r="AM5863" s="13"/>
      <c r="AN5863" s="3"/>
      <c r="AO5863" s="126"/>
      <c r="AP5863" s="126"/>
      <c r="AQ5863" s="127"/>
      <c r="AR5863" s="128"/>
      <c r="AS5863" s="13"/>
      <c r="AW5863" s="128"/>
      <c r="AX5863" s="128"/>
      <c r="AY5863" s="128"/>
      <c r="BH5863" s="89"/>
      <c r="BI5863" s="90"/>
      <c r="DL5863" s="13"/>
      <c r="DM5863" s="13"/>
      <c r="DN5863" s="3"/>
      <c r="DO5863" s="126"/>
      <c r="DP5863" s="126"/>
      <c r="DQ5863" s="127"/>
      <c r="DR5863" s="128"/>
      <c r="DS5863" s="13"/>
      <c r="DW5863" s="128"/>
      <c r="DX5863" s="128"/>
      <c r="DY5863" s="128"/>
      <c r="EH5863" s="89"/>
      <c r="EI5863" s="90"/>
    </row>
    <row r="5864" spans="38:139">
      <c r="AL5864" s="13"/>
      <c r="AM5864" s="13"/>
      <c r="AN5864" s="3"/>
      <c r="AO5864" s="126"/>
      <c r="AP5864" s="126"/>
      <c r="AQ5864" s="127"/>
      <c r="AR5864" s="128"/>
      <c r="AS5864" s="13"/>
      <c r="AW5864" s="128"/>
      <c r="AX5864" s="128"/>
      <c r="AY5864" s="128"/>
      <c r="BH5864" s="89"/>
      <c r="BI5864" s="90"/>
      <c r="DL5864" s="13"/>
      <c r="DM5864" s="13"/>
      <c r="DN5864" s="3"/>
      <c r="DO5864" s="126"/>
      <c r="DP5864" s="126"/>
      <c r="DQ5864" s="127"/>
      <c r="DR5864" s="128"/>
      <c r="DS5864" s="13"/>
      <c r="DW5864" s="128"/>
      <c r="DX5864" s="128"/>
      <c r="DY5864" s="128"/>
      <c r="EH5864" s="89"/>
      <c r="EI5864" s="90"/>
    </row>
    <row r="5865" spans="38:139">
      <c r="AL5865" s="13"/>
      <c r="AM5865" s="13"/>
      <c r="AN5865" s="3"/>
      <c r="AO5865" s="126"/>
      <c r="AP5865" s="126"/>
      <c r="AQ5865" s="127"/>
      <c r="AR5865" s="128"/>
      <c r="AS5865" s="13"/>
      <c r="AW5865" s="128"/>
      <c r="AX5865" s="128"/>
      <c r="AY5865" s="128"/>
      <c r="BH5865" s="89"/>
      <c r="BI5865" s="90"/>
      <c r="DL5865" s="13"/>
      <c r="DM5865" s="13"/>
      <c r="DN5865" s="3"/>
      <c r="DO5865" s="126"/>
      <c r="DP5865" s="126"/>
      <c r="DQ5865" s="127"/>
      <c r="DR5865" s="128"/>
      <c r="DS5865" s="13"/>
      <c r="DW5865" s="128"/>
      <c r="DX5865" s="128"/>
      <c r="DY5865" s="128"/>
      <c r="EH5865" s="89"/>
      <c r="EI5865" s="90"/>
    </row>
    <row r="5866" spans="38:139">
      <c r="AL5866" s="13"/>
      <c r="AM5866" s="13"/>
      <c r="AN5866" s="3"/>
      <c r="AO5866" s="126"/>
      <c r="AP5866" s="126"/>
      <c r="AQ5866" s="127"/>
      <c r="AR5866" s="128"/>
      <c r="AS5866" s="13"/>
      <c r="AW5866" s="128"/>
      <c r="AX5866" s="128"/>
      <c r="AY5866" s="128"/>
      <c r="BH5866" s="89"/>
      <c r="BI5866" s="90"/>
      <c r="DL5866" s="13"/>
      <c r="DM5866" s="13"/>
      <c r="DN5866" s="3"/>
      <c r="DO5866" s="126"/>
      <c r="DP5866" s="126"/>
      <c r="DQ5866" s="127"/>
      <c r="DR5866" s="128"/>
      <c r="DS5866" s="13"/>
      <c r="DW5866" s="128"/>
      <c r="DX5866" s="128"/>
      <c r="DY5866" s="128"/>
      <c r="EH5866" s="89"/>
      <c r="EI5866" s="90"/>
    </row>
    <row r="5867" spans="38:139">
      <c r="AL5867" s="13"/>
      <c r="AM5867" s="13"/>
      <c r="AN5867" s="3"/>
      <c r="AO5867" s="126"/>
      <c r="AP5867" s="126"/>
      <c r="AQ5867" s="127"/>
      <c r="AR5867" s="128"/>
      <c r="AS5867" s="13"/>
      <c r="AW5867" s="128"/>
      <c r="AX5867" s="128"/>
      <c r="AY5867" s="128"/>
      <c r="BH5867" s="89"/>
      <c r="BI5867" s="90"/>
      <c r="DL5867" s="13"/>
      <c r="DM5867" s="13"/>
      <c r="DN5867" s="3"/>
      <c r="DO5867" s="126"/>
      <c r="DP5867" s="126"/>
      <c r="DQ5867" s="127"/>
      <c r="DR5867" s="128"/>
      <c r="DS5867" s="13"/>
      <c r="DW5867" s="128"/>
      <c r="DX5867" s="128"/>
      <c r="DY5867" s="128"/>
      <c r="EH5867" s="89"/>
      <c r="EI5867" s="90"/>
    </row>
    <row r="5868" spans="38:139">
      <c r="AL5868" s="13"/>
      <c r="AM5868" s="13"/>
      <c r="AN5868" s="3"/>
      <c r="AO5868" s="126"/>
      <c r="AP5868" s="126"/>
      <c r="AQ5868" s="127"/>
      <c r="AR5868" s="128"/>
      <c r="AS5868" s="13"/>
      <c r="AW5868" s="128"/>
      <c r="AX5868" s="128"/>
      <c r="AY5868" s="128"/>
      <c r="BH5868" s="89"/>
      <c r="BI5868" s="90"/>
      <c r="DL5868" s="13"/>
      <c r="DM5868" s="13"/>
      <c r="DN5868" s="3"/>
      <c r="DO5868" s="126"/>
      <c r="DP5868" s="126"/>
      <c r="DQ5868" s="127"/>
      <c r="DR5868" s="128"/>
      <c r="DS5868" s="13"/>
      <c r="DW5868" s="128"/>
      <c r="DX5868" s="128"/>
      <c r="DY5868" s="128"/>
      <c r="EH5868" s="89"/>
      <c r="EI5868" s="90"/>
    </row>
    <row r="5869" spans="38:139">
      <c r="AL5869" s="13"/>
      <c r="AM5869" s="13"/>
      <c r="AN5869" s="3"/>
      <c r="AO5869" s="126"/>
      <c r="AP5869" s="126"/>
      <c r="AQ5869" s="127"/>
      <c r="AR5869" s="128"/>
      <c r="AS5869" s="13"/>
      <c r="AW5869" s="128"/>
      <c r="AX5869" s="128"/>
      <c r="AY5869" s="128"/>
      <c r="BH5869" s="89"/>
      <c r="BI5869" s="90"/>
      <c r="DL5869" s="13"/>
      <c r="DM5869" s="13"/>
      <c r="DN5869" s="3"/>
      <c r="DO5869" s="126"/>
      <c r="DP5869" s="126"/>
      <c r="DQ5869" s="127"/>
      <c r="DR5869" s="128"/>
      <c r="DS5869" s="13"/>
      <c r="DW5869" s="128"/>
      <c r="DX5869" s="128"/>
      <c r="DY5869" s="128"/>
      <c r="EH5869" s="89"/>
      <c r="EI5869" s="90"/>
    </row>
    <row r="5870" spans="38:139">
      <c r="AL5870" s="13"/>
      <c r="AM5870" s="13"/>
      <c r="AN5870" s="3"/>
      <c r="AO5870" s="126"/>
      <c r="AP5870" s="126"/>
      <c r="AQ5870" s="127"/>
      <c r="AR5870" s="128"/>
      <c r="AS5870" s="13"/>
      <c r="AW5870" s="128"/>
      <c r="AX5870" s="128"/>
      <c r="AY5870" s="128"/>
      <c r="BH5870" s="89"/>
      <c r="BI5870" s="90"/>
      <c r="DL5870" s="13"/>
      <c r="DM5870" s="13"/>
      <c r="DN5870" s="3"/>
      <c r="DO5870" s="126"/>
      <c r="DP5870" s="126"/>
      <c r="DQ5870" s="127"/>
      <c r="DR5870" s="128"/>
      <c r="DS5870" s="13"/>
      <c r="DW5870" s="128"/>
      <c r="DX5870" s="128"/>
      <c r="DY5870" s="128"/>
      <c r="EH5870" s="89"/>
      <c r="EI5870" s="90"/>
    </row>
    <row r="5871" spans="38:139">
      <c r="AL5871" s="13"/>
      <c r="AM5871" s="13"/>
      <c r="AN5871" s="3"/>
      <c r="AO5871" s="126"/>
      <c r="AP5871" s="126"/>
      <c r="AQ5871" s="127"/>
      <c r="AR5871" s="128"/>
      <c r="AS5871" s="13"/>
      <c r="AW5871" s="128"/>
      <c r="AX5871" s="128"/>
      <c r="AY5871" s="128"/>
      <c r="BH5871" s="89"/>
      <c r="BI5871" s="90"/>
      <c r="DL5871" s="13"/>
      <c r="DM5871" s="13"/>
      <c r="DN5871" s="3"/>
      <c r="DO5871" s="126"/>
      <c r="DP5871" s="126"/>
      <c r="DQ5871" s="127"/>
      <c r="DR5871" s="128"/>
      <c r="DS5871" s="13"/>
      <c r="DW5871" s="128"/>
      <c r="DX5871" s="128"/>
      <c r="DY5871" s="128"/>
      <c r="EH5871" s="89"/>
      <c r="EI5871" s="90"/>
    </row>
    <row r="5872" spans="38:139">
      <c r="AL5872" s="13"/>
      <c r="AM5872" s="13"/>
      <c r="AN5872" s="3"/>
      <c r="AO5872" s="126"/>
      <c r="AP5872" s="126"/>
      <c r="AQ5872" s="127"/>
      <c r="AR5872" s="128"/>
      <c r="AS5872" s="13"/>
      <c r="AW5872" s="128"/>
      <c r="AX5872" s="128"/>
      <c r="AY5872" s="128"/>
      <c r="BH5872" s="89"/>
      <c r="BI5872" s="90"/>
      <c r="DL5872" s="13"/>
      <c r="DM5872" s="13"/>
      <c r="DN5872" s="3"/>
      <c r="DO5872" s="126"/>
      <c r="DP5872" s="126"/>
      <c r="DQ5872" s="127"/>
      <c r="DR5872" s="128"/>
      <c r="DS5872" s="13"/>
      <c r="DW5872" s="128"/>
      <c r="DX5872" s="128"/>
      <c r="DY5872" s="128"/>
      <c r="EH5872" s="89"/>
      <c r="EI5872" s="90"/>
    </row>
    <row r="5873" spans="38:139">
      <c r="AL5873" s="13"/>
      <c r="AM5873" s="13"/>
      <c r="AN5873" s="3"/>
      <c r="AO5873" s="126"/>
      <c r="AP5873" s="126"/>
      <c r="AQ5873" s="127"/>
      <c r="AR5873" s="128"/>
      <c r="AS5873" s="13"/>
      <c r="AW5873" s="128"/>
      <c r="AX5873" s="128"/>
      <c r="AY5873" s="128"/>
      <c r="BH5873" s="89"/>
      <c r="BI5873" s="90"/>
      <c r="DL5873" s="13"/>
      <c r="DM5873" s="13"/>
      <c r="DN5873" s="3"/>
      <c r="DO5873" s="126"/>
      <c r="DP5873" s="126"/>
      <c r="DQ5873" s="127"/>
      <c r="DR5873" s="128"/>
      <c r="DS5873" s="13"/>
      <c r="DW5873" s="128"/>
      <c r="DX5873" s="128"/>
      <c r="DY5873" s="128"/>
      <c r="EH5873" s="89"/>
      <c r="EI5873" s="90"/>
    </row>
    <row r="5874" spans="38:139">
      <c r="AL5874" s="13"/>
      <c r="AM5874" s="13"/>
      <c r="AN5874" s="3"/>
      <c r="AO5874" s="126"/>
      <c r="AP5874" s="126"/>
      <c r="AQ5874" s="127"/>
      <c r="AR5874" s="128"/>
      <c r="AS5874" s="13"/>
      <c r="AW5874" s="128"/>
      <c r="AX5874" s="128"/>
      <c r="AY5874" s="128"/>
      <c r="BH5874" s="89"/>
      <c r="BI5874" s="90"/>
      <c r="DL5874" s="13"/>
      <c r="DM5874" s="13"/>
      <c r="DN5874" s="3"/>
      <c r="DO5874" s="126"/>
      <c r="DP5874" s="126"/>
      <c r="DQ5874" s="127"/>
      <c r="DR5874" s="128"/>
      <c r="DS5874" s="13"/>
      <c r="DW5874" s="128"/>
      <c r="DX5874" s="128"/>
      <c r="DY5874" s="128"/>
      <c r="EH5874" s="89"/>
      <c r="EI5874" s="90"/>
    </row>
    <row r="5875" spans="38:139">
      <c r="AL5875" s="13"/>
      <c r="AM5875" s="13"/>
      <c r="AN5875" s="3"/>
      <c r="AO5875" s="126"/>
      <c r="AP5875" s="126"/>
      <c r="AQ5875" s="127"/>
      <c r="AR5875" s="128"/>
      <c r="AS5875" s="13"/>
      <c r="AW5875" s="128"/>
      <c r="AX5875" s="128"/>
      <c r="AY5875" s="128"/>
      <c r="BH5875" s="89"/>
      <c r="BI5875" s="90"/>
      <c r="DL5875" s="13"/>
      <c r="DM5875" s="13"/>
      <c r="DN5875" s="3"/>
      <c r="DO5875" s="126"/>
      <c r="DP5875" s="126"/>
      <c r="DQ5875" s="127"/>
      <c r="DR5875" s="128"/>
      <c r="DS5875" s="13"/>
      <c r="DW5875" s="128"/>
      <c r="DX5875" s="128"/>
      <c r="DY5875" s="128"/>
      <c r="EH5875" s="89"/>
      <c r="EI5875" s="90"/>
    </row>
    <row r="5876" spans="38:139">
      <c r="AL5876" s="13"/>
      <c r="AM5876" s="13"/>
      <c r="AN5876" s="3"/>
      <c r="AO5876" s="126"/>
      <c r="AP5876" s="126"/>
      <c r="AQ5876" s="127"/>
      <c r="AR5876" s="128"/>
      <c r="AS5876" s="13"/>
      <c r="AW5876" s="128"/>
      <c r="AX5876" s="128"/>
      <c r="AY5876" s="128"/>
      <c r="BH5876" s="89"/>
      <c r="BI5876" s="90"/>
      <c r="DL5876" s="13"/>
      <c r="DM5876" s="13"/>
      <c r="DN5876" s="3"/>
      <c r="DO5876" s="126"/>
      <c r="DP5876" s="126"/>
      <c r="DQ5876" s="127"/>
      <c r="DR5876" s="128"/>
      <c r="DS5876" s="13"/>
      <c r="DW5876" s="128"/>
      <c r="DX5876" s="128"/>
      <c r="DY5876" s="128"/>
      <c r="EH5876" s="89"/>
      <c r="EI5876" s="90"/>
    </row>
    <row r="5877" spans="38:139">
      <c r="AL5877" s="13"/>
      <c r="AM5877" s="13"/>
      <c r="AN5877" s="3"/>
      <c r="AO5877" s="126"/>
      <c r="AP5877" s="126"/>
      <c r="AQ5877" s="127"/>
      <c r="AR5877" s="128"/>
      <c r="AS5877" s="13"/>
      <c r="AW5877" s="128"/>
      <c r="AX5877" s="128"/>
      <c r="AY5877" s="128"/>
      <c r="BH5877" s="89"/>
      <c r="BI5877" s="90"/>
      <c r="DL5877" s="13"/>
      <c r="DM5877" s="13"/>
      <c r="DN5877" s="3"/>
      <c r="DO5877" s="126"/>
      <c r="DP5877" s="126"/>
      <c r="DQ5877" s="127"/>
      <c r="DR5877" s="128"/>
      <c r="DS5877" s="13"/>
      <c r="DW5877" s="128"/>
      <c r="DX5877" s="128"/>
      <c r="DY5877" s="128"/>
      <c r="EH5877" s="89"/>
      <c r="EI5877" s="90"/>
    </row>
    <row r="5878" spans="38:139">
      <c r="AL5878" s="13"/>
      <c r="AM5878" s="13"/>
      <c r="AN5878" s="3"/>
      <c r="AO5878" s="126"/>
      <c r="AP5878" s="126"/>
      <c r="AQ5878" s="127"/>
      <c r="AR5878" s="128"/>
      <c r="AS5878" s="13"/>
      <c r="AW5878" s="128"/>
      <c r="AX5878" s="128"/>
      <c r="AY5878" s="128"/>
      <c r="BH5878" s="89"/>
      <c r="BI5878" s="90"/>
      <c r="DL5878" s="13"/>
      <c r="DM5878" s="13"/>
      <c r="DN5878" s="3"/>
      <c r="DO5878" s="126"/>
      <c r="DP5878" s="126"/>
      <c r="DQ5878" s="127"/>
      <c r="DR5878" s="128"/>
      <c r="DS5878" s="13"/>
      <c r="DW5878" s="128"/>
      <c r="DX5878" s="128"/>
      <c r="DY5878" s="128"/>
      <c r="EH5878" s="89"/>
      <c r="EI5878" s="90"/>
    </row>
    <row r="5879" spans="38:139">
      <c r="AL5879" s="13"/>
      <c r="AM5879" s="13"/>
      <c r="AN5879" s="3"/>
      <c r="AO5879" s="126"/>
      <c r="AP5879" s="126"/>
      <c r="AQ5879" s="127"/>
      <c r="AR5879" s="128"/>
      <c r="AS5879" s="13"/>
      <c r="AW5879" s="128"/>
      <c r="AX5879" s="128"/>
      <c r="AY5879" s="128"/>
      <c r="BH5879" s="89"/>
      <c r="BI5879" s="90"/>
      <c r="DL5879" s="13"/>
      <c r="DM5879" s="13"/>
      <c r="DN5879" s="3"/>
      <c r="DO5879" s="126"/>
      <c r="DP5879" s="126"/>
      <c r="DQ5879" s="127"/>
      <c r="DR5879" s="128"/>
      <c r="DS5879" s="13"/>
      <c r="DW5879" s="128"/>
      <c r="DX5879" s="128"/>
      <c r="DY5879" s="128"/>
      <c r="EH5879" s="89"/>
      <c r="EI5879" s="90"/>
    </row>
    <row r="5880" spans="38:139">
      <c r="AL5880" s="13"/>
      <c r="AM5880" s="13"/>
      <c r="AN5880" s="3"/>
      <c r="AO5880" s="126"/>
      <c r="AP5880" s="126"/>
      <c r="AQ5880" s="127"/>
      <c r="AR5880" s="128"/>
      <c r="AS5880" s="13"/>
      <c r="AW5880" s="128"/>
      <c r="AX5880" s="128"/>
      <c r="AY5880" s="128"/>
      <c r="BH5880" s="89"/>
      <c r="BI5880" s="90"/>
      <c r="DL5880" s="13"/>
      <c r="DM5880" s="13"/>
      <c r="DN5880" s="3"/>
      <c r="DO5880" s="126"/>
      <c r="DP5880" s="126"/>
      <c r="DQ5880" s="127"/>
      <c r="DR5880" s="128"/>
      <c r="DS5880" s="13"/>
      <c r="DW5880" s="128"/>
      <c r="DX5880" s="128"/>
      <c r="DY5880" s="128"/>
      <c r="EH5880" s="89"/>
      <c r="EI5880" s="90"/>
    </row>
    <row r="5881" spans="38:139">
      <c r="AL5881" s="13"/>
      <c r="AM5881" s="13"/>
      <c r="AN5881" s="3"/>
      <c r="AO5881" s="126"/>
      <c r="AP5881" s="126"/>
      <c r="AQ5881" s="127"/>
      <c r="AR5881" s="128"/>
      <c r="AS5881" s="13"/>
      <c r="AW5881" s="128"/>
      <c r="AX5881" s="128"/>
      <c r="AY5881" s="128"/>
      <c r="BH5881" s="89"/>
      <c r="BI5881" s="90"/>
      <c r="DL5881" s="13"/>
      <c r="DM5881" s="13"/>
      <c r="DN5881" s="3"/>
      <c r="DO5881" s="126"/>
      <c r="DP5881" s="126"/>
      <c r="DQ5881" s="127"/>
      <c r="DR5881" s="128"/>
      <c r="DS5881" s="13"/>
      <c r="DW5881" s="128"/>
      <c r="DX5881" s="128"/>
      <c r="DY5881" s="128"/>
      <c r="EH5881" s="89"/>
      <c r="EI5881" s="90"/>
    </row>
    <row r="5882" spans="38:139">
      <c r="AL5882" s="13"/>
      <c r="AM5882" s="13"/>
      <c r="AN5882" s="3"/>
      <c r="AO5882" s="126"/>
      <c r="AP5882" s="126"/>
      <c r="AQ5882" s="127"/>
      <c r="AR5882" s="128"/>
      <c r="AS5882" s="13"/>
      <c r="AW5882" s="128"/>
      <c r="AX5882" s="128"/>
      <c r="AY5882" s="128"/>
      <c r="BH5882" s="89"/>
      <c r="BI5882" s="90"/>
      <c r="DL5882" s="13"/>
      <c r="DM5882" s="13"/>
      <c r="DN5882" s="3"/>
      <c r="DO5882" s="126"/>
      <c r="DP5882" s="126"/>
      <c r="DQ5882" s="127"/>
      <c r="DR5882" s="128"/>
      <c r="DS5882" s="13"/>
      <c r="DW5882" s="128"/>
      <c r="DX5882" s="128"/>
      <c r="DY5882" s="128"/>
      <c r="EH5882" s="89"/>
      <c r="EI5882" s="90"/>
    </row>
    <row r="5883" spans="38:139">
      <c r="AL5883" s="13"/>
      <c r="AM5883" s="13"/>
      <c r="AN5883" s="3"/>
      <c r="AO5883" s="126"/>
      <c r="AP5883" s="126"/>
      <c r="AQ5883" s="127"/>
      <c r="AR5883" s="128"/>
      <c r="AS5883" s="13"/>
      <c r="AW5883" s="128"/>
      <c r="AX5883" s="128"/>
      <c r="AY5883" s="128"/>
      <c r="BH5883" s="89"/>
      <c r="BI5883" s="90"/>
      <c r="DL5883" s="13"/>
      <c r="DM5883" s="13"/>
      <c r="DN5883" s="3"/>
      <c r="DO5883" s="126"/>
      <c r="DP5883" s="126"/>
      <c r="DQ5883" s="127"/>
      <c r="DR5883" s="128"/>
      <c r="DS5883" s="13"/>
      <c r="DW5883" s="128"/>
      <c r="DX5883" s="128"/>
      <c r="DY5883" s="128"/>
      <c r="EH5883" s="89"/>
      <c r="EI5883" s="90"/>
    </row>
    <row r="5884" spans="38:139">
      <c r="AL5884" s="13"/>
      <c r="AM5884" s="13"/>
      <c r="AN5884" s="3"/>
      <c r="AO5884" s="126"/>
      <c r="AP5884" s="126"/>
      <c r="AQ5884" s="127"/>
      <c r="AR5884" s="128"/>
      <c r="AS5884" s="13"/>
      <c r="AW5884" s="128"/>
      <c r="AX5884" s="128"/>
      <c r="AY5884" s="128"/>
      <c r="BH5884" s="89"/>
      <c r="BI5884" s="90"/>
      <c r="DL5884" s="13"/>
      <c r="DM5884" s="13"/>
      <c r="DN5884" s="3"/>
      <c r="DO5884" s="126"/>
      <c r="DP5884" s="126"/>
      <c r="DQ5884" s="127"/>
      <c r="DR5884" s="128"/>
      <c r="DS5884" s="13"/>
      <c r="DW5884" s="128"/>
      <c r="DX5884" s="128"/>
      <c r="DY5884" s="128"/>
      <c r="EH5884" s="89"/>
      <c r="EI5884" s="90"/>
    </row>
    <row r="5885" spans="38:139">
      <c r="AL5885" s="13"/>
      <c r="AM5885" s="13"/>
      <c r="AN5885" s="3"/>
      <c r="AO5885" s="126"/>
      <c r="AP5885" s="126"/>
      <c r="AQ5885" s="127"/>
      <c r="AR5885" s="128"/>
      <c r="AS5885" s="13"/>
      <c r="AW5885" s="128"/>
      <c r="AX5885" s="128"/>
      <c r="AY5885" s="128"/>
      <c r="BH5885" s="89"/>
      <c r="BI5885" s="90"/>
      <c r="DL5885" s="13"/>
      <c r="DM5885" s="13"/>
      <c r="DN5885" s="3"/>
      <c r="DO5885" s="126"/>
      <c r="DP5885" s="126"/>
      <c r="DQ5885" s="127"/>
      <c r="DR5885" s="128"/>
      <c r="DS5885" s="13"/>
      <c r="DW5885" s="128"/>
      <c r="DX5885" s="128"/>
      <c r="DY5885" s="128"/>
      <c r="EH5885" s="89"/>
      <c r="EI5885" s="90"/>
    </row>
    <row r="5886" spans="38:139">
      <c r="AL5886" s="13"/>
      <c r="AM5886" s="13"/>
      <c r="AN5886" s="3"/>
      <c r="AO5886" s="126"/>
      <c r="AP5886" s="126"/>
      <c r="AQ5886" s="127"/>
      <c r="AR5886" s="128"/>
      <c r="AS5886" s="13"/>
      <c r="AW5886" s="128"/>
      <c r="AX5886" s="128"/>
      <c r="AY5886" s="128"/>
      <c r="BH5886" s="89"/>
      <c r="BI5886" s="90"/>
      <c r="DL5886" s="13"/>
      <c r="DM5886" s="13"/>
      <c r="DN5886" s="3"/>
      <c r="DO5886" s="126"/>
      <c r="DP5886" s="126"/>
      <c r="DQ5886" s="127"/>
      <c r="DR5886" s="128"/>
      <c r="DS5886" s="13"/>
      <c r="DW5886" s="128"/>
      <c r="DX5886" s="128"/>
      <c r="DY5886" s="128"/>
      <c r="EH5886" s="89"/>
      <c r="EI5886" s="90"/>
    </row>
    <row r="5887" spans="38:139">
      <c r="AL5887" s="13"/>
      <c r="AM5887" s="13"/>
      <c r="AN5887" s="3"/>
      <c r="AO5887" s="126"/>
      <c r="AP5887" s="126"/>
      <c r="AQ5887" s="127"/>
      <c r="AR5887" s="128"/>
      <c r="AS5887" s="13"/>
      <c r="AW5887" s="128"/>
      <c r="AX5887" s="128"/>
      <c r="AY5887" s="128"/>
      <c r="BH5887" s="89"/>
      <c r="BI5887" s="90"/>
      <c r="DL5887" s="13"/>
      <c r="DM5887" s="13"/>
      <c r="DN5887" s="3"/>
      <c r="DO5887" s="126"/>
      <c r="DP5887" s="126"/>
      <c r="DQ5887" s="127"/>
      <c r="DR5887" s="128"/>
      <c r="DS5887" s="13"/>
      <c r="DW5887" s="128"/>
      <c r="DX5887" s="128"/>
      <c r="DY5887" s="128"/>
      <c r="EH5887" s="89"/>
      <c r="EI5887" s="90"/>
    </row>
    <row r="5888" spans="38:139">
      <c r="AL5888" s="13"/>
      <c r="AM5888" s="13"/>
      <c r="AN5888" s="3"/>
      <c r="AO5888" s="126"/>
      <c r="AP5888" s="126"/>
      <c r="AQ5888" s="127"/>
      <c r="AR5888" s="128"/>
      <c r="AS5888" s="13"/>
      <c r="AW5888" s="128"/>
      <c r="AX5888" s="128"/>
      <c r="AY5888" s="128"/>
      <c r="BH5888" s="89"/>
      <c r="BI5888" s="90"/>
      <c r="DL5888" s="13"/>
      <c r="DM5888" s="13"/>
      <c r="DN5888" s="3"/>
      <c r="DO5888" s="126"/>
      <c r="DP5888" s="126"/>
      <c r="DQ5888" s="127"/>
      <c r="DR5888" s="128"/>
      <c r="DS5888" s="13"/>
      <c r="DW5888" s="128"/>
      <c r="DX5888" s="128"/>
      <c r="DY5888" s="128"/>
      <c r="EH5888" s="89"/>
      <c r="EI5888" s="90"/>
    </row>
    <row r="5889" spans="38:139">
      <c r="AL5889" s="13"/>
      <c r="AM5889" s="13"/>
      <c r="AN5889" s="3"/>
      <c r="AO5889" s="126"/>
      <c r="AP5889" s="126"/>
      <c r="AQ5889" s="127"/>
      <c r="AR5889" s="128"/>
      <c r="AS5889" s="13"/>
      <c r="AW5889" s="128"/>
      <c r="AX5889" s="128"/>
      <c r="AY5889" s="128"/>
      <c r="BH5889" s="89"/>
      <c r="BI5889" s="90"/>
      <c r="DL5889" s="13"/>
      <c r="DM5889" s="13"/>
      <c r="DN5889" s="3"/>
      <c r="DO5889" s="126"/>
      <c r="DP5889" s="126"/>
      <c r="DQ5889" s="127"/>
      <c r="DR5889" s="128"/>
      <c r="DS5889" s="13"/>
      <c r="DW5889" s="128"/>
      <c r="DX5889" s="128"/>
      <c r="DY5889" s="128"/>
      <c r="EH5889" s="89"/>
      <c r="EI5889" s="90"/>
    </row>
    <row r="5890" spans="38:139">
      <c r="AL5890" s="13"/>
      <c r="AM5890" s="13"/>
      <c r="AN5890" s="3"/>
      <c r="AO5890" s="126"/>
      <c r="AP5890" s="126"/>
      <c r="AQ5890" s="127"/>
      <c r="AR5890" s="128"/>
      <c r="AS5890" s="13"/>
      <c r="AW5890" s="128"/>
      <c r="AX5890" s="128"/>
      <c r="AY5890" s="128"/>
      <c r="BH5890" s="89"/>
      <c r="BI5890" s="90"/>
      <c r="DL5890" s="13"/>
      <c r="DM5890" s="13"/>
      <c r="DN5890" s="3"/>
      <c r="DO5890" s="126"/>
      <c r="DP5890" s="126"/>
      <c r="DQ5890" s="127"/>
      <c r="DR5890" s="128"/>
      <c r="DS5890" s="13"/>
      <c r="DW5890" s="128"/>
      <c r="DX5890" s="128"/>
      <c r="DY5890" s="128"/>
      <c r="EH5890" s="89"/>
      <c r="EI5890" s="90"/>
    </row>
    <row r="5891" spans="38:139">
      <c r="AL5891" s="13"/>
      <c r="AM5891" s="13"/>
      <c r="AN5891" s="3"/>
      <c r="AO5891" s="126"/>
      <c r="AP5891" s="126"/>
      <c r="AQ5891" s="127"/>
      <c r="AR5891" s="128"/>
      <c r="AS5891" s="13"/>
      <c r="AW5891" s="128"/>
      <c r="AX5891" s="128"/>
      <c r="AY5891" s="128"/>
      <c r="BH5891" s="89"/>
      <c r="BI5891" s="90"/>
      <c r="DL5891" s="13"/>
      <c r="DM5891" s="13"/>
      <c r="DN5891" s="3"/>
      <c r="DO5891" s="126"/>
      <c r="DP5891" s="126"/>
      <c r="DQ5891" s="127"/>
      <c r="DR5891" s="128"/>
      <c r="DS5891" s="13"/>
      <c r="DW5891" s="128"/>
      <c r="DX5891" s="128"/>
      <c r="DY5891" s="128"/>
      <c r="EH5891" s="89"/>
      <c r="EI5891" s="90"/>
    </row>
    <row r="5892" spans="38:139">
      <c r="AL5892" s="13"/>
      <c r="AM5892" s="13"/>
      <c r="AN5892" s="3"/>
      <c r="AO5892" s="126"/>
      <c r="AP5892" s="126"/>
      <c r="AQ5892" s="127"/>
      <c r="AR5892" s="128"/>
      <c r="AS5892" s="13"/>
      <c r="AW5892" s="128"/>
      <c r="AX5892" s="128"/>
      <c r="AY5892" s="128"/>
      <c r="BH5892" s="89"/>
      <c r="BI5892" s="90"/>
      <c r="DL5892" s="13"/>
      <c r="DM5892" s="13"/>
      <c r="DN5892" s="3"/>
      <c r="DO5892" s="126"/>
      <c r="DP5892" s="126"/>
      <c r="DQ5892" s="127"/>
      <c r="DR5892" s="128"/>
      <c r="DS5892" s="13"/>
      <c r="DW5892" s="128"/>
      <c r="DX5892" s="128"/>
      <c r="DY5892" s="128"/>
      <c r="EH5892" s="89"/>
      <c r="EI5892" s="90"/>
    </row>
    <row r="5893" spans="38:139">
      <c r="AL5893" s="13"/>
      <c r="AM5893" s="13"/>
      <c r="AN5893" s="3"/>
      <c r="AO5893" s="126"/>
      <c r="AP5893" s="126"/>
      <c r="AQ5893" s="127"/>
      <c r="AR5893" s="128"/>
      <c r="AS5893" s="13"/>
      <c r="AW5893" s="128"/>
      <c r="AX5893" s="128"/>
      <c r="AY5893" s="128"/>
      <c r="BH5893" s="89"/>
      <c r="BI5893" s="90"/>
      <c r="DL5893" s="13"/>
      <c r="DM5893" s="13"/>
      <c r="DN5893" s="3"/>
      <c r="DO5893" s="126"/>
      <c r="DP5893" s="126"/>
      <c r="DQ5893" s="127"/>
      <c r="DR5893" s="128"/>
      <c r="DS5893" s="13"/>
      <c r="DW5893" s="128"/>
      <c r="DX5893" s="128"/>
      <c r="DY5893" s="128"/>
      <c r="EH5893" s="89"/>
      <c r="EI5893" s="90"/>
    </row>
    <row r="5894" spans="38:139">
      <c r="AL5894" s="13"/>
      <c r="AM5894" s="13"/>
      <c r="AN5894" s="3"/>
      <c r="AO5894" s="126"/>
      <c r="AP5894" s="126"/>
      <c r="AQ5894" s="127"/>
      <c r="AR5894" s="128"/>
      <c r="AS5894" s="13"/>
      <c r="AW5894" s="128"/>
      <c r="AX5894" s="128"/>
      <c r="AY5894" s="128"/>
      <c r="BH5894" s="89"/>
      <c r="BI5894" s="90"/>
      <c r="DL5894" s="13"/>
      <c r="DM5894" s="13"/>
      <c r="DN5894" s="3"/>
      <c r="DO5894" s="126"/>
      <c r="DP5894" s="126"/>
      <c r="DQ5894" s="127"/>
      <c r="DR5894" s="128"/>
      <c r="DS5894" s="13"/>
      <c r="DW5894" s="128"/>
      <c r="DX5894" s="128"/>
      <c r="DY5894" s="128"/>
      <c r="EH5894" s="89"/>
      <c r="EI5894" s="90"/>
    </row>
    <row r="5895" spans="38:139">
      <c r="AL5895" s="13"/>
      <c r="AM5895" s="13"/>
      <c r="AN5895" s="3"/>
      <c r="AO5895" s="126"/>
      <c r="AP5895" s="126"/>
      <c r="AQ5895" s="127"/>
      <c r="AR5895" s="128"/>
      <c r="AS5895" s="13"/>
      <c r="AW5895" s="128"/>
      <c r="AX5895" s="128"/>
      <c r="AY5895" s="128"/>
      <c r="BH5895" s="89"/>
      <c r="BI5895" s="90"/>
      <c r="DL5895" s="13"/>
      <c r="DM5895" s="13"/>
      <c r="DN5895" s="3"/>
      <c r="DO5895" s="126"/>
      <c r="DP5895" s="126"/>
      <c r="DQ5895" s="127"/>
      <c r="DR5895" s="128"/>
      <c r="DS5895" s="13"/>
      <c r="DW5895" s="128"/>
      <c r="DX5895" s="128"/>
      <c r="DY5895" s="128"/>
      <c r="EH5895" s="89"/>
      <c r="EI5895" s="90"/>
    </row>
    <row r="5896" spans="38:139">
      <c r="AL5896" s="13"/>
      <c r="AM5896" s="13"/>
      <c r="AN5896" s="3"/>
      <c r="AO5896" s="126"/>
      <c r="AP5896" s="126"/>
      <c r="AQ5896" s="127"/>
      <c r="AR5896" s="128"/>
      <c r="AS5896" s="13"/>
      <c r="AW5896" s="128"/>
      <c r="AX5896" s="128"/>
      <c r="AY5896" s="128"/>
      <c r="BH5896" s="89"/>
      <c r="BI5896" s="90"/>
      <c r="DL5896" s="13"/>
      <c r="DM5896" s="13"/>
      <c r="DN5896" s="3"/>
      <c r="DO5896" s="126"/>
      <c r="DP5896" s="126"/>
      <c r="DQ5896" s="127"/>
      <c r="DR5896" s="128"/>
      <c r="DS5896" s="13"/>
      <c r="DW5896" s="128"/>
      <c r="DX5896" s="128"/>
      <c r="DY5896" s="128"/>
      <c r="EH5896" s="89"/>
      <c r="EI5896" s="90"/>
    </row>
    <row r="5897" spans="38:139">
      <c r="AL5897" s="13"/>
      <c r="AM5897" s="13"/>
      <c r="AN5897" s="3"/>
      <c r="AO5897" s="126"/>
      <c r="AP5897" s="126"/>
      <c r="AQ5897" s="127"/>
      <c r="AR5897" s="128"/>
      <c r="AS5897" s="13"/>
      <c r="AW5897" s="128"/>
      <c r="AX5897" s="128"/>
      <c r="AY5897" s="128"/>
      <c r="BH5897" s="89"/>
      <c r="BI5897" s="90"/>
      <c r="DL5897" s="13"/>
      <c r="DM5897" s="13"/>
      <c r="DN5897" s="3"/>
      <c r="DO5897" s="126"/>
      <c r="DP5897" s="126"/>
      <c r="DQ5897" s="127"/>
      <c r="DR5897" s="128"/>
      <c r="DS5897" s="13"/>
      <c r="DW5897" s="128"/>
      <c r="DX5897" s="128"/>
      <c r="DY5897" s="128"/>
      <c r="EH5897" s="89"/>
      <c r="EI5897" s="90"/>
    </row>
    <row r="5898" spans="38:139">
      <c r="AL5898" s="13"/>
      <c r="AM5898" s="13"/>
      <c r="AN5898" s="3"/>
      <c r="AO5898" s="126"/>
      <c r="AP5898" s="126"/>
      <c r="AQ5898" s="127"/>
      <c r="AR5898" s="128"/>
      <c r="AS5898" s="13"/>
      <c r="AW5898" s="128"/>
      <c r="AX5898" s="128"/>
      <c r="AY5898" s="128"/>
      <c r="BH5898" s="89"/>
      <c r="BI5898" s="90"/>
      <c r="DL5898" s="13"/>
      <c r="DM5898" s="13"/>
      <c r="DN5898" s="3"/>
      <c r="DO5898" s="126"/>
      <c r="DP5898" s="126"/>
      <c r="DQ5898" s="127"/>
      <c r="DR5898" s="128"/>
      <c r="DS5898" s="13"/>
      <c r="DW5898" s="128"/>
      <c r="DX5898" s="128"/>
      <c r="DY5898" s="128"/>
      <c r="EH5898" s="89"/>
      <c r="EI5898" s="90"/>
    </row>
    <row r="5899" spans="38:139">
      <c r="AL5899" s="13"/>
      <c r="AM5899" s="13"/>
      <c r="AN5899" s="3"/>
      <c r="AO5899" s="126"/>
      <c r="AP5899" s="126"/>
      <c r="AQ5899" s="127"/>
      <c r="AR5899" s="128"/>
      <c r="AS5899" s="13"/>
      <c r="AW5899" s="128"/>
      <c r="AX5899" s="128"/>
      <c r="AY5899" s="128"/>
      <c r="BH5899" s="89"/>
      <c r="BI5899" s="90"/>
      <c r="DL5899" s="13"/>
      <c r="DM5899" s="13"/>
      <c r="DN5899" s="3"/>
      <c r="DO5899" s="126"/>
      <c r="DP5899" s="126"/>
      <c r="DQ5899" s="127"/>
      <c r="DR5899" s="128"/>
      <c r="DS5899" s="13"/>
      <c r="DW5899" s="128"/>
      <c r="DX5899" s="128"/>
      <c r="DY5899" s="128"/>
      <c r="EH5899" s="89"/>
      <c r="EI5899" s="90"/>
    </row>
    <row r="5900" spans="38:139">
      <c r="AL5900" s="13"/>
      <c r="AM5900" s="13"/>
      <c r="AN5900" s="3"/>
      <c r="AO5900" s="126"/>
      <c r="AP5900" s="126"/>
      <c r="AQ5900" s="127"/>
      <c r="AR5900" s="128"/>
      <c r="AS5900" s="13"/>
      <c r="AW5900" s="128"/>
      <c r="AX5900" s="128"/>
      <c r="AY5900" s="128"/>
      <c r="BH5900" s="89"/>
      <c r="BI5900" s="90"/>
      <c r="DL5900" s="13"/>
      <c r="DM5900" s="13"/>
      <c r="DN5900" s="3"/>
      <c r="DO5900" s="126"/>
      <c r="DP5900" s="126"/>
      <c r="DQ5900" s="127"/>
      <c r="DR5900" s="128"/>
      <c r="DS5900" s="13"/>
      <c r="DW5900" s="128"/>
      <c r="DX5900" s="128"/>
      <c r="DY5900" s="128"/>
      <c r="EH5900" s="89"/>
      <c r="EI5900" s="90"/>
    </row>
    <row r="5901" spans="38:139">
      <c r="AL5901" s="13"/>
      <c r="AM5901" s="13"/>
      <c r="AN5901" s="3"/>
      <c r="AO5901" s="126"/>
      <c r="AP5901" s="126"/>
      <c r="AQ5901" s="127"/>
      <c r="AR5901" s="128"/>
      <c r="AS5901" s="13"/>
      <c r="AW5901" s="128"/>
      <c r="AX5901" s="128"/>
      <c r="AY5901" s="128"/>
      <c r="BH5901" s="89"/>
      <c r="BI5901" s="90"/>
      <c r="DL5901" s="13"/>
      <c r="DM5901" s="13"/>
      <c r="DN5901" s="3"/>
      <c r="DO5901" s="126"/>
      <c r="DP5901" s="126"/>
      <c r="DQ5901" s="127"/>
      <c r="DR5901" s="128"/>
      <c r="DS5901" s="13"/>
      <c r="DW5901" s="128"/>
      <c r="DX5901" s="128"/>
      <c r="DY5901" s="128"/>
      <c r="EH5901" s="89"/>
      <c r="EI5901" s="90"/>
    </row>
    <row r="5902" spans="38:139">
      <c r="AL5902" s="13"/>
      <c r="AM5902" s="13"/>
      <c r="AN5902" s="3"/>
      <c r="AO5902" s="126"/>
      <c r="AP5902" s="126"/>
      <c r="AQ5902" s="127"/>
      <c r="AR5902" s="128"/>
      <c r="AS5902" s="13"/>
      <c r="AW5902" s="128"/>
      <c r="AX5902" s="128"/>
      <c r="AY5902" s="128"/>
      <c r="BH5902" s="89"/>
      <c r="BI5902" s="90"/>
      <c r="DL5902" s="13"/>
      <c r="DM5902" s="13"/>
      <c r="DN5902" s="3"/>
      <c r="DO5902" s="126"/>
      <c r="DP5902" s="126"/>
      <c r="DQ5902" s="127"/>
      <c r="DR5902" s="128"/>
      <c r="DS5902" s="13"/>
      <c r="DW5902" s="128"/>
      <c r="DX5902" s="128"/>
      <c r="DY5902" s="128"/>
      <c r="EH5902" s="89"/>
      <c r="EI5902" s="90"/>
    </row>
    <row r="5903" spans="38:139">
      <c r="AL5903" s="13"/>
      <c r="AM5903" s="13"/>
      <c r="AN5903" s="3"/>
      <c r="AO5903" s="126"/>
      <c r="AP5903" s="126"/>
      <c r="AQ5903" s="127"/>
      <c r="AR5903" s="128"/>
      <c r="AS5903" s="13"/>
      <c r="AW5903" s="128"/>
      <c r="AX5903" s="128"/>
      <c r="AY5903" s="128"/>
      <c r="BH5903" s="89"/>
      <c r="BI5903" s="90"/>
      <c r="DL5903" s="13"/>
      <c r="DM5903" s="13"/>
      <c r="DN5903" s="3"/>
      <c r="DO5903" s="126"/>
      <c r="DP5903" s="126"/>
      <c r="DQ5903" s="127"/>
      <c r="DR5903" s="128"/>
      <c r="DS5903" s="13"/>
      <c r="DW5903" s="128"/>
      <c r="DX5903" s="128"/>
      <c r="DY5903" s="128"/>
      <c r="EH5903" s="89"/>
      <c r="EI5903" s="90"/>
    </row>
    <row r="5904" spans="38:139">
      <c r="AL5904" s="13"/>
      <c r="AM5904" s="13"/>
      <c r="AN5904" s="3"/>
      <c r="AO5904" s="126"/>
      <c r="AP5904" s="126"/>
      <c r="AQ5904" s="127"/>
      <c r="AR5904" s="128"/>
      <c r="AS5904" s="13"/>
      <c r="AW5904" s="128"/>
      <c r="AX5904" s="128"/>
      <c r="AY5904" s="128"/>
      <c r="BH5904" s="89"/>
      <c r="BI5904" s="90"/>
      <c r="DL5904" s="13"/>
      <c r="DM5904" s="13"/>
      <c r="DN5904" s="3"/>
      <c r="DO5904" s="126"/>
      <c r="DP5904" s="126"/>
      <c r="DQ5904" s="127"/>
      <c r="DR5904" s="128"/>
      <c r="DS5904" s="13"/>
      <c r="DW5904" s="128"/>
      <c r="DX5904" s="128"/>
      <c r="DY5904" s="128"/>
      <c r="EH5904" s="89"/>
      <c r="EI5904" s="90"/>
    </row>
    <row r="5905" spans="38:139">
      <c r="AL5905" s="13"/>
      <c r="AM5905" s="13"/>
      <c r="AN5905" s="3"/>
      <c r="AO5905" s="126"/>
      <c r="AP5905" s="126"/>
      <c r="AQ5905" s="127"/>
      <c r="AR5905" s="128"/>
      <c r="AS5905" s="13"/>
      <c r="AW5905" s="128"/>
      <c r="AX5905" s="128"/>
      <c r="AY5905" s="128"/>
      <c r="BH5905" s="89"/>
      <c r="BI5905" s="90"/>
      <c r="DL5905" s="13"/>
      <c r="DM5905" s="13"/>
      <c r="DN5905" s="3"/>
      <c r="DO5905" s="126"/>
      <c r="DP5905" s="126"/>
      <c r="DQ5905" s="127"/>
      <c r="DR5905" s="128"/>
      <c r="DS5905" s="13"/>
      <c r="DW5905" s="128"/>
      <c r="DX5905" s="128"/>
      <c r="DY5905" s="128"/>
      <c r="EH5905" s="89"/>
      <c r="EI5905" s="90"/>
    </row>
    <row r="5906" spans="38:139">
      <c r="AL5906" s="13"/>
      <c r="AM5906" s="13"/>
      <c r="AN5906" s="3"/>
      <c r="AO5906" s="126"/>
      <c r="AP5906" s="126"/>
      <c r="AQ5906" s="127"/>
      <c r="AR5906" s="128"/>
      <c r="AS5906" s="13"/>
      <c r="AW5906" s="128"/>
      <c r="AX5906" s="128"/>
      <c r="AY5906" s="128"/>
      <c r="BH5906" s="89"/>
      <c r="BI5906" s="90"/>
      <c r="DL5906" s="13"/>
      <c r="DM5906" s="13"/>
      <c r="DN5906" s="3"/>
      <c r="DO5906" s="126"/>
      <c r="DP5906" s="126"/>
      <c r="DQ5906" s="127"/>
      <c r="DR5906" s="128"/>
      <c r="DS5906" s="13"/>
      <c r="DW5906" s="128"/>
      <c r="DX5906" s="128"/>
      <c r="DY5906" s="128"/>
      <c r="EH5906" s="89"/>
      <c r="EI5906" s="90"/>
    </row>
    <row r="5907" spans="38:139">
      <c r="AL5907" s="13"/>
      <c r="AM5907" s="13"/>
      <c r="AN5907" s="3"/>
      <c r="AO5907" s="126"/>
      <c r="AP5907" s="126"/>
      <c r="AQ5907" s="127"/>
      <c r="AR5907" s="128"/>
      <c r="AS5907" s="13"/>
      <c r="AW5907" s="128"/>
      <c r="AX5907" s="128"/>
      <c r="AY5907" s="128"/>
      <c r="BH5907" s="89"/>
      <c r="BI5907" s="90"/>
      <c r="DL5907" s="13"/>
      <c r="DM5907" s="13"/>
      <c r="DN5907" s="3"/>
      <c r="DO5907" s="126"/>
      <c r="DP5907" s="126"/>
      <c r="DQ5907" s="127"/>
      <c r="DR5907" s="128"/>
      <c r="DS5907" s="13"/>
      <c r="DW5907" s="128"/>
      <c r="DX5907" s="128"/>
      <c r="DY5907" s="128"/>
      <c r="EH5907" s="89"/>
      <c r="EI5907" s="90"/>
    </row>
    <row r="5908" spans="38:139">
      <c r="AL5908" s="13"/>
      <c r="AM5908" s="13"/>
      <c r="AN5908" s="3"/>
      <c r="AO5908" s="126"/>
      <c r="AP5908" s="126"/>
      <c r="AQ5908" s="127"/>
      <c r="AR5908" s="128"/>
      <c r="AS5908" s="13"/>
      <c r="AW5908" s="128"/>
      <c r="AX5908" s="128"/>
      <c r="AY5908" s="128"/>
      <c r="BH5908" s="89"/>
      <c r="BI5908" s="90"/>
      <c r="DL5908" s="13"/>
      <c r="DM5908" s="13"/>
      <c r="DN5908" s="3"/>
      <c r="DO5908" s="126"/>
      <c r="DP5908" s="126"/>
      <c r="DQ5908" s="127"/>
      <c r="DR5908" s="128"/>
      <c r="DS5908" s="13"/>
      <c r="DW5908" s="128"/>
      <c r="DX5908" s="128"/>
      <c r="DY5908" s="128"/>
      <c r="EH5908" s="89"/>
      <c r="EI5908" s="90"/>
    </row>
    <row r="5909" spans="38:139">
      <c r="AL5909" s="13"/>
      <c r="AM5909" s="13"/>
      <c r="AN5909" s="3"/>
      <c r="AO5909" s="126"/>
      <c r="AP5909" s="126"/>
      <c r="AQ5909" s="127"/>
      <c r="AR5909" s="128"/>
      <c r="AS5909" s="13"/>
      <c r="AW5909" s="128"/>
      <c r="AX5909" s="128"/>
      <c r="AY5909" s="128"/>
      <c r="BH5909" s="89"/>
      <c r="BI5909" s="90"/>
      <c r="DL5909" s="13"/>
      <c r="DM5909" s="13"/>
      <c r="DN5909" s="3"/>
      <c r="DO5909" s="126"/>
      <c r="DP5909" s="126"/>
      <c r="DQ5909" s="127"/>
      <c r="DR5909" s="128"/>
      <c r="DS5909" s="13"/>
      <c r="DW5909" s="128"/>
      <c r="DX5909" s="128"/>
      <c r="DY5909" s="128"/>
      <c r="EH5909" s="89"/>
      <c r="EI5909" s="90"/>
    </row>
    <row r="5910" spans="38:139">
      <c r="AL5910" s="13"/>
      <c r="AM5910" s="13"/>
      <c r="AN5910" s="3"/>
      <c r="AO5910" s="126"/>
      <c r="AP5910" s="126"/>
      <c r="AQ5910" s="127"/>
      <c r="AR5910" s="128"/>
      <c r="AS5910" s="13"/>
      <c r="AW5910" s="128"/>
      <c r="AX5910" s="128"/>
      <c r="AY5910" s="128"/>
      <c r="BH5910" s="89"/>
      <c r="BI5910" s="90"/>
      <c r="DL5910" s="13"/>
      <c r="DM5910" s="13"/>
      <c r="DN5910" s="3"/>
      <c r="DO5910" s="126"/>
      <c r="DP5910" s="126"/>
      <c r="DQ5910" s="127"/>
      <c r="DR5910" s="128"/>
      <c r="DS5910" s="13"/>
      <c r="DW5910" s="128"/>
      <c r="DX5910" s="128"/>
      <c r="DY5910" s="128"/>
      <c r="EH5910" s="89"/>
      <c r="EI5910" s="90"/>
    </row>
    <row r="5911" spans="38:139">
      <c r="AL5911" s="13"/>
      <c r="AM5911" s="13"/>
      <c r="AN5911" s="3"/>
      <c r="AO5911" s="126"/>
      <c r="AP5911" s="126"/>
      <c r="AQ5911" s="127"/>
      <c r="AR5911" s="128"/>
      <c r="AS5911" s="13"/>
      <c r="AW5911" s="128"/>
      <c r="AX5911" s="128"/>
      <c r="AY5911" s="128"/>
      <c r="BH5911" s="89"/>
      <c r="BI5911" s="90"/>
      <c r="DL5911" s="13"/>
      <c r="DM5911" s="13"/>
      <c r="DN5911" s="3"/>
      <c r="DO5911" s="126"/>
      <c r="DP5911" s="126"/>
      <c r="DQ5911" s="127"/>
      <c r="DR5911" s="128"/>
      <c r="DS5911" s="13"/>
      <c r="DW5911" s="128"/>
      <c r="DX5911" s="128"/>
      <c r="DY5911" s="128"/>
      <c r="EH5911" s="89"/>
      <c r="EI5911" s="90"/>
    </row>
    <row r="5912" spans="38:139">
      <c r="AL5912" s="13"/>
      <c r="AM5912" s="13"/>
      <c r="AN5912" s="3"/>
      <c r="AO5912" s="126"/>
      <c r="AP5912" s="126"/>
      <c r="AQ5912" s="127"/>
      <c r="AR5912" s="128"/>
      <c r="AS5912" s="13"/>
      <c r="AW5912" s="128"/>
      <c r="AX5912" s="128"/>
      <c r="AY5912" s="128"/>
      <c r="BH5912" s="89"/>
      <c r="BI5912" s="90"/>
      <c r="DL5912" s="13"/>
      <c r="DM5912" s="13"/>
      <c r="DN5912" s="3"/>
      <c r="DO5912" s="126"/>
      <c r="DP5912" s="126"/>
      <c r="DQ5912" s="127"/>
      <c r="DR5912" s="128"/>
      <c r="DS5912" s="13"/>
      <c r="DW5912" s="128"/>
      <c r="DX5912" s="128"/>
      <c r="DY5912" s="128"/>
      <c r="EH5912" s="89"/>
      <c r="EI5912" s="90"/>
    </row>
    <row r="5913" spans="38:139">
      <c r="AL5913" s="13"/>
      <c r="AM5913" s="13"/>
      <c r="AN5913" s="3"/>
      <c r="AO5913" s="126"/>
      <c r="AP5913" s="126"/>
      <c r="AQ5913" s="127"/>
      <c r="AR5913" s="128"/>
      <c r="AS5913" s="13"/>
      <c r="AW5913" s="128"/>
      <c r="AX5913" s="128"/>
      <c r="AY5913" s="128"/>
      <c r="BH5913" s="89"/>
      <c r="BI5913" s="90"/>
      <c r="DL5913" s="13"/>
      <c r="DM5913" s="13"/>
      <c r="DN5913" s="3"/>
      <c r="DO5913" s="126"/>
      <c r="DP5913" s="126"/>
      <c r="DQ5913" s="127"/>
      <c r="DR5913" s="128"/>
      <c r="DS5913" s="13"/>
      <c r="DW5913" s="128"/>
      <c r="DX5913" s="128"/>
      <c r="DY5913" s="128"/>
      <c r="EH5913" s="89"/>
      <c r="EI5913" s="90"/>
    </row>
    <row r="5914" spans="38:139">
      <c r="AL5914" s="13"/>
      <c r="AM5914" s="13"/>
      <c r="AN5914" s="3"/>
      <c r="AO5914" s="126"/>
      <c r="AP5914" s="126"/>
      <c r="AQ5914" s="127"/>
      <c r="AR5914" s="128"/>
      <c r="AS5914" s="13"/>
      <c r="AW5914" s="128"/>
      <c r="AX5914" s="128"/>
      <c r="AY5914" s="128"/>
      <c r="BH5914" s="89"/>
      <c r="BI5914" s="90"/>
      <c r="DL5914" s="13"/>
      <c r="DM5914" s="13"/>
      <c r="DN5914" s="3"/>
      <c r="DO5914" s="126"/>
      <c r="DP5914" s="126"/>
      <c r="DQ5914" s="127"/>
      <c r="DR5914" s="128"/>
      <c r="DS5914" s="13"/>
      <c r="DW5914" s="128"/>
      <c r="DX5914" s="128"/>
      <c r="DY5914" s="128"/>
      <c r="EH5914" s="89"/>
      <c r="EI5914" s="90"/>
    </row>
    <row r="5915" spans="38:139">
      <c r="AL5915" s="13"/>
      <c r="AM5915" s="13"/>
      <c r="AN5915" s="3"/>
      <c r="AO5915" s="126"/>
      <c r="AP5915" s="126"/>
      <c r="AQ5915" s="127"/>
      <c r="AR5915" s="128"/>
      <c r="AS5915" s="13"/>
      <c r="AW5915" s="128"/>
      <c r="AX5915" s="128"/>
      <c r="AY5915" s="128"/>
      <c r="BH5915" s="89"/>
      <c r="BI5915" s="90"/>
      <c r="DL5915" s="13"/>
      <c r="DM5915" s="13"/>
      <c r="DN5915" s="3"/>
      <c r="DO5915" s="126"/>
      <c r="DP5915" s="126"/>
      <c r="DQ5915" s="127"/>
      <c r="DR5915" s="128"/>
      <c r="DS5915" s="13"/>
      <c r="DW5915" s="128"/>
      <c r="DX5915" s="128"/>
      <c r="DY5915" s="128"/>
      <c r="EH5915" s="89"/>
      <c r="EI5915" s="90"/>
    </row>
    <row r="5916" spans="38:139">
      <c r="AL5916" s="13"/>
      <c r="AM5916" s="13"/>
      <c r="AN5916" s="3"/>
      <c r="AO5916" s="126"/>
      <c r="AP5916" s="126"/>
      <c r="AQ5916" s="127"/>
      <c r="AR5916" s="128"/>
      <c r="AS5916" s="13"/>
      <c r="AW5916" s="128"/>
      <c r="AX5916" s="128"/>
      <c r="AY5916" s="128"/>
      <c r="BH5916" s="89"/>
      <c r="BI5916" s="90"/>
      <c r="DL5916" s="13"/>
      <c r="DM5916" s="13"/>
      <c r="DN5916" s="3"/>
      <c r="DO5916" s="126"/>
      <c r="DP5916" s="126"/>
      <c r="DQ5916" s="127"/>
      <c r="DR5916" s="128"/>
      <c r="DS5916" s="13"/>
      <c r="DW5916" s="128"/>
      <c r="DX5916" s="128"/>
      <c r="DY5916" s="128"/>
      <c r="EH5916" s="89"/>
      <c r="EI5916" s="90"/>
    </row>
    <row r="5917" spans="38:139">
      <c r="AL5917" s="13"/>
      <c r="AM5917" s="13"/>
      <c r="AN5917" s="3"/>
      <c r="AO5917" s="126"/>
      <c r="AP5917" s="126"/>
      <c r="AQ5917" s="127"/>
      <c r="AR5917" s="128"/>
      <c r="AS5917" s="13"/>
      <c r="AW5917" s="128"/>
      <c r="AX5917" s="128"/>
      <c r="AY5917" s="128"/>
      <c r="BH5917" s="89"/>
      <c r="BI5917" s="90"/>
      <c r="DL5917" s="13"/>
      <c r="DM5917" s="13"/>
      <c r="DN5917" s="3"/>
      <c r="DO5917" s="126"/>
      <c r="DP5917" s="126"/>
      <c r="DQ5917" s="127"/>
      <c r="DR5917" s="128"/>
      <c r="DS5917" s="13"/>
      <c r="DW5917" s="128"/>
      <c r="DX5917" s="128"/>
      <c r="DY5917" s="128"/>
      <c r="EH5917" s="89"/>
      <c r="EI5917" s="90"/>
    </row>
    <row r="5918" spans="38:139">
      <c r="AL5918" s="13"/>
      <c r="AM5918" s="13"/>
      <c r="AN5918" s="3"/>
      <c r="AO5918" s="126"/>
      <c r="AP5918" s="126"/>
      <c r="AQ5918" s="127"/>
      <c r="AR5918" s="128"/>
      <c r="AS5918" s="13"/>
      <c r="AW5918" s="128"/>
      <c r="AX5918" s="128"/>
      <c r="AY5918" s="128"/>
      <c r="BH5918" s="89"/>
      <c r="BI5918" s="90"/>
      <c r="DL5918" s="13"/>
      <c r="DM5918" s="13"/>
      <c r="DN5918" s="3"/>
      <c r="DO5918" s="126"/>
      <c r="DP5918" s="126"/>
      <c r="DQ5918" s="127"/>
      <c r="DR5918" s="128"/>
      <c r="DS5918" s="13"/>
      <c r="DW5918" s="128"/>
      <c r="DX5918" s="128"/>
      <c r="DY5918" s="128"/>
      <c r="EH5918" s="89"/>
      <c r="EI5918" s="90"/>
    </row>
    <row r="5919" spans="38:139">
      <c r="AL5919" s="13"/>
      <c r="AM5919" s="13"/>
      <c r="AN5919" s="3"/>
      <c r="AO5919" s="126"/>
      <c r="AP5919" s="126"/>
      <c r="AQ5919" s="127"/>
      <c r="AR5919" s="128"/>
      <c r="AS5919" s="13"/>
      <c r="AW5919" s="128"/>
      <c r="AX5919" s="128"/>
      <c r="AY5919" s="128"/>
      <c r="BH5919" s="89"/>
      <c r="BI5919" s="90"/>
      <c r="DL5919" s="13"/>
      <c r="DM5919" s="13"/>
      <c r="DN5919" s="3"/>
      <c r="DO5919" s="126"/>
      <c r="DP5919" s="126"/>
      <c r="DQ5919" s="127"/>
      <c r="DR5919" s="128"/>
      <c r="DS5919" s="13"/>
      <c r="DW5919" s="128"/>
      <c r="DX5919" s="128"/>
      <c r="DY5919" s="128"/>
      <c r="EH5919" s="89"/>
      <c r="EI5919" s="90"/>
    </row>
    <row r="5920" spans="38:139">
      <c r="AL5920" s="13"/>
      <c r="AM5920" s="13"/>
      <c r="AN5920" s="3"/>
      <c r="AO5920" s="126"/>
      <c r="AP5920" s="126"/>
      <c r="AQ5920" s="127"/>
      <c r="AR5920" s="128"/>
      <c r="AS5920" s="13"/>
      <c r="AW5920" s="128"/>
      <c r="AX5920" s="128"/>
      <c r="AY5920" s="128"/>
      <c r="BH5920" s="89"/>
      <c r="BI5920" s="90"/>
      <c r="DL5920" s="13"/>
      <c r="DM5920" s="13"/>
      <c r="DN5920" s="3"/>
      <c r="DO5920" s="126"/>
      <c r="DP5920" s="126"/>
      <c r="DQ5920" s="127"/>
      <c r="DR5920" s="128"/>
      <c r="DS5920" s="13"/>
      <c r="DW5920" s="128"/>
      <c r="DX5920" s="128"/>
      <c r="DY5920" s="128"/>
      <c r="EH5920" s="89"/>
      <c r="EI5920" s="90"/>
    </row>
    <row r="5921" spans="38:139">
      <c r="AL5921" s="13"/>
      <c r="AM5921" s="13"/>
      <c r="AN5921" s="3"/>
      <c r="AO5921" s="126"/>
      <c r="AP5921" s="126"/>
      <c r="AQ5921" s="127"/>
      <c r="AR5921" s="128"/>
      <c r="AS5921" s="13"/>
      <c r="AW5921" s="128"/>
      <c r="AX5921" s="128"/>
      <c r="AY5921" s="128"/>
      <c r="BH5921" s="89"/>
      <c r="BI5921" s="90"/>
      <c r="DL5921" s="13"/>
      <c r="DM5921" s="13"/>
      <c r="DN5921" s="3"/>
      <c r="DO5921" s="126"/>
      <c r="DP5921" s="126"/>
      <c r="DQ5921" s="127"/>
      <c r="DR5921" s="128"/>
      <c r="DS5921" s="13"/>
      <c r="DW5921" s="128"/>
      <c r="DX5921" s="128"/>
      <c r="DY5921" s="128"/>
      <c r="EH5921" s="89"/>
      <c r="EI5921" s="90"/>
    </row>
    <row r="5922" spans="38:139">
      <c r="AL5922" s="13"/>
      <c r="AM5922" s="13"/>
      <c r="AN5922" s="3"/>
      <c r="AO5922" s="126"/>
      <c r="AP5922" s="126"/>
      <c r="AQ5922" s="127"/>
      <c r="AR5922" s="128"/>
      <c r="AS5922" s="13"/>
      <c r="AW5922" s="128"/>
      <c r="AX5922" s="128"/>
      <c r="AY5922" s="128"/>
      <c r="BH5922" s="89"/>
      <c r="BI5922" s="90"/>
      <c r="DL5922" s="13"/>
      <c r="DM5922" s="13"/>
      <c r="DN5922" s="3"/>
      <c r="DO5922" s="126"/>
      <c r="DP5922" s="126"/>
      <c r="DQ5922" s="127"/>
      <c r="DR5922" s="128"/>
      <c r="DS5922" s="13"/>
      <c r="DW5922" s="128"/>
      <c r="DX5922" s="128"/>
      <c r="DY5922" s="128"/>
      <c r="EH5922" s="89"/>
      <c r="EI5922" s="90"/>
    </row>
    <row r="5923" spans="38:139">
      <c r="AL5923" s="13"/>
      <c r="AM5923" s="13"/>
      <c r="AN5923" s="3"/>
      <c r="AO5923" s="126"/>
      <c r="AP5923" s="126"/>
      <c r="AQ5923" s="127"/>
      <c r="AR5923" s="128"/>
      <c r="AS5923" s="13"/>
      <c r="AW5923" s="128"/>
      <c r="AX5923" s="128"/>
      <c r="AY5923" s="128"/>
      <c r="BH5923" s="89"/>
      <c r="BI5923" s="90"/>
      <c r="DL5923" s="13"/>
      <c r="DM5923" s="13"/>
      <c r="DN5923" s="3"/>
      <c r="DO5923" s="126"/>
      <c r="DP5923" s="126"/>
      <c r="DQ5923" s="127"/>
      <c r="DR5923" s="128"/>
      <c r="DS5923" s="13"/>
      <c r="DW5923" s="128"/>
      <c r="DX5923" s="128"/>
      <c r="DY5923" s="128"/>
      <c r="EH5923" s="89"/>
      <c r="EI5923" s="90"/>
    </row>
    <row r="5924" spans="38:139">
      <c r="AL5924" s="13"/>
      <c r="AM5924" s="13"/>
      <c r="AN5924" s="3"/>
      <c r="AO5924" s="126"/>
      <c r="AP5924" s="126"/>
      <c r="AQ5924" s="127"/>
      <c r="AR5924" s="128"/>
      <c r="AS5924" s="13"/>
      <c r="AW5924" s="128"/>
      <c r="AX5924" s="128"/>
      <c r="AY5924" s="128"/>
      <c r="BH5924" s="89"/>
      <c r="BI5924" s="90"/>
      <c r="DL5924" s="13"/>
      <c r="DM5924" s="13"/>
      <c r="DN5924" s="3"/>
      <c r="DO5924" s="126"/>
      <c r="DP5924" s="126"/>
      <c r="DQ5924" s="127"/>
      <c r="DR5924" s="128"/>
      <c r="DS5924" s="13"/>
      <c r="DW5924" s="128"/>
      <c r="DX5924" s="128"/>
      <c r="DY5924" s="128"/>
      <c r="EH5924" s="89"/>
      <c r="EI5924" s="90"/>
    </row>
    <row r="5925" spans="38:139">
      <c r="AL5925" s="13"/>
      <c r="AM5925" s="13"/>
      <c r="AN5925" s="3"/>
      <c r="AO5925" s="126"/>
      <c r="AP5925" s="126"/>
      <c r="AQ5925" s="127"/>
      <c r="AR5925" s="128"/>
      <c r="AS5925" s="13"/>
      <c r="AW5925" s="128"/>
      <c r="AX5925" s="128"/>
      <c r="AY5925" s="128"/>
      <c r="BH5925" s="89"/>
      <c r="BI5925" s="90"/>
      <c r="DL5925" s="13"/>
      <c r="DM5925" s="13"/>
      <c r="DN5925" s="3"/>
      <c r="DO5925" s="126"/>
      <c r="DP5925" s="126"/>
      <c r="DQ5925" s="127"/>
      <c r="DR5925" s="128"/>
      <c r="DS5925" s="13"/>
      <c r="DW5925" s="128"/>
      <c r="DX5925" s="128"/>
      <c r="DY5925" s="128"/>
      <c r="EH5925" s="89"/>
      <c r="EI5925" s="90"/>
    </row>
    <row r="5926" spans="38:139">
      <c r="AL5926" s="13"/>
      <c r="AM5926" s="13"/>
      <c r="AN5926" s="3"/>
      <c r="AO5926" s="126"/>
      <c r="AP5926" s="126"/>
      <c r="AQ5926" s="127"/>
      <c r="AR5926" s="128"/>
      <c r="AS5926" s="13"/>
      <c r="AW5926" s="128"/>
      <c r="AX5926" s="128"/>
      <c r="AY5926" s="128"/>
      <c r="BH5926" s="89"/>
      <c r="BI5926" s="90"/>
      <c r="DL5926" s="13"/>
      <c r="DM5926" s="13"/>
      <c r="DN5926" s="3"/>
      <c r="DO5926" s="126"/>
      <c r="DP5926" s="126"/>
      <c r="DQ5926" s="127"/>
      <c r="DR5926" s="128"/>
      <c r="DS5926" s="13"/>
      <c r="DW5926" s="128"/>
      <c r="DX5926" s="128"/>
      <c r="DY5926" s="128"/>
      <c r="EH5926" s="89"/>
      <c r="EI5926" s="90"/>
    </row>
    <row r="5927" spans="38:139">
      <c r="AL5927" s="13"/>
      <c r="AM5927" s="13"/>
      <c r="AN5927" s="3"/>
      <c r="AO5927" s="126"/>
      <c r="AP5927" s="126"/>
      <c r="AQ5927" s="127"/>
      <c r="AR5927" s="128"/>
      <c r="AS5927" s="13"/>
      <c r="AW5927" s="128"/>
      <c r="AX5927" s="128"/>
      <c r="AY5927" s="128"/>
      <c r="BH5927" s="89"/>
      <c r="BI5927" s="90"/>
      <c r="DL5927" s="13"/>
      <c r="DM5927" s="13"/>
      <c r="DN5927" s="3"/>
      <c r="DO5927" s="126"/>
      <c r="DP5927" s="126"/>
      <c r="DQ5927" s="127"/>
      <c r="DR5927" s="128"/>
      <c r="DS5927" s="13"/>
      <c r="DW5927" s="128"/>
      <c r="DX5927" s="128"/>
      <c r="DY5927" s="128"/>
      <c r="EH5927" s="89"/>
      <c r="EI5927" s="90"/>
    </row>
    <row r="5928" spans="38:139">
      <c r="AL5928" s="13"/>
      <c r="AM5928" s="13"/>
      <c r="AN5928" s="3"/>
      <c r="AO5928" s="126"/>
      <c r="AP5928" s="126"/>
      <c r="AQ5928" s="127"/>
      <c r="AR5928" s="128"/>
      <c r="AS5928" s="13"/>
      <c r="AW5928" s="128"/>
      <c r="AX5928" s="128"/>
      <c r="AY5928" s="128"/>
      <c r="BH5928" s="89"/>
      <c r="BI5928" s="90"/>
      <c r="DL5928" s="13"/>
      <c r="DM5928" s="13"/>
      <c r="DN5928" s="3"/>
      <c r="DO5928" s="126"/>
      <c r="DP5928" s="126"/>
      <c r="DQ5928" s="127"/>
      <c r="DR5928" s="128"/>
      <c r="DS5928" s="13"/>
      <c r="DW5928" s="128"/>
      <c r="DX5928" s="128"/>
      <c r="DY5928" s="128"/>
      <c r="EH5928" s="89"/>
      <c r="EI5928" s="90"/>
    </row>
    <row r="5929" spans="38:139">
      <c r="AL5929" s="13"/>
      <c r="AM5929" s="13"/>
      <c r="AN5929" s="3"/>
      <c r="AO5929" s="126"/>
      <c r="AP5929" s="126"/>
      <c r="AQ5929" s="127"/>
      <c r="AR5929" s="128"/>
      <c r="AS5929" s="13"/>
      <c r="AW5929" s="128"/>
      <c r="AX5929" s="128"/>
      <c r="AY5929" s="128"/>
      <c r="BH5929" s="89"/>
      <c r="BI5929" s="90"/>
      <c r="DL5929" s="13"/>
      <c r="DM5929" s="13"/>
      <c r="DN5929" s="3"/>
      <c r="DO5929" s="126"/>
      <c r="DP5929" s="126"/>
      <c r="DQ5929" s="127"/>
      <c r="DR5929" s="128"/>
      <c r="DS5929" s="13"/>
      <c r="DW5929" s="128"/>
      <c r="DX5929" s="128"/>
      <c r="DY5929" s="128"/>
      <c r="EH5929" s="89"/>
      <c r="EI5929" s="90"/>
    </row>
    <row r="5930" spans="38:139">
      <c r="AL5930" s="13"/>
      <c r="AM5930" s="13"/>
      <c r="AN5930" s="3"/>
      <c r="AO5930" s="126"/>
      <c r="AP5930" s="126"/>
      <c r="AQ5930" s="127"/>
      <c r="AR5930" s="128"/>
      <c r="AS5930" s="13"/>
      <c r="AW5930" s="128"/>
      <c r="AX5930" s="128"/>
      <c r="AY5930" s="128"/>
      <c r="BH5930" s="89"/>
      <c r="BI5930" s="90"/>
      <c r="DL5930" s="13"/>
      <c r="DM5930" s="13"/>
      <c r="DN5930" s="3"/>
      <c r="DO5930" s="126"/>
      <c r="DP5930" s="126"/>
      <c r="DQ5930" s="127"/>
      <c r="DR5930" s="128"/>
      <c r="DS5930" s="13"/>
      <c r="DW5930" s="128"/>
      <c r="DX5930" s="128"/>
      <c r="DY5930" s="128"/>
      <c r="EH5930" s="89"/>
      <c r="EI5930" s="90"/>
    </row>
    <row r="5931" spans="38:139">
      <c r="AL5931" s="13"/>
      <c r="AM5931" s="13"/>
      <c r="AN5931" s="3"/>
      <c r="AO5931" s="126"/>
      <c r="AP5931" s="126"/>
      <c r="AQ5931" s="127"/>
      <c r="AR5931" s="128"/>
      <c r="AS5931" s="13"/>
      <c r="AW5931" s="128"/>
      <c r="AX5931" s="128"/>
      <c r="AY5931" s="128"/>
      <c r="BH5931" s="89"/>
      <c r="BI5931" s="90"/>
      <c r="DL5931" s="13"/>
      <c r="DM5931" s="13"/>
      <c r="DN5931" s="3"/>
      <c r="DO5931" s="126"/>
      <c r="DP5931" s="126"/>
      <c r="DQ5931" s="127"/>
      <c r="DR5931" s="128"/>
      <c r="DS5931" s="13"/>
      <c r="DW5931" s="128"/>
      <c r="DX5931" s="128"/>
      <c r="DY5931" s="128"/>
      <c r="EH5931" s="89"/>
      <c r="EI5931" s="90"/>
    </row>
    <row r="5932" spans="38:139">
      <c r="AL5932" s="13"/>
      <c r="AM5932" s="13"/>
      <c r="AN5932" s="3"/>
      <c r="AO5932" s="126"/>
      <c r="AP5932" s="126"/>
      <c r="AQ5932" s="127"/>
      <c r="AR5932" s="128"/>
      <c r="AS5932" s="13"/>
      <c r="AW5932" s="128"/>
      <c r="AX5932" s="128"/>
      <c r="AY5932" s="128"/>
      <c r="BH5932" s="89"/>
      <c r="BI5932" s="90"/>
      <c r="DL5932" s="13"/>
      <c r="DM5932" s="13"/>
      <c r="DN5932" s="3"/>
      <c r="DO5932" s="126"/>
      <c r="DP5932" s="126"/>
      <c r="DQ5932" s="127"/>
      <c r="DR5932" s="128"/>
      <c r="DS5932" s="13"/>
      <c r="DW5932" s="128"/>
      <c r="DX5932" s="128"/>
      <c r="DY5932" s="128"/>
      <c r="EH5932" s="89"/>
      <c r="EI5932" s="90"/>
    </row>
    <row r="5933" spans="38:139">
      <c r="AL5933" s="13"/>
      <c r="AM5933" s="13"/>
      <c r="AN5933" s="3"/>
      <c r="AO5933" s="126"/>
      <c r="AP5933" s="126"/>
      <c r="AQ5933" s="127"/>
      <c r="AR5933" s="128"/>
      <c r="AS5933" s="13"/>
      <c r="AW5933" s="128"/>
      <c r="AX5933" s="128"/>
      <c r="AY5933" s="128"/>
      <c r="BH5933" s="89"/>
      <c r="BI5933" s="90"/>
      <c r="DL5933" s="13"/>
      <c r="DM5933" s="13"/>
      <c r="DN5933" s="3"/>
      <c r="DO5933" s="126"/>
      <c r="DP5933" s="126"/>
      <c r="DQ5933" s="127"/>
      <c r="DR5933" s="128"/>
      <c r="DS5933" s="13"/>
      <c r="DW5933" s="128"/>
      <c r="DX5933" s="128"/>
      <c r="DY5933" s="128"/>
      <c r="EH5933" s="89"/>
      <c r="EI5933" s="90"/>
    </row>
    <row r="5934" spans="38:139">
      <c r="AL5934" s="13"/>
      <c r="AM5934" s="13"/>
      <c r="AN5934" s="3"/>
      <c r="AO5934" s="126"/>
      <c r="AP5934" s="126"/>
      <c r="AQ5934" s="127"/>
      <c r="AR5934" s="128"/>
      <c r="AS5934" s="13"/>
      <c r="AW5934" s="128"/>
      <c r="AX5934" s="128"/>
      <c r="AY5934" s="128"/>
      <c r="BH5934" s="89"/>
      <c r="BI5934" s="90"/>
      <c r="DL5934" s="13"/>
      <c r="DM5934" s="13"/>
      <c r="DN5934" s="3"/>
      <c r="DO5934" s="126"/>
      <c r="DP5934" s="126"/>
      <c r="DQ5934" s="127"/>
      <c r="DR5934" s="128"/>
      <c r="DS5934" s="13"/>
      <c r="DW5934" s="128"/>
      <c r="DX5934" s="128"/>
      <c r="DY5934" s="128"/>
      <c r="EH5934" s="89"/>
      <c r="EI5934" s="90"/>
    </row>
    <row r="5935" spans="38:139">
      <c r="AL5935" s="13"/>
      <c r="AM5935" s="13"/>
      <c r="AN5935" s="3"/>
      <c r="AO5935" s="126"/>
      <c r="AP5935" s="126"/>
      <c r="AQ5935" s="127"/>
      <c r="AR5935" s="128"/>
      <c r="AS5935" s="13"/>
      <c r="AW5935" s="128"/>
      <c r="AX5935" s="128"/>
      <c r="AY5935" s="128"/>
      <c r="BH5935" s="89"/>
      <c r="BI5935" s="90"/>
      <c r="DL5935" s="13"/>
      <c r="DM5935" s="13"/>
      <c r="DN5935" s="3"/>
      <c r="DO5935" s="126"/>
      <c r="DP5935" s="126"/>
      <c r="DQ5935" s="127"/>
      <c r="DR5935" s="128"/>
      <c r="DS5935" s="13"/>
      <c r="DW5935" s="128"/>
      <c r="DX5935" s="128"/>
      <c r="DY5935" s="128"/>
      <c r="EH5935" s="89"/>
      <c r="EI5935" s="90"/>
    </row>
    <row r="5936" spans="38:139">
      <c r="AL5936" s="13"/>
      <c r="AM5936" s="13"/>
      <c r="AN5936" s="3"/>
      <c r="AO5936" s="126"/>
      <c r="AP5936" s="126"/>
      <c r="AQ5936" s="127"/>
      <c r="AR5936" s="128"/>
      <c r="AS5936" s="13"/>
      <c r="AW5936" s="128"/>
      <c r="AX5936" s="128"/>
      <c r="AY5936" s="128"/>
      <c r="BH5936" s="89"/>
      <c r="BI5936" s="90"/>
      <c r="DL5936" s="13"/>
      <c r="DM5936" s="13"/>
      <c r="DN5936" s="3"/>
      <c r="DO5936" s="126"/>
      <c r="DP5936" s="126"/>
      <c r="DQ5936" s="127"/>
      <c r="DR5936" s="128"/>
      <c r="DS5936" s="13"/>
      <c r="DW5936" s="128"/>
      <c r="DX5936" s="128"/>
      <c r="DY5936" s="128"/>
      <c r="EH5936" s="89"/>
      <c r="EI5936" s="90"/>
    </row>
    <row r="5937" spans="38:139">
      <c r="AL5937" s="13"/>
      <c r="AM5937" s="13"/>
      <c r="AN5937" s="3"/>
      <c r="AO5937" s="126"/>
      <c r="AP5937" s="126"/>
      <c r="AQ5937" s="127"/>
      <c r="AR5937" s="128"/>
      <c r="AS5937" s="13"/>
      <c r="AW5937" s="128"/>
      <c r="AX5937" s="128"/>
      <c r="AY5937" s="128"/>
      <c r="BH5937" s="89"/>
      <c r="BI5937" s="90"/>
      <c r="DL5937" s="13"/>
      <c r="DM5937" s="13"/>
      <c r="DN5937" s="3"/>
      <c r="DO5937" s="126"/>
      <c r="DP5937" s="126"/>
      <c r="DQ5937" s="127"/>
      <c r="DR5937" s="128"/>
      <c r="DS5937" s="13"/>
      <c r="DW5937" s="128"/>
      <c r="DX5937" s="128"/>
      <c r="DY5937" s="128"/>
      <c r="EH5937" s="89"/>
      <c r="EI5937" s="90"/>
    </row>
    <row r="5938" spans="38:139">
      <c r="AL5938" s="13"/>
      <c r="AM5938" s="13"/>
      <c r="AN5938" s="3"/>
      <c r="AO5938" s="126"/>
      <c r="AP5938" s="126"/>
      <c r="AQ5938" s="127"/>
      <c r="AR5938" s="128"/>
      <c r="AS5938" s="13"/>
      <c r="AW5938" s="128"/>
      <c r="AX5938" s="128"/>
      <c r="AY5938" s="128"/>
      <c r="BH5938" s="89"/>
      <c r="BI5938" s="90"/>
      <c r="DL5938" s="13"/>
      <c r="DM5938" s="13"/>
      <c r="DN5938" s="3"/>
      <c r="DO5938" s="126"/>
      <c r="DP5938" s="126"/>
      <c r="DQ5938" s="127"/>
      <c r="DR5938" s="128"/>
      <c r="DS5938" s="13"/>
      <c r="DW5938" s="128"/>
      <c r="DX5938" s="128"/>
      <c r="DY5938" s="128"/>
      <c r="EH5938" s="89"/>
      <c r="EI5938" s="90"/>
    </row>
    <row r="5939" spans="38:139">
      <c r="AL5939" s="13"/>
      <c r="AM5939" s="13"/>
      <c r="AN5939" s="3"/>
      <c r="AO5939" s="126"/>
      <c r="AP5939" s="126"/>
      <c r="AQ5939" s="127"/>
      <c r="AR5939" s="128"/>
      <c r="AS5939" s="13"/>
      <c r="AW5939" s="128"/>
      <c r="AX5939" s="128"/>
      <c r="AY5939" s="128"/>
      <c r="BH5939" s="89"/>
      <c r="BI5939" s="90"/>
      <c r="DL5939" s="13"/>
      <c r="DM5939" s="13"/>
      <c r="DN5939" s="3"/>
      <c r="DO5939" s="126"/>
      <c r="DP5939" s="126"/>
      <c r="DQ5939" s="127"/>
      <c r="DR5939" s="128"/>
      <c r="DS5939" s="13"/>
      <c r="DW5939" s="128"/>
      <c r="DX5939" s="128"/>
      <c r="DY5939" s="128"/>
      <c r="EH5939" s="89"/>
      <c r="EI5939" s="90"/>
    </row>
    <row r="5940" spans="38:139">
      <c r="AL5940" s="13"/>
      <c r="AM5940" s="13"/>
      <c r="AN5940" s="3"/>
      <c r="AO5940" s="126"/>
      <c r="AP5940" s="126"/>
      <c r="AQ5940" s="127"/>
      <c r="AR5940" s="128"/>
      <c r="AS5940" s="13"/>
      <c r="AW5940" s="128"/>
      <c r="AX5940" s="128"/>
      <c r="AY5940" s="128"/>
      <c r="BH5940" s="89"/>
      <c r="BI5940" s="90"/>
      <c r="DL5940" s="13"/>
      <c r="DM5940" s="13"/>
      <c r="DN5940" s="3"/>
      <c r="DO5940" s="126"/>
      <c r="DP5940" s="126"/>
      <c r="DQ5940" s="127"/>
      <c r="DR5940" s="128"/>
      <c r="DS5940" s="13"/>
      <c r="DW5940" s="128"/>
      <c r="DX5940" s="128"/>
      <c r="DY5940" s="128"/>
      <c r="EH5940" s="89"/>
      <c r="EI5940" s="90"/>
    </row>
    <row r="5941" spans="38:139">
      <c r="AL5941" s="13"/>
      <c r="AM5941" s="13"/>
      <c r="AN5941" s="3"/>
      <c r="AO5941" s="126"/>
      <c r="AP5941" s="126"/>
      <c r="AQ5941" s="127"/>
      <c r="AR5941" s="128"/>
      <c r="AS5941" s="13"/>
      <c r="AW5941" s="128"/>
      <c r="AX5941" s="128"/>
      <c r="AY5941" s="128"/>
      <c r="BH5941" s="89"/>
      <c r="BI5941" s="90"/>
      <c r="DL5941" s="13"/>
      <c r="DM5941" s="13"/>
      <c r="DN5941" s="3"/>
      <c r="DO5941" s="126"/>
      <c r="DP5941" s="126"/>
      <c r="DQ5941" s="127"/>
      <c r="DR5941" s="128"/>
      <c r="DS5941" s="13"/>
      <c r="DW5941" s="128"/>
      <c r="DX5941" s="128"/>
      <c r="DY5941" s="128"/>
      <c r="EH5941" s="89"/>
      <c r="EI5941" s="90"/>
    </row>
    <row r="5942" spans="38:139">
      <c r="AL5942" s="13"/>
      <c r="AM5942" s="13"/>
      <c r="AN5942" s="3"/>
      <c r="AO5942" s="126"/>
      <c r="AP5942" s="126"/>
      <c r="AQ5942" s="127"/>
      <c r="AR5942" s="128"/>
      <c r="AS5942" s="13"/>
      <c r="AW5942" s="128"/>
      <c r="AX5942" s="128"/>
      <c r="AY5942" s="128"/>
      <c r="BH5942" s="89"/>
      <c r="BI5942" s="90"/>
      <c r="DL5942" s="13"/>
      <c r="DM5942" s="13"/>
      <c r="DN5942" s="3"/>
      <c r="DO5942" s="126"/>
      <c r="DP5942" s="126"/>
      <c r="DQ5942" s="127"/>
      <c r="DR5942" s="128"/>
      <c r="DS5942" s="13"/>
      <c r="DW5942" s="128"/>
      <c r="DX5942" s="128"/>
      <c r="DY5942" s="128"/>
      <c r="EH5942" s="89"/>
      <c r="EI5942" s="90"/>
    </row>
    <row r="5943" spans="38:139">
      <c r="AL5943" s="13"/>
      <c r="AM5943" s="13"/>
      <c r="AN5943" s="3"/>
      <c r="AO5943" s="126"/>
      <c r="AP5943" s="126"/>
      <c r="AQ5943" s="127"/>
      <c r="AR5943" s="128"/>
      <c r="AS5943" s="13"/>
      <c r="AW5943" s="128"/>
      <c r="AX5943" s="128"/>
      <c r="AY5943" s="128"/>
      <c r="BH5943" s="89"/>
      <c r="BI5943" s="90"/>
      <c r="DL5943" s="13"/>
      <c r="DM5943" s="13"/>
      <c r="DN5943" s="3"/>
      <c r="DO5943" s="126"/>
      <c r="DP5943" s="126"/>
      <c r="DQ5943" s="127"/>
      <c r="DR5943" s="128"/>
      <c r="DS5943" s="13"/>
      <c r="DW5943" s="128"/>
      <c r="DX5943" s="128"/>
      <c r="DY5943" s="128"/>
      <c r="EH5943" s="89"/>
      <c r="EI5943" s="90"/>
    </row>
    <row r="5944" spans="38:139">
      <c r="AL5944" s="13"/>
      <c r="AM5944" s="13"/>
      <c r="AN5944" s="3"/>
      <c r="AO5944" s="126"/>
      <c r="AP5944" s="126"/>
      <c r="AQ5944" s="127"/>
      <c r="AR5944" s="128"/>
      <c r="AS5944" s="13"/>
      <c r="AW5944" s="128"/>
      <c r="AX5944" s="128"/>
      <c r="AY5944" s="128"/>
      <c r="BH5944" s="89"/>
      <c r="BI5944" s="90"/>
      <c r="DL5944" s="13"/>
      <c r="DM5944" s="13"/>
      <c r="DN5944" s="3"/>
      <c r="DO5944" s="126"/>
      <c r="DP5944" s="126"/>
      <c r="DQ5944" s="127"/>
      <c r="DR5944" s="128"/>
      <c r="DS5944" s="13"/>
      <c r="DW5944" s="128"/>
      <c r="DX5944" s="128"/>
      <c r="DY5944" s="128"/>
      <c r="EH5944" s="89"/>
      <c r="EI5944" s="90"/>
    </row>
    <row r="5945" spans="38:139">
      <c r="AL5945" s="13"/>
      <c r="AM5945" s="13"/>
      <c r="AN5945" s="3"/>
      <c r="AO5945" s="126"/>
      <c r="AP5945" s="126"/>
      <c r="AQ5945" s="127"/>
      <c r="AR5945" s="128"/>
      <c r="AS5945" s="13"/>
      <c r="AW5945" s="128"/>
      <c r="AX5945" s="128"/>
      <c r="AY5945" s="128"/>
      <c r="BH5945" s="89"/>
      <c r="BI5945" s="90"/>
      <c r="DL5945" s="13"/>
      <c r="DM5945" s="13"/>
      <c r="DN5945" s="3"/>
      <c r="DO5945" s="126"/>
      <c r="DP5945" s="126"/>
      <c r="DQ5945" s="127"/>
      <c r="DR5945" s="128"/>
      <c r="DS5945" s="13"/>
      <c r="DW5945" s="128"/>
      <c r="DX5945" s="128"/>
      <c r="DY5945" s="128"/>
      <c r="EH5945" s="89"/>
      <c r="EI5945" s="90"/>
    </row>
    <row r="5946" spans="38:139">
      <c r="AL5946" s="13"/>
      <c r="AM5946" s="13"/>
      <c r="AN5946" s="3"/>
      <c r="AO5946" s="126"/>
      <c r="AP5946" s="126"/>
      <c r="AQ5946" s="127"/>
      <c r="AR5946" s="128"/>
      <c r="AS5946" s="13"/>
      <c r="AW5946" s="128"/>
      <c r="AX5946" s="128"/>
      <c r="AY5946" s="128"/>
      <c r="BH5946" s="89"/>
      <c r="BI5946" s="90"/>
      <c r="DL5946" s="13"/>
      <c r="DM5946" s="13"/>
      <c r="DN5946" s="3"/>
      <c r="DO5946" s="126"/>
      <c r="DP5946" s="126"/>
      <c r="DQ5946" s="127"/>
      <c r="DR5946" s="128"/>
      <c r="DS5946" s="13"/>
      <c r="DW5946" s="128"/>
      <c r="DX5946" s="128"/>
      <c r="DY5946" s="128"/>
      <c r="EH5946" s="89"/>
      <c r="EI5946" s="90"/>
    </row>
    <row r="5947" spans="38:139">
      <c r="AL5947" s="13"/>
      <c r="AM5947" s="13"/>
      <c r="AN5947" s="3"/>
      <c r="AO5947" s="126"/>
      <c r="AP5947" s="126"/>
      <c r="AQ5947" s="127"/>
      <c r="AR5947" s="128"/>
      <c r="AS5947" s="13"/>
      <c r="AW5947" s="128"/>
      <c r="AX5947" s="128"/>
      <c r="AY5947" s="128"/>
      <c r="BH5947" s="89"/>
      <c r="BI5947" s="90"/>
      <c r="DL5947" s="13"/>
      <c r="DM5947" s="13"/>
      <c r="DN5947" s="3"/>
      <c r="DO5947" s="126"/>
      <c r="DP5947" s="126"/>
      <c r="DQ5947" s="127"/>
      <c r="DR5947" s="128"/>
      <c r="DS5947" s="13"/>
      <c r="DW5947" s="128"/>
      <c r="DX5947" s="128"/>
      <c r="DY5947" s="128"/>
      <c r="EH5947" s="89"/>
      <c r="EI5947" s="90"/>
    </row>
    <row r="5948" spans="38:139">
      <c r="AL5948" s="13"/>
      <c r="AM5948" s="13"/>
      <c r="AN5948" s="3"/>
      <c r="AO5948" s="126"/>
      <c r="AP5948" s="126"/>
      <c r="AQ5948" s="127"/>
      <c r="AR5948" s="128"/>
      <c r="AS5948" s="13"/>
      <c r="AW5948" s="128"/>
      <c r="AX5948" s="128"/>
      <c r="AY5948" s="128"/>
      <c r="BH5948" s="89"/>
      <c r="BI5948" s="90"/>
      <c r="DL5948" s="13"/>
      <c r="DM5948" s="13"/>
      <c r="DN5948" s="3"/>
      <c r="DO5948" s="126"/>
      <c r="DP5948" s="126"/>
      <c r="DQ5948" s="127"/>
      <c r="DR5948" s="128"/>
      <c r="DS5948" s="13"/>
      <c r="DW5948" s="128"/>
      <c r="DX5948" s="128"/>
      <c r="DY5948" s="128"/>
      <c r="EH5948" s="89"/>
      <c r="EI5948" s="90"/>
    </row>
    <row r="5949" spans="38:139">
      <c r="AL5949" s="13"/>
      <c r="AM5949" s="13"/>
      <c r="AN5949" s="3"/>
      <c r="AO5949" s="126"/>
      <c r="AP5949" s="126"/>
      <c r="AQ5949" s="127"/>
      <c r="AR5949" s="128"/>
      <c r="AS5949" s="13"/>
      <c r="AW5949" s="128"/>
      <c r="AX5949" s="128"/>
      <c r="AY5949" s="128"/>
      <c r="BH5949" s="89"/>
      <c r="BI5949" s="90"/>
      <c r="DL5949" s="13"/>
      <c r="DM5949" s="13"/>
      <c r="DN5949" s="3"/>
      <c r="DO5949" s="126"/>
      <c r="DP5949" s="126"/>
      <c r="DQ5949" s="127"/>
      <c r="DR5949" s="128"/>
      <c r="DS5949" s="13"/>
      <c r="DW5949" s="128"/>
      <c r="DX5949" s="128"/>
      <c r="DY5949" s="128"/>
      <c r="EH5949" s="89"/>
      <c r="EI5949" s="90"/>
    </row>
    <row r="5950" spans="38:139">
      <c r="AL5950" s="13"/>
      <c r="AM5950" s="13"/>
      <c r="AN5950" s="3"/>
      <c r="AO5950" s="126"/>
      <c r="AP5950" s="126"/>
      <c r="AQ5950" s="127"/>
      <c r="AR5950" s="128"/>
      <c r="AS5950" s="13"/>
      <c r="AW5950" s="128"/>
      <c r="AX5950" s="128"/>
      <c r="AY5950" s="128"/>
      <c r="BH5950" s="89"/>
      <c r="BI5950" s="90"/>
      <c r="DL5950" s="13"/>
      <c r="DM5950" s="13"/>
      <c r="DN5950" s="3"/>
      <c r="DO5950" s="126"/>
      <c r="DP5950" s="126"/>
      <c r="DQ5950" s="127"/>
      <c r="DR5950" s="128"/>
      <c r="DS5950" s="13"/>
      <c r="DW5950" s="128"/>
      <c r="DX5950" s="128"/>
      <c r="DY5950" s="128"/>
      <c r="EH5950" s="89"/>
      <c r="EI5950" s="90"/>
    </row>
    <row r="5951" spans="38:139">
      <c r="AL5951" s="13"/>
      <c r="AM5951" s="13"/>
      <c r="AN5951" s="3"/>
      <c r="AO5951" s="126"/>
      <c r="AP5951" s="126"/>
      <c r="AQ5951" s="127"/>
      <c r="AR5951" s="128"/>
      <c r="AS5951" s="13"/>
      <c r="AW5951" s="128"/>
      <c r="AX5951" s="128"/>
      <c r="AY5951" s="128"/>
      <c r="BH5951" s="89"/>
      <c r="BI5951" s="90"/>
      <c r="DL5951" s="13"/>
      <c r="DM5951" s="13"/>
      <c r="DN5951" s="3"/>
      <c r="DO5951" s="126"/>
      <c r="DP5951" s="126"/>
      <c r="DQ5951" s="127"/>
      <c r="DR5951" s="128"/>
      <c r="DS5951" s="13"/>
      <c r="DW5951" s="128"/>
      <c r="DX5951" s="128"/>
      <c r="DY5951" s="128"/>
      <c r="EH5951" s="89"/>
      <c r="EI5951" s="90"/>
    </row>
    <row r="5952" spans="38:139">
      <c r="AL5952" s="13"/>
      <c r="AM5952" s="13"/>
      <c r="AN5952" s="3"/>
      <c r="AO5952" s="126"/>
      <c r="AP5952" s="126"/>
      <c r="AQ5952" s="127"/>
      <c r="AR5952" s="128"/>
      <c r="AS5952" s="13"/>
      <c r="AW5952" s="128"/>
      <c r="AX5952" s="128"/>
      <c r="AY5952" s="128"/>
      <c r="BH5952" s="89"/>
      <c r="BI5952" s="90"/>
      <c r="DL5952" s="13"/>
      <c r="DM5952" s="13"/>
      <c r="DN5952" s="3"/>
      <c r="DO5952" s="126"/>
      <c r="DP5952" s="126"/>
      <c r="DQ5952" s="127"/>
      <c r="DR5952" s="128"/>
      <c r="DS5952" s="13"/>
      <c r="DW5952" s="128"/>
      <c r="DX5952" s="128"/>
      <c r="DY5952" s="128"/>
      <c r="EH5952" s="89"/>
      <c r="EI5952" s="90"/>
    </row>
    <row r="5953" spans="38:139">
      <c r="AL5953" s="13"/>
      <c r="AM5953" s="13"/>
      <c r="AN5953" s="3"/>
      <c r="AO5953" s="126"/>
      <c r="AP5953" s="126"/>
      <c r="AQ5953" s="127"/>
      <c r="AR5953" s="128"/>
      <c r="AS5953" s="13"/>
      <c r="AW5953" s="128"/>
      <c r="AX5953" s="128"/>
      <c r="AY5953" s="128"/>
      <c r="BH5953" s="89"/>
      <c r="BI5953" s="90"/>
      <c r="DL5953" s="13"/>
      <c r="DM5953" s="13"/>
      <c r="DN5953" s="3"/>
      <c r="DO5953" s="126"/>
      <c r="DP5953" s="126"/>
      <c r="DQ5953" s="127"/>
      <c r="DR5953" s="128"/>
      <c r="DS5953" s="13"/>
      <c r="DW5953" s="128"/>
      <c r="DX5953" s="128"/>
      <c r="DY5953" s="128"/>
      <c r="EH5953" s="89"/>
      <c r="EI5953" s="90"/>
    </row>
    <row r="5954" spans="38:139">
      <c r="AL5954" s="13"/>
      <c r="AM5954" s="13"/>
      <c r="AN5954" s="3"/>
      <c r="AO5954" s="126"/>
      <c r="AP5954" s="126"/>
      <c r="AQ5954" s="127"/>
      <c r="AR5954" s="128"/>
      <c r="AS5954" s="13"/>
      <c r="AW5954" s="128"/>
      <c r="AX5954" s="128"/>
      <c r="AY5954" s="128"/>
      <c r="BH5954" s="89"/>
      <c r="BI5954" s="90"/>
      <c r="DL5954" s="13"/>
      <c r="DM5954" s="13"/>
      <c r="DN5954" s="3"/>
      <c r="DO5954" s="126"/>
      <c r="DP5954" s="126"/>
      <c r="DQ5954" s="127"/>
      <c r="DR5954" s="128"/>
      <c r="DS5954" s="13"/>
      <c r="DW5954" s="128"/>
      <c r="DX5954" s="128"/>
      <c r="DY5954" s="128"/>
      <c r="EH5954" s="89"/>
      <c r="EI5954" s="90"/>
    </row>
    <row r="5955" spans="38:139">
      <c r="AL5955" s="13"/>
      <c r="AM5955" s="13"/>
      <c r="AN5955" s="3"/>
      <c r="AO5955" s="126"/>
      <c r="AP5955" s="126"/>
      <c r="AQ5955" s="127"/>
      <c r="AR5955" s="128"/>
      <c r="AS5955" s="13"/>
      <c r="AW5955" s="128"/>
      <c r="AX5955" s="128"/>
      <c r="AY5955" s="128"/>
      <c r="BH5955" s="89"/>
      <c r="BI5955" s="90"/>
      <c r="DL5955" s="13"/>
      <c r="DM5955" s="13"/>
      <c r="DN5955" s="3"/>
      <c r="DO5955" s="126"/>
      <c r="DP5955" s="126"/>
      <c r="DQ5955" s="127"/>
      <c r="DR5955" s="128"/>
      <c r="DS5955" s="13"/>
      <c r="DW5955" s="128"/>
      <c r="DX5955" s="128"/>
      <c r="DY5955" s="128"/>
      <c r="EH5955" s="89"/>
      <c r="EI5955" s="90"/>
    </row>
    <row r="5956" spans="38:139">
      <c r="AL5956" s="13"/>
      <c r="AM5956" s="13"/>
      <c r="AN5956" s="3"/>
      <c r="AO5956" s="126"/>
      <c r="AP5956" s="126"/>
      <c r="AQ5956" s="127"/>
      <c r="AR5956" s="128"/>
      <c r="AS5956" s="13"/>
      <c r="AW5956" s="128"/>
      <c r="AX5956" s="128"/>
      <c r="AY5956" s="128"/>
      <c r="BH5956" s="89"/>
      <c r="BI5956" s="90"/>
      <c r="DL5956" s="13"/>
      <c r="DM5956" s="13"/>
      <c r="DN5956" s="3"/>
      <c r="DO5956" s="126"/>
      <c r="DP5956" s="126"/>
      <c r="DQ5956" s="127"/>
      <c r="DR5956" s="128"/>
      <c r="DS5956" s="13"/>
      <c r="DW5956" s="128"/>
      <c r="DX5956" s="128"/>
      <c r="DY5956" s="128"/>
      <c r="EH5956" s="89"/>
      <c r="EI5956" s="90"/>
    </row>
    <row r="5957" spans="38:139">
      <c r="AL5957" s="13"/>
      <c r="AM5957" s="13"/>
      <c r="AN5957" s="3"/>
      <c r="AO5957" s="126"/>
      <c r="AP5957" s="126"/>
      <c r="AQ5957" s="127"/>
      <c r="AR5957" s="128"/>
      <c r="AS5957" s="13"/>
      <c r="AW5957" s="128"/>
      <c r="AX5957" s="128"/>
      <c r="AY5957" s="128"/>
      <c r="BH5957" s="89"/>
      <c r="BI5957" s="90"/>
      <c r="DL5957" s="13"/>
      <c r="DM5957" s="13"/>
      <c r="DN5957" s="3"/>
      <c r="DO5957" s="126"/>
      <c r="DP5957" s="126"/>
      <c r="DQ5957" s="127"/>
      <c r="DR5957" s="128"/>
      <c r="DS5957" s="13"/>
      <c r="DW5957" s="128"/>
      <c r="DX5957" s="128"/>
      <c r="DY5957" s="128"/>
      <c r="EH5957" s="89"/>
      <c r="EI5957" s="90"/>
    </row>
    <row r="5958" spans="38:139">
      <c r="AL5958" s="13"/>
      <c r="AM5958" s="13"/>
      <c r="AN5958" s="3"/>
      <c r="AO5958" s="126"/>
      <c r="AP5958" s="126"/>
      <c r="AQ5958" s="127"/>
      <c r="AR5958" s="128"/>
      <c r="AS5958" s="13"/>
      <c r="AW5958" s="128"/>
      <c r="AX5958" s="128"/>
      <c r="AY5958" s="128"/>
      <c r="BH5958" s="89"/>
      <c r="BI5958" s="90"/>
      <c r="DL5958" s="13"/>
      <c r="DM5958" s="13"/>
      <c r="DN5958" s="3"/>
      <c r="DO5958" s="126"/>
      <c r="DP5958" s="126"/>
      <c r="DQ5958" s="127"/>
      <c r="DR5958" s="128"/>
      <c r="DS5958" s="13"/>
      <c r="DW5958" s="128"/>
      <c r="DX5958" s="128"/>
      <c r="DY5958" s="128"/>
      <c r="EH5958" s="89"/>
      <c r="EI5958" s="90"/>
    </row>
    <row r="5959" spans="38:139">
      <c r="AL5959" s="13"/>
      <c r="AM5959" s="13"/>
      <c r="AN5959" s="3"/>
      <c r="AO5959" s="126"/>
      <c r="AP5959" s="126"/>
      <c r="AQ5959" s="127"/>
      <c r="AR5959" s="128"/>
      <c r="AS5959" s="13"/>
      <c r="AW5959" s="128"/>
      <c r="AX5959" s="128"/>
      <c r="AY5959" s="128"/>
      <c r="BH5959" s="89"/>
      <c r="BI5959" s="90"/>
      <c r="DL5959" s="13"/>
      <c r="DM5959" s="13"/>
      <c r="DN5959" s="3"/>
      <c r="DO5959" s="126"/>
      <c r="DP5959" s="126"/>
      <c r="DQ5959" s="127"/>
      <c r="DR5959" s="128"/>
      <c r="DS5959" s="13"/>
      <c r="DW5959" s="128"/>
      <c r="DX5959" s="128"/>
      <c r="DY5959" s="128"/>
      <c r="EH5959" s="89"/>
      <c r="EI5959" s="90"/>
    </row>
    <row r="5960" spans="38:139">
      <c r="AL5960" s="13"/>
      <c r="AM5960" s="13"/>
      <c r="AN5960" s="3"/>
      <c r="AO5960" s="126"/>
      <c r="AP5960" s="126"/>
      <c r="AQ5960" s="127"/>
      <c r="AR5960" s="128"/>
      <c r="AS5960" s="13"/>
      <c r="AW5960" s="128"/>
      <c r="AX5960" s="128"/>
      <c r="AY5960" s="128"/>
      <c r="BH5960" s="89"/>
      <c r="BI5960" s="90"/>
      <c r="DL5960" s="13"/>
      <c r="DM5960" s="13"/>
      <c r="DN5960" s="3"/>
      <c r="DO5960" s="126"/>
      <c r="DP5960" s="126"/>
      <c r="DQ5960" s="127"/>
      <c r="DR5960" s="128"/>
      <c r="DS5960" s="13"/>
      <c r="DW5960" s="128"/>
      <c r="DX5960" s="128"/>
      <c r="DY5960" s="128"/>
      <c r="EH5960" s="89"/>
      <c r="EI5960" s="90"/>
    </row>
    <row r="5961" spans="38:139">
      <c r="AL5961" s="13"/>
      <c r="AM5961" s="13"/>
      <c r="AN5961" s="3"/>
      <c r="AO5961" s="126"/>
      <c r="AP5961" s="126"/>
      <c r="AQ5961" s="127"/>
      <c r="AR5961" s="128"/>
      <c r="AS5961" s="13"/>
      <c r="AW5961" s="128"/>
      <c r="AX5961" s="128"/>
      <c r="AY5961" s="128"/>
      <c r="BH5961" s="89"/>
      <c r="BI5961" s="90"/>
      <c r="DL5961" s="13"/>
      <c r="DM5961" s="13"/>
      <c r="DN5961" s="3"/>
      <c r="DO5961" s="126"/>
      <c r="DP5961" s="126"/>
      <c r="DQ5961" s="127"/>
      <c r="DR5961" s="128"/>
      <c r="DS5961" s="13"/>
      <c r="DW5961" s="128"/>
      <c r="DX5961" s="128"/>
      <c r="DY5961" s="128"/>
      <c r="EH5961" s="89"/>
      <c r="EI5961" s="90"/>
    </row>
    <row r="5962" spans="38:139">
      <c r="AL5962" s="13"/>
      <c r="AM5962" s="13"/>
      <c r="AN5962" s="3"/>
      <c r="AO5962" s="126"/>
      <c r="AP5962" s="126"/>
      <c r="AQ5962" s="127"/>
      <c r="AR5962" s="128"/>
      <c r="AS5962" s="13"/>
      <c r="AW5962" s="128"/>
      <c r="AX5962" s="128"/>
      <c r="AY5962" s="128"/>
      <c r="BH5962" s="89"/>
      <c r="BI5962" s="90"/>
      <c r="DL5962" s="13"/>
      <c r="DM5962" s="13"/>
      <c r="DN5962" s="3"/>
      <c r="DO5962" s="126"/>
      <c r="DP5962" s="126"/>
      <c r="DQ5962" s="127"/>
      <c r="DR5962" s="128"/>
      <c r="DS5962" s="13"/>
      <c r="DW5962" s="128"/>
      <c r="DX5962" s="128"/>
      <c r="DY5962" s="128"/>
      <c r="EH5962" s="89"/>
      <c r="EI5962" s="90"/>
    </row>
    <row r="5963" spans="38:139">
      <c r="AL5963" s="13"/>
      <c r="AM5963" s="13"/>
      <c r="AN5963" s="3"/>
      <c r="AO5963" s="126"/>
      <c r="AP5963" s="126"/>
      <c r="AQ5963" s="127"/>
      <c r="AR5963" s="128"/>
      <c r="AS5963" s="13"/>
      <c r="AW5963" s="128"/>
      <c r="AX5963" s="128"/>
      <c r="AY5963" s="128"/>
      <c r="BH5963" s="89"/>
      <c r="BI5963" s="90"/>
      <c r="DL5963" s="13"/>
      <c r="DM5963" s="13"/>
      <c r="DN5963" s="3"/>
      <c r="DO5963" s="126"/>
      <c r="DP5963" s="126"/>
      <c r="DQ5963" s="127"/>
      <c r="DR5963" s="128"/>
      <c r="DS5963" s="13"/>
      <c r="DW5963" s="128"/>
      <c r="DX5963" s="128"/>
      <c r="DY5963" s="128"/>
      <c r="EH5963" s="89"/>
      <c r="EI5963" s="90"/>
    </row>
    <row r="5964" spans="38:139">
      <c r="AL5964" s="13"/>
      <c r="AM5964" s="13"/>
      <c r="AN5964" s="3"/>
      <c r="AO5964" s="126"/>
      <c r="AP5964" s="126"/>
      <c r="AQ5964" s="127"/>
      <c r="AR5964" s="128"/>
      <c r="AS5964" s="13"/>
      <c r="AW5964" s="128"/>
      <c r="AX5964" s="128"/>
      <c r="AY5964" s="128"/>
      <c r="BH5964" s="89"/>
      <c r="BI5964" s="90"/>
      <c r="DL5964" s="13"/>
      <c r="DM5964" s="13"/>
      <c r="DN5964" s="3"/>
      <c r="DO5964" s="126"/>
      <c r="DP5964" s="126"/>
      <c r="DQ5964" s="127"/>
      <c r="DR5964" s="128"/>
      <c r="DS5964" s="13"/>
      <c r="DW5964" s="128"/>
      <c r="DX5964" s="128"/>
      <c r="DY5964" s="128"/>
      <c r="EH5964" s="89"/>
      <c r="EI5964" s="90"/>
    </row>
    <row r="5965" spans="38:139">
      <c r="AL5965" s="13"/>
      <c r="AM5965" s="13"/>
      <c r="AN5965" s="3"/>
      <c r="AO5965" s="126"/>
      <c r="AP5965" s="126"/>
      <c r="AQ5965" s="127"/>
      <c r="AR5965" s="128"/>
      <c r="AS5965" s="13"/>
      <c r="AW5965" s="128"/>
      <c r="AX5965" s="128"/>
      <c r="AY5965" s="128"/>
      <c r="BH5965" s="89"/>
      <c r="BI5965" s="90"/>
      <c r="DL5965" s="13"/>
      <c r="DM5965" s="13"/>
      <c r="DN5965" s="3"/>
      <c r="DO5965" s="126"/>
      <c r="DP5965" s="126"/>
      <c r="DQ5965" s="127"/>
      <c r="DR5965" s="128"/>
      <c r="DS5965" s="13"/>
      <c r="DW5965" s="128"/>
      <c r="DX5965" s="128"/>
      <c r="DY5965" s="128"/>
      <c r="EH5965" s="89"/>
      <c r="EI5965" s="90"/>
    </row>
    <row r="5966" spans="38:139">
      <c r="AL5966" s="13"/>
      <c r="AM5966" s="13"/>
      <c r="AN5966" s="3"/>
      <c r="AO5966" s="126"/>
      <c r="AP5966" s="126"/>
      <c r="AQ5966" s="127"/>
      <c r="AR5966" s="128"/>
      <c r="AS5966" s="13"/>
      <c r="AW5966" s="128"/>
      <c r="AX5966" s="128"/>
      <c r="AY5966" s="128"/>
      <c r="BH5966" s="89"/>
      <c r="BI5966" s="90"/>
      <c r="DL5966" s="13"/>
      <c r="DM5966" s="13"/>
      <c r="DN5966" s="3"/>
      <c r="DO5966" s="126"/>
      <c r="DP5966" s="126"/>
      <c r="DQ5966" s="127"/>
      <c r="DR5966" s="128"/>
      <c r="DS5966" s="13"/>
      <c r="DW5966" s="128"/>
      <c r="DX5966" s="128"/>
      <c r="DY5966" s="128"/>
      <c r="EH5966" s="89"/>
      <c r="EI5966" s="90"/>
    </row>
    <row r="5967" spans="38:139">
      <c r="AL5967" s="13"/>
      <c r="AM5967" s="13"/>
      <c r="AN5967" s="3"/>
      <c r="AO5967" s="126"/>
      <c r="AP5967" s="126"/>
      <c r="AQ5967" s="127"/>
      <c r="AR5967" s="128"/>
      <c r="AS5967" s="13"/>
      <c r="AW5967" s="128"/>
      <c r="AX5967" s="128"/>
      <c r="AY5967" s="128"/>
      <c r="BH5967" s="89"/>
      <c r="BI5967" s="90"/>
      <c r="DL5967" s="13"/>
      <c r="DM5967" s="13"/>
      <c r="DN5967" s="3"/>
      <c r="DO5967" s="126"/>
      <c r="DP5967" s="126"/>
      <c r="DQ5967" s="127"/>
      <c r="DR5967" s="128"/>
      <c r="DS5967" s="13"/>
      <c r="DW5967" s="128"/>
      <c r="DX5967" s="128"/>
      <c r="DY5967" s="128"/>
      <c r="EH5967" s="89"/>
      <c r="EI5967" s="90"/>
    </row>
    <row r="5968" spans="38:139">
      <c r="AL5968" s="13"/>
      <c r="AM5968" s="13"/>
      <c r="AN5968" s="3"/>
      <c r="AO5968" s="126"/>
      <c r="AP5968" s="126"/>
      <c r="AQ5968" s="127"/>
      <c r="AR5968" s="128"/>
      <c r="AS5968" s="13"/>
      <c r="AW5968" s="128"/>
      <c r="AX5968" s="128"/>
      <c r="AY5968" s="128"/>
      <c r="BH5968" s="89"/>
      <c r="BI5968" s="90"/>
      <c r="DL5968" s="13"/>
      <c r="DM5968" s="13"/>
      <c r="DN5968" s="3"/>
      <c r="DO5968" s="126"/>
      <c r="DP5968" s="126"/>
      <c r="DQ5968" s="127"/>
      <c r="DR5968" s="128"/>
      <c r="DS5968" s="13"/>
      <c r="DW5968" s="128"/>
      <c r="DX5968" s="128"/>
      <c r="DY5968" s="128"/>
      <c r="EH5968" s="89"/>
      <c r="EI5968" s="90"/>
    </row>
    <row r="5969" spans="38:139">
      <c r="AL5969" s="13"/>
      <c r="AM5969" s="13"/>
      <c r="AN5969" s="3"/>
      <c r="AO5969" s="126"/>
      <c r="AP5969" s="126"/>
      <c r="AQ5969" s="127"/>
      <c r="AR5969" s="128"/>
      <c r="AS5969" s="13"/>
      <c r="AW5969" s="128"/>
      <c r="AX5969" s="128"/>
      <c r="AY5969" s="128"/>
      <c r="BH5969" s="89"/>
      <c r="BI5969" s="90"/>
      <c r="DL5969" s="13"/>
      <c r="DM5969" s="13"/>
      <c r="DN5969" s="3"/>
      <c r="DO5969" s="126"/>
      <c r="DP5969" s="126"/>
      <c r="DQ5969" s="127"/>
      <c r="DR5969" s="128"/>
      <c r="DS5969" s="13"/>
      <c r="DW5969" s="128"/>
      <c r="DX5969" s="128"/>
      <c r="DY5969" s="128"/>
      <c r="EH5969" s="89"/>
      <c r="EI5969" s="90"/>
    </row>
    <row r="5970" spans="38:139">
      <c r="AL5970" s="13"/>
      <c r="AM5970" s="13"/>
      <c r="AN5970" s="3"/>
      <c r="AO5970" s="126"/>
      <c r="AP5970" s="126"/>
      <c r="AQ5970" s="127"/>
      <c r="AR5970" s="128"/>
      <c r="AS5970" s="13"/>
      <c r="AW5970" s="128"/>
      <c r="AX5970" s="128"/>
      <c r="AY5970" s="128"/>
      <c r="BH5970" s="89"/>
      <c r="BI5970" s="90"/>
      <c r="DL5970" s="13"/>
      <c r="DM5970" s="13"/>
      <c r="DN5970" s="3"/>
      <c r="DO5970" s="126"/>
      <c r="DP5970" s="126"/>
      <c r="DQ5970" s="127"/>
      <c r="DR5970" s="128"/>
      <c r="DS5970" s="13"/>
      <c r="DW5970" s="128"/>
      <c r="DX5970" s="128"/>
      <c r="DY5970" s="128"/>
      <c r="EH5970" s="89"/>
      <c r="EI5970" s="90"/>
    </row>
    <row r="5971" spans="38:139">
      <c r="AL5971" s="13"/>
      <c r="AM5971" s="13"/>
      <c r="AN5971" s="3"/>
      <c r="AO5971" s="126"/>
      <c r="AP5971" s="126"/>
      <c r="AQ5971" s="127"/>
      <c r="AR5971" s="128"/>
      <c r="AS5971" s="13"/>
      <c r="AW5971" s="128"/>
      <c r="AX5971" s="128"/>
      <c r="AY5971" s="128"/>
      <c r="BH5971" s="89"/>
      <c r="BI5971" s="90"/>
      <c r="DL5971" s="13"/>
      <c r="DM5971" s="13"/>
      <c r="DN5971" s="3"/>
      <c r="DO5971" s="126"/>
      <c r="DP5971" s="126"/>
      <c r="DQ5971" s="127"/>
      <c r="DR5971" s="128"/>
      <c r="DS5971" s="13"/>
      <c r="DW5971" s="128"/>
      <c r="DX5971" s="128"/>
      <c r="DY5971" s="128"/>
      <c r="EH5971" s="89"/>
      <c r="EI5971" s="90"/>
    </row>
    <row r="5972" spans="38:139">
      <c r="AL5972" s="13"/>
      <c r="AM5972" s="13"/>
      <c r="AN5972" s="3"/>
      <c r="AO5972" s="126"/>
      <c r="AP5972" s="126"/>
      <c r="AQ5972" s="127"/>
      <c r="AR5972" s="128"/>
      <c r="AS5972" s="13"/>
      <c r="AW5972" s="128"/>
      <c r="AX5972" s="128"/>
      <c r="AY5972" s="128"/>
      <c r="BH5972" s="89"/>
      <c r="BI5972" s="90"/>
      <c r="DL5972" s="13"/>
      <c r="DM5972" s="13"/>
      <c r="DN5972" s="3"/>
      <c r="DO5972" s="126"/>
      <c r="DP5972" s="126"/>
      <c r="DQ5972" s="127"/>
      <c r="DR5972" s="128"/>
      <c r="DS5972" s="13"/>
      <c r="DW5972" s="128"/>
      <c r="DX5972" s="128"/>
      <c r="DY5972" s="128"/>
      <c r="EH5972" s="89"/>
      <c r="EI5972" s="90"/>
    </row>
    <row r="5973" spans="38:139">
      <c r="AL5973" s="13"/>
      <c r="AM5973" s="13"/>
      <c r="AN5973" s="3"/>
      <c r="AO5973" s="126"/>
      <c r="AP5973" s="126"/>
      <c r="AQ5973" s="127"/>
      <c r="AR5973" s="128"/>
      <c r="AS5973" s="13"/>
      <c r="AW5973" s="128"/>
      <c r="AX5973" s="128"/>
      <c r="AY5973" s="128"/>
      <c r="BH5973" s="89"/>
      <c r="BI5973" s="90"/>
      <c r="DL5973" s="13"/>
      <c r="DM5973" s="13"/>
      <c r="DN5973" s="3"/>
      <c r="DO5973" s="126"/>
      <c r="DP5973" s="126"/>
      <c r="DQ5973" s="127"/>
      <c r="DR5973" s="128"/>
      <c r="DS5973" s="13"/>
      <c r="DW5973" s="128"/>
      <c r="DX5973" s="128"/>
      <c r="DY5973" s="128"/>
      <c r="EH5973" s="89"/>
      <c r="EI5973" s="90"/>
    </row>
    <row r="5974" spans="38:139">
      <c r="AL5974" s="13"/>
      <c r="AM5974" s="13"/>
      <c r="AN5974" s="3"/>
      <c r="AO5974" s="126"/>
      <c r="AP5974" s="126"/>
      <c r="AQ5974" s="127"/>
      <c r="AR5974" s="128"/>
      <c r="AS5974" s="13"/>
      <c r="AW5974" s="128"/>
      <c r="AX5974" s="128"/>
      <c r="AY5974" s="128"/>
      <c r="BH5974" s="89"/>
      <c r="BI5974" s="90"/>
      <c r="DL5974" s="13"/>
      <c r="DM5974" s="13"/>
      <c r="DN5974" s="3"/>
      <c r="DO5974" s="126"/>
      <c r="DP5974" s="126"/>
      <c r="DQ5974" s="127"/>
      <c r="DR5974" s="128"/>
      <c r="DS5974" s="13"/>
      <c r="DW5974" s="128"/>
      <c r="DX5974" s="128"/>
      <c r="DY5974" s="128"/>
      <c r="EH5974" s="89"/>
      <c r="EI5974" s="90"/>
    </row>
    <row r="5975" spans="38:139">
      <c r="AL5975" s="13"/>
      <c r="AM5975" s="13"/>
      <c r="AN5975" s="3"/>
      <c r="AO5975" s="126"/>
      <c r="AP5975" s="126"/>
      <c r="AQ5975" s="127"/>
      <c r="AR5975" s="128"/>
      <c r="AS5975" s="13"/>
      <c r="AW5975" s="128"/>
      <c r="AX5975" s="128"/>
      <c r="AY5975" s="128"/>
      <c r="BH5975" s="89"/>
      <c r="BI5975" s="90"/>
      <c r="DL5975" s="13"/>
      <c r="DM5975" s="13"/>
      <c r="DN5975" s="3"/>
      <c r="DO5975" s="126"/>
      <c r="DP5975" s="126"/>
      <c r="DQ5975" s="127"/>
      <c r="DR5975" s="128"/>
      <c r="DS5975" s="13"/>
      <c r="DW5975" s="128"/>
      <c r="DX5975" s="128"/>
      <c r="DY5975" s="128"/>
      <c r="EH5975" s="89"/>
      <c r="EI5975" s="90"/>
    </row>
    <row r="5976" spans="38:139">
      <c r="AL5976" s="13"/>
      <c r="AM5976" s="13"/>
      <c r="AN5976" s="3"/>
      <c r="AO5976" s="126"/>
      <c r="AP5976" s="126"/>
      <c r="AQ5976" s="127"/>
      <c r="AR5976" s="128"/>
      <c r="AS5976" s="13"/>
      <c r="AW5976" s="128"/>
      <c r="AX5976" s="128"/>
      <c r="AY5976" s="128"/>
      <c r="BH5976" s="89"/>
      <c r="BI5976" s="90"/>
      <c r="DL5976" s="13"/>
      <c r="DM5976" s="13"/>
      <c r="DN5976" s="3"/>
      <c r="DO5976" s="126"/>
      <c r="DP5976" s="126"/>
      <c r="DQ5976" s="127"/>
      <c r="DR5976" s="128"/>
      <c r="DS5976" s="13"/>
      <c r="DW5976" s="128"/>
      <c r="DX5976" s="128"/>
      <c r="DY5976" s="128"/>
      <c r="EH5976" s="89"/>
      <c r="EI5976" s="90"/>
    </row>
    <row r="5977" spans="38:139">
      <c r="AL5977" s="13"/>
      <c r="AM5977" s="13"/>
      <c r="AN5977" s="3"/>
      <c r="AO5977" s="126"/>
      <c r="AP5977" s="126"/>
      <c r="AQ5977" s="127"/>
      <c r="AR5977" s="128"/>
      <c r="AS5977" s="13"/>
      <c r="AW5977" s="128"/>
      <c r="AX5977" s="128"/>
      <c r="AY5977" s="128"/>
      <c r="BH5977" s="89"/>
      <c r="BI5977" s="90"/>
      <c r="DL5977" s="13"/>
      <c r="DM5977" s="13"/>
      <c r="DN5977" s="3"/>
      <c r="DO5977" s="126"/>
      <c r="DP5977" s="126"/>
      <c r="DQ5977" s="127"/>
      <c r="DR5977" s="128"/>
      <c r="DS5977" s="13"/>
      <c r="DW5977" s="128"/>
      <c r="DX5977" s="128"/>
      <c r="DY5977" s="128"/>
      <c r="EH5977" s="89"/>
      <c r="EI5977" s="90"/>
    </row>
    <row r="5978" spans="38:139">
      <c r="AL5978" s="13"/>
      <c r="AM5978" s="13"/>
      <c r="AN5978" s="3"/>
      <c r="AO5978" s="126"/>
      <c r="AP5978" s="126"/>
      <c r="AQ5978" s="127"/>
      <c r="AR5978" s="128"/>
      <c r="AS5978" s="13"/>
      <c r="AW5978" s="128"/>
      <c r="AX5978" s="128"/>
      <c r="AY5978" s="128"/>
      <c r="BH5978" s="89"/>
      <c r="BI5978" s="90"/>
      <c r="DL5978" s="13"/>
      <c r="DM5978" s="13"/>
      <c r="DN5978" s="3"/>
      <c r="DO5978" s="126"/>
      <c r="DP5978" s="126"/>
      <c r="DQ5978" s="127"/>
      <c r="DR5978" s="128"/>
      <c r="DS5978" s="13"/>
      <c r="DW5978" s="128"/>
      <c r="DX5978" s="128"/>
      <c r="DY5978" s="128"/>
      <c r="EH5978" s="89"/>
      <c r="EI5978" s="90"/>
    </row>
    <row r="5979" spans="38:139">
      <c r="AL5979" s="13"/>
      <c r="AM5979" s="13"/>
      <c r="AN5979" s="3"/>
      <c r="AO5979" s="126"/>
      <c r="AP5979" s="126"/>
      <c r="AQ5979" s="127"/>
      <c r="AR5979" s="128"/>
      <c r="AS5979" s="13"/>
      <c r="AW5979" s="128"/>
      <c r="AX5979" s="128"/>
      <c r="AY5979" s="128"/>
      <c r="BH5979" s="89"/>
      <c r="BI5979" s="90"/>
      <c r="DL5979" s="13"/>
      <c r="DM5979" s="13"/>
      <c r="DN5979" s="3"/>
      <c r="DO5979" s="126"/>
      <c r="DP5979" s="126"/>
      <c r="DQ5979" s="127"/>
      <c r="DR5979" s="128"/>
      <c r="DS5979" s="13"/>
      <c r="DW5979" s="128"/>
      <c r="DX5979" s="128"/>
      <c r="DY5979" s="128"/>
      <c r="EH5979" s="89"/>
      <c r="EI5979" s="90"/>
    </row>
    <row r="5980" spans="38:139">
      <c r="AL5980" s="13"/>
      <c r="AM5980" s="13"/>
      <c r="AN5980" s="3"/>
      <c r="AO5980" s="126"/>
      <c r="AP5980" s="126"/>
      <c r="AQ5980" s="127"/>
      <c r="AR5980" s="128"/>
      <c r="AS5980" s="13"/>
      <c r="AW5980" s="128"/>
      <c r="AX5980" s="128"/>
      <c r="AY5980" s="128"/>
      <c r="BH5980" s="89"/>
      <c r="BI5980" s="90"/>
      <c r="DL5980" s="13"/>
      <c r="DM5980" s="13"/>
      <c r="DN5980" s="3"/>
      <c r="DO5980" s="126"/>
      <c r="DP5980" s="126"/>
      <c r="DQ5980" s="127"/>
      <c r="DR5980" s="128"/>
      <c r="DS5980" s="13"/>
      <c r="DW5980" s="128"/>
      <c r="DX5980" s="128"/>
      <c r="DY5980" s="128"/>
      <c r="EH5980" s="89"/>
      <c r="EI5980" s="90"/>
    </row>
    <row r="5981" spans="38:139">
      <c r="AL5981" s="13"/>
      <c r="AM5981" s="13"/>
      <c r="AN5981" s="3"/>
      <c r="AO5981" s="126"/>
      <c r="AP5981" s="126"/>
      <c r="AQ5981" s="127"/>
      <c r="AR5981" s="128"/>
      <c r="AS5981" s="13"/>
      <c r="AW5981" s="128"/>
      <c r="AX5981" s="128"/>
      <c r="AY5981" s="128"/>
      <c r="BH5981" s="89"/>
      <c r="BI5981" s="90"/>
      <c r="DL5981" s="13"/>
      <c r="DM5981" s="13"/>
      <c r="DN5981" s="3"/>
      <c r="DO5981" s="126"/>
      <c r="DP5981" s="126"/>
      <c r="DQ5981" s="127"/>
      <c r="DR5981" s="128"/>
      <c r="DS5981" s="13"/>
      <c r="DW5981" s="128"/>
      <c r="DX5981" s="128"/>
      <c r="DY5981" s="128"/>
      <c r="EH5981" s="89"/>
      <c r="EI5981" s="90"/>
    </row>
    <row r="5982" spans="38:139">
      <c r="AL5982" s="13"/>
      <c r="AM5982" s="13"/>
      <c r="AN5982" s="3"/>
      <c r="AO5982" s="126"/>
      <c r="AP5982" s="126"/>
      <c r="AQ5982" s="127"/>
      <c r="AR5982" s="128"/>
      <c r="AS5982" s="13"/>
      <c r="AW5982" s="128"/>
      <c r="AX5982" s="128"/>
      <c r="AY5982" s="128"/>
      <c r="BH5982" s="89"/>
      <c r="BI5982" s="90"/>
      <c r="DL5982" s="13"/>
      <c r="DM5982" s="13"/>
      <c r="DN5982" s="3"/>
      <c r="DO5982" s="126"/>
      <c r="DP5982" s="126"/>
      <c r="DQ5982" s="127"/>
      <c r="DR5982" s="128"/>
      <c r="DS5982" s="13"/>
      <c r="DW5982" s="128"/>
      <c r="DX5982" s="128"/>
      <c r="DY5982" s="128"/>
      <c r="EH5982" s="89"/>
      <c r="EI5982" s="90"/>
    </row>
    <row r="5983" spans="38:139">
      <c r="AL5983" s="13"/>
      <c r="AM5983" s="13"/>
      <c r="AN5983" s="3"/>
      <c r="AO5983" s="126"/>
      <c r="AP5983" s="126"/>
      <c r="AQ5983" s="127"/>
      <c r="AR5983" s="128"/>
      <c r="AS5983" s="13"/>
      <c r="AW5983" s="128"/>
      <c r="AX5983" s="128"/>
      <c r="AY5983" s="128"/>
      <c r="BH5983" s="89"/>
      <c r="BI5983" s="90"/>
      <c r="DL5983" s="13"/>
      <c r="DM5983" s="13"/>
      <c r="DN5983" s="3"/>
      <c r="DO5983" s="126"/>
      <c r="DP5983" s="126"/>
      <c r="DQ5983" s="127"/>
      <c r="DR5983" s="128"/>
      <c r="DS5983" s="13"/>
      <c r="DW5983" s="128"/>
      <c r="DX5983" s="128"/>
      <c r="DY5983" s="128"/>
      <c r="EH5983" s="89"/>
      <c r="EI5983" s="90"/>
    </row>
    <row r="5984" spans="38:139">
      <c r="AL5984" s="13"/>
      <c r="AM5984" s="13"/>
      <c r="AN5984" s="3"/>
      <c r="AO5984" s="126"/>
      <c r="AP5984" s="126"/>
      <c r="AQ5984" s="127"/>
      <c r="AR5984" s="128"/>
      <c r="AS5984" s="13"/>
      <c r="AW5984" s="128"/>
      <c r="AX5984" s="128"/>
      <c r="AY5984" s="128"/>
      <c r="BH5984" s="89"/>
      <c r="BI5984" s="90"/>
      <c r="DL5984" s="13"/>
      <c r="DM5984" s="13"/>
      <c r="DN5984" s="3"/>
      <c r="DO5984" s="126"/>
      <c r="DP5984" s="126"/>
      <c r="DQ5984" s="127"/>
      <c r="DR5984" s="128"/>
      <c r="DS5984" s="13"/>
      <c r="DW5984" s="128"/>
      <c r="DX5984" s="128"/>
      <c r="DY5984" s="128"/>
      <c r="EH5984" s="89"/>
      <c r="EI5984" s="90"/>
    </row>
    <row r="5985" spans="38:139">
      <c r="AL5985" s="13"/>
      <c r="AM5985" s="13"/>
      <c r="AN5985" s="3"/>
      <c r="AO5985" s="126"/>
      <c r="AP5985" s="126"/>
      <c r="AQ5985" s="127"/>
      <c r="AR5985" s="128"/>
      <c r="AS5985" s="13"/>
      <c r="AW5985" s="128"/>
      <c r="AX5985" s="128"/>
      <c r="AY5985" s="128"/>
      <c r="BH5985" s="89"/>
      <c r="BI5985" s="90"/>
      <c r="DL5985" s="13"/>
      <c r="DM5985" s="13"/>
      <c r="DN5985" s="3"/>
      <c r="DO5985" s="126"/>
      <c r="DP5985" s="126"/>
      <c r="DQ5985" s="127"/>
      <c r="DR5985" s="128"/>
      <c r="DS5985" s="13"/>
      <c r="DW5985" s="128"/>
      <c r="DX5985" s="128"/>
      <c r="DY5985" s="128"/>
      <c r="EH5985" s="89"/>
      <c r="EI5985" s="90"/>
    </row>
    <row r="5986" spans="38:139">
      <c r="AL5986" s="13"/>
      <c r="AM5986" s="13"/>
      <c r="AN5986" s="3"/>
      <c r="AO5986" s="126"/>
      <c r="AP5986" s="126"/>
      <c r="AQ5986" s="127"/>
      <c r="AR5986" s="128"/>
      <c r="AS5986" s="13"/>
      <c r="AW5986" s="128"/>
      <c r="AX5986" s="128"/>
      <c r="AY5986" s="128"/>
      <c r="BH5986" s="89"/>
      <c r="BI5986" s="90"/>
      <c r="DL5986" s="13"/>
      <c r="DM5986" s="13"/>
      <c r="DN5986" s="3"/>
      <c r="DO5986" s="126"/>
      <c r="DP5986" s="126"/>
      <c r="DQ5986" s="127"/>
      <c r="DR5986" s="128"/>
      <c r="DS5986" s="13"/>
      <c r="DW5986" s="128"/>
      <c r="DX5986" s="128"/>
      <c r="DY5986" s="128"/>
      <c r="EH5986" s="89"/>
      <c r="EI5986" s="90"/>
    </row>
    <row r="5987" spans="38:139">
      <c r="AL5987" s="13"/>
      <c r="AM5987" s="13"/>
      <c r="AN5987" s="3"/>
      <c r="AO5987" s="126"/>
      <c r="AP5987" s="126"/>
      <c r="AQ5987" s="127"/>
      <c r="AR5987" s="128"/>
      <c r="AS5987" s="13"/>
      <c r="AW5987" s="128"/>
      <c r="AX5987" s="128"/>
      <c r="AY5987" s="128"/>
      <c r="BH5987" s="89"/>
      <c r="BI5987" s="90"/>
      <c r="DL5987" s="13"/>
      <c r="DM5987" s="13"/>
      <c r="DN5987" s="3"/>
      <c r="DO5987" s="126"/>
      <c r="DP5987" s="126"/>
      <c r="DQ5987" s="127"/>
      <c r="DR5987" s="128"/>
      <c r="DS5987" s="13"/>
      <c r="DW5987" s="128"/>
      <c r="DX5987" s="128"/>
      <c r="DY5987" s="128"/>
      <c r="EH5987" s="89"/>
      <c r="EI5987" s="90"/>
    </row>
    <row r="5988" spans="38:139">
      <c r="AL5988" s="13"/>
      <c r="AM5988" s="13"/>
      <c r="AN5988" s="3"/>
      <c r="AO5988" s="126"/>
      <c r="AP5988" s="126"/>
      <c r="AQ5988" s="127"/>
      <c r="AR5988" s="128"/>
      <c r="AS5988" s="13"/>
      <c r="AW5988" s="128"/>
      <c r="AX5988" s="128"/>
      <c r="AY5988" s="128"/>
      <c r="BH5988" s="89"/>
      <c r="BI5988" s="90"/>
      <c r="DL5988" s="13"/>
      <c r="DM5988" s="13"/>
      <c r="DN5988" s="3"/>
      <c r="DO5988" s="126"/>
      <c r="DP5988" s="126"/>
      <c r="DQ5988" s="127"/>
      <c r="DR5988" s="128"/>
      <c r="DS5988" s="13"/>
      <c r="DW5988" s="128"/>
      <c r="DX5988" s="128"/>
      <c r="DY5988" s="128"/>
      <c r="EH5988" s="89"/>
      <c r="EI5988" s="90"/>
    </row>
    <row r="5989" spans="38:139">
      <c r="AL5989" s="13"/>
      <c r="AM5989" s="13"/>
      <c r="AN5989" s="3"/>
      <c r="AO5989" s="126"/>
      <c r="AP5989" s="126"/>
      <c r="AQ5989" s="127"/>
      <c r="AR5989" s="128"/>
      <c r="AS5989" s="13"/>
      <c r="AW5989" s="128"/>
      <c r="AX5989" s="128"/>
      <c r="AY5989" s="128"/>
      <c r="BH5989" s="89"/>
      <c r="BI5989" s="90"/>
      <c r="DL5989" s="13"/>
      <c r="DM5989" s="13"/>
      <c r="DN5989" s="3"/>
      <c r="DO5989" s="126"/>
      <c r="DP5989" s="126"/>
      <c r="DQ5989" s="127"/>
      <c r="DR5989" s="128"/>
      <c r="DS5989" s="13"/>
      <c r="DW5989" s="128"/>
      <c r="DX5989" s="128"/>
      <c r="DY5989" s="128"/>
      <c r="EH5989" s="89"/>
      <c r="EI5989" s="90"/>
    </row>
    <row r="5990" spans="38:139">
      <c r="AL5990" s="13"/>
      <c r="AM5990" s="13"/>
      <c r="AN5990" s="3"/>
      <c r="AO5990" s="126"/>
      <c r="AP5990" s="126"/>
      <c r="AQ5990" s="127"/>
      <c r="AR5990" s="128"/>
      <c r="AS5990" s="13"/>
      <c r="AW5990" s="128"/>
      <c r="AX5990" s="128"/>
      <c r="AY5990" s="128"/>
      <c r="BH5990" s="89"/>
      <c r="BI5990" s="90"/>
      <c r="DL5990" s="13"/>
      <c r="DM5990" s="13"/>
      <c r="DN5990" s="3"/>
      <c r="DO5990" s="126"/>
      <c r="DP5990" s="126"/>
      <c r="DQ5990" s="127"/>
      <c r="DR5990" s="128"/>
      <c r="DS5990" s="13"/>
      <c r="DW5990" s="128"/>
      <c r="DX5990" s="128"/>
      <c r="DY5990" s="128"/>
      <c r="EH5990" s="89"/>
      <c r="EI5990" s="90"/>
    </row>
    <row r="5991" spans="38:139">
      <c r="AL5991" s="13"/>
      <c r="AM5991" s="13"/>
      <c r="AN5991" s="3"/>
      <c r="AO5991" s="126"/>
      <c r="AP5991" s="126"/>
      <c r="AQ5991" s="127"/>
      <c r="AR5991" s="128"/>
      <c r="AS5991" s="13"/>
      <c r="AW5991" s="128"/>
      <c r="AX5991" s="128"/>
      <c r="AY5991" s="128"/>
      <c r="BH5991" s="89"/>
      <c r="BI5991" s="90"/>
      <c r="DL5991" s="13"/>
      <c r="DM5991" s="13"/>
      <c r="DN5991" s="3"/>
      <c r="DO5991" s="126"/>
      <c r="DP5991" s="126"/>
      <c r="DQ5991" s="127"/>
      <c r="DR5991" s="128"/>
      <c r="DS5991" s="13"/>
      <c r="DW5991" s="128"/>
      <c r="DX5991" s="128"/>
      <c r="DY5991" s="128"/>
      <c r="EH5991" s="89"/>
      <c r="EI5991" s="90"/>
    </row>
    <row r="5992" spans="38:139">
      <c r="AL5992" s="13"/>
      <c r="AM5992" s="13"/>
      <c r="AN5992" s="3"/>
      <c r="AO5992" s="126"/>
      <c r="AP5992" s="126"/>
      <c r="AQ5992" s="127"/>
      <c r="AR5992" s="128"/>
      <c r="AS5992" s="13"/>
      <c r="AW5992" s="128"/>
      <c r="AX5992" s="128"/>
      <c r="AY5992" s="128"/>
      <c r="BH5992" s="89"/>
      <c r="BI5992" s="90"/>
      <c r="DL5992" s="13"/>
      <c r="DM5992" s="13"/>
      <c r="DN5992" s="3"/>
      <c r="DO5992" s="126"/>
      <c r="DP5992" s="126"/>
      <c r="DQ5992" s="127"/>
      <c r="DR5992" s="128"/>
      <c r="DS5992" s="13"/>
      <c r="DW5992" s="128"/>
      <c r="DX5992" s="128"/>
      <c r="DY5992" s="128"/>
      <c r="EH5992" s="89"/>
      <c r="EI5992" s="90"/>
    </row>
    <row r="5993" spans="38:139">
      <c r="AL5993" s="13"/>
      <c r="AM5993" s="13"/>
      <c r="AN5993" s="3"/>
      <c r="AO5993" s="126"/>
      <c r="AP5993" s="126"/>
      <c r="AQ5993" s="127"/>
      <c r="AR5993" s="128"/>
      <c r="AS5993" s="13"/>
      <c r="AW5993" s="128"/>
      <c r="AX5993" s="128"/>
      <c r="AY5993" s="128"/>
      <c r="BH5993" s="89"/>
      <c r="BI5993" s="90"/>
      <c r="DL5993" s="13"/>
      <c r="DM5993" s="13"/>
      <c r="DN5993" s="3"/>
      <c r="DO5993" s="126"/>
      <c r="DP5993" s="126"/>
      <c r="DQ5993" s="127"/>
      <c r="DR5993" s="128"/>
      <c r="DS5993" s="13"/>
      <c r="DW5993" s="128"/>
      <c r="DX5993" s="128"/>
      <c r="DY5993" s="128"/>
      <c r="EH5993" s="89"/>
      <c r="EI5993" s="90"/>
    </row>
    <row r="5994" spans="38:139">
      <c r="AL5994" s="13"/>
      <c r="AM5994" s="13"/>
      <c r="AN5994" s="3"/>
      <c r="AO5994" s="126"/>
      <c r="AP5994" s="126"/>
      <c r="AQ5994" s="127"/>
      <c r="AR5994" s="128"/>
      <c r="AS5994" s="13"/>
      <c r="AW5994" s="128"/>
      <c r="AX5994" s="128"/>
      <c r="AY5994" s="128"/>
      <c r="BH5994" s="89"/>
      <c r="BI5994" s="90"/>
      <c r="DL5994" s="13"/>
      <c r="DM5994" s="13"/>
      <c r="DN5994" s="3"/>
      <c r="DO5994" s="126"/>
      <c r="DP5994" s="126"/>
      <c r="DQ5994" s="127"/>
      <c r="DR5994" s="128"/>
      <c r="DS5994" s="13"/>
      <c r="DW5994" s="128"/>
      <c r="DX5994" s="128"/>
      <c r="DY5994" s="128"/>
      <c r="EH5994" s="89"/>
      <c r="EI5994" s="90"/>
    </row>
    <row r="5995" spans="38:139">
      <c r="AL5995" s="13"/>
      <c r="AM5995" s="13"/>
      <c r="AN5995" s="3"/>
      <c r="AO5995" s="126"/>
      <c r="AP5995" s="126"/>
      <c r="AQ5995" s="127"/>
      <c r="AR5995" s="128"/>
      <c r="AS5995" s="13"/>
      <c r="AW5995" s="128"/>
      <c r="AX5995" s="128"/>
      <c r="AY5995" s="128"/>
      <c r="BH5995" s="89"/>
      <c r="BI5995" s="90"/>
      <c r="DL5995" s="13"/>
      <c r="DM5995" s="13"/>
      <c r="DN5995" s="3"/>
      <c r="DO5995" s="126"/>
      <c r="DP5995" s="126"/>
      <c r="DQ5995" s="127"/>
      <c r="DR5995" s="128"/>
      <c r="DS5995" s="13"/>
      <c r="DW5995" s="128"/>
      <c r="DX5995" s="128"/>
      <c r="DY5995" s="128"/>
      <c r="EH5995" s="89"/>
      <c r="EI5995" s="90"/>
    </row>
    <row r="5996" spans="38:139">
      <c r="AL5996" s="13"/>
      <c r="AM5996" s="13"/>
      <c r="AN5996" s="3"/>
      <c r="AO5996" s="126"/>
      <c r="AP5996" s="126"/>
      <c r="AQ5996" s="127"/>
      <c r="AR5996" s="128"/>
      <c r="AS5996" s="13"/>
      <c r="AW5996" s="128"/>
      <c r="AX5996" s="128"/>
      <c r="AY5996" s="128"/>
      <c r="BH5996" s="89"/>
      <c r="BI5996" s="90"/>
      <c r="DL5996" s="13"/>
      <c r="DM5996" s="13"/>
      <c r="DN5996" s="3"/>
      <c r="DO5996" s="126"/>
      <c r="DP5996" s="126"/>
      <c r="DQ5996" s="127"/>
      <c r="DR5996" s="128"/>
      <c r="DS5996" s="13"/>
      <c r="DW5996" s="128"/>
      <c r="DX5996" s="128"/>
      <c r="DY5996" s="128"/>
      <c r="EH5996" s="89"/>
      <c r="EI5996" s="90"/>
    </row>
    <row r="5997" spans="38:139">
      <c r="AL5997" s="13"/>
      <c r="AM5997" s="13"/>
      <c r="AN5997" s="3"/>
      <c r="AO5997" s="126"/>
      <c r="AP5997" s="126"/>
      <c r="AQ5997" s="127"/>
      <c r="AR5997" s="128"/>
      <c r="AS5997" s="13"/>
      <c r="AW5997" s="128"/>
      <c r="AX5997" s="128"/>
      <c r="AY5997" s="128"/>
      <c r="BH5997" s="89"/>
      <c r="BI5997" s="90"/>
      <c r="DL5997" s="13"/>
      <c r="DM5997" s="13"/>
      <c r="DN5997" s="3"/>
      <c r="DO5997" s="126"/>
      <c r="DP5997" s="126"/>
      <c r="DQ5997" s="127"/>
      <c r="DR5997" s="128"/>
      <c r="DS5997" s="13"/>
      <c r="DW5997" s="128"/>
      <c r="DX5997" s="128"/>
      <c r="DY5997" s="128"/>
      <c r="EH5997" s="89"/>
      <c r="EI5997" s="90"/>
    </row>
    <row r="5998" spans="38:139">
      <c r="AL5998" s="13"/>
      <c r="AM5998" s="13"/>
      <c r="AN5998" s="3"/>
      <c r="AO5998" s="126"/>
      <c r="AP5998" s="126"/>
      <c r="AQ5998" s="127"/>
      <c r="AR5998" s="128"/>
      <c r="AS5998" s="13"/>
      <c r="AW5998" s="128"/>
      <c r="AX5998" s="128"/>
      <c r="AY5998" s="128"/>
      <c r="BH5998" s="89"/>
      <c r="BI5998" s="90"/>
      <c r="DL5998" s="13"/>
      <c r="DM5998" s="13"/>
      <c r="DN5998" s="3"/>
      <c r="DO5998" s="126"/>
      <c r="DP5998" s="126"/>
      <c r="DQ5998" s="127"/>
      <c r="DR5998" s="128"/>
      <c r="DS5998" s="13"/>
      <c r="DW5998" s="128"/>
      <c r="DX5998" s="128"/>
      <c r="DY5998" s="128"/>
      <c r="EH5998" s="89"/>
      <c r="EI5998" s="90"/>
    </row>
    <row r="5999" spans="38:139">
      <c r="AL5999" s="13"/>
      <c r="AM5999" s="13"/>
      <c r="AN5999" s="3"/>
      <c r="AO5999" s="126"/>
      <c r="AP5999" s="126"/>
      <c r="AQ5999" s="127"/>
      <c r="AR5999" s="128"/>
      <c r="AS5999" s="13"/>
      <c r="AW5999" s="128"/>
      <c r="AX5999" s="128"/>
      <c r="AY5999" s="128"/>
      <c r="BH5999" s="89"/>
      <c r="BI5999" s="90"/>
      <c r="DL5999" s="13"/>
      <c r="DM5999" s="13"/>
      <c r="DN5999" s="3"/>
      <c r="DO5999" s="126"/>
      <c r="DP5999" s="126"/>
      <c r="DQ5999" s="127"/>
      <c r="DR5999" s="128"/>
      <c r="DS5999" s="13"/>
      <c r="DW5999" s="128"/>
      <c r="DX5999" s="128"/>
      <c r="DY5999" s="128"/>
      <c r="EH5999" s="89"/>
      <c r="EI5999" s="90"/>
    </row>
    <row r="6000" spans="38:139">
      <c r="AL6000" s="13"/>
      <c r="AM6000" s="13"/>
      <c r="AN6000" s="3"/>
      <c r="AO6000" s="126"/>
      <c r="AP6000" s="126"/>
      <c r="AQ6000" s="127"/>
      <c r="AR6000" s="128"/>
      <c r="AS6000" s="13"/>
      <c r="AW6000" s="128"/>
      <c r="AX6000" s="128"/>
      <c r="AY6000" s="128"/>
      <c r="BH6000" s="89"/>
      <c r="BI6000" s="90"/>
      <c r="DL6000" s="13"/>
      <c r="DM6000" s="13"/>
      <c r="DN6000" s="3"/>
      <c r="DO6000" s="126"/>
      <c r="DP6000" s="126"/>
      <c r="DQ6000" s="127"/>
      <c r="DR6000" s="128"/>
      <c r="DS6000" s="13"/>
      <c r="DW6000" s="128"/>
      <c r="DX6000" s="128"/>
      <c r="DY6000" s="128"/>
      <c r="EH6000" s="89"/>
      <c r="EI6000" s="90"/>
    </row>
    <row r="6001" spans="38:139">
      <c r="AL6001" s="13"/>
      <c r="AM6001" s="13"/>
      <c r="AN6001" s="3"/>
      <c r="AO6001" s="126"/>
      <c r="AP6001" s="126"/>
      <c r="AQ6001" s="127"/>
      <c r="AR6001" s="128"/>
      <c r="AS6001" s="13"/>
      <c r="AW6001" s="128"/>
      <c r="AX6001" s="128"/>
      <c r="AY6001" s="128"/>
      <c r="BH6001" s="89"/>
      <c r="BI6001" s="90"/>
      <c r="DL6001" s="13"/>
      <c r="DM6001" s="13"/>
      <c r="DN6001" s="3"/>
      <c r="DO6001" s="126"/>
      <c r="DP6001" s="126"/>
      <c r="DQ6001" s="127"/>
      <c r="DR6001" s="128"/>
      <c r="DS6001" s="13"/>
      <c r="DW6001" s="128"/>
      <c r="DX6001" s="128"/>
      <c r="DY6001" s="128"/>
      <c r="EH6001" s="89"/>
      <c r="EI6001" s="90"/>
    </row>
    <row r="6002" spans="38:139">
      <c r="AL6002" s="13"/>
      <c r="AM6002" s="13"/>
      <c r="AN6002" s="3"/>
      <c r="AO6002" s="126"/>
      <c r="AP6002" s="126"/>
      <c r="AQ6002" s="127"/>
      <c r="AR6002" s="128"/>
      <c r="AS6002" s="13"/>
      <c r="AW6002" s="128"/>
      <c r="AX6002" s="128"/>
      <c r="AY6002" s="128"/>
      <c r="BH6002" s="89"/>
      <c r="BI6002" s="90"/>
      <c r="DL6002" s="13"/>
      <c r="DM6002" s="13"/>
      <c r="DN6002" s="3"/>
      <c r="DO6002" s="126"/>
      <c r="DP6002" s="126"/>
      <c r="DQ6002" s="127"/>
      <c r="DR6002" s="128"/>
      <c r="DS6002" s="13"/>
      <c r="DW6002" s="128"/>
      <c r="DX6002" s="128"/>
      <c r="DY6002" s="128"/>
      <c r="EH6002" s="89"/>
      <c r="EI6002" s="90"/>
    </row>
    <row r="6003" spans="38:139">
      <c r="AL6003" s="13"/>
      <c r="AM6003" s="13"/>
      <c r="AN6003" s="3"/>
      <c r="AO6003" s="126"/>
      <c r="AP6003" s="126"/>
      <c r="AQ6003" s="127"/>
      <c r="AR6003" s="128"/>
      <c r="AS6003" s="13"/>
      <c r="AW6003" s="128"/>
      <c r="AX6003" s="128"/>
      <c r="AY6003" s="128"/>
      <c r="BH6003" s="89"/>
      <c r="BI6003" s="90"/>
      <c r="DL6003" s="13"/>
      <c r="DM6003" s="13"/>
      <c r="DN6003" s="3"/>
      <c r="DO6003" s="126"/>
      <c r="DP6003" s="126"/>
      <c r="DQ6003" s="127"/>
      <c r="DR6003" s="128"/>
      <c r="DS6003" s="13"/>
      <c r="DW6003" s="128"/>
      <c r="DX6003" s="128"/>
      <c r="DY6003" s="128"/>
      <c r="EH6003" s="89"/>
      <c r="EI6003" s="90"/>
    </row>
    <row r="6004" spans="38:139">
      <c r="AL6004" s="13"/>
      <c r="AM6004" s="13"/>
      <c r="AN6004" s="3"/>
      <c r="AO6004" s="126"/>
      <c r="AP6004" s="126"/>
      <c r="AQ6004" s="127"/>
      <c r="AR6004" s="128"/>
      <c r="AS6004" s="13"/>
      <c r="AW6004" s="128"/>
      <c r="AX6004" s="128"/>
      <c r="AY6004" s="128"/>
      <c r="BH6004" s="89"/>
      <c r="BI6004" s="90"/>
      <c r="DL6004" s="13"/>
      <c r="DM6004" s="13"/>
      <c r="DN6004" s="3"/>
      <c r="DO6004" s="126"/>
      <c r="DP6004" s="126"/>
      <c r="DQ6004" s="127"/>
      <c r="DR6004" s="128"/>
      <c r="DS6004" s="13"/>
      <c r="DW6004" s="128"/>
      <c r="DX6004" s="128"/>
      <c r="DY6004" s="128"/>
      <c r="EH6004" s="89"/>
      <c r="EI6004" s="90"/>
    </row>
    <row r="6005" spans="38:139">
      <c r="AL6005" s="13"/>
      <c r="AM6005" s="13"/>
      <c r="AN6005" s="3"/>
      <c r="AO6005" s="126"/>
      <c r="AP6005" s="126"/>
      <c r="AQ6005" s="127"/>
      <c r="AR6005" s="128"/>
      <c r="AS6005" s="13"/>
      <c r="AW6005" s="128"/>
      <c r="AX6005" s="128"/>
      <c r="AY6005" s="128"/>
      <c r="BH6005" s="89"/>
      <c r="BI6005" s="90"/>
      <c r="DL6005" s="13"/>
      <c r="DM6005" s="13"/>
      <c r="DN6005" s="3"/>
      <c r="DO6005" s="126"/>
      <c r="DP6005" s="126"/>
      <c r="DQ6005" s="127"/>
      <c r="DR6005" s="128"/>
      <c r="DS6005" s="13"/>
      <c r="DW6005" s="128"/>
      <c r="DX6005" s="128"/>
      <c r="DY6005" s="128"/>
      <c r="EH6005" s="89"/>
      <c r="EI6005" s="90"/>
    </row>
    <row r="6006" spans="38:139">
      <c r="AL6006" s="13"/>
      <c r="AM6006" s="13"/>
      <c r="AN6006" s="3"/>
      <c r="AO6006" s="126"/>
      <c r="AP6006" s="126"/>
      <c r="AQ6006" s="127"/>
      <c r="AR6006" s="128"/>
      <c r="AS6006" s="13"/>
      <c r="AW6006" s="128"/>
      <c r="AX6006" s="128"/>
      <c r="AY6006" s="128"/>
      <c r="BH6006" s="89"/>
      <c r="BI6006" s="90"/>
      <c r="DL6006" s="13"/>
      <c r="DM6006" s="13"/>
      <c r="DN6006" s="3"/>
      <c r="DO6006" s="126"/>
      <c r="DP6006" s="126"/>
      <c r="DQ6006" s="127"/>
      <c r="DR6006" s="128"/>
      <c r="DS6006" s="13"/>
      <c r="DW6006" s="128"/>
      <c r="DX6006" s="128"/>
      <c r="DY6006" s="128"/>
      <c r="EH6006" s="89"/>
      <c r="EI6006" s="90"/>
    </row>
    <row r="6007" spans="38:139">
      <c r="AL6007" s="13"/>
      <c r="AM6007" s="13"/>
      <c r="AN6007" s="3"/>
      <c r="AO6007" s="126"/>
      <c r="AP6007" s="126"/>
      <c r="AQ6007" s="127"/>
      <c r="AR6007" s="128"/>
      <c r="AS6007" s="13"/>
      <c r="AW6007" s="128"/>
      <c r="AX6007" s="128"/>
      <c r="AY6007" s="128"/>
      <c r="BH6007" s="89"/>
      <c r="BI6007" s="90"/>
      <c r="DL6007" s="13"/>
      <c r="DM6007" s="13"/>
      <c r="DN6007" s="3"/>
      <c r="DO6007" s="126"/>
      <c r="DP6007" s="126"/>
      <c r="DQ6007" s="127"/>
      <c r="DR6007" s="128"/>
      <c r="DS6007" s="13"/>
      <c r="DW6007" s="128"/>
      <c r="DX6007" s="128"/>
      <c r="DY6007" s="128"/>
      <c r="EH6007" s="89"/>
      <c r="EI6007" s="90"/>
    </row>
    <row r="6008" spans="38:139">
      <c r="AL6008" s="13"/>
      <c r="AM6008" s="13"/>
      <c r="AN6008" s="3"/>
      <c r="AO6008" s="126"/>
      <c r="AP6008" s="126"/>
      <c r="AQ6008" s="127"/>
      <c r="AR6008" s="128"/>
      <c r="AS6008" s="13"/>
      <c r="AW6008" s="128"/>
      <c r="AX6008" s="128"/>
      <c r="AY6008" s="128"/>
      <c r="BH6008" s="89"/>
      <c r="BI6008" s="90"/>
      <c r="DL6008" s="13"/>
      <c r="DM6008" s="13"/>
      <c r="DN6008" s="3"/>
      <c r="DO6008" s="126"/>
      <c r="DP6008" s="126"/>
      <c r="DQ6008" s="127"/>
      <c r="DR6008" s="128"/>
      <c r="DS6008" s="13"/>
      <c r="DW6008" s="128"/>
      <c r="DX6008" s="128"/>
      <c r="DY6008" s="128"/>
      <c r="EH6008" s="89"/>
      <c r="EI6008" s="90"/>
    </row>
    <row r="6009" spans="38:139">
      <c r="AL6009" s="13"/>
      <c r="AM6009" s="13"/>
      <c r="AN6009" s="3"/>
      <c r="AO6009" s="126"/>
      <c r="AP6009" s="126"/>
      <c r="AQ6009" s="127"/>
      <c r="AR6009" s="128"/>
      <c r="AS6009" s="13"/>
      <c r="AW6009" s="128"/>
      <c r="AX6009" s="128"/>
      <c r="AY6009" s="128"/>
      <c r="BH6009" s="89"/>
      <c r="BI6009" s="90"/>
      <c r="DL6009" s="13"/>
      <c r="DM6009" s="13"/>
      <c r="DN6009" s="3"/>
      <c r="DO6009" s="126"/>
      <c r="DP6009" s="126"/>
      <c r="DQ6009" s="127"/>
      <c r="DR6009" s="128"/>
      <c r="DS6009" s="13"/>
      <c r="DW6009" s="128"/>
      <c r="DX6009" s="128"/>
      <c r="DY6009" s="128"/>
      <c r="EH6009" s="89"/>
      <c r="EI6009" s="90"/>
    </row>
    <row r="6010" spans="38:139">
      <c r="AL6010" s="13"/>
      <c r="AM6010" s="13"/>
      <c r="AN6010" s="3"/>
      <c r="AO6010" s="126"/>
      <c r="AP6010" s="126"/>
      <c r="AQ6010" s="127"/>
      <c r="AR6010" s="128"/>
      <c r="AS6010" s="13"/>
      <c r="AW6010" s="128"/>
      <c r="AX6010" s="128"/>
      <c r="AY6010" s="128"/>
      <c r="BH6010" s="89"/>
      <c r="BI6010" s="90"/>
      <c r="DL6010" s="13"/>
      <c r="DM6010" s="13"/>
      <c r="DN6010" s="3"/>
      <c r="DO6010" s="126"/>
      <c r="DP6010" s="126"/>
      <c r="DQ6010" s="127"/>
      <c r="DR6010" s="128"/>
      <c r="DS6010" s="13"/>
      <c r="DW6010" s="128"/>
      <c r="DX6010" s="128"/>
      <c r="DY6010" s="128"/>
      <c r="EH6010" s="89"/>
      <c r="EI6010" s="90"/>
    </row>
    <row r="6011" spans="38:139">
      <c r="AL6011" s="13"/>
      <c r="AM6011" s="13"/>
      <c r="AN6011" s="3"/>
      <c r="AO6011" s="126"/>
      <c r="AP6011" s="126"/>
      <c r="AQ6011" s="127"/>
      <c r="AR6011" s="128"/>
      <c r="AS6011" s="13"/>
      <c r="AW6011" s="128"/>
      <c r="AX6011" s="128"/>
      <c r="AY6011" s="128"/>
      <c r="BH6011" s="89"/>
      <c r="BI6011" s="90"/>
      <c r="DL6011" s="13"/>
      <c r="DM6011" s="13"/>
      <c r="DN6011" s="3"/>
      <c r="DO6011" s="126"/>
      <c r="DP6011" s="126"/>
      <c r="DQ6011" s="127"/>
      <c r="DR6011" s="128"/>
      <c r="DS6011" s="13"/>
      <c r="DW6011" s="128"/>
      <c r="DX6011" s="128"/>
      <c r="DY6011" s="128"/>
      <c r="EH6011" s="89"/>
      <c r="EI6011" s="90"/>
    </row>
    <row r="6012" spans="38:139">
      <c r="AL6012" s="13"/>
      <c r="AM6012" s="13"/>
      <c r="AN6012" s="3"/>
      <c r="AO6012" s="126"/>
      <c r="AP6012" s="126"/>
      <c r="AQ6012" s="127"/>
      <c r="AR6012" s="128"/>
      <c r="AS6012" s="13"/>
      <c r="AW6012" s="128"/>
      <c r="AX6012" s="128"/>
      <c r="AY6012" s="128"/>
      <c r="BH6012" s="89"/>
      <c r="BI6012" s="90"/>
      <c r="DL6012" s="13"/>
      <c r="DM6012" s="13"/>
      <c r="DN6012" s="3"/>
      <c r="DO6012" s="126"/>
      <c r="DP6012" s="126"/>
      <c r="DQ6012" s="127"/>
      <c r="DR6012" s="128"/>
      <c r="DS6012" s="13"/>
      <c r="DW6012" s="128"/>
      <c r="DX6012" s="128"/>
      <c r="DY6012" s="128"/>
      <c r="EH6012" s="89"/>
      <c r="EI6012" s="90"/>
    </row>
    <row r="6013" spans="38:139">
      <c r="AL6013" s="13"/>
      <c r="AM6013" s="13"/>
      <c r="AN6013" s="3"/>
      <c r="AO6013" s="126"/>
      <c r="AP6013" s="126"/>
      <c r="AQ6013" s="127"/>
      <c r="AR6013" s="128"/>
      <c r="AS6013" s="13"/>
      <c r="AW6013" s="128"/>
      <c r="AX6013" s="128"/>
      <c r="AY6013" s="128"/>
      <c r="BH6013" s="89"/>
      <c r="BI6013" s="90"/>
      <c r="DL6013" s="13"/>
      <c r="DM6013" s="13"/>
      <c r="DN6013" s="3"/>
      <c r="DO6013" s="126"/>
      <c r="DP6013" s="126"/>
      <c r="DQ6013" s="127"/>
      <c r="DR6013" s="128"/>
      <c r="DS6013" s="13"/>
      <c r="DW6013" s="128"/>
      <c r="DX6013" s="128"/>
      <c r="DY6013" s="128"/>
      <c r="EH6013" s="89"/>
      <c r="EI6013" s="90"/>
    </row>
    <row r="6014" spans="38:139">
      <c r="AL6014" s="13"/>
      <c r="AM6014" s="13"/>
      <c r="AN6014" s="3"/>
      <c r="AO6014" s="126"/>
      <c r="AP6014" s="126"/>
      <c r="AQ6014" s="127"/>
      <c r="AR6014" s="128"/>
      <c r="AS6014" s="13"/>
      <c r="AW6014" s="128"/>
      <c r="AX6014" s="128"/>
      <c r="AY6014" s="128"/>
      <c r="BH6014" s="89"/>
      <c r="BI6014" s="90"/>
      <c r="DL6014" s="13"/>
      <c r="DM6014" s="13"/>
      <c r="DN6014" s="3"/>
      <c r="DO6014" s="126"/>
      <c r="DP6014" s="126"/>
      <c r="DQ6014" s="127"/>
      <c r="DR6014" s="128"/>
      <c r="DS6014" s="13"/>
      <c r="DW6014" s="128"/>
      <c r="DX6014" s="128"/>
      <c r="DY6014" s="128"/>
      <c r="EH6014" s="89"/>
      <c r="EI6014" s="90"/>
    </row>
    <row r="6015" spans="38:139">
      <c r="AL6015" s="13"/>
      <c r="AM6015" s="13"/>
      <c r="AN6015" s="3"/>
      <c r="AO6015" s="126"/>
      <c r="AP6015" s="126"/>
      <c r="AQ6015" s="127"/>
      <c r="AR6015" s="128"/>
      <c r="AS6015" s="13"/>
      <c r="AW6015" s="128"/>
      <c r="AX6015" s="128"/>
      <c r="AY6015" s="128"/>
      <c r="BH6015" s="89"/>
      <c r="BI6015" s="90"/>
      <c r="DL6015" s="13"/>
      <c r="DM6015" s="13"/>
      <c r="DN6015" s="3"/>
      <c r="DO6015" s="126"/>
      <c r="DP6015" s="126"/>
      <c r="DQ6015" s="127"/>
      <c r="DR6015" s="128"/>
      <c r="DS6015" s="13"/>
      <c r="DW6015" s="128"/>
      <c r="DX6015" s="128"/>
      <c r="DY6015" s="128"/>
      <c r="EH6015" s="89"/>
      <c r="EI6015" s="90"/>
    </row>
    <row r="6016" spans="38:139">
      <c r="AL6016" s="13"/>
      <c r="AM6016" s="13"/>
      <c r="AN6016" s="3"/>
      <c r="AO6016" s="126"/>
      <c r="AP6016" s="126"/>
      <c r="AQ6016" s="127"/>
      <c r="AR6016" s="128"/>
      <c r="AS6016" s="13"/>
      <c r="AW6016" s="128"/>
      <c r="AX6016" s="128"/>
      <c r="AY6016" s="128"/>
      <c r="BH6016" s="89"/>
      <c r="BI6016" s="90"/>
      <c r="DL6016" s="13"/>
      <c r="DM6016" s="13"/>
      <c r="DN6016" s="3"/>
      <c r="DO6016" s="126"/>
      <c r="DP6016" s="126"/>
      <c r="DQ6016" s="127"/>
      <c r="DR6016" s="128"/>
      <c r="DS6016" s="13"/>
      <c r="DW6016" s="128"/>
      <c r="DX6016" s="128"/>
      <c r="DY6016" s="128"/>
      <c r="EH6016" s="89"/>
      <c r="EI6016" s="90"/>
    </row>
    <row r="6017" spans="38:139">
      <c r="AL6017" s="13"/>
      <c r="AM6017" s="13"/>
      <c r="AN6017" s="3"/>
      <c r="AO6017" s="126"/>
      <c r="AP6017" s="126"/>
      <c r="AQ6017" s="127"/>
      <c r="AR6017" s="128"/>
      <c r="AS6017" s="13"/>
      <c r="AW6017" s="128"/>
      <c r="AX6017" s="128"/>
      <c r="AY6017" s="128"/>
      <c r="BH6017" s="89"/>
      <c r="BI6017" s="90"/>
      <c r="DL6017" s="13"/>
      <c r="DM6017" s="13"/>
      <c r="DN6017" s="3"/>
      <c r="DO6017" s="126"/>
      <c r="DP6017" s="126"/>
      <c r="DQ6017" s="127"/>
      <c r="DR6017" s="128"/>
      <c r="DS6017" s="13"/>
      <c r="DW6017" s="128"/>
      <c r="DX6017" s="128"/>
      <c r="DY6017" s="128"/>
      <c r="EH6017" s="89"/>
      <c r="EI6017" s="90"/>
    </row>
    <row r="6018" spans="38:139">
      <c r="AL6018" s="13"/>
      <c r="AM6018" s="13"/>
      <c r="AN6018" s="3"/>
      <c r="AO6018" s="126"/>
      <c r="AP6018" s="126"/>
      <c r="AQ6018" s="127"/>
      <c r="AR6018" s="128"/>
      <c r="AS6018" s="13"/>
      <c r="AW6018" s="128"/>
      <c r="AX6018" s="128"/>
      <c r="AY6018" s="128"/>
      <c r="BH6018" s="89"/>
      <c r="BI6018" s="90"/>
      <c r="DL6018" s="13"/>
      <c r="DM6018" s="13"/>
      <c r="DN6018" s="3"/>
      <c r="DO6018" s="126"/>
      <c r="DP6018" s="126"/>
      <c r="DQ6018" s="127"/>
      <c r="DR6018" s="128"/>
      <c r="DS6018" s="13"/>
      <c r="DW6018" s="128"/>
      <c r="DX6018" s="128"/>
      <c r="DY6018" s="128"/>
      <c r="EH6018" s="89"/>
      <c r="EI6018" s="90"/>
    </row>
    <row r="6019" spans="38:139">
      <c r="AL6019" s="13"/>
      <c r="AM6019" s="13"/>
      <c r="AN6019" s="3"/>
      <c r="AO6019" s="126"/>
      <c r="AP6019" s="126"/>
      <c r="AQ6019" s="127"/>
      <c r="AR6019" s="128"/>
      <c r="AS6019" s="13"/>
      <c r="AW6019" s="128"/>
      <c r="AX6019" s="128"/>
      <c r="AY6019" s="128"/>
      <c r="BH6019" s="89"/>
      <c r="BI6019" s="90"/>
      <c r="DL6019" s="13"/>
      <c r="DM6019" s="13"/>
      <c r="DN6019" s="3"/>
      <c r="DO6019" s="126"/>
      <c r="DP6019" s="126"/>
      <c r="DQ6019" s="127"/>
      <c r="DR6019" s="128"/>
      <c r="DS6019" s="13"/>
      <c r="DW6019" s="128"/>
      <c r="DX6019" s="128"/>
      <c r="DY6019" s="128"/>
      <c r="EH6019" s="89"/>
      <c r="EI6019" s="90"/>
    </row>
    <row r="6020" spans="38:139">
      <c r="AL6020" s="13"/>
      <c r="AM6020" s="13"/>
      <c r="AN6020" s="3"/>
      <c r="AO6020" s="126"/>
      <c r="AP6020" s="126"/>
      <c r="AQ6020" s="127"/>
      <c r="AR6020" s="128"/>
      <c r="AS6020" s="13"/>
      <c r="AW6020" s="128"/>
      <c r="AX6020" s="128"/>
      <c r="AY6020" s="128"/>
      <c r="BH6020" s="89"/>
      <c r="BI6020" s="90"/>
      <c r="DL6020" s="13"/>
      <c r="DM6020" s="13"/>
      <c r="DN6020" s="3"/>
      <c r="DO6020" s="126"/>
      <c r="DP6020" s="126"/>
      <c r="DQ6020" s="127"/>
      <c r="DR6020" s="128"/>
      <c r="DS6020" s="13"/>
      <c r="DW6020" s="128"/>
      <c r="DX6020" s="128"/>
      <c r="DY6020" s="128"/>
      <c r="EH6020" s="89"/>
      <c r="EI6020" s="90"/>
    </row>
    <row r="6021" spans="38:139">
      <c r="AL6021" s="13"/>
      <c r="AM6021" s="13"/>
      <c r="AN6021" s="3"/>
      <c r="AO6021" s="126"/>
      <c r="AP6021" s="126"/>
      <c r="AQ6021" s="127"/>
      <c r="AR6021" s="128"/>
      <c r="AS6021" s="13"/>
      <c r="AW6021" s="128"/>
      <c r="AX6021" s="128"/>
      <c r="AY6021" s="128"/>
      <c r="BH6021" s="89"/>
      <c r="BI6021" s="90"/>
      <c r="DL6021" s="13"/>
      <c r="DM6021" s="13"/>
      <c r="DN6021" s="3"/>
      <c r="DO6021" s="126"/>
      <c r="DP6021" s="126"/>
      <c r="DQ6021" s="127"/>
      <c r="DR6021" s="128"/>
      <c r="DS6021" s="13"/>
      <c r="DW6021" s="128"/>
      <c r="DX6021" s="128"/>
      <c r="DY6021" s="128"/>
      <c r="EH6021" s="89"/>
      <c r="EI6021" s="90"/>
    </row>
    <row r="6022" spans="38:139">
      <c r="AL6022" s="13"/>
      <c r="AM6022" s="13"/>
      <c r="AN6022" s="3"/>
      <c r="AO6022" s="126"/>
      <c r="AP6022" s="126"/>
      <c r="AQ6022" s="127"/>
      <c r="AR6022" s="128"/>
      <c r="AS6022" s="13"/>
      <c r="AW6022" s="128"/>
      <c r="AX6022" s="128"/>
      <c r="AY6022" s="128"/>
      <c r="BH6022" s="89"/>
      <c r="BI6022" s="90"/>
      <c r="DL6022" s="13"/>
      <c r="DM6022" s="13"/>
      <c r="DN6022" s="3"/>
      <c r="DO6022" s="126"/>
      <c r="DP6022" s="126"/>
      <c r="DQ6022" s="127"/>
      <c r="DR6022" s="128"/>
      <c r="DS6022" s="13"/>
      <c r="DW6022" s="128"/>
      <c r="DX6022" s="128"/>
      <c r="DY6022" s="128"/>
      <c r="EH6022" s="89"/>
      <c r="EI6022" s="90"/>
    </row>
    <row r="6023" spans="38:139">
      <c r="AL6023" s="13"/>
      <c r="AM6023" s="13"/>
      <c r="AN6023" s="3"/>
      <c r="AO6023" s="126"/>
      <c r="AP6023" s="126"/>
      <c r="AQ6023" s="127"/>
      <c r="AR6023" s="128"/>
      <c r="AS6023" s="13"/>
      <c r="AW6023" s="128"/>
      <c r="AX6023" s="128"/>
      <c r="AY6023" s="128"/>
      <c r="BH6023" s="89"/>
      <c r="BI6023" s="90"/>
      <c r="DL6023" s="13"/>
      <c r="DM6023" s="13"/>
      <c r="DN6023" s="3"/>
      <c r="DO6023" s="126"/>
      <c r="DP6023" s="126"/>
      <c r="DQ6023" s="127"/>
      <c r="DR6023" s="128"/>
      <c r="DS6023" s="13"/>
      <c r="DW6023" s="128"/>
      <c r="DX6023" s="128"/>
      <c r="DY6023" s="128"/>
      <c r="EH6023" s="89"/>
      <c r="EI6023" s="90"/>
    </row>
    <row r="6024" spans="38:139">
      <c r="AL6024" s="13"/>
      <c r="AM6024" s="13"/>
      <c r="AN6024" s="3"/>
      <c r="AO6024" s="126"/>
      <c r="AP6024" s="126"/>
      <c r="AQ6024" s="127"/>
      <c r="AR6024" s="128"/>
      <c r="AS6024" s="13"/>
      <c r="AW6024" s="128"/>
      <c r="AX6024" s="128"/>
      <c r="AY6024" s="128"/>
      <c r="BH6024" s="89"/>
      <c r="BI6024" s="90"/>
      <c r="DL6024" s="13"/>
      <c r="DM6024" s="13"/>
      <c r="DN6024" s="3"/>
      <c r="DO6024" s="126"/>
      <c r="DP6024" s="126"/>
      <c r="DQ6024" s="127"/>
      <c r="DR6024" s="128"/>
      <c r="DS6024" s="13"/>
      <c r="DW6024" s="128"/>
      <c r="DX6024" s="128"/>
      <c r="DY6024" s="128"/>
      <c r="EH6024" s="89"/>
      <c r="EI6024" s="90"/>
    </row>
    <row r="6025" spans="38:139">
      <c r="AL6025" s="13"/>
      <c r="AM6025" s="13"/>
      <c r="AN6025" s="3"/>
      <c r="AO6025" s="126"/>
      <c r="AP6025" s="126"/>
      <c r="AQ6025" s="127"/>
      <c r="AR6025" s="128"/>
      <c r="AS6025" s="13"/>
      <c r="AW6025" s="128"/>
      <c r="AX6025" s="128"/>
      <c r="AY6025" s="128"/>
      <c r="BH6025" s="89"/>
      <c r="BI6025" s="90"/>
      <c r="DL6025" s="13"/>
      <c r="DM6025" s="13"/>
      <c r="DN6025" s="3"/>
      <c r="DO6025" s="126"/>
      <c r="DP6025" s="126"/>
      <c r="DQ6025" s="127"/>
      <c r="DR6025" s="128"/>
      <c r="DS6025" s="13"/>
      <c r="DW6025" s="128"/>
      <c r="DX6025" s="128"/>
      <c r="DY6025" s="128"/>
      <c r="EH6025" s="89"/>
      <c r="EI6025" s="90"/>
    </row>
    <row r="6026" spans="38:139">
      <c r="AL6026" s="13"/>
      <c r="AM6026" s="13"/>
      <c r="AN6026" s="3"/>
      <c r="AO6026" s="126"/>
      <c r="AP6026" s="126"/>
      <c r="AQ6026" s="127"/>
      <c r="AR6026" s="128"/>
      <c r="AS6026" s="13"/>
      <c r="AW6026" s="128"/>
      <c r="AX6026" s="128"/>
      <c r="AY6026" s="128"/>
      <c r="BH6026" s="89"/>
      <c r="BI6026" s="90"/>
      <c r="DL6026" s="13"/>
      <c r="DM6026" s="13"/>
      <c r="DN6026" s="3"/>
      <c r="DO6026" s="126"/>
      <c r="DP6026" s="126"/>
      <c r="DQ6026" s="127"/>
      <c r="DR6026" s="128"/>
      <c r="DS6026" s="13"/>
      <c r="DW6026" s="128"/>
      <c r="DX6026" s="128"/>
      <c r="DY6026" s="128"/>
      <c r="EH6026" s="89"/>
      <c r="EI6026" s="90"/>
    </row>
    <row r="6027" spans="38:139">
      <c r="AL6027" s="13"/>
      <c r="AM6027" s="13"/>
      <c r="AN6027" s="3"/>
      <c r="AO6027" s="126"/>
      <c r="AP6027" s="126"/>
      <c r="AQ6027" s="127"/>
      <c r="AR6027" s="128"/>
      <c r="AS6027" s="13"/>
      <c r="AW6027" s="128"/>
      <c r="AX6027" s="128"/>
      <c r="AY6027" s="128"/>
      <c r="BH6027" s="89"/>
      <c r="BI6027" s="90"/>
      <c r="DL6027" s="13"/>
      <c r="DM6027" s="13"/>
      <c r="DN6027" s="3"/>
      <c r="DO6027" s="126"/>
      <c r="DP6027" s="126"/>
      <c r="DQ6027" s="127"/>
      <c r="DR6027" s="128"/>
      <c r="DS6027" s="13"/>
      <c r="DW6027" s="128"/>
      <c r="DX6027" s="128"/>
      <c r="DY6027" s="128"/>
      <c r="EH6027" s="89"/>
      <c r="EI6027" s="90"/>
    </row>
    <row r="6028" spans="38:139">
      <c r="AL6028" s="13"/>
      <c r="AM6028" s="13"/>
      <c r="AN6028" s="3"/>
      <c r="AO6028" s="126"/>
      <c r="AP6028" s="126"/>
      <c r="AQ6028" s="127"/>
      <c r="AR6028" s="128"/>
      <c r="AS6028" s="13"/>
      <c r="AW6028" s="128"/>
      <c r="AX6028" s="128"/>
      <c r="AY6028" s="128"/>
      <c r="BH6028" s="89"/>
      <c r="BI6028" s="90"/>
      <c r="DL6028" s="13"/>
      <c r="DM6028" s="13"/>
      <c r="DN6028" s="3"/>
      <c r="DO6028" s="126"/>
      <c r="DP6028" s="126"/>
      <c r="DQ6028" s="127"/>
      <c r="DR6028" s="128"/>
      <c r="DS6028" s="13"/>
      <c r="DW6028" s="128"/>
      <c r="DX6028" s="128"/>
      <c r="DY6028" s="128"/>
      <c r="EH6028" s="89"/>
      <c r="EI6028" s="90"/>
    </row>
    <row r="6029" spans="38:139">
      <c r="AL6029" s="13"/>
      <c r="AM6029" s="13"/>
      <c r="AN6029" s="3"/>
      <c r="AO6029" s="126"/>
      <c r="AP6029" s="126"/>
      <c r="AQ6029" s="127"/>
      <c r="AR6029" s="128"/>
      <c r="AS6029" s="13"/>
      <c r="AW6029" s="128"/>
      <c r="AX6029" s="128"/>
      <c r="AY6029" s="128"/>
      <c r="BH6029" s="89"/>
      <c r="BI6029" s="90"/>
      <c r="DL6029" s="13"/>
      <c r="DM6029" s="13"/>
      <c r="DN6029" s="3"/>
      <c r="DO6029" s="126"/>
      <c r="DP6029" s="126"/>
      <c r="DQ6029" s="127"/>
      <c r="DR6029" s="128"/>
      <c r="DS6029" s="13"/>
      <c r="DW6029" s="128"/>
      <c r="DX6029" s="128"/>
      <c r="DY6029" s="128"/>
      <c r="EH6029" s="89"/>
      <c r="EI6029" s="90"/>
    </row>
    <row r="6030" spans="38:139">
      <c r="AL6030" s="13"/>
      <c r="AM6030" s="13"/>
      <c r="AN6030" s="3"/>
      <c r="AO6030" s="126"/>
      <c r="AP6030" s="126"/>
      <c r="AQ6030" s="127"/>
      <c r="AR6030" s="128"/>
      <c r="AS6030" s="13"/>
      <c r="AW6030" s="128"/>
      <c r="AX6030" s="128"/>
      <c r="AY6030" s="128"/>
      <c r="BH6030" s="89"/>
      <c r="BI6030" s="90"/>
      <c r="DL6030" s="13"/>
      <c r="DM6030" s="13"/>
      <c r="DN6030" s="3"/>
      <c r="DO6030" s="126"/>
      <c r="DP6030" s="126"/>
      <c r="DQ6030" s="127"/>
      <c r="DR6030" s="128"/>
      <c r="DS6030" s="13"/>
      <c r="DW6030" s="128"/>
      <c r="DX6030" s="128"/>
      <c r="DY6030" s="128"/>
      <c r="EH6030" s="89"/>
      <c r="EI6030" s="90"/>
    </row>
    <row r="6031" spans="38:139">
      <c r="AL6031" s="13"/>
      <c r="AM6031" s="13"/>
      <c r="AN6031" s="3"/>
      <c r="AO6031" s="126"/>
      <c r="AP6031" s="126"/>
      <c r="AQ6031" s="127"/>
      <c r="AR6031" s="128"/>
      <c r="AS6031" s="13"/>
      <c r="AW6031" s="128"/>
      <c r="AX6031" s="128"/>
      <c r="AY6031" s="128"/>
      <c r="BH6031" s="89"/>
      <c r="BI6031" s="90"/>
      <c r="DL6031" s="13"/>
      <c r="DM6031" s="13"/>
      <c r="DN6031" s="3"/>
      <c r="DO6031" s="126"/>
      <c r="DP6031" s="126"/>
      <c r="DQ6031" s="127"/>
      <c r="DR6031" s="128"/>
      <c r="DS6031" s="13"/>
      <c r="DW6031" s="128"/>
      <c r="DX6031" s="128"/>
      <c r="DY6031" s="128"/>
      <c r="EH6031" s="89"/>
      <c r="EI6031" s="90"/>
    </row>
    <row r="6032" spans="38:139">
      <c r="AL6032" s="13"/>
      <c r="AM6032" s="13"/>
      <c r="AN6032" s="3"/>
      <c r="AO6032" s="126"/>
      <c r="AP6032" s="126"/>
      <c r="AQ6032" s="127"/>
      <c r="AR6032" s="128"/>
      <c r="AS6032" s="13"/>
      <c r="AW6032" s="128"/>
      <c r="AX6032" s="128"/>
      <c r="AY6032" s="128"/>
      <c r="BH6032" s="89"/>
      <c r="BI6032" s="90"/>
      <c r="DL6032" s="13"/>
      <c r="DM6032" s="13"/>
      <c r="DN6032" s="3"/>
      <c r="DO6032" s="126"/>
      <c r="DP6032" s="126"/>
      <c r="DQ6032" s="127"/>
      <c r="DR6032" s="128"/>
      <c r="DS6032" s="13"/>
      <c r="DW6032" s="128"/>
      <c r="DX6032" s="128"/>
      <c r="DY6032" s="128"/>
      <c r="EH6032" s="89"/>
      <c r="EI6032" s="90"/>
    </row>
    <row r="6033" spans="38:139">
      <c r="AL6033" s="13"/>
      <c r="AM6033" s="13"/>
      <c r="AN6033" s="3"/>
      <c r="AO6033" s="126"/>
      <c r="AP6033" s="126"/>
      <c r="AQ6033" s="127"/>
      <c r="AR6033" s="128"/>
      <c r="AS6033" s="13"/>
      <c r="AW6033" s="128"/>
      <c r="AX6033" s="128"/>
      <c r="AY6033" s="128"/>
      <c r="BH6033" s="89"/>
      <c r="BI6033" s="90"/>
      <c r="DL6033" s="13"/>
      <c r="DM6033" s="13"/>
      <c r="DN6033" s="3"/>
      <c r="DO6033" s="126"/>
      <c r="DP6033" s="126"/>
      <c r="DQ6033" s="127"/>
      <c r="DR6033" s="128"/>
      <c r="DS6033" s="13"/>
      <c r="DW6033" s="128"/>
      <c r="DX6033" s="128"/>
      <c r="DY6033" s="128"/>
      <c r="EH6033" s="89"/>
      <c r="EI6033" s="90"/>
    </row>
    <row r="6034" spans="38:139">
      <c r="AL6034" s="13"/>
      <c r="AM6034" s="13"/>
      <c r="AN6034" s="3"/>
      <c r="AO6034" s="126"/>
      <c r="AP6034" s="126"/>
      <c r="AQ6034" s="127"/>
      <c r="AR6034" s="128"/>
      <c r="AS6034" s="13"/>
      <c r="AW6034" s="128"/>
      <c r="AX6034" s="128"/>
      <c r="AY6034" s="128"/>
      <c r="BH6034" s="89"/>
      <c r="BI6034" s="90"/>
      <c r="DL6034" s="13"/>
      <c r="DM6034" s="13"/>
      <c r="DN6034" s="3"/>
      <c r="DO6034" s="126"/>
      <c r="DP6034" s="126"/>
      <c r="DQ6034" s="127"/>
      <c r="DR6034" s="128"/>
      <c r="DS6034" s="13"/>
      <c r="DW6034" s="128"/>
      <c r="DX6034" s="128"/>
      <c r="DY6034" s="128"/>
      <c r="EH6034" s="89"/>
      <c r="EI6034" s="90"/>
    </row>
    <row r="6035" spans="38:139">
      <c r="AL6035" s="13"/>
      <c r="AM6035" s="13"/>
      <c r="AN6035" s="3"/>
      <c r="AO6035" s="126"/>
      <c r="AP6035" s="126"/>
      <c r="AQ6035" s="127"/>
      <c r="AR6035" s="128"/>
      <c r="AS6035" s="13"/>
      <c r="AW6035" s="128"/>
      <c r="AX6035" s="128"/>
      <c r="AY6035" s="128"/>
      <c r="BH6035" s="89"/>
      <c r="BI6035" s="90"/>
      <c r="DL6035" s="13"/>
      <c r="DM6035" s="13"/>
      <c r="DN6035" s="3"/>
      <c r="DO6035" s="126"/>
      <c r="DP6035" s="126"/>
      <c r="DQ6035" s="127"/>
      <c r="DR6035" s="128"/>
      <c r="DS6035" s="13"/>
      <c r="DW6035" s="128"/>
      <c r="DX6035" s="128"/>
      <c r="DY6035" s="128"/>
      <c r="EH6035" s="89"/>
      <c r="EI6035" s="90"/>
    </row>
    <row r="6036" spans="38:139">
      <c r="AL6036" s="13"/>
      <c r="AM6036" s="13"/>
      <c r="AN6036" s="3"/>
      <c r="AO6036" s="126"/>
      <c r="AP6036" s="126"/>
      <c r="AQ6036" s="127"/>
      <c r="AR6036" s="128"/>
      <c r="AS6036" s="13"/>
      <c r="AW6036" s="128"/>
      <c r="AX6036" s="128"/>
      <c r="AY6036" s="128"/>
      <c r="BH6036" s="89"/>
      <c r="BI6036" s="90"/>
      <c r="DL6036" s="13"/>
      <c r="DM6036" s="13"/>
      <c r="DN6036" s="3"/>
      <c r="DO6036" s="126"/>
      <c r="DP6036" s="126"/>
      <c r="DQ6036" s="127"/>
      <c r="DR6036" s="128"/>
      <c r="DS6036" s="13"/>
      <c r="DW6036" s="128"/>
      <c r="DX6036" s="128"/>
      <c r="DY6036" s="128"/>
      <c r="EH6036" s="89"/>
      <c r="EI6036" s="90"/>
    </row>
    <row r="6037" spans="38:139">
      <c r="AL6037" s="13"/>
      <c r="AM6037" s="13"/>
      <c r="AN6037" s="3"/>
      <c r="AO6037" s="126"/>
      <c r="AP6037" s="126"/>
      <c r="AQ6037" s="127"/>
      <c r="AR6037" s="128"/>
      <c r="AS6037" s="13"/>
      <c r="AW6037" s="128"/>
      <c r="AX6037" s="128"/>
      <c r="AY6037" s="128"/>
      <c r="BH6037" s="89"/>
      <c r="BI6037" s="90"/>
      <c r="DL6037" s="13"/>
      <c r="DM6037" s="13"/>
      <c r="DN6037" s="3"/>
      <c r="DO6037" s="126"/>
      <c r="DP6037" s="126"/>
      <c r="DQ6037" s="127"/>
      <c r="DR6037" s="128"/>
      <c r="DS6037" s="13"/>
      <c r="DW6037" s="128"/>
      <c r="DX6037" s="128"/>
      <c r="DY6037" s="128"/>
      <c r="EH6037" s="89"/>
      <c r="EI6037" s="90"/>
    </row>
    <row r="6038" spans="38:139">
      <c r="AL6038" s="13"/>
      <c r="AM6038" s="13"/>
      <c r="AN6038" s="3"/>
      <c r="AO6038" s="126"/>
      <c r="AP6038" s="126"/>
      <c r="AQ6038" s="127"/>
      <c r="AR6038" s="128"/>
      <c r="AS6038" s="13"/>
      <c r="AW6038" s="128"/>
      <c r="AX6038" s="128"/>
      <c r="AY6038" s="128"/>
      <c r="BH6038" s="89"/>
      <c r="BI6038" s="90"/>
      <c r="DL6038" s="13"/>
      <c r="DM6038" s="13"/>
      <c r="DN6038" s="3"/>
      <c r="DO6038" s="126"/>
      <c r="DP6038" s="126"/>
      <c r="DQ6038" s="127"/>
      <c r="DR6038" s="128"/>
      <c r="DS6038" s="13"/>
      <c r="DW6038" s="128"/>
      <c r="DX6038" s="128"/>
      <c r="DY6038" s="128"/>
      <c r="EH6038" s="89"/>
      <c r="EI6038" s="90"/>
    </row>
    <row r="6039" spans="38:139">
      <c r="AL6039" s="13"/>
      <c r="AM6039" s="13"/>
      <c r="AN6039" s="3"/>
      <c r="AO6039" s="126"/>
      <c r="AP6039" s="126"/>
      <c r="AQ6039" s="127"/>
      <c r="AR6039" s="128"/>
      <c r="AS6039" s="13"/>
      <c r="AW6039" s="128"/>
      <c r="AX6039" s="128"/>
      <c r="AY6039" s="128"/>
      <c r="BH6039" s="89"/>
      <c r="BI6039" s="90"/>
      <c r="DL6039" s="13"/>
      <c r="DM6039" s="13"/>
      <c r="DN6039" s="3"/>
      <c r="DO6039" s="126"/>
      <c r="DP6039" s="126"/>
      <c r="DQ6039" s="127"/>
      <c r="DR6039" s="128"/>
      <c r="DS6039" s="13"/>
      <c r="DW6039" s="128"/>
      <c r="DX6039" s="128"/>
      <c r="DY6039" s="128"/>
      <c r="EH6039" s="89"/>
      <c r="EI6039" s="90"/>
    </row>
    <row r="6040" spans="38:139">
      <c r="AL6040" s="13"/>
      <c r="AM6040" s="13"/>
      <c r="AN6040" s="3"/>
      <c r="AO6040" s="126"/>
      <c r="AP6040" s="126"/>
      <c r="AQ6040" s="127"/>
      <c r="AR6040" s="128"/>
      <c r="AS6040" s="13"/>
      <c r="AW6040" s="128"/>
      <c r="AX6040" s="128"/>
      <c r="AY6040" s="128"/>
      <c r="BH6040" s="89"/>
      <c r="BI6040" s="90"/>
      <c r="DL6040" s="13"/>
      <c r="DM6040" s="13"/>
      <c r="DN6040" s="3"/>
      <c r="DO6040" s="126"/>
      <c r="DP6040" s="126"/>
      <c r="DQ6040" s="127"/>
      <c r="DR6040" s="128"/>
      <c r="DS6040" s="13"/>
      <c r="DW6040" s="128"/>
      <c r="DX6040" s="128"/>
      <c r="DY6040" s="128"/>
      <c r="EH6040" s="89"/>
      <c r="EI6040" s="90"/>
    </row>
    <row r="6041" spans="38:139">
      <c r="AL6041" s="13"/>
      <c r="AM6041" s="13"/>
      <c r="AN6041" s="3"/>
      <c r="AO6041" s="126"/>
      <c r="AP6041" s="126"/>
      <c r="AQ6041" s="127"/>
      <c r="AR6041" s="128"/>
      <c r="AS6041" s="13"/>
      <c r="AW6041" s="128"/>
      <c r="AX6041" s="128"/>
      <c r="AY6041" s="128"/>
      <c r="BH6041" s="89"/>
      <c r="BI6041" s="90"/>
      <c r="DL6041" s="13"/>
      <c r="DM6041" s="13"/>
      <c r="DN6041" s="3"/>
      <c r="DO6041" s="126"/>
      <c r="DP6041" s="126"/>
      <c r="DQ6041" s="127"/>
      <c r="DR6041" s="128"/>
      <c r="DS6041" s="13"/>
      <c r="DW6041" s="128"/>
      <c r="DX6041" s="128"/>
      <c r="DY6041" s="128"/>
      <c r="EH6041" s="89"/>
      <c r="EI6041" s="90"/>
    </row>
    <row r="6042" spans="38:139">
      <c r="AL6042" s="13"/>
      <c r="AM6042" s="13"/>
      <c r="AN6042" s="3"/>
      <c r="AO6042" s="126"/>
      <c r="AP6042" s="126"/>
      <c r="AQ6042" s="127"/>
      <c r="AR6042" s="128"/>
      <c r="AS6042" s="13"/>
      <c r="AW6042" s="128"/>
      <c r="AX6042" s="128"/>
      <c r="AY6042" s="128"/>
      <c r="BH6042" s="89"/>
      <c r="BI6042" s="90"/>
      <c r="DL6042" s="13"/>
      <c r="DM6042" s="13"/>
      <c r="DN6042" s="3"/>
      <c r="DO6042" s="126"/>
      <c r="DP6042" s="126"/>
      <c r="DQ6042" s="127"/>
      <c r="DR6042" s="128"/>
      <c r="DS6042" s="13"/>
      <c r="DW6042" s="128"/>
      <c r="DX6042" s="128"/>
      <c r="DY6042" s="128"/>
      <c r="EH6042" s="89"/>
      <c r="EI6042" s="90"/>
    </row>
    <row r="6043" spans="38:139">
      <c r="AL6043" s="13"/>
      <c r="AM6043" s="13"/>
      <c r="AN6043" s="3"/>
      <c r="AO6043" s="126"/>
      <c r="AP6043" s="126"/>
      <c r="AQ6043" s="127"/>
      <c r="AR6043" s="128"/>
      <c r="AS6043" s="13"/>
      <c r="AW6043" s="128"/>
      <c r="AX6043" s="128"/>
      <c r="AY6043" s="128"/>
      <c r="BH6043" s="89"/>
      <c r="BI6043" s="90"/>
      <c r="DL6043" s="13"/>
      <c r="DM6043" s="13"/>
      <c r="DN6043" s="3"/>
      <c r="DO6043" s="126"/>
      <c r="DP6043" s="126"/>
      <c r="DQ6043" s="127"/>
      <c r="DR6043" s="128"/>
      <c r="DS6043" s="13"/>
      <c r="DW6043" s="128"/>
      <c r="DX6043" s="128"/>
      <c r="DY6043" s="128"/>
      <c r="EH6043" s="89"/>
      <c r="EI6043" s="90"/>
    </row>
    <row r="6044" spans="38:139">
      <c r="AL6044" s="13"/>
      <c r="AM6044" s="13"/>
      <c r="AN6044" s="3"/>
      <c r="AO6044" s="126"/>
      <c r="AP6044" s="126"/>
      <c r="AQ6044" s="127"/>
      <c r="AR6044" s="128"/>
      <c r="AS6044" s="13"/>
      <c r="AW6044" s="128"/>
      <c r="AX6044" s="128"/>
      <c r="AY6044" s="128"/>
      <c r="BH6044" s="89"/>
      <c r="BI6044" s="90"/>
      <c r="DL6044" s="13"/>
      <c r="DM6044" s="13"/>
      <c r="DN6044" s="3"/>
      <c r="DO6044" s="126"/>
      <c r="DP6044" s="126"/>
      <c r="DQ6044" s="127"/>
      <c r="DR6044" s="128"/>
      <c r="DS6044" s="13"/>
      <c r="DW6044" s="128"/>
      <c r="DX6044" s="128"/>
      <c r="DY6044" s="128"/>
      <c r="EH6044" s="89"/>
      <c r="EI6044" s="90"/>
    </row>
    <row r="6045" spans="38:139">
      <c r="AL6045" s="13"/>
      <c r="AM6045" s="13"/>
      <c r="AN6045" s="3"/>
      <c r="AO6045" s="126"/>
      <c r="AP6045" s="126"/>
      <c r="AQ6045" s="127"/>
      <c r="AR6045" s="128"/>
      <c r="AS6045" s="13"/>
      <c r="AW6045" s="128"/>
      <c r="AX6045" s="128"/>
      <c r="AY6045" s="128"/>
      <c r="BH6045" s="89"/>
      <c r="BI6045" s="90"/>
      <c r="DL6045" s="13"/>
      <c r="DM6045" s="13"/>
      <c r="DN6045" s="3"/>
      <c r="DO6045" s="126"/>
      <c r="DP6045" s="126"/>
      <c r="DQ6045" s="127"/>
      <c r="DR6045" s="128"/>
      <c r="DS6045" s="13"/>
      <c r="DW6045" s="128"/>
      <c r="DX6045" s="128"/>
      <c r="DY6045" s="128"/>
      <c r="EH6045" s="89"/>
      <c r="EI6045" s="90"/>
    </row>
    <row r="6046" spans="38:139">
      <c r="AL6046" s="13"/>
      <c r="AM6046" s="13"/>
      <c r="AN6046" s="3"/>
      <c r="AO6046" s="126"/>
      <c r="AP6046" s="126"/>
      <c r="AQ6046" s="127"/>
      <c r="AR6046" s="128"/>
      <c r="AS6046" s="13"/>
      <c r="AW6046" s="128"/>
      <c r="AX6046" s="128"/>
      <c r="AY6046" s="128"/>
      <c r="BH6046" s="89"/>
      <c r="BI6046" s="90"/>
      <c r="DL6046" s="13"/>
      <c r="DM6046" s="13"/>
      <c r="DN6046" s="3"/>
      <c r="DO6046" s="126"/>
      <c r="DP6046" s="126"/>
      <c r="DQ6046" s="127"/>
      <c r="DR6046" s="128"/>
      <c r="DS6046" s="13"/>
      <c r="DW6046" s="128"/>
      <c r="DX6046" s="128"/>
      <c r="DY6046" s="128"/>
      <c r="EH6046" s="89"/>
      <c r="EI6046" s="90"/>
    </row>
    <row r="6047" spans="38:139">
      <c r="AL6047" s="13"/>
      <c r="AM6047" s="13"/>
      <c r="AN6047" s="3"/>
      <c r="AO6047" s="126"/>
      <c r="AP6047" s="126"/>
      <c r="AQ6047" s="127"/>
      <c r="AR6047" s="128"/>
      <c r="AS6047" s="13"/>
      <c r="AW6047" s="128"/>
      <c r="AX6047" s="128"/>
      <c r="AY6047" s="128"/>
      <c r="BH6047" s="89"/>
      <c r="BI6047" s="90"/>
      <c r="DL6047" s="13"/>
      <c r="DM6047" s="13"/>
      <c r="DN6047" s="3"/>
      <c r="DO6047" s="126"/>
      <c r="DP6047" s="126"/>
      <c r="DQ6047" s="127"/>
      <c r="DR6047" s="128"/>
      <c r="DS6047" s="13"/>
      <c r="DW6047" s="128"/>
      <c r="DX6047" s="128"/>
      <c r="DY6047" s="128"/>
      <c r="EH6047" s="89"/>
      <c r="EI6047" s="90"/>
    </row>
    <row r="6048" spans="38:139">
      <c r="AL6048" s="13"/>
      <c r="AM6048" s="13"/>
      <c r="AN6048" s="3"/>
      <c r="AO6048" s="126"/>
      <c r="AP6048" s="126"/>
      <c r="AQ6048" s="127"/>
      <c r="AR6048" s="128"/>
      <c r="AS6048" s="13"/>
      <c r="AW6048" s="128"/>
      <c r="AX6048" s="128"/>
      <c r="AY6048" s="128"/>
      <c r="BH6048" s="89"/>
      <c r="BI6048" s="90"/>
      <c r="DL6048" s="13"/>
      <c r="DM6048" s="13"/>
      <c r="DN6048" s="3"/>
      <c r="DO6048" s="126"/>
      <c r="DP6048" s="126"/>
      <c r="DQ6048" s="127"/>
      <c r="DR6048" s="128"/>
      <c r="DS6048" s="13"/>
      <c r="DW6048" s="128"/>
      <c r="DX6048" s="128"/>
      <c r="DY6048" s="128"/>
      <c r="EH6048" s="89"/>
      <c r="EI6048" s="90"/>
    </row>
    <row r="6049" spans="38:139">
      <c r="AL6049" s="13"/>
      <c r="AM6049" s="13"/>
      <c r="AN6049" s="3"/>
      <c r="AO6049" s="126"/>
      <c r="AP6049" s="126"/>
      <c r="AQ6049" s="127"/>
      <c r="AR6049" s="128"/>
      <c r="AS6049" s="13"/>
      <c r="AW6049" s="128"/>
      <c r="AX6049" s="128"/>
      <c r="AY6049" s="128"/>
      <c r="BH6049" s="89"/>
      <c r="BI6049" s="90"/>
      <c r="DL6049" s="13"/>
      <c r="DM6049" s="13"/>
      <c r="DN6049" s="3"/>
      <c r="DO6049" s="126"/>
      <c r="DP6049" s="126"/>
      <c r="DQ6049" s="127"/>
      <c r="DR6049" s="128"/>
      <c r="DS6049" s="13"/>
      <c r="DW6049" s="128"/>
      <c r="DX6049" s="128"/>
      <c r="DY6049" s="128"/>
      <c r="EH6049" s="89"/>
      <c r="EI6049" s="90"/>
    </row>
    <row r="6050" spans="38:139">
      <c r="AL6050" s="13"/>
      <c r="AM6050" s="13"/>
      <c r="AN6050" s="3"/>
      <c r="AO6050" s="126"/>
      <c r="AP6050" s="126"/>
      <c r="AQ6050" s="127"/>
      <c r="AR6050" s="128"/>
      <c r="AS6050" s="13"/>
      <c r="AW6050" s="128"/>
      <c r="AX6050" s="128"/>
      <c r="AY6050" s="128"/>
      <c r="BH6050" s="89"/>
      <c r="BI6050" s="90"/>
      <c r="DL6050" s="13"/>
      <c r="DM6050" s="13"/>
      <c r="DN6050" s="3"/>
      <c r="DO6050" s="126"/>
      <c r="DP6050" s="126"/>
      <c r="DQ6050" s="127"/>
      <c r="DR6050" s="128"/>
      <c r="DS6050" s="13"/>
      <c r="DW6050" s="128"/>
      <c r="DX6050" s="128"/>
      <c r="DY6050" s="128"/>
      <c r="EH6050" s="89"/>
      <c r="EI6050" s="90"/>
    </row>
    <row r="6051" spans="38:139">
      <c r="AL6051" s="13"/>
      <c r="AM6051" s="13"/>
      <c r="AN6051" s="3"/>
      <c r="AO6051" s="126"/>
      <c r="AP6051" s="126"/>
      <c r="AQ6051" s="127"/>
      <c r="AR6051" s="128"/>
      <c r="AS6051" s="13"/>
      <c r="AW6051" s="128"/>
      <c r="AX6051" s="128"/>
      <c r="AY6051" s="128"/>
      <c r="BH6051" s="89"/>
      <c r="BI6051" s="90"/>
      <c r="DL6051" s="13"/>
      <c r="DM6051" s="13"/>
      <c r="DN6051" s="3"/>
      <c r="DO6051" s="126"/>
      <c r="DP6051" s="126"/>
      <c r="DQ6051" s="127"/>
      <c r="DR6051" s="128"/>
      <c r="DS6051" s="13"/>
      <c r="DW6051" s="128"/>
      <c r="DX6051" s="128"/>
      <c r="DY6051" s="128"/>
      <c r="EH6051" s="89"/>
      <c r="EI6051" s="90"/>
    </row>
    <row r="6052" spans="38:139">
      <c r="AL6052" s="13"/>
      <c r="AM6052" s="13"/>
      <c r="AN6052" s="3"/>
      <c r="AO6052" s="126"/>
      <c r="AP6052" s="126"/>
      <c r="AQ6052" s="127"/>
      <c r="AR6052" s="128"/>
      <c r="AS6052" s="13"/>
      <c r="AW6052" s="128"/>
      <c r="AX6052" s="128"/>
      <c r="AY6052" s="128"/>
      <c r="BH6052" s="89"/>
      <c r="BI6052" s="90"/>
      <c r="DL6052" s="13"/>
      <c r="DM6052" s="13"/>
      <c r="DN6052" s="3"/>
      <c r="DO6052" s="126"/>
      <c r="DP6052" s="126"/>
      <c r="DQ6052" s="127"/>
      <c r="DR6052" s="128"/>
      <c r="DS6052" s="13"/>
      <c r="DW6052" s="128"/>
      <c r="DX6052" s="128"/>
      <c r="DY6052" s="128"/>
      <c r="EH6052" s="89"/>
      <c r="EI6052" s="90"/>
    </row>
    <row r="6053" spans="38:139">
      <c r="AL6053" s="13"/>
      <c r="AM6053" s="13"/>
      <c r="AN6053" s="3"/>
      <c r="AO6053" s="126"/>
      <c r="AP6053" s="126"/>
      <c r="AQ6053" s="127"/>
      <c r="AR6053" s="128"/>
      <c r="AS6053" s="13"/>
      <c r="AW6053" s="128"/>
      <c r="AX6053" s="128"/>
      <c r="AY6053" s="128"/>
      <c r="BH6053" s="89"/>
      <c r="BI6053" s="90"/>
      <c r="DL6053" s="13"/>
      <c r="DM6053" s="13"/>
      <c r="DN6053" s="3"/>
      <c r="DO6053" s="126"/>
      <c r="DP6053" s="126"/>
      <c r="DQ6053" s="127"/>
      <c r="DR6053" s="128"/>
      <c r="DS6053" s="13"/>
      <c r="DW6053" s="128"/>
      <c r="DX6053" s="128"/>
      <c r="DY6053" s="128"/>
      <c r="EH6053" s="89"/>
      <c r="EI6053" s="90"/>
    </row>
    <row r="6054" spans="38:139">
      <c r="AL6054" s="13"/>
      <c r="AM6054" s="13"/>
      <c r="AN6054" s="3"/>
      <c r="AO6054" s="126"/>
      <c r="AP6054" s="126"/>
      <c r="AQ6054" s="127"/>
      <c r="AR6054" s="128"/>
      <c r="AS6054" s="13"/>
      <c r="AW6054" s="128"/>
      <c r="AX6054" s="128"/>
      <c r="AY6054" s="128"/>
      <c r="BH6054" s="89"/>
      <c r="BI6054" s="90"/>
      <c r="DL6054" s="13"/>
      <c r="DM6054" s="13"/>
      <c r="DN6054" s="3"/>
      <c r="DO6054" s="126"/>
      <c r="DP6054" s="126"/>
      <c r="DQ6054" s="127"/>
      <c r="DR6054" s="128"/>
      <c r="DS6054" s="13"/>
      <c r="DW6054" s="128"/>
      <c r="DX6054" s="128"/>
      <c r="DY6054" s="128"/>
      <c r="EH6054" s="89"/>
      <c r="EI6054" s="90"/>
    </row>
    <row r="6055" spans="38:139">
      <c r="AL6055" s="13"/>
      <c r="AM6055" s="13"/>
      <c r="AN6055" s="3"/>
      <c r="AO6055" s="126"/>
      <c r="AP6055" s="126"/>
      <c r="AQ6055" s="127"/>
      <c r="AR6055" s="128"/>
      <c r="AS6055" s="13"/>
      <c r="AW6055" s="128"/>
      <c r="AX6055" s="128"/>
      <c r="AY6055" s="128"/>
      <c r="BH6055" s="89"/>
      <c r="BI6055" s="90"/>
      <c r="DL6055" s="13"/>
      <c r="DM6055" s="13"/>
      <c r="DN6055" s="3"/>
      <c r="DO6055" s="126"/>
      <c r="DP6055" s="126"/>
      <c r="DQ6055" s="127"/>
      <c r="DR6055" s="128"/>
      <c r="DS6055" s="13"/>
      <c r="DW6055" s="128"/>
      <c r="DX6055" s="128"/>
      <c r="DY6055" s="128"/>
      <c r="EH6055" s="89"/>
      <c r="EI6055" s="90"/>
    </row>
    <row r="6056" spans="38:139">
      <c r="AL6056" s="13"/>
      <c r="AM6056" s="13"/>
      <c r="AN6056" s="3"/>
      <c r="AO6056" s="126"/>
      <c r="AP6056" s="126"/>
      <c r="AQ6056" s="127"/>
      <c r="AR6056" s="128"/>
      <c r="AS6056" s="13"/>
      <c r="AW6056" s="128"/>
      <c r="AX6056" s="128"/>
      <c r="AY6056" s="128"/>
      <c r="BH6056" s="89"/>
      <c r="BI6056" s="90"/>
      <c r="DL6056" s="13"/>
      <c r="DM6056" s="13"/>
      <c r="DN6056" s="3"/>
      <c r="DO6056" s="126"/>
      <c r="DP6056" s="126"/>
      <c r="DQ6056" s="127"/>
      <c r="DR6056" s="128"/>
      <c r="DS6056" s="13"/>
      <c r="DW6056" s="128"/>
      <c r="DX6056" s="128"/>
      <c r="DY6056" s="128"/>
      <c r="EH6056" s="89"/>
      <c r="EI6056" s="90"/>
    </row>
    <row r="6057" spans="38:139">
      <c r="AL6057" s="13"/>
      <c r="AM6057" s="13"/>
      <c r="AN6057" s="3"/>
      <c r="AO6057" s="126"/>
      <c r="AP6057" s="126"/>
      <c r="AQ6057" s="127"/>
      <c r="AR6057" s="128"/>
      <c r="AS6057" s="13"/>
      <c r="AW6057" s="128"/>
      <c r="AX6057" s="128"/>
      <c r="AY6057" s="128"/>
      <c r="BH6057" s="89"/>
      <c r="BI6057" s="90"/>
      <c r="DL6057" s="13"/>
      <c r="DM6057" s="13"/>
      <c r="DN6057" s="3"/>
      <c r="DO6057" s="126"/>
      <c r="DP6057" s="126"/>
      <c r="DQ6057" s="127"/>
      <c r="DR6057" s="128"/>
      <c r="DS6057" s="13"/>
      <c r="DW6057" s="128"/>
      <c r="DX6057" s="128"/>
      <c r="DY6057" s="128"/>
      <c r="EH6057" s="89"/>
      <c r="EI6057" s="90"/>
    </row>
    <row r="6058" spans="38:139">
      <c r="AL6058" s="13"/>
      <c r="AM6058" s="13"/>
      <c r="AN6058" s="3"/>
      <c r="AO6058" s="126"/>
      <c r="AP6058" s="126"/>
      <c r="AQ6058" s="127"/>
      <c r="AR6058" s="128"/>
      <c r="AS6058" s="13"/>
      <c r="AW6058" s="128"/>
      <c r="AX6058" s="128"/>
      <c r="AY6058" s="128"/>
      <c r="BH6058" s="89"/>
      <c r="BI6058" s="90"/>
      <c r="DL6058" s="13"/>
      <c r="DM6058" s="13"/>
      <c r="DN6058" s="3"/>
      <c r="DO6058" s="126"/>
      <c r="DP6058" s="126"/>
      <c r="DQ6058" s="127"/>
      <c r="DR6058" s="128"/>
      <c r="DS6058" s="13"/>
      <c r="DW6058" s="128"/>
      <c r="DX6058" s="128"/>
      <c r="DY6058" s="128"/>
      <c r="EH6058" s="89"/>
      <c r="EI6058" s="90"/>
    </row>
    <row r="6059" spans="38:139">
      <c r="AL6059" s="13"/>
      <c r="AM6059" s="13"/>
      <c r="AN6059" s="3"/>
      <c r="AO6059" s="126"/>
      <c r="AP6059" s="126"/>
      <c r="AQ6059" s="127"/>
      <c r="AR6059" s="128"/>
      <c r="AS6059" s="13"/>
      <c r="AW6059" s="128"/>
      <c r="AX6059" s="128"/>
      <c r="AY6059" s="128"/>
      <c r="BH6059" s="89"/>
      <c r="BI6059" s="90"/>
      <c r="DL6059" s="13"/>
      <c r="DM6059" s="13"/>
      <c r="DN6059" s="3"/>
      <c r="DO6059" s="126"/>
      <c r="DP6059" s="126"/>
      <c r="DQ6059" s="127"/>
      <c r="DR6059" s="128"/>
      <c r="DS6059" s="13"/>
      <c r="DW6059" s="128"/>
      <c r="DX6059" s="128"/>
      <c r="DY6059" s="128"/>
      <c r="EH6059" s="89"/>
      <c r="EI6059" s="90"/>
    </row>
    <row r="6060" spans="38:139">
      <c r="AL6060" s="13"/>
      <c r="AM6060" s="13"/>
      <c r="AN6060" s="3"/>
      <c r="AO6060" s="126"/>
      <c r="AP6060" s="126"/>
      <c r="AQ6060" s="127"/>
      <c r="AR6060" s="128"/>
      <c r="AS6060" s="13"/>
      <c r="AW6060" s="128"/>
      <c r="AX6060" s="128"/>
      <c r="AY6060" s="128"/>
      <c r="BH6060" s="89"/>
      <c r="BI6060" s="90"/>
      <c r="DL6060" s="13"/>
      <c r="DM6060" s="13"/>
      <c r="DN6060" s="3"/>
      <c r="DO6060" s="126"/>
      <c r="DP6060" s="126"/>
      <c r="DQ6060" s="127"/>
      <c r="DR6060" s="128"/>
      <c r="DS6060" s="13"/>
      <c r="DW6060" s="128"/>
      <c r="DX6060" s="128"/>
      <c r="DY6060" s="128"/>
      <c r="EH6060" s="89"/>
      <c r="EI6060" s="90"/>
    </row>
    <row r="6061" spans="38:139">
      <c r="AL6061" s="13"/>
      <c r="AM6061" s="13"/>
      <c r="AN6061" s="3"/>
      <c r="AO6061" s="126"/>
      <c r="AP6061" s="126"/>
      <c r="AQ6061" s="127"/>
      <c r="AR6061" s="128"/>
      <c r="AS6061" s="13"/>
      <c r="AW6061" s="128"/>
      <c r="AX6061" s="128"/>
      <c r="AY6061" s="128"/>
      <c r="BH6061" s="89"/>
      <c r="BI6061" s="90"/>
      <c r="DL6061" s="13"/>
      <c r="DM6061" s="13"/>
      <c r="DN6061" s="3"/>
      <c r="DO6061" s="126"/>
      <c r="DP6061" s="126"/>
      <c r="DQ6061" s="127"/>
      <c r="DR6061" s="128"/>
      <c r="DS6061" s="13"/>
      <c r="DW6061" s="128"/>
      <c r="DX6061" s="128"/>
      <c r="DY6061" s="128"/>
      <c r="EH6061" s="89"/>
      <c r="EI6061" s="90"/>
    </row>
    <row r="6062" spans="38:139">
      <c r="AL6062" s="13"/>
      <c r="AM6062" s="13"/>
      <c r="AN6062" s="3"/>
      <c r="AO6062" s="126"/>
      <c r="AP6062" s="126"/>
      <c r="AQ6062" s="127"/>
      <c r="AR6062" s="128"/>
      <c r="AS6062" s="13"/>
      <c r="AW6062" s="128"/>
      <c r="AX6062" s="128"/>
      <c r="AY6062" s="128"/>
      <c r="BH6062" s="89"/>
      <c r="BI6062" s="90"/>
      <c r="DL6062" s="13"/>
      <c r="DM6062" s="13"/>
      <c r="DN6062" s="3"/>
      <c r="DO6062" s="126"/>
      <c r="DP6062" s="126"/>
      <c r="DQ6062" s="127"/>
      <c r="DR6062" s="128"/>
      <c r="DS6062" s="13"/>
      <c r="DW6062" s="128"/>
      <c r="DX6062" s="128"/>
      <c r="DY6062" s="128"/>
      <c r="EH6062" s="89"/>
      <c r="EI6062" s="90"/>
    </row>
    <row r="6063" spans="38:139">
      <c r="AL6063" s="13"/>
      <c r="AM6063" s="13"/>
      <c r="AN6063" s="3"/>
      <c r="AO6063" s="126"/>
      <c r="AP6063" s="126"/>
      <c r="AQ6063" s="127"/>
      <c r="AR6063" s="128"/>
      <c r="AS6063" s="13"/>
      <c r="AW6063" s="128"/>
      <c r="AX6063" s="128"/>
      <c r="AY6063" s="128"/>
      <c r="BH6063" s="89"/>
      <c r="BI6063" s="90"/>
      <c r="DL6063" s="13"/>
      <c r="DM6063" s="13"/>
      <c r="DN6063" s="3"/>
      <c r="DO6063" s="126"/>
      <c r="DP6063" s="126"/>
      <c r="DQ6063" s="127"/>
      <c r="DR6063" s="128"/>
      <c r="DS6063" s="13"/>
      <c r="DW6063" s="128"/>
      <c r="DX6063" s="128"/>
      <c r="DY6063" s="128"/>
      <c r="EH6063" s="89"/>
      <c r="EI6063" s="90"/>
    </row>
    <row r="6064" spans="38:139">
      <c r="AL6064" s="13"/>
      <c r="AM6064" s="13"/>
      <c r="AN6064" s="3"/>
      <c r="AO6064" s="126"/>
      <c r="AP6064" s="126"/>
      <c r="AQ6064" s="127"/>
      <c r="AR6064" s="128"/>
      <c r="AS6064" s="13"/>
      <c r="AW6064" s="128"/>
      <c r="AX6064" s="128"/>
      <c r="AY6064" s="128"/>
      <c r="BH6064" s="89"/>
      <c r="BI6064" s="90"/>
      <c r="DL6064" s="13"/>
      <c r="DM6064" s="13"/>
      <c r="DN6064" s="3"/>
      <c r="DO6064" s="126"/>
      <c r="DP6064" s="126"/>
      <c r="DQ6064" s="127"/>
      <c r="DR6064" s="128"/>
      <c r="DS6064" s="13"/>
      <c r="DW6064" s="128"/>
      <c r="DX6064" s="128"/>
      <c r="DY6064" s="128"/>
      <c r="EH6064" s="89"/>
      <c r="EI6064" s="90"/>
    </row>
    <row r="6065" spans="38:139">
      <c r="AL6065" s="13"/>
      <c r="AM6065" s="13"/>
      <c r="AN6065" s="3"/>
      <c r="AO6065" s="126"/>
      <c r="AP6065" s="126"/>
      <c r="AQ6065" s="127"/>
      <c r="AR6065" s="128"/>
      <c r="AS6065" s="13"/>
      <c r="AW6065" s="128"/>
      <c r="AX6065" s="128"/>
      <c r="AY6065" s="128"/>
      <c r="BH6065" s="89"/>
      <c r="BI6065" s="90"/>
      <c r="DL6065" s="13"/>
      <c r="DM6065" s="13"/>
      <c r="DN6065" s="3"/>
      <c r="DO6065" s="126"/>
      <c r="DP6065" s="126"/>
      <c r="DQ6065" s="127"/>
      <c r="DR6065" s="128"/>
      <c r="DS6065" s="13"/>
      <c r="DW6065" s="128"/>
      <c r="DX6065" s="128"/>
      <c r="DY6065" s="128"/>
      <c r="EH6065" s="89"/>
      <c r="EI6065" s="90"/>
    </row>
    <row r="6066" spans="38:139">
      <c r="AL6066" s="13"/>
      <c r="AM6066" s="13"/>
      <c r="AN6066" s="3"/>
      <c r="AO6066" s="126"/>
      <c r="AP6066" s="126"/>
      <c r="AQ6066" s="127"/>
      <c r="AR6066" s="128"/>
      <c r="AS6066" s="13"/>
      <c r="AW6066" s="128"/>
      <c r="AX6066" s="128"/>
      <c r="AY6066" s="128"/>
      <c r="BH6066" s="89"/>
      <c r="BI6066" s="90"/>
      <c r="DL6066" s="13"/>
      <c r="DM6066" s="13"/>
      <c r="DN6066" s="3"/>
      <c r="DO6066" s="126"/>
      <c r="DP6066" s="126"/>
      <c r="DQ6066" s="127"/>
      <c r="DR6066" s="128"/>
      <c r="DS6066" s="13"/>
      <c r="DW6066" s="128"/>
      <c r="DX6066" s="128"/>
      <c r="DY6066" s="128"/>
      <c r="EH6066" s="89"/>
      <c r="EI6066" s="90"/>
    </row>
    <row r="6067" spans="38:139">
      <c r="AL6067" s="13"/>
      <c r="AM6067" s="13"/>
      <c r="AN6067" s="3"/>
      <c r="AO6067" s="126"/>
      <c r="AP6067" s="126"/>
      <c r="AQ6067" s="127"/>
      <c r="AR6067" s="128"/>
      <c r="AS6067" s="13"/>
      <c r="AW6067" s="128"/>
      <c r="AX6067" s="128"/>
      <c r="AY6067" s="128"/>
      <c r="BH6067" s="89"/>
      <c r="BI6067" s="90"/>
      <c r="DL6067" s="13"/>
      <c r="DM6067" s="13"/>
      <c r="DN6067" s="3"/>
      <c r="DO6067" s="126"/>
      <c r="DP6067" s="126"/>
      <c r="DQ6067" s="127"/>
      <c r="DR6067" s="128"/>
      <c r="DS6067" s="13"/>
      <c r="DW6067" s="128"/>
      <c r="DX6067" s="128"/>
      <c r="DY6067" s="128"/>
      <c r="EH6067" s="89"/>
      <c r="EI6067" s="90"/>
    </row>
    <row r="6068" spans="38:139">
      <c r="AL6068" s="13"/>
      <c r="AM6068" s="13"/>
      <c r="AN6068" s="3"/>
      <c r="AO6068" s="126"/>
      <c r="AP6068" s="126"/>
      <c r="AQ6068" s="127"/>
      <c r="AR6068" s="128"/>
      <c r="AS6068" s="13"/>
      <c r="AW6068" s="128"/>
      <c r="AX6068" s="128"/>
      <c r="AY6068" s="128"/>
      <c r="BH6068" s="89"/>
      <c r="BI6068" s="90"/>
      <c r="DL6068" s="13"/>
      <c r="DM6068" s="13"/>
      <c r="DN6068" s="3"/>
      <c r="DO6068" s="126"/>
      <c r="DP6068" s="126"/>
      <c r="DQ6068" s="127"/>
      <c r="DR6068" s="128"/>
      <c r="DS6068" s="13"/>
      <c r="DW6068" s="128"/>
      <c r="DX6068" s="128"/>
      <c r="DY6068" s="128"/>
      <c r="EH6068" s="89"/>
      <c r="EI6068" s="90"/>
    </row>
    <row r="6069" spans="38:139">
      <c r="AL6069" s="13"/>
      <c r="AM6069" s="13"/>
      <c r="AN6069" s="3"/>
      <c r="AO6069" s="126"/>
      <c r="AP6069" s="126"/>
      <c r="AQ6069" s="127"/>
      <c r="AR6069" s="128"/>
      <c r="AS6069" s="13"/>
      <c r="AW6069" s="128"/>
      <c r="AX6069" s="128"/>
      <c r="AY6069" s="128"/>
      <c r="BH6069" s="89"/>
      <c r="BI6069" s="90"/>
      <c r="DL6069" s="13"/>
      <c r="DM6069" s="13"/>
      <c r="DN6069" s="3"/>
      <c r="DO6069" s="126"/>
      <c r="DP6069" s="126"/>
      <c r="DQ6069" s="127"/>
      <c r="DR6069" s="128"/>
      <c r="DS6069" s="13"/>
      <c r="DW6069" s="128"/>
      <c r="DX6069" s="128"/>
      <c r="DY6069" s="128"/>
      <c r="EH6069" s="89"/>
      <c r="EI6069" s="90"/>
    </row>
    <row r="6070" spans="38:139">
      <c r="AL6070" s="13"/>
      <c r="AM6070" s="13"/>
      <c r="AN6070" s="3"/>
      <c r="AO6070" s="126"/>
      <c r="AP6070" s="126"/>
      <c r="AQ6070" s="127"/>
      <c r="AR6070" s="128"/>
      <c r="AS6070" s="13"/>
      <c r="AW6070" s="128"/>
      <c r="AX6070" s="128"/>
      <c r="AY6070" s="128"/>
      <c r="BH6070" s="89"/>
      <c r="BI6070" s="90"/>
      <c r="DL6070" s="13"/>
      <c r="DM6070" s="13"/>
      <c r="DN6070" s="3"/>
      <c r="DO6070" s="126"/>
      <c r="DP6070" s="126"/>
      <c r="DQ6070" s="127"/>
      <c r="DR6070" s="128"/>
      <c r="DS6070" s="13"/>
      <c r="DW6070" s="128"/>
      <c r="DX6070" s="128"/>
      <c r="DY6070" s="128"/>
      <c r="EH6070" s="89"/>
      <c r="EI6070" s="90"/>
    </row>
    <row r="6071" spans="38:139">
      <c r="AL6071" s="13"/>
      <c r="AM6071" s="13"/>
      <c r="AN6071" s="3"/>
      <c r="AO6071" s="126"/>
      <c r="AP6071" s="126"/>
      <c r="AQ6071" s="127"/>
      <c r="AR6071" s="128"/>
      <c r="AS6071" s="13"/>
      <c r="AW6071" s="128"/>
      <c r="AX6071" s="128"/>
      <c r="AY6071" s="128"/>
      <c r="BH6071" s="89"/>
      <c r="BI6071" s="90"/>
      <c r="DL6071" s="13"/>
      <c r="DM6071" s="13"/>
      <c r="DN6071" s="3"/>
      <c r="DO6071" s="126"/>
      <c r="DP6071" s="126"/>
      <c r="DQ6071" s="127"/>
      <c r="DR6071" s="128"/>
      <c r="DS6071" s="13"/>
      <c r="DW6071" s="128"/>
      <c r="DX6071" s="128"/>
      <c r="DY6071" s="128"/>
      <c r="EH6071" s="89"/>
      <c r="EI6071" s="90"/>
    </row>
    <row r="6072" spans="38:139">
      <c r="AL6072" s="13"/>
      <c r="AM6072" s="13"/>
      <c r="AN6072" s="3"/>
      <c r="AO6072" s="126"/>
      <c r="AP6072" s="126"/>
      <c r="AQ6072" s="127"/>
      <c r="AR6072" s="128"/>
      <c r="AS6072" s="13"/>
      <c r="AW6072" s="128"/>
      <c r="AX6072" s="128"/>
      <c r="AY6072" s="128"/>
      <c r="BH6072" s="89"/>
      <c r="BI6072" s="90"/>
      <c r="DL6072" s="13"/>
      <c r="DM6072" s="13"/>
      <c r="DN6072" s="3"/>
      <c r="DO6072" s="126"/>
      <c r="DP6072" s="126"/>
      <c r="DQ6072" s="127"/>
      <c r="DR6072" s="128"/>
      <c r="DS6072" s="13"/>
      <c r="DW6072" s="128"/>
      <c r="DX6072" s="128"/>
      <c r="DY6072" s="128"/>
      <c r="EH6072" s="89"/>
      <c r="EI6072" s="90"/>
    </row>
    <row r="6073" spans="38:139">
      <c r="AL6073" s="13"/>
      <c r="AM6073" s="13"/>
      <c r="AN6073" s="3"/>
      <c r="AO6073" s="126"/>
      <c r="AP6073" s="126"/>
      <c r="AQ6073" s="127"/>
      <c r="AR6073" s="128"/>
      <c r="AS6073" s="13"/>
      <c r="AW6073" s="128"/>
      <c r="AX6073" s="128"/>
      <c r="AY6073" s="128"/>
      <c r="BH6073" s="89"/>
      <c r="BI6073" s="90"/>
      <c r="DL6073" s="13"/>
      <c r="DM6073" s="13"/>
      <c r="DN6073" s="3"/>
      <c r="DO6073" s="126"/>
      <c r="DP6073" s="126"/>
      <c r="DQ6073" s="127"/>
      <c r="DR6073" s="128"/>
      <c r="DS6073" s="13"/>
      <c r="DW6073" s="128"/>
      <c r="DX6073" s="128"/>
      <c r="DY6073" s="128"/>
      <c r="EH6073" s="89"/>
      <c r="EI6073" s="90"/>
    </row>
    <row r="6074" spans="38:139">
      <c r="AL6074" s="13"/>
      <c r="AM6074" s="13"/>
      <c r="AN6074" s="3"/>
      <c r="AO6074" s="126"/>
      <c r="AP6074" s="126"/>
      <c r="AQ6074" s="127"/>
      <c r="AR6074" s="128"/>
      <c r="AS6074" s="13"/>
      <c r="AW6074" s="128"/>
      <c r="AX6074" s="128"/>
      <c r="AY6074" s="128"/>
      <c r="BH6074" s="89"/>
      <c r="BI6074" s="90"/>
      <c r="DL6074" s="13"/>
      <c r="DM6074" s="13"/>
      <c r="DN6074" s="3"/>
      <c r="DO6074" s="126"/>
      <c r="DP6074" s="126"/>
      <c r="DQ6074" s="127"/>
      <c r="DR6074" s="128"/>
      <c r="DS6074" s="13"/>
      <c r="DW6074" s="128"/>
      <c r="DX6074" s="128"/>
      <c r="DY6074" s="128"/>
      <c r="EH6074" s="89"/>
      <c r="EI6074" s="90"/>
    </row>
    <row r="6075" spans="38:139">
      <c r="AL6075" s="13"/>
      <c r="AM6075" s="13"/>
      <c r="AN6075" s="3"/>
      <c r="AO6075" s="126"/>
      <c r="AP6075" s="126"/>
      <c r="AQ6075" s="127"/>
      <c r="AR6075" s="128"/>
      <c r="AS6075" s="13"/>
      <c r="AW6075" s="128"/>
      <c r="AX6075" s="128"/>
      <c r="AY6075" s="128"/>
      <c r="BH6075" s="89"/>
      <c r="BI6075" s="90"/>
      <c r="DL6075" s="13"/>
      <c r="DM6075" s="13"/>
      <c r="DN6075" s="3"/>
      <c r="DO6075" s="126"/>
      <c r="DP6075" s="126"/>
      <c r="DQ6075" s="127"/>
      <c r="DR6075" s="128"/>
      <c r="DS6075" s="13"/>
      <c r="DW6075" s="128"/>
      <c r="DX6075" s="128"/>
      <c r="DY6075" s="128"/>
      <c r="EH6075" s="89"/>
      <c r="EI6075" s="90"/>
    </row>
    <row r="6076" spans="38:139">
      <c r="AL6076" s="13"/>
      <c r="AM6076" s="13"/>
      <c r="AN6076" s="3"/>
      <c r="AO6076" s="126"/>
      <c r="AP6076" s="126"/>
      <c r="AQ6076" s="127"/>
      <c r="AR6076" s="128"/>
      <c r="AS6076" s="13"/>
      <c r="AW6076" s="128"/>
      <c r="AX6076" s="128"/>
      <c r="AY6076" s="128"/>
      <c r="BH6076" s="89"/>
      <c r="BI6076" s="90"/>
      <c r="DL6076" s="13"/>
      <c r="DM6076" s="13"/>
      <c r="DN6076" s="3"/>
      <c r="DO6076" s="126"/>
      <c r="DP6076" s="126"/>
      <c r="DQ6076" s="127"/>
      <c r="DR6076" s="128"/>
      <c r="DS6076" s="13"/>
      <c r="DW6076" s="128"/>
      <c r="DX6076" s="128"/>
      <c r="DY6076" s="128"/>
      <c r="EH6076" s="89"/>
      <c r="EI6076" s="90"/>
    </row>
    <row r="6077" spans="38:139">
      <c r="AL6077" s="13"/>
      <c r="AM6077" s="13"/>
      <c r="AN6077" s="3"/>
      <c r="AO6077" s="126"/>
      <c r="AP6077" s="126"/>
      <c r="AQ6077" s="127"/>
      <c r="AR6077" s="128"/>
      <c r="AS6077" s="13"/>
      <c r="AW6077" s="128"/>
      <c r="AX6077" s="128"/>
      <c r="AY6077" s="128"/>
      <c r="BH6077" s="89"/>
      <c r="BI6077" s="90"/>
      <c r="DL6077" s="13"/>
      <c r="DM6077" s="13"/>
      <c r="DN6077" s="3"/>
      <c r="DO6077" s="126"/>
      <c r="DP6077" s="126"/>
      <c r="DQ6077" s="127"/>
      <c r="DR6077" s="128"/>
      <c r="DS6077" s="13"/>
      <c r="DW6077" s="128"/>
      <c r="DX6077" s="128"/>
      <c r="DY6077" s="128"/>
      <c r="EH6077" s="89"/>
      <c r="EI6077" s="90"/>
    </row>
    <row r="6078" spans="38:139">
      <c r="AL6078" s="13"/>
      <c r="AM6078" s="13"/>
      <c r="AN6078" s="3"/>
      <c r="AO6078" s="126"/>
      <c r="AP6078" s="126"/>
      <c r="AQ6078" s="127"/>
      <c r="AR6078" s="128"/>
      <c r="AS6078" s="13"/>
      <c r="AW6078" s="128"/>
      <c r="AX6078" s="128"/>
      <c r="AY6078" s="128"/>
      <c r="BH6078" s="89"/>
      <c r="BI6078" s="90"/>
      <c r="DL6078" s="13"/>
      <c r="DM6078" s="13"/>
      <c r="DN6078" s="3"/>
      <c r="DO6078" s="126"/>
      <c r="DP6078" s="126"/>
      <c r="DQ6078" s="127"/>
      <c r="DR6078" s="128"/>
      <c r="DS6078" s="13"/>
      <c r="DW6078" s="128"/>
      <c r="DX6078" s="128"/>
      <c r="DY6078" s="128"/>
      <c r="EH6078" s="89"/>
      <c r="EI6078" s="90"/>
    </row>
    <row r="6079" spans="38:139">
      <c r="AL6079" s="13"/>
      <c r="AM6079" s="13"/>
      <c r="AN6079" s="3"/>
      <c r="AO6079" s="126"/>
      <c r="AP6079" s="126"/>
      <c r="AQ6079" s="127"/>
      <c r="AR6079" s="128"/>
      <c r="AS6079" s="13"/>
      <c r="AW6079" s="128"/>
      <c r="AX6079" s="128"/>
      <c r="AY6079" s="128"/>
      <c r="BH6079" s="89"/>
      <c r="BI6079" s="90"/>
      <c r="DL6079" s="13"/>
      <c r="DM6079" s="13"/>
      <c r="DN6079" s="3"/>
      <c r="DO6079" s="126"/>
      <c r="DP6079" s="126"/>
      <c r="DQ6079" s="127"/>
      <c r="DR6079" s="128"/>
      <c r="DS6079" s="13"/>
      <c r="DW6079" s="128"/>
      <c r="DX6079" s="128"/>
      <c r="DY6079" s="128"/>
      <c r="EH6079" s="89"/>
      <c r="EI6079" s="90"/>
    </row>
    <row r="6080" spans="38:139">
      <c r="AL6080" s="13"/>
      <c r="AM6080" s="13"/>
      <c r="AN6080" s="3"/>
      <c r="AO6080" s="126"/>
      <c r="AP6080" s="126"/>
      <c r="AQ6080" s="127"/>
      <c r="AR6080" s="128"/>
      <c r="AS6080" s="13"/>
      <c r="AW6080" s="128"/>
      <c r="AX6080" s="128"/>
      <c r="AY6080" s="128"/>
      <c r="BH6080" s="89"/>
      <c r="BI6080" s="90"/>
      <c r="DL6080" s="13"/>
      <c r="DM6080" s="13"/>
      <c r="DN6080" s="3"/>
      <c r="DO6080" s="126"/>
      <c r="DP6080" s="126"/>
      <c r="DQ6080" s="127"/>
      <c r="DR6080" s="128"/>
      <c r="DS6080" s="13"/>
      <c r="DW6080" s="128"/>
      <c r="DX6080" s="128"/>
      <c r="DY6080" s="128"/>
      <c r="EH6080" s="89"/>
      <c r="EI6080" s="90"/>
    </row>
    <row r="6081" spans="38:139">
      <c r="AL6081" s="13"/>
      <c r="AM6081" s="13"/>
      <c r="AN6081" s="3"/>
      <c r="AO6081" s="126"/>
      <c r="AP6081" s="126"/>
      <c r="AQ6081" s="127"/>
      <c r="AR6081" s="128"/>
      <c r="AS6081" s="13"/>
      <c r="AW6081" s="128"/>
      <c r="AX6081" s="128"/>
      <c r="AY6081" s="128"/>
      <c r="BH6081" s="89"/>
      <c r="BI6081" s="90"/>
      <c r="DL6081" s="13"/>
      <c r="DM6081" s="13"/>
      <c r="DN6081" s="3"/>
      <c r="DO6081" s="126"/>
      <c r="DP6081" s="126"/>
      <c r="DQ6081" s="127"/>
      <c r="DR6081" s="128"/>
      <c r="DS6081" s="13"/>
      <c r="DW6081" s="128"/>
      <c r="DX6081" s="128"/>
      <c r="DY6081" s="128"/>
      <c r="EH6081" s="89"/>
      <c r="EI6081" s="90"/>
    </row>
    <row r="6082" spans="38:139">
      <c r="AL6082" s="13"/>
      <c r="AM6082" s="13"/>
      <c r="AN6082" s="3"/>
      <c r="AO6082" s="126"/>
      <c r="AP6082" s="126"/>
      <c r="AQ6082" s="127"/>
      <c r="AR6082" s="128"/>
      <c r="AS6082" s="13"/>
      <c r="AW6082" s="128"/>
      <c r="AX6082" s="128"/>
      <c r="AY6082" s="128"/>
      <c r="BH6082" s="89"/>
      <c r="BI6082" s="90"/>
      <c r="DL6082" s="13"/>
      <c r="DM6082" s="13"/>
      <c r="DN6082" s="3"/>
      <c r="DO6082" s="126"/>
      <c r="DP6082" s="126"/>
      <c r="DQ6082" s="127"/>
      <c r="DR6082" s="128"/>
      <c r="DS6082" s="13"/>
      <c r="DW6082" s="128"/>
      <c r="DX6082" s="128"/>
      <c r="DY6082" s="128"/>
      <c r="EH6082" s="89"/>
      <c r="EI6082" s="90"/>
    </row>
    <row r="6083" spans="38:139">
      <c r="AL6083" s="13"/>
      <c r="AM6083" s="13"/>
      <c r="AN6083" s="3"/>
      <c r="AO6083" s="126"/>
      <c r="AP6083" s="126"/>
      <c r="AQ6083" s="127"/>
      <c r="AR6083" s="128"/>
      <c r="AS6083" s="13"/>
      <c r="AW6083" s="128"/>
      <c r="AX6083" s="128"/>
      <c r="AY6083" s="128"/>
      <c r="BH6083" s="89"/>
      <c r="BI6083" s="90"/>
      <c r="DL6083" s="13"/>
      <c r="DM6083" s="13"/>
      <c r="DN6083" s="3"/>
      <c r="DO6083" s="126"/>
      <c r="DP6083" s="126"/>
      <c r="DQ6083" s="127"/>
      <c r="DR6083" s="128"/>
      <c r="DS6083" s="13"/>
      <c r="DW6083" s="128"/>
      <c r="DX6083" s="128"/>
      <c r="DY6083" s="128"/>
      <c r="EH6083" s="89"/>
      <c r="EI6083" s="90"/>
    </row>
    <row r="6084" spans="38:139">
      <c r="AL6084" s="13"/>
      <c r="AM6084" s="13"/>
      <c r="AN6084" s="3"/>
      <c r="AO6084" s="126"/>
      <c r="AP6084" s="126"/>
      <c r="AQ6084" s="127"/>
      <c r="AR6084" s="128"/>
      <c r="AS6084" s="13"/>
      <c r="AW6084" s="128"/>
      <c r="AX6084" s="128"/>
      <c r="AY6084" s="128"/>
      <c r="BH6084" s="89"/>
      <c r="BI6084" s="90"/>
      <c r="DL6084" s="13"/>
      <c r="DM6084" s="13"/>
      <c r="DN6084" s="3"/>
      <c r="DO6084" s="126"/>
      <c r="DP6084" s="126"/>
      <c r="DQ6084" s="127"/>
      <c r="DR6084" s="128"/>
      <c r="DS6084" s="13"/>
      <c r="DW6084" s="128"/>
      <c r="DX6084" s="128"/>
      <c r="DY6084" s="128"/>
      <c r="EH6084" s="89"/>
      <c r="EI6084" s="90"/>
    </row>
    <row r="6085" spans="38:139">
      <c r="AL6085" s="13"/>
      <c r="AM6085" s="13"/>
      <c r="AN6085" s="3"/>
      <c r="AO6085" s="126"/>
      <c r="AP6085" s="126"/>
      <c r="AQ6085" s="127"/>
      <c r="AR6085" s="128"/>
      <c r="AS6085" s="13"/>
      <c r="AW6085" s="128"/>
      <c r="AX6085" s="128"/>
      <c r="AY6085" s="128"/>
      <c r="BH6085" s="89"/>
      <c r="BI6085" s="90"/>
      <c r="DL6085" s="13"/>
      <c r="DM6085" s="13"/>
      <c r="DN6085" s="3"/>
      <c r="DO6085" s="126"/>
      <c r="DP6085" s="126"/>
      <c r="DQ6085" s="127"/>
      <c r="DR6085" s="128"/>
      <c r="DS6085" s="13"/>
      <c r="DW6085" s="128"/>
      <c r="DX6085" s="128"/>
      <c r="DY6085" s="128"/>
      <c r="EH6085" s="89"/>
      <c r="EI6085" s="90"/>
    </row>
    <row r="6086" spans="38:139">
      <c r="AL6086" s="13"/>
      <c r="AM6086" s="13"/>
      <c r="AN6086" s="3"/>
      <c r="AO6086" s="126"/>
      <c r="AP6086" s="126"/>
      <c r="AQ6086" s="127"/>
      <c r="AR6086" s="128"/>
      <c r="AS6086" s="13"/>
      <c r="AW6086" s="128"/>
      <c r="AX6086" s="128"/>
      <c r="AY6086" s="128"/>
      <c r="BH6086" s="89"/>
      <c r="BI6086" s="90"/>
      <c r="DL6086" s="13"/>
      <c r="DM6086" s="13"/>
      <c r="DN6086" s="3"/>
      <c r="DO6086" s="126"/>
      <c r="DP6086" s="126"/>
      <c r="DQ6086" s="127"/>
      <c r="DR6086" s="128"/>
      <c r="DS6086" s="13"/>
      <c r="DW6086" s="128"/>
      <c r="DX6086" s="128"/>
      <c r="DY6086" s="128"/>
      <c r="EH6086" s="89"/>
      <c r="EI6086" s="90"/>
    </row>
    <row r="6087" spans="38:139">
      <c r="AL6087" s="13"/>
      <c r="AM6087" s="13"/>
      <c r="AN6087" s="3"/>
      <c r="AO6087" s="126"/>
      <c r="AP6087" s="126"/>
      <c r="AQ6087" s="127"/>
      <c r="AR6087" s="128"/>
      <c r="AS6087" s="13"/>
      <c r="AW6087" s="128"/>
      <c r="AX6087" s="128"/>
      <c r="AY6087" s="128"/>
      <c r="BH6087" s="89"/>
      <c r="BI6087" s="90"/>
      <c r="DL6087" s="13"/>
      <c r="DM6087" s="13"/>
      <c r="DN6087" s="3"/>
      <c r="DO6087" s="126"/>
      <c r="DP6087" s="126"/>
      <c r="DQ6087" s="127"/>
      <c r="DR6087" s="128"/>
      <c r="DS6087" s="13"/>
      <c r="DW6087" s="128"/>
      <c r="DX6087" s="128"/>
      <c r="DY6087" s="128"/>
      <c r="EH6087" s="89"/>
      <c r="EI6087" s="90"/>
    </row>
    <row r="6088" spans="38:139">
      <c r="AL6088" s="13"/>
      <c r="AM6088" s="13"/>
      <c r="AN6088" s="3"/>
      <c r="AO6088" s="126"/>
      <c r="AP6088" s="126"/>
      <c r="AQ6088" s="127"/>
      <c r="AR6088" s="128"/>
      <c r="AS6088" s="13"/>
      <c r="AW6088" s="128"/>
      <c r="AX6088" s="128"/>
      <c r="AY6088" s="128"/>
      <c r="BH6088" s="89"/>
      <c r="BI6088" s="90"/>
      <c r="DL6088" s="13"/>
      <c r="DM6088" s="13"/>
      <c r="DN6088" s="3"/>
      <c r="DO6088" s="126"/>
      <c r="DP6088" s="126"/>
      <c r="DQ6088" s="127"/>
      <c r="DR6088" s="128"/>
      <c r="DS6088" s="13"/>
      <c r="DW6088" s="128"/>
      <c r="DX6088" s="128"/>
      <c r="DY6088" s="128"/>
      <c r="EH6088" s="89"/>
      <c r="EI6088" s="90"/>
    </row>
    <row r="6089" spans="38:139">
      <c r="AL6089" s="13"/>
      <c r="AM6089" s="13"/>
      <c r="AN6089" s="3"/>
      <c r="AO6089" s="126"/>
      <c r="AP6089" s="126"/>
      <c r="AQ6089" s="127"/>
      <c r="AR6089" s="128"/>
      <c r="AS6089" s="13"/>
      <c r="AW6089" s="128"/>
      <c r="AX6089" s="128"/>
      <c r="AY6089" s="128"/>
      <c r="BH6089" s="89"/>
      <c r="BI6089" s="90"/>
      <c r="DL6089" s="13"/>
      <c r="DM6089" s="13"/>
      <c r="DN6089" s="3"/>
      <c r="DO6089" s="126"/>
      <c r="DP6089" s="126"/>
      <c r="DQ6089" s="127"/>
      <c r="DR6089" s="128"/>
      <c r="DS6089" s="13"/>
      <c r="DW6089" s="128"/>
      <c r="DX6089" s="128"/>
      <c r="DY6089" s="128"/>
      <c r="EH6089" s="89"/>
      <c r="EI6089" s="90"/>
    </row>
    <row r="6090" spans="38:139">
      <c r="AL6090" s="13"/>
      <c r="AM6090" s="13"/>
      <c r="AN6090" s="3"/>
      <c r="AO6090" s="126"/>
      <c r="AP6090" s="126"/>
      <c r="AQ6090" s="127"/>
      <c r="AR6090" s="128"/>
      <c r="AS6090" s="13"/>
      <c r="AW6090" s="128"/>
      <c r="AX6090" s="128"/>
      <c r="AY6090" s="128"/>
      <c r="BH6090" s="89"/>
      <c r="BI6090" s="90"/>
      <c r="DL6090" s="13"/>
      <c r="DM6090" s="13"/>
      <c r="DN6090" s="3"/>
      <c r="DO6090" s="126"/>
      <c r="DP6090" s="126"/>
      <c r="DQ6090" s="127"/>
      <c r="DR6090" s="128"/>
      <c r="DS6090" s="13"/>
      <c r="DW6090" s="128"/>
      <c r="DX6090" s="128"/>
      <c r="DY6090" s="128"/>
      <c r="EH6090" s="89"/>
      <c r="EI6090" s="90"/>
    </row>
    <row r="6091" spans="38:139">
      <c r="AL6091" s="13"/>
      <c r="AM6091" s="13"/>
      <c r="AN6091" s="3"/>
      <c r="AO6091" s="126"/>
      <c r="AP6091" s="126"/>
      <c r="AQ6091" s="127"/>
      <c r="AR6091" s="128"/>
      <c r="AS6091" s="13"/>
      <c r="AW6091" s="128"/>
      <c r="AX6091" s="128"/>
      <c r="AY6091" s="128"/>
      <c r="BH6091" s="89"/>
      <c r="BI6091" s="90"/>
      <c r="DL6091" s="13"/>
      <c r="DM6091" s="13"/>
      <c r="DN6091" s="3"/>
      <c r="DO6091" s="126"/>
      <c r="DP6091" s="126"/>
      <c r="DQ6091" s="127"/>
      <c r="DR6091" s="128"/>
      <c r="DS6091" s="13"/>
      <c r="DW6091" s="128"/>
      <c r="DX6091" s="128"/>
      <c r="DY6091" s="128"/>
      <c r="EH6091" s="89"/>
      <c r="EI6091" s="90"/>
    </row>
    <row r="6092" spans="38:139">
      <c r="AL6092" s="13"/>
      <c r="AM6092" s="13"/>
      <c r="AN6092" s="3"/>
      <c r="AO6092" s="126"/>
      <c r="AP6092" s="126"/>
      <c r="AQ6092" s="127"/>
      <c r="AR6092" s="128"/>
      <c r="AS6092" s="13"/>
      <c r="AW6092" s="128"/>
      <c r="AX6092" s="128"/>
      <c r="AY6092" s="128"/>
      <c r="BH6092" s="89"/>
      <c r="BI6092" s="90"/>
      <c r="DL6092" s="13"/>
      <c r="DM6092" s="13"/>
      <c r="DN6092" s="3"/>
      <c r="DO6092" s="126"/>
      <c r="DP6092" s="126"/>
      <c r="DQ6092" s="127"/>
      <c r="DR6092" s="128"/>
      <c r="DS6092" s="13"/>
      <c r="DW6092" s="128"/>
      <c r="DX6092" s="128"/>
      <c r="DY6092" s="128"/>
      <c r="EH6092" s="89"/>
      <c r="EI6092" s="90"/>
    </row>
    <row r="6093" spans="38:139">
      <c r="AL6093" s="13"/>
      <c r="AM6093" s="13"/>
      <c r="AN6093" s="3"/>
      <c r="AO6093" s="126"/>
      <c r="AP6093" s="126"/>
      <c r="AQ6093" s="127"/>
      <c r="AR6093" s="128"/>
      <c r="AS6093" s="13"/>
      <c r="AW6093" s="128"/>
      <c r="AX6093" s="128"/>
      <c r="AY6093" s="128"/>
      <c r="BH6093" s="89"/>
      <c r="BI6093" s="90"/>
      <c r="DL6093" s="13"/>
      <c r="DM6093" s="13"/>
      <c r="DN6093" s="3"/>
      <c r="DO6093" s="126"/>
      <c r="DP6093" s="126"/>
      <c r="DQ6093" s="127"/>
      <c r="DR6093" s="128"/>
      <c r="DS6093" s="13"/>
      <c r="DW6093" s="128"/>
      <c r="DX6093" s="128"/>
      <c r="DY6093" s="128"/>
      <c r="EH6093" s="89"/>
      <c r="EI6093" s="90"/>
    </row>
    <row r="6094" spans="38:139">
      <c r="AL6094" s="13"/>
      <c r="AM6094" s="13"/>
      <c r="AN6094" s="3"/>
      <c r="AO6094" s="126"/>
      <c r="AP6094" s="126"/>
      <c r="AQ6094" s="127"/>
      <c r="AR6094" s="128"/>
      <c r="AS6094" s="13"/>
      <c r="AW6094" s="128"/>
      <c r="AX6094" s="128"/>
      <c r="AY6094" s="128"/>
      <c r="BH6094" s="89"/>
      <c r="BI6094" s="90"/>
      <c r="DL6094" s="13"/>
      <c r="DM6094" s="13"/>
      <c r="DN6094" s="3"/>
      <c r="DO6094" s="126"/>
      <c r="DP6094" s="126"/>
      <c r="DQ6094" s="127"/>
      <c r="DR6094" s="128"/>
      <c r="DS6094" s="13"/>
      <c r="DW6094" s="128"/>
      <c r="DX6094" s="128"/>
      <c r="DY6094" s="128"/>
      <c r="EH6094" s="89"/>
      <c r="EI6094" s="90"/>
    </row>
    <row r="6095" spans="38:139">
      <c r="AL6095" s="13"/>
      <c r="AM6095" s="13"/>
      <c r="AN6095" s="3"/>
      <c r="AO6095" s="126"/>
      <c r="AP6095" s="126"/>
      <c r="AQ6095" s="127"/>
      <c r="AR6095" s="128"/>
      <c r="AS6095" s="13"/>
      <c r="AW6095" s="128"/>
      <c r="AX6095" s="128"/>
      <c r="AY6095" s="128"/>
      <c r="BH6095" s="89"/>
      <c r="BI6095" s="90"/>
      <c r="DL6095" s="13"/>
      <c r="DM6095" s="13"/>
      <c r="DN6095" s="3"/>
      <c r="DO6095" s="126"/>
      <c r="DP6095" s="126"/>
      <c r="DQ6095" s="127"/>
      <c r="DR6095" s="128"/>
      <c r="DS6095" s="13"/>
      <c r="DW6095" s="128"/>
      <c r="DX6095" s="128"/>
      <c r="DY6095" s="128"/>
      <c r="EH6095" s="89"/>
      <c r="EI6095" s="90"/>
    </row>
    <row r="6096" spans="38:139">
      <c r="AL6096" s="13"/>
      <c r="AM6096" s="13"/>
      <c r="AN6096" s="3"/>
      <c r="AO6096" s="126"/>
      <c r="AP6096" s="126"/>
      <c r="AQ6096" s="127"/>
      <c r="AR6096" s="128"/>
      <c r="AS6096" s="13"/>
      <c r="AW6096" s="128"/>
      <c r="AX6096" s="128"/>
      <c r="AY6096" s="128"/>
      <c r="BH6096" s="89"/>
      <c r="BI6096" s="90"/>
      <c r="DL6096" s="13"/>
      <c r="DM6096" s="13"/>
      <c r="DN6096" s="3"/>
      <c r="DO6096" s="126"/>
      <c r="DP6096" s="126"/>
      <c r="DQ6096" s="127"/>
      <c r="DR6096" s="128"/>
      <c r="DS6096" s="13"/>
      <c r="DW6096" s="128"/>
      <c r="DX6096" s="128"/>
      <c r="DY6096" s="128"/>
      <c r="EH6096" s="89"/>
      <c r="EI6096" s="90"/>
    </row>
    <row r="6097" spans="38:139">
      <c r="AL6097" s="13"/>
      <c r="AM6097" s="13"/>
      <c r="AN6097" s="3"/>
      <c r="AO6097" s="126"/>
      <c r="AP6097" s="126"/>
      <c r="AQ6097" s="127"/>
      <c r="AR6097" s="128"/>
      <c r="AS6097" s="13"/>
      <c r="AW6097" s="128"/>
      <c r="AX6097" s="128"/>
      <c r="AY6097" s="128"/>
      <c r="BH6097" s="89"/>
      <c r="BI6097" s="90"/>
      <c r="DL6097" s="13"/>
      <c r="DM6097" s="13"/>
      <c r="DN6097" s="3"/>
      <c r="DO6097" s="126"/>
      <c r="DP6097" s="126"/>
      <c r="DQ6097" s="127"/>
      <c r="DR6097" s="128"/>
      <c r="DS6097" s="13"/>
      <c r="DW6097" s="128"/>
      <c r="DX6097" s="128"/>
      <c r="DY6097" s="128"/>
      <c r="EH6097" s="89"/>
      <c r="EI6097" s="90"/>
    </row>
    <row r="6098" spans="38:139">
      <c r="AL6098" s="13"/>
      <c r="AM6098" s="13"/>
      <c r="AN6098" s="3"/>
      <c r="AO6098" s="126"/>
      <c r="AP6098" s="126"/>
      <c r="AQ6098" s="127"/>
      <c r="AR6098" s="128"/>
      <c r="AS6098" s="13"/>
      <c r="AW6098" s="128"/>
      <c r="AX6098" s="128"/>
      <c r="AY6098" s="128"/>
      <c r="BH6098" s="89"/>
      <c r="BI6098" s="90"/>
      <c r="DL6098" s="13"/>
      <c r="DM6098" s="13"/>
      <c r="DN6098" s="3"/>
      <c r="DO6098" s="126"/>
      <c r="DP6098" s="126"/>
      <c r="DQ6098" s="127"/>
      <c r="DR6098" s="128"/>
      <c r="DS6098" s="13"/>
      <c r="DW6098" s="128"/>
      <c r="DX6098" s="128"/>
      <c r="DY6098" s="128"/>
      <c r="EH6098" s="89"/>
      <c r="EI6098" s="90"/>
    </row>
    <row r="6099" spans="38:139">
      <c r="AL6099" s="13"/>
      <c r="AM6099" s="13"/>
      <c r="AN6099" s="3"/>
      <c r="AO6099" s="126"/>
      <c r="AP6099" s="126"/>
      <c r="AQ6099" s="127"/>
      <c r="AR6099" s="128"/>
      <c r="AS6099" s="13"/>
      <c r="AW6099" s="128"/>
      <c r="AX6099" s="128"/>
      <c r="AY6099" s="128"/>
      <c r="BH6099" s="89"/>
      <c r="BI6099" s="90"/>
      <c r="DL6099" s="13"/>
      <c r="DM6099" s="13"/>
      <c r="DN6099" s="3"/>
      <c r="DO6099" s="126"/>
      <c r="DP6099" s="126"/>
      <c r="DQ6099" s="127"/>
      <c r="DR6099" s="128"/>
      <c r="DS6099" s="13"/>
      <c r="DW6099" s="128"/>
      <c r="DX6099" s="128"/>
      <c r="DY6099" s="128"/>
      <c r="EH6099" s="89"/>
      <c r="EI6099" s="90"/>
    </row>
    <row r="6100" spans="38:139">
      <c r="AL6100" s="13"/>
      <c r="AM6100" s="13"/>
      <c r="AN6100" s="3"/>
      <c r="AO6100" s="126"/>
      <c r="AP6100" s="126"/>
      <c r="AQ6100" s="127"/>
      <c r="AR6100" s="128"/>
      <c r="AS6100" s="13"/>
      <c r="AW6100" s="128"/>
      <c r="AX6100" s="128"/>
      <c r="AY6100" s="128"/>
      <c r="BH6100" s="89"/>
      <c r="BI6100" s="90"/>
      <c r="DL6100" s="13"/>
      <c r="DM6100" s="13"/>
      <c r="DN6100" s="3"/>
      <c r="DO6100" s="126"/>
      <c r="DP6100" s="126"/>
      <c r="DQ6100" s="127"/>
      <c r="DR6100" s="128"/>
      <c r="DS6100" s="13"/>
      <c r="DW6100" s="128"/>
      <c r="DX6100" s="128"/>
      <c r="DY6100" s="128"/>
      <c r="EH6100" s="89"/>
      <c r="EI6100" s="90"/>
    </row>
    <row r="6101" spans="38:139">
      <c r="AL6101" s="13"/>
      <c r="AM6101" s="13"/>
      <c r="AN6101" s="3"/>
      <c r="AO6101" s="126"/>
      <c r="AP6101" s="126"/>
      <c r="AQ6101" s="127"/>
      <c r="AR6101" s="128"/>
      <c r="AS6101" s="13"/>
      <c r="AW6101" s="128"/>
      <c r="AX6101" s="128"/>
      <c r="AY6101" s="128"/>
      <c r="BH6101" s="89"/>
      <c r="BI6101" s="90"/>
      <c r="DL6101" s="13"/>
      <c r="DM6101" s="13"/>
      <c r="DN6101" s="3"/>
      <c r="DO6101" s="126"/>
      <c r="DP6101" s="126"/>
      <c r="DQ6101" s="127"/>
      <c r="DR6101" s="128"/>
      <c r="DS6101" s="13"/>
      <c r="DW6101" s="128"/>
      <c r="DX6101" s="128"/>
      <c r="DY6101" s="128"/>
      <c r="EH6101" s="89"/>
      <c r="EI6101" s="90"/>
    </row>
    <row r="6102" spans="38:139">
      <c r="AL6102" s="13"/>
      <c r="AM6102" s="13"/>
      <c r="AN6102" s="3"/>
      <c r="AO6102" s="126"/>
      <c r="AP6102" s="126"/>
      <c r="AQ6102" s="127"/>
      <c r="AR6102" s="128"/>
      <c r="AS6102" s="13"/>
      <c r="AW6102" s="128"/>
      <c r="AX6102" s="128"/>
      <c r="AY6102" s="128"/>
      <c r="BH6102" s="89"/>
      <c r="BI6102" s="90"/>
      <c r="DL6102" s="13"/>
      <c r="DM6102" s="13"/>
      <c r="DN6102" s="3"/>
      <c r="DO6102" s="126"/>
      <c r="DP6102" s="126"/>
      <c r="DQ6102" s="127"/>
      <c r="DR6102" s="128"/>
      <c r="DS6102" s="13"/>
      <c r="DW6102" s="128"/>
      <c r="DX6102" s="128"/>
      <c r="DY6102" s="128"/>
      <c r="EH6102" s="89"/>
      <c r="EI6102" s="90"/>
    </row>
    <row r="6103" spans="38:139">
      <c r="AL6103" s="13"/>
      <c r="AM6103" s="13"/>
      <c r="AN6103" s="3"/>
      <c r="AO6103" s="126"/>
      <c r="AP6103" s="126"/>
      <c r="AQ6103" s="127"/>
      <c r="AR6103" s="128"/>
      <c r="AS6103" s="13"/>
      <c r="AW6103" s="128"/>
      <c r="AX6103" s="128"/>
      <c r="AY6103" s="128"/>
      <c r="BH6103" s="89"/>
      <c r="BI6103" s="90"/>
      <c r="DL6103" s="13"/>
      <c r="DM6103" s="13"/>
      <c r="DN6103" s="3"/>
      <c r="DO6103" s="126"/>
      <c r="DP6103" s="126"/>
      <c r="DQ6103" s="127"/>
      <c r="DR6103" s="128"/>
      <c r="DS6103" s="13"/>
      <c r="DW6103" s="128"/>
      <c r="DX6103" s="128"/>
      <c r="DY6103" s="128"/>
      <c r="EH6103" s="89"/>
      <c r="EI6103" s="90"/>
    </row>
    <row r="6104" spans="38:139">
      <c r="AL6104" s="13"/>
      <c r="AM6104" s="13"/>
      <c r="AN6104" s="3"/>
      <c r="AO6104" s="126"/>
      <c r="AP6104" s="126"/>
      <c r="AQ6104" s="127"/>
      <c r="AR6104" s="128"/>
      <c r="AS6104" s="13"/>
      <c r="AW6104" s="128"/>
      <c r="AX6104" s="128"/>
      <c r="AY6104" s="128"/>
      <c r="BH6104" s="89"/>
      <c r="BI6104" s="90"/>
      <c r="DL6104" s="13"/>
      <c r="DM6104" s="13"/>
      <c r="DN6104" s="3"/>
      <c r="DO6104" s="126"/>
      <c r="DP6104" s="126"/>
      <c r="DQ6104" s="127"/>
      <c r="DR6104" s="128"/>
      <c r="DS6104" s="13"/>
      <c r="DW6104" s="128"/>
      <c r="DX6104" s="128"/>
      <c r="DY6104" s="128"/>
      <c r="EH6104" s="89"/>
      <c r="EI6104" s="90"/>
    </row>
    <row r="6105" spans="38:139">
      <c r="AL6105" s="13"/>
      <c r="AM6105" s="13"/>
      <c r="AN6105" s="3"/>
      <c r="AO6105" s="126"/>
      <c r="AP6105" s="126"/>
      <c r="AQ6105" s="127"/>
      <c r="AR6105" s="128"/>
      <c r="AS6105" s="13"/>
      <c r="AW6105" s="128"/>
      <c r="AX6105" s="128"/>
      <c r="AY6105" s="128"/>
      <c r="BH6105" s="89"/>
      <c r="BI6105" s="90"/>
      <c r="DL6105" s="13"/>
      <c r="DM6105" s="13"/>
      <c r="DN6105" s="3"/>
      <c r="DO6105" s="126"/>
      <c r="DP6105" s="126"/>
      <c r="DQ6105" s="127"/>
      <c r="DR6105" s="128"/>
      <c r="DS6105" s="13"/>
      <c r="DW6105" s="128"/>
      <c r="DX6105" s="128"/>
      <c r="DY6105" s="128"/>
      <c r="EH6105" s="89"/>
      <c r="EI6105" s="90"/>
    </row>
    <row r="6106" spans="38:139">
      <c r="AL6106" s="13"/>
      <c r="AM6106" s="13"/>
      <c r="AN6106" s="3"/>
      <c r="AO6106" s="126"/>
      <c r="AP6106" s="126"/>
      <c r="AQ6106" s="127"/>
      <c r="AR6106" s="128"/>
      <c r="AS6106" s="13"/>
      <c r="AW6106" s="128"/>
      <c r="AX6106" s="128"/>
      <c r="AY6106" s="128"/>
      <c r="BH6106" s="89"/>
      <c r="BI6106" s="90"/>
      <c r="DL6106" s="13"/>
      <c r="DM6106" s="13"/>
      <c r="DN6106" s="3"/>
      <c r="DO6106" s="126"/>
      <c r="DP6106" s="126"/>
      <c r="DQ6106" s="127"/>
      <c r="DR6106" s="128"/>
      <c r="DS6106" s="13"/>
      <c r="DW6106" s="128"/>
      <c r="DX6106" s="128"/>
      <c r="DY6106" s="128"/>
      <c r="EH6106" s="89"/>
      <c r="EI6106" s="90"/>
    </row>
    <row r="6107" spans="38:139">
      <c r="AL6107" s="13"/>
      <c r="AM6107" s="13"/>
      <c r="AN6107" s="3"/>
      <c r="AO6107" s="126"/>
      <c r="AP6107" s="126"/>
      <c r="AQ6107" s="127"/>
      <c r="AR6107" s="128"/>
      <c r="AS6107" s="13"/>
      <c r="AW6107" s="128"/>
      <c r="AX6107" s="128"/>
      <c r="AY6107" s="128"/>
      <c r="BH6107" s="89"/>
      <c r="BI6107" s="90"/>
      <c r="DL6107" s="13"/>
      <c r="DM6107" s="13"/>
      <c r="DN6107" s="3"/>
      <c r="DO6107" s="126"/>
      <c r="DP6107" s="126"/>
      <c r="DQ6107" s="127"/>
      <c r="DR6107" s="128"/>
      <c r="DS6107" s="13"/>
      <c r="DW6107" s="128"/>
      <c r="DX6107" s="128"/>
      <c r="DY6107" s="128"/>
      <c r="EH6107" s="89"/>
      <c r="EI6107" s="90"/>
    </row>
    <row r="6108" spans="38:139">
      <c r="AL6108" s="13"/>
      <c r="AM6108" s="13"/>
      <c r="AN6108" s="3"/>
      <c r="AO6108" s="126"/>
      <c r="AP6108" s="126"/>
      <c r="AQ6108" s="127"/>
      <c r="AR6108" s="128"/>
      <c r="AS6108" s="13"/>
      <c r="AW6108" s="128"/>
      <c r="AX6108" s="128"/>
      <c r="AY6108" s="128"/>
      <c r="BH6108" s="89"/>
      <c r="BI6108" s="90"/>
      <c r="DL6108" s="13"/>
      <c r="DM6108" s="13"/>
      <c r="DN6108" s="3"/>
      <c r="DO6108" s="126"/>
      <c r="DP6108" s="126"/>
      <c r="DQ6108" s="127"/>
      <c r="DR6108" s="128"/>
      <c r="DS6108" s="13"/>
      <c r="DW6108" s="128"/>
      <c r="DX6108" s="128"/>
      <c r="DY6108" s="128"/>
      <c r="EH6108" s="89"/>
      <c r="EI6108" s="90"/>
    </row>
    <row r="6109" spans="38:139">
      <c r="AL6109" s="13"/>
      <c r="AM6109" s="13"/>
      <c r="AN6109" s="3"/>
      <c r="AO6109" s="126"/>
      <c r="AP6109" s="126"/>
      <c r="AQ6109" s="127"/>
      <c r="AR6109" s="128"/>
      <c r="AS6109" s="13"/>
      <c r="AW6109" s="128"/>
      <c r="AX6109" s="128"/>
      <c r="AY6109" s="128"/>
      <c r="BH6109" s="89"/>
      <c r="BI6109" s="90"/>
      <c r="DL6109" s="13"/>
      <c r="DM6109" s="13"/>
      <c r="DN6109" s="3"/>
      <c r="DO6109" s="126"/>
      <c r="DP6109" s="126"/>
      <c r="DQ6109" s="127"/>
      <c r="DR6109" s="128"/>
      <c r="DS6109" s="13"/>
      <c r="DW6109" s="128"/>
      <c r="DX6109" s="128"/>
      <c r="DY6109" s="128"/>
      <c r="EH6109" s="89"/>
      <c r="EI6109" s="90"/>
    </row>
    <row r="6110" spans="38:139">
      <c r="AL6110" s="13"/>
      <c r="AM6110" s="13"/>
      <c r="AN6110" s="3"/>
      <c r="AO6110" s="126"/>
      <c r="AP6110" s="126"/>
      <c r="AQ6110" s="127"/>
      <c r="AR6110" s="128"/>
      <c r="AS6110" s="13"/>
      <c r="AW6110" s="128"/>
      <c r="AX6110" s="128"/>
      <c r="AY6110" s="128"/>
      <c r="BH6110" s="89"/>
      <c r="BI6110" s="90"/>
      <c r="DL6110" s="13"/>
      <c r="DM6110" s="13"/>
      <c r="DN6110" s="3"/>
      <c r="DO6110" s="126"/>
      <c r="DP6110" s="126"/>
      <c r="DQ6110" s="127"/>
      <c r="DR6110" s="128"/>
      <c r="DS6110" s="13"/>
      <c r="DW6110" s="128"/>
      <c r="DX6110" s="128"/>
      <c r="DY6110" s="128"/>
      <c r="EH6110" s="89"/>
      <c r="EI6110" s="90"/>
    </row>
    <row r="6111" spans="38:139">
      <c r="AL6111" s="13"/>
      <c r="AM6111" s="13"/>
      <c r="AN6111" s="3"/>
      <c r="AO6111" s="126"/>
      <c r="AP6111" s="126"/>
      <c r="AQ6111" s="127"/>
      <c r="AR6111" s="128"/>
      <c r="AS6111" s="13"/>
      <c r="AW6111" s="128"/>
      <c r="AX6111" s="128"/>
      <c r="AY6111" s="128"/>
      <c r="BH6111" s="89"/>
      <c r="BI6111" s="90"/>
      <c r="DL6111" s="13"/>
      <c r="DM6111" s="13"/>
      <c r="DN6111" s="3"/>
      <c r="DO6111" s="126"/>
      <c r="DP6111" s="126"/>
      <c r="DQ6111" s="127"/>
      <c r="DR6111" s="128"/>
      <c r="DS6111" s="13"/>
      <c r="DW6111" s="128"/>
      <c r="DX6111" s="128"/>
      <c r="DY6111" s="128"/>
      <c r="EH6111" s="89"/>
      <c r="EI6111" s="90"/>
    </row>
    <row r="6112" spans="38:139">
      <c r="AL6112" s="13"/>
      <c r="AM6112" s="13"/>
      <c r="AN6112" s="3"/>
      <c r="AO6112" s="126"/>
      <c r="AP6112" s="126"/>
      <c r="AQ6112" s="127"/>
      <c r="AR6112" s="128"/>
      <c r="AS6112" s="13"/>
      <c r="AW6112" s="128"/>
      <c r="AX6112" s="128"/>
      <c r="AY6112" s="128"/>
      <c r="BH6112" s="89"/>
      <c r="BI6112" s="90"/>
      <c r="DL6112" s="13"/>
      <c r="DM6112" s="13"/>
      <c r="DN6112" s="3"/>
      <c r="DO6112" s="126"/>
      <c r="DP6112" s="126"/>
      <c r="DQ6112" s="127"/>
      <c r="DR6112" s="128"/>
      <c r="DS6112" s="13"/>
      <c r="DW6112" s="128"/>
      <c r="DX6112" s="128"/>
      <c r="DY6112" s="128"/>
      <c r="EH6112" s="89"/>
      <c r="EI6112" s="90"/>
    </row>
    <row r="6113" spans="38:139">
      <c r="AL6113" s="13"/>
      <c r="AM6113" s="13"/>
      <c r="AN6113" s="3"/>
      <c r="AO6113" s="126"/>
      <c r="AP6113" s="126"/>
      <c r="AQ6113" s="127"/>
      <c r="AR6113" s="128"/>
      <c r="AS6113" s="13"/>
      <c r="AW6113" s="128"/>
      <c r="AX6113" s="128"/>
      <c r="AY6113" s="128"/>
      <c r="BH6113" s="89"/>
      <c r="BI6113" s="90"/>
      <c r="DL6113" s="13"/>
      <c r="DM6113" s="13"/>
      <c r="DN6113" s="3"/>
      <c r="DO6113" s="126"/>
      <c r="DP6113" s="126"/>
      <c r="DQ6113" s="127"/>
      <c r="DR6113" s="128"/>
      <c r="DS6113" s="13"/>
      <c r="DW6113" s="128"/>
      <c r="DX6113" s="128"/>
      <c r="DY6113" s="128"/>
      <c r="EH6113" s="89"/>
      <c r="EI6113" s="90"/>
    </row>
    <row r="6114" spans="38:139">
      <c r="AL6114" s="13"/>
      <c r="AM6114" s="13"/>
      <c r="AN6114" s="3"/>
      <c r="AO6114" s="126"/>
      <c r="AP6114" s="126"/>
      <c r="AQ6114" s="127"/>
      <c r="AR6114" s="128"/>
      <c r="AS6114" s="13"/>
      <c r="AW6114" s="128"/>
      <c r="AX6114" s="128"/>
      <c r="AY6114" s="128"/>
      <c r="BH6114" s="89"/>
      <c r="BI6114" s="90"/>
      <c r="DL6114" s="13"/>
      <c r="DM6114" s="13"/>
      <c r="DN6114" s="3"/>
      <c r="DO6114" s="126"/>
      <c r="DP6114" s="126"/>
      <c r="DQ6114" s="127"/>
      <c r="DR6114" s="128"/>
      <c r="DS6114" s="13"/>
      <c r="DW6114" s="128"/>
      <c r="DX6114" s="128"/>
      <c r="DY6114" s="128"/>
      <c r="EH6114" s="89"/>
      <c r="EI6114" s="90"/>
    </row>
    <row r="6115" spans="38:139">
      <c r="AL6115" s="13"/>
      <c r="AM6115" s="13"/>
      <c r="AN6115" s="3"/>
      <c r="AO6115" s="126"/>
      <c r="AP6115" s="126"/>
      <c r="AQ6115" s="127"/>
      <c r="AR6115" s="128"/>
      <c r="AS6115" s="13"/>
      <c r="AW6115" s="128"/>
      <c r="AX6115" s="128"/>
      <c r="AY6115" s="128"/>
      <c r="BH6115" s="89"/>
      <c r="BI6115" s="90"/>
      <c r="DL6115" s="13"/>
      <c r="DM6115" s="13"/>
      <c r="DN6115" s="3"/>
      <c r="DO6115" s="126"/>
      <c r="DP6115" s="126"/>
      <c r="DQ6115" s="127"/>
      <c r="DR6115" s="128"/>
      <c r="DS6115" s="13"/>
      <c r="DW6115" s="128"/>
      <c r="DX6115" s="128"/>
      <c r="DY6115" s="128"/>
      <c r="EH6115" s="89"/>
      <c r="EI6115" s="90"/>
    </row>
    <row r="6116" spans="38:139">
      <c r="AL6116" s="13"/>
      <c r="AM6116" s="13"/>
      <c r="AN6116" s="3"/>
      <c r="AO6116" s="126"/>
      <c r="AP6116" s="126"/>
      <c r="AQ6116" s="127"/>
      <c r="AR6116" s="128"/>
      <c r="AS6116" s="13"/>
      <c r="AW6116" s="128"/>
      <c r="AX6116" s="128"/>
      <c r="AY6116" s="128"/>
      <c r="BH6116" s="89"/>
      <c r="BI6116" s="90"/>
      <c r="DL6116" s="13"/>
      <c r="DM6116" s="13"/>
      <c r="DN6116" s="3"/>
      <c r="DO6116" s="126"/>
      <c r="DP6116" s="126"/>
      <c r="DQ6116" s="127"/>
      <c r="DR6116" s="128"/>
      <c r="DS6116" s="13"/>
      <c r="DW6116" s="128"/>
      <c r="DX6116" s="128"/>
      <c r="DY6116" s="128"/>
      <c r="EH6116" s="89"/>
      <c r="EI6116" s="90"/>
    </row>
    <row r="6117" spans="38:139">
      <c r="AL6117" s="13"/>
      <c r="AM6117" s="13"/>
      <c r="AN6117" s="3"/>
      <c r="AO6117" s="126"/>
      <c r="AP6117" s="126"/>
      <c r="AQ6117" s="127"/>
      <c r="AR6117" s="128"/>
      <c r="AS6117" s="13"/>
      <c r="AW6117" s="128"/>
      <c r="AX6117" s="128"/>
      <c r="AY6117" s="128"/>
      <c r="BH6117" s="89"/>
      <c r="BI6117" s="90"/>
      <c r="DL6117" s="13"/>
      <c r="DM6117" s="13"/>
      <c r="DN6117" s="3"/>
      <c r="DO6117" s="126"/>
      <c r="DP6117" s="126"/>
      <c r="DQ6117" s="127"/>
      <c r="DR6117" s="128"/>
      <c r="DS6117" s="13"/>
      <c r="DW6117" s="128"/>
      <c r="DX6117" s="128"/>
      <c r="DY6117" s="128"/>
      <c r="EH6117" s="89"/>
      <c r="EI6117" s="90"/>
    </row>
    <row r="6118" spans="38:139">
      <c r="AL6118" s="13"/>
      <c r="AM6118" s="13"/>
      <c r="AN6118" s="3"/>
      <c r="AO6118" s="126"/>
      <c r="AP6118" s="126"/>
      <c r="AQ6118" s="127"/>
      <c r="AR6118" s="128"/>
      <c r="AS6118" s="13"/>
      <c r="AW6118" s="128"/>
      <c r="AX6118" s="128"/>
      <c r="AY6118" s="128"/>
      <c r="BH6118" s="89"/>
      <c r="BI6118" s="90"/>
      <c r="DL6118" s="13"/>
      <c r="DM6118" s="13"/>
      <c r="DN6118" s="3"/>
      <c r="DO6118" s="126"/>
      <c r="DP6118" s="126"/>
      <c r="DQ6118" s="127"/>
      <c r="DR6118" s="128"/>
      <c r="DS6118" s="13"/>
      <c r="DW6118" s="128"/>
      <c r="DX6118" s="128"/>
      <c r="DY6118" s="128"/>
      <c r="EH6118" s="89"/>
      <c r="EI6118" s="90"/>
    </row>
    <row r="6119" spans="38:139">
      <c r="AL6119" s="13"/>
      <c r="AM6119" s="13"/>
      <c r="AN6119" s="3"/>
      <c r="AO6119" s="126"/>
      <c r="AP6119" s="126"/>
      <c r="AQ6119" s="127"/>
      <c r="AR6119" s="128"/>
      <c r="AS6119" s="13"/>
      <c r="AW6119" s="128"/>
      <c r="AX6119" s="128"/>
      <c r="AY6119" s="128"/>
      <c r="BH6119" s="89"/>
      <c r="BI6119" s="90"/>
      <c r="DL6119" s="13"/>
      <c r="DM6119" s="13"/>
      <c r="DN6119" s="3"/>
      <c r="DO6119" s="126"/>
      <c r="DP6119" s="126"/>
      <c r="DQ6119" s="127"/>
      <c r="DR6119" s="128"/>
      <c r="DS6119" s="13"/>
      <c r="DW6119" s="128"/>
      <c r="DX6119" s="128"/>
      <c r="DY6119" s="128"/>
      <c r="EH6119" s="89"/>
      <c r="EI6119" s="90"/>
    </row>
    <row r="6120" spans="38:139">
      <c r="AL6120" s="13"/>
      <c r="AM6120" s="13"/>
      <c r="AN6120" s="3"/>
      <c r="AO6120" s="126"/>
      <c r="AP6120" s="126"/>
      <c r="AQ6120" s="127"/>
      <c r="AR6120" s="128"/>
      <c r="AS6120" s="13"/>
      <c r="AW6120" s="128"/>
      <c r="AX6120" s="128"/>
      <c r="AY6120" s="128"/>
      <c r="BH6120" s="89"/>
      <c r="BI6120" s="90"/>
      <c r="DL6120" s="13"/>
      <c r="DM6120" s="13"/>
      <c r="DN6120" s="3"/>
      <c r="DO6120" s="126"/>
      <c r="DP6120" s="126"/>
      <c r="DQ6120" s="127"/>
      <c r="DR6120" s="128"/>
      <c r="DS6120" s="13"/>
      <c r="DW6120" s="128"/>
      <c r="DX6120" s="128"/>
      <c r="DY6120" s="128"/>
      <c r="EH6120" s="89"/>
      <c r="EI6120" s="90"/>
    </row>
    <row r="6121" spans="38:139">
      <c r="AL6121" s="13"/>
      <c r="AM6121" s="13"/>
      <c r="AN6121" s="3"/>
      <c r="AO6121" s="126"/>
      <c r="AP6121" s="126"/>
      <c r="AQ6121" s="127"/>
      <c r="AR6121" s="128"/>
      <c r="AS6121" s="13"/>
      <c r="AW6121" s="128"/>
      <c r="AX6121" s="128"/>
      <c r="AY6121" s="128"/>
      <c r="BH6121" s="89"/>
      <c r="BI6121" s="90"/>
      <c r="DL6121" s="13"/>
      <c r="DM6121" s="13"/>
      <c r="DN6121" s="3"/>
      <c r="DO6121" s="126"/>
      <c r="DP6121" s="126"/>
      <c r="DQ6121" s="127"/>
      <c r="DR6121" s="128"/>
      <c r="DS6121" s="13"/>
      <c r="DW6121" s="128"/>
      <c r="DX6121" s="128"/>
      <c r="DY6121" s="128"/>
      <c r="EH6121" s="89"/>
      <c r="EI6121" s="90"/>
    </row>
    <row r="6122" spans="38:139">
      <c r="AL6122" s="13"/>
      <c r="AM6122" s="13"/>
      <c r="AN6122" s="3"/>
      <c r="AO6122" s="126"/>
      <c r="AP6122" s="126"/>
      <c r="AQ6122" s="127"/>
      <c r="AR6122" s="128"/>
      <c r="AS6122" s="13"/>
      <c r="AW6122" s="128"/>
      <c r="AX6122" s="128"/>
      <c r="AY6122" s="128"/>
      <c r="BH6122" s="89"/>
      <c r="BI6122" s="90"/>
      <c r="DL6122" s="13"/>
      <c r="DM6122" s="13"/>
      <c r="DN6122" s="3"/>
      <c r="DO6122" s="126"/>
      <c r="DP6122" s="126"/>
      <c r="DQ6122" s="127"/>
      <c r="DR6122" s="128"/>
      <c r="DS6122" s="13"/>
      <c r="DW6122" s="128"/>
      <c r="DX6122" s="128"/>
      <c r="DY6122" s="128"/>
      <c r="EH6122" s="89"/>
      <c r="EI6122" s="90"/>
    </row>
    <row r="6123" spans="38:139">
      <c r="AL6123" s="13"/>
      <c r="AM6123" s="13"/>
      <c r="AN6123" s="3"/>
      <c r="AO6123" s="126"/>
      <c r="AP6123" s="126"/>
      <c r="AQ6123" s="127"/>
      <c r="AR6123" s="128"/>
      <c r="AS6123" s="13"/>
      <c r="AW6123" s="128"/>
      <c r="AX6123" s="128"/>
      <c r="AY6123" s="128"/>
      <c r="BH6123" s="89"/>
      <c r="BI6123" s="90"/>
      <c r="DL6123" s="13"/>
      <c r="DM6123" s="13"/>
      <c r="DN6123" s="3"/>
      <c r="DO6123" s="126"/>
      <c r="DP6123" s="126"/>
      <c r="DQ6123" s="127"/>
      <c r="DR6123" s="128"/>
      <c r="DS6123" s="13"/>
      <c r="DW6123" s="128"/>
      <c r="DX6123" s="128"/>
      <c r="DY6123" s="128"/>
      <c r="EH6123" s="89"/>
      <c r="EI6123" s="90"/>
    </row>
    <row r="6124" spans="38:139">
      <c r="AL6124" s="13"/>
      <c r="AM6124" s="13"/>
      <c r="AN6124" s="3"/>
      <c r="AO6124" s="126"/>
      <c r="AP6124" s="126"/>
      <c r="AQ6124" s="127"/>
      <c r="AR6124" s="128"/>
      <c r="AS6124" s="13"/>
      <c r="AW6124" s="128"/>
      <c r="AX6124" s="128"/>
      <c r="AY6124" s="128"/>
      <c r="BH6124" s="89"/>
      <c r="BI6124" s="90"/>
      <c r="DL6124" s="13"/>
      <c r="DM6124" s="13"/>
      <c r="DN6124" s="3"/>
      <c r="DO6124" s="126"/>
      <c r="DP6124" s="126"/>
      <c r="DQ6124" s="127"/>
      <c r="DR6124" s="128"/>
      <c r="DS6124" s="13"/>
      <c r="DW6124" s="128"/>
      <c r="DX6124" s="128"/>
      <c r="DY6124" s="128"/>
      <c r="EH6124" s="89"/>
      <c r="EI6124" s="90"/>
    </row>
    <row r="6125" spans="38:139">
      <c r="AL6125" s="13"/>
      <c r="AM6125" s="13"/>
      <c r="AN6125" s="3"/>
      <c r="AO6125" s="126"/>
      <c r="AP6125" s="126"/>
      <c r="AQ6125" s="127"/>
      <c r="AR6125" s="128"/>
      <c r="AS6125" s="13"/>
      <c r="AW6125" s="128"/>
      <c r="AX6125" s="128"/>
      <c r="AY6125" s="128"/>
      <c r="BH6125" s="89"/>
      <c r="BI6125" s="90"/>
      <c r="DL6125" s="13"/>
      <c r="DM6125" s="13"/>
      <c r="DN6125" s="3"/>
      <c r="DO6125" s="126"/>
      <c r="DP6125" s="126"/>
      <c r="DQ6125" s="127"/>
      <c r="DR6125" s="128"/>
      <c r="DS6125" s="13"/>
      <c r="DW6125" s="128"/>
      <c r="DX6125" s="128"/>
      <c r="DY6125" s="128"/>
      <c r="EH6125" s="89"/>
      <c r="EI6125" s="90"/>
    </row>
    <row r="6126" spans="38:139">
      <c r="AL6126" s="13"/>
      <c r="AM6126" s="13"/>
      <c r="AN6126" s="3"/>
      <c r="AO6126" s="126"/>
      <c r="AP6126" s="126"/>
      <c r="AQ6126" s="127"/>
      <c r="AR6126" s="128"/>
      <c r="AS6126" s="13"/>
      <c r="AW6126" s="128"/>
      <c r="AX6126" s="128"/>
      <c r="AY6126" s="128"/>
      <c r="BH6126" s="89"/>
      <c r="BI6126" s="90"/>
      <c r="DL6126" s="13"/>
      <c r="DM6126" s="13"/>
      <c r="DN6126" s="3"/>
      <c r="DO6126" s="126"/>
      <c r="DP6126" s="126"/>
      <c r="DQ6126" s="127"/>
      <c r="DR6126" s="128"/>
      <c r="DS6126" s="13"/>
      <c r="DW6126" s="128"/>
      <c r="DX6126" s="128"/>
      <c r="DY6126" s="128"/>
      <c r="EH6126" s="89"/>
      <c r="EI6126" s="90"/>
    </row>
    <row r="6127" spans="38:139">
      <c r="AL6127" s="13"/>
      <c r="AM6127" s="13"/>
      <c r="AN6127" s="3"/>
      <c r="AO6127" s="126"/>
      <c r="AP6127" s="126"/>
      <c r="AQ6127" s="127"/>
      <c r="AR6127" s="128"/>
      <c r="AS6127" s="13"/>
      <c r="AW6127" s="128"/>
      <c r="AX6127" s="128"/>
      <c r="AY6127" s="128"/>
      <c r="BH6127" s="89"/>
      <c r="BI6127" s="90"/>
      <c r="DL6127" s="13"/>
      <c r="DM6127" s="13"/>
      <c r="DN6127" s="3"/>
      <c r="DO6127" s="126"/>
      <c r="DP6127" s="126"/>
      <c r="DQ6127" s="127"/>
      <c r="DR6127" s="128"/>
      <c r="DS6127" s="13"/>
      <c r="DW6127" s="128"/>
      <c r="DX6127" s="128"/>
      <c r="DY6127" s="128"/>
      <c r="EH6127" s="89"/>
      <c r="EI6127" s="90"/>
    </row>
    <row r="6128" spans="38:139">
      <c r="AL6128" s="13"/>
      <c r="AM6128" s="13"/>
      <c r="AN6128" s="3"/>
      <c r="AO6128" s="126"/>
      <c r="AP6128" s="126"/>
      <c r="AQ6128" s="127"/>
      <c r="AR6128" s="128"/>
      <c r="AS6128" s="13"/>
      <c r="AW6128" s="128"/>
      <c r="AX6128" s="128"/>
      <c r="AY6128" s="128"/>
      <c r="BH6128" s="89"/>
      <c r="BI6128" s="90"/>
      <c r="DL6128" s="13"/>
      <c r="DM6128" s="13"/>
      <c r="DN6128" s="3"/>
      <c r="DO6128" s="126"/>
      <c r="DP6128" s="126"/>
      <c r="DQ6128" s="127"/>
      <c r="DR6128" s="128"/>
      <c r="DS6128" s="13"/>
      <c r="DW6128" s="128"/>
      <c r="DX6128" s="128"/>
      <c r="DY6128" s="128"/>
      <c r="EH6128" s="89"/>
      <c r="EI6128" s="90"/>
    </row>
    <row r="6129" spans="38:139">
      <c r="AL6129" s="13"/>
      <c r="AM6129" s="13"/>
      <c r="AN6129" s="3"/>
      <c r="AO6129" s="126"/>
      <c r="AP6129" s="126"/>
      <c r="AQ6129" s="127"/>
      <c r="AR6129" s="128"/>
      <c r="AS6129" s="13"/>
      <c r="AW6129" s="128"/>
      <c r="AX6129" s="128"/>
      <c r="AY6129" s="128"/>
      <c r="BH6129" s="89"/>
      <c r="BI6129" s="90"/>
      <c r="DL6129" s="13"/>
      <c r="DM6129" s="13"/>
      <c r="DN6129" s="3"/>
      <c r="DO6129" s="126"/>
      <c r="DP6129" s="126"/>
      <c r="DQ6129" s="127"/>
      <c r="DR6129" s="128"/>
      <c r="DS6129" s="13"/>
      <c r="DW6129" s="128"/>
      <c r="DX6129" s="128"/>
      <c r="DY6129" s="128"/>
      <c r="EH6129" s="89"/>
      <c r="EI6129" s="90"/>
    </row>
    <row r="6130" spans="38:139">
      <c r="AL6130" s="13"/>
      <c r="AM6130" s="13"/>
      <c r="AN6130" s="3"/>
      <c r="AO6130" s="126"/>
      <c r="AP6130" s="126"/>
      <c r="AQ6130" s="127"/>
      <c r="AR6130" s="128"/>
      <c r="AS6130" s="13"/>
      <c r="AW6130" s="128"/>
      <c r="AX6130" s="128"/>
      <c r="AY6130" s="128"/>
      <c r="BH6130" s="89"/>
      <c r="BI6130" s="90"/>
      <c r="DL6130" s="13"/>
      <c r="DM6130" s="13"/>
      <c r="DN6130" s="3"/>
      <c r="DO6130" s="126"/>
      <c r="DP6130" s="126"/>
      <c r="DQ6130" s="127"/>
      <c r="DR6130" s="128"/>
      <c r="DS6130" s="13"/>
      <c r="DW6130" s="128"/>
      <c r="DX6130" s="128"/>
      <c r="DY6130" s="128"/>
      <c r="EH6130" s="89"/>
      <c r="EI6130" s="90"/>
    </row>
    <row r="6131" spans="38:139">
      <c r="AL6131" s="13"/>
      <c r="AM6131" s="13"/>
      <c r="AN6131" s="3"/>
      <c r="AO6131" s="126"/>
      <c r="AP6131" s="126"/>
      <c r="AQ6131" s="127"/>
      <c r="AR6131" s="128"/>
      <c r="AS6131" s="13"/>
      <c r="AW6131" s="128"/>
      <c r="AX6131" s="128"/>
      <c r="AY6131" s="128"/>
      <c r="BH6131" s="89"/>
      <c r="BI6131" s="90"/>
      <c r="DL6131" s="13"/>
      <c r="DM6131" s="13"/>
      <c r="DN6131" s="3"/>
      <c r="DO6131" s="126"/>
      <c r="DP6131" s="126"/>
      <c r="DQ6131" s="127"/>
      <c r="DR6131" s="128"/>
      <c r="DS6131" s="13"/>
      <c r="DW6131" s="128"/>
      <c r="DX6131" s="128"/>
      <c r="DY6131" s="128"/>
      <c r="EH6131" s="89"/>
      <c r="EI6131" s="90"/>
    </row>
    <row r="6132" spans="38:139">
      <c r="AL6132" s="13"/>
      <c r="AM6132" s="13"/>
      <c r="AN6132" s="3"/>
      <c r="AO6132" s="126"/>
      <c r="AP6132" s="126"/>
      <c r="AQ6132" s="127"/>
      <c r="AR6132" s="128"/>
      <c r="AS6132" s="13"/>
      <c r="AW6132" s="128"/>
      <c r="AX6132" s="128"/>
      <c r="AY6132" s="128"/>
      <c r="BH6132" s="89"/>
      <c r="BI6132" s="90"/>
      <c r="DL6132" s="13"/>
      <c r="DM6132" s="13"/>
      <c r="DN6132" s="3"/>
      <c r="DO6132" s="126"/>
      <c r="DP6132" s="126"/>
      <c r="DQ6132" s="127"/>
      <c r="DR6132" s="128"/>
      <c r="DS6132" s="13"/>
      <c r="DW6132" s="128"/>
      <c r="DX6132" s="128"/>
      <c r="DY6132" s="128"/>
      <c r="EH6132" s="89"/>
      <c r="EI6132" s="90"/>
    </row>
    <row r="6133" spans="38:139">
      <c r="AL6133" s="13"/>
      <c r="AM6133" s="13"/>
      <c r="AN6133" s="3"/>
      <c r="AO6133" s="126"/>
      <c r="AP6133" s="126"/>
      <c r="AQ6133" s="127"/>
      <c r="AR6133" s="128"/>
      <c r="AS6133" s="13"/>
      <c r="AW6133" s="128"/>
      <c r="AX6133" s="128"/>
      <c r="AY6133" s="128"/>
      <c r="BH6133" s="89"/>
      <c r="BI6133" s="90"/>
      <c r="DL6133" s="13"/>
      <c r="DM6133" s="13"/>
      <c r="DN6133" s="3"/>
      <c r="DO6133" s="126"/>
      <c r="DP6133" s="126"/>
      <c r="DQ6133" s="127"/>
      <c r="DR6133" s="128"/>
      <c r="DS6133" s="13"/>
      <c r="DW6133" s="128"/>
      <c r="DX6133" s="128"/>
      <c r="DY6133" s="128"/>
      <c r="EH6133" s="89"/>
      <c r="EI6133" s="90"/>
    </row>
    <row r="6134" spans="38:139">
      <c r="AL6134" s="13"/>
      <c r="AM6134" s="13"/>
      <c r="AN6134" s="3"/>
      <c r="AO6134" s="126"/>
      <c r="AP6134" s="126"/>
      <c r="AQ6134" s="127"/>
      <c r="AR6134" s="128"/>
      <c r="AS6134" s="13"/>
      <c r="AW6134" s="128"/>
      <c r="AX6134" s="128"/>
      <c r="AY6134" s="128"/>
      <c r="BH6134" s="89"/>
      <c r="BI6134" s="90"/>
      <c r="DL6134" s="13"/>
      <c r="DM6134" s="13"/>
      <c r="DN6134" s="3"/>
      <c r="DO6134" s="126"/>
      <c r="DP6134" s="126"/>
      <c r="DQ6134" s="127"/>
      <c r="DR6134" s="128"/>
      <c r="DS6134" s="13"/>
      <c r="DW6134" s="128"/>
      <c r="DX6134" s="128"/>
      <c r="DY6134" s="128"/>
      <c r="EH6134" s="89"/>
      <c r="EI6134" s="90"/>
    </row>
    <row r="6135" spans="38:139">
      <c r="AL6135" s="13"/>
      <c r="AM6135" s="13"/>
      <c r="AN6135" s="3"/>
      <c r="AO6135" s="126"/>
      <c r="AP6135" s="126"/>
      <c r="AQ6135" s="127"/>
      <c r="AR6135" s="128"/>
      <c r="AS6135" s="13"/>
      <c r="AW6135" s="128"/>
      <c r="AX6135" s="128"/>
      <c r="AY6135" s="128"/>
      <c r="BH6135" s="89"/>
      <c r="BI6135" s="90"/>
      <c r="DL6135" s="13"/>
      <c r="DM6135" s="13"/>
      <c r="DN6135" s="3"/>
      <c r="DO6135" s="126"/>
      <c r="DP6135" s="126"/>
      <c r="DQ6135" s="127"/>
      <c r="DR6135" s="128"/>
      <c r="DS6135" s="13"/>
      <c r="DW6135" s="128"/>
      <c r="DX6135" s="128"/>
      <c r="DY6135" s="128"/>
      <c r="EH6135" s="89"/>
      <c r="EI6135" s="90"/>
    </row>
    <row r="6136" spans="38:139">
      <c r="AL6136" s="13"/>
      <c r="AM6136" s="13"/>
      <c r="AN6136" s="3"/>
      <c r="AO6136" s="126"/>
      <c r="AP6136" s="126"/>
      <c r="AQ6136" s="127"/>
      <c r="AR6136" s="128"/>
      <c r="AS6136" s="13"/>
      <c r="AW6136" s="128"/>
      <c r="AX6136" s="128"/>
      <c r="AY6136" s="128"/>
      <c r="BH6136" s="89"/>
      <c r="BI6136" s="90"/>
      <c r="DL6136" s="13"/>
      <c r="DM6136" s="13"/>
      <c r="DN6136" s="3"/>
      <c r="DO6136" s="126"/>
      <c r="DP6136" s="126"/>
      <c r="DQ6136" s="127"/>
      <c r="DR6136" s="128"/>
      <c r="DS6136" s="13"/>
      <c r="DW6136" s="128"/>
      <c r="DX6136" s="128"/>
      <c r="DY6136" s="128"/>
      <c r="EH6136" s="89"/>
      <c r="EI6136" s="90"/>
    </row>
    <row r="6137" spans="38:139">
      <c r="AL6137" s="13"/>
      <c r="AM6137" s="13"/>
      <c r="AN6137" s="3"/>
      <c r="AO6137" s="126"/>
      <c r="AP6137" s="126"/>
      <c r="AQ6137" s="127"/>
      <c r="AR6137" s="128"/>
      <c r="AS6137" s="13"/>
      <c r="AW6137" s="128"/>
      <c r="AX6137" s="128"/>
      <c r="AY6137" s="128"/>
      <c r="BH6137" s="89"/>
      <c r="BI6137" s="90"/>
      <c r="DL6137" s="13"/>
      <c r="DM6137" s="13"/>
      <c r="DN6137" s="3"/>
      <c r="DO6137" s="126"/>
      <c r="DP6137" s="126"/>
      <c r="DQ6137" s="127"/>
      <c r="DR6137" s="128"/>
      <c r="DS6137" s="13"/>
      <c r="DW6137" s="128"/>
      <c r="DX6137" s="128"/>
      <c r="DY6137" s="128"/>
      <c r="EH6137" s="89"/>
      <c r="EI6137" s="90"/>
    </row>
    <row r="6138" spans="38:139">
      <c r="AL6138" s="13"/>
      <c r="AM6138" s="13"/>
      <c r="AN6138" s="3"/>
      <c r="AO6138" s="126"/>
      <c r="AP6138" s="126"/>
      <c r="AQ6138" s="127"/>
      <c r="AR6138" s="128"/>
      <c r="AS6138" s="13"/>
      <c r="AW6138" s="128"/>
      <c r="AX6138" s="128"/>
      <c r="AY6138" s="128"/>
      <c r="BH6138" s="89"/>
      <c r="BI6138" s="90"/>
      <c r="DL6138" s="13"/>
      <c r="DM6138" s="13"/>
      <c r="DN6138" s="3"/>
      <c r="DO6138" s="126"/>
      <c r="DP6138" s="126"/>
      <c r="DQ6138" s="127"/>
      <c r="DR6138" s="128"/>
      <c r="DS6138" s="13"/>
      <c r="DW6138" s="128"/>
      <c r="DX6138" s="128"/>
      <c r="DY6138" s="128"/>
      <c r="EH6138" s="89"/>
      <c r="EI6138" s="90"/>
    </row>
    <row r="6139" spans="38:139">
      <c r="AL6139" s="13"/>
      <c r="AM6139" s="13"/>
      <c r="AN6139" s="3"/>
      <c r="AO6139" s="126"/>
      <c r="AP6139" s="126"/>
      <c r="AQ6139" s="127"/>
      <c r="AR6139" s="128"/>
      <c r="AS6139" s="13"/>
      <c r="AW6139" s="128"/>
      <c r="AX6139" s="128"/>
      <c r="AY6139" s="128"/>
      <c r="BH6139" s="89"/>
      <c r="BI6139" s="90"/>
      <c r="DL6139" s="13"/>
      <c r="DM6139" s="13"/>
      <c r="DN6139" s="3"/>
      <c r="DO6139" s="126"/>
      <c r="DP6139" s="126"/>
      <c r="DQ6139" s="127"/>
      <c r="DR6139" s="128"/>
      <c r="DS6139" s="13"/>
      <c r="DW6139" s="128"/>
      <c r="DX6139" s="128"/>
      <c r="DY6139" s="128"/>
      <c r="EH6139" s="89"/>
      <c r="EI6139" s="90"/>
    </row>
    <row r="6140" spans="38:139">
      <c r="AL6140" s="13"/>
      <c r="AM6140" s="13"/>
      <c r="AN6140" s="3"/>
      <c r="AO6140" s="126"/>
      <c r="AP6140" s="126"/>
      <c r="AQ6140" s="127"/>
      <c r="AR6140" s="128"/>
      <c r="AS6140" s="13"/>
      <c r="AW6140" s="128"/>
      <c r="AX6140" s="128"/>
      <c r="AY6140" s="128"/>
      <c r="BH6140" s="89"/>
      <c r="BI6140" s="90"/>
      <c r="DL6140" s="13"/>
      <c r="DM6140" s="13"/>
      <c r="DN6140" s="3"/>
      <c r="DO6140" s="126"/>
      <c r="DP6140" s="126"/>
      <c r="DQ6140" s="127"/>
      <c r="DR6140" s="128"/>
      <c r="DS6140" s="13"/>
      <c r="DW6140" s="128"/>
      <c r="DX6140" s="128"/>
      <c r="DY6140" s="128"/>
      <c r="EH6140" s="89"/>
      <c r="EI6140" s="90"/>
    </row>
    <row r="6141" spans="38:139">
      <c r="AL6141" s="13"/>
      <c r="AM6141" s="13"/>
      <c r="AN6141" s="3"/>
      <c r="AO6141" s="126"/>
      <c r="AP6141" s="126"/>
      <c r="AQ6141" s="127"/>
      <c r="AR6141" s="128"/>
      <c r="AS6141" s="13"/>
      <c r="AW6141" s="128"/>
      <c r="AX6141" s="128"/>
      <c r="AY6141" s="128"/>
      <c r="BH6141" s="89"/>
      <c r="BI6141" s="90"/>
      <c r="DL6141" s="13"/>
      <c r="DM6141" s="13"/>
      <c r="DN6141" s="3"/>
      <c r="DO6141" s="126"/>
      <c r="DP6141" s="126"/>
      <c r="DQ6141" s="127"/>
      <c r="DR6141" s="128"/>
      <c r="DS6141" s="13"/>
      <c r="DW6141" s="128"/>
      <c r="DX6141" s="128"/>
      <c r="DY6141" s="128"/>
      <c r="EH6141" s="89"/>
      <c r="EI6141" s="90"/>
    </row>
    <row r="6142" spans="38:139">
      <c r="AL6142" s="13"/>
      <c r="AM6142" s="13"/>
      <c r="AN6142" s="3"/>
      <c r="AO6142" s="126"/>
      <c r="AP6142" s="126"/>
      <c r="AQ6142" s="127"/>
      <c r="AR6142" s="128"/>
      <c r="AS6142" s="13"/>
      <c r="AW6142" s="128"/>
      <c r="AX6142" s="128"/>
      <c r="AY6142" s="128"/>
      <c r="BH6142" s="89"/>
      <c r="BI6142" s="90"/>
      <c r="DL6142" s="13"/>
      <c r="DM6142" s="13"/>
      <c r="DN6142" s="3"/>
      <c r="DO6142" s="126"/>
      <c r="DP6142" s="126"/>
      <c r="DQ6142" s="127"/>
      <c r="DR6142" s="128"/>
      <c r="DS6142" s="13"/>
      <c r="DW6142" s="128"/>
      <c r="DX6142" s="128"/>
      <c r="DY6142" s="128"/>
      <c r="EH6142" s="89"/>
      <c r="EI6142" s="90"/>
    </row>
    <row r="6143" spans="38:139">
      <c r="AL6143" s="13"/>
      <c r="AM6143" s="13"/>
      <c r="AN6143" s="3"/>
      <c r="AO6143" s="126"/>
      <c r="AP6143" s="126"/>
      <c r="AQ6143" s="127"/>
      <c r="AR6143" s="128"/>
      <c r="AS6143" s="13"/>
      <c r="AW6143" s="128"/>
      <c r="AX6143" s="128"/>
      <c r="AY6143" s="128"/>
      <c r="BH6143" s="89"/>
      <c r="BI6143" s="90"/>
      <c r="DL6143" s="13"/>
      <c r="DM6143" s="13"/>
      <c r="DN6143" s="3"/>
      <c r="DO6143" s="126"/>
      <c r="DP6143" s="126"/>
      <c r="DQ6143" s="127"/>
      <c r="DR6143" s="128"/>
      <c r="DS6143" s="13"/>
      <c r="DW6143" s="128"/>
      <c r="DX6143" s="128"/>
      <c r="DY6143" s="128"/>
      <c r="EH6143" s="89"/>
      <c r="EI6143" s="90"/>
    </row>
    <row r="6144" spans="38:139">
      <c r="AL6144" s="13"/>
      <c r="AM6144" s="13"/>
      <c r="AN6144" s="3"/>
      <c r="AO6144" s="126"/>
      <c r="AP6144" s="126"/>
      <c r="AQ6144" s="127"/>
      <c r="AR6144" s="128"/>
      <c r="AS6144" s="13"/>
      <c r="AW6144" s="128"/>
      <c r="AX6144" s="128"/>
      <c r="AY6144" s="128"/>
      <c r="BH6144" s="89"/>
      <c r="BI6144" s="90"/>
      <c r="DL6144" s="13"/>
      <c r="DM6144" s="13"/>
      <c r="DN6144" s="3"/>
      <c r="DO6144" s="126"/>
      <c r="DP6144" s="126"/>
      <c r="DQ6144" s="127"/>
      <c r="DR6144" s="128"/>
      <c r="DS6144" s="13"/>
      <c r="DW6144" s="128"/>
      <c r="DX6144" s="128"/>
      <c r="DY6144" s="128"/>
      <c r="EH6144" s="89"/>
      <c r="EI6144" s="90"/>
    </row>
    <row r="6145" spans="38:139">
      <c r="AL6145" s="13"/>
      <c r="AM6145" s="13"/>
      <c r="AN6145" s="3"/>
      <c r="AO6145" s="126"/>
      <c r="AP6145" s="126"/>
      <c r="AQ6145" s="127"/>
      <c r="AR6145" s="128"/>
      <c r="AS6145" s="13"/>
      <c r="AW6145" s="128"/>
      <c r="AX6145" s="128"/>
      <c r="AY6145" s="128"/>
      <c r="BH6145" s="89"/>
      <c r="BI6145" s="90"/>
      <c r="DL6145" s="13"/>
      <c r="DM6145" s="13"/>
      <c r="DN6145" s="3"/>
      <c r="DO6145" s="126"/>
      <c r="DP6145" s="126"/>
      <c r="DQ6145" s="127"/>
      <c r="DR6145" s="128"/>
      <c r="DS6145" s="13"/>
      <c r="DW6145" s="128"/>
      <c r="DX6145" s="128"/>
      <c r="DY6145" s="128"/>
      <c r="EH6145" s="89"/>
      <c r="EI6145" s="90"/>
    </row>
    <row r="6146" spans="38:139">
      <c r="AL6146" s="13"/>
      <c r="AM6146" s="13"/>
      <c r="AN6146" s="3"/>
      <c r="AO6146" s="126"/>
      <c r="AP6146" s="126"/>
      <c r="AQ6146" s="127"/>
      <c r="AR6146" s="128"/>
      <c r="AS6146" s="13"/>
      <c r="AW6146" s="128"/>
      <c r="AX6146" s="128"/>
      <c r="AY6146" s="128"/>
      <c r="BH6146" s="89"/>
      <c r="BI6146" s="90"/>
      <c r="DL6146" s="13"/>
      <c r="DM6146" s="13"/>
      <c r="DN6146" s="3"/>
      <c r="DO6146" s="126"/>
      <c r="DP6146" s="126"/>
      <c r="DQ6146" s="127"/>
      <c r="DR6146" s="128"/>
      <c r="DS6146" s="13"/>
      <c r="DW6146" s="128"/>
      <c r="DX6146" s="128"/>
      <c r="DY6146" s="128"/>
      <c r="EH6146" s="89"/>
      <c r="EI6146" s="90"/>
    </row>
    <row r="6147" spans="38:139">
      <c r="AL6147" s="13"/>
      <c r="AM6147" s="13"/>
      <c r="AN6147" s="3"/>
      <c r="AO6147" s="126"/>
      <c r="AP6147" s="126"/>
      <c r="AQ6147" s="127"/>
      <c r="AR6147" s="128"/>
      <c r="AS6147" s="13"/>
      <c r="AW6147" s="128"/>
      <c r="AX6147" s="128"/>
      <c r="AY6147" s="128"/>
      <c r="BH6147" s="89"/>
      <c r="BI6147" s="90"/>
      <c r="DL6147" s="13"/>
      <c r="DM6147" s="13"/>
      <c r="DN6147" s="3"/>
      <c r="DO6147" s="126"/>
      <c r="DP6147" s="126"/>
      <c r="DQ6147" s="127"/>
      <c r="DR6147" s="128"/>
      <c r="DS6147" s="13"/>
      <c r="DW6147" s="128"/>
      <c r="DX6147" s="128"/>
      <c r="DY6147" s="128"/>
      <c r="EH6147" s="89"/>
      <c r="EI6147" s="90"/>
    </row>
    <row r="6148" spans="38:139">
      <c r="AL6148" s="13"/>
      <c r="AM6148" s="13"/>
      <c r="AN6148" s="3"/>
      <c r="AO6148" s="126"/>
      <c r="AP6148" s="126"/>
      <c r="AQ6148" s="127"/>
      <c r="AR6148" s="128"/>
      <c r="AS6148" s="13"/>
      <c r="AW6148" s="128"/>
      <c r="AX6148" s="128"/>
      <c r="AY6148" s="128"/>
      <c r="BH6148" s="89"/>
      <c r="BI6148" s="90"/>
      <c r="DL6148" s="13"/>
      <c r="DM6148" s="13"/>
      <c r="DN6148" s="3"/>
      <c r="DO6148" s="126"/>
      <c r="DP6148" s="126"/>
      <c r="DQ6148" s="127"/>
      <c r="DR6148" s="128"/>
      <c r="DS6148" s="13"/>
      <c r="DW6148" s="128"/>
      <c r="DX6148" s="128"/>
      <c r="DY6148" s="128"/>
      <c r="EH6148" s="89"/>
      <c r="EI6148" s="90"/>
    </row>
    <row r="6149" spans="38:139">
      <c r="AL6149" s="13"/>
      <c r="AM6149" s="13"/>
      <c r="AN6149" s="3"/>
      <c r="AO6149" s="126"/>
      <c r="AP6149" s="126"/>
      <c r="AQ6149" s="127"/>
      <c r="AR6149" s="128"/>
      <c r="AS6149" s="13"/>
      <c r="AW6149" s="128"/>
      <c r="AX6149" s="128"/>
      <c r="AY6149" s="128"/>
      <c r="BH6149" s="89"/>
      <c r="BI6149" s="90"/>
      <c r="DL6149" s="13"/>
      <c r="DM6149" s="13"/>
      <c r="DN6149" s="3"/>
      <c r="DO6149" s="126"/>
      <c r="DP6149" s="126"/>
      <c r="DQ6149" s="127"/>
      <c r="DR6149" s="128"/>
      <c r="DS6149" s="13"/>
      <c r="DW6149" s="128"/>
      <c r="DX6149" s="128"/>
      <c r="DY6149" s="128"/>
      <c r="EH6149" s="89"/>
      <c r="EI6149" s="90"/>
    </row>
    <row r="6150" spans="38:139">
      <c r="AL6150" s="13"/>
      <c r="AM6150" s="13"/>
      <c r="AN6150" s="3"/>
      <c r="AO6150" s="126"/>
      <c r="AP6150" s="126"/>
      <c r="AQ6150" s="127"/>
      <c r="AR6150" s="128"/>
      <c r="AS6150" s="13"/>
      <c r="AW6150" s="128"/>
      <c r="AX6150" s="128"/>
      <c r="AY6150" s="128"/>
      <c r="BH6150" s="89"/>
      <c r="BI6150" s="90"/>
      <c r="DL6150" s="13"/>
      <c r="DM6150" s="13"/>
      <c r="DN6150" s="3"/>
      <c r="DO6150" s="126"/>
      <c r="DP6150" s="126"/>
      <c r="DQ6150" s="127"/>
      <c r="DR6150" s="128"/>
      <c r="DS6150" s="13"/>
      <c r="DW6150" s="128"/>
      <c r="DX6150" s="128"/>
      <c r="DY6150" s="128"/>
      <c r="EH6150" s="89"/>
      <c r="EI6150" s="90"/>
    </row>
    <row r="6151" spans="38:139">
      <c r="AL6151" s="13"/>
      <c r="AM6151" s="13"/>
      <c r="AN6151" s="3"/>
      <c r="AO6151" s="126"/>
      <c r="AP6151" s="126"/>
      <c r="AQ6151" s="127"/>
      <c r="AR6151" s="128"/>
      <c r="AS6151" s="13"/>
      <c r="AW6151" s="128"/>
      <c r="AX6151" s="128"/>
      <c r="AY6151" s="128"/>
      <c r="BH6151" s="89"/>
      <c r="BI6151" s="90"/>
      <c r="DL6151" s="13"/>
      <c r="DM6151" s="13"/>
      <c r="DN6151" s="3"/>
      <c r="DO6151" s="126"/>
      <c r="DP6151" s="126"/>
      <c r="DQ6151" s="127"/>
      <c r="DR6151" s="128"/>
      <c r="DS6151" s="13"/>
      <c r="DW6151" s="128"/>
      <c r="DX6151" s="128"/>
      <c r="DY6151" s="128"/>
      <c r="EH6151" s="89"/>
      <c r="EI6151" s="90"/>
    </row>
    <row r="6152" spans="38:139">
      <c r="AL6152" s="13"/>
      <c r="AM6152" s="13"/>
      <c r="AN6152" s="3"/>
      <c r="AO6152" s="126"/>
      <c r="AP6152" s="126"/>
      <c r="AQ6152" s="127"/>
      <c r="AR6152" s="128"/>
      <c r="AS6152" s="13"/>
      <c r="AW6152" s="128"/>
      <c r="AX6152" s="128"/>
      <c r="AY6152" s="128"/>
      <c r="BH6152" s="89"/>
      <c r="BI6152" s="90"/>
      <c r="DL6152" s="13"/>
      <c r="DM6152" s="13"/>
      <c r="DN6152" s="3"/>
      <c r="DO6152" s="126"/>
      <c r="DP6152" s="126"/>
      <c r="DQ6152" s="127"/>
      <c r="DR6152" s="128"/>
      <c r="DS6152" s="13"/>
      <c r="DW6152" s="128"/>
      <c r="DX6152" s="128"/>
      <c r="DY6152" s="128"/>
      <c r="EH6152" s="89"/>
      <c r="EI6152" s="90"/>
    </row>
    <row r="6153" spans="38:139">
      <c r="AL6153" s="13"/>
      <c r="AM6153" s="13"/>
      <c r="AN6153" s="3"/>
      <c r="AO6153" s="126"/>
      <c r="AP6153" s="126"/>
      <c r="AQ6153" s="127"/>
      <c r="AR6153" s="128"/>
      <c r="AS6153" s="13"/>
      <c r="AW6153" s="128"/>
      <c r="AX6153" s="128"/>
      <c r="AY6153" s="128"/>
      <c r="BH6153" s="89"/>
      <c r="BI6153" s="90"/>
      <c r="DL6153" s="13"/>
      <c r="DM6153" s="13"/>
      <c r="DN6153" s="3"/>
      <c r="DO6153" s="126"/>
      <c r="DP6153" s="126"/>
      <c r="DQ6153" s="127"/>
      <c r="DR6153" s="128"/>
      <c r="DS6153" s="13"/>
      <c r="DW6153" s="128"/>
      <c r="DX6153" s="128"/>
      <c r="DY6153" s="128"/>
      <c r="EH6153" s="89"/>
      <c r="EI6153" s="90"/>
    </row>
    <row r="6154" spans="38:139">
      <c r="AL6154" s="13"/>
      <c r="AM6154" s="13"/>
      <c r="AN6154" s="3"/>
      <c r="AO6154" s="126"/>
      <c r="AP6154" s="126"/>
      <c r="AQ6154" s="127"/>
      <c r="AR6154" s="128"/>
      <c r="AS6154" s="13"/>
      <c r="AW6154" s="128"/>
      <c r="AX6154" s="128"/>
      <c r="AY6154" s="128"/>
      <c r="BH6154" s="89"/>
      <c r="BI6154" s="90"/>
      <c r="DL6154" s="13"/>
      <c r="DM6154" s="13"/>
      <c r="DN6154" s="3"/>
      <c r="DO6154" s="126"/>
      <c r="DP6154" s="126"/>
      <c r="DQ6154" s="127"/>
      <c r="DR6154" s="128"/>
      <c r="DS6154" s="13"/>
      <c r="DW6154" s="128"/>
      <c r="DX6154" s="128"/>
      <c r="DY6154" s="128"/>
      <c r="EH6154" s="89"/>
      <c r="EI6154" s="90"/>
    </row>
    <row r="6155" spans="38:139">
      <c r="AL6155" s="13"/>
      <c r="AM6155" s="13"/>
      <c r="AN6155" s="3"/>
      <c r="AO6155" s="126"/>
      <c r="AP6155" s="126"/>
      <c r="AQ6155" s="127"/>
      <c r="AR6155" s="128"/>
      <c r="AS6155" s="13"/>
      <c r="AW6155" s="128"/>
      <c r="AX6155" s="128"/>
      <c r="AY6155" s="128"/>
      <c r="BH6155" s="89"/>
      <c r="BI6155" s="90"/>
      <c r="DL6155" s="13"/>
      <c r="DM6155" s="13"/>
      <c r="DN6155" s="3"/>
      <c r="DO6155" s="126"/>
      <c r="DP6155" s="126"/>
      <c r="DQ6155" s="127"/>
      <c r="DR6155" s="128"/>
      <c r="DS6155" s="13"/>
      <c r="DW6155" s="128"/>
      <c r="DX6155" s="128"/>
      <c r="DY6155" s="128"/>
      <c r="EH6155" s="89"/>
      <c r="EI6155" s="90"/>
    </row>
    <row r="6156" spans="38:139">
      <c r="AL6156" s="13"/>
      <c r="AM6156" s="13"/>
      <c r="AN6156" s="3"/>
      <c r="AO6156" s="126"/>
      <c r="AP6156" s="126"/>
      <c r="AQ6156" s="127"/>
      <c r="AR6156" s="128"/>
      <c r="AS6156" s="13"/>
      <c r="AW6156" s="128"/>
      <c r="AX6156" s="128"/>
      <c r="AY6156" s="128"/>
      <c r="BH6156" s="89"/>
      <c r="BI6156" s="90"/>
      <c r="DL6156" s="13"/>
      <c r="DM6156" s="13"/>
      <c r="DN6156" s="3"/>
      <c r="DO6156" s="126"/>
      <c r="DP6156" s="126"/>
      <c r="DQ6156" s="127"/>
      <c r="DR6156" s="128"/>
      <c r="DS6156" s="13"/>
      <c r="DW6156" s="128"/>
      <c r="DX6156" s="128"/>
      <c r="DY6156" s="128"/>
      <c r="EH6156" s="89"/>
      <c r="EI6156" s="90"/>
    </row>
    <row r="6157" spans="38:139">
      <c r="AL6157" s="13"/>
      <c r="AM6157" s="13"/>
      <c r="AN6157" s="3"/>
      <c r="AO6157" s="126"/>
      <c r="AP6157" s="126"/>
      <c r="AQ6157" s="127"/>
      <c r="AR6157" s="128"/>
      <c r="AS6157" s="13"/>
      <c r="AW6157" s="128"/>
      <c r="AX6157" s="128"/>
      <c r="AY6157" s="128"/>
      <c r="BH6157" s="89"/>
      <c r="BI6157" s="90"/>
      <c r="DL6157" s="13"/>
      <c r="DM6157" s="13"/>
      <c r="DN6157" s="3"/>
      <c r="DO6157" s="126"/>
      <c r="DP6157" s="126"/>
      <c r="DQ6157" s="127"/>
      <c r="DR6157" s="128"/>
      <c r="DS6157" s="13"/>
      <c r="DW6157" s="128"/>
      <c r="DX6157" s="128"/>
      <c r="DY6157" s="128"/>
      <c r="EH6157" s="89"/>
      <c r="EI6157" s="90"/>
    </row>
    <row r="6158" spans="38:139">
      <c r="AL6158" s="13"/>
      <c r="AM6158" s="13"/>
      <c r="AN6158" s="3"/>
      <c r="AO6158" s="126"/>
      <c r="AP6158" s="126"/>
      <c r="AQ6158" s="127"/>
      <c r="AR6158" s="128"/>
      <c r="AS6158" s="13"/>
      <c r="AW6158" s="128"/>
      <c r="AX6158" s="128"/>
      <c r="AY6158" s="128"/>
      <c r="BH6158" s="89"/>
      <c r="BI6158" s="90"/>
      <c r="DL6158" s="13"/>
      <c r="DM6158" s="13"/>
      <c r="DN6158" s="3"/>
      <c r="DO6158" s="126"/>
      <c r="DP6158" s="126"/>
      <c r="DQ6158" s="127"/>
      <c r="DR6158" s="128"/>
      <c r="DS6158" s="13"/>
      <c r="DW6158" s="128"/>
      <c r="DX6158" s="128"/>
      <c r="DY6158" s="128"/>
      <c r="EH6158" s="89"/>
      <c r="EI6158" s="90"/>
    </row>
    <row r="6159" spans="38:139">
      <c r="AL6159" s="13"/>
      <c r="AM6159" s="13"/>
      <c r="AN6159" s="3"/>
      <c r="AO6159" s="126"/>
      <c r="AP6159" s="126"/>
      <c r="AQ6159" s="127"/>
      <c r="AR6159" s="128"/>
      <c r="AS6159" s="13"/>
      <c r="AW6159" s="128"/>
      <c r="AX6159" s="128"/>
      <c r="AY6159" s="128"/>
      <c r="BH6159" s="89"/>
      <c r="BI6159" s="90"/>
      <c r="DL6159" s="13"/>
      <c r="DM6159" s="13"/>
      <c r="DN6159" s="3"/>
      <c r="DO6159" s="126"/>
      <c r="DP6159" s="126"/>
      <c r="DQ6159" s="127"/>
      <c r="DR6159" s="128"/>
      <c r="DS6159" s="13"/>
      <c r="DW6159" s="128"/>
      <c r="DX6159" s="128"/>
      <c r="DY6159" s="128"/>
      <c r="EH6159" s="89"/>
      <c r="EI6159" s="90"/>
    </row>
    <row r="6160" spans="38:139">
      <c r="AL6160" s="13"/>
      <c r="AM6160" s="13"/>
      <c r="AN6160" s="3"/>
      <c r="AO6160" s="126"/>
      <c r="AP6160" s="126"/>
      <c r="AQ6160" s="127"/>
      <c r="AR6160" s="128"/>
      <c r="AS6160" s="13"/>
      <c r="AW6160" s="128"/>
      <c r="AX6160" s="128"/>
      <c r="AY6160" s="128"/>
      <c r="BH6160" s="89"/>
      <c r="BI6160" s="90"/>
      <c r="DL6160" s="13"/>
      <c r="DM6160" s="13"/>
      <c r="DN6160" s="3"/>
      <c r="DO6160" s="126"/>
      <c r="DP6160" s="126"/>
      <c r="DQ6160" s="127"/>
      <c r="DR6160" s="128"/>
      <c r="DS6160" s="13"/>
      <c r="DW6160" s="128"/>
      <c r="DX6160" s="128"/>
      <c r="DY6160" s="128"/>
      <c r="EH6160" s="89"/>
      <c r="EI6160" s="90"/>
    </row>
    <row r="6161" spans="38:139">
      <c r="AL6161" s="13"/>
      <c r="AM6161" s="13"/>
      <c r="AN6161" s="3"/>
      <c r="AO6161" s="126"/>
      <c r="AP6161" s="126"/>
      <c r="AQ6161" s="127"/>
      <c r="AR6161" s="128"/>
      <c r="AS6161" s="13"/>
      <c r="AW6161" s="128"/>
      <c r="AX6161" s="128"/>
      <c r="AY6161" s="128"/>
      <c r="BH6161" s="89"/>
      <c r="BI6161" s="90"/>
      <c r="DL6161" s="13"/>
      <c r="DM6161" s="13"/>
      <c r="DN6161" s="3"/>
      <c r="DO6161" s="126"/>
      <c r="DP6161" s="126"/>
      <c r="DQ6161" s="127"/>
      <c r="DR6161" s="128"/>
      <c r="DS6161" s="13"/>
      <c r="DW6161" s="128"/>
      <c r="DX6161" s="128"/>
      <c r="DY6161" s="128"/>
      <c r="EH6161" s="89"/>
      <c r="EI6161" s="90"/>
    </row>
    <row r="6162" spans="38:139">
      <c r="AL6162" s="13"/>
      <c r="AM6162" s="13"/>
      <c r="AN6162" s="3"/>
      <c r="AO6162" s="126"/>
      <c r="AP6162" s="126"/>
      <c r="AQ6162" s="127"/>
      <c r="AR6162" s="128"/>
      <c r="AS6162" s="13"/>
      <c r="AW6162" s="128"/>
      <c r="AX6162" s="128"/>
      <c r="AY6162" s="128"/>
      <c r="BH6162" s="89"/>
      <c r="BI6162" s="90"/>
      <c r="DL6162" s="13"/>
      <c r="DM6162" s="13"/>
      <c r="DN6162" s="3"/>
      <c r="DO6162" s="126"/>
      <c r="DP6162" s="126"/>
      <c r="DQ6162" s="127"/>
      <c r="DR6162" s="128"/>
      <c r="DS6162" s="13"/>
      <c r="DW6162" s="128"/>
      <c r="DX6162" s="128"/>
      <c r="DY6162" s="128"/>
      <c r="EH6162" s="89"/>
      <c r="EI6162" s="90"/>
    </row>
    <row r="6163" spans="38:139">
      <c r="AL6163" s="13"/>
      <c r="AM6163" s="13"/>
      <c r="AN6163" s="3"/>
      <c r="AO6163" s="126"/>
      <c r="AP6163" s="126"/>
      <c r="AQ6163" s="127"/>
      <c r="AR6163" s="128"/>
      <c r="AS6163" s="13"/>
      <c r="AW6163" s="128"/>
      <c r="AX6163" s="128"/>
      <c r="AY6163" s="128"/>
      <c r="BH6163" s="89"/>
      <c r="BI6163" s="90"/>
      <c r="DL6163" s="13"/>
      <c r="DM6163" s="13"/>
      <c r="DN6163" s="3"/>
      <c r="DO6163" s="126"/>
      <c r="DP6163" s="126"/>
      <c r="DQ6163" s="127"/>
      <c r="DR6163" s="128"/>
      <c r="DS6163" s="13"/>
      <c r="DW6163" s="128"/>
      <c r="DX6163" s="128"/>
      <c r="DY6163" s="128"/>
      <c r="EH6163" s="89"/>
      <c r="EI6163" s="90"/>
    </row>
    <row r="6164" spans="38:139">
      <c r="AL6164" s="13"/>
      <c r="AM6164" s="13"/>
      <c r="AN6164" s="3"/>
      <c r="AO6164" s="126"/>
      <c r="AP6164" s="126"/>
      <c r="AQ6164" s="127"/>
      <c r="AR6164" s="128"/>
      <c r="AS6164" s="13"/>
      <c r="AW6164" s="128"/>
      <c r="AX6164" s="128"/>
      <c r="AY6164" s="128"/>
      <c r="BH6164" s="89"/>
      <c r="BI6164" s="90"/>
      <c r="DL6164" s="13"/>
      <c r="DM6164" s="13"/>
      <c r="DN6164" s="3"/>
      <c r="DO6164" s="126"/>
      <c r="DP6164" s="126"/>
      <c r="DQ6164" s="127"/>
      <c r="DR6164" s="128"/>
      <c r="DS6164" s="13"/>
      <c r="DW6164" s="128"/>
      <c r="DX6164" s="128"/>
      <c r="DY6164" s="128"/>
      <c r="EH6164" s="89"/>
      <c r="EI6164" s="90"/>
    </row>
    <row r="6165" spans="38:139">
      <c r="AL6165" s="13"/>
      <c r="AM6165" s="13"/>
      <c r="AN6165" s="3"/>
      <c r="AO6165" s="126"/>
      <c r="AP6165" s="126"/>
      <c r="AQ6165" s="127"/>
      <c r="AR6165" s="128"/>
      <c r="AS6165" s="13"/>
      <c r="AW6165" s="128"/>
      <c r="AX6165" s="128"/>
      <c r="AY6165" s="128"/>
      <c r="BH6165" s="89"/>
      <c r="BI6165" s="90"/>
      <c r="DL6165" s="13"/>
      <c r="DM6165" s="13"/>
      <c r="DN6165" s="3"/>
      <c r="DO6165" s="126"/>
      <c r="DP6165" s="126"/>
      <c r="DQ6165" s="127"/>
      <c r="DR6165" s="128"/>
      <c r="DS6165" s="13"/>
      <c r="DW6165" s="128"/>
      <c r="DX6165" s="128"/>
      <c r="DY6165" s="128"/>
      <c r="EH6165" s="89"/>
      <c r="EI6165" s="90"/>
    </row>
    <row r="6166" spans="38:139">
      <c r="AL6166" s="13"/>
      <c r="AM6166" s="13"/>
      <c r="AN6166" s="3"/>
      <c r="AO6166" s="126"/>
      <c r="AP6166" s="126"/>
      <c r="AQ6166" s="127"/>
      <c r="AR6166" s="128"/>
      <c r="AS6166" s="13"/>
      <c r="AW6166" s="128"/>
      <c r="AX6166" s="128"/>
      <c r="AY6166" s="128"/>
      <c r="BH6166" s="89"/>
      <c r="BI6166" s="90"/>
      <c r="DL6166" s="13"/>
      <c r="DM6166" s="13"/>
      <c r="DN6166" s="3"/>
      <c r="DO6166" s="126"/>
      <c r="DP6166" s="126"/>
      <c r="DQ6166" s="127"/>
      <c r="DR6166" s="128"/>
      <c r="DS6166" s="13"/>
      <c r="DW6166" s="128"/>
      <c r="DX6166" s="128"/>
      <c r="DY6166" s="128"/>
      <c r="EH6166" s="89"/>
      <c r="EI6166" s="90"/>
    </row>
    <row r="6167" spans="38:139">
      <c r="AL6167" s="13"/>
      <c r="AM6167" s="13"/>
      <c r="AN6167" s="3"/>
      <c r="AO6167" s="126"/>
      <c r="AP6167" s="126"/>
      <c r="AQ6167" s="127"/>
      <c r="AR6167" s="128"/>
      <c r="AS6167" s="13"/>
      <c r="AW6167" s="128"/>
      <c r="AX6167" s="128"/>
      <c r="AY6167" s="128"/>
      <c r="BH6167" s="89"/>
      <c r="BI6167" s="90"/>
      <c r="DL6167" s="13"/>
      <c r="DM6167" s="13"/>
      <c r="DN6167" s="3"/>
      <c r="DO6167" s="126"/>
      <c r="DP6167" s="126"/>
      <c r="DQ6167" s="127"/>
      <c r="DR6167" s="128"/>
      <c r="DS6167" s="13"/>
      <c r="DW6167" s="128"/>
      <c r="DX6167" s="128"/>
      <c r="DY6167" s="128"/>
      <c r="EH6167" s="89"/>
      <c r="EI6167" s="90"/>
    </row>
    <row r="6168" spans="38:139">
      <c r="AL6168" s="13"/>
      <c r="AM6168" s="13"/>
      <c r="AN6168" s="3"/>
      <c r="AO6168" s="126"/>
      <c r="AP6168" s="126"/>
      <c r="AQ6168" s="127"/>
      <c r="AR6168" s="128"/>
      <c r="AS6168" s="13"/>
      <c r="AW6168" s="128"/>
      <c r="AX6168" s="128"/>
      <c r="AY6168" s="128"/>
      <c r="BH6168" s="89"/>
      <c r="BI6168" s="90"/>
      <c r="DL6168" s="13"/>
      <c r="DM6168" s="13"/>
      <c r="DN6168" s="3"/>
      <c r="DO6168" s="126"/>
      <c r="DP6168" s="126"/>
      <c r="DQ6168" s="127"/>
      <c r="DR6168" s="128"/>
      <c r="DS6168" s="13"/>
      <c r="DW6168" s="128"/>
      <c r="DX6168" s="128"/>
      <c r="DY6168" s="128"/>
      <c r="EH6168" s="89"/>
      <c r="EI6168" s="90"/>
    </row>
    <row r="6169" spans="38:139">
      <c r="AL6169" s="13"/>
      <c r="AM6169" s="13"/>
      <c r="AN6169" s="3"/>
      <c r="AO6169" s="126"/>
      <c r="AP6169" s="126"/>
      <c r="AQ6169" s="127"/>
      <c r="AR6169" s="128"/>
      <c r="AS6169" s="13"/>
      <c r="AW6169" s="128"/>
      <c r="AX6169" s="128"/>
      <c r="AY6169" s="128"/>
      <c r="BH6169" s="89"/>
      <c r="BI6169" s="90"/>
      <c r="DL6169" s="13"/>
      <c r="DM6169" s="13"/>
      <c r="DN6169" s="3"/>
      <c r="DO6169" s="126"/>
      <c r="DP6169" s="126"/>
      <c r="DQ6169" s="127"/>
      <c r="DR6169" s="128"/>
      <c r="DS6169" s="13"/>
      <c r="DW6169" s="128"/>
      <c r="DX6169" s="128"/>
      <c r="DY6169" s="128"/>
      <c r="EH6169" s="89"/>
      <c r="EI6169" s="90"/>
    </row>
    <row r="6170" spans="38:139">
      <c r="AL6170" s="13"/>
      <c r="AM6170" s="13"/>
      <c r="AN6170" s="3"/>
      <c r="AO6170" s="126"/>
      <c r="AP6170" s="126"/>
      <c r="AQ6170" s="127"/>
      <c r="AR6170" s="128"/>
      <c r="AS6170" s="13"/>
      <c r="AW6170" s="128"/>
      <c r="AX6170" s="128"/>
      <c r="AY6170" s="128"/>
      <c r="BH6170" s="89"/>
      <c r="BI6170" s="90"/>
      <c r="DL6170" s="13"/>
      <c r="DM6170" s="13"/>
      <c r="DN6170" s="3"/>
      <c r="DO6170" s="126"/>
      <c r="DP6170" s="126"/>
      <c r="DQ6170" s="127"/>
      <c r="DR6170" s="128"/>
      <c r="DS6170" s="13"/>
      <c r="DW6170" s="128"/>
      <c r="DX6170" s="128"/>
      <c r="DY6170" s="128"/>
      <c r="EH6170" s="89"/>
      <c r="EI6170" s="90"/>
    </row>
    <row r="6171" spans="38:139">
      <c r="AL6171" s="13"/>
      <c r="AM6171" s="13"/>
      <c r="AN6171" s="3"/>
      <c r="AO6171" s="126"/>
      <c r="AP6171" s="126"/>
      <c r="AQ6171" s="127"/>
      <c r="AR6171" s="128"/>
      <c r="AS6171" s="13"/>
      <c r="AW6171" s="128"/>
      <c r="AX6171" s="128"/>
      <c r="AY6171" s="128"/>
      <c r="BH6171" s="89"/>
      <c r="BI6171" s="90"/>
      <c r="DL6171" s="13"/>
      <c r="DM6171" s="13"/>
      <c r="DN6171" s="3"/>
      <c r="DO6171" s="126"/>
      <c r="DP6171" s="126"/>
      <c r="DQ6171" s="127"/>
      <c r="DR6171" s="128"/>
      <c r="DS6171" s="13"/>
      <c r="DW6171" s="128"/>
      <c r="DX6171" s="128"/>
      <c r="DY6171" s="128"/>
      <c r="EH6171" s="89"/>
      <c r="EI6171" s="90"/>
    </row>
    <row r="6172" spans="38:139">
      <c r="AL6172" s="13"/>
      <c r="AM6172" s="13"/>
      <c r="AN6172" s="3"/>
      <c r="AO6172" s="126"/>
      <c r="AP6172" s="126"/>
      <c r="AQ6172" s="127"/>
      <c r="AR6172" s="128"/>
      <c r="AS6172" s="13"/>
      <c r="AW6172" s="128"/>
      <c r="AX6172" s="128"/>
      <c r="AY6172" s="128"/>
      <c r="BH6172" s="89"/>
      <c r="BI6172" s="90"/>
      <c r="DL6172" s="13"/>
      <c r="DM6172" s="13"/>
      <c r="DN6172" s="3"/>
      <c r="DO6172" s="126"/>
      <c r="DP6172" s="126"/>
      <c r="DQ6172" s="127"/>
      <c r="DR6172" s="128"/>
      <c r="DS6172" s="13"/>
      <c r="DW6172" s="128"/>
      <c r="DX6172" s="128"/>
      <c r="DY6172" s="128"/>
      <c r="EH6172" s="89"/>
      <c r="EI6172" s="90"/>
    </row>
    <row r="6173" spans="38:139">
      <c r="AL6173" s="13"/>
      <c r="AM6173" s="13"/>
      <c r="AN6173" s="3"/>
      <c r="AO6173" s="126"/>
      <c r="AP6173" s="126"/>
      <c r="AQ6173" s="127"/>
      <c r="AR6173" s="128"/>
      <c r="AS6173" s="13"/>
      <c r="AW6173" s="128"/>
      <c r="AX6173" s="128"/>
      <c r="AY6173" s="128"/>
      <c r="BH6173" s="89"/>
      <c r="BI6173" s="90"/>
      <c r="DL6173" s="13"/>
      <c r="DM6173" s="13"/>
      <c r="DN6173" s="3"/>
      <c r="DO6173" s="126"/>
      <c r="DP6173" s="126"/>
      <c r="DQ6173" s="127"/>
      <c r="DR6173" s="128"/>
      <c r="DS6173" s="13"/>
      <c r="DW6173" s="128"/>
      <c r="DX6173" s="128"/>
      <c r="DY6173" s="128"/>
      <c r="EH6173" s="89"/>
      <c r="EI6173" s="90"/>
    </row>
    <row r="6174" spans="38:139">
      <c r="AL6174" s="13"/>
      <c r="AM6174" s="13"/>
      <c r="AN6174" s="3"/>
      <c r="AO6174" s="126"/>
      <c r="AP6174" s="126"/>
      <c r="AQ6174" s="127"/>
      <c r="AR6174" s="128"/>
      <c r="AS6174" s="13"/>
      <c r="AW6174" s="128"/>
      <c r="AX6174" s="128"/>
      <c r="AY6174" s="128"/>
      <c r="BH6174" s="89"/>
      <c r="BI6174" s="90"/>
      <c r="DL6174" s="13"/>
      <c r="DM6174" s="13"/>
      <c r="DN6174" s="3"/>
      <c r="DO6174" s="126"/>
      <c r="DP6174" s="126"/>
      <c r="DQ6174" s="127"/>
      <c r="DR6174" s="128"/>
      <c r="DS6174" s="13"/>
      <c r="DW6174" s="128"/>
      <c r="DX6174" s="128"/>
      <c r="DY6174" s="128"/>
      <c r="EH6174" s="89"/>
      <c r="EI6174" s="90"/>
    </row>
    <row r="6175" spans="38:139">
      <c r="AL6175" s="13"/>
      <c r="AM6175" s="13"/>
      <c r="AN6175" s="3"/>
      <c r="AO6175" s="126"/>
      <c r="AP6175" s="126"/>
      <c r="AQ6175" s="127"/>
      <c r="AR6175" s="128"/>
      <c r="AS6175" s="13"/>
      <c r="AW6175" s="128"/>
      <c r="AX6175" s="128"/>
      <c r="AY6175" s="128"/>
      <c r="BH6175" s="89"/>
      <c r="BI6175" s="90"/>
      <c r="DL6175" s="13"/>
      <c r="DM6175" s="13"/>
      <c r="DN6175" s="3"/>
      <c r="DO6175" s="126"/>
      <c r="DP6175" s="126"/>
      <c r="DQ6175" s="127"/>
      <c r="DR6175" s="128"/>
      <c r="DS6175" s="13"/>
      <c r="DW6175" s="128"/>
      <c r="DX6175" s="128"/>
      <c r="DY6175" s="128"/>
      <c r="EH6175" s="89"/>
      <c r="EI6175" s="90"/>
    </row>
    <row r="6176" spans="38:139">
      <c r="AL6176" s="13"/>
      <c r="AM6176" s="13"/>
      <c r="AN6176" s="3"/>
      <c r="AO6176" s="126"/>
      <c r="AP6176" s="126"/>
      <c r="AQ6176" s="127"/>
      <c r="AR6176" s="128"/>
      <c r="AS6176" s="13"/>
      <c r="AW6176" s="128"/>
      <c r="AX6176" s="128"/>
      <c r="AY6176" s="128"/>
      <c r="BH6176" s="89"/>
      <c r="BI6176" s="90"/>
      <c r="DL6176" s="13"/>
      <c r="DM6176" s="13"/>
      <c r="DN6176" s="3"/>
      <c r="DO6176" s="126"/>
      <c r="DP6176" s="126"/>
      <c r="DQ6176" s="127"/>
      <c r="DR6176" s="128"/>
      <c r="DS6176" s="13"/>
      <c r="DW6176" s="128"/>
      <c r="DX6176" s="128"/>
      <c r="DY6176" s="128"/>
      <c r="EH6176" s="89"/>
      <c r="EI6176" s="90"/>
    </row>
    <row r="6177" spans="38:139">
      <c r="AL6177" s="13"/>
      <c r="AM6177" s="13"/>
      <c r="AN6177" s="3"/>
      <c r="AO6177" s="126"/>
      <c r="AP6177" s="126"/>
      <c r="AQ6177" s="127"/>
      <c r="AR6177" s="128"/>
      <c r="AS6177" s="13"/>
      <c r="AW6177" s="128"/>
      <c r="AX6177" s="128"/>
      <c r="AY6177" s="128"/>
      <c r="BH6177" s="89"/>
      <c r="BI6177" s="90"/>
      <c r="DL6177" s="13"/>
      <c r="DM6177" s="13"/>
      <c r="DN6177" s="3"/>
      <c r="DO6177" s="126"/>
      <c r="DP6177" s="126"/>
      <c r="DQ6177" s="127"/>
      <c r="DR6177" s="128"/>
      <c r="DS6177" s="13"/>
      <c r="DW6177" s="128"/>
      <c r="DX6177" s="128"/>
      <c r="DY6177" s="128"/>
      <c r="EH6177" s="89"/>
      <c r="EI6177" s="90"/>
    </row>
    <row r="6178" spans="38:139">
      <c r="AL6178" s="13"/>
      <c r="AM6178" s="13"/>
      <c r="AN6178" s="3"/>
      <c r="AO6178" s="126"/>
      <c r="AP6178" s="126"/>
      <c r="AQ6178" s="127"/>
      <c r="AR6178" s="128"/>
      <c r="AS6178" s="13"/>
      <c r="AW6178" s="128"/>
      <c r="AX6178" s="128"/>
      <c r="AY6178" s="128"/>
      <c r="BH6178" s="89"/>
      <c r="BI6178" s="90"/>
      <c r="DL6178" s="13"/>
      <c r="DM6178" s="13"/>
      <c r="DN6178" s="3"/>
      <c r="DO6178" s="126"/>
      <c r="DP6178" s="126"/>
      <c r="DQ6178" s="127"/>
      <c r="DR6178" s="128"/>
      <c r="DS6178" s="13"/>
      <c r="DW6178" s="128"/>
      <c r="DX6178" s="128"/>
      <c r="DY6178" s="128"/>
      <c r="EH6178" s="89"/>
      <c r="EI6178" s="90"/>
    </row>
    <row r="6179" spans="38:139">
      <c r="AL6179" s="13"/>
      <c r="AM6179" s="13"/>
      <c r="AN6179" s="3"/>
      <c r="AO6179" s="126"/>
      <c r="AP6179" s="126"/>
      <c r="AQ6179" s="127"/>
      <c r="AR6179" s="128"/>
      <c r="AS6179" s="13"/>
      <c r="AW6179" s="128"/>
      <c r="AX6179" s="128"/>
      <c r="AY6179" s="128"/>
      <c r="BH6179" s="89"/>
      <c r="BI6179" s="90"/>
      <c r="DL6179" s="13"/>
      <c r="DM6179" s="13"/>
      <c r="DN6179" s="3"/>
      <c r="DO6179" s="126"/>
      <c r="DP6179" s="126"/>
      <c r="DQ6179" s="127"/>
      <c r="DR6179" s="128"/>
      <c r="DS6179" s="13"/>
      <c r="DW6179" s="128"/>
      <c r="DX6179" s="128"/>
      <c r="DY6179" s="128"/>
      <c r="EH6179" s="89"/>
      <c r="EI6179" s="90"/>
    </row>
    <row r="6180" spans="38:139">
      <c r="AL6180" s="13"/>
      <c r="AM6180" s="13"/>
      <c r="AN6180" s="3"/>
      <c r="AO6180" s="126"/>
      <c r="AP6180" s="126"/>
      <c r="AQ6180" s="127"/>
      <c r="AR6180" s="128"/>
      <c r="AS6180" s="13"/>
      <c r="AW6180" s="128"/>
      <c r="AX6180" s="128"/>
      <c r="AY6180" s="128"/>
      <c r="BH6180" s="89"/>
      <c r="BI6180" s="90"/>
      <c r="DL6180" s="13"/>
      <c r="DM6180" s="13"/>
      <c r="DN6180" s="3"/>
      <c r="DO6180" s="126"/>
      <c r="DP6180" s="126"/>
      <c r="DQ6180" s="127"/>
      <c r="DR6180" s="128"/>
      <c r="DS6180" s="13"/>
      <c r="DW6180" s="128"/>
      <c r="DX6180" s="128"/>
      <c r="DY6180" s="128"/>
      <c r="EH6180" s="89"/>
      <c r="EI6180" s="90"/>
    </row>
    <row r="6181" spans="38:139">
      <c r="AL6181" s="13"/>
      <c r="AM6181" s="13"/>
      <c r="AN6181" s="3"/>
      <c r="AO6181" s="126"/>
      <c r="AP6181" s="126"/>
      <c r="AQ6181" s="127"/>
      <c r="AR6181" s="128"/>
      <c r="AS6181" s="13"/>
      <c r="AW6181" s="128"/>
      <c r="AX6181" s="128"/>
      <c r="AY6181" s="128"/>
      <c r="BH6181" s="89"/>
      <c r="BI6181" s="90"/>
      <c r="DL6181" s="13"/>
      <c r="DM6181" s="13"/>
      <c r="DN6181" s="3"/>
      <c r="DO6181" s="126"/>
      <c r="DP6181" s="126"/>
      <c r="DQ6181" s="127"/>
      <c r="DR6181" s="128"/>
      <c r="DS6181" s="13"/>
      <c r="DW6181" s="128"/>
      <c r="DX6181" s="128"/>
      <c r="DY6181" s="128"/>
      <c r="EH6181" s="89"/>
      <c r="EI6181" s="90"/>
    </row>
    <row r="6182" spans="38:139">
      <c r="AL6182" s="13"/>
      <c r="AM6182" s="13"/>
      <c r="AN6182" s="3"/>
      <c r="AO6182" s="126"/>
      <c r="AP6182" s="126"/>
      <c r="AQ6182" s="127"/>
      <c r="AR6182" s="128"/>
      <c r="AS6182" s="13"/>
      <c r="AW6182" s="128"/>
      <c r="AX6182" s="128"/>
      <c r="AY6182" s="128"/>
      <c r="BH6182" s="89"/>
      <c r="BI6182" s="90"/>
      <c r="DL6182" s="13"/>
      <c r="DM6182" s="13"/>
      <c r="DN6182" s="3"/>
      <c r="DO6182" s="126"/>
      <c r="DP6182" s="126"/>
      <c r="DQ6182" s="127"/>
      <c r="DR6182" s="128"/>
      <c r="DS6182" s="13"/>
      <c r="DW6182" s="128"/>
      <c r="DX6182" s="128"/>
      <c r="DY6182" s="128"/>
      <c r="EH6182" s="89"/>
      <c r="EI6182" s="90"/>
    </row>
    <row r="6183" spans="38:139">
      <c r="AL6183" s="13"/>
      <c r="AM6183" s="13"/>
      <c r="AN6183" s="3"/>
      <c r="AO6183" s="126"/>
      <c r="AP6183" s="126"/>
      <c r="AQ6183" s="127"/>
      <c r="AR6183" s="128"/>
      <c r="AS6183" s="13"/>
      <c r="AW6183" s="128"/>
      <c r="AX6183" s="128"/>
      <c r="AY6183" s="128"/>
      <c r="BH6183" s="89"/>
      <c r="BI6183" s="90"/>
      <c r="DL6183" s="13"/>
      <c r="DM6183" s="13"/>
      <c r="DN6183" s="3"/>
      <c r="DO6183" s="126"/>
      <c r="DP6183" s="126"/>
      <c r="DQ6183" s="127"/>
      <c r="DR6183" s="128"/>
      <c r="DS6183" s="13"/>
      <c r="DW6183" s="128"/>
      <c r="DX6183" s="128"/>
      <c r="DY6183" s="128"/>
      <c r="EH6183" s="89"/>
      <c r="EI6183" s="90"/>
    </row>
    <row r="6184" spans="38:139">
      <c r="AL6184" s="13"/>
      <c r="AM6184" s="13"/>
      <c r="AN6184" s="3"/>
      <c r="AO6184" s="126"/>
      <c r="AP6184" s="126"/>
      <c r="AQ6184" s="127"/>
      <c r="AR6184" s="128"/>
      <c r="AS6184" s="13"/>
      <c r="AW6184" s="128"/>
      <c r="AX6184" s="128"/>
      <c r="AY6184" s="128"/>
      <c r="BH6184" s="89"/>
      <c r="BI6184" s="90"/>
      <c r="DL6184" s="13"/>
      <c r="DM6184" s="13"/>
      <c r="DN6184" s="3"/>
      <c r="DO6184" s="126"/>
      <c r="DP6184" s="126"/>
      <c r="DQ6184" s="127"/>
      <c r="DR6184" s="128"/>
      <c r="DS6184" s="13"/>
      <c r="DW6184" s="128"/>
      <c r="DX6184" s="128"/>
      <c r="DY6184" s="128"/>
      <c r="EH6184" s="89"/>
      <c r="EI6184" s="90"/>
    </row>
    <row r="6185" spans="38:139">
      <c r="AL6185" s="13"/>
      <c r="AM6185" s="13"/>
      <c r="AN6185" s="3"/>
      <c r="AO6185" s="126"/>
      <c r="AP6185" s="126"/>
      <c r="AQ6185" s="127"/>
      <c r="AR6185" s="128"/>
      <c r="AS6185" s="13"/>
      <c r="AW6185" s="128"/>
      <c r="AX6185" s="128"/>
      <c r="AY6185" s="128"/>
      <c r="BH6185" s="89"/>
      <c r="BI6185" s="90"/>
      <c r="DL6185" s="13"/>
      <c r="DM6185" s="13"/>
      <c r="DN6185" s="3"/>
      <c r="DO6185" s="126"/>
      <c r="DP6185" s="126"/>
      <c r="DQ6185" s="127"/>
      <c r="DR6185" s="128"/>
      <c r="DS6185" s="13"/>
      <c r="DW6185" s="128"/>
      <c r="DX6185" s="128"/>
      <c r="DY6185" s="128"/>
      <c r="EH6185" s="89"/>
      <c r="EI6185" s="90"/>
    </row>
    <row r="6186" spans="38:139">
      <c r="AL6186" s="13"/>
      <c r="AM6186" s="13"/>
      <c r="AN6186" s="3"/>
      <c r="AO6186" s="126"/>
      <c r="AP6186" s="126"/>
      <c r="AQ6186" s="127"/>
      <c r="AR6186" s="128"/>
      <c r="AS6186" s="13"/>
      <c r="AW6186" s="128"/>
      <c r="AX6186" s="128"/>
      <c r="AY6186" s="128"/>
      <c r="BH6186" s="89"/>
      <c r="BI6186" s="90"/>
      <c r="DL6186" s="13"/>
      <c r="DM6186" s="13"/>
      <c r="DN6186" s="3"/>
      <c r="DO6186" s="126"/>
      <c r="DP6186" s="126"/>
      <c r="DQ6186" s="127"/>
      <c r="DR6186" s="128"/>
      <c r="DS6186" s="13"/>
      <c r="DW6186" s="128"/>
      <c r="DX6186" s="128"/>
      <c r="DY6186" s="128"/>
      <c r="EH6186" s="89"/>
      <c r="EI6186" s="90"/>
    </row>
    <row r="6187" spans="38:139">
      <c r="AL6187" s="13"/>
      <c r="AM6187" s="13"/>
      <c r="AN6187" s="3"/>
      <c r="AO6187" s="126"/>
      <c r="AP6187" s="126"/>
      <c r="AQ6187" s="127"/>
      <c r="AR6187" s="128"/>
      <c r="AS6187" s="13"/>
      <c r="AW6187" s="128"/>
      <c r="AX6187" s="128"/>
      <c r="AY6187" s="128"/>
      <c r="BH6187" s="89"/>
      <c r="BI6187" s="90"/>
      <c r="DL6187" s="13"/>
      <c r="DM6187" s="13"/>
      <c r="DN6187" s="3"/>
      <c r="DO6187" s="126"/>
      <c r="DP6187" s="126"/>
      <c r="DQ6187" s="127"/>
      <c r="DR6187" s="128"/>
      <c r="DS6187" s="13"/>
      <c r="DW6187" s="128"/>
      <c r="DX6187" s="128"/>
      <c r="DY6187" s="128"/>
      <c r="EH6187" s="89"/>
      <c r="EI6187" s="90"/>
    </row>
    <row r="6188" spans="38:139">
      <c r="AL6188" s="13"/>
      <c r="AM6188" s="13"/>
      <c r="AN6188" s="3"/>
      <c r="AO6188" s="126"/>
      <c r="AP6188" s="126"/>
      <c r="AQ6188" s="127"/>
      <c r="AR6188" s="128"/>
      <c r="AS6188" s="13"/>
      <c r="AW6188" s="128"/>
      <c r="AX6188" s="128"/>
      <c r="AY6188" s="128"/>
      <c r="BH6188" s="89"/>
      <c r="BI6188" s="90"/>
      <c r="DL6188" s="13"/>
      <c r="DM6188" s="13"/>
      <c r="DN6188" s="3"/>
      <c r="DO6188" s="126"/>
      <c r="DP6188" s="126"/>
      <c r="DQ6188" s="127"/>
      <c r="DR6188" s="128"/>
      <c r="DS6188" s="13"/>
      <c r="DW6188" s="128"/>
      <c r="DX6188" s="128"/>
      <c r="DY6188" s="128"/>
      <c r="EH6188" s="89"/>
      <c r="EI6188" s="90"/>
    </row>
    <row r="6189" spans="38:139">
      <c r="AL6189" s="13"/>
      <c r="AM6189" s="13"/>
      <c r="AN6189" s="3"/>
      <c r="AO6189" s="126"/>
      <c r="AP6189" s="126"/>
      <c r="AQ6189" s="127"/>
      <c r="AR6189" s="128"/>
      <c r="AS6189" s="13"/>
      <c r="AW6189" s="128"/>
      <c r="AX6189" s="128"/>
      <c r="AY6189" s="128"/>
      <c r="BH6189" s="89"/>
      <c r="BI6189" s="90"/>
      <c r="DL6189" s="13"/>
      <c r="DM6189" s="13"/>
      <c r="DN6189" s="3"/>
      <c r="DO6189" s="126"/>
      <c r="DP6189" s="126"/>
      <c r="DQ6189" s="127"/>
      <c r="DR6189" s="128"/>
      <c r="DS6189" s="13"/>
      <c r="DW6189" s="128"/>
      <c r="DX6189" s="128"/>
      <c r="DY6189" s="128"/>
      <c r="EH6189" s="89"/>
      <c r="EI6189" s="90"/>
    </row>
    <row r="6190" spans="38:139">
      <c r="AL6190" s="13"/>
      <c r="AM6190" s="13"/>
      <c r="AN6190" s="3"/>
      <c r="AO6190" s="126"/>
      <c r="AP6190" s="126"/>
      <c r="AQ6190" s="127"/>
      <c r="AR6190" s="128"/>
      <c r="AS6190" s="13"/>
      <c r="AW6190" s="128"/>
      <c r="AX6190" s="128"/>
      <c r="AY6190" s="128"/>
      <c r="BH6190" s="89"/>
      <c r="BI6190" s="90"/>
      <c r="DL6190" s="13"/>
      <c r="DM6190" s="13"/>
      <c r="DN6190" s="3"/>
      <c r="DO6190" s="126"/>
      <c r="DP6190" s="126"/>
      <c r="DQ6190" s="127"/>
      <c r="DR6190" s="128"/>
      <c r="DS6190" s="13"/>
      <c r="DW6190" s="128"/>
      <c r="DX6190" s="128"/>
      <c r="DY6190" s="128"/>
      <c r="EH6190" s="89"/>
      <c r="EI6190" s="90"/>
    </row>
    <row r="6191" spans="38:139">
      <c r="AL6191" s="13"/>
      <c r="AM6191" s="13"/>
      <c r="AN6191" s="3"/>
      <c r="AO6191" s="126"/>
      <c r="AP6191" s="126"/>
      <c r="AQ6191" s="127"/>
      <c r="AR6191" s="128"/>
      <c r="AS6191" s="13"/>
      <c r="AW6191" s="128"/>
      <c r="AX6191" s="128"/>
      <c r="AY6191" s="128"/>
      <c r="BH6191" s="89"/>
      <c r="BI6191" s="90"/>
      <c r="DL6191" s="13"/>
      <c r="DM6191" s="13"/>
      <c r="DN6191" s="3"/>
      <c r="DO6191" s="126"/>
      <c r="DP6191" s="126"/>
      <c r="DQ6191" s="127"/>
      <c r="DR6191" s="128"/>
      <c r="DS6191" s="13"/>
      <c r="DW6191" s="128"/>
      <c r="DX6191" s="128"/>
      <c r="DY6191" s="128"/>
      <c r="EH6191" s="89"/>
      <c r="EI6191" s="90"/>
    </row>
    <row r="6192" spans="38:139">
      <c r="AL6192" s="13"/>
      <c r="AM6192" s="13"/>
      <c r="AN6192" s="3"/>
      <c r="AO6192" s="126"/>
      <c r="AP6192" s="126"/>
      <c r="AQ6192" s="127"/>
      <c r="AR6192" s="128"/>
      <c r="AS6192" s="13"/>
      <c r="AW6192" s="128"/>
      <c r="AX6192" s="128"/>
      <c r="AY6192" s="128"/>
      <c r="BH6192" s="89"/>
      <c r="BI6192" s="90"/>
      <c r="DL6192" s="13"/>
      <c r="DM6192" s="13"/>
      <c r="DN6192" s="3"/>
      <c r="DO6192" s="126"/>
      <c r="DP6192" s="126"/>
      <c r="DQ6192" s="127"/>
      <c r="DR6192" s="128"/>
      <c r="DS6192" s="13"/>
      <c r="DW6192" s="128"/>
      <c r="DX6192" s="128"/>
      <c r="DY6192" s="128"/>
      <c r="EH6192" s="89"/>
      <c r="EI6192" s="90"/>
    </row>
    <row r="6193" spans="38:139">
      <c r="AL6193" s="13"/>
      <c r="AM6193" s="13"/>
      <c r="AN6193" s="3"/>
      <c r="AO6193" s="126"/>
      <c r="AP6193" s="126"/>
      <c r="AQ6193" s="127"/>
      <c r="AR6193" s="128"/>
      <c r="AS6193" s="13"/>
      <c r="AW6193" s="128"/>
      <c r="AX6193" s="128"/>
      <c r="AY6193" s="128"/>
      <c r="BH6193" s="89"/>
      <c r="BI6193" s="90"/>
      <c r="DL6193" s="13"/>
      <c r="DM6193" s="13"/>
      <c r="DN6193" s="3"/>
      <c r="DO6193" s="126"/>
      <c r="DP6193" s="126"/>
      <c r="DQ6193" s="127"/>
      <c r="DR6193" s="128"/>
      <c r="DS6193" s="13"/>
      <c r="DW6193" s="128"/>
      <c r="DX6193" s="128"/>
      <c r="DY6193" s="128"/>
      <c r="EH6193" s="89"/>
      <c r="EI6193" s="90"/>
    </row>
    <row r="6194" spans="38:139">
      <c r="AL6194" s="13"/>
      <c r="AM6194" s="13"/>
      <c r="AN6194" s="3"/>
      <c r="AO6194" s="126"/>
      <c r="AP6194" s="126"/>
      <c r="AQ6194" s="127"/>
      <c r="AR6194" s="128"/>
      <c r="AS6194" s="13"/>
      <c r="AW6194" s="128"/>
      <c r="AX6194" s="128"/>
      <c r="AY6194" s="128"/>
      <c r="BH6194" s="89"/>
      <c r="BI6194" s="90"/>
      <c r="DL6194" s="13"/>
      <c r="DM6194" s="13"/>
      <c r="DN6194" s="3"/>
      <c r="DO6194" s="126"/>
      <c r="DP6194" s="126"/>
      <c r="DQ6194" s="127"/>
      <c r="DR6194" s="128"/>
      <c r="DS6194" s="13"/>
      <c r="DW6194" s="128"/>
      <c r="DX6194" s="128"/>
      <c r="DY6194" s="128"/>
      <c r="EH6194" s="89"/>
      <c r="EI6194" s="90"/>
    </row>
    <row r="6195" spans="38:139">
      <c r="AL6195" s="13"/>
      <c r="AM6195" s="13"/>
      <c r="AN6195" s="3"/>
      <c r="AO6195" s="126"/>
      <c r="AP6195" s="126"/>
      <c r="AQ6195" s="127"/>
      <c r="AR6195" s="128"/>
      <c r="AS6195" s="13"/>
      <c r="AW6195" s="128"/>
      <c r="AX6195" s="128"/>
      <c r="AY6195" s="128"/>
      <c r="BH6195" s="89"/>
      <c r="BI6195" s="90"/>
      <c r="DL6195" s="13"/>
      <c r="DM6195" s="13"/>
      <c r="DN6195" s="3"/>
      <c r="DO6195" s="126"/>
      <c r="DP6195" s="126"/>
      <c r="DQ6195" s="127"/>
      <c r="DR6195" s="128"/>
      <c r="DS6195" s="13"/>
      <c r="DW6195" s="128"/>
      <c r="DX6195" s="128"/>
      <c r="DY6195" s="128"/>
      <c r="EH6195" s="89"/>
      <c r="EI6195" s="90"/>
    </row>
    <row r="6196" spans="38:139">
      <c r="AL6196" s="13"/>
      <c r="AM6196" s="13"/>
      <c r="AN6196" s="3"/>
      <c r="AO6196" s="126"/>
      <c r="AP6196" s="126"/>
      <c r="AQ6196" s="127"/>
      <c r="AR6196" s="128"/>
      <c r="AS6196" s="13"/>
      <c r="AW6196" s="128"/>
      <c r="AX6196" s="128"/>
      <c r="AY6196" s="128"/>
      <c r="BH6196" s="89"/>
      <c r="BI6196" s="90"/>
      <c r="DL6196" s="13"/>
      <c r="DM6196" s="13"/>
      <c r="DN6196" s="3"/>
      <c r="DO6196" s="126"/>
      <c r="DP6196" s="126"/>
      <c r="DQ6196" s="127"/>
      <c r="DR6196" s="128"/>
      <c r="DS6196" s="13"/>
      <c r="DW6196" s="128"/>
      <c r="DX6196" s="128"/>
      <c r="DY6196" s="128"/>
      <c r="EH6196" s="89"/>
      <c r="EI6196" s="90"/>
    </row>
    <row r="6197" spans="38:139">
      <c r="AL6197" s="13"/>
      <c r="AM6197" s="13"/>
      <c r="AN6197" s="3"/>
      <c r="AO6197" s="126"/>
      <c r="AP6197" s="126"/>
      <c r="AQ6197" s="127"/>
      <c r="AR6197" s="128"/>
      <c r="AS6197" s="13"/>
      <c r="AW6197" s="128"/>
      <c r="AX6197" s="128"/>
      <c r="AY6197" s="128"/>
      <c r="BH6197" s="89"/>
      <c r="BI6197" s="90"/>
      <c r="DL6197" s="13"/>
      <c r="DM6197" s="13"/>
      <c r="DN6197" s="3"/>
      <c r="DO6197" s="126"/>
      <c r="DP6197" s="126"/>
      <c r="DQ6197" s="127"/>
      <c r="DR6197" s="128"/>
      <c r="DS6197" s="13"/>
      <c r="DW6197" s="128"/>
      <c r="DX6197" s="128"/>
      <c r="DY6197" s="128"/>
      <c r="EH6197" s="89"/>
      <c r="EI6197" s="90"/>
    </row>
    <row r="6198" spans="38:139">
      <c r="AL6198" s="13"/>
      <c r="AM6198" s="13"/>
      <c r="AN6198" s="3"/>
      <c r="AO6198" s="126"/>
      <c r="AP6198" s="126"/>
      <c r="AQ6198" s="127"/>
      <c r="AR6198" s="128"/>
      <c r="AS6198" s="13"/>
      <c r="AW6198" s="128"/>
      <c r="AX6198" s="128"/>
      <c r="AY6198" s="128"/>
      <c r="BH6198" s="89"/>
      <c r="BI6198" s="90"/>
      <c r="DL6198" s="13"/>
      <c r="DM6198" s="13"/>
      <c r="DN6198" s="3"/>
      <c r="DO6198" s="126"/>
      <c r="DP6198" s="126"/>
      <c r="DQ6198" s="127"/>
      <c r="DR6198" s="128"/>
      <c r="DS6198" s="13"/>
      <c r="DW6198" s="128"/>
      <c r="DX6198" s="128"/>
      <c r="DY6198" s="128"/>
      <c r="EH6198" s="89"/>
      <c r="EI6198" s="90"/>
    </row>
    <row r="6199" spans="38:139">
      <c r="AL6199" s="13"/>
      <c r="AM6199" s="13"/>
      <c r="AN6199" s="3"/>
      <c r="AO6199" s="126"/>
      <c r="AP6199" s="126"/>
      <c r="AQ6199" s="127"/>
      <c r="AR6199" s="128"/>
      <c r="AS6199" s="13"/>
      <c r="AW6199" s="128"/>
      <c r="AX6199" s="128"/>
      <c r="AY6199" s="128"/>
      <c r="BH6199" s="89"/>
      <c r="BI6199" s="90"/>
      <c r="DL6199" s="13"/>
      <c r="DM6199" s="13"/>
      <c r="DN6199" s="3"/>
      <c r="DO6199" s="126"/>
      <c r="DP6199" s="126"/>
      <c r="DQ6199" s="127"/>
      <c r="DR6199" s="128"/>
      <c r="DS6199" s="13"/>
      <c r="DW6199" s="128"/>
      <c r="DX6199" s="128"/>
      <c r="DY6199" s="128"/>
      <c r="EH6199" s="89"/>
      <c r="EI6199" s="90"/>
    </row>
    <row r="6200" spans="38:139">
      <c r="AL6200" s="13"/>
      <c r="AM6200" s="13"/>
      <c r="AN6200" s="3"/>
      <c r="AO6200" s="126"/>
      <c r="AP6200" s="126"/>
      <c r="AQ6200" s="127"/>
      <c r="AR6200" s="128"/>
      <c r="AS6200" s="13"/>
      <c r="AW6200" s="128"/>
      <c r="AX6200" s="128"/>
      <c r="AY6200" s="128"/>
      <c r="BH6200" s="89"/>
      <c r="BI6200" s="90"/>
      <c r="DL6200" s="13"/>
      <c r="DM6200" s="13"/>
      <c r="DN6200" s="3"/>
      <c r="DO6200" s="126"/>
      <c r="DP6200" s="126"/>
      <c r="DQ6200" s="127"/>
      <c r="DR6200" s="128"/>
      <c r="DS6200" s="13"/>
      <c r="DW6200" s="128"/>
      <c r="DX6200" s="128"/>
      <c r="DY6200" s="128"/>
      <c r="EH6200" s="89"/>
      <c r="EI6200" s="90"/>
    </row>
    <row r="6201" spans="38:139">
      <c r="AL6201" s="13"/>
      <c r="AM6201" s="13"/>
      <c r="AN6201" s="3"/>
      <c r="AO6201" s="126"/>
      <c r="AP6201" s="126"/>
      <c r="AQ6201" s="127"/>
      <c r="AR6201" s="128"/>
      <c r="AS6201" s="13"/>
      <c r="AW6201" s="128"/>
      <c r="AX6201" s="128"/>
      <c r="AY6201" s="128"/>
      <c r="BH6201" s="89"/>
      <c r="BI6201" s="90"/>
      <c r="DL6201" s="13"/>
      <c r="DM6201" s="13"/>
      <c r="DN6201" s="3"/>
      <c r="DO6201" s="126"/>
      <c r="DP6201" s="126"/>
      <c r="DQ6201" s="127"/>
      <c r="DR6201" s="128"/>
      <c r="DS6201" s="13"/>
      <c r="DW6201" s="128"/>
      <c r="DX6201" s="128"/>
      <c r="DY6201" s="128"/>
      <c r="EH6201" s="89"/>
      <c r="EI6201" s="90"/>
    </row>
    <row r="6202" spans="38:139">
      <c r="AL6202" s="13"/>
      <c r="AM6202" s="13"/>
      <c r="AN6202" s="3"/>
      <c r="AO6202" s="126"/>
      <c r="AP6202" s="126"/>
      <c r="AQ6202" s="127"/>
      <c r="AR6202" s="128"/>
      <c r="AS6202" s="13"/>
      <c r="AW6202" s="128"/>
      <c r="AX6202" s="128"/>
      <c r="AY6202" s="128"/>
      <c r="BH6202" s="89"/>
      <c r="BI6202" s="90"/>
      <c r="DL6202" s="13"/>
      <c r="DM6202" s="13"/>
      <c r="DN6202" s="3"/>
      <c r="DO6202" s="126"/>
      <c r="DP6202" s="126"/>
      <c r="DQ6202" s="127"/>
      <c r="DR6202" s="128"/>
      <c r="DS6202" s="13"/>
      <c r="DW6202" s="128"/>
      <c r="DX6202" s="128"/>
      <c r="DY6202" s="128"/>
      <c r="EH6202" s="89"/>
      <c r="EI6202" s="90"/>
    </row>
    <row r="6203" spans="38:139">
      <c r="AL6203" s="13"/>
      <c r="AM6203" s="13"/>
      <c r="AN6203" s="3"/>
      <c r="AO6203" s="126"/>
      <c r="AP6203" s="126"/>
      <c r="AQ6203" s="127"/>
      <c r="AR6203" s="128"/>
      <c r="AS6203" s="13"/>
      <c r="AW6203" s="128"/>
      <c r="AX6203" s="128"/>
      <c r="AY6203" s="128"/>
      <c r="BH6203" s="89"/>
      <c r="BI6203" s="90"/>
      <c r="DL6203" s="13"/>
      <c r="DM6203" s="13"/>
      <c r="DN6203" s="3"/>
      <c r="DO6203" s="126"/>
      <c r="DP6203" s="126"/>
      <c r="DQ6203" s="127"/>
      <c r="DR6203" s="128"/>
      <c r="DS6203" s="13"/>
      <c r="DW6203" s="128"/>
      <c r="DX6203" s="128"/>
      <c r="DY6203" s="128"/>
      <c r="EH6203" s="89"/>
      <c r="EI6203" s="90"/>
    </row>
    <row r="6204" spans="38:139">
      <c r="AL6204" s="13"/>
      <c r="AM6204" s="13"/>
      <c r="AN6204" s="3"/>
      <c r="AO6204" s="126"/>
      <c r="AP6204" s="126"/>
      <c r="AQ6204" s="127"/>
      <c r="AR6204" s="128"/>
      <c r="AS6204" s="13"/>
      <c r="AW6204" s="128"/>
      <c r="AX6204" s="128"/>
      <c r="AY6204" s="128"/>
      <c r="BH6204" s="89"/>
      <c r="BI6204" s="90"/>
      <c r="DL6204" s="13"/>
      <c r="DM6204" s="13"/>
      <c r="DN6204" s="3"/>
      <c r="DO6204" s="126"/>
      <c r="DP6204" s="126"/>
      <c r="DQ6204" s="127"/>
      <c r="DR6204" s="128"/>
      <c r="DS6204" s="13"/>
      <c r="DW6204" s="128"/>
      <c r="DX6204" s="128"/>
      <c r="DY6204" s="128"/>
      <c r="EH6204" s="89"/>
      <c r="EI6204" s="90"/>
    </row>
    <row r="6205" spans="38:139">
      <c r="AL6205" s="13"/>
      <c r="AM6205" s="13"/>
      <c r="AN6205" s="3"/>
      <c r="AO6205" s="126"/>
      <c r="AP6205" s="126"/>
      <c r="AQ6205" s="127"/>
      <c r="AR6205" s="128"/>
      <c r="AS6205" s="13"/>
      <c r="AW6205" s="128"/>
      <c r="AX6205" s="128"/>
      <c r="AY6205" s="128"/>
      <c r="BH6205" s="89"/>
      <c r="BI6205" s="90"/>
      <c r="DL6205" s="13"/>
      <c r="DM6205" s="13"/>
      <c r="DN6205" s="3"/>
      <c r="DO6205" s="126"/>
      <c r="DP6205" s="126"/>
      <c r="DQ6205" s="127"/>
      <c r="DR6205" s="128"/>
      <c r="DS6205" s="13"/>
      <c r="DW6205" s="128"/>
      <c r="DX6205" s="128"/>
      <c r="DY6205" s="128"/>
      <c r="EH6205" s="89"/>
      <c r="EI6205" s="90"/>
    </row>
    <row r="6206" spans="38:139">
      <c r="AL6206" s="13"/>
      <c r="AM6206" s="13"/>
      <c r="AN6206" s="3"/>
      <c r="AO6206" s="126"/>
      <c r="AP6206" s="126"/>
      <c r="AQ6206" s="127"/>
      <c r="AR6206" s="128"/>
      <c r="AS6206" s="13"/>
      <c r="AW6206" s="128"/>
      <c r="AX6206" s="128"/>
      <c r="AY6206" s="128"/>
      <c r="BH6206" s="89"/>
      <c r="BI6206" s="90"/>
      <c r="DL6206" s="13"/>
      <c r="DM6206" s="13"/>
      <c r="DN6206" s="3"/>
      <c r="DO6206" s="126"/>
      <c r="DP6206" s="126"/>
      <c r="DQ6206" s="127"/>
      <c r="DR6206" s="128"/>
      <c r="DS6206" s="13"/>
      <c r="DW6206" s="128"/>
      <c r="DX6206" s="128"/>
      <c r="DY6206" s="128"/>
      <c r="EH6206" s="89"/>
      <c r="EI6206" s="90"/>
    </row>
    <row r="6207" spans="38:139">
      <c r="AL6207" s="13"/>
      <c r="AM6207" s="13"/>
      <c r="AN6207" s="3"/>
      <c r="AO6207" s="126"/>
      <c r="AP6207" s="126"/>
      <c r="AQ6207" s="127"/>
      <c r="AR6207" s="128"/>
      <c r="AS6207" s="13"/>
      <c r="AW6207" s="128"/>
      <c r="AX6207" s="128"/>
      <c r="AY6207" s="128"/>
      <c r="BH6207" s="89"/>
      <c r="BI6207" s="90"/>
      <c r="DL6207" s="13"/>
      <c r="DM6207" s="13"/>
      <c r="DN6207" s="3"/>
      <c r="DO6207" s="126"/>
      <c r="DP6207" s="126"/>
      <c r="DQ6207" s="127"/>
      <c r="DR6207" s="128"/>
      <c r="DS6207" s="13"/>
      <c r="DW6207" s="128"/>
      <c r="DX6207" s="128"/>
      <c r="DY6207" s="128"/>
      <c r="EH6207" s="89"/>
      <c r="EI6207" s="90"/>
    </row>
    <row r="6208" spans="38:139">
      <c r="AL6208" s="13"/>
      <c r="AM6208" s="13"/>
      <c r="AN6208" s="3"/>
      <c r="AO6208" s="126"/>
      <c r="AP6208" s="126"/>
      <c r="AQ6208" s="127"/>
      <c r="AR6208" s="128"/>
      <c r="AS6208" s="13"/>
      <c r="AW6208" s="128"/>
      <c r="AX6208" s="128"/>
      <c r="AY6208" s="128"/>
      <c r="BH6208" s="89"/>
      <c r="BI6208" s="90"/>
      <c r="DL6208" s="13"/>
      <c r="DM6208" s="13"/>
      <c r="DN6208" s="3"/>
      <c r="DO6208" s="126"/>
      <c r="DP6208" s="126"/>
      <c r="DQ6208" s="127"/>
      <c r="DR6208" s="128"/>
      <c r="DS6208" s="13"/>
      <c r="DW6208" s="128"/>
      <c r="DX6208" s="128"/>
      <c r="DY6208" s="128"/>
      <c r="EH6208" s="89"/>
      <c r="EI6208" s="90"/>
    </row>
    <row r="6209" spans="38:139">
      <c r="AL6209" s="13"/>
      <c r="AM6209" s="13"/>
      <c r="AN6209" s="3"/>
      <c r="AO6209" s="126"/>
      <c r="AP6209" s="126"/>
      <c r="AQ6209" s="127"/>
      <c r="AR6209" s="128"/>
      <c r="AS6209" s="13"/>
      <c r="AW6209" s="128"/>
      <c r="AX6209" s="128"/>
      <c r="AY6209" s="128"/>
      <c r="BH6209" s="89"/>
      <c r="BI6209" s="90"/>
      <c r="DL6209" s="13"/>
      <c r="DM6209" s="13"/>
      <c r="DN6209" s="3"/>
      <c r="DO6209" s="126"/>
      <c r="DP6209" s="126"/>
      <c r="DQ6209" s="127"/>
      <c r="DR6209" s="128"/>
      <c r="DS6209" s="13"/>
      <c r="DW6209" s="128"/>
      <c r="DX6209" s="128"/>
      <c r="DY6209" s="128"/>
      <c r="EH6209" s="89"/>
      <c r="EI6209" s="90"/>
    </row>
    <row r="6210" spans="38:139">
      <c r="AL6210" s="13"/>
      <c r="AM6210" s="13"/>
      <c r="AN6210" s="3"/>
      <c r="AO6210" s="126"/>
      <c r="AP6210" s="126"/>
      <c r="AQ6210" s="127"/>
      <c r="AR6210" s="128"/>
      <c r="AS6210" s="13"/>
      <c r="AW6210" s="128"/>
      <c r="AX6210" s="128"/>
      <c r="AY6210" s="128"/>
      <c r="BH6210" s="89"/>
      <c r="BI6210" s="90"/>
      <c r="DL6210" s="13"/>
      <c r="DM6210" s="13"/>
      <c r="DN6210" s="3"/>
      <c r="DO6210" s="126"/>
      <c r="DP6210" s="126"/>
      <c r="DQ6210" s="127"/>
      <c r="DR6210" s="128"/>
      <c r="DS6210" s="13"/>
      <c r="DW6210" s="128"/>
      <c r="DX6210" s="128"/>
      <c r="DY6210" s="128"/>
      <c r="EH6210" s="89"/>
      <c r="EI6210" s="90"/>
    </row>
    <row r="6211" spans="38:139">
      <c r="AL6211" s="13"/>
      <c r="AM6211" s="13"/>
      <c r="AN6211" s="3"/>
      <c r="AO6211" s="126"/>
      <c r="AP6211" s="126"/>
      <c r="AQ6211" s="127"/>
      <c r="AR6211" s="128"/>
      <c r="AS6211" s="13"/>
      <c r="AW6211" s="128"/>
      <c r="AX6211" s="128"/>
      <c r="AY6211" s="128"/>
      <c r="BH6211" s="89"/>
      <c r="BI6211" s="90"/>
      <c r="DL6211" s="13"/>
      <c r="DM6211" s="13"/>
      <c r="DN6211" s="3"/>
      <c r="DO6211" s="126"/>
      <c r="DP6211" s="126"/>
      <c r="DQ6211" s="127"/>
      <c r="DR6211" s="128"/>
      <c r="DS6211" s="13"/>
      <c r="DW6211" s="128"/>
      <c r="DX6211" s="128"/>
      <c r="DY6211" s="128"/>
      <c r="EH6211" s="89"/>
      <c r="EI6211" s="90"/>
    </row>
    <row r="6212" spans="38:139">
      <c r="AL6212" s="13"/>
      <c r="AM6212" s="13"/>
      <c r="AN6212" s="3"/>
      <c r="AO6212" s="126"/>
      <c r="AP6212" s="126"/>
      <c r="AQ6212" s="127"/>
      <c r="AR6212" s="128"/>
      <c r="AS6212" s="13"/>
      <c r="AW6212" s="128"/>
      <c r="AX6212" s="128"/>
      <c r="AY6212" s="128"/>
      <c r="BH6212" s="89"/>
      <c r="BI6212" s="90"/>
      <c r="DL6212" s="13"/>
      <c r="DM6212" s="13"/>
      <c r="DN6212" s="3"/>
      <c r="DO6212" s="126"/>
      <c r="DP6212" s="126"/>
      <c r="DQ6212" s="127"/>
      <c r="DR6212" s="128"/>
      <c r="DS6212" s="13"/>
      <c r="DW6212" s="128"/>
      <c r="DX6212" s="128"/>
      <c r="DY6212" s="128"/>
      <c r="EH6212" s="89"/>
      <c r="EI6212" s="90"/>
    </row>
    <row r="6213" spans="38:139">
      <c r="AL6213" s="13"/>
      <c r="AM6213" s="13"/>
      <c r="AN6213" s="3"/>
      <c r="AO6213" s="126"/>
      <c r="AP6213" s="126"/>
      <c r="AQ6213" s="127"/>
      <c r="AR6213" s="128"/>
      <c r="AS6213" s="13"/>
      <c r="AW6213" s="128"/>
      <c r="AX6213" s="128"/>
      <c r="AY6213" s="128"/>
      <c r="BH6213" s="89"/>
      <c r="BI6213" s="90"/>
      <c r="DL6213" s="13"/>
      <c r="DM6213" s="13"/>
      <c r="DN6213" s="3"/>
      <c r="DO6213" s="126"/>
      <c r="DP6213" s="126"/>
      <c r="DQ6213" s="127"/>
      <c r="DR6213" s="128"/>
      <c r="DS6213" s="13"/>
      <c r="DW6213" s="128"/>
      <c r="DX6213" s="128"/>
      <c r="DY6213" s="128"/>
      <c r="EH6213" s="89"/>
      <c r="EI6213" s="90"/>
    </row>
    <row r="6214" spans="38:139">
      <c r="AL6214" s="13"/>
      <c r="AM6214" s="13"/>
      <c r="AN6214" s="3"/>
      <c r="AO6214" s="126"/>
      <c r="AP6214" s="126"/>
      <c r="AQ6214" s="127"/>
      <c r="AR6214" s="128"/>
      <c r="AS6214" s="13"/>
      <c r="AW6214" s="128"/>
      <c r="AX6214" s="128"/>
      <c r="AY6214" s="128"/>
      <c r="BH6214" s="89"/>
      <c r="BI6214" s="90"/>
      <c r="DL6214" s="13"/>
      <c r="DM6214" s="13"/>
      <c r="DN6214" s="3"/>
      <c r="DO6214" s="126"/>
      <c r="DP6214" s="126"/>
      <c r="DQ6214" s="127"/>
      <c r="DR6214" s="128"/>
      <c r="DS6214" s="13"/>
      <c r="DW6214" s="128"/>
      <c r="DX6214" s="128"/>
      <c r="DY6214" s="128"/>
      <c r="EH6214" s="89"/>
      <c r="EI6214" s="90"/>
    </row>
    <row r="6215" spans="38:139">
      <c r="AL6215" s="13"/>
      <c r="AM6215" s="13"/>
      <c r="AN6215" s="3"/>
      <c r="AO6215" s="126"/>
      <c r="AP6215" s="126"/>
      <c r="AQ6215" s="127"/>
      <c r="AR6215" s="128"/>
      <c r="AS6215" s="13"/>
      <c r="AW6215" s="128"/>
      <c r="AX6215" s="128"/>
      <c r="AY6215" s="128"/>
      <c r="BH6215" s="89"/>
      <c r="BI6215" s="90"/>
      <c r="DL6215" s="13"/>
      <c r="DM6215" s="13"/>
      <c r="DN6215" s="3"/>
      <c r="DO6215" s="126"/>
      <c r="DP6215" s="126"/>
      <c r="DQ6215" s="127"/>
      <c r="DR6215" s="128"/>
      <c r="DS6215" s="13"/>
      <c r="DW6215" s="128"/>
      <c r="DX6215" s="128"/>
      <c r="DY6215" s="128"/>
      <c r="EH6215" s="89"/>
      <c r="EI6215" s="90"/>
    </row>
    <row r="6216" spans="38:139">
      <c r="AL6216" s="13"/>
      <c r="AM6216" s="13"/>
      <c r="AN6216" s="3"/>
      <c r="AO6216" s="126"/>
      <c r="AP6216" s="126"/>
      <c r="AQ6216" s="127"/>
      <c r="AR6216" s="128"/>
      <c r="AS6216" s="13"/>
      <c r="AW6216" s="128"/>
      <c r="AX6216" s="128"/>
      <c r="AY6216" s="128"/>
      <c r="BH6216" s="89"/>
      <c r="BI6216" s="90"/>
      <c r="DL6216" s="13"/>
      <c r="DM6216" s="13"/>
      <c r="DN6216" s="3"/>
      <c r="DO6216" s="126"/>
      <c r="DP6216" s="126"/>
      <c r="DQ6216" s="127"/>
      <c r="DR6216" s="128"/>
      <c r="DS6216" s="13"/>
      <c r="DW6216" s="128"/>
      <c r="DX6216" s="128"/>
      <c r="DY6216" s="128"/>
      <c r="EH6216" s="89"/>
      <c r="EI6216" s="90"/>
    </row>
    <row r="6217" spans="38:139">
      <c r="AL6217" s="13"/>
      <c r="AM6217" s="13"/>
      <c r="AN6217" s="3"/>
      <c r="AO6217" s="126"/>
      <c r="AP6217" s="126"/>
      <c r="AQ6217" s="127"/>
      <c r="AR6217" s="128"/>
      <c r="AS6217" s="13"/>
      <c r="AW6217" s="128"/>
      <c r="AX6217" s="128"/>
      <c r="AY6217" s="128"/>
      <c r="BH6217" s="89"/>
      <c r="BI6217" s="90"/>
      <c r="DL6217" s="13"/>
      <c r="DM6217" s="13"/>
      <c r="DN6217" s="3"/>
      <c r="DO6217" s="126"/>
      <c r="DP6217" s="126"/>
      <c r="DQ6217" s="127"/>
      <c r="DR6217" s="128"/>
      <c r="DS6217" s="13"/>
      <c r="DW6217" s="128"/>
      <c r="DX6217" s="128"/>
      <c r="DY6217" s="128"/>
      <c r="EH6217" s="89"/>
      <c r="EI6217" s="90"/>
    </row>
    <row r="6218" spans="38:139">
      <c r="AL6218" s="13"/>
      <c r="AM6218" s="13"/>
      <c r="AN6218" s="3"/>
      <c r="AO6218" s="126"/>
      <c r="AP6218" s="126"/>
      <c r="AQ6218" s="127"/>
      <c r="AR6218" s="128"/>
      <c r="AS6218" s="13"/>
      <c r="AW6218" s="128"/>
      <c r="AX6218" s="128"/>
      <c r="AY6218" s="128"/>
      <c r="BH6218" s="89"/>
      <c r="BI6218" s="90"/>
      <c r="DL6218" s="13"/>
      <c r="DM6218" s="13"/>
      <c r="DN6218" s="3"/>
      <c r="DO6218" s="126"/>
      <c r="DP6218" s="126"/>
      <c r="DQ6218" s="127"/>
      <c r="DR6218" s="128"/>
      <c r="DS6218" s="13"/>
      <c r="DW6218" s="128"/>
      <c r="DX6218" s="128"/>
      <c r="DY6218" s="128"/>
      <c r="EH6218" s="89"/>
      <c r="EI6218" s="90"/>
    </row>
    <row r="6219" spans="38:139">
      <c r="AL6219" s="13"/>
      <c r="AM6219" s="13"/>
      <c r="AN6219" s="3"/>
      <c r="AO6219" s="126"/>
      <c r="AP6219" s="126"/>
      <c r="AQ6219" s="127"/>
      <c r="AR6219" s="128"/>
      <c r="AS6219" s="13"/>
      <c r="AW6219" s="128"/>
      <c r="AX6219" s="128"/>
      <c r="AY6219" s="128"/>
      <c r="BH6219" s="89"/>
      <c r="BI6219" s="90"/>
      <c r="DL6219" s="13"/>
      <c r="DM6219" s="13"/>
      <c r="DN6219" s="3"/>
      <c r="DO6219" s="126"/>
      <c r="DP6219" s="126"/>
      <c r="DQ6219" s="127"/>
      <c r="DR6219" s="128"/>
      <c r="DS6219" s="13"/>
      <c r="DW6219" s="128"/>
      <c r="DX6219" s="128"/>
      <c r="DY6219" s="128"/>
      <c r="EH6219" s="89"/>
      <c r="EI6219" s="90"/>
    </row>
    <row r="6220" spans="38:139">
      <c r="AL6220" s="13"/>
      <c r="AM6220" s="13"/>
      <c r="AN6220" s="3"/>
      <c r="AO6220" s="126"/>
      <c r="AP6220" s="126"/>
      <c r="AQ6220" s="127"/>
      <c r="AR6220" s="128"/>
      <c r="AS6220" s="13"/>
      <c r="AW6220" s="128"/>
      <c r="AX6220" s="128"/>
      <c r="AY6220" s="128"/>
      <c r="BH6220" s="89"/>
      <c r="BI6220" s="90"/>
      <c r="DL6220" s="13"/>
      <c r="DM6220" s="13"/>
      <c r="DN6220" s="3"/>
      <c r="DO6220" s="126"/>
      <c r="DP6220" s="126"/>
      <c r="DQ6220" s="127"/>
      <c r="DR6220" s="128"/>
      <c r="DS6220" s="13"/>
      <c r="DW6220" s="128"/>
      <c r="DX6220" s="128"/>
      <c r="DY6220" s="128"/>
      <c r="EH6220" s="89"/>
      <c r="EI6220" s="90"/>
    </row>
    <row r="6221" spans="38:139">
      <c r="AL6221" s="13"/>
      <c r="AM6221" s="13"/>
      <c r="AN6221" s="3"/>
      <c r="AO6221" s="126"/>
      <c r="AP6221" s="126"/>
      <c r="AQ6221" s="127"/>
      <c r="AR6221" s="128"/>
      <c r="AS6221" s="13"/>
      <c r="AW6221" s="128"/>
      <c r="AX6221" s="128"/>
      <c r="AY6221" s="128"/>
      <c r="BH6221" s="89"/>
      <c r="BI6221" s="90"/>
      <c r="DL6221" s="13"/>
      <c r="DM6221" s="13"/>
      <c r="DN6221" s="3"/>
      <c r="DO6221" s="126"/>
      <c r="DP6221" s="126"/>
      <c r="DQ6221" s="127"/>
      <c r="DR6221" s="128"/>
      <c r="DS6221" s="13"/>
      <c r="DW6221" s="128"/>
      <c r="DX6221" s="128"/>
      <c r="DY6221" s="128"/>
      <c r="EH6221" s="89"/>
      <c r="EI6221" s="90"/>
    </row>
    <row r="6222" spans="38:139">
      <c r="AL6222" s="13"/>
      <c r="AM6222" s="13"/>
      <c r="AN6222" s="3"/>
      <c r="AO6222" s="126"/>
      <c r="AP6222" s="126"/>
      <c r="AQ6222" s="127"/>
      <c r="AR6222" s="128"/>
      <c r="AS6222" s="13"/>
      <c r="AW6222" s="128"/>
      <c r="AX6222" s="128"/>
      <c r="AY6222" s="128"/>
      <c r="BH6222" s="89"/>
      <c r="BI6222" s="90"/>
      <c r="DL6222" s="13"/>
      <c r="DM6222" s="13"/>
      <c r="DN6222" s="3"/>
      <c r="DO6222" s="126"/>
      <c r="DP6222" s="126"/>
      <c r="DQ6222" s="127"/>
      <c r="DR6222" s="128"/>
      <c r="DS6222" s="13"/>
      <c r="DW6222" s="128"/>
      <c r="DX6222" s="128"/>
      <c r="DY6222" s="128"/>
      <c r="EH6222" s="89"/>
      <c r="EI6222" s="90"/>
    </row>
    <row r="6223" spans="38:139">
      <c r="AL6223" s="13"/>
      <c r="AM6223" s="13"/>
      <c r="AN6223" s="3"/>
      <c r="AO6223" s="126"/>
      <c r="AP6223" s="126"/>
      <c r="AQ6223" s="127"/>
      <c r="AR6223" s="128"/>
      <c r="AS6223" s="13"/>
      <c r="AW6223" s="128"/>
      <c r="AX6223" s="128"/>
      <c r="AY6223" s="128"/>
      <c r="BH6223" s="89"/>
      <c r="BI6223" s="90"/>
      <c r="DL6223" s="13"/>
      <c r="DM6223" s="13"/>
      <c r="DN6223" s="3"/>
      <c r="DO6223" s="126"/>
      <c r="DP6223" s="126"/>
      <c r="DQ6223" s="127"/>
      <c r="DR6223" s="128"/>
      <c r="DS6223" s="13"/>
      <c r="DW6223" s="128"/>
      <c r="DX6223" s="128"/>
      <c r="DY6223" s="128"/>
      <c r="EH6223" s="89"/>
      <c r="EI6223" s="90"/>
    </row>
    <row r="6224" spans="38:139">
      <c r="AL6224" s="13"/>
      <c r="AM6224" s="13"/>
      <c r="AN6224" s="3"/>
      <c r="AO6224" s="126"/>
      <c r="AP6224" s="126"/>
      <c r="AQ6224" s="127"/>
      <c r="AR6224" s="128"/>
      <c r="AS6224" s="13"/>
      <c r="AW6224" s="128"/>
      <c r="AX6224" s="128"/>
      <c r="AY6224" s="128"/>
      <c r="BH6224" s="89"/>
      <c r="BI6224" s="90"/>
      <c r="DL6224" s="13"/>
      <c r="DM6224" s="13"/>
      <c r="DN6224" s="3"/>
      <c r="DO6224" s="126"/>
      <c r="DP6224" s="126"/>
      <c r="DQ6224" s="127"/>
      <c r="DR6224" s="128"/>
      <c r="DS6224" s="13"/>
      <c r="DW6224" s="128"/>
      <c r="DX6224" s="128"/>
      <c r="DY6224" s="128"/>
      <c r="EH6224" s="89"/>
      <c r="EI6224" s="90"/>
    </row>
    <row r="6225" spans="38:139">
      <c r="AL6225" s="13"/>
      <c r="AM6225" s="13"/>
      <c r="AN6225" s="3"/>
      <c r="AO6225" s="126"/>
      <c r="AP6225" s="126"/>
      <c r="AQ6225" s="127"/>
      <c r="AR6225" s="128"/>
      <c r="AS6225" s="13"/>
      <c r="AW6225" s="128"/>
      <c r="AX6225" s="128"/>
      <c r="AY6225" s="128"/>
      <c r="BH6225" s="89"/>
      <c r="BI6225" s="90"/>
      <c r="DL6225" s="13"/>
      <c r="DM6225" s="13"/>
      <c r="DN6225" s="3"/>
      <c r="DO6225" s="126"/>
      <c r="DP6225" s="126"/>
      <c r="DQ6225" s="127"/>
      <c r="DR6225" s="128"/>
      <c r="DS6225" s="13"/>
      <c r="DW6225" s="128"/>
      <c r="DX6225" s="128"/>
      <c r="DY6225" s="128"/>
      <c r="EH6225" s="89"/>
      <c r="EI6225" s="90"/>
    </row>
    <row r="6226" spans="38:139">
      <c r="AL6226" s="13"/>
      <c r="AM6226" s="13"/>
      <c r="AN6226" s="3"/>
      <c r="AO6226" s="126"/>
      <c r="AP6226" s="126"/>
      <c r="AQ6226" s="127"/>
      <c r="AR6226" s="128"/>
      <c r="AS6226" s="13"/>
      <c r="AW6226" s="128"/>
      <c r="AX6226" s="128"/>
      <c r="AY6226" s="128"/>
      <c r="BH6226" s="89"/>
      <c r="BI6226" s="90"/>
      <c r="DL6226" s="13"/>
      <c r="DM6226" s="13"/>
      <c r="DN6226" s="3"/>
      <c r="DO6226" s="126"/>
      <c r="DP6226" s="126"/>
      <c r="DQ6226" s="127"/>
      <c r="DR6226" s="128"/>
      <c r="DS6226" s="13"/>
      <c r="DW6226" s="128"/>
      <c r="DX6226" s="128"/>
      <c r="DY6226" s="128"/>
      <c r="EH6226" s="89"/>
      <c r="EI6226" s="90"/>
    </row>
    <row r="6227" spans="38:139">
      <c r="AL6227" s="13"/>
      <c r="AM6227" s="13"/>
      <c r="AN6227" s="3"/>
      <c r="AO6227" s="126"/>
      <c r="AP6227" s="126"/>
      <c r="AQ6227" s="127"/>
      <c r="AR6227" s="128"/>
      <c r="AS6227" s="13"/>
      <c r="AW6227" s="128"/>
      <c r="AX6227" s="128"/>
      <c r="AY6227" s="128"/>
      <c r="BH6227" s="89"/>
      <c r="BI6227" s="90"/>
      <c r="DL6227" s="13"/>
      <c r="DM6227" s="13"/>
      <c r="DN6227" s="3"/>
      <c r="DO6227" s="126"/>
      <c r="DP6227" s="126"/>
      <c r="DQ6227" s="127"/>
      <c r="DR6227" s="128"/>
      <c r="DS6227" s="13"/>
      <c r="DW6227" s="128"/>
      <c r="DX6227" s="128"/>
      <c r="DY6227" s="128"/>
      <c r="EH6227" s="89"/>
      <c r="EI6227" s="90"/>
    </row>
    <row r="6228" spans="38:139">
      <c r="AL6228" s="13"/>
      <c r="AM6228" s="13"/>
      <c r="AN6228" s="3"/>
      <c r="AO6228" s="126"/>
      <c r="AP6228" s="126"/>
      <c r="AQ6228" s="127"/>
      <c r="AR6228" s="128"/>
      <c r="AS6228" s="13"/>
      <c r="AW6228" s="128"/>
      <c r="AX6228" s="128"/>
      <c r="AY6228" s="128"/>
      <c r="BH6228" s="89"/>
      <c r="BI6228" s="90"/>
      <c r="DL6228" s="13"/>
      <c r="DM6228" s="13"/>
      <c r="DN6228" s="3"/>
      <c r="DO6228" s="126"/>
      <c r="DP6228" s="126"/>
      <c r="DQ6228" s="127"/>
      <c r="DR6228" s="128"/>
      <c r="DS6228" s="13"/>
      <c r="DW6228" s="128"/>
      <c r="DX6228" s="128"/>
      <c r="DY6228" s="128"/>
      <c r="EH6228" s="89"/>
      <c r="EI6228" s="90"/>
    </row>
    <row r="6229" spans="38:139">
      <c r="AL6229" s="13"/>
      <c r="AM6229" s="13"/>
      <c r="AN6229" s="3"/>
      <c r="AO6229" s="126"/>
      <c r="AP6229" s="126"/>
      <c r="AQ6229" s="127"/>
      <c r="AR6229" s="128"/>
      <c r="AS6229" s="13"/>
      <c r="AW6229" s="128"/>
      <c r="AX6229" s="128"/>
      <c r="AY6229" s="128"/>
      <c r="BH6229" s="89"/>
      <c r="BI6229" s="90"/>
      <c r="DL6229" s="13"/>
      <c r="DM6229" s="13"/>
      <c r="DN6229" s="3"/>
      <c r="DO6229" s="126"/>
      <c r="DP6229" s="126"/>
      <c r="DQ6229" s="127"/>
      <c r="DR6229" s="128"/>
      <c r="DS6229" s="13"/>
      <c r="DW6229" s="128"/>
      <c r="DX6229" s="128"/>
      <c r="DY6229" s="128"/>
      <c r="EH6229" s="89"/>
      <c r="EI6229" s="90"/>
    </row>
    <row r="6230" spans="38:139">
      <c r="AL6230" s="13"/>
      <c r="AM6230" s="13"/>
      <c r="AN6230" s="3"/>
      <c r="AO6230" s="126"/>
      <c r="AP6230" s="126"/>
      <c r="AQ6230" s="127"/>
      <c r="AR6230" s="128"/>
      <c r="AS6230" s="13"/>
      <c r="AW6230" s="128"/>
      <c r="AX6230" s="128"/>
      <c r="AY6230" s="128"/>
      <c r="BH6230" s="89"/>
      <c r="BI6230" s="90"/>
      <c r="DL6230" s="13"/>
      <c r="DM6230" s="13"/>
      <c r="DN6230" s="3"/>
      <c r="DO6230" s="126"/>
      <c r="DP6230" s="126"/>
      <c r="DQ6230" s="127"/>
      <c r="DR6230" s="128"/>
      <c r="DS6230" s="13"/>
      <c r="DW6230" s="128"/>
      <c r="DX6230" s="128"/>
      <c r="DY6230" s="128"/>
      <c r="EH6230" s="89"/>
      <c r="EI6230" s="90"/>
    </row>
    <row r="6231" spans="38:139">
      <c r="AL6231" s="13"/>
      <c r="AM6231" s="13"/>
      <c r="AN6231" s="3"/>
      <c r="AO6231" s="126"/>
      <c r="AP6231" s="126"/>
      <c r="AQ6231" s="127"/>
      <c r="AR6231" s="128"/>
      <c r="AS6231" s="13"/>
      <c r="AW6231" s="128"/>
      <c r="AX6231" s="128"/>
      <c r="AY6231" s="128"/>
      <c r="BH6231" s="89"/>
      <c r="BI6231" s="90"/>
      <c r="DL6231" s="13"/>
      <c r="DM6231" s="13"/>
      <c r="DN6231" s="3"/>
      <c r="DO6231" s="126"/>
      <c r="DP6231" s="126"/>
      <c r="DQ6231" s="127"/>
      <c r="DR6231" s="128"/>
      <c r="DS6231" s="13"/>
      <c r="DW6231" s="128"/>
      <c r="DX6231" s="128"/>
      <c r="DY6231" s="128"/>
      <c r="EH6231" s="89"/>
      <c r="EI6231" s="90"/>
    </row>
    <row r="6232" spans="38:139">
      <c r="AL6232" s="13"/>
      <c r="AM6232" s="13"/>
      <c r="AN6232" s="3"/>
      <c r="AO6232" s="126"/>
      <c r="AP6232" s="126"/>
      <c r="AQ6232" s="127"/>
      <c r="AR6232" s="128"/>
      <c r="AS6232" s="13"/>
      <c r="AW6232" s="128"/>
      <c r="AX6232" s="128"/>
      <c r="AY6232" s="128"/>
      <c r="BH6232" s="89"/>
      <c r="BI6232" s="90"/>
      <c r="DL6232" s="13"/>
      <c r="DM6232" s="13"/>
      <c r="DN6232" s="3"/>
      <c r="DO6232" s="126"/>
      <c r="DP6232" s="126"/>
      <c r="DQ6232" s="127"/>
      <c r="DR6232" s="128"/>
      <c r="DS6232" s="13"/>
      <c r="DW6232" s="128"/>
      <c r="DX6232" s="128"/>
      <c r="DY6232" s="128"/>
      <c r="EH6232" s="89"/>
      <c r="EI6232" s="90"/>
    </row>
    <row r="6233" spans="38:139">
      <c r="AL6233" s="13"/>
      <c r="AM6233" s="13"/>
      <c r="AN6233" s="3"/>
      <c r="AO6233" s="126"/>
      <c r="AP6233" s="126"/>
      <c r="AQ6233" s="127"/>
      <c r="AR6233" s="128"/>
      <c r="AS6233" s="13"/>
      <c r="AW6233" s="128"/>
      <c r="AX6233" s="128"/>
      <c r="AY6233" s="128"/>
      <c r="BH6233" s="89"/>
      <c r="BI6233" s="90"/>
      <c r="DL6233" s="13"/>
      <c r="DM6233" s="13"/>
      <c r="DN6233" s="3"/>
      <c r="DO6233" s="126"/>
      <c r="DP6233" s="126"/>
      <c r="DQ6233" s="127"/>
      <c r="DR6233" s="128"/>
      <c r="DS6233" s="13"/>
      <c r="DW6233" s="128"/>
      <c r="DX6233" s="128"/>
      <c r="DY6233" s="128"/>
      <c r="EH6233" s="89"/>
      <c r="EI6233" s="90"/>
    </row>
    <row r="6234" spans="38:139">
      <c r="AL6234" s="13"/>
      <c r="AM6234" s="13"/>
      <c r="AN6234" s="3"/>
      <c r="AO6234" s="126"/>
      <c r="AP6234" s="126"/>
      <c r="AQ6234" s="127"/>
      <c r="AR6234" s="128"/>
      <c r="AS6234" s="13"/>
      <c r="AW6234" s="128"/>
      <c r="AX6234" s="128"/>
      <c r="AY6234" s="128"/>
      <c r="BH6234" s="89"/>
      <c r="BI6234" s="90"/>
      <c r="DL6234" s="13"/>
      <c r="DM6234" s="13"/>
      <c r="DN6234" s="3"/>
      <c r="DO6234" s="126"/>
      <c r="DP6234" s="126"/>
      <c r="DQ6234" s="127"/>
      <c r="DR6234" s="128"/>
      <c r="DS6234" s="13"/>
      <c r="DW6234" s="128"/>
      <c r="DX6234" s="128"/>
      <c r="DY6234" s="128"/>
      <c r="EH6234" s="89"/>
      <c r="EI6234" s="90"/>
    </row>
    <row r="6235" spans="38:139">
      <c r="AL6235" s="13"/>
      <c r="AM6235" s="13"/>
      <c r="AN6235" s="3"/>
      <c r="AO6235" s="126"/>
      <c r="AP6235" s="126"/>
      <c r="AQ6235" s="127"/>
      <c r="AR6235" s="128"/>
      <c r="AS6235" s="13"/>
      <c r="AW6235" s="128"/>
      <c r="AX6235" s="128"/>
      <c r="AY6235" s="128"/>
      <c r="BH6235" s="89"/>
      <c r="BI6235" s="90"/>
      <c r="DL6235" s="13"/>
      <c r="DM6235" s="13"/>
      <c r="DN6235" s="3"/>
      <c r="DO6235" s="126"/>
      <c r="DP6235" s="126"/>
      <c r="DQ6235" s="127"/>
      <c r="DR6235" s="128"/>
      <c r="DS6235" s="13"/>
      <c r="DW6235" s="128"/>
      <c r="DX6235" s="128"/>
      <c r="DY6235" s="128"/>
      <c r="EH6235" s="89"/>
      <c r="EI6235" s="90"/>
    </row>
    <row r="6236" spans="38:139">
      <c r="AL6236" s="13"/>
      <c r="AM6236" s="13"/>
      <c r="AN6236" s="3"/>
      <c r="AO6236" s="126"/>
      <c r="AP6236" s="126"/>
      <c r="AQ6236" s="127"/>
      <c r="AR6236" s="128"/>
      <c r="AS6236" s="13"/>
      <c r="AW6236" s="128"/>
      <c r="AX6236" s="128"/>
      <c r="AY6236" s="128"/>
      <c r="BH6236" s="89"/>
      <c r="BI6236" s="90"/>
      <c r="DL6236" s="13"/>
      <c r="DM6236" s="13"/>
      <c r="DN6236" s="3"/>
      <c r="DO6236" s="126"/>
      <c r="DP6236" s="126"/>
      <c r="DQ6236" s="127"/>
      <c r="DR6236" s="128"/>
      <c r="DS6236" s="13"/>
      <c r="DW6236" s="128"/>
      <c r="DX6236" s="128"/>
      <c r="DY6236" s="128"/>
      <c r="EH6236" s="89"/>
      <c r="EI6236" s="90"/>
    </row>
    <row r="6237" spans="38:139">
      <c r="AL6237" s="13"/>
      <c r="AM6237" s="13"/>
      <c r="AN6237" s="3"/>
      <c r="AO6237" s="126"/>
      <c r="AP6237" s="126"/>
      <c r="AQ6237" s="127"/>
      <c r="AR6237" s="128"/>
      <c r="AS6237" s="13"/>
      <c r="AW6237" s="128"/>
      <c r="AX6237" s="128"/>
      <c r="AY6237" s="128"/>
      <c r="BH6237" s="89"/>
      <c r="BI6237" s="90"/>
      <c r="DL6237" s="13"/>
      <c r="DM6237" s="13"/>
      <c r="DN6237" s="3"/>
      <c r="DO6237" s="126"/>
      <c r="DP6237" s="126"/>
      <c r="DQ6237" s="127"/>
      <c r="DR6237" s="128"/>
      <c r="DS6237" s="13"/>
      <c r="DW6237" s="128"/>
      <c r="DX6237" s="128"/>
      <c r="DY6237" s="128"/>
      <c r="EH6237" s="89"/>
      <c r="EI6237" s="90"/>
    </row>
    <row r="6238" spans="38:139">
      <c r="AL6238" s="13"/>
      <c r="AM6238" s="13"/>
      <c r="AN6238" s="3"/>
      <c r="AO6238" s="126"/>
      <c r="AP6238" s="126"/>
      <c r="AQ6238" s="127"/>
      <c r="AR6238" s="128"/>
      <c r="AS6238" s="13"/>
      <c r="AW6238" s="128"/>
      <c r="AX6238" s="128"/>
      <c r="AY6238" s="128"/>
      <c r="BH6238" s="89"/>
      <c r="BI6238" s="90"/>
      <c r="DL6238" s="13"/>
      <c r="DM6238" s="13"/>
      <c r="DN6238" s="3"/>
      <c r="DO6238" s="126"/>
      <c r="DP6238" s="126"/>
      <c r="DQ6238" s="127"/>
      <c r="DR6238" s="128"/>
      <c r="DS6238" s="13"/>
      <c r="DW6238" s="128"/>
      <c r="DX6238" s="128"/>
      <c r="DY6238" s="128"/>
      <c r="EH6238" s="89"/>
      <c r="EI6238" s="90"/>
    </row>
    <row r="6239" spans="38:139">
      <c r="AL6239" s="13"/>
      <c r="AM6239" s="13"/>
      <c r="AN6239" s="3"/>
      <c r="AO6239" s="126"/>
      <c r="AP6239" s="126"/>
      <c r="AQ6239" s="127"/>
      <c r="AR6239" s="128"/>
      <c r="AS6239" s="13"/>
      <c r="AW6239" s="128"/>
      <c r="AX6239" s="128"/>
      <c r="AY6239" s="128"/>
      <c r="BH6239" s="89"/>
      <c r="BI6239" s="90"/>
      <c r="DL6239" s="13"/>
      <c r="DM6239" s="13"/>
      <c r="DN6239" s="3"/>
      <c r="DO6239" s="126"/>
      <c r="DP6239" s="126"/>
      <c r="DQ6239" s="127"/>
      <c r="DR6239" s="128"/>
      <c r="DS6239" s="13"/>
      <c r="DW6239" s="128"/>
      <c r="DX6239" s="128"/>
      <c r="DY6239" s="128"/>
      <c r="EH6239" s="89"/>
      <c r="EI6239" s="90"/>
    </row>
    <row r="6240" spans="38:139">
      <c r="AL6240" s="13"/>
      <c r="AM6240" s="13"/>
      <c r="AN6240" s="3"/>
      <c r="AO6240" s="126"/>
      <c r="AP6240" s="126"/>
      <c r="AQ6240" s="127"/>
      <c r="AR6240" s="128"/>
      <c r="AS6240" s="13"/>
      <c r="AW6240" s="128"/>
      <c r="AX6240" s="128"/>
      <c r="AY6240" s="128"/>
      <c r="BH6240" s="89"/>
      <c r="BI6240" s="90"/>
      <c r="DL6240" s="13"/>
      <c r="DM6240" s="13"/>
      <c r="DN6240" s="3"/>
      <c r="DO6240" s="126"/>
      <c r="DP6240" s="126"/>
      <c r="DQ6240" s="127"/>
      <c r="DR6240" s="128"/>
      <c r="DS6240" s="13"/>
      <c r="DW6240" s="128"/>
      <c r="DX6240" s="128"/>
      <c r="DY6240" s="128"/>
      <c r="EH6240" s="89"/>
      <c r="EI6240" s="90"/>
    </row>
    <row r="6241" spans="38:139">
      <c r="AL6241" s="13"/>
      <c r="AM6241" s="13"/>
      <c r="AN6241" s="3"/>
      <c r="AO6241" s="126"/>
      <c r="AP6241" s="126"/>
      <c r="AQ6241" s="127"/>
      <c r="AR6241" s="128"/>
      <c r="AS6241" s="13"/>
      <c r="AW6241" s="128"/>
      <c r="AX6241" s="128"/>
      <c r="AY6241" s="128"/>
      <c r="BH6241" s="89"/>
      <c r="BI6241" s="90"/>
      <c r="DL6241" s="13"/>
      <c r="DM6241" s="13"/>
      <c r="DN6241" s="3"/>
      <c r="DO6241" s="126"/>
      <c r="DP6241" s="126"/>
      <c r="DQ6241" s="127"/>
      <c r="DR6241" s="128"/>
      <c r="DS6241" s="13"/>
      <c r="DW6241" s="128"/>
      <c r="DX6241" s="128"/>
      <c r="DY6241" s="128"/>
      <c r="EH6241" s="89"/>
      <c r="EI6241" s="90"/>
    </row>
    <row r="6242" spans="38:139">
      <c r="AL6242" s="13"/>
      <c r="AM6242" s="13"/>
      <c r="AN6242" s="3"/>
      <c r="AO6242" s="126"/>
      <c r="AP6242" s="126"/>
      <c r="AQ6242" s="127"/>
      <c r="AR6242" s="128"/>
      <c r="AS6242" s="13"/>
      <c r="AW6242" s="128"/>
      <c r="AX6242" s="128"/>
      <c r="AY6242" s="128"/>
      <c r="BH6242" s="89"/>
      <c r="BI6242" s="90"/>
      <c r="DL6242" s="13"/>
      <c r="DM6242" s="13"/>
      <c r="DN6242" s="3"/>
      <c r="DO6242" s="126"/>
      <c r="DP6242" s="126"/>
      <c r="DQ6242" s="127"/>
      <c r="DR6242" s="128"/>
      <c r="DS6242" s="13"/>
      <c r="DW6242" s="128"/>
      <c r="DX6242" s="128"/>
      <c r="DY6242" s="128"/>
      <c r="EH6242" s="89"/>
      <c r="EI6242" s="90"/>
    </row>
    <row r="6243" spans="38:139">
      <c r="AL6243" s="13"/>
      <c r="AM6243" s="13"/>
      <c r="AN6243" s="3"/>
      <c r="AO6243" s="126"/>
      <c r="AP6243" s="126"/>
      <c r="AQ6243" s="127"/>
      <c r="AR6243" s="128"/>
      <c r="AS6243" s="13"/>
      <c r="AW6243" s="128"/>
      <c r="AX6243" s="128"/>
      <c r="AY6243" s="128"/>
      <c r="BH6243" s="89"/>
      <c r="BI6243" s="90"/>
      <c r="DL6243" s="13"/>
      <c r="DM6243" s="13"/>
      <c r="DN6243" s="3"/>
      <c r="DO6243" s="126"/>
      <c r="DP6243" s="126"/>
      <c r="DQ6243" s="127"/>
      <c r="DR6243" s="128"/>
      <c r="DS6243" s="13"/>
      <c r="DW6243" s="128"/>
      <c r="DX6243" s="128"/>
      <c r="DY6243" s="128"/>
      <c r="EH6243" s="89"/>
      <c r="EI6243" s="90"/>
    </row>
    <row r="6244" spans="38:139">
      <c r="AL6244" s="13"/>
      <c r="AM6244" s="13"/>
      <c r="AN6244" s="3"/>
      <c r="AO6244" s="126"/>
      <c r="AP6244" s="126"/>
      <c r="AQ6244" s="127"/>
      <c r="AR6244" s="128"/>
      <c r="AS6244" s="13"/>
      <c r="AW6244" s="128"/>
      <c r="AX6244" s="128"/>
      <c r="AY6244" s="128"/>
      <c r="BH6244" s="89"/>
      <c r="BI6244" s="90"/>
      <c r="DL6244" s="13"/>
      <c r="DM6244" s="13"/>
      <c r="DN6244" s="3"/>
      <c r="DO6244" s="126"/>
      <c r="DP6244" s="126"/>
      <c r="DQ6244" s="127"/>
      <c r="DR6244" s="128"/>
      <c r="DS6244" s="13"/>
      <c r="DW6244" s="128"/>
      <c r="DX6244" s="128"/>
      <c r="DY6244" s="128"/>
      <c r="EH6244" s="89"/>
      <c r="EI6244" s="90"/>
    </row>
    <row r="6245" spans="38:139">
      <c r="AL6245" s="13"/>
      <c r="AM6245" s="13"/>
      <c r="AN6245" s="3"/>
      <c r="AO6245" s="126"/>
      <c r="AP6245" s="126"/>
      <c r="AQ6245" s="127"/>
      <c r="AR6245" s="128"/>
      <c r="AS6245" s="13"/>
      <c r="AW6245" s="128"/>
      <c r="AX6245" s="128"/>
      <c r="AY6245" s="128"/>
      <c r="BH6245" s="89"/>
      <c r="BI6245" s="90"/>
      <c r="DL6245" s="13"/>
      <c r="DM6245" s="13"/>
      <c r="DN6245" s="3"/>
      <c r="DO6245" s="126"/>
      <c r="DP6245" s="126"/>
      <c r="DQ6245" s="127"/>
      <c r="DR6245" s="128"/>
      <c r="DS6245" s="13"/>
      <c r="DW6245" s="128"/>
      <c r="DX6245" s="128"/>
      <c r="DY6245" s="128"/>
      <c r="EH6245" s="89"/>
      <c r="EI6245" s="90"/>
    </row>
    <row r="6246" spans="38:139">
      <c r="AL6246" s="13"/>
      <c r="AM6246" s="13"/>
      <c r="AN6246" s="3"/>
      <c r="AO6246" s="126"/>
      <c r="AP6246" s="126"/>
      <c r="AQ6246" s="127"/>
      <c r="AR6246" s="128"/>
      <c r="AS6246" s="13"/>
      <c r="AW6246" s="128"/>
      <c r="AX6246" s="128"/>
      <c r="AY6246" s="128"/>
      <c r="BH6246" s="89"/>
      <c r="BI6246" s="90"/>
      <c r="DL6246" s="13"/>
      <c r="DM6246" s="13"/>
      <c r="DN6246" s="3"/>
      <c r="DO6246" s="126"/>
      <c r="DP6246" s="126"/>
      <c r="DQ6246" s="127"/>
      <c r="DR6246" s="128"/>
      <c r="DS6246" s="13"/>
      <c r="DW6246" s="128"/>
      <c r="DX6246" s="128"/>
      <c r="DY6246" s="128"/>
      <c r="EH6246" s="89"/>
      <c r="EI6246" s="90"/>
    </row>
    <row r="6247" spans="38:139">
      <c r="AL6247" s="13"/>
      <c r="AM6247" s="13"/>
      <c r="AN6247" s="3"/>
      <c r="AO6247" s="126"/>
      <c r="AP6247" s="126"/>
      <c r="AQ6247" s="127"/>
      <c r="AR6247" s="128"/>
      <c r="AS6247" s="13"/>
      <c r="AW6247" s="128"/>
      <c r="AX6247" s="128"/>
      <c r="AY6247" s="128"/>
      <c r="BH6247" s="89"/>
      <c r="BI6247" s="90"/>
      <c r="DL6247" s="13"/>
      <c r="DM6247" s="13"/>
      <c r="DN6247" s="3"/>
      <c r="DO6247" s="126"/>
      <c r="DP6247" s="126"/>
      <c r="DQ6247" s="127"/>
      <c r="DR6247" s="128"/>
      <c r="DS6247" s="13"/>
      <c r="DW6247" s="128"/>
      <c r="DX6247" s="128"/>
      <c r="DY6247" s="128"/>
      <c r="EH6247" s="89"/>
      <c r="EI6247" s="90"/>
    </row>
    <row r="6248" spans="38:139">
      <c r="AL6248" s="13"/>
      <c r="AM6248" s="13"/>
      <c r="AN6248" s="3"/>
      <c r="AO6248" s="126"/>
      <c r="AP6248" s="126"/>
      <c r="AQ6248" s="127"/>
      <c r="AR6248" s="128"/>
      <c r="AS6248" s="13"/>
      <c r="AW6248" s="128"/>
      <c r="AX6248" s="128"/>
      <c r="AY6248" s="128"/>
      <c r="BH6248" s="89"/>
      <c r="BI6248" s="90"/>
      <c r="DL6248" s="13"/>
      <c r="DM6248" s="13"/>
      <c r="DN6248" s="3"/>
      <c r="DO6248" s="126"/>
      <c r="DP6248" s="126"/>
      <c r="DQ6248" s="127"/>
      <c r="DR6248" s="128"/>
      <c r="DS6248" s="13"/>
      <c r="DW6248" s="128"/>
      <c r="DX6248" s="128"/>
      <c r="DY6248" s="128"/>
      <c r="EH6248" s="89"/>
      <c r="EI6248" s="90"/>
    </row>
    <row r="6249" spans="38:139">
      <c r="AL6249" s="13"/>
      <c r="AM6249" s="13"/>
      <c r="AN6249" s="3"/>
      <c r="AO6249" s="126"/>
      <c r="AP6249" s="126"/>
      <c r="AQ6249" s="127"/>
      <c r="AR6249" s="128"/>
      <c r="AS6249" s="13"/>
      <c r="AW6249" s="128"/>
      <c r="AX6249" s="128"/>
      <c r="AY6249" s="128"/>
      <c r="BH6249" s="89"/>
      <c r="BI6249" s="90"/>
      <c r="DL6249" s="13"/>
      <c r="DM6249" s="13"/>
      <c r="DN6249" s="3"/>
      <c r="DO6249" s="126"/>
      <c r="DP6249" s="126"/>
      <c r="DQ6249" s="127"/>
      <c r="DR6249" s="128"/>
      <c r="DS6249" s="13"/>
      <c r="DW6249" s="128"/>
      <c r="DX6249" s="128"/>
      <c r="DY6249" s="128"/>
      <c r="EH6249" s="89"/>
      <c r="EI6249" s="90"/>
    </row>
    <row r="6250" spans="38:139">
      <c r="AL6250" s="13"/>
      <c r="AM6250" s="13"/>
      <c r="AN6250" s="3"/>
      <c r="AO6250" s="126"/>
      <c r="AP6250" s="126"/>
      <c r="AQ6250" s="127"/>
      <c r="AR6250" s="128"/>
      <c r="AS6250" s="13"/>
      <c r="AW6250" s="128"/>
      <c r="AX6250" s="128"/>
      <c r="AY6250" s="128"/>
      <c r="BH6250" s="89"/>
      <c r="BI6250" s="90"/>
      <c r="DL6250" s="13"/>
      <c r="DM6250" s="13"/>
      <c r="DN6250" s="3"/>
      <c r="DO6250" s="126"/>
      <c r="DP6250" s="126"/>
      <c r="DQ6250" s="127"/>
      <c r="DR6250" s="128"/>
      <c r="DS6250" s="13"/>
      <c r="DW6250" s="128"/>
      <c r="DX6250" s="128"/>
      <c r="DY6250" s="128"/>
      <c r="EH6250" s="89"/>
      <c r="EI6250" s="90"/>
    </row>
    <row r="6251" spans="38:139">
      <c r="AL6251" s="13"/>
      <c r="AM6251" s="13"/>
      <c r="AN6251" s="3"/>
      <c r="AO6251" s="126"/>
      <c r="AP6251" s="126"/>
      <c r="AQ6251" s="127"/>
      <c r="AR6251" s="128"/>
      <c r="AS6251" s="13"/>
      <c r="AW6251" s="128"/>
      <c r="AX6251" s="128"/>
      <c r="AY6251" s="128"/>
      <c r="BH6251" s="89"/>
      <c r="BI6251" s="90"/>
      <c r="DL6251" s="13"/>
      <c r="DM6251" s="13"/>
      <c r="DN6251" s="3"/>
      <c r="DO6251" s="126"/>
      <c r="DP6251" s="126"/>
      <c r="DQ6251" s="127"/>
      <c r="DR6251" s="128"/>
      <c r="DS6251" s="13"/>
      <c r="DW6251" s="128"/>
      <c r="DX6251" s="128"/>
      <c r="DY6251" s="128"/>
      <c r="EH6251" s="89"/>
      <c r="EI6251" s="90"/>
    </row>
    <row r="6252" spans="38:139">
      <c r="AL6252" s="13"/>
      <c r="AM6252" s="13"/>
      <c r="AN6252" s="3"/>
      <c r="AO6252" s="126"/>
      <c r="AP6252" s="126"/>
      <c r="AQ6252" s="127"/>
      <c r="AR6252" s="128"/>
      <c r="AS6252" s="13"/>
      <c r="AW6252" s="128"/>
      <c r="AX6252" s="128"/>
      <c r="AY6252" s="128"/>
      <c r="BH6252" s="89"/>
      <c r="BI6252" s="90"/>
      <c r="DL6252" s="13"/>
      <c r="DM6252" s="13"/>
      <c r="DN6252" s="3"/>
      <c r="DO6252" s="126"/>
      <c r="DP6252" s="126"/>
      <c r="DQ6252" s="127"/>
      <c r="DR6252" s="128"/>
      <c r="DS6252" s="13"/>
      <c r="DW6252" s="128"/>
      <c r="DX6252" s="128"/>
      <c r="DY6252" s="128"/>
      <c r="EH6252" s="89"/>
      <c r="EI6252" s="90"/>
    </row>
    <row r="6253" spans="38:139">
      <c r="AL6253" s="13"/>
      <c r="AM6253" s="13"/>
      <c r="AN6253" s="3"/>
      <c r="AO6253" s="126"/>
      <c r="AP6253" s="126"/>
      <c r="AQ6253" s="127"/>
      <c r="AR6253" s="128"/>
      <c r="AS6253" s="13"/>
      <c r="AW6253" s="128"/>
      <c r="AX6253" s="128"/>
      <c r="AY6253" s="128"/>
      <c r="BH6253" s="89"/>
      <c r="BI6253" s="90"/>
      <c r="DL6253" s="13"/>
      <c r="DM6253" s="13"/>
      <c r="DN6253" s="3"/>
      <c r="DO6253" s="126"/>
      <c r="DP6253" s="126"/>
      <c r="DQ6253" s="127"/>
      <c r="DR6253" s="128"/>
      <c r="DS6253" s="13"/>
      <c r="DW6253" s="128"/>
      <c r="DX6253" s="128"/>
      <c r="DY6253" s="128"/>
      <c r="EH6253" s="89"/>
      <c r="EI6253" s="90"/>
    </row>
    <row r="6254" spans="38:139">
      <c r="AL6254" s="13"/>
      <c r="AM6254" s="13"/>
      <c r="AN6254" s="3"/>
      <c r="AO6254" s="126"/>
      <c r="AP6254" s="126"/>
      <c r="AQ6254" s="127"/>
      <c r="AR6254" s="128"/>
      <c r="AS6254" s="13"/>
      <c r="AW6254" s="128"/>
      <c r="AX6254" s="128"/>
      <c r="AY6254" s="128"/>
      <c r="BH6254" s="89"/>
      <c r="BI6254" s="90"/>
      <c r="DL6254" s="13"/>
      <c r="DM6254" s="13"/>
      <c r="DN6254" s="3"/>
      <c r="DO6254" s="126"/>
      <c r="DP6254" s="126"/>
      <c r="DQ6254" s="127"/>
      <c r="DR6254" s="128"/>
      <c r="DS6254" s="13"/>
      <c r="DW6254" s="128"/>
      <c r="DX6254" s="128"/>
      <c r="DY6254" s="128"/>
      <c r="EH6254" s="89"/>
      <c r="EI6254" s="90"/>
    </row>
    <row r="6255" spans="38:139">
      <c r="AL6255" s="13"/>
      <c r="AM6255" s="13"/>
      <c r="AN6255" s="3"/>
      <c r="AO6255" s="126"/>
      <c r="AP6255" s="126"/>
      <c r="AQ6255" s="127"/>
      <c r="AR6255" s="128"/>
      <c r="AS6255" s="13"/>
      <c r="AW6255" s="128"/>
      <c r="AX6255" s="128"/>
      <c r="AY6255" s="128"/>
      <c r="BH6255" s="89"/>
      <c r="BI6255" s="90"/>
      <c r="DL6255" s="13"/>
      <c r="DM6255" s="13"/>
      <c r="DN6255" s="3"/>
      <c r="DO6255" s="126"/>
      <c r="DP6255" s="126"/>
      <c r="DQ6255" s="127"/>
      <c r="DR6255" s="128"/>
      <c r="DS6255" s="13"/>
      <c r="DW6255" s="128"/>
      <c r="DX6255" s="128"/>
      <c r="DY6255" s="128"/>
      <c r="EH6255" s="89"/>
      <c r="EI6255" s="90"/>
    </row>
    <row r="6256" spans="38:139">
      <c r="AL6256" s="13"/>
      <c r="AM6256" s="13"/>
      <c r="AN6256" s="3"/>
      <c r="AO6256" s="126"/>
      <c r="AP6256" s="126"/>
      <c r="AQ6256" s="127"/>
      <c r="AR6256" s="128"/>
      <c r="AS6256" s="13"/>
      <c r="AW6256" s="128"/>
      <c r="AX6256" s="128"/>
      <c r="AY6256" s="128"/>
      <c r="BH6256" s="89"/>
      <c r="BI6256" s="90"/>
      <c r="DL6256" s="13"/>
      <c r="DM6256" s="13"/>
      <c r="DN6256" s="3"/>
      <c r="DO6256" s="126"/>
      <c r="DP6256" s="126"/>
      <c r="DQ6256" s="127"/>
      <c r="DR6256" s="128"/>
      <c r="DS6256" s="13"/>
      <c r="DW6256" s="128"/>
      <c r="DX6256" s="128"/>
      <c r="DY6256" s="128"/>
      <c r="EH6256" s="89"/>
      <c r="EI6256" s="90"/>
    </row>
    <row r="6257" spans="38:139">
      <c r="AL6257" s="13"/>
      <c r="AM6257" s="13"/>
      <c r="AN6257" s="3"/>
      <c r="AO6257" s="126"/>
      <c r="AP6257" s="126"/>
      <c r="AQ6257" s="127"/>
      <c r="AR6257" s="128"/>
      <c r="AS6257" s="13"/>
      <c r="AW6257" s="128"/>
      <c r="AX6257" s="128"/>
      <c r="AY6257" s="128"/>
      <c r="BH6257" s="89"/>
      <c r="BI6257" s="90"/>
      <c r="DL6257" s="13"/>
      <c r="DM6257" s="13"/>
      <c r="DN6257" s="3"/>
      <c r="DO6257" s="126"/>
      <c r="DP6257" s="126"/>
      <c r="DQ6257" s="127"/>
      <c r="DR6257" s="128"/>
      <c r="DS6257" s="13"/>
      <c r="DW6257" s="128"/>
      <c r="DX6257" s="128"/>
      <c r="DY6257" s="128"/>
      <c r="EH6257" s="89"/>
      <c r="EI6257" s="90"/>
    </row>
    <row r="6258" spans="38:139">
      <c r="AL6258" s="13"/>
      <c r="AM6258" s="13"/>
      <c r="AN6258" s="3"/>
      <c r="AO6258" s="126"/>
      <c r="AP6258" s="126"/>
      <c r="AQ6258" s="127"/>
      <c r="AR6258" s="128"/>
      <c r="AS6258" s="13"/>
      <c r="AW6258" s="128"/>
      <c r="AX6258" s="128"/>
      <c r="AY6258" s="128"/>
      <c r="BH6258" s="89"/>
      <c r="BI6258" s="90"/>
      <c r="DL6258" s="13"/>
      <c r="DM6258" s="13"/>
      <c r="DN6258" s="3"/>
      <c r="DO6258" s="126"/>
      <c r="DP6258" s="126"/>
      <c r="DQ6258" s="127"/>
      <c r="DR6258" s="128"/>
      <c r="DS6258" s="13"/>
      <c r="DW6258" s="128"/>
      <c r="DX6258" s="128"/>
      <c r="DY6258" s="128"/>
      <c r="EH6258" s="89"/>
      <c r="EI6258" s="90"/>
    </row>
    <row r="6259" spans="38:139">
      <c r="AL6259" s="13"/>
      <c r="AM6259" s="13"/>
      <c r="AN6259" s="3"/>
      <c r="AO6259" s="126"/>
      <c r="AP6259" s="126"/>
      <c r="AQ6259" s="127"/>
      <c r="AR6259" s="128"/>
      <c r="AS6259" s="13"/>
      <c r="AW6259" s="128"/>
      <c r="AX6259" s="128"/>
      <c r="AY6259" s="128"/>
      <c r="BH6259" s="89"/>
      <c r="BI6259" s="90"/>
      <c r="DL6259" s="13"/>
      <c r="DM6259" s="13"/>
      <c r="DN6259" s="3"/>
      <c r="DO6259" s="126"/>
      <c r="DP6259" s="126"/>
      <c r="DQ6259" s="127"/>
      <c r="DR6259" s="128"/>
      <c r="DS6259" s="13"/>
      <c r="DW6259" s="128"/>
      <c r="DX6259" s="128"/>
      <c r="DY6259" s="128"/>
      <c r="EH6259" s="89"/>
      <c r="EI6259" s="90"/>
    </row>
    <row r="6260" spans="38:139">
      <c r="AL6260" s="13"/>
      <c r="AM6260" s="13"/>
      <c r="AN6260" s="3"/>
      <c r="AO6260" s="126"/>
      <c r="AP6260" s="126"/>
      <c r="AQ6260" s="127"/>
      <c r="AR6260" s="128"/>
      <c r="AS6260" s="13"/>
      <c r="AW6260" s="128"/>
      <c r="AX6260" s="128"/>
      <c r="AY6260" s="128"/>
      <c r="BH6260" s="89"/>
      <c r="BI6260" s="90"/>
      <c r="DL6260" s="13"/>
      <c r="DM6260" s="13"/>
      <c r="DN6260" s="3"/>
      <c r="DO6260" s="126"/>
      <c r="DP6260" s="126"/>
      <c r="DQ6260" s="127"/>
      <c r="DR6260" s="128"/>
      <c r="DS6260" s="13"/>
      <c r="DW6260" s="128"/>
      <c r="DX6260" s="128"/>
      <c r="DY6260" s="128"/>
      <c r="EH6260" s="89"/>
      <c r="EI6260" s="90"/>
    </row>
    <row r="6261" spans="38:139">
      <c r="AL6261" s="13"/>
      <c r="AM6261" s="13"/>
      <c r="AN6261" s="3"/>
      <c r="AO6261" s="126"/>
      <c r="AP6261" s="126"/>
      <c r="AQ6261" s="127"/>
      <c r="AR6261" s="128"/>
      <c r="AS6261" s="13"/>
      <c r="AW6261" s="128"/>
      <c r="AX6261" s="128"/>
      <c r="AY6261" s="128"/>
      <c r="BH6261" s="89"/>
      <c r="BI6261" s="90"/>
      <c r="DL6261" s="13"/>
      <c r="DM6261" s="13"/>
      <c r="DN6261" s="3"/>
      <c r="DO6261" s="126"/>
      <c r="DP6261" s="126"/>
      <c r="DQ6261" s="127"/>
      <c r="DR6261" s="128"/>
      <c r="DS6261" s="13"/>
      <c r="DW6261" s="128"/>
      <c r="DX6261" s="128"/>
      <c r="DY6261" s="128"/>
      <c r="EH6261" s="89"/>
      <c r="EI6261" s="90"/>
    </row>
    <row r="6262" spans="38:139">
      <c r="AL6262" s="13"/>
      <c r="AM6262" s="13"/>
      <c r="AN6262" s="3"/>
      <c r="AO6262" s="126"/>
      <c r="AP6262" s="126"/>
      <c r="AQ6262" s="127"/>
      <c r="AR6262" s="128"/>
      <c r="AS6262" s="13"/>
      <c r="AW6262" s="128"/>
      <c r="AX6262" s="128"/>
      <c r="AY6262" s="128"/>
      <c r="BH6262" s="89"/>
      <c r="BI6262" s="90"/>
      <c r="DL6262" s="13"/>
      <c r="DM6262" s="13"/>
      <c r="DN6262" s="3"/>
      <c r="DO6262" s="126"/>
      <c r="DP6262" s="126"/>
      <c r="DQ6262" s="127"/>
      <c r="DR6262" s="128"/>
      <c r="DS6262" s="13"/>
      <c r="DW6262" s="128"/>
      <c r="DX6262" s="128"/>
      <c r="DY6262" s="128"/>
      <c r="EH6262" s="89"/>
      <c r="EI6262" s="90"/>
    </row>
    <row r="6263" spans="38:139">
      <c r="AL6263" s="13"/>
      <c r="AM6263" s="13"/>
      <c r="AN6263" s="3"/>
      <c r="AO6263" s="126"/>
      <c r="AP6263" s="126"/>
      <c r="AQ6263" s="127"/>
      <c r="AR6263" s="128"/>
      <c r="AS6263" s="13"/>
      <c r="AW6263" s="128"/>
      <c r="AX6263" s="128"/>
      <c r="AY6263" s="128"/>
      <c r="BH6263" s="89"/>
      <c r="BI6263" s="90"/>
      <c r="DL6263" s="13"/>
      <c r="DM6263" s="13"/>
      <c r="DN6263" s="3"/>
      <c r="DO6263" s="126"/>
      <c r="DP6263" s="126"/>
      <c r="DQ6263" s="127"/>
      <c r="DR6263" s="128"/>
      <c r="DS6263" s="13"/>
      <c r="DW6263" s="128"/>
      <c r="DX6263" s="128"/>
      <c r="DY6263" s="128"/>
      <c r="EH6263" s="89"/>
      <c r="EI6263" s="90"/>
    </row>
    <row r="6264" spans="38:139">
      <c r="AL6264" s="13"/>
      <c r="AM6264" s="13"/>
      <c r="AN6264" s="3"/>
      <c r="AO6264" s="126"/>
      <c r="AP6264" s="126"/>
      <c r="AQ6264" s="127"/>
      <c r="AR6264" s="128"/>
      <c r="AS6264" s="13"/>
      <c r="AW6264" s="128"/>
      <c r="AX6264" s="128"/>
      <c r="AY6264" s="128"/>
      <c r="BH6264" s="89"/>
      <c r="BI6264" s="90"/>
      <c r="DL6264" s="13"/>
      <c r="DM6264" s="13"/>
      <c r="DN6264" s="3"/>
      <c r="DO6264" s="126"/>
      <c r="DP6264" s="126"/>
      <c r="DQ6264" s="127"/>
      <c r="DR6264" s="128"/>
      <c r="DS6264" s="13"/>
      <c r="DW6264" s="128"/>
      <c r="DX6264" s="128"/>
      <c r="DY6264" s="128"/>
      <c r="EH6264" s="89"/>
      <c r="EI6264" s="90"/>
    </row>
    <row r="6265" spans="38:139">
      <c r="AL6265" s="13"/>
      <c r="AM6265" s="13"/>
      <c r="AN6265" s="3"/>
      <c r="AO6265" s="126"/>
      <c r="AP6265" s="126"/>
      <c r="AQ6265" s="127"/>
      <c r="AR6265" s="128"/>
      <c r="AS6265" s="13"/>
      <c r="AW6265" s="128"/>
      <c r="AX6265" s="128"/>
      <c r="AY6265" s="128"/>
      <c r="BH6265" s="89"/>
      <c r="BI6265" s="90"/>
      <c r="DL6265" s="13"/>
      <c r="DM6265" s="13"/>
      <c r="DN6265" s="3"/>
      <c r="DO6265" s="126"/>
      <c r="DP6265" s="126"/>
      <c r="DQ6265" s="127"/>
      <c r="DR6265" s="128"/>
      <c r="DS6265" s="13"/>
      <c r="DW6265" s="128"/>
      <c r="DX6265" s="128"/>
      <c r="DY6265" s="128"/>
      <c r="EH6265" s="89"/>
      <c r="EI6265" s="90"/>
    </row>
    <row r="6266" spans="38:139">
      <c r="AL6266" s="13"/>
      <c r="AM6266" s="13"/>
      <c r="AN6266" s="3"/>
      <c r="AO6266" s="126"/>
      <c r="AP6266" s="126"/>
      <c r="AQ6266" s="127"/>
      <c r="AR6266" s="128"/>
      <c r="AS6266" s="13"/>
      <c r="AW6266" s="128"/>
      <c r="AX6266" s="128"/>
      <c r="AY6266" s="128"/>
      <c r="BH6266" s="89"/>
      <c r="BI6266" s="90"/>
      <c r="DL6266" s="13"/>
      <c r="DM6266" s="13"/>
      <c r="DN6266" s="3"/>
      <c r="DO6266" s="126"/>
      <c r="DP6266" s="126"/>
      <c r="DQ6266" s="127"/>
      <c r="DR6266" s="128"/>
      <c r="DS6266" s="13"/>
      <c r="DW6266" s="128"/>
      <c r="DX6266" s="128"/>
      <c r="DY6266" s="128"/>
      <c r="EH6266" s="89"/>
      <c r="EI6266" s="90"/>
    </row>
    <row r="6267" spans="38:139">
      <c r="AL6267" s="13"/>
      <c r="AM6267" s="13"/>
      <c r="AN6267" s="3"/>
      <c r="AO6267" s="126"/>
      <c r="AP6267" s="126"/>
      <c r="AQ6267" s="127"/>
      <c r="AR6267" s="128"/>
      <c r="AS6267" s="13"/>
      <c r="AW6267" s="128"/>
      <c r="AX6267" s="128"/>
      <c r="AY6267" s="128"/>
      <c r="BH6267" s="89"/>
      <c r="BI6267" s="90"/>
      <c r="DL6267" s="13"/>
      <c r="DM6267" s="13"/>
      <c r="DN6267" s="3"/>
      <c r="DO6267" s="126"/>
      <c r="DP6267" s="126"/>
      <c r="DQ6267" s="127"/>
      <c r="DR6267" s="128"/>
      <c r="DS6267" s="13"/>
      <c r="DW6267" s="128"/>
      <c r="DX6267" s="128"/>
      <c r="DY6267" s="128"/>
      <c r="EH6267" s="89"/>
      <c r="EI6267" s="90"/>
    </row>
    <row r="6268" spans="38:139">
      <c r="AL6268" s="13"/>
      <c r="AM6268" s="13"/>
      <c r="AN6268" s="3"/>
      <c r="AO6268" s="126"/>
      <c r="AP6268" s="126"/>
      <c r="AQ6268" s="127"/>
      <c r="AR6268" s="128"/>
      <c r="AS6268" s="13"/>
      <c r="AW6268" s="128"/>
      <c r="AX6268" s="128"/>
      <c r="AY6268" s="128"/>
      <c r="BH6268" s="89"/>
      <c r="BI6268" s="90"/>
      <c r="DL6268" s="13"/>
      <c r="DM6268" s="13"/>
      <c r="DN6268" s="3"/>
      <c r="DO6268" s="126"/>
      <c r="DP6268" s="126"/>
      <c r="DQ6268" s="127"/>
      <c r="DR6268" s="128"/>
      <c r="DS6268" s="13"/>
      <c r="DW6268" s="128"/>
      <c r="DX6268" s="128"/>
      <c r="DY6268" s="128"/>
      <c r="EH6268" s="89"/>
      <c r="EI6268" s="90"/>
    </row>
    <row r="6269" spans="38:139">
      <c r="AL6269" s="13"/>
      <c r="AM6269" s="13"/>
      <c r="AN6269" s="3"/>
      <c r="AO6269" s="126"/>
      <c r="AP6269" s="126"/>
      <c r="AQ6269" s="127"/>
      <c r="AR6269" s="128"/>
      <c r="AS6269" s="13"/>
      <c r="AW6269" s="128"/>
      <c r="AX6269" s="128"/>
      <c r="AY6269" s="128"/>
      <c r="BH6269" s="89"/>
      <c r="BI6269" s="90"/>
      <c r="DL6269" s="13"/>
      <c r="DM6269" s="13"/>
      <c r="DN6269" s="3"/>
      <c r="DO6269" s="126"/>
      <c r="DP6269" s="126"/>
      <c r="DQ6269" s="127"/>
      <c r="DR6269" s="128"/>
      <c r="DS6269" s="13"/>
      <c r="DW6269" s="128"/>
      <c r="DX6269" s="128"/>
      <c r="DY6269" s="128"/>
      <c r="EH6269" s="89"/>
      <c r="EI6269" s="90"/>
    </row>
    <row r="6270" spans="38:139">
      <c r="AL6270" s="13"/>
      <c r="AM6270" s="13"/>
      <c r="AN6270" s="3"/>
      <c r="AO6270" s="126"/>
      <c r="AP6270" s="126"/>
      <c r="AQ6270" s="127"/>
      <c r="AR6270" s="128"/>
      <c r="AS6270" s="13"/>
      <c r="AW6270" s="128"/>
      <c r="AX6270" s="128"/>
      <c r="AY6270" s="128"/>
      <c r="BH6270" s="89"/>
      <c r="BI6270" s="90"/>
      <c r="DL6270" s="13"/>
      <c r="DM6270" s="13"/>
      <c r="DN6270" s="3"/>
      <c r="DO6270" s="126"/>
      <c r="DP6270" s="126"/>
      <c r="DQ6270" s="127"/>
      <c r="DR6270" s="128"/>
      <c r="DS6270" s="13"/>
      <c r="DW6270" s="128"/>
      <c r="DX6270" s="128"/>
      <c r="DY6270" s="128"/>
      <c r="EH6270" s="89"/>
      <c r="EI6270" s="90"/>
    </row>
    <row r="6271" spans="38:139">
      <c r="AL6271" s="13"/>
      <c r="AM6271" s="13"/>
      <c r="AN6271" s="3"/>
      <c r="AO6271" s="126"/>
      <c r="AP6271" s="126"/>
      <c r="AQ6271" s="127"/>
      <c r="AR6271" s="128"/>
      <c r="AS6271" s="13"/>
      <c r="AW6271" s="128"/>
      <c r="AX6271" s="128"/>
      <c r="AY6271" s="128"/>
      <c r="BH6271" s="89"/>
      <c r="BI6271" s="90"/>
      <c r="DL6271" s="13"/>
      <c r="DM6271" s="13"/>
      <c r="DN6271" s="3"/>
      <c r="DO6271" s="126"/>
      <c r="DP6271" s="126"/>
      <c r="DQ6271" s="127"/>
      <c r="DR6271" s="128"/>
      <c r="DS6271" s="13"/>
      <c r="DW6271" s="128"/>
      <c r="DX6271" s="128"/>
      <c r="DY6271" s="128"/>
      <c r="EH6271" s="89"/>
      <c r="EI6271" s="90"/>
    </row>
    <row r="6272" spans="38:139">
      <c r="AL6272" s="13"/>
      <c r="AM6272" s="13"/>
      <c r="AN6272" s="3"/>
      <c r="AO6272" s="126"/>
      <c r="AP6272" s="126"/>
      <c r="AQ6272" s="127"/>
      <c r="AR6272" s="128"/>
      <c r="AS6272" s="13"/>
      <c r="AW6272" s="128"/>
      <c r="AX6272" s="128"/>
      <c r="AY6272" s="128"/>
      <c r="BH6272" s="89"/>
      <c r="BI6272" s="90"/>
      <c r="DL6272" s="13"/>
      <c r="DM6272" s="13"/>
      <c r="DN6272" s="3"/>
      <c r="DO6272" s="126"/>
      <c r="DP6272" s="126"/>
      <c r="DQ6272" s="127"/>
      <c r="DR6272" s="128"/>
      <c r="DS6272" s="13"/>
      <c r="DW6272" s="128"/>
      <c r="DX6272" s="128"/>
      <c r="DY6272" s="128"/>
      <c r="EH6272" s="89"/>
      <c r="EI6272" s="90"/>
    </row>
    <row r="6273" spans="38:139">
      <c r="AL6273" s="13"/>
      <c r="AM6273" s="13"/>
      <c r="AN6273" s="3"/>
      <c r="AO6273" s="126"/>
      <c r="AP6273" s="126"/>
      <c r="AQ6273" s="127"/>
      <c r="AR6273" s="128"/>
      <c r="AS6273" s="13"/>
      <c r="AW6273" s="128"/>
      <c r="AX6273" s="128"/>
      <c r="AY6273" s="128"/>
      <c r="BH6273" s="89"/>
      <c r="BI6273" s="90"/>
      <c r="DL6273" s="13"/>
      <c r="DM6273" s="13"/>
      <c r="DN6273" s="3"/>
      <c r="DO6273" s="126"/>
      <c r="DP6273" s="126"/>
      <c r="DQ6273" s="127"/>
      <c r="DR6273" s="128"/>
      <c r="DS6273" s="13"/>
      <c r="DW6273" s="128"/>
      <c r="DX6273" s="128"/>
      <c r="DY6273" s="128"/>
      <c r="EH6273" s="89"/>
      <c r="EI6273" s="90"/>
    </row>
    <row r="6274" spans="38:139">
      <c r="AL6274" s="13"/>
      <c r="AM6274" s="13"/>
      <c r="AN6274" s="3"/>
      <c r="AO6274" s="126"/>
      <c r="AP6274" s="126"/>
      <c r="AQ6274" s="127"/>
      <c r="AR6274" s="128"/>
      <c r="AS6274" s="13"/>
      <c r="AW6274" s="128"/>
      <c r="AX6274" s="128"/>
      <c r="AY6274" s="128"/>
      <c r="BH6274" s="89"/>
      <c r="BI6274" s="90"/>
      <c r="DL6274" s="13"/>
      <c r="DM6274" s="13"/>
      <c r="DN6274" s="3"/>
      <c r="DO6274" s="126"/>
      <c r="DP6274" s="126"/>
      <c r="DQ6274" s="127"/>
      <c r="DR6274" s="128"/>
      <c r="DS6274" s="13"/>
      <c r="DW6274" s="128"/>
      <c r="DX6274" s="128"/>
      <c r="DY6274" s="128"/>
      <c r="EH6274" s="89"/>
      <c r="EI6274" s="90"/>
    </row>
    <row r="6275" spans="38:139">
      <c r="AL6275" s="13"/>
      <c r="AM6275" s="13"/>
      <c r="AN6275" s="3"/>
      <c r="AO6275" s="126"/>
      <c r="AP6275" s="126"/>
      <c r="AQ6275" s="127"/>
      <c r="AR6275" s="128"/>
      <c r="AS6275" s="13"/>
      <c r="AW6275" s="128"/>
      <c r="AX6275" s="128"/>
      <c r="AY6275" s="128"/>
      <c r="BH6275" s="89"/>
      <c r="BI6275" s="90"/>
      <c r="DL6275" s="13"/>
      <c r="DM6275" s="13"/>
      <c r="DN6275" s="3"/>
      <c r="DO6275" s="126"/>
      <c r="DP6275" s="126"/>
      <c r="DQ6275" s="127"/>
      <c r="DR6275" s="128"/>
      <c r="DS6275" s="13"/>
      <c r="DW6275" s="128"/>
      <c r="DX6275" s="128"/>
      <c r="DY6275" s="128"/>
      <c r="EH6275" s="89"/>
      <c r="EI6275" s="90"/>
    </row>
    <row r="6276" spans="38:139">
      <c r="AL6276" s="13"/>
      <c r="AM6276" s="13"/>
      <c r="AN6276" s="3"/>
      <c r="AO6276" s="126"/>
      <c r="AP6276" s="126"/>
      <c r="AQ6276" s="127"/>
      <c r="AR6276" s="128"/>
      <c r="AS6276" s="13"/>
      <c r="AW6276" s="128"/>
      <c r="AX6276" s="128"/>
      <c r="AY6276" s="128"/>
      <c r="BH6276" s="89"/>
      <c r="BI6276" s="90"/>
      <c r="DL6276" s="13"/>
      <c r="DM6276" s="13"/>
      <c r="DN6276" s="3"/>
      <c r="DO6276" s="126"/>
      <c r="DP6276" s="126"/>
      <c r="DQ6276" s="127"/>
      <c r="DR6276" s="128"/>
      <c r="DS6276" s="13"/>
      <c r="DW6276" s="128"/>
      <c r="DX6276" s="128"/>
      <c r="DY6276" s="128"/>
      <c r="EH6276" s="89"/>
      <c r="EI6276" s="90"/>
    </row>
    <row r="6277" spans="38:139">
      <c r="AL6277" s="13"/>
      <c r="AM6277" s="13"/>
      <c r="AN6277" s="3"/>
      <c r="AO6277" s="126"/>
      <c r="AP6277" s="126"/>
      <c r="AQ6277" s="127"/>
      <c r="AR6277" s="128"/>
      <c r="AS6277" s="13"/>
      <c r="AW6277" s="128"/>
      <c r="AX6277" s="128"/>
      <c r="AY6277" s="128"/>
      <c r="BH6277" s="89"/>
      <c r="BI6277" s="90"/>
      <c r="DL6277" s="13"/>
      <c r="DM6277" s="13"/>
      <c r="DN6277" s="3"/>
      <c r="DO6277" s="126"/>
      <c r="DP6277" s="126"/>
      <c r="DQ6277" s="127"/>
      <c r="DR6277" s="128"/>
      <c r="DS6277" s="13"/>
      <c r="DW6277" s="128"/>
      <c r="DX6277" s="128"/>
      <c r="DY6277" s="128"/>
      <c r="EH6277" s="89"/>
      <c r="EI6277" s="90"/>
    </row>
    <row r="6278" spans="38:139">
      <c r="AL6278" s="13"/>
      <c r="AM6278" s="13"/>
      <c r="AN6278" s="3"/>
      <c r="AO6278" s="126"/>
      <c r="AP6278" s="126"/>
      <c r="AQ6278" s="127"/>
      <c r="AR6278" s="128"/>
      <c r="AS6278" s="13"/>
      <c r="AW6278" s="128"/>
      <c r="AX6278" s="128"/>
      <c r="AY6278" s="128"/>
      <c r="BH6278" s="89"/>
      <c r="BI6278" s="90"/>
      <c r="DL6278" s="13"/>
      <c r="DM6278" s="13"/>
      <c r="DN6278" s="3"/>
      <c r="DO6278" s="126"/>
      <c r="DP6278" s="126"/>
      <c r="DQ6278" s="127"/>
      <c r="DR6278" s="128"/>
      <c r="DS6278" s="13"/>
      <c r="DW6278" s="128"/>
      <c r="DX6278" s="128"/>
      <c r="DY6278" s="128"/>
      <c r="EH6278" s="89"/>
      <c r="EI6278" s="90"/>
    </row>
    <row r="6279" spans="38:139">
      <c r="AL6279" s="13"/>
      <c r="AM6279" s="13"/>
      <c r="AN6279" s="3"/>
      <c r="AO6279" s="126"/>
      <c r="AP6279" s="126"/>
      <c r="AQ6279" s="127"/>
      <c r="AR6279" s="128"/>
      <c r="AS6279" s="13"/>
      <c r="AW6279" s="128"/>
      <c r="AX6279" s="128"/>
      <c r="AY6279" s="128"/>
      <c r="BH6279" s="89"/>
      <c r="BI6279" s="90"/>
      <c r="DL6279" s="13"/>
      <c r="DM6279" s="13"/>
      <c r="DN6279" s="3"/>
      <c r="DO6279" s="126"/>
      <c r="DP6279" s="126"/>
      <c r="DQ6279" s="127"/>
      <c r="DR6279" s="128"/>
      <c r="DS6279" s="13"/>
      <c r="DW6279" s="128"/>
      <c r="DX6279" s="128"/>
      <c r="DY6279" s="128"/>
      <c r="EH6279" s="89"/>
      <c r="EI6279" s="90"/>
    </row>
    <row r="6280" spans="38:139">
      <c r="AL6280" s="13"/>
      <c r="AM6280" s="13"/>
      <c r="AN6280" s="3"/>
      <c r="AO6280" s="126"/>
      <c r="AP6280" s="126"/>
      <c r="AQ6280" s="127"/>
      <c r="AR6280" s="128"/>
      <c r="AS6280" s="13"/>
      <c r="AW6280" s="128"/>
      <c r="AX6280" s="128"/>
      <c r="AY6280" s="128"/>
      <c r="BH6280" s="89"/>
      <c r="BI6280" s="90"/>
      <c r="DL6280" s="13"/>
      <c r="DM6280" s="13"/>
      <c r="DN6280" s="3"/>
      <c r="DO6280" s="126"/>
      <c r="DP6280" s="126"/>
      <c r="DQ6280" s="127"/>
      <c r="DR6280" s="128"/>
      <c r="DS6280" s="13"/>
      <c r="DW6280" s="128"/>
      <c r="DX6280" s="128"/>
      <c r="DY6280" s="128"/>
      <c r="EH6280" s="89"/>
      <c r="EI6280" s="90"/>
    </row>
    <row r="6281" spans="38:139">
      <c r="AL6281" s="13"/>
      <c r="AM6281" s="13"/>
      <c r="AN6281" s="3"/>
      <c r="AO6281" s="126"/>
      <c r="AP6281" s="126"/>
      <c r="AQ6281" s="127"/>
      <c r="AR6281" s="128"/>
      <c r="AS6281" s="13"/>
      <c r="AW6281" s="128"/>
      <c r="AX6281" s="128"/>
      <c r="AY6281" s="128"/>
      <c r="BH6281" s="89"/>
      <c r="BI6281" s="90"/>
      <c r="DL6281" s="13"/>
      <c r="DM6281" s="13"/>
      <c r="DN6281" s="3"/>
      <c r="DO6281" s="126"/>
      <c r="DP6281" s="126"/>
      <c r="DQ6281" s="127"/>
      <c r="DR6281" s="128"/>
      <c r="DS6281" s="13"/>
      <c r="DW6281" s="128"/>
      <c r="DX6281" s="128"/>
      <c r="DY6281" s="128"/>
      <c r="EH6281" s="89"/>
      <c r="EI6281" s="90"/>
    </row>
    <row r="6282" spans="38:139">
      <c r="AL6282" s="13"/>
      <c r="AM6282" s="13"/>
      <c r="AN6282" s="3"/>
      <c r="AO6282" s="126"/>
      <c r="AP6282" s="126"/>
      <c r="AQ6282" s="127"/>
      <c r="AR6282" s="128"/>
      <c r="AS6282" s="13"/>
      <c r="AW6282" s="128"/>
      <c r="AX6282" s="128"/>
      <c r="AY6282" s="128"/>
      <c r="BH6282" s="89"/>
      <c r="BI6282" s="90"/>
      <c r="DL6282" s="13"/>
      <c r="DM6282" s="13"/>
      <c r="DN6282" s="3"/>
      <c r="DO6282" s="126"/>
      <c r="DP6282" s="126"/>
      <c r="DQ6282" s="127"/>
      <c r="DR6282" s="128"/>
      <c r="DS6282" s="13"/>
      <c r="DW6282" s="128"/>
      <c r="DX6282" s="128"/>
      <c r="DY6282" s="128"/>
      <c r="EH6282" s="89"/>
      <c r="EI6282" s="90"/>
    </row>
    <row r="6283" spans="38:139">
      <c r="AL6283" s="13"/>
      <c r="AM6283" s="13"/>
      <c r="AN6283" s="3"/>
      <c r="AO6283" s="126"/>
      <c r="AP6283" s="126"/>
      <c r="AQ6283" s="127"/>
      <c r="AR6283" s="128"/>
      <c r="AS6283" s="13"/>
      <c r="AW6283" s="128"/>
      <c r="AX6283" s="128"/>
      <c r="AY6283" s="128"/>
      <c r="BH6283" s="89"/>
      <c r="BI6283" s="90"/>
      <c r="DL6283" s="13"/>
      <c r="DM6283" s="13"/>
      <c r="DN6283" s="3"/>
      <c r="DO6283" s="126"/>
      <c r="DP6283" s="126"/>
      <c r="DQ6283" s="127"/>
      <c r="DR6283" s="128"/>
      <c r="DS6283" s="13"/>
      <c r="DW6283" s="128"/>
      <c r="DX6283" s="128"/>
      <c r="DY6283" s="128"/>
      <c r="EH6283" s="89"/>
      <c r="EI6283" s="90"/>
    </row>
    <row r="6284" spans="38:139">
      <c r="AL6284" s="13"/>
      <c r="AM6284" s="13"/>
      <c r="AN6284" s="3"/>
      <c r="AO6284" s="126"/>
      <c r="AP6284" s="126"/>
      <c r="AQ6284" s="127"/>
      <c r="AR6284" s="128"/>
      <c r="AS6284" s="13"/>
      <c r="AW6284" s="128"/>
      <c r="AX6284" s="128"/>
      <c r="AY6284" s="128"/>
      <c r="BH6284" s="89"/>
      <c r="BI6284" s="90"/>
      <c r="DL6284" s="13"/>
      <c r="DM6284" s="13"/>
      <c r="DN6284" s="3"/>
      <c r="DO6284" s="126"/>
      <c r="DP6284" s="126"/>
      <c r="DQ6284" s="127"/>
      <c r="DR6284" s="128"/>
      <c r="DS6284" s="13"/>
      <c r="DW6284" s="128"/>
      <c r="DX6284" s="128"/>
      <c r="DY6284" s="128"/>
      <c r="EH6284" s="89"/>
      <c r="EI6284" s="90"/>
    </row>
    <row r="6285" spans="38:139">
      <c r="AL6285" s="13"/>
      <c r="AM6285" s="13"/>
      <c r="AN6285" s="3"/>
      <c r="AO6285" s="126"/>
      <c r="AP6285" s="126"/>
      <c r="AQ6285" s="127"/>
      <c r="AR6285" s="128"/>
      <c r="AS6285" s="13"/>
      <c r="AW6285" s="128"/>
      <c r="AX6285" s="128"/>
      <c r="AY6285" s="128"/>
      <c r="BH6285" s="89"/>
      <c r="BI6285" s="90"/>
      <c r="DL6285" s="13"/>
      <c r="DM6285" s="13"/>
      <c r="DN6285" s="3"/>
      <c r="DO6285" s="126"/>
      <c r="DP6285" s="126"/>
      <c r="DQ6285" s="127"/>
      <c r="DR6285" s="128"/>
      <c r="DS6285" s="13"/>
      <c r="DW6285" s="128"/>
      <c r="DX6285" s="128"/>
      <c r="DY6285" s="128"/>
      <c r="EH6285" s="89"/>
      <c r="EI6285" s="90"/>
    </row>
    <row r="6286" spans="38:139">
      <c r="AL6286" s="13"/>
      <c r="AM6286" s="13"/>
      <c r="AN6286" s="3"/>
      <c r="AO6286" s="126"/>
      <c r="AP6286" s="126"/>
      <c r="AQ6286" s="127"/>
      <c r="AR6286" s="128"/>
      <c r="AS6286" s="13"/>
      <c r="AW6286" s="128"/>
      <c r="AX6286" s="128"/>
      <c r="AY6286" s="128"/>
      <c r="BH6286" s="89"/>
      <c r="BI6286" s="90"/>
      <c r="DL6286" s="13"/>
      <c r="DM6286" s="13"/>
      <c r="DN6286" s="3"/>
      <c r="DO6286" s="126"/>
      <c r="DP6286" s="126"/>
      <c r="DQ6286" s="127"/>
      <c r="DR6286" s="128"/>
      <c r="DS6286" s="13"/>
      <c r="DW6286" s="128"/>
      <c r="DX6286" s="128"/>
      <c r="DY6286" s="128"/>
      <c r="EH6286" s="89"/>
      <c r="EI6286" s="90"/>
    </row>
    <row r="6287" spans="38:139">
      <c r="AL6287" s="13"/>
      <c r="AM6287" s="13"/>
      <c r="AN6287" s="3"/>
      <c r="AO6287" s="126"/>
      <c r="AP6287" s="126"/>
      <c r="AQ6287" s="127"/>
      <c r="AR6287" s="128"/>
      <c r="AS6287" s="13"/>
      <c r="AW6287" s="128"/>
      <c r="AX6287" s="128"/>
      <c r="AY6287" s="128"/>
      <c r="BH6287" s="89"/>
      <c r="BI6287" s="90"/>
      <c r="DL6287" s="13"/>
      <c r="DM6287" s="13"/>
      <c r="DN6287" s="3"/>
      <c r="DO6287" s="126"/>
      <c r="DP6287" s="126"/>
      <c r="DQ6287" s="127"/>
      <c r="DR6287" s="128"/>
      <c r="DS6287" s="13"/>
      <c r="DW6287" s="128"/>
      <c r="DX6287" s="128"/>
      <c r="DY6287" s="128"/>
      <c r="EH6287" s="89"/>
      <c r="EI6287" s="90"/>
    </row>
    <row r="6288" spans="38:139">
      <c r="AL6288" s="13"/>
      <c r="AM6288" s="13"/>
      <c r="AN6288" s="3"/>
      <c r="AO6288" s="126"/>
      <c r="AP6288" s="126"/>
      <c r="AQ6288" s="127"/>
      <c r="AR6288" s="128"/>
      <c r="AS6288" s="13"/>
      <c r="AW6288" s="128"/>
      <c r="AX6288" s="128"/>
      <c r="AY6288" s="128"/>
      <c r="BH6288" s="89"/>
      <c r="BI6288" s="90"/>
      <c r="DL6288" s="13"/>
      <c r="DM6288" s="13"/>
      <c r="DN6288" s="3"/>
      <c r="DO6288" s="126"/>
      <c r="DP6288" s="126"/>
      <c r="DQ6288" s="127"/>
      <c r="DR6288" s="128"/>
      <c r="DS6288" s="13"/>
      <c r="DW6288" s="128"/>
      <c r="DX6288" s="128"/>
      <c r="DY6288" s="128"/>
      <c r="EH6288" s="89"/>
      <c r="EI6288" s="90"/>
    </row>
    <row r="6289" spans="38:139">
      <c r="AL6289" s="13"/>
      <c r="AM6289" s="13"/>
      <c r="AN6289" s="3"/>
      <c r="AO6289" s="126"/>
      <c r="AP6289" s="126"/>
      <c r="AQ6289" s="127"/>
      <c r="AR6289" s="128"/>
      <c r="AS6289" s="13"/>
      <c r="AW6289" s="128"/>
      <c r="AX6289" s="128"/>
      <c r="AY6289" s="128"/>
      <c r="BH6289" s="89"/>
      <c r="BI6289" s="90"/>
      <c r="DL6289" s="13"/>
      <c r="DM6289" s="13"/>
      <c r="DN6289" s="3"/>
      <c r="DO6289" s="126"/>
      <c r="DP6289" s="126"/>
      <c r="DQ6289" s="127"/>
      <c r="DR6289" s="128"/>
      <c r="DS6289" s="13"/>
      <c r="DW6289" s="128"/>
      <c r="DX6289" s="128"/>
      <c r="DY6289" s="128"/>
      <c r="EH6289" s="89"/>
      <c r="EI6289" s="90"/>
    </row>
    <row r="6290" spans="38:139">
      <c r="AL6290" s="13"/>
      <c r="AM6290" s="13"/>
      <c r="AN6290" s="3"/>
      <c r="AO6290" s="126"/>
      <c r="AP6290" s="126"/>
      <c r="AQ6290" s="127"/>
      <c r="AR6290" s="128"/>
      <c r="AS6290" s="13"/>
      <c r="AW6290" s="128"/>
      <c r="AX6290" s="128"/>
      <c r="AY6290" s="128"/>
      <c r="BH6290" s="89"/>
      <c r="BI6290" s="90"/>
      <c r="DL6290" s="13"/>
      <c r="DM6290" s="13"/>
      <c r="DN6290" s="3"/>
      <c r="DO6290" s="126"/>
      <c r="DP6290" s="126"/>
      <c r="DQ6290" s="127"/>
      <c r="DR6290" s="128"/>
      <c r="DS6290" s="13"/>
      <c r="DW6290" s="128"/>
      <c r="DX6290" s="128"/>
      <c r="DY6290" s="128"/>
      <c r="EH6290" s="89"/>
      <c r="EI6290" s="90"/>
    </row>
    <row r="6291" spans="38:139">
      <c r="AL6291" s="13"/>
      <c r="AM6291" s="13"/>
      <c r="AN6291" s="3"/>
      <c r="AO6291" s="126"/>
      <c r="AP6291" s="126"/>
      <c r="AQ6291" s="127"/>
      <c r="AR6291" s="128"/>
      <c r="AS6291" s="13"/>
      <c r="AW6291" s="128"/>
      <c r="AX6291" s="128"/>
      <c r="AY6291" s="128"/>
      <c r="BH6291" s="89"/>
      <c r="BI6291" s="90"/>
      <c r="DL6291" s="13"/>
      <c r="DM6291" s="13"/>
      <c r="DN6291" s="3"/>
      <c r="DO6291" s="126"/>
      <c r="DP6291" s="126"/>
      <c r="DQ6291" s="127"/>
      <c r="DR6291" s="128"/>
      <c r="DS6291" s="13"/>
      <c r="DW6291" s="128"/>
      <c r="DX6291" s="128"/>
      <c r="DY6291" s="128"/>
      <c r="EH6291" s="89"/>
      <c r="EI6291" s="90"/>
    </row>
    <row r="6292" spans="38:139">
      <c r="AL6292" s="13"/>
      <c r="AM6292" s="13"/>
      <c r="AN6292" s="3"/>
      <c r="AO6292" s="126"/>
      <c r="AP6292" s="126"/>
      <c r="AQ6292" s="127"/>
      <c r="AR6292" s="128"/>
      <c r="AS6292" s="13"/>
      <c r="AW6292" s="128"/>
      <c r="AX6292" s="128"/>
      <c r="AY6292" s="128"/>
      <c r="BH6292" s="89"/>
      <c r="BI6292" s="90"/>
      <c r="DL6292" s="13"/>
      <c r="DM6292" s="13"/>
      <c r="DN6292" s="3"/>
      <c r="DO6292" s="126"/>
      <c r="DP6292" s="126"/>
      <c r="DQ6292" s="127"/>
      <c r="DR6292" s="128"/>
      <c r="DS6292" s="13"/>
      <c r="DW6292" s="128"/>
      <c r="DX6292" s="128"/>
      <c r="DY6292" s="128"/>
      <c r="EH6292" s="89"/>
      <c r="EI6292" s="90"/>
    </row>
    <row r="6293" spans="38:139">
      <c r="AL6293" s="13"/>
      <c r="AM6293" s="13"/>
      <c r="AN6293" s="3"/>
      <c r="AO6293" s="126"/>
      <c r="AP6293" s="126"/>
      <c r="AQ6293" s="127"/>
      <c r="AR6293" s="128"/>
      <c r="AS6293" s="13"/>
      <c r="AW6293" s="128"/>
      <c r="AX6293" s="128"/>
      <c r="AY6293" s="128"/>
      <c r="BH6293" s="89"/>
      <c r="BI6293" s="90"/>
      <c r="DL6293" s="13"/>
      <c r="DM6293" s="13"/>
      <c r="DN6293" s="3"/>
      <c r="DO6293" s="126"/>
      <c r="DP6293" s="126"/>
      <c r="DQ6293" s="127"/>
      <c r="DR6293" s="128"/>
      <c r="DS6293" s="13"/>
      <c r="DW6293" s="128"/>
      <c r="DX6293" s="128"/>
      <c r="DY6293" s="128"/>
      <c r="EH6293" s="89"/>
      <c r="EI6293" s="90"/>
    </row>
    <row r="6294" spans="38:139">
      <c r="AL6294" s="13"/>
      <c r="AM6294" s="13"/>
      <c r="AN6294" s="3"/>
      <c r="AO6294" s="126"/>
      <c r="AP6294" s="126"/>
      <c r="AQ6294" s="127"/>
      <c r="AR6294" s="128"/>
      <c r="AS6294" s="13"/>
      <c r="AW6294" s="128"/>
      <c r="AX6294" s="128"/>
      <c r="AY6294" s="128"/>
      <c r="BH6294" s="89"/>
      <c r="BI6294" s="90"/>
      <c r="DL6294" s="13"/>
      <c r="DM6294" s="13"/>
      <c r="DN6294" s="3"/>
      <c r="DO6294" s="126"/>
      <c r="DP6294" s="126"/>
      <c r="DQ6294" s="127"/>
      <c r="DR6294" s="128"/>
      <c r="DS6294" s="13"/>
      <c r="DW6294" s="128"/>
      <c r="DX6294" s="128"/>
      <c r="DY6294" s="128"/>
      <c r="EH6294" s="89"/>
      <c r="EI6294" s="90"/>
    </row>
    <row r="6295" spans="38:139">
      <c r="AL6295" s="13"/>
      <c r="AM6295" s="13"/>
      <c r="AN6295" s="3"/>
      <c r="AO6295" s="126"/>
      <c r="AP6295" s="126"/>
      <c r="AQ6295" s="127"/>
      <c r="AR6295" s="128"/>
      <c r="AS6295" s="13"/>
      <c r="AW6295" s="128"/>
      <c r="AX6295" s="128"/>
      <c r="AY6295" s="128"/>
      <c r="BH6295" s="89"/>
      <c r="BI6295" s="90"/>
      <c r="DL6295" s="13"/>
      <c r="DM6295" s="13"/>
      <c r="DN6295" s="3"/>
      <c r="DO6295" s="126"/>
      <c r="DP6295" s="126"/>
      <c r="DQ6295" s="127"/>
      <c r="DR6295" s="128"/>
      <c r="DS6295" s="13"/>
      <c r="DW6295" s="128"/>
      <c r="DX6295" s="128"/>
      <c r="DY6295" s="128"/>
      <c r="EH6295" s="89"/>
      <c r="EI6295" s="90"/>
    </row>
    <row r="6296" spans="38:139">
      <c r="AL6296" s="13"/>
      <c r="AM6296" s="13"/>
      <c r="AN6296" s="3"/>
      <c r="AO6296" s="126"/>
      <c r="AP6296" s="126"/>
      <c r="AQ6296" s="127"/>
      <c r="AR6296" s="128"/>
      <c r="AS6296" s="13"/>
      <c r="AW6296" s="128"/>
      <c r="AX6296" s="128"/>
      <c r="AY6296" s="128"/>
      <c r="BH6296" s="89"/>
      <c r="BI6296" s="90"/>
      <c r="DL6296" s="13"/>
      <c r="DM6296" s="13"/>
      <c r="DN6296" s="3"/>
      <c r="DO6296" s="126"/>
      <c r="DP6296" s="126"/>
      <c r="DQ6296" s="127"/>
      <c r="DR6296" s="128"/>
      <c r="DS6296" s="13"/>
      <c r="DW6296" s="128"/>
      <c r="DX6296" s="128"/>
      <c r="DY6296" s="128"/>
      <c r="EH6296" s="89"/>
      <c r="EI6296" s="90"/>
    </row>
    <row r="6297" spans="38:139">
      <c r="AL6297" s="13"/>
      <c r="AM6297" s="13"/>
      <c r="AN6297" s="3"/>
      <c r="AO6297" s="126"/>
      <c r="AP6297" s="126"/>
      <c r="AQ6297" s="127"/>
      <c r="AR6297" s="128"/>
      <c r="AS6297" s="13"/>
      <c r="AW6297" s="128"/>
      <c r="AX6297" s="128"/>
      <c r="AY6297" s="128"/>
      <c r="BH6297" s="89"/>
      <c r="BI6297" s="90"/>
      <c r="DL6297" s="13"/>
      <c r="DM6297" s="13"/>
      <c r="DN6297" s="3"/>
      <c r="DO6297" s="126"/>
      <c r="DP6297" s="126"/>
      <c r="DQ6297" s="127"/>
      <c r="DR6297" s="128"/>
      <c r="DS6297" s="13"/>
      <c r="DW6297" s="128"/>
      <c r="DX6297" s="128"/>
      <c r="DY6297" s="128"/>
      <c r="EH6297" s="89"/>
      <c r="EI6297" s="90"/>
    </row>
    <row r="6298" spans="38:139">
      <c r="AL6298" s="13"/>
      <c r="AM6298" s="13"/>
      <c r="AN6298" s="3"/>
      <c r="AO6298" s="126"/>
      <c r="AP6298" s="126"/>
      <c r="AQ6298" s="127"/>
      <c r="AR6298" s="128"/>
      <c r="AS6298" s="13"/>
      <c r="AW6298" s="128"/>
      <c r="AX6298" s="128"/>
      <c r="AY6298" s="128"/>
      <c r="BH6298" s="89"/>
      <c r="BI6298" s="90"/>
      <c r="DL6298" s="13"/>
      <c r="DM6298" s="13"/>
      <c r="DN6298" s="3"/>
      <c r="DO6298" s="126"/>
      <c r="DP6298" s="126"/>
      <c r="DQ6298" s="127"/>
      <c r="DR6298" s="128"/>
      <c r="DS6298" s="13"/>
      <c r="DW6298" s="128"/>
      <c r="DX6298" s="128"/>
      <c r="DY6298" s="128"/>
      <c r="EH6298" s="89"/>
      <c r="EI6298" s="90"/>
    </row>
    <row r="6299" spans="38:139">
      <c r="AL6299" s="13"/>
      <c r="AM6299" s="13"/>
      <c r="AN6299" s="3"/>
      <c r="AO6299" s="126"/>
      <c r="AP6299" s="126"/>
      <c r="AQ6299" s="127"/>
      <c r="AR6299" s="128"/>
      <c r="AS6299" s="13"/>
      <c r="AW6299" s="128"/>
      <c r="AX6299" s="128"/>
      <c r="AY6299" s="128"/>
      <c r="BH6299" s="89"/>
      <c r="BI6299" s="90"/>
      <c r="DL6299" s="13"/>
      <c r="DM6299" s="13"/>
      <c r="DN6299" s="3"/>
      <c r="DO6299" s="126"/>
      <c r="DP6299" s="126"/>
      <c r="DQ6299" s="127"/>
      <c r="DR6299" s="128"/>
      <c r="DS6299" s="13"/>
      <c r="DW6299" s="128"/>
      <c r="DX6299" s="128"/>
      <c r="DY6299" s="128"/>
      <c r="EH6299" s="89"/>
      <c r="EI6299" s="90"/>
    </row>
    <row r="6300" spans="38:139">
      <c r="AL6300" s="13"/>
      <c r="AM6300" s="13"/>
      <c r="AN6300" s="3"/>
      <c r="AO6300" s="126"/>
      <c r="AP6300" s="126"/>
      <c r="AQ6300" s="127"/>
      <c r="AR6300" s="128"/>
      <c r="AS6300" s="13"/>
      <c r="AW6300" s="128"/>
      <c r="AX6300" s="128"/>
      <c r="AY6300" s="128"/>
      <c r="BH6300" s="89"/>
      <c r="BI6300" s="90"/>
      <c r="DL6300" s="13"/>
      <c r="DM6300" s="13"/>
      <c r="DN6300" s="3"/>
      <c r="DO6300" s="126"/>
      <c r="DP6300" s="126"/>
      <c r="DQ6300" s="127"/>
      <c r="DR6300" s="128"/>
      <c r="DS6300" s="13"/>
      <c r="DW6300" s="128"/>
      <c r="DX6300" s="128"/>
      <c r="DY6300" s="128"/>
      <c r="EH6300" s="89"/>
      <c r="EI6300" s="90"/>
    </row>
    <row r="6301" spans="38:139">
      <c r="AL6301" s="13"/>
      <c r="AM6301" s="13"/>
      <c r="AN6301" s="3"/>
      <c r="AO6301" s="126"/>
      <c r="AP6301" s="126"/>
      <c r="AQ6301" s="127"/>
      <c r="AR6301" s="128"/>
      <c r="AS6301" s="13"/>
      <c r="AW6301" s="128"/>
      <c r="AX6301" s="128"/>
      <c r="AY6301" s="128"/>
      <c r="BH6301" s="89"/>
      <c r="BI6301" s="90"/>
      <c r="DL6301" s="13"/>
      <c r="DM6301" s="13"/>
      <c r="DN6301" s="3"/>
      <c r="DO6301" s="126"/>
      <c r="DP6301" s="126"/>
      <c r="DQ6301" s="127"/>
      <c r="DR6301" s="128"/>
      <c r="DS6301" s="13"/>
      <c r="DW6301" s="128"/>
      <c r="DX6301" s="128"/>
      <c r="DY6301" s="128"/>
      <c r="EH6301" s="89"/>
      <c r="EI6301" s="90"/>
    </row>
    <row r="6302" spans="38:139">
      <c r="AL6302" s="13"/>
      <c r="AM6302" s="13"/>
      <c r="AN6302" s="3"/>
      <c r="AO6302" s="126"/>
      <c r="AP6302" s="126"/>
      <c r="AQ6302" s="127"/>
      <c r="AR6302" s="128"/>
      <c r="AS6302" s="13"/>
      <c r="AW6302" s="128"/>
      <c r="AX6302" s="128"/>
      <c r="AY6302" s="128"/>
      <c r="BH6302" s="89"/>
      <c r="BI6302" s="90"/>
      <c r="DL6302" s="13"/>
      <c r="DM6302" s="13"/>
      <c r="DN6302" s="3"/>
      <c r="DO6302" s="126"/>
      <c r="DP6302" s="126"/>
      <c r="DQ6302" s="127"/>
      <c r="DR6302" s="128"/>
      <c r="DS6302" s="13"/>
      <c r="DW6302" s="128"/>
      <c r="DX6302" s="128"/>
      <c r="DY6302" s="128"/>
      <c r="EH6302" s="89"/>
      <c r="EI6302" s="90"/>
    </row>
    <row r="6303" spans="38:139">
      <c r="AL6303" s="13"/>
      <c r="AM6303" s="13"/>
      <c r="AN6303" s="3"/>
      <c r="AO6303" s="126"/>
      <c r="AP6303" s="126"/>
      <c r="AQ6303" s="127"/>
      <c r="AR6303" s="128"/>
      <c r="AS6303" s="13"/>
      <c r="AW6303" s="128"/>
      <c r="AX6303" s="128"/>
      <c r="AY6303" s="128"/>
      <c r="BH6303" s="89"/>
      <c r="BI6303" s="90"/>
      <c r="DL6303" s="13"/>
      <c r="DM6303" s="13"/>
      <c r="DN6303" s="3"/>
      <c r="DO6303" s="126"/>
      <c r="DP6303" s="126"/>
      <c r="DQ6303" s="127"/>
      <c r="DR6303" s="128"/>
      <c r="DS6303" s="13"/>
      <c r="DW6303" s="128"/>
      <c r="DX6303" s="128"/>
      <c r="DY6303" s="128"/>
      <c r="EH6303" s="89"/>
      <c r="EI6303" s="90"/>
    </row>
    <row r="6304" spans="38:139">
      <c r="AL6304" s="13"/>
      <c r="AM6304" s="13"/>
      <c r="AN6304" s="3"/>
      <c r="AO6304" s="126"/>
      <c r="AP6304" s="126"/>
      <c r="AQ6304" s="127"/>
      <c r="AR6304" s="128"/>
      <c r="AS6304" s="13"/>
      <c r="AW6304" s="128"/>
      <c r="AX6304" s="128"/>
      <c r="AY6304" s="128"/>
      <c r="BH6304" s="89"/>
      <c r="BI6304" s="90"/>
      <c r="DL6304" s="13"/>
      <c r="DM6304" s="13"/>
      <c r="DN6304" s="3"/>
      <c r="DO6304" s="126"/>
      <c r="DP6304" s="126"/>
      <c r="DQ6304" s="127"/>
      <c r="DR6304" s="128"/>
      <c r="DS6304" s="13"/>
      <c r="DW6304" s="128"/>
      <c r="DX6304" s="128"/>
      <c r="DY6304" s="128"/>
      <c r="EH6304" s="89"/>
      <c r="EI6304" s="90"/>
    </row>
    <row r="6305" spans="38:139">
      <c r="AL6305" s="13"/>
      <c r="AM6305" s="13"/>
      <c r="AN6305" s="3"/>
      <c r="AO6305" s="126"/>
      <c r="AP6305" s="126"/>
      <c r="AQ6305" s="127"/>
      <c r="AR6305" s="128"/>
      <c r="AS6305" s="13"/>
      <c r="AW6305" s="128"/>
      <c r="AX6305" s="128"/>
      <c r="AY6305" s="128"/>
      <c r="BH6305" s="89"/>
      <c r="BI6305" s="90"/>
      <c r="DL6305" s="13"/>
      <c r="DM6305" s="13"/>
      <c r="DN6305" s="3"/>
      <c r="DO6305" s="126"/>
      <c r="DP6305" s="126"/>
      <c r="DQ6305" s="127"/>
      <c r="DR6305" s="128"/>
      <c r="DS6305" s="13"/>
      <c r="DW6305" s="128"/>
      <c r="DX6305" s="128"/>
      <c r="DY6305" s="128"/>
      <c r="EH6305" s="89"/>
      <c r="EI6305" s="90"/>
    </row>
    <row r="6306" spans="38:139">
      <c r="AL6306" s="13"/>
      <c r="AM6306" s="13"/>
      <c r="AN6306" s="3"/>
      <c r="AO6306" s="126"/>
      <c r="AP6306" s="126"/>
      <c r="AQ6306" s="127"/>
      <c r="AR6306" s="128"/>
      <c r="AS6306" s="13"/>
      <c r="AW6306" s="128"/>
      <c r="AX6306" s="128"/>
      <c r="AY6306" s="128"/>
      <c r="BH6306" s="89"/>
      <c r="BI6306" s="90"/>
      <c r="DL6306" s="13"/>
      <c r="DM6306" s="13"/>
      <c r="DN6306" s="3"/>
      <c r="DO6306" s="126"/>
      <c r="DP6306" s="126"/>
      <c r="DQ6306" s="127"/>
      <c r="DR6306" s="128"/>
      <c r="DS6306" s="13"/>
      <c r="DW6306" s="128"/>
      <c r="DX6306" s="128"/>
      <c r="DY6306" s="128"/>
      <c r="EH6306" s="89"/>
      <c r="EI6306" s="90"/>
    </row>
    <row r="6307" spans="38:139">
      <c r="AL6307" s="13"/>
      <c r="AM6307" s="13"/>
      <c r="AN6307" s="3"/>
      <c r="AO6307" s="126"/>
      <c r="AP6307" s="126"/>
      <c r="AQ6307" s="127"/>
      <c r="AR6307" s="128"/>
      <c r="AS6307" s="13"/>
      <c r="AW6307" s="128"/>
      <c r="AX6307" s="128"/>
      <c r="AY6307" s="128"/>
      <c r="BH6307" s="89"/>
      <c r="BI6307" s="90"/>
      <c r="DL6307" s="13"/>
      <c r="DM6307" s="13"/>
      <c r="DN6307" s="3"/>
      <c r="DO6307" s="126"/>
      <c r="DP6307" s="126"/>
      <c r="DQ6307" s="127"/>
      <c r="DR6307" s="128"/>
      <c r="DS6307" s="13"/>
      <c r="DW6307" s="128"/>
      <c r="DX6307" s="128"/>
      <c r="DY6307" s="128"/>
      <c r="EH6307" s="89"/>
      <c r="EI6307" s="90"/>
    </row>
    <row r="6308" spans="38:139">
      <c r="AL6308" s="13"/>
      <c r="AM6308" s="13"/>
      <c r="AN6308" s="3"/>
      <c r="AO6308" s="126"/>
      <c r="AP6308" s="126"/>
      <c r="AQ6308" s="127"/>
      <c r="AR6308" s="128"/>
      <c r="AS6308" s="13"/>
      <c r="AW6308" s="128"/>
      <c r="AX6308" s="128"/>
      <c r="AY6308" s="128"/>
      <c r="BH6308" s="89"/>
      <c r="BI6308" s="90"/>
      <c r="DL6308" s="13"/>
      <c r="DM6308" s="13"/>
      <c r="DN6308" s="3"/>
      <c r="DO6308" s="126"/>
      <c r="DP6308" s="126"/>
      <c r="DQ6308" s="127"/>
      <c r="DR6308" s="128"/>
      <c r="DS6308" s="13"/>
      <c r="DW6308" s="128"/>
      <c r="DX6308" s="128"/>
      <c r="DY6308" s="128"/>
      <c r="EH6308" s="89"/>
      <c r="EI6308" s="90"/>
    </row>
    <row r="6309" spans="38:139">
      <c r="AL6309" s="13"/>
      <c r="AM6309" s="13"/>
      <c r="AN6309" s="3"/>
      <c r="AO6309" s="126"/>
      <c r="AP6309" s="126"/>
      <c r="AQ6309" s="127"/>
      <c r="AR6309" s="128"/>
      <c r="AS6309" s="13"/>
      <c r="AW6309" s="128"/>
      <c r="AX6309" s="128"/>
      <c r="AY6309" s="128"/>
      <c r="BH6309" s="89"/>
      <c r="BI6309" s="90"/>
      <c r="DL6309" s="13"/>
      <c r="DM6309" s="13"/>
      <c r="DN6309" s="3"/>
      <c r="DO6309" s="126"/>
      <c r="DP6309" s="126"/>
      <c r="DQ6309" s="127"/>
      <c r="DR6309" s="128"/>
      <c r="DS6309" s="13"/>
      <c r="DW6309" s="128"/>
      <c r="DX6309" s="128"/>
      <c r="DY6309" s="128"/>
      <c r="EH6309" s="89"/>
      <c r="EI6309" s="90"/>
    </row>
    <row r="6310" spans="38:139">
      <c r="AL6310" s="13"/>
      <c r="AM6310" s="13"/>
      <c r="AN6310" s="3"/>
      <c r="AO6310" s="126"/>
      <c r="AP6310" s="126"/>
      <c r="AQ6310" s="127"/>
      <c r="AR6310" s="128"/>
      <c r="AS6310" s="13"/>
      <c r="AW6310" s="128"/>
      <c r="AX6310" s="128"/>
      <c r="AY6310" s="128"/>
      <c r="BH6310" s="89"/>
      <c r="BI6310" s="90"/>
      <c r="DL6310" s="13"/>
      <c r="DM6310" s="13"/>
      <c r="DN6310" s="3"/>
      <c r="DO6310" s="126"/>
      <c r="DP6310" s="126"/>
      <c r="DQ6310" s="127"/>
      <c r="DR6310" s="128"/>
      <c r="DS6310" s="13"/>
      <c r="DW6310" s="128"/>
      <c r="DX6310" s="128"/>
      <c r="DY6310" s="128"/>
      <c r="EH6310" s="89"/>
      <c r="EI6310" s="90"/>
    </row>
    <row r="6311" spans="38:139">
      <c r="AL6311" s="13"/>
      <c r="AM6311" s="13"/>
      <c r="AN6311" s="3"/>
      <c r="AO6311" s="126"/>
      <c r="AP6311" s="126"/>
      <c r="AQ6311" s="127"/>
      <c r="AR6311" s="128"/>
      <c r="AS6311" s="13"/>
      <c r="AW6311" s="128"/>
      <c r="AX6311" s="128"/>
      <c r="AY6311" s="128"/>
      <c r="BH6311" s="89"/>
      <c r="BI6311" s="90"/>
      <c r="DL6311" s="13"/>
      <c r="DM6311" s="13"/>
      <c r="DN6311" s="3"/>
      <c r="DO6311" s="126"/>
      <c r="DP6311" s="126"/>
      <c r="DQ6311" s="127"/>
      <c r="DR6311" s="128"/>
      <c r="DS6311" s="13"/>
      <c r="DW6311" s="128"/>
      <c r="DX6311" s="128"/>
      <c r="DY6311" s="128"/>
      <c r="EH6311" s="89"/>
      <c r="EI6311" s="90"/>
    </row>
    <row r="6312" spans="38:139">
      <c r="AL6312" s="13"/>
      <c r="AM6312" s="13"/>
      <c r="AN6312" s="3"/>
      <c r="AO6312" s="126"/>
      <c r="AP6312" s="126"/>
      <c r="AQ6312" s="127"/>
      <c r="AR6312" s="128"/>
      <c r="AS6312" s="13"/>
      <c r="AW6312" s="128"/>
      <c r="AX6312" s="128"/>
      <c r="AY6312" s="128"/>
      <c r="BH6312" s="89"/>
      <c r="BI6312" s="90"/>
      <c r="DL6312" s="13"/>
      <c r="DM6312" s="13"/>
      <c r="DN6312" s="3"/>
      <c r="DO6312" s="126"/>
      <c r="DP6312" s="126"/>
      <c r="DQ6312" s="127"/>
      <c r="DR6312" s="128"/>
      <c r="DS6312" s="13"/>
      <c r="DW6312" s="128"/>
      <c r="DX6312" s="128"/>
      <c r="DY6312" s="128"/>
      <c r="EH6312" s="89"/>
      <c r="EI6312" s="90"/>
    </row>
    <row r="6313" spans="38:139">
      <c r="AL6313" s="13"/>
      <c r="AM6313" s="13"/>
      <c r="AN6313" s="3"/>
      <c r="AO6313" s="126"/>
      <c r="AP6313" s="126"/>
      <c r="AQ6313" s="127"/>
      <c r="AR6313" s="128"/>
      <c r="AS6313" s="13"/>
      <c r="AW6313" s="128"/>
      <c r="AX6313" s="128"/>
      <c r="AY6313" s="128"/>
      <c r="BH6313" s="89"/>
      <c r="BI6313" s="90"/>
      <c r="DL6313" s="13"/>
      <c r="DM6313" s="13"/>
      <c r="DN6313" s="3"/>
      <c r="DO6313" s="126"/>
      <c r="DP6313" s="126"/>
      <c r="DQ6313" s="127"/>
      <c r="DR6313" s="128"/>
      <c r="DS6313" s="13"/>
      <c r="DW6313" s="128"/>
      <c r="DX6313" s="128"/>
      <c r="DY6313" s="128"/>
      <c r="EH6313" s="89"/>
      <c r="EI6313" s="90"/>
    </row>
    <row r="6314" spans="38:139">
      <c r="AL6314" s="13"/>
      <c r="AM6314" s="13"/>
      <c r="AN6314" s="3"/>
      <c r="AO6314" s="126"/>
      <c r="AP6314" s="126"/>
      <c r="AQ6314" s="127"/>
      <c r="AR6314" s="128"/>
      <c r="AS6314" s="13"/>
      <c r="AW6314" s="128"/>
      <c r="AX6314" s="128"/>
      <c r="AY6314" s="128"/>
      <c r="BH6314" s="89"/>
      <c r="BI6314" s="90"/>
      <c r="DL6314" s="13"/>
      <c r="DM6314" s="13"/>
      <c r="DN6314" s="3"/>
      <c r="DO6314" s="126"/>
      <c r="DP6314" s="126"/>
      <c r="DQ6314" s="127"/>
      <c r="DR6314" s="128"/>
      <c r="DS6314" s="13"/>
      <c r="DW6314" s="128"/>
      <c r="DX6314" s="128"/>
      <c r="DY6314" s="128"/>
      <c r="EH6314" s="89"/>
      <c r="EI6314" s="90"/>
    </row>
    <row r="6315" spans="38:139">
      <c r="AL6315" s="13"/>
      <c r="AM6315" s="13"/>
      <c r="AN6315" s="3"/>
      <c r="AO6315" s="126"/>
      <c r="AP6315" s="126"/>
      <c r="AQ6315" s="127"/>
      <c r="AR6315" s="128"/>
      <c r="AS6315" s="13"/>
      <c r="AW6315" s="128"/>
      <c r="AX6315" s="128"/>
      <c r="AY6315" s="128"/>
      <c r="BH6315" s="89"/>
      <c r="BI6315" s="90"/>
      <c r="DL6315" s="13"/>
      <c r="DM6315" s="13"/>
      <c r="DN6315" s="3"/>
      <c r="DO6315" s="126"/>
      <c r="DP6315" s="126"/>
      <c r="DQ6315" s="127"/>
      <c r="DR6315" s="128"/>
      <c r="DS6315" s="13"/>
      <c r="DW6315" s="128"/>
      <c r="DX6315" s="128"/>
      <c r="DY6315" s="128"/>
      <c r="EH6315" s="89"/>
      <c r="EI6315" s="90"/>
    </row>
    <row r="6316" spans="38:139">
      <c r="AL6316" s="13"/>
      <c r="AM6316" s="13"/>
      <c r="AN6316" s="3"/>
      <c r="AO6316" s="126"/>
      <c r="AP6316" s="126"/>
      <c r="AQ6316" s="127"/>
      <c r="AR6316" s="128"/>
      <c r="AS6316" s="13"/>
      <c r="AW6316" s="128"/>
      <c r="AX6316" s="128"/>
      <c r="AY6316" s="128"/>
      <c r="BH6316" s="89"/>
      <c r="BI6316" s="90"/>
      <c r="DL6316" s="13"/>
      <c r="DM6316" s="13"/>
      <c r="DN6316" s="3"/>
      <c r="DO6316" s="126"/>
      <c r="DP6316" s="126"/>
      <c r="DQ6316" s="127"/>
      <c r="DR6316" s="128"/>
      <c r="DS6316" s="13"/>
      <c r="DW6316" s="128"/>
      <c r="DX6316" s="128"/>
      <c r="DY6316" s="128"/>
      <c r="EH6316" s="89"/>
      <c r="EI6316" s="90"/>
    </row>
    <row r="6317" spans="38:139">
      <c r="AL6317" s="13"/>
      <c r="AM6317" s="13"/>
      <c r="AN6317" s="3"/>
      <c r="AO6317" s="126"/>
      <c r="AP6317" s="126"/>
      <c r="AQ6317" s="127"/>
      <c r="AR6317" s="128"/>
      <c r="AS6317" s="13"/>
      <c r="AW6317" s="128"/>
      <c r="AX6317" s="128"/>
      <c r="AY6317" s="128"/>
      <c r="BH6317" s="89"/>
      <c r="BI6317" s="90"/>
      <c r="DL6317" s="13"/>
      <c r="DM6317" s="13"/>
      <c r="DN6317" s="3"/>
      <c r="DO6317" s="126"/>
      <c r="DP6317" s="126"/>
      <c r="DQ6317" s="127"/>
      <c r="DR6317" s="128"/>
      <c r="DS6317" s="13"/>
      <c r="DW6317" s="128"/>
      <c r="DX6317" s="128"/>
      <c r="DY6317" s="128"/>
      <c r="EH6317" s="89"/>
      <c r="EI6317" s="90"/>
    </row>
    <row r="6318" spans="38:139">
      <c r="AL6318" s="13"/>
      <c r="AM6318" s="13"/>
      <c r="AN6318" s="3"/>
      <c r="AO6318" s="126"/>
      <c r="AP6318" s="126"/>
      <c r="AQ6318" s="127"/>
      <c r="AR6318" s="128"/>
      <c r="AS6318" s="13"/>
      <c r="AW6318" s="128"/>
      <c r="AX6318" s="128"/>
      <c r="AY6318" s="128"/>
      <c r="BH6318" s="89"/>
      <c r="BI6318" s="90"/>
      <c r="DL6318" s="13"/>
      <c r="DM6318" s="13"/>
      <c r="DN6318" s="3"/>
      <c r="DO6318" s="126"/>
      <c r="DP6318" s="126"/>
      <c r="DQ6318" s="127"/>
      <c r="DR6318" s="128"/>
      <c r="DS6318" s="13"/>
      <c r="DW6318" s="128"/>
      <c r="DX6318" s="128"/>
      <c r="DY6318" s="128"/>
      <c r="EH6318" s="89"/>
      <c r="EI6318" s="90"/>
    </row>
    <row r="6319" spans="38:139">
      <c r="AL6319" s="13"/>
      <c r="AM6319" s="13"/>
      <c r="AN6319" s="3"/>
      <c r="AO6319" s="126"/>
      <c r="AP6319" s="126"/>
      <c r="AQ6319" s="127"/>
      <c r="AR6319" s="128"/>
      <c r="AS6319" s="13"/>
      <c r="AW6319" s="128"/>
      <c r="AX6319" s="128"/>
      <c r="AY6319" s="128"/>
      <c r="BH6319" s="89"/>
      <c r="BI6319" s="90"/>
      <c r="DL6319" s="13"/>
      <c r="DM6319" s="13"/>
      <c r="DN6319" s="3"/>
      <c r="DO6319" s="126"/>
      <c r="DP6319" s="126"/>
      <c r="DQ6319" s="127"/>
      <c r="DR6319" s="128"/>
      <c r="DS6319" s="13"/>
      <c r="DW6319" s="128"/>
      <c r="DX6319" s="128"/>
      <c r="DY6319" s="128"/>
      <c r="EH6319" s="89"/>
      <c r="EI6319" s="90"/>
    </row>
    <row r="6320" spans="38:139">
      <c r="AL6320" s="13"/>
      <c r="AM6320" s="13"/>
      <c r="AN6320" s="3"/>
      <c r="AO6320" s="126"/>
      <c r="AP6320" s="126"/>
      <c r="AQ6320" s="127"/>
      <c r="AR6320" s="128"/>
      <c r="AS6320" s="13"/>
      <c r="AW6320" s="128"/>
      <c r="AX6320" s="128"/>
      <c r="AY6320" s="128"/>
      <c r="BH6320" s="89"/>
      <c r="BI6320" s="90"/>
      <c r="DL6320" s="13"/>
      <c r="DM6320" s="13"/>
      <c r="DN6320" s="3"/>
      <c r="DO6320" s="126"/>
      <c r="DP6320" s="126"/>
      <c r="DQ6320" s="127"/>
      <c r="DR6320" s="128"/>
      <c r="DS6320" s="13"/>
      <c r="DW6320" s="128"/>
      <c r="DX6320" s="128"/>
      <c r="DY6320" s="128"/>
      <c r="EH6320" s="89"/>
      <c r="EI6320" s="90"/>
    </row>
    <row r="6321" spans="38:139">
      <c r="AL6321" s="13"/>
      <c r="AM6321" s="13"/>
      <c r="AN6321" s="3"/>
      <c r="AO6321" s="126"/>
      <c r="AP6321" s="126"/>
      <c r="AQ6321" s="127"/>
      <c r="AR6321" s="128"/>
      <c r="AS6321" s="13"/>
      <c r="AW6321" s="128"/>
      <c r="AX6321" s="128"/>
      <c r="AY6321" s="128"/>
      <c r="BH6321" s="89"/>
      <c r="BI6321" s="90"/>
      <c r="DL6321" s="13"/>
      <c r="DM6321" s="13"/>
      <c r="DN6321" s="3"/>
      <c r="DO6321" s="126"/>
      <c r="DP6321" s="126"/>
      <c r="DQ6321" s="127"/>
      <c r="DR6321" s="128"/>
      <c r="DS6321" s="13"/>
      <c r="DW6321" s="128"/>
      <c r="DX6321" s="128"/>
      <c r="DY6321" s="128"/>
      <c r="EH6321" s="89"/>
      <c r="EI6321" s="90"/>
    </row>
    <row r="6322" spans="38:139">
      <c r="AL6322" s="13"/>
      <c r="AM6322" s="13"/>
      <c r="AN6322" s="3"/>
      <c r="AO6322" s="126"/>
      <c r="AP6322" s="126"/>
      <c r="AQ6322" s="127"/>
      <c r="AR6322" s="128"/>
      <c r="AS6322" s="13"/>
      <c r="AW6322" s="128"/>
      <c r="AX6322" s="128"/>
      <c r="AY6322" s="128"/>
      <c r="BH6322" s="89"/>
      <c r="BI6322" s="90"/>
      <c r="DL6322" s="13"/>
      <c r="DM6322" s="13"/>
      <c r="DN6322" s="3"/>
      <c r="DO6322" s="126"/>
      <c r="DP6322" s="126"/>
      <c r="DQ6322" s="127"/>
      <c r="DR6322" s="128"/>
      <c r="DS6322" s="13"/>
      <c r="DW6322" s="128"/>
      <c r="DX6322" s="128"/>
      <c r="DY6322" s="128"/>
      <c r="EH6322" s="89"/>
      <c r="EI6322" s="90"/>
    </row>
    <row r="6323" spans="38:139">
      <c r="AL6323" s="13"/>
      <c r="AM6323" s="13"/>
      <c r="AN6323" s="3"/>
      <c r="AO6323" s="126"/>
      <c r="AP6323" s="126"/>
      <c r="AQ6323" s="127"/>
      <c r="AR6323" s="128"/>
      <c r="AS6323" s="13"/>
      <c r="AW6323" s="128"/>
      <c r="AX6323" s="128"/>
      <c r="AY6323" s="128"/>
      <c r="BH6323" s="89"/>
      <c r="BI6323" s="90"/>
      <c r="DL6323" s="13"/>
      <c r="DM6323" s="13"/>
      <c r="DN6323" s="3"/>
      <c r="DO6323" s="126"/>
      <c r="DP6323" s="126"/>
      <c r="DQ6323" s="127"/>
      <c r="DR6323" s="128"/>
      <c r="DS6323" s="13"/>
      <c r="DW6323" s="128"/>
      <c r="DX6323" s="128"/>
      <c r="DY6323" s="128"/>
      <c r="EH6323" s="89"/>
      <c r="EI6323" s="90"/>
    </row>
    <row r="6324" spans="38:139">
      <c r="AL6324" s="13"/>
      <c r="AM6324" s="13"/>
      <c r="AN6324" s="3"/>
      <c r="AO6324" s="126"/>
      <c r="AP6324" s="126"/>
      <c r="AQ6324" s="127"/>
      <c r="AR6324" s="128"/>
      <c r="AS6324" s="13"/>
      <c r="AW6324" s="128"/>
      <c r="AX6324" s="128"/>
      <c r="AY6324" s="128"/>
      <c r="BH6324" s="89"/>
      <c r="BI6324" s="90"/>
      <c r="DL6324" s="13"/>
      <c r="DM6324" s="13"/>
      <c r="DN6324" s="3"/>
      <c r="DO6324" s="126"/>
      <c r="DP6324" s="126"/>
      <c r="DQ6324" s="127"/>
      <c r="DR6324" s="128"/>
      <c r="DS6324" s="13"/>
      <c r="DW6324" s="128"/>
      <c r="DX6324" s="128"/>
      <c r="DY6324" s="128"/>
      <c r="EH6324" s="89"/>
      <c r="EI6324" s="90"/>
    </row>
    <row r="6325" spans="38:139">
      <c r="AL6325" s="13"/>
      <c r="AM6325" s="13"/>
      <c r="AN6325" s="3"/>
      <c r="AO6325" s="126"/>
      <c r="AP6325" s="126"/>
      <c r="AQ6325" s="127"/>
      <c r="AR6325" s="128"/>
      <c r="AS6325" s="13"/>
      <c r="AW6325" s="128"/>
      <c r="AX6325" s="128"/>
      <c r="AY6325" s="128"/>
      <c r="BH6325" s="89"/>
      <c r="BI6325" s="90"/>
      <c r="DL6325" s="13"/>
      <c r="DM6325" s="13"/>
      <c r="DN6325" s="3"/>
      <c r="DO6325" s="126"/>
      <c r="DP6325" s="126"/>
      <c r="DQ6325" s="127"/>
      <c r="DR6325" s="128"/>
      <c r="DS6325" s="13"/>
      <c r="DW6325" s="128"/>
      <c r="DX6325" s="128"/>
      <c r="DY6325" s="128"/>
      <c r="EH6325" s="89"/>
      <c r="EI6325" s="90"/>
    </row>
    <row r="6326" spans="38:139">
      <c r="AL6326" s="13"/>
      <c r="AM6326" s="13"/>
      <c r="AN6326" s="3"/>
      <c r="AO6326" s="126"/>
      <c r="AP6326" s="126"/>
      <c r="AQ6326" s="127"/>
      <c r="AR6326" s="128"/>
      <c r="AS6326" s="13"/>
      <c r="AW6326" s="128"/>
      <c r="AX6326" s="128"/>
      <c r="AY6326" s="128"/>
      <c r="BH6326" s="89"/>
      <c r="BI6326" s="90"/>
      <c r="DL6326" s="13"/>
      <c r="DM6326" s="13"/>
      <c r="DN6326" s="3"/>
      <c r="DO6326" s="126"/>
      <c r="DP6326" s="126"/>
      <c r="DQ6326" s="127"/>
      <c r="DR6326" s="128"/>
      <c r="DS6326" s="13"/>
      <c r="DW6326" s="128"/>
      <c r="DX6326" s="128"/>
      <c r="DY6326" s="128"/>
      <c r="EH6326" s="89"/>
      <c r="EI6326" s="90"/>
    </row>
    <row r="6327" spans="38:139">
      <c r="AL6327" s="13"/>
      <c r="AM6327" s="13"/>
      <c r="AN6327" s="3"/>
      <c r="AO6327" s="126"/>
      <c r="AP6327" s="126"/>
      <c r="AQ6327" s="127"/>
      <c r="AR6327" s="128"/>
      <c r="AS6327" s="13"/>
      <c r="AW6327" s="128"/>
      <c r="AX6327" s="128"/>
      <c r="AY6327" s="128"/>
      <c r="BH6327" s="89"/>
      <c r="BI6327" s="90"/>
      <c r="DL6327" s="13"/>
      <c r="DM6327" s="13"/>
      <c r="DN6327" s="3"/>
      <c r="DO6327" s="126"/>
      <c r="DP6327" s="126"/>
      <c r="DQ6327" s="127"/>
      <c r="DR6327" s="128"/>
      <c r="DS6327" s="13"/>
      <c r="DW6327" s="128"/>
      <c r="DX6327" s="128"/>
      <c r="DY6327" s="128"/>
      <c r="EH6327" s="89"/>
      <c r="EI6327" s="90"/>
    </row>
    <row r="6328" spans="38:139">
      <c r="AL6328" s="13"/>
      <c r="AM6328" s="13"/>
      <c r="AN6328" s="3"/>
      <c r="AO6328" s="126"/>
      <c r="AP6328" s="126"/>
      <c r="AQ6328" s="127"/>
      <c r="AR6328" s="128"/>
      <c r="AS6328" s="13"/>
      <c r="AW6328" s="128"/>
      <c r="AX6328" s="128"/>
      <c r="AY6328" s="128"/>
      <c r="BH6328" s="89"/>
      <c r="BI6328" s="90"/>
      <c r="DL6328" s="13"/>
      <c r="DM6328" s="13"/>
      <c r="DN6328" s="3"/>
      <c r="DO6328" s="126"/>
      <c r="DP6328" s="126"/>
      <c r="DQ6328" s="127"/>
      <c r="DR6328" s="128"/>
      <c r="DS6328" s="13"/>
      <c r="DW6328" s="128"/>
      <c r="DX6328" s="128"/>
      <c r="DY6328" s="128"/>
      <c r="EH6328" s="89"/>
      <c r="EI6328" s="90"/>
    </row>
    <row r="6329" spans="38:139">
      <c r="AL6329" s="13"/>
      <c r="AM6329" s="13"/>
      <c r="AN6329" s="3"/>
      <c r="AO6329" s="126"/>
      <c r="AP6329" s="126"/>
      <c r="AQ6329" s="127"/>
      <c r="AR6329" s="128"/>
      <c r="AS6329" s="13"/>
      <c r="AW6329" s="128"/>
      <c r="AX6329" s="128"/>
      <c r="AY6329" s="128"/>
      <c r="BH6329" s="89"/>
      <c r="BI6329" s="90"/>
      <c r="DL6329" s="13"/>
      <c r="DM6329" s="13"/>
      <c r="DN6329" s="3"/>
      <c r="DO6329" s="126"/>
      <c r="DP6329" s="126"/>
      <c r="DQ6329" s="127"/>
      <c r="DR6329" s="128"/>
      <c r="DS6329" s="13"/>
      <c r="DW6329" s="128"/>
      <c r="DX6329" s="128"/>
      <c r="DY6329" s="128"/>
      <c r="EH6329" s="89"/>
      <c r="EI6329" s="90"/>
    </row>
    <row r="6330" spans="38:139">
      <c r="AL6330" s="13"/>
      <c r="AM6330" s="13"/>
      <c r="AN6330" s="3"/>
      <c r="AO6330" s="126"/>
      <c r="AP6330" s="126"/>
      <c r="AQ6330" s="127"/>
      <c r="AR6330" s="128"/>
      <c r="AS6330" s="13"/>
      <c r="AW6330" s="128"/>
      <c r="AX6330" s="128"/>
      <c r="AY6330" s="128"/>
      <c r="BH6330" s="89"/>
      <c r="BI6330" s="90"/>
      <c r="DL6330" s="13"/>
      <c r="DM6330" s="13"/>
      <c r="DN6330" s="3"/>
      <c r="DO6330" s="126"/>
      <c r="DP6330" s="126"/>
      <c r="DQ6330" s="127"/>
      <c r="DR6330" s="128"/>
      <c r="DS6330" s="13"/>
      <c r="DW6330" s="128"/>
      <c r="DX6330" s="128"/>
      <c r="DY6330" s="128"/>
      <c r="EH6330" s="89"/>
      <c r="EI6330" s="90"/>
    </row>
    <row r="6331" spans="38:139">
      <c r="AL6331" s="13"/>
      <c r="AM6331" s="13"/>
      <c r="AN6331" s="3"/>
      <c r="AO6331" s="126"/>
      <c r="AP6331" s="126"/>
      <c r="AQ6331" s="127"/>
      <c r="AR6331" s="128"/>
      <c r="AS6331" s="13"/>
      <c r="AW6331" s="128"/>
      <c r="AX6331" s="128"/>
      <c r="AY6331" s="128"/>
      <c r="BH6331" s="89"/>
      <c r="BI6331" s="90"/>
      <c r="DL6331" s="13"/>
      <c r="DM6331" s="13"/>
      <c r="DN6331" s="3"/>
      <c r="DO6331" s="126"/>
      <c r="DP6331" s="126"/>
      <c r="DQ6331" s="127"/>
      <c r="DR6331" s="128"/>
      <c r="DS6331" s="13"/>
      <c r="DW6331" s="128"/>
      <c r="DX6331" s="128"/>
      <c r="DY6331" s="128"/>
      <c r="EH6331" s="89"/>
      <c r="EI6331" s="90"/>
    </row>
    <row r="6332" spans="38:139">
      <c r="AL6332" s="13"/>
      <c r="AM6332" s="13"/>
      <c r="AN6332" s="3"/>
      <c r="AO6332" s="126"/>
      <c r="AP6332" s="126"/>
      <c r="AQ6332" s="127"/>
      <c r="AR6332" s="128"/>
      <c r="AS6332" s="13"/>
      <c r="AW6332" s="128"/>
      <c r="AX6332" s="128"/>
      <c r="AY6332" s="128"/>
      <c r="BH6332" s="89"/>
      <c r="BI6332" s="90"/>
      <c r="DL6332" s="13"/>
      <c r="DM6332" s="13"/>
      <c r="DN6332" s="3"/>
      <c r="DO6332" s="126"/>
      <c r="DP6332" s="126"/>
      <c r="DQ6332" s="127"/>
      <c r="DR6332" s="128"/>
      <c r="DS6332" s="13"/>
      <c r="DW6332" s="128"/>
      <c r="DX6332" s="128"/>
      <c r="DY6332" s="128"/>
      <c r="EH6332" s="89"/>
      <c r="EI6332" s="90"/>
    </row>
    <row r="6333" spans="38:139">
      <c r="AL6333" s="13"/>
      <c r="AM6333" s="13"/>
      <c r="AN6333" s="3"/>
      <c r="AO6333" s="126"/>
      <c r="AP6333" s="126"/>
      <c r="AQ6333" s="127"/>
      <c r="AR6333" s="128"/>
      <c r="AS6333" s="13"/>
      <c r="AW6333" s="128"/>
      <c r="AX6333" s="128"/>
      <c r="AY6333" s="128"/>
      <c r="BH6333" s="89"/>
      <c r="BI6333" s="90"/>
      <c r="DL6333" s="13"/>
      <c r="DM6333" s="13"/>
      <c r="DN6333" s="3"/>
      <c r="DO6333" s="126"/>
      <c r="DP6333" s="126"/>
      <c r="DQ6333" s="127"/>
      <c r="DR6333" s="128"/>
      <c r="DS6333" s="13"/>
      <c r="DW6333" s="128"/>
      <c r="DX6333" s="128"/>
      <c r="DY6333" s="128"/>
      <c r="EH6333" s="89"/>
      <c r="EI6333" s="90"/>
    </row>
    <row r="6334" spans="38:139">
      <c r="AL6334" s="13"/>
      <c r="AM6334" s="13"/>
      <c r="AN6334" s="3"/>
      <c r="AO6334" s="126"/>
      <c r="AP6334" s="126"/>
      <c r="AQ6334" s="127"/>
      <c r="AR6334" s="128"/>
      <c r="AS6334" s="13"/>
      <c r="AW6334" s="128"/>
      <c r="AX6334" s="128"/>
      <c r="AY6334" s="128"/>
      <c r="BH6334" s="89"/>
      <c r="BI6334" s="90"/>
      <c r="DL6334" s="13"/>
      <c r="DM6334" s="13"/>
      <c r="DN6334" s="3"/>
      <c r="DO6334" s="126"/>
      <c r="DP6334" s="126"/>
      <c r="DQ6334" s="127"/>
      <c r="DR6334" s="128"/>
      <c r="DS6334" s="13"/>
      <c r="DW6334" s="128"/>
      <c r="DX6334" s="128"/>
      <c r="DY6334" s="128"/>
      <c r="EH6334" s="89"/>
      <c r="EI6334" s="90"/>
    </row>
    <row r="6335" spans="38:139">
      <c r="AL6335" s="13"/>
      <c r="AM6335" s="13"/>
      <c r="AN6335" s="3"/>
      <c r="AO6335" s="126"/>
      <c r="AP6335" s="126"/>
      <c r="AQ6335" s="127"/>
      <c r="AR6335" s="128"/>
      <c r="AS6335" s="13"/>
      <c r="AW6335" s="128"/>
      <c r="AX6335" s="128"/>
      <c r="AY6335" s="128"/>
      <c r="BH6335" s="89"/>
      <c r="BI6335" s="90"/>
      <c r="DL6335" s="13"/>
      <c r="DM6335" s="13"/>
      <c r="DN6335" s="3"/>
      <c r="DO6335" s="126"/>
      <c r="DP6335" s="126"/>
      <c r="DQ6335" s="127"/>
      <c r="DR6335" s="128"/>
      <c r="DS6335" s="13"/>
      <c r="DW6335" s="128"/>
      <c r="DX6335" s="128"/>
      <c r="DY6335" s="128"/>
      <c r="EH6335" s="89"/>
      <c r="EI6335" s="90"/>
    </row>
    <row r="6336" spans="38:139">
      <c r="AL6336" s="13"/>
      <c r="AM6336" s="13"/>
      <c r="AN6336" s="3"/>
      <c r="AO6336" s="126"/>
      <c r="AP6336" s="126"/>
      <c r="AQ6336" s="127"/>
      <c r="AR6336" s="128"/>
      <c r="AS6336" s="13"/>
      <c r="AW6336" s="128"/>
      <c r="AX6336" s="128"/>
      <c r="AY6336" s="128"/>
      <c r="BH6336" s="89"/>
      <c r="BI6336" s="90"/>
      <c r="DL6336" s="13"/>
      <c r="DM6336" s="13"/>
      <c r="DN6336" s="3"/>
      <c r="DO6336" s="126"/>
      <c r="DP6336" s="126"/>
      <c r="DQ6336" s="127"/>
      <c r="DR6336" s="128"/>
      <c r="DS6336" s="13"/>
      <c r="DW6336" s="128"/>
      <c r="DX6336" s="128"/>
      <c r="DY6336" s="128"/>
      <c r="EH6336" s="89"/>
      <c r="EI6336" s="90"/>
    </row>
    <row r="6337" spans="38:139">
      <c r="AL6337" s="13"/>
      <c r="AM6337" s="13"/>
      <c r="AN6337" s="3"/>
      <c r="AO6337" s="126"/>
      <c r="AP6337" s="126"/>
      <c r="AQ6337" s="127"/>
      <c r="AR6337" s="128"/>
      <c r="AS6337" s="13"/>
      <c r="AW6337" s="128"/>
      <c r="AX6337" s="128"/>
      <c r="AY6337" s="128"/>
      <c r="BH6337" s="89"/>
      <c r="BI6337" s="90"/>
      <c r="DL6337" s="13"/>
      <c r="DM6337" s="13"/>
      <c r="DN6337" s="3"/>
      <c r="DO6337" s="126"/>
      <c r="DP6337" s="126"/>
      <c r="DQ6337" s="127"/>
      <c r="DR6337" s="128"/>
      <c r="DS6337" s="13"/>
      <c r="DW6337" s="128"/>
      <c r="DX6337" s="128"/>
      <c r="DY6337" s="128"/>
      <c r="EH6337" s="89"/>
      <c r="EI6337" s="90"/>
    </row>
    <row r="6338" spans="38:139">
      <c r="AL6338" s="13"/>
      <c r="AM6338" s="13"/>
      <c r="AN6338" s="3"/>
      <c r="AO6338" s="126"/>
      <c r="AP6338" s="126"/>
      <c r="AQ6338" s="127"/>
      <c r="AR6338" s="128"/>
      <c r="AS6338" s="13"/>
      <c r="AW6338" s="128"/>
      <c r="AX6338" s="128"/>
      <c r="AY6338" s="128"/>
      <c r="BH6338" s="89"/>
      <c r="BI6338" s="90"/>
      <c r="DL6338" s="13"/>
      <c r="DM6338" s="13"/>
      <c r="DN6338" s="3"/>
      <c r="DO6338" s="126"/>
      <c r="DP6338" s="126"/>
      <c r="DQ6338" s="127"/>
      <c r="DR6338" s="128"/>
      <c r="DS6338" s="13"/>
      <c r="DW6338" s="128"/>
      <c r="DX6338" s="128"/>
      <c r="DY6338" s="128"/>
      <c r="EH6338" s="89"/>
      <c r="EI6338" s="90"/>
    </row>
    <row r="6339" spans="38:139">
      <c r="AL6339" s="13"/>
      <c r="AM6339" s="13"/>
      <c r="AN6339" s="3"/>
      <c r="AO6339" s="126"/>
      <c r="AP6339" s="126"/>
      <c r="AQ6339" s="127"/>
      <c r="AR6339" s="128"/>
      <c r="AS6339" s="13"/>
      <c r="AW6339" s="128"/>
      <c r="AX6339" s="128"/>
      <c r="AY6339" s="128"/>
      <c r="BH6339" s="89"/>
      <c r="BI6339" s="90"/>
      <c r="DL6339" s="13"/>
      <c r="DM6339" s="13"/>
      <c r="DN6339" s="3"/>
      <c r="DO6339" s="126"/>
      <c r="DP6339" s="126"/>
      <c r="DQ6339" s="127"/>
      <c r="DR6339" s="128"/>
      <c r="DS6339" s="13"/>
      <c r="DW6339" s="128"/>
      <c r="DX6339" s="128"/>
      <c r="DY6339" s="128"/>
      <c r="EH6339" s="89"/>
      <c r="EI6339" s="90"/>
    </row>
    <row r="6340" spans="38:139">
      <c r="AL6340" s="13"/>
      <c r="AM6340" s="13"/>
      <c r="AN6340" s="3"/>
      <c r="AO6340" s="126"/>
      <c r="AP6340" s="126"/>
      <c r="AQ6340" s="127"/>
      <c r="AR6340" s="128"/>
      <c r="AS6340" s="13"/>
      <c r="AW6340" s="128"/>
      <c r="AX6340" s="128"/>
      <c r="AY6340" s="128"/>
      <c r="BH6340" s="89"/>
      <c r="BI6340" s="90"/>
      <c r="DL6340" s="13"/>
      <c r="DM6340" s="13"/>
      <c r="DN6340" s="3"/>
      <c r="DO6340" s="126"/>
      <c r="DP6340" s="126"/>
      <c r="DQ6340" s="127"/>
      <c r="DR6340" s="128"/>
      <c r="DS6340" s="13"/>
      <c r="DW6340" s="128"/>
      <c r="DX6340" s="128"/>
      <c r="DY6340" s="128"/>
      <c r="EH6340" s="89"/>
      <c r="EI6340" s="90"/>
    </row>
    <row r="6341" spans="38:139">
      <c r="AL6341" s="13"/>
      <c r="AM6341" s="13"/>
      <c r="AN6341" s="3"/>
      <c r="AO6341" s="126"/>
      <c r="AP6341" s="126"/>
      <c r="AQ6341" s="127"/>
      <c r="AR6341" s="128"/>
      <c r="AS6341" s="13"/>
      <c r="AW6341" s="128"/>
      <c r="AX6341" s="128"/>
      <c r="AY6341" s="128"/>
      <c r="BH6341" s="89"/>
      <c r="BI6341" s="90"/>
      <c r="DL6341" s="13"/>
      <c r="DM6341" s="13"/>
      <c r="DN6341" s="3"/>
      <c r="DO6341" s="126"/>
      <c r="DP6341" s="126"/>
      <c r="DQ6341" s="127"/>
      <c r="DR6341" s="128"/>
      <c r="DS6341" s="13"/>
      <c r="DW6341" s="128"/>
      <c r="DX6341" s="128"/>
      <c r="DY6341" s="128"/>
      <c r="EH6341" s="89"/>
      <c r="EI6341" s="90"/>
    </row>
    <row r="6342" spans="38:139">
      <c r="AL6342" s="13"/>
      <c r="AM6342" s="13"/>
      <c r="AN6342" s="3"/>
      <c r="AO6342" s="126"/>
      <c r="AP6342" s="126"/>
      <c r="AQ6342" s="127"/>
      <c r="AR6342" s="128"/>
      <c r="AS6342" s="13"/>
      <c r="AW6342" s="128"/>
      <c r="AX6342" s="128"/>
      <c r="AY6342" s="128"/>
      <c r="BH6342" s="89"/>
      <c r="BI6342" s="90"/>
      <c r="DL6342" s="13"/>
      <c r="DM6342" s="13"/>
      <c r="DN6342" s="3"/>
      <c r="DO6342" s="126"/>
      <c r="DP6342" s="126"/>
      <c r="DQ6342" s="127"/>
      <c r="DR6342" s="128"/>
      <c r="DS6342" s="13"/>
      <c r="DW6342" s="128"/>
      <c r="DX6342" s="128"/>
      <c r="DY6342" s="128"/>
      <c r="EH6342" s="89"/>
      <c r="EI6342" s="90"/>
    </row>
    <row r="6343" spans="38:139">
      <c r="AL6343" s="13"/>
      <c r="AM6343" s="13"/>
      <c r="AN6343" s="3"/>
      <c r="AO6343" s="126"/>
      <c r="AP6343" s="126"/>
      <c r="AQ6343" s="127"/>
      <c r="AR6343" s="128"/>
      <c r="AS6343" s="13"/>
      <c r="AW6343" s="128"/>
      <c r="AX6343" s="128"/>
      <c r="AY6343" s="128"/>
      <c r="BH6343" s="89"/>
      <c r="BI6343" s="90"/>
      <c r="DL6343" s="13"/>
      <c r="DM6343" s="13"/>
      <c r="DN6343" s="3"/>
      <c r="DO6343" s="126"/>
      <c r="DP6343" s="126"/>
      <c r="DQ6343" s="127"/>
      <c r="DR6343" s="128"/>
      <c r="DS6343" s="13"/>
      <c r="DW6343" s="128"/>
      <c r="DX6343" s="128"/>
      <c r="DY6343" s="128"/>
      <c r="EH6343" s="89"/>
      <c r="EI6343" s="90"/>
    </row>
    <row r="6344" spans="38:139">
      <c r="AL6344" s="13"/>
      <c r="AM6344" s="13"/>
      <c r="AN6344" s="3"/>
      <c r="AO6344" s="126"/>
      <c r="AP6344" s="126"/>
      <c r="AQ6344" s="127"/>
      <c r="AR6344" s="128"/>
      <c r="AS6344" s="13"/>
      <c r="AW6344" s="128"/>
      <c r="AX6344" s="128"/>
      <c r="AY6344" s="128"/>
      <c r="BH6344" s="89"/>
      <c r="BI6344" s="90"/>
      <c r="DL6344" s="13"/>
      <c r="DM6344" s="13"/>
      <c r="DN6344" s="3"/>
      <c r="DO6344" s="126"/>
      <c r="DP6344" s="126"/>
      <c r="DQ6344" s="127"/>
      <c r="DR6344" s="128"/>
      <c r="DS6344" s="13"/>
      <c r="DW6344" s="128"/>
      <c r="DX6344" s="128"/>
      <c r="DY6344" s="128"/>
      <c r="EH6344" s="89"/>
      <c r="EI6344" s="90"/>
    </row>
    <row r="6345" spans="38:139">
      <c r="AL6345" s="13"/>
      <c r="AM6345" s="13"/>
      <c r="AN6345" s="3"/>
      <c r="AO6345" s="126"/>
      <c r="AP6345" s="126"/>
      <c r="AQ6345" s="127"/>
      <c r="AR6345" s="128"/>
      <c r="AS6345" s="13"/>
      <c r="AW6345" s="128"/>
      <c r="AX6345" s="128"/>
      <c r="AY6345" s="128"/>
      <c r="BH6345" s="89"/>
      <c r="BI6345" s="90"/>
      <c r="DL6345" s="13"/>
      <c r="DM6345" s="13"/>
      <c r="DN6345" s="3"/>
      <c r="DO6345" s="126"/>
      <c r="DP6345" s="126"/>
      <c r="DQ6345" s="127"/>
      <c r="DR6345" s="128"/>
      <c r="DS6345" s="13"/>
      <c r="DW6345" s="128"/>
      <c r="DX6345" s="128"/>
      <c r="DY6345" s="128"/>
      <c r="EH6345" s="89"/>
      <c r="EI6345" s="90"/>
    </row>
    <row r="6346" spans="38:139">
      <c r="AL6346" s="13"/>
      <c r="AM6346" s="13"/>
      <c r="AN6346" s="3"/>
      <c r="AO6346" s="126"/>
      <c r="AP6346" s="126"/>
      <c r="AQ6346" s="127"/>
      <c r="AR6346" s="128"/>
      <c r="AS6346" s="13"/>
      <c r="AW6346" s="128"/>
      <c r="AX6346" s="128"/>
      <c r="AY6346" s="128"/>
      <c r="BH6346" s="89"/>
      <c r="BI6346" s="90"/>
      <c r="DL6346" s="13"/>
      <c r="DM6346" s="13"/>
      <c r="DN6346" s="3"/>
      <c r="DO6346" s="126"/>
      <c r="DP6346" s="126"/>
      <c r="DQ6346" s="127"/>
      <c r="DR6346" s="128"/>
      <c r="DS6346" s="13"/>
      <c r="DW6346" s="128"/>
      <c r="DX6346" s="128"/>
      <c r="DY6346" s="128"/>
      <c r="EH6346" s="89"/>
      <c r="EI6346" s="90"/>
    </row>
    <row r="6347" spans="38:139">
      <c r="AL6347" s="13"/>
      <c r="AM6347" s="13"/>
      <c r="AN6347" s="3"/>
      <c r="AO6347" s="126"/>
      <c r="AP6347" s="126"/>
      <c r="AQ6347" s="127"/>
      <c r="AR6347" s="128"/>
      <c r="AS6347" s="13"/>
      <c r="AW6347" s="128"/>
      <c r="AX6347" s="128"/>
      <c r="AY6347" s="128"/>
      <c r="BH6347" s="89"/>
      <c r="BI6347" s="90"/>
      <c r="DL6347" s="13"/>
      <c r="DM6347" s="13"/>
      <c r="DN6347" s="3"/>
      <c r="DO6347" s="126"/>
      <c r="DP6347" s="126"/>
      <c r="DQ6347" s="127"/>
      <c r="DR6347" s="128"/>
      <c r="DS6347" s="13"/>
      <c r="DW6347" s="128"/>
      <c r="DX6347" s="128"/>
      <c r="DY6347" s="128"/>
      <c r="EH6347" s="89"/>
      <c r="EI6347" s="90"/>
    </row>
    <row r="6348" spans="38:139">
      <c r="AL6348" s="13"/>
      <c r="AM6348" s="13"/>
      <c r="AN6348" s="3"/>
      <c r="AO6348" s="126"/>
      <c r="AP6348" s="126"/>
      <c r="AQ6348" s="127"/>
      <c r="AR6348" s="128"/>
      <c r="AS6348" s="13"/>
      <c r="AW6348" s="128"/>
      <c r="AX6348" s="128"/>
      <c r="AY6348" s="128"/>
      <c r="BH6348" s="89"/>
      <c r="BI6348" s="90"/>
      <c r="DL6348" s="13"/>
      <c r="DM6348" s="13"/>
      <c r="DN6348" s="3"/>
      <c r="DO6348" s="126"/>
      <c r="DP6348" s="126"/>
      <c r="DQ6348" s="127"/>
      <c r="DR6348" s="128"/>
      <c r="DS6348" s="13"/>
      <c r="DW6348" s="128"/>
      <c r="DX6348" s="128"/>
      <c r="DY6348" s="128"/>
      <c r="EH6348" s="89"/>
      <c r="EI6348" s="90"/>
    </row>
    <row r="6349" spans="38:139">
      <c r="AL6349" s="13"/>
      <c r="AM6349" s="13"/>
      <c r="AN6349" s="3"/>
      <c r="AO6349" s="126"/>
      <c r="AP6349" s="126"/>
      <c r="AQ6349" s="127"/>
      <c r="AR6349" s="128"/>
      <c r="AS6349" s="13"/>
      <c r="AW6349" s="128"/>
      <c r="AX6349" s="128"/>
      <c r="AY6349" s="128"/>
      <c r="BH6349" s="89"/>
      <c r="BI6349" s="90"/>
      <c r="DL6349" s="13"/>
      <c r="DM6349" s="13"/>
      <c r="DN6349" s="3"/>
      <c r="DO6349" s="126"/>
      <c r="DP6349" s="126"/>
      <c r="DQ6349" s="127"/>
      <c r="DR6349" s="128"/>
      <c r="DS6349" s="13"/>
      <c r="DW6349" s="128"/>
      <c r="DX6349" s="128"/>
      <c r="DY6349" s="128"/>
      <c r="EH6349" s="89"/>
      <c r="EI6349" s="90"/>
    </row>
    <row r="6350" spans="38:139">
      <c r="AL6350" s="13"/>
      <c r="AM6350" s="13"/>
      <c r="AN6350" s="3"/>
      <c r="AO6350" s="126"/>
      <c r="AP6350" s="126"/>
      <c r="AQ6350" s="127"/>
      <c r="AR6350" s="128"/>
      <c r="AS6350" s="13"/>
      <c r="AW6350" s="128"/>
      <c r="AX6350" s="128"/>
      <c r="AY6350" s="128"/>
      <c r="BH6350" s="89"/>
      <c r="BI6350" s="90"/>
      <c r="DL6350" s="13"/>
      <c r="DM6350" s="13"/>
      <c r="DN6350" s="3"/>
      <c r="DO6350" s="126"/>
      <c r="DP6350" s="126"/>
      <c r="DQ6350" s="127"/>
      <c r="DR6350" s="128"/>
      <c r="DS6350" s="13"/>
      <c r="DW6350" s="128"/>
      <c r="DX6350" s="128"/>
      <c r="DY6350" s="128"/>
      <c r="EH6350" s="89"/>
      <c r="EI6350" s="90"/>
    </row>
    <row r="6351" spans="38:139">
      <c r="AL6351" s="13"/>
      <c r="AM6351" s="13"/>
      <c r="AN6351" s="3"/>
      <c r="AO6351" s="126"/>
      <c r="AP6351" s="126"/>
      <c r="AQ6351" s="127"/>
      <c r="AR6351" s="128"/>
      <c r="AS6351" s="13"/>
      <c r="AW6351" s="128"/>
      <c r="AX6351" s="128"/>
      <c r="AY6351" s="128"/>
      <c r="BH6351" s="89"/>
      <c r="BI6351" s="90"/>
      <c r="DL6351" s="13"/>
      <c r="DM6351" s="13"/>
      <c r="DN6351" s="3"/>
      <c r="DO6351" s="126"/>
      <c r="DP6351" s="126"/>
      <c r="DQ6351" s="127"/>
      <c r="DR6351" s="128"/>
      <c r="DS6351" s="13"/>
      <c r="DW6351" s="128"/>
      <c r="DX6351" s="128"/>
      <c r="DY6351" s="128"/>
      <c r="EH6351" s="89"/>
      <c r="EI6351" s="90"/>
    </row>
    <row r="6352" spans="38:139">
      <c r="AL6352" s="13"/>
      <c r="AM6352" s="13"/>
      <c r="AN6352" s="3"/>
      <c r="AO6352" s="126"/>
      <c r="AP6352" s="126"/>
      <c r="AQ6352" s="127"/>
      <c r="AR6352" s="128"/>
      <c r="AS6352" s="13"/>
      <c r="AW6352" s="128"/>
      <c r="AX6352" s="128"/>
      <c r="AY6352" s="128"/>
      <c r="BH6352" s="89"/>
      <c r="BI6352" s="90"/>
      <c r="DL6352" s="13"/>
      <c r="DM6352" s="13"/>
      <c r="DN6352" s="3"/>
      <c r="DO6352" s="126"/>
      <c r="DP6352" s="126"/>
      <c r="DQ6352" s="127"/>
      <c r="DR6352" s="128"/>
      <c r="DS6352" s="13"/>
      <c r="DW6352" s="128"/>
      <c r="DX6352" s="128"/>
      <c r="DY6352" s="128"/>
      <c r="EH6352" s="89"/>
      <c r="EI6352" s="90"/>
    </row>
    <row r="6353" spans="38:139">
      <c r="AL6353" s="13"/>
      <c r="AM6353" s="13"/>
      <c r="AN6353" s="3"/>
      <c r="AO6353" s="126"/>
      <c r="AP6353" s="126"/>
      <c r="AQ6353" s="127"/>
      <c r="AR6353" s="128"/>
      <c r="AS6353" s="13"/>
      <c r="AW6353" s="128"/>
      <c r="AX6353" s="128"/>
      <c r="AY6353" s="128"/>
      <c r="BH6353" s="89"/>
      <c r="BI6353" s="90"/>
      <c r="DL6353" s="13"/>
      <c r="DM6353" s="13"/>
      <c r="DN6353" s="3"/>
      <c r="DO6353" s="126"/>
      <c r="DP6353" s="126"/>
      <c r="DQ6353" s="127"/>
      <c r="DR6353" s="128"/>
      <c r="DS6353" s="13"/>
      <c r="DW6353" s="128"/>
      <c r="DX6353" s="128"/>
      <c r="DY6353" s="128"/>
      <c r="EH6353" s="89"/>
      <c r="EI6353" s="90"/>
    </row>
    <row r="6354" spans="38:139">
      <c r="AL6354" s="13"/>
      <c r="AM6354" s="13"/>
      <c r="AN6354" s="3"/>
      <c r="AO6354" s="126"/>
      <c r="AP6354" s="126"/>
      <c r="AQ6354" s="127"/>
      <c r="AR6354" s="128"/>
      <c r="AS6354" s="13"/>
      <c r="AW6354" s="128"/>
      <c r="AX6354" s="128"/>
      <c r="AY6354" s="128"/>
      <c r="BH6354" s="89"/>
      <c r="BI6354" s="90"/>
      <c r="DL6354" s="13"/>
      <c r="DM6354" s="13"/>
      <c r="DN6354" s="3"/>
      <c r="DO6354" s="126"/>
      <c r="DP6354" s="126"/>
      <c r="DQ6354" s="127"/>
      <c r="DR6354" s="128"/>
      <c r="DS6354" s="13"/>
      <c r="DW6354" s="128"/>
      <c r="DX6354" s="128"/>
      <c r="DY6354" s="128"/>
      <c r="EH6354" s="89"/>
      <c r="EI6354" s="90"/>
    </row>
    <row r="6355" spans="38:139">
      <c r="AL6355" s="13"/>
      <c r="AM6355" s="13"/>
      <c r="AN6355" s="3"/>
      <c r="AO6355" s="126"/>
      <c r="AP6355" s="126"/>
      <c r="AQ6355" s="127"/>
      <c r="AR6355" s="128"/>
      <c r="AS6355" s="13"/>
      <c r="AW6355" s="128"/>
      <c r="AX6355" s="128"/>
      <c r="AY6355" s="128"/>
      <c r="BH6355" s="89"/>
      <c r="BI6355" s="90"/>
      <c r="DL6355" s="13"/>
      <c r="DM6355" s="13"/>
      <c r="DN6355" s="3"/>
      <c r="DO6355" s="126"/>
      <c r="DP6355" s="126"/>
      <c r="DQ6355" s="127"/>
      <c r="DR6355" s="128"/>
      <c r="DS6355" s="13"/>
      <c r="DW6355" s="128"/>
      <c r="DX6355" s="128"/>
      <c r="DY6355" s="128"/>
      <c r="EH6355" s="89"/>
      <c r="EI6355" s="90"/>
    </row>
    <row r="6356" spans="38:139">
      <c r="AL6356" s="13"/>
      <c r="AM6356" s="13"/>
      <c r="AN6356" s="3"/>
      <c r="AO6356" s="126"/>
      <c r="AP6356" s="126"/>
      <c r="AQ6356" s="127"/>
      <c r="AR6356" s="128"/>
      <c r="AS6356" s="13"/>
      <c r="AW6356" s="128"/>
      <c r="AX6356" s="128"/>
      <c r="AY6356" s="128"/>
      <c r="BH6356" s="89"/>
      <c r="BI6356" s="90"/>
      <c r="DL6356" s="13"/>
      <c r="DM6356" s="13"/>
      <c r="DN6356" s="3"/>
      <c r="DO6356" s="126"/>
      <c r="DP6356" s="126"/>
      <c r="DQ6356" s="127"/>
      <c r="DR6356" s="128"/>
      <c r="DS6356" s="13"/>
      <c r="DW6356" s="128"/>
      <c r="DX6356" s="128"/>
      <c r="DY6356" s="128"/>
      <c r="EH6356" s="89"/>
      <c r="EI6356" s="90"/>
    </row>
    <row r="6357" spans="38:139">
      <c r="AL6357" s="13"/>
      <c r="AM6357" s="13"/>
      <c r="AN6357" s="3"/>
      <c r="AO6357" s="126"/>
      <c r="AP6357" s="126"/>
      <c r="AQ6357" s="127"/>
      <c r="AR6357" s="128"/>
      <c r="AS6357" s="13"/>
      <c r="AW6357" s="128"/>
      <c r="AX6357" s="128"/>
      <c r="AY6357" s="128"/>
      <c r="BH6357" s="89"/>
      <c r="BI6357" s="90"/>
      <c r="DL6357" s="13"/>
      <c r="DM6357" s="13"/>
      <c r="DN6357" s="3"/>
      <c r="DO6357" s="126"/>
      <c r="DP6357" s="126"/>
      <c r="DQ6357" s="127"/>
      <c r="DR6357" s="128"/>
      <c r="DS6357" s="13"/>
      <c r="DW6357" s="128"/>
      <c r="DX6357" s="128"/>
      <c r="DY6357" s="128"/>
      <c r="EH6357" s="89"/>
      <c r="EI6357" s="90"/>
    </row>
    <row r="6358" spans="38:139">
      <c r="AL6358" s="13"/>
      <c r="AM6358" s="13"/>
      <c r="AN6358" s="3"/>
      <c r="AO6358" s="126"/>
      <c r="AP6358" s="126"/>
      <c r="AQ6358" s="127"/>
      <c r="AR6358" s="128"/>
      <c r="AS6358" s="13"/>
      <c r="AW6358" s="128"/>
      <c r="AX6358" s="128"/>
      <c r="AY6358" s="128"/>
      <c r="BH6358" s="89"/>
      <c r="BI6358" s="90"/>
      <c r="DL6358" s="13"/>
      <c r="DM6358" s="13"/>
      <c r="DN6358" s="3"/>
      <c r="DO6358" s="126"/>
      <c r="DP6358" s="126"/>
      <c r="DQ6358" s="127"/>
      <c r="DR6358" s="128"/>
      <c r="DS6358" s="13"/>
      <c r="DW6358" s="128"/>
      <c r="DX6358" s="128"/>
      <c r="DY6358" s="128"/>
      <c r="EH6358" s="89"/>
      <c r="EI6358" s="90"/>
    </row>
    <row r="6359" spans="38:139">
      <c r="AL6359" s="13"/>
      <c r="AM6359" s="13"/>
      <c r="AN6359" s="3"/>
      <c r="AO6359" s="126"/>
      <c r="AP6359" s="126"/>
      <c r="AQ6359" s="127"/>
      <c r="AR6359" s="128"/>
      <c r="AS6359" s="13"/>
      <c r="AW6359" s="128"/>
      <c r="AX6359" s="128"/>
      <c r="AY6359" s="128"/>
      <c r="BH6359" s="89"/>
      <c r="BI6359" s="90"/>
      <c r="DL6359" s="13"/>
      <c r="DM6359" s="13"/>
      <c r="DN6359" s="3"/>
      <c r="DO6359" s="126"/>
      <c r="DP6359" s="126"/>
      <c r="DQ6359" s="127"/>
      <c r="DR6359" s="128"/>
      <c r="DS6359" s="13"/>
      <c r="DW6359" s="128"/>
      <c r="DX6359" s="128"/>
      <c r="DY6359" s="128"/>
      <c r="EH6359" s="89"/>
      <c r="EI6359" s="90"/>
    </row>
    <row r="6360" spans="38:139">
      <c r="AL6360" s="13"/>
      <c r="AM6360" s="13"/>
      <c r="AN6360" s="3"/>
      <c r="AO6360" s="126"/>
      <c r="AP6360" s="126"/>
      <c r="AQ6360" s="127"/>
      <c r="AR6360" s="128"/>
      <c r="AS6360" s="13"/>
      <c r="AW6360" s="128"/>
      <c r="AX6360" s="128"/>
      <c r="AY6360" s="128"/>
      <c r="BH6360" s="89"/>
      <c r="BI6360" s="90"/>
      <c r="DL6360" s="13"/>
      <c r="DM6360" s="13"/>
      <c r="DN6360" s="3"/>
      <c r="DO6360" s="126"/>
      <c r="DP6360" s="126"/>
      <c r="DQ6360" s="127"/>
      <c r="DR6360" s="128"/>
      <c r="DS6360" s="13"/>
      <c r="DW6360" s="128"/>
      <c r="DX6360" s="128"/>
      <c r="DY6360" s="128"/>
      <c r="EH6360" s="89"/>
      <c r="EI6360" s="90"/>
    </row>
    <row r="6361" spans="38:139">
      <c r="AL6361" s="13"/>
      <c r="AM6361" s="13"/>
      <c r="AN6361" s="3"/>
      <c r="AO6361" s="126"/>
      <c r="AP6361" s="126"/>
      <c r="AQ6361" s="127"/>
      <c r="AR6361" s="128"/>
      <c r="AS6361" s="13"/>
      <c r="AW6361" s="128"/>
      <c r="AX6361" s="128"/>
      <c r="AY6361" s="128"/>
      <c r="BH6361" s="89"/>
      <c r="BI6361" s="90"/>
      <c r="DL6361" s="13"/>
      <c r="DM6361" s="13"/>
      <c r="DN6361" s="3"/>
      <c r="DO6361" s="126"/>
      <c r="DP6361" s="126"/>
      <c r="DQ6361" s="127"/>
      <c r="DR6361" s="128"/>
      <c r="DS6361" s="13"/>
      <c r="DW6361" s="128"/>
      <c r="DX6361" s="128"/>
      <c r="DY6361" s="128"/>
      <c r="EH6361" s="89"/>
      <c r="EI6361" s="90"/>
    </row>
    <row r="6362" spans="38:139">
      <c r="AL6362" s="13"/>
      <c r="AM6362" s="13"/>
      <c r="AN6362" s="3"/>
      <c r="AO6362" s="126"/>
      <c r="AP6362" s="126"/>
      <c r="AQ6362" s="127"/>
      <c r="AR6362" s="128"/>
      <c r="AS6362" s="13"/>
      <c r="AW6362" s="128"/>
      <c r="AX6362" s="128"/>
      <c r="AY6362" s="128"/>
      <c r="BH6362" s="89"/>
      <c r="BI6362" s="90"/>
      <c r="DL6362" s="13"/>
      <c r="DM6362" s="13"/>
      <c r="DN6362" s="3"/>
      <c r="DO6362" s="126"/>
      <c r="DP6362" s="126"/>
      <c r="DQ6362" s="127"/>
      <c r="DR6362" s="128"/>
      <c r="DS6362" s="13"/>
      <c r="DW6362" s="128"/>
      <c r="DX6362" s="128"/>
      <c r="DY6362" s="128"/>
      <c r="EH6362" s="89"/>
      <c r="EI6362" s="90"/>
    </row>
    <row r="6363" spans="38:139">
      <c r="AL6363" s="13"/>
      <c r="AM6363" s="13"/>
      <c r="AN6363" s="3"/>
      <c r="AO6363" s="126"/>
      <c r="AP6363" s="126"/>
      <c r="AQ6363" s="127"/>
      <c r="AR6363" s="128"/>
      <c r="AS6363" s="13"/>
      <c r="AW6363" s="128"/>
      <c r="AX6363" s="128"/>
      <c r="AY6363" s="128"/>
      <c r="BH6363" s="89"/>
      <c r="BI6363" s="90"/>
      <c r="DL6363" s="13"/>
      <c r="DM6363" s="13"/>
      <c r="DN6363" s="3"/>
      <c r="DO6363" s="126"/>
      <c r="DP6363" s="126"/>
      <c r="DQ6363" s="127"/>
      <c r="DR6363" s="128"/>
      <c r="DS6363" s="13"/>
      <c r="DW6363" s="128"/>
      <c r="DX6363" s="128"/>
      <c r="DY6363" s="128"/>
      <c r="EH6363" s="89"/>
      <c r="EI6363" s="90"/>
    </row>
    <row r="6364" spans="38:139">
      <c r="AL6364" s="13"/>
      <c r="AM6364" s="13"/>
      <c r="AN6364" s="3"/>
      <c r="AO6364" s="126"/>
      <c r="AP6364" s="126"/>
      <c r="AQ6364" s="127"/>
      <c r="AR6364" s="128"/>
      <c r="AS6364" s="13"/>
      <c r="AW6364" s="128"/>
      <c r="AX6364" s="128"/>
      <c r="AY6364" s="128"/>
      <c r="BH6364" s="89"/>
      <c r="BI6364" s="90"/>
      <c r="DL6364" s="13"/>
      <c r="DM6364" s="13"/>
      <c r="DN6364" s="3"/>
      <c r="DO6364" s="126"/>
      <c r="DP6364" s="126"/>
      <c r="DQ6364" s="127"/>
      <c r="DR6364" s="128"/>
      <c r="DS6364" s="13"/>
      <c r="DW6364" s="128"/>
      <c r="DX6364" s="128"/>
      <c r="DY6364" s="128"/>
      <c r="EH6364" s="89"/>
      <c r="EI6364" s="90"/>
    </row>
    <row r="6365" spans="38:139">
      <c r="AL6365" s="13"/>
      <c r="AM6365" s="13"/>
      <c r="AN6365" s="3"/>
      <c r="AO6365" s="126"/>
      <c r="AP6365" s="126"/>
      <c r="AQ6365" s="127"/>
      <c r="AR6365" s="128"/>
      <c r="AS6365" s="13"/>
      <c r="AW6365" s="128"/>
      <c r="AX6365" s="128"/>
      <c r="AY6365" s="128"/>
      <c r="BH6365" s="89"/>
      <c r="BI6365" s="90"/>
      <c r="DL6365" s="13"/>
      <c r="DM6365" s="13"/>
      <c r="DN6365" s="3"/>
      <c r="DO6365" s="126"/>
      <c r="DP6365" s="126"/>
      <c r="DQ6365" s="127"/>
      <c r="DR6365" s="128"/>
      <c r="DS6365" s="13"/>
      <c r="DW6365" s="128"/>
      <c r="DX6365" s="128"/>
      <c r="DY6365" s="128"/>
      <c r="EH6365" s="89"/>
      <c r="EI6365" s="90"/>
    </row>
    <row r="6366" spans="38:139">
      <c r="AL6366" s="13"/>
      <c r="AM6366" s="13"/>
      <c r="AN6366" s="3"/>
      <c r="AO6366" s="126"/>
      <c r="AP6366" s="126"/>
      <c r="AQ6366" s="127"/>
      <c r="AR6366" s="128"/>
      <c r="AS6366" s="13"/>
      <c r="AW6366" s="128"/>
      <c r="AX6366" s="128"/>
      <c r="AY6366" s="128"/>
      <c r="BH6366" s="89"/>
      <c r="BI6366" s="90"/>
      <c r="DL6366" s="13"/>
      <c r="DM6366" s="13"/>
      <c r="DN6366" s="3"/>
      <c r="DO6366" s="126"/>
      <c r="DP6366" s="126"/>
      <c r="DQ6366" s="127"/>
      <c r="DR6366" s="128"/>
      <c r="DS6366" s="13"/>
      <c r="DW6366" s="128"/>
      <c r="DX6366" s="128"/>
      <c r="DY6366" s="128"/>
      <c r="EH6366" s="89"/>
      <c r="EI6366" s="90"/>
    </row>
    <row r="6367" spans="38:139">
      <c r="AL6367" s="13"/>
      <c r="AM6367" s="13"/>
      <c r="AN6367" s="3"/>
      <c r="AO6367" s="126"/>
      <c r="AP6367" s="126"/>
      <c r="AQ6367" s="127"/>
      <c r="AR6367" s="128"/>
      <c r="AS6367" s="13"/>
      <c r="AW6367" s="128"/>
      <c r="AX6367" s="128"/>
      <c r="AY6367" s="128"/>
      <c r="BH6367" s="89"/>
      <c r="BI6367" s="90"/>
      <c r="DL6367" s="13"/>
      <c r="DM6367" s="13"/>
      <c r="DN6367" s="3"/>
      <c r="DO6367" s="126"/>
      <c r="DP6367" s="126"/>
      <c r="DQ6367" s="127"/>
      <c r="DR6367" s="128"/>
      <c r="DS6367" s="13"/>
      <c r="DW6367" s="128"/>
      <c r="DX6367" s="128"/>
      <c r="DY6367" s="128"/>
      <c r="EH6367" s="89"/>
      <c r="EI6367" s="90"/>
    </row>
    <row r="6368" spans="38:139">
      <c r="AL6368" s="13"/>
      <c r="AM6368" s="13"/>
      <c r="AN6368" s="3"/>
      <c r="AO6368" s="126"/>
      <c r="AP6368" s="126"/>
      <c r="AQ6368" s="127"/>
      <c r="AR6368" s="128"/>
      <c r="AS6368" s="13"/>
      <c r="AW6368" s="128"/>
      <c r="AX6368" s="128"/>
      <c r="AY6368" s="128"/>
      <c r="BH6368" s="89"/>
      <c r="BI6368" s="90"/>
      <c r="DL6368" s="13"/>
      <c r="DM6368" s="13"/>
      <c r="DN6368" s="3"/>
      <c r="DO6368" s="126"/>
      <c r="DP6368" s="126"/>
      <c r="DQ6368" s="127"/>
      <c r="DR6368" s="128"/>
      <c r="DS6368" s="13"/>
      <c r="DW6368" s="128"/>
      <c r="DX6368" s="128"/>
      <c r="DY6368" s="128"/>
      <c r="EH6368" s="89"/>
      <c r="EI6368" s="90"/>
    </row>
    <row r="6369" spans="38:139">
      <c r="AL6369" s="13"/>
      <c r="AM6369" s="13"/>
      <c r="AN6369" s="3"/>
      <c r="AO6369" s="126"/>
      <c r="AP6369" s="126"/>
      <c r="AQ6369" s="127"/>
      <c r="AR6369" s="128"/>
      <c r="AS6369" s="13"/>
      <c r="AW6369" s="128"/>
      <c r="AX6369" s="128"/>
      <c r="AY6369" s="128"/>
      <c r="BH6369" s="89"/>
      <c r="BI6369" s="90"/>
      <c r="DL6369" s="13"/>
      <c r="DM6369" s="13"/>
      <c r="DN6369" s="3"/>
      <c r="DO6369" s="126"/>
      <c r="DP6369" s="126"/>
      <c r="DQ6369" s="127"/>
      <c r="DR6369" s="128"/>
      <c r="DS6369" s="13"/>
      <c r="DW6369" s="128"/>
      <c r="DX6369" s="128"/>
      <c r="DY6369" s="128"/>
      <c r="EH6369" s="89"/>
      <c r="EI6369" s="90"/>
    </row>
    <row r="6370" spans="38:139">
      <c r="AL6370" s="13"/>
      <c r="AM6370" s="13"/>
      <c r="AN6370" s="3"/>
      <c r="AO6370" s="126"/>
      <c r="AP6370" s="126"/>
      <c r="AQ6370" s="127"/>
      <c r="AR6370" s="128"/>
      <c r="AS6370" s="13"/>
      <c r="AW6370" s="128"/>
      <c r="AX6370" s="128"/>
      <c r="AY6370" s="128"/>
      <c r="BH6370" s="89"/>
      <c r="BI6370" s="90"/>
      <c r="DL6370" s="13"/>
      <c r="DM6370" s="13"/>
      <c r="DN6370" s="3"/>
      <c r="DO6370" s="126"/>
      <c r="DP6370" s="126"/>
      <c r="DQ6370" s="127"/>
      <c r="DR6370" s="128"/>
      <c r="DS6370" s="13"/>
      <c r="DW6370" s="128"/>
      <c r="DX6370" s="128"/>
      <c r="DY6370" s="128"/>
      <c r="EH6370" s="89"/>
      <c r="EI6370" s="90"/>
    </row>
    <row r="6371" spans="38:139">
      <c r="AL6371" s="13"/>
      <c r="AM6371" s="13"/>
      <c r="AN6371" s="3"/>
      <c r="AO6371" s="126"/>
      <c r="AP6371" s="126"/>
      <c r="AQ6371" s="127"/>
      <c r="AR6371" s="128"/>
      <c r="AS6371" s="13"/>
      <c r="AW6371" s="128"/>
      <c r="AX6371" s="128"/>
      <c r="AY6371" s="128"/>
      <c r="BH6371" s="89"/>
      <c r="BI6371" s="90"/>
      <c r="DL6371" s="13"/>
      <c r="DM6371" s="13"/>
      <c r="DN6371" s="3"/>
      <c r="DO6371" s="126"/>
      <c r="DP6371" s="126"/>
      <c r="DQ6371" s="127"/>
      <c r="DR6371" s="128"/>
      <c r="DS6371" s="13"/>
      <c r="DW6371" s="128"/>
      <c r="DX6371" s="128"/>
      <c r="DY6371" s="128"/>
      <c r="EH6371" s="89"/>
      <c r="EI6371" s="90"/>
    </row>
    <row r="6372" spans="38:139">
      <c r="AL6372" s="13"/>
      <c r="AM6372" s="13"/>
      <c r="AN6372" s="3"/>
      <c r="AO6372" s="126"/>
      <c r="AP6372" s="126"/>
      <c r="AQ6372" s="127"/>
      <c r="AR6372" s="128"/>
      <c r="AS6372" s="13"/>
      <c r="AW6372" s="128"/>
      <c r="AX6372" s="128"/>
      <c r="AY6372" s="128"/>
      <c r="BH6372" s="89"/>
      <c r="BI6372" s="90"/>
      <c r="DL6372" s="13"/>
      <c r="DM6372" s="13"/>
      <c r="DN6372" s="3"/>
      <c r="DO6372" s="126"/>
      <c r="DP6372" s="126"/>
      <c r="DQ6372" s="127"/>
      <c r="DR6372" s="128"/>
      <c r="DS6372" s="13"/>
      <c r="DW6372" s="128"/>
      <c r="DX6372" s="128"/>
      <c r="DY6372" s="128"/>
      <c r="EH6372" s="89"/>
      <c r="EI6372" s="90"/>
    </row>
    <row r="6373" spans="38:139">
      <c r="AL6373" s="13"/>
      <c r="AM6373" s="13"/>
      <c r="AN6373" s="3"/>
      <c r="AO6373" s="126"/>
      <c r="AP6373" s="126"/>
      <c r="AQ6373" s="127"/>
      <c r="AR6373" s="128"/>
      <c r="AS6373" s="13"/>
      <c r="AW6373" s="128"/>
      <c r="AX6373" s="128"/>
      <c r="AY6373" s="128"/>
      <c r="BH6373" s="89"/>
      <c r="BI6373" s="90"/>
      <c r="DL6373" s="13"/>
      <c r="DM6373" s="13"/>
      <c r="DN6373" s="3"/>
      <c r="DO6373" s="126"/>
      <c r="DP6373" s="126"/>
      <c r="DQ6373" s="127"/>
      <c r="DR6373" s="128"/>
      <c r="DS6373" s="13"/>
      <c r="DW6373" s="128"/>
      <c r="DX6373" s="128"/>
      <c r="DY6373" s="128"/>
      <c r="EH6373" s="89"/>
      <c r="EI6373" s="90"/>
    </row>
    <row r="6374" spans="38:139">
      <c r="AL6374" s="13"/>
      <c r="AM6374" s="13"/>
      <c r="AN6374" s="3"/>
      <c r="AO6374" s="126"/>
      <c r="AP6374" s="126"/>
      <c r="AQ6374" s="127"/>
      <c r="AR6374" s="128"/>
      <c r="AS6374" s="13"/>
      <c r="AW6374" s="128"/>
      <c r="AX6374" s="128"/>
      <c r="AY6374" s="128"/>
      <c r="BH6374" s="89"/>
      <c r="BI6374" s="90"/>
      <c r="DL6374" s="13"/>
      <c r="DM6374" s="13"/>
      <c r="DN6374" s="3"/>
      <c r="DO6374" s="126"/>
      <c r="DP6374" s="126"/>
      <c r="DQ6374" s="127"/>
      <c r="DR6374" s="128"/>
      <c r="DS6374" s="13"/>
      <c r="DW6374" s="128"/>
      <c r="DX6374" s="128"/>
      <c r="DY6374" s="128"/>
      <c r="EH6374" s="89"/>
      <c r="EI6374" s="90"/>
    </row>
    <row r="6375" spans="38:139">
      <c r="AL6375" s="13"/>
      <c r="AM6375" s="13"/>
      <c r="AN6375" s="3"/>
      <c r="AO6375" s="126"/>
      <c r="AP6375" s="126"/>
      <c r="AQ6375" s="127"/>
      <c r="AR6375" s="128"/>
      <c r="AS6375" s="13"/>
      <c r="AW6375" s="128"/>
      <c r="AX6375" s="128"/>
      <c r="AY6375" s="128"/>
      <c r="BH6375" s="89"/>
      <c r="BI6375" s="90"/>
      <c r="DL6375" s="13"/>
      <c r="DM6375" s="13"/>
      <c r="DN6375" s="3"/>
      <c r="DO6375" s="126"/>
      <c r="DP6375" s="126"/>
      <c r="DQ6375" s="127"/>
      <c r="DR6375" s="128"/>
      <c r="DS6375" s="13"/>
      <c r="DW6375" s="128"/>
      <c r="DX6375" s="128"/>
      <c r="DY6375" s="128"/>
      <c r="EH6375" s="89"/>
      <c r="EI6375" s="90"/>
    </row>
    <row r="6376" spans="38:139">
      <c r="AL6376" s="13"/>
      <c r="AM6376" s="13"/>
      <c r="AN6376" s="3"/>
      <c r="AO6376" s="126"/>
      <c r="AP6376" s="126"/>
      <c r="AQ6376" s="127"/>
      <c r="AR6376" s="128"/>
      <c r="AS6376" s="13"/>
      <c r="AW6376" s="128"/>
      <c r="AX6376" s="128"/>
      <c r="AY6376" s="128"/>
      <c r="BH6376" s="89"/>
      <c r="BI6376" s="90"/>
      <c r="DL6376" s="13"/>
      <c r="DM6376" s="13"/>
      <c r="DN6376" s="3"/>
      <c r="DO6376" s="126"/>
      <c r="DP6376" s="126"/>
      <c r="DQ6376" s="127"/>
      <c r="DR6376" s="128"/>
      <c r="DS6376" s="13"/>
      <c r="DW6376" s="128"/>
      <c r="DX6376" s="128"/>
      <c r="DY6376" s="128"/>
      <c r="EH6376" s="89"/>
      <c r="EI6376" s="90"/>
    </row>
    <row r="6377" spans="38:139">
      <c r="AL6377" s="13"/>
      <c r="AM6377" s="13"/>
      <c r="AN6377" s="3"/>
      <c r="AO6377" s="126"/>
      <c r="AP6377" s="126"/>
      <c r="AQ6377" s="127"/>
      <c r="AR6377" s="128"/>
      <c r="AS6377" s="13"/>
      <c r="AW6377" s="128"/>
      <c r="AX6377" s="128"/>
      <c r="AY6377" s="128"/>
      <c r="BH6377" s="89"/>
      <c r="BI6377" s="90"/>
      <c r="DL6377" s="13"/>
      <c r="DM6377" s="13"/>
      <c r="DN6377" s="3"/>
      <c r="DO6377" s="126"/>
      <c r="DP6377" s="126"/>
      <c r="DQ6377" s="127"/>
      <c r="DR6377" s="128"/>
      <c r="DS6377" s="13"/>
      <c r="DW6377" s="128"/>
      <c r="DX6377" s="128"/>
      <c r="DY6377" s="128"/>
      <c r="EH6377" s="89"/>
      <c r="EI6377" s="90"/>
    </row>
    <row r="6378" spans="38:139">
      <c r="AL6378" s="13"/>
      <c r="AM6378" s="13"/>
      <c r="AN6378" s="3"/>
      <c r="AO6378" s="126"/>
      <c r="AP6378" s="126"/>
      <c r="AQ6378" s="127"/>
      <c r="AR6378" s="128"/>
      <c r="AS6378" s="13"/>
      <c r="AW6378" s="128"/>
      <c r="AX6378" s="128"/>
      <c r="AY6378" s="128"/>
      <c r="BH6378" s="89"/>
      <c r="BI6378" s="90"/>
      <c r="DL6378" s="13"/>
      <c r="DM6378" s="13"/>
      <c r="DN6378" s="3"/>
      <c r="DO6378" s="126"/>
      <c r="DP6378" s="126"/>
      <c r="DQ6378" s="127"/>
      <c r="DR6378" s="128"/>
      <c r="DS6378" s="13"/>
      <c r="DW6378" s="128"/>
      <c r="DX6378" s="128"/>
      <c r="DY6378" s="128"/>
      <c r="EH6378" s="89"/>
      <c r="EI6378" s="90"/>
    </row>
    <row r="6379" spans="38:139">
      <c r="AL6379" s="13"/>
      <c r="AM6379" s="13"/>
      <c r="AN6379" s="3"/>
      <c r="AO6379" s="126"/>
      <c r="AP6379" s="126"/>
      <c r="AQ6379" s="127"/>
      <c r="AR6379" s="128"/>
      <c r="AS6379" s="13"/>
      <c r="AW6379" s="128"/>
      <c r="AX6379" s="128"/>
      <c r="AY6379" s="128"/>
      <c r="BH6379" s="89"/>
      <c r="BI6379" s="90"/>
      <c r="DL6379" s="13"/>
      <c r="DM6379" s="13"/>
      <c r="DN6379" s="3"/>
      <c r="DO6379" s="126"/>
      <c r="DP6379" s="126"/>
      <c r="DQ6379" s="127"/>
      <c r="DR6379" s="128"/>
      <c r="DS6379" s="13"/>
      <c r="DW6379" s="128"/>
      <c r="DX6379" s="128"/>
      <c r="DY6379" s="128"/>
      <c r="EH6379" s="89"/>
      <c r="EI6379" s="90"/>
    </row>
    <row r="6380" spans="38:139">
      <c r="AL6380" s="13"/>
      <c r="AM6380" s="13"/>
      <c r="AN6380" s="3"/>
      <c r="AO6380" s="126"/>
      <c r="AP6380" s="126"/>
      <c r="AQ6380" s="127"/>
      <c r="AR6380" s="128"/>
      <c r="AS6380" s="13"/>
      <c r="AW6380" s="128"/>
      <c r="AX6380" s="128"/>
      <c r="AY6380" s="128"/>
      <c r="BH6380" s="89"/>
      <c r="BI6380" s="90"/>
      <c r="DL6380" s="13"/>
      <c r="DM6380" s="13"/>
      <c r="DN6380" s="3"/>
      <c r="DO6380" s="126"/>
      <c r="DP6380" s="126"/>
      <c r="DQ6380" s="127"/>
      <c r="DR6380" s="128"/>
      <c r="DS6380" s="13"/>
      <c r="DW6380" s="128"/>
      <c r="DX6380" s="128"/>
      <c r="DY6380" s="128"/>
      <c r="EH6380" s="89"/>
      <c r="EI6380" s="90"/>
    </row>
    <row r="6381" spans="38:139">
      <c r="AL6381" s="13"/>
      <c r="AM6381" s="13"/>
      <c r="AN6381" s="3"/>
      <c r="AO6381" s="126"/>
      <c r="AP6381" s="126"/>
      <c r="AQ6381" s="127"/>
      <c r="AR6381" s="128"/>
      <c r="AS6381" s="13"/>
      <c r="AW6381" s="128"/>
      <c r="AX6381" s="128"/>
      <c r="AY6381" s="128"/>
      <c r="BH6381" s="89"/>
      <c r="BI6381" s="90"/>
      <c r="DL6381" s="13"/>
      <c r="DM6381" s="13"/>
      <c r="DN6381" s="3"/>
      <c r="DO6381" s="126"/>
      <c r="DP6381" s="126"/>
      <c r="DQ6381" s="127"/>
      <c r="DR6381" s="128"/>
      <c r="DS6381" s="13"/>
      <c r="DW6381" s="128"/>
      <c r="DX6381" s="128"/>
      <c r="DY6381" s="128"/>
      <c r="EH6381" s="89"/>
      <c r="EI6381" s="90"/>
    </row>
    <row r="6382" spans="38:139">
      <c r="AL6382" s="13"/>
      <c r="AM6382" s="13"/>
      <c r="AN6382" s="3"/>
      <c r="AO6382" s="126"/>
      <c r="AP6382" s="126"/>
      <c r="AQ6382" s="127"/>
      <c r="AR6382" s="128"/>
      <c r="AS6382" s="13"/>
      <c r="AW6382" s="128"/>
      <c r="AX6382" s="128"/>
      <c r="AY6382" s="128"/>
      <c r="BH6382" s="89"/>
      <c r="BI6382" s="90"/>
      <c r="DL6382" s="13"/>
      <c r="DM6382" s="13"/>
      <c r="DN6382" s="3"/>
      <c r="DO6382" s="126"/>
      <c r="DP6382" s="126"/>
      <c r="DQ6382" s="127"/>
      <c r="DR6382" s="128"/>
      <c r="DS6382" s="13"/>
      <c r="DW6382" s="128"/>
      <c r="DX6382" s="128"/>
      <c r="DY6382" s="128"/>
      <c r="EH6382" s="89"/>
      <c r="EI6382" s="90"/>
    </row>
    <row r="6383" spans="38:139">
      <c r="AL6383" s="13"/>
      <c r="AM6383" s="13"/>
      <c r="AN6383" s="3"/>
      <c r="AO6383" s="126"/>
      <c r="AP6383" s="126"/>
      <c r="AQ6383" s="127"/>
      <c r="AR6383" s="128"/>
      <c r="AS6383" s="13"/>
      <c r="AW6383" s="128"/>
      <c r="AX6383" s="128"/>
      <c r="AY6383" s="128"/>
      <c r="BH6383" s="89"/>
      <c r="BI6383" s="90"/>
      <c r="DL6383" s="13"/>
      <c r="DM6383" s="13"/>
      <c r="DN6383" s="3"/>
      <c r="DO6383" s="126"/>
      <c r="DP6383" s="126"/>
      <c r="DQ6383" s="127"/>
      <c r="DR6383" s="128"/>
      <c r="DS6383" s="13"/>
      <c r="DW6383" s="128"/>
      <c r="DX6383" s="128"/>
      <c r="DY6383" s="128"/>
      <c r="EH6383" s="89"/>
      <c r="EI6383" s="90"/>
    </row>
    <row r="6384" spans="38:139">
      <c r="AL6384" s="13"/>
      <c r="AM6384" s="13"/>
      <c r="AN6384" s="3"/>
      <c r="AO6384" s="126"/>
      <c r="AP6384" s="126"/>
      <c r="AQ6384" s="127"/>
      <c r="AR6384" s="128"/>
      <c r="AS6384" s="13"/>
      <c r="AW6384" s="128"/>
      <c r="AX6384" s="128"/>
      <c r="AY6384" s="128"/>
      <c r="BH6384" s="89"/>
      <c r="BI6384" s="90"/>
      <c r="DL6384" s="13"/>
      <c r="DM6384" s="13"/>
      <c r="DN6384" s="3"/>
      <c r="DO6384" s="126"/>
      <c r="DP6384" s="126"/>
      <c r="DQ6384" s="127"/>
      <c r="DR6384" s="128"/>
      <c r="DS6384" s="13"/>
      <c r="DW6384" s="128"/>
      <c r="DX6384" s="128"/>
      <c r="DY6384" s="128"/>
      <c r="EH6384" s="89"/>
      <c r="EI6384" s="90"/>
    </row>
    <row r="6385" spans="38:139">
      <c r="AL6385" s="13"/>
      <c r="AM6385" s="13"/>
      <c r="AN6385" s="3"/>
      <c r="AO6385" s="126"/>
      <c r="AP6385" s="126"/>
      <c r="AQ6385" s="127"/>
      <c r="AR6385" s="128"/>
      <c r="AS6385" s="13"/>
      <c r="AW6385" s="128"/>
      <c r="AX6385" s="128"/>
      <c r="AY6385" s="128"/>
      <c r="BH6385" s="89"/>
      <c r="BI6385" s="90"/>
      <c r="DL6385" s="13"/>
      <c r="DM6385" s="13"/>
      <c r="DN6385" s="3"/>
      <c r="DO6385" s="126"/>
      <c r="DP6385" s="126"/>
      <c r="DQ6385" s="127"/>
      <c r="DR6385" s="128"/>
      <c r="DS6385" s="13"/>
      <c r="DW6385" s="128"/>
      <c r="DX6385" s="128"/>
      <c r="DY6385" s="128"/>
      <c r="EH6385" s="89"/>
      <c r="EI6385" s="90"/>
    </row>
    <row r="6386" spans="38:139">
      <c r="AL6386" s="13"/>
      <c r="AM6386" s="13"/>
      <c r="AN6386" s="3"/>
      <c r="AO6386" s="126"/>
      <c r="AP6386" s="126"/>
      <c r="AQ6386" s="127"/>
      <c r="AR6386" s="128"/>
      <c r="AS6386" s="13"/>
      <c r="AW6386" s="128"/>
      <c r="AX6386" s="128"/>
      <c r="AY6386" s="128"/>
      <c r="BH6386" s="89"/>
      <c r="BI6386" s="90"/>
      <c r="DL6386" s="13"/>
      <c r="DM6386" s="13"/>
      <c r="DN6386" s="3"/>
      <c r="DO6386" s="126"/>
      <c r="DP6386" s="126"/>
      <c r="DQ6386" s="127"/>
      <c r="DR6386" s="128"/>
      <c r="DS6386" s="13"/>
      <c r="DW6386" s="128"/>
      <c r="DX6386" s="128"/>
      <c r="DY6386" s="128"/>
      <c r="EH6386" s="89"/>
      <c r="EI6386" s="90"/>
    </row>
    <row r="6387" spans="38:139">
      <c r="AL6387" s="13"/>
      <c r="AM6387" s="13"/>
      <c r="AN6387" s="3"/>
      <c r="AO6387" s="126"/>
      <c r="AP6387" s="126"/>
      <c r="AQ6387" s="127"/>
      <c r="AR6387" s="128"/>
      <c r="AS6387" s="13"/>
      <c r="AW6387" s="128"/>
      <c r="AX6387" s="128"/>
      <c r="AY6387" s="128"/>
      <c r="BH6387" s="89"/>
      <c r="BI6387" s="90"/>
      <c r="DL6387" s="13"/>
      <c r="DM6387" s="13"/>
      <c r="DN6387" s="3"/>
      <c r="DO6387" s="126"/>
      <c r="DP6387" s="126"/>
      <c r="DQ6387" s="127"/>
      <c r="DR6387" s="128"/>
      <c r="DS6387" s="13"/>
      <c r="DW6387" s="128"/>
      <c r="DX6387" s="128"/>
      <c r="DY6387" s="128"/>
      <c r="EH6387" s="89"/>
      <c r="EI6387" s="90"/>
    </row>
    <row r="6388" spans="38:139">
      <c r="AL6388" s="13"/>
      <c r="AM6388" s="13"/>
      <c r="AN6388" s="3"/>
      <c r="AO6388" s="126"/>
      <c r="AP6388" s="126"/>
      <c r="AQ6388" s="127"/>
      <c r="AR6388" s="128"/>
      <c r="AS6388" s="13"/>
      <c r="AW6388" s="128"/>
      <c r="AX6388" s="128"/>
      <c r="AY6388" s="128"/>
      <c r="BH6388" s="89"/>
      <c r="BI6388" s="90"/>
      <c r="DL6388" s="13"/>
      <c r="DM6388" s="13"/>
      <c r="DN6388" s="3"/>
      <c r="DO6388" s="126"/>
      <c r="DP6388" s="126"/>
      <c r="DQ6388" s="127"/>
      <c r="DR6388" s="128"/>
      <c r="DS6388" s="13"/>
      <c r="DW6388" s="128"/>
      <c r="DX6388" s="128"/>
      <c r="DY6388" s="128"/>
      <c r="EH6388" s="89"/>
      <c r="EI6388" s="90"/>
    </row>
    <row r="6389" spans="38:139">
      <c r="AL6389" s="13"/>
      <c r="AM6389" s="13"/>
      <c r="AN6389" s="3"/>
      <c r="AO6389" s="126"/>
      <c r="AP6389" s="126"/>
      <c r="AQ6389" s="127"/>
      <c r="AR6389" s="128"/>
      <c r="AS6389" s="13"/>
      <c r="AW6389" s="128"/>
      <c r="AX6389" s="128"/>
      <c r="AY6389" s="128"/>
      <c r="BH6389" s="89"/>
      <c r="BI6389" s="90"/>
      <c r="DL6389" s="13"/>
      <c r="DM6389" s="13"/>
      <c r="DN6389" s="3"/>
      <c r="DO6389" s="126"/>
      <c r="DP6389" s="126"/>
      <c r="DQ6389" s="127"/>
      <c r="DR6389" s="128"/>
      <c r="DS6389" s="13"/>
      <c r="DW6389" s="128"/>
      <c r="DX6389" s="128"/>
      <c r="DY6389" s="128"/>
      <c r="EH6389" s="89"/>
      <c r="EI6389" s="90"/>
    </row>
    <row r="6390" spans="38:139">
      <c r="AL6390" s="13"/>
      <c r="AM6390" s="13"/>
      <c r="AN6390" s="3"/>
      <c r="AO6390" s="126"/>
      <c r="AP6390" s="126"/>
      <c r="AQ6390" s="127"/>
      <c r="AR6390" s="128"/>
      <c r="AS6390" s="13"/>
      <c r="AW6390" s="128"/>
      <c r="AX6390" s="128"/>
      <c r="AY6390" s="128"/>
      <c r="BH6390" s="89"/>
      <c r="BI6390" s="90"/>
      <c r="DL6390" s="13"/>
      <c r="DM6390" s="13"/>
      <c r="DN6390" s="3"/>
      <c r="DO6390" s="126"/>
      <c r="DP6390" s="126"/>
      <c r="DQ6390" s="127"/>
      <c r="DR6390" s="128"/>
      <c r="DS6390" s="13"/>
      <c r="DW6390" s="128"/>
      <c r="DX6390" s="128"/>
      <c r="DY6390" s="128"/>
      <c r="EH6390" s="89"/>
      <c r="EI6390" s="90"/>
    </row>
    <row r="6391" spans="38:139">
      <c r="AL6391" s="13"/>
      <c r="AM6391" s="13"/>
      <c r="AN6391" s="3"/>
      <c r="AO6391" s="126"/>
      <c r="AP6391" s="126"/>
      <c r="AQ6391" s="127"/>
      <c r="AR6391" s="128"/>
      <c r="AS6391" s="13"/>
      <c r="AW6391" s="128"/>
      <c r="AX6391" s="128"/>
      <c r="AY6391" s="128"/>
      <c r="BH6391" s="89"/>
      <c r="BI6391" s="90"/>
      <c r="DL6391" s="13"/>
      <c r="DM6391" s="13"/>
      <c r="DN6391" s="3"/>
      <c r="DO6391" s="126"/>
      <c r="DP6391" s="126"/>
      <c r="DQ6391" s="127"/>
      <c r="DR6391" s="128"/>
      <c r="DS6391" s="13"/>
      <c r="DW6391" s="128"/>
      <c r="DX6391" s="128"/>
      <c r="DY6391" s="128"/>
      <c r="EH6391" s="89"/>
      <c r="EI6391" s="90"/>
    </row>
    <row r="6392" spans="38:139">
      <c r="AL6392" s="13"/>
      <c r="AM6392" s="13"/>
      <c r="AN6392" s="3"/>
      <c r="AO6392" s="126"/>
      <c r="AP6392" s="126"/>
      <c r="AQ6392" s="127"/>
      <c r="AR6392" s="128"/>
      <c r="AS6392" s="13"/>
      <c r="AW6392" s="128"/>
      <c r="AX6392" s="128"/>
      <c r="AY6392" s="128"/>
      <c r="BH6392" s="89"/>
      <c r="BI6392" s="90"/>
      <c r="DL6392" s="13"/>
      <c r="DM6392" s="13"/>
      <c r="DN6392" s="3"/>
      <c r="DO6392" s="126"/>
      <c r="DP6392" s="126"/>
      <c r="DQ6392" s="127"/>
      <c r="DR6392" s="128"/>
      <c r="DS6392" s="13"/>
      <c r="DW6392" s="128"/>
      <c r="DX6392" s="128"/>
      <c r="DY6392" s="128"/>
      <c r="EH6392" s="89"/>
      <c r="EI6392" s="90"/>
    </row>
    <row r="6393" spans="38:139">
      <c r="AL6393" s="13"/>
      <c r="AM6393" s="13"/>
      <c r="AN6393" s="3"/>
      <c r="AO6393" s="126"/>
      <c r="AP6393" s="126"/>
      <c r="AQ6393" s="127"/>
      <c r="AR6393" s="128"/>
      <c r="AS6393" s="13"/>
      <c r="AW6393" s="128"/>
      <c r="AX6393" s="128"/>
      <c r="AY6393" s="128"/>
      <c r="BH6393" s="89"/>
      <c r="BI6393" s="90"/>
      <c r="DL6393" s="13"/>
      <c r="DM6393" s="13"/>
      <c r="DN6393" s="3"/>
      <c r="DO6393" s="126"/>
      <c r="DP6393" s="126"/>
      <c r="DQ6393" s="127"/>
      <c r="DR6393" s="128"/>
      <c r="DS6393" s="13"/>
      <c r="DW6393" s="128"/>
      <c r="DX6393" s="128"/>
      <c r="DY6393" s="128"/>
      <c r="EH6393" s="89"/>
      <c r="EI6393" s="90"/>
    </row>
    <row r="6394" spans="38:139">
      <c r="AL6394" s="13"/>
      <c r="AM6394" s="13"/>
      <c r="AN6394" s="3"/>
      <c r="AO6394" s="126"/>
      <c r="AP6394" s="126"/>
      <c r="AQ6394" s="127"/>
      <c r="AR6394" s="128"/>
      <c r="AS6394" s="13"/>
      <c r="AW6394" s="128"/>
      <c r="AX6394" s="128"/>
      <c r="AY6394" s="128"/>
      <c r="BH6394" s="89"/>
      <c r="BI6394" s="90"/>
      <c r="DL6394" s="13"/>
      <c r="DM6394" s="13"/>
      <c r="DN6394" s="3"/>
      <c r="DO6394" s="126"/>
      <c r="DP6394" s="126"/>
      <c r="DQ6394" s="127"/>
      <c r="DR6394" s="128"/>
      <c r="DS6394" s="13"/>
      <c r="DW6394" s="128"/>
      <c r="DX6394" s="128"/>
      <c r="DY6394" s="128"/>
      <c r="EH6394" s="89"/>
      <c r="EI6394" s="90"/>
    </row>
    <row r="6395" spans="38:139">
      <c r="AL6395" s="13"/>
      <c r="AM6395" s="13"/>
      <c r="AN6395" s="3"/>
      <c r="AO6395" s="126"/>
      <c r="AP6395" s="126"/>
      <c r="AQ6395" s="127"/>
      <c r="AR6395" s="128"/>
      <c r="AS6395" s="13"/>
      <c r="AW6395" s="128"/>
      <c r="AX6395" s="128"/>
      <c r="AY6395" s="128"/>
      <c r="BH6395" s="89"/>
      <c r="BI6395" s="90"/>
      <c r="DL6395" s="13"/>
      <c r="DM6395" s="13"/>
      <c r="DN6395" s="3"/>
      <c r="DO6395" s="126"/>
      <c r="DP6395" s="126"/>
      <c r="DQ6395" s="127"/>
      <c r="DR6395" s="128"/>
      <c r="DS6395" s="13"/>
      <c r="DW6395" s="128"/>
      <c r="DX6395" s="128"/>
      <c r="DY6395" s="128"/>
      <c r="EH6395" s="89"/>
      <c r="EI6395" s="90"/>
    </row>
    <row r="6396" spans="38:139">
      <c r="AL6396" s="13"/>
      <c r="AM6396" s="13"/>
      <c r="AN6396" s="3"/>
      <c r="AO6396" s="126"/>
      <c r="AP6396" s="126"/>
      <c r="AQ6396" s="127"/>
      <c r="AR6396" s="128"/>
      <c r="AS6396" s="13"/>
      <c r="AW6396" s="128"/>
      <c r="AX6396" s="128"/>
      <c r="AY6396" s="128"/>
      <c r="BH6396" s="89"/>
      <c r="BI6396" s="90"/>
      <c r="DL6396" s="13"/>
      <c r="DM6396" s="13"/>
      <c r="DN6396" s="3"/>
      <c r="DO6396" s="126"/>
      <c r="DP6396" s="126"/>
      <c r="DQ6396" s="127"/>
      <c r="DR6396" s="128"/>
      <c r="DS6396" s="13"/>
      <c r="DW6396" s="128"/>
      <c r="DX6396" s="128"/>
      <c r="DY6396" s="128"/>
      <c r="EH6396" s="89"/>
      <c r="EI6396" s="90"/>
    </row>
    <row r="6397" spans="38:139">
      <c r="AL6397" s="13"/>
      <c r="AM6397" s="13"/>
      <c r="AN6397" s="3"/>
      <c r="AO6397" s="126"/>
      <c r="AP6397" s="126"/>
      <c r="AQ6397" s="127"/>
      <c r="AR6397" s="128"/>
      <c r="AS6397" s="13"/>
      <c r="AW6397" s="128"/>
      <c r="AX6397" s="128"/>
      <c r="AY6397" s="128"/>
      <c r="BH6397" s="89"/>
      <c r="BI6397" s="90"/>
      <c r="DL6397" s="13"/>
      <c r="DM6397" s="13"/>
      <c r="DN6397" s="3"/>
      <c r="DO6397" s="126"/>
      <c r="DP6397" s="126"/>
      <c r="DQ6397" s="127"/>
      <c r="DR6397" s="128"/>
      <c r="DS6397" s="13"/>
      <c r="DW6397" s="128"/>
      <c r="DX6397" s="128"/>
      <c r="DY6397" s="128"/>
      <c r="EH6397" s="89"/>
      <c r="EI6397" s="90"/>
    </row>
    <row r="6398" spans="38:139">
      <c r="AL6398" s="13"/>
      <c r="AM6398" s="13"/>
      <c r="AN6398" s="3"/>
      <c r="AO6398" s="126"/>
      <c r="AP6398" s="126"/>
      <c r="AQ6398" s="127"/>
      <c r="AR6398" s="128"/>
      <c r="AS6398" s="13"/>
      <c r="AW6398" s="128"/>
      <c r="AX6398" s="128"/>
      <c r="AY6398" s="128"/>
      <c r="BH6398" s="89"/>
      <c r="BI6398" s="90"/>
      <c r="DL6398" s="13"/>
      <c r="DM6398" s="13"/>
      <c r="DN6398" s="3"/>
      <c r="DO6398" s="126"/>
      <c r="DP6398" s="126"/>
      <c r="DQ6398" s="127"/>
      <c r="DR6398" s="128"/>
      <c r="DS6398" s="13"/>
      <c r="DW6398" s="128"/>
      <c r="DX6398" s="128"/>
      <c r="DY6398" s="128"/>
      <c r="EH6398" s="89"/>
      <c r="EI6398" s="90"/>
    </row>
    <row r="6399" spans="38:139">
      <c r="AL6399" s="13"/>
      <c r="AM6399" s="13"/>
      <c r="AN6399" s="3"/>
      <c r="AO6399" s="126"/>
      <c r="AP6399" s="126"/>
      <c r="AQ6399" s="127"/>
      <c r="AR6399" s="128"/>
      <c r="AS6399" s="13"/>
      <c r="AW6399" s="128"/>
      <c r="AX6399" s="128"/>
      <c r="AY6399" s="128"/>
      <c r="BH6399" s="89"/>
      <c r="BI6399" s="90"/>
      <c r="DL6399" s="13"/>
      <c r="DM6399" s="13"/>
      <c r="DN6399" s="3"/>
      <c r="DO6399" s="126"/>
      <c r="DP6399" s="126"/>
      <c r="DQ6399" s="127"/>
      <c r="DR6399" s="128"/>
      <c r="DS6399" s="13"/>
      <c r="DW6399" s="128"/>
      <c r="DX6399" s="128"/>
      <c r="DY6399" s="128"/>
      <c r="EH6399" s="89"/>
      <c r="EI6399" s="90"/>
    </row>
    <row r="6400" spans="38:139">
      <c r="AL6400" s="13"/>
      <c r="AM6400" s="13"/>
      <c r="AN6400" s="3"/>
      <c r="AO6400" s="126"/>
      <c r="AP6400" s="126"/>
      <c r="AQ6400" s="127"/>
      <c r="AR6400" s="128"/>
      <c r="AS6400" s="13"/>
      <c r="AW6400" s="128"/>
      <c r="AX6400" s="128"/>
      <c r="AY6400" s="128"/>
      <c r="BH6400" s="89"/>
      <c r="BI6400" s="90"/>
      <c r="DL6400" s="13"/>
      <c r="DM6400" s="13"/>
      <c r="DN6400" s="3"/>
      <c r="DO6400" s="126"/>
      <c r="DP6400" s="126"/>
      <c r="DQ6400" s="127"/>
      <c r="DR6400" s="128"/>
      <c r="DS6400" s="13"/>
      <c r="DW6400" s="128"/>
      <c r="DX6400" s="128"/>
      <c r="DY6400" s="128"/>
      <c r="EH6400" s="89"/>
      <c r="EI6400" s="90"/>
    </row>
    <row r="6401" spans="38:139">
      <c r="AL6401" s="13"/>
      <c r="AM6401" s="13"/>
      <c r="AN6401" s="3"/>
      <c r="AO6401" s="126"/>
      <c r="AP6401" s="126"/>
      <c r="AQ6401" s="127"/>
      <c r="AR6401" s="128"/>
      <c r="AS6401" s="13"/>
      <c r="AW6401" s="128"/>
      <c r="AX6401" s="128"/>
      <c r="AY6401" s="128"/>
      <c r="BH6401" s="89"/>
      <c r="BI6401" s="90"/>
      <c r="DL6401" s="13"/>
      <c r="DM6401" s="13"/>
      <c r="DN6401" s="3"/>
      <c r="DO6401" s="126"/>
      <c r="DP6401" s="126"/>
      <c r="DQ6401" s="127"/>
      <c r="DR6401" s="128"/>
      <c r="DS6401" s="13"/>
      <c r="DW6401" s="128"/>
      <c r="DX6401" s="128"/>
      <c r="DY6401" s="128"/>
      <c r="EH6401" s="89"/>
      <c r="EI6401" s="90"/>
    </row>
    <row r="6402" spans="38:139">
      <c r="AL6402" s="13"/>
      <c r="AM6402" s="13"/>
      <c r="AN6402" s="3"/>
      <c r="AO6402" s="126"/>
      <c r="AP6402" s="126"/>
      <c r="AQ6402" s="127"/>
      <c r="AR6402" s="128"/>
      <c r="AS6402" s="13"/>
      <c r="AW6402" s="128"/>
      <c r="AX6402" s="128"/>
      <c r="AY6402" s="128"/>
      <c r="BH6402" s="89"/>
      <c r="BI6402" s="90"/>
      <c r="DL6402" s="13"/>
      <c r="DM6402" s="13"/>
      <c r="DN6402" s="3"/>
      <c r="DO6402" s="126"/>
      <c r="DP6402" s="126"/>
      <c r="DQ6402" s="127"/>
      <c r="DR6402" s="128"/>
      <c r="DS6402" s="13"/>
      <c r="DW6402" s="128"/>
      <c r="DX6402" s="128"/>
      <c r="DY6402" s="128"/>
      <c r="EH6402" s="89"/>
      <c r="EI6402" s="90"/>
    </row>
    <row r="6403" spans="38:139">
      <c r="AL6403" s="13"/>
      <c r="AM6403" s="13"/>
      <c r="AN6403" s="3"/>
      <c r="AO6403" s="126"/>
      <c r="AP6403" s="126"/>
      <c r="AQ6403" s="127"/>
      <c r="AR6403" s="128"/>
      <c r="AS6403" s="13"/>
      <c r="AW6403" s="128"/>
      <c r="AX6403" s="128"/>
      <c r="AY6403" s="128"/>
      <c r="BH6403" s="89"/>
      <c r="BI6403" s="90"/>
      <c r="DL6403" s="13"/>
      <c r="DM6403" s="13"/>
      <c r="DN6403" s="3"/>
      <c r="DO6403" s="126"/>
      <c r="DP6403" s="126"/>
      <c r="DQ6403" s="127"/>
      <c r="DR6403" s="128"/>
      <c r="DS6403" s="13"/>
      <c r="DW6403" s="128"/>
      <c r="DX6403" s="128"/>
      <c r="DY6403" s="128"/>
      <c r="EH6403" s="89"/>
      <c r="EI6403" s="90"/>
    </row>
    <row r="6404" spans="38:139">
      <c r="AL6404" s="13"/>
      <c r="AM6404" s="13"/>
      <c r="AN6404" s="3"/>
      <c r="AO6404" s="126"/>
      <c r="AP6404" s="126"/>
      <c r="AQ6404" s="127"/>
      <c r="AR6404" s="128"/>
      <c r="AS6404" s="13"/>
      <c r="AW6404" s="128"/>
      <c r="AX6404" s="128"/>
      <c r="AY6404" s="128"/>
      <c r="BH6404" s="89"/>
      <c r="BI6404" s="90"/>
      <c r="DL6404" s="13"/>
      <c r="DM6404" s="13"/>
      <c r="DN6404" s="3"/>
      <c r="DO6404" s="126"/>
      <c r="DP6404" s="126"/>
      <c r="DQ6404" s="127"/>
      <c r="DR6404" s="128"/>
      <c r="DS6404" s="13"/>
      <c r="DW6404" s="128"/>
      <c r="DX6404" s="128"/>
      <c r="DY6404" s="128"/>
      <c r="EH6404" s="89"/>
      <c r="EI6404" s="90"/>
    </row>
    <row r="6405" spans="38:139">
      <c r="AL6405" s="13"/>
      <c r="AM6405" s="13"/>
      <c r="AN6405" s="3"/>
      <c r="AO6405" s="126"/>
      <c r="AP6405" s="126"/>
      <c r="AQ6405" s="127"/>
      <c r="AR6405" s="128"/>
      <c r="AS6405" s="13"/>
      <c r="AW6405" s="128"/>
      <c r="AX6405" s="128"/>
      <c r="AY6405" s="128"/>
      <c r="BH6405" s="89"/>
      <c r="BI6405" s="90"/>
      <c r="DL6405" s="13"/>
      <c r="DM6405" s="13"/>
      <c r="DN6405" s="3"/>
      <c r="DO6405" s="126"/>
      <c r="DP6405" s="126"/>
      <c r="DQ6405" s="127"/>
      <c r="DR6405" s="128"/>
      <c r="DS6405" s="13"/>
      <c r="DW6405" s="128"/>
      <c r="DX6405" s="128"/>
      <c r="DY6405" s="128"/>
      <c r="EH6405" s="89"/>
      <c r="EI6405" s="90"/>
    </row>
    <row r="6406" spans="38:139">
      <c r="AL6406" s="13"/>
      <c r="AM6406" s="13"/>
      <c r="AN6406" s="3"/>
      <c r="AO6406" s="126"/>
      <c r="AP6406" s="126"/>
      <c r="AQ6406" s="127"/>
      <c r="AR6406" s="128"/>
      <c r="AS6406" s="13"/>
      <c r="AW6406" s="128"/>
      <c r="AX6406" s="128"/>
      <c r="AY6406" s="128"/>
      <c r="BH6406" s="89"/>
      <c r="BI6406" s="90"/>
      <c r="DL6406" s="13"/>
      <c r="DM6406" s="13"/>
      <c r="DN6406" s="3"/>
      <c r="DO6406" s="126"/>
      <c r="DP6406" s="126"/>
      <c r="DQ6406" s="127"/>
      <c r="DR6406" s="128"/>
      <c r="DS6406" s="13"/>
      <c r="DW6406" s="128"/>
      <c r="DX6406" s="128"/>
      <c r="DY6406" s="128"/>
      <c r="EH6406" s="89"/>
      <c r="EI6406" s="90"/>
    </row>
    <row r="6407" spans="38:139">
      <c r="AL6407" s="13"/>
      <c r="AM6407" s="13"/>
      <c r="AN6407" s="3"/>
      <c r="AO6407" s="126"/>
      <c r="AP6407" s="126"/>
      <c r="AQ6407" s="127"/>
      <c r="AR6407" s="128"/>
      <c r="AS6407" s="13"/>
      <c r="AW6407" s="128"/>
      <c r="AX6407" s="128"/>
      <c r="AY6407" s="128"/>
      <c r="BH6407" s="89"/>
      <c r="BI6407" s="90"/>
      <c r="DL6407" s="13"/>
      <c r="DM6407" s="13"/>
      <c r="DN6407" s="3"/>
      <c r="DO6407" s="126"/>
      <c r="DP6407" s="126"/>
      <c r="DQ6407" s="127"/>
      <c r="DR6407" s="128"/>
      <c r="DS6407" s="13"/>
      <c r="DW6407" s="128"/>
      <c r="DX6407" s="128"/>
      <c r="DY6407" s="128"/>
      <c r="EH6407" s="89"/>
      <c r="EI6407" s="90"/>
    </row>
    <row r="6408" spans="38:139">
      <c r="AL6408" s="13"/>
      <c r="AM6408" s="13"/>
      <c r="AN6408" s="3"/>
      <c r="AO6408" s="126"/>
      <c r="AP6408" s="126"/>
      <c r="AQ6408" s="127"/>
      <c r="AR6408" s="128"/>
      <c r="AS6408" s="13"/>
      <c r="AW6408" s="128"/>
      <c r="AX6408" s="128"/>
      <c r="AY6408" s="128"/>
      <c r="BH6408" s="89"/>
      <c r="BI6408" s="90"/>
      <c r="DL6408" s="13"/>
      <c r="DM6408" s="13"/>
      <c r="DN6408" s="3"/>
      <c r="DO6408" s="126"/>
      <c r="DP6408" s="126"/>
      <c r="DQ6408" s="127"/>
      <c r="DR6408" s="128"/>
      <c r="DS6408" s="13"/>
      <c r="DW6408" s="128"/>
      <c r="DX6408" s="128"/>
      <c r="DY6408" s="128"/>
      <c r="EH6408" s="89"/>
      <c r="EI6408" s="90"/>
    </row>
    <row r="6409" spans="38:139">
      <c r="AL6409" s="13"/>
      <c r="AM6409" s="13"/>
      <c r="AN6409" s="3"/>
      <c r="AO6409" s="126"/>
      <c r="AP6409" s="126"/>
      <c r="AQ6409" s="127"/>
      <c r="AR6409" s="128"/>
      <c r="AS6409" s="13"/>
      <c r="AW6409" s="128"/>
      <c r="AX6409" s="128"/>
      <c r="AY6409" s="128"/>
      <c r="BH6409" s="89"/>
      <c r="BI6409" s="90"/>
      <c r="DL6409" s="13"/>
      <c r="DM6409" s="13"/>
      <c r="DN6409" s="3"/>
      <c r="DO6409" s="126"/>
      <c r="DP6409" s="126"/>
      <c r="DQ6409" s="127"/>
      <c r="DR6409" s="128"/>
      <c r="DS6409" s="13"/>
      <c r="DW6409" s="128"/>
      <c r="DX6409" s="128"/>
      <c r="DY6409" s="128"/>
      <c r="EH6409" s="89"/>
      <c r="EI6409" s="90"/>
    </row>
    <row r="6410" spans="38:139">
      <c r="AL6410" s="13"/>
      <c r="AM6410" s="13"/>
      <c r="AN6410" s="3"/>
      <c r="AO6410" s="126"/>
      <c r="AP6410" s="126"/>
      <c r="AQ6410" s="127"/>
      <c r="AR6410" s="128"/>
      <c r="AS6410" s="13"/>
      <c r="AW6410" s="128"/>
      <c r="AX6410" s="128"/>
      <c r="AY6410" s="128"/>
      <c r="BH6410" s="89"/>
      <c r="BI6410" s="90"/>
      <c r="DL6410" s="13"/>
      <c r="DM6410" s="13"/>
      <c r="DN6410" s="3"/>
      <c r="DO6410" s="126"/>
      <c r="DP6410" s="126"/>
      <c r="DQ6410" s="127"/>
      <c r="DR6410" s="128"/>
      <c r="DS6410" s="13"/>
      <c r="DW6410" s="128"/>
      <c r="DX6410" s="128"/>
      <c r="DY6410" s="128"/>
      <c r="EH6410" s="89"/>
      <c r="EI6410" s="90"/>
    </row>
    <row r="6411" spans="38:139">
      <c r="AL6411" s="13"/>
      <c r="AM6411" s="13"/>
      <c r="AN6411" s="3"/>
      <c r="AO6411" s="126"/>
      <c r="AP6411" s="126"/>
      <c r="AQ6411" s="127"/>
      <c r="AR6411" s="128"/>
      <c r="AS6411" s="13"/>
      <c r="AW6411" s="128"/>
      <c r="AX6411" s="128"/>
      <c r="AY6411" s="128"/>
      <c r="BH6411" s="89"/>
      <c r="BI6411" s="90"/>
      <c r="DL6411" s="13"/>
      <c r="DM6411" s="13"/>
      <c r="DN6411" s="3"/>
      <c r="DO6411" s="126"/>
      <c r="DP6411" s="126"/>
      <c r="DQ6411" s="127"/>
      <c r="DR6411" s="128"/>
      <c r="DS6411" s="13"/>
      <c r="DW6411" s="128"/>
      <c r="DX6411" s="128"/>
      <c r="DY6411" s="128"/>
      <c r="EH6411" s="89"/>
      <c r="EI6411" s="90"/>
    </row>
    <row r="6412" spans="38:139">
      <c r="AL6412" s="13"/>
      <c r="AM6412" s="13"/>
      <c r="AN6412" s="3"/>
      <c r="AO6412" s="126"/>
      <c r="AP6412" s="126"/>
      <c r="AQ6412" s="127"/>
      <c r="AR6412" s="128"/>
      <c r="AS6412" s="13"/>
      <c r="AW6412" s="128"/>
      <c r="AX6412" s="128"/>
      <c r="AY6412" s="128"/>
      <c r="BH6412" s="89"/>
      <c r="BI6412" s="90"/>
      <c r="DL6412" s="13"/>
      <c r="DM6412" s="13"/>
      <c r="DN6412" s="3"/>
      <c r="DO6412" s="126"/>
      <c r="DP6412" s="126"/>
      <c r="DQ6412" s="127"/>
      <c r="DR6412" s="128"/>
      <c r="DS6412" s="13"/>
      <c r="DW6412" s="128"/>
      <c r="DX6412" s="128"/>
      <c r="DY6412" s="128"/>
      <c r="EH6412" s="89"/>
      <c r="EI6412" s="90"/>
    </row>
    <row r="6413" spans="38:139">
      <c r="AL6413" s="13"/>
      <c r="AM6413" s="13"/>
      <c r="AN6413" s="3"/>
      <c r="AO6413" s="126"/>
      <c r="AP6413" s="126"/>
      <c r="AQ6413" s="127"/>
      <c r="AR6413" s="128"/>
      <c r="AS6413" s="13"/>
      <c r="AW6413" s="128"/>
      <c r="AX6413" s="128"/>
      <c r="AY6413" s="128"/>
      <c r="BH6413" s="89"/>
      <c r="BI6413" s="90"/>
      <c r="DL6413" s="13"/>
      <c r="DM6413" s="13"/>
      <c r="DN6413" s="3"/>
      <c r="DO6413" s="126"/>
      <c r="DP6413" s="126"/>
      <c r="DQ6413" s="127"/>
      <c r="DR6413" s="128"/>
      <c r="DS6413" s="13"/>
      <c r="DW6413" s="128"/>
      <c r="DX6413" s="128"/>
      <c r="DY6413" s="128"/>
      <c r="EH6413" s="89"/>
      <c r="EI6413" s="90"/>
    </row>
    <row r="6414" spans="38:139">
      <c r="AL6414" s="13"/>
      <c r="AM6414" s="13"/>
      <c r="AN6414" s="3"/>
      <c r="AO6414" s="126"/>
      <c r="AP6414" s="126"/>
      <c r="AQ6414" s="127"/>
      <c r="AR6414" s="128"/>
      <c r="AS6414" s="13"/>
      <c r="AW6414" s="128"/>
      <c r="AX6414" s="128"/>
      <c r="AY6414" s="128"/>
      <c r="BH6414" s="89"/>
      <c r="BI6414" s="90"/>
      <c r="DL6414" s="13"/>
      <c r="DM6414" s="13"/>
      <c r="DN6414" s="3"/>
      <c r="DO6414" s="126"/>
      <c r="DP6414" s="126"/>
      <c r="DQ6414" s="127"/>
      <c r="DR6414" s="128"/>
      <c r="DS6414" s="13"/>
      <c r="DW6414" s="128"/>
      <c r="DX6414" s="128"/>
      <c r="DY6414" s="128"/>
      <c r="EH6414" s="89"/>
      <c r="EI6414" s="90"/>
    </row>
    <row r="6415" spans="38:139">
      <c r="AL6415" s="13"/>
      <c r="AM6415" s="13"/>
      <c r="AN6415" s="3"/>
      <c r="AO6415" s="126"/>
      <c r="AP6415" s="126"/>
      <c r="AQ6415" s="127"/>
      <c r="AR6415" s="128"/>
      <c r="AS6415" s="13"/>
      <c r="AW6415" s="128"/>
      <c r="AX6415" s="128"/>
      <c r="AY6415" s="128"/>
      <c r="BH6415" s="89"/>
      <c r="BI6415" s="90"/>
      <c r="DL6415" s="13"/>
      <c r="DM6415" s="13"/>
      <c r="DN6415" s="3"/>
      <c r="DO6415" s="126"/>
      <c r="DP6415" s="126"/>
      <c r="DQ6415" s="127"/>
      <c r="DR6415" s="128"/>
      <c r="DS6415" s="13"/>
      <c r="DW6415" s="128"/>
      <c r="DX6415" s="128"/>
      <c r="DY6415" s="128"/>
      <c r="EH6415" s="89"/>
      <c r="EI6415" s="90"/>
    </row>
    <row r="6416" spans="38:139">
      <c r="AL6416" s="13"/>
      <c r="AM6416" s="13"/>
      <c r="AN6416" s="3"/>
      <c r="AO6416" s="126"/>
      <c r="AP6416" s="126"/>
      <c r="AQ6416" s="127"/>
      <c r="AR6416" s="128"/>
      <c r="AS6416" s="13"/>
      <c r="AW6416" s="128"/>
      <c r="AX6416" s="128"/>
      <c r="AY6416" s="128"/>
      <c r="BH6416" s="89"/>
      <c r="BI6416" s="90"/>
      <c r="DL6416" s="13"/>
      <c r="DM6416" s="13"/>
      <c r="DN6416" s="3"/>
      <c r="DO6416" s="126"/>
      <c r="DP6416" s="126"/>
      <c r="DQ6416" s="127"/>
      <c r="DR6416" s="128"/>
      <c r="DS6416" s="13"/>
      <c r="DW6416" s="128"/>
      <c r="DX6416" s="128"/>
      <c r="DY6416" s="128"/>
      <c r="EH6416" s="89"/>
      <c r="EI6416" s="90"/>
    </row>
    <row r="6417" spans="38:139">
      <c r="AL6417" s="13"/>
      <c r="AM6417" s="13"/>
      <c r="AN6417" s="3"/>
      <c r="AO6417" s="126"/>
      <c r="AP6417" s="126"/>
      <c r="AQ6417" s="127"/>
      <c r="AR6417" s="128"/>
      <c r="AS6417" s="13"/>
      <c r="AW6417" s="128"/>
      <c r="AX6417" s="128"/>
      <c r="AY6417" s="128"/>
      <c r="BH6417" s="89"/>
      <c r="BI6417" s="90"/>
      <c r="DL6417" s="13"/>
      <c r="DM6417" s="13"/>
      <c r="DN6417" s="3"/>
      <c r="DO6417" s="126"/>
      <c r="DP6417" s="126"/>
      <c r="DQ6417" s="127"/>
      <c r="DR6417" s="128"/>
      <c r="DS6417" s="13"/>
      <c r="DW6417" s="128"/>
      <c r="DX6417" s="128"/>
      <c r="DY6417" s="128"/>
      <c r="EH6417" s="89"/>
      <c r="EI6417" s="90"/>
    </row>
    <row r="6418" spans="38:139">
      <c r="AL6418" s="13"/>
      <c r="AM6418" s="13"/>
      <c r="AN6418" s="3"/>
      <c r="AO6418" s="126"/>
      <c r="AP6418" s="126"/>
      <c r="AQ6418" s="127"/>
      <c r="AR6418" s="128"/>
      <c r="AS6418" s="13"/>
      <c r="AW6418" s="128"/>
      <c r="AX6418" s="128"/>
      <c r="AY6418" s="128"/>
      <c r="BH6418" s="89"/>
      <c r="BI6418" s="90"/>
      <c r="DL6418" s="13"/>
      <c r="DM6418" s="13"/>
      <c r="DN6418" s="3"/>
      <c r="DO6418" s="126"/>
      <c r="DP6418" s="126"/>
      <c r="DQ6418" s="127"/>
      <c r="DR6418" s="128"/>
      <c r="DS6418" s="13"/>
      <c r="DW6418" s="128"/>
      <c r="DX6418" s="128"/>
      <c r="DY6418" s="128"/>
      <c r="EH6418" s="89"/>
      <c r="EI6418" s="90"/>
    </row>
    <row r="6419" spans="38:139">
      <c r="AL6419" s="13"/>
      <c r="AM6419" s="13"/>
      <c r="AN6419" s="3"/>
      <c r="AO6419" s="126"/>
      <c r="AP6419" s="126"/>
      <c r="AQ6419" s="127"/>
      <c r="AR6419" s="128"/>
      <c r="AS6419" s="13"/>
      <c r="AW6419" s="128"/>
      <c r="AX6419" s="128"/>
      <c r="AY6419" s="128"/>
      <c r="BH6419" s="89"/>
      <c r="BI6419" s="90"/>
      <c r="DL6419" s="13"/>
      <c r="DM6419" s="13"/>
      <c r="DN6419" s="3"/>
      <c r="DO6419" s="126"/>
      <c r="DP6419" s="126"/>
      <c r="DQ6419" s="127"/>
      <c r="DR6419" s="128"/>
      <c r="DS6419" s="13"/>
      <c r="DW6419" s="128"/>
      <c r="DX6419" s="128"/>
      <c r="DY6419" s="128"/>
      <c r="EH6419" s="89"/>
      <c r="EI6419" s="90"/>
    </row>
    <row r="6420" spans="38:139">
      <c r="AL6420" s="13"/>
      <c r="AM6420" s="13"/>
      <c r="AN6420" s="3"/>
      <c r="AO6420" s="126"/>
      <c r="AP6420" s="126"/>
      <c r="AQ6420" s="127"/>
      <c r="AR6420" s="128"/>
      <c r="AS6420" s="13"/>
      <c r="AW6420" s="128"/>
      <c r="AX6420" s="128"/>
      <c r="AY6420" s="128"/>
      <c r="BH6420" s="89"/>
      <c r="BI6420" s="90"/>
      <c r="DL6420" s="13"/>
      <c r="DM6420" s="13"/>
      <c r="DN6420" s="3"/>
      <c r="DO6420" s="126"/>
      <c r="DP6420" s="126"/>
      <c r="DQ6420" s="127"/>
      <c r="DR6420" s="128"/>
      <c r="DS6420" s="13"/>
      <c r="DW6420" s="128"/>
      <c r="DX6420" s="128"/>
      <c r="DY6420" s="128"/>
      <c r="EH6420" s="89"/>
      <c r="EI6420" s="90"/>
    </row>
    <row r="6421" spans="38:139">
      <c r="AL6421" s="13"/>
      <c r="AM6421" s="13"/>
      <c r="AN6421" s="3"/>
      <c r="AO6421" s="126"/>
      <c r="AP6421" s="126"/>
      <c r="AQ6421" s="127"/>
      <c r="AR6421" s="128"/>
      <c r="AS6421" s="13"/>
      <c r="AW6421" s="128"/>
      <c r="AX6421" s="128"/>
      <c r="AY6421" s="128"/>
      <c r="BH6421" s="89"/>
      <c r="BI6421" s="90"/>
      <c r="DL6421" s="13"/>
      <c r="DM6421" s="13"/>
      <c r="DN6421" s="3"/>
      <c r="DO6421" s="126"/>
      <c r="DP6421" s="126"/>
      <c r="DQ6421" s="127"/>
      <c r="DR6421" s="128"/>
      <c r="DS6421" s="13"/>
      <c r="DW6421" s="128"/>
      <c r="DX6421" s="128"/>
      <c r="DY6421" s="128"/>
      <c r="EH6421" s="89"/>
      <c r="EI6421" s="90"/>
    </row>
    <row r="6422" spans="38:139">
      <c r="AL6422" s="13"/>
      <c r="AM6422" s="13"/>
      <c r="AN6422" s="3"/>
      <c r="AO6422" s="126"/>
      <c r="AP6422" s="126"/>
      <c r="AQ6422" s="127"/>
      <c r="AR6422" s="128"/>
      <c r="AS6422" s="13"/>
      <c r="AW6422" s="128"/>
      <c r="AX6422" s="128"/>
      <c r="AY6422" s="128"/>
      <c r="BH6422" s="89"/>
      <c r="BI6422" s="90"/>
      <c r="DL6422" s="13"/>
      <c r="DM6422" s="13"/>
      <c r="DN6422" s="3"/>
      <c r="DO6422" s="126"/>
      <c r="DP6422" s="126"/>
      <c r="DQ6422" s="127"/>
      <c r="DR6422" s="128"/>
      <c r="DS6422" s="13"/>
      <c r="DW6422" s="128"/>
      <c r="DX6422" s="128"/>
      <c r="DY6422" s="128"/>
      <c r="EH6422" s="89"/>
      <c r="EI6422" s="90"/>
    </row>
    <row r="6423" spans="38:139">
      <c r="AL6423" s="13"/>
      <c r="AM6423" s="13"/>
      <c r="AN6423" s="3"/>
      <c r="AO6423" s="126"/>
      <c r="AP6423" s="126"/>
      <c r="AQ6423" s="127"/>
      <c r="AR6423" s="128"/>
      <c r="AS6423" s="13"/>
      <c r="AW6423" s="128"/>
      <c r="AX6423" s="128"/>
      <c r="AY6423" s="128"/>
      <c r="BH6423" s="89"/>
      <c r="BI6423" s="90"/>
      <c r="DL6423" s="13"/>
      <c r="DM6423" s="13"/>
      <c r="DN6423" s="3"/>
      <c r="DO6423" s="126"/>
      <c r="DP6423" s="126"/>
      <c r="DQ6423" s="127"/>
      <c r="DR6423" s="128"/>
      <c r="DS6423" s="13"/>
      <c r="DW6423" s="128"/>
      <c r="DX6423" s="128"/>
      <c r="DY6423" s="128"/>
      <c r="EH6423" s="89"/>
      <c r="EI6423" s="90"/>
    </row>
    <row r="6424" spans="38:139">
      <c r="AL6424" s="13"/>
      <c r="AM6424" s="13"/>
      <c r="AN6424" s="3"/>
      <c r="AO6424" s="126"/>
      <c r="AP6424" s="126"/>
      <c r="AQ6424" s="127"/>
      <c r="AR6424" s="128"/>
      <c r="AS6424" s="13"/>
      <c r="AW6424" s="128"/>
      <c r="AX6424" s="128"/>
      <c r="AY6424" s="128"/>
      <c r="BH6424" s="89"/>
      <c r="BI6424" s="90"/>
      <c r="DL6424" s="13"/>
      <c r="DM6424" s="13"/>
      <c r="DN6424" s="3"/>
      <c r="DO6424" s="126"/>
      <c r="DP6424" s="126"/>
      <c r="DQ6424" s="127"/>
      <c r="DR6424" s="128"/>
      <c r="DS6424" s="13"/>
      <c r="DW6424" s="128"/>
      <c r="DX6424" s="128"/>
      <c r="DY6424" s="128"/>
      <c r="EH6424" s="89"/>
      <c r="EI6424" s="90"/>
    </row>
    <row r="6425" spans="38:139">
      <c r="AL6425" s="13"/>
      <c r="AM6425" s="13"/>
      <c r="AN6425" s="3"/>
      <c r="AO6425" s="126"/>
      <c r="AP6425" s="126"/>
      <c r="AQ6425" s="127"/>
      <c r="AR6425" s="128"/>
      <c r="AS6425" s="13"/>
      <c r="AW6425" s="128"/>
      <c r="AX6425" s="128"/>
      <c r="AY6425" s="128"/>
      <c r="BH6425" s="89"/>
      <c r="BI6425" s="90"/>
      <c r="DL6425" s="13"/>
      <c r="DM6425" s="13"/>
      <c r="DN6425" s="3"/>
      <c r="DO6425" s="126"/>
      <c r="DP6425" s="126"/>
      <c r="DQ6425" s="127"/>
      <c r="DR6425" s="128"/>
      <c r="DS6425" s="13"/>
      <c r="DW6425" s="128"/>
      <c r="DX6425" s="128"/>
      <c r="DY6425" s="128"/>
      <c r="EH6425" s="89"/>
      <c r="EI6425" s="90"/>
    </row>
    <row r="6426" spans="38:139">
      <c r="AL6426" s="13"/>
      <c r="AM6426" s="13"/>
      <c r="AN6426" s="3"/>
      <c r="AO6426" s="126"/>
      <c r="AP6426" s="126"/>
      <c r="AQ6426" s="127"/>
      <c r="AR6426" s="128"/>
      <c r="AS6426" s="13"/>
      <c r="AW6426" s="128"/>
      <c r="AX6426" s="128"/>
      <c r="AY6426" s="128"/>
      <c r="BH6426" s="89"/>
      <c r="BI6426" s="90"/>
      <c r="DL6426" s="13"/>
      <c r="DM6426" s="13"/>
      <c r="DN6426" s="3"/>
      <c r="DO6426" s="126"/>
      <c r="DP6426" s="126"/>
      <c r="DQ6426" s="127"/>
      <c r="DR6426" s="128"/>
      <c r="DS6426" s="13"/>
      <c r="DW6426" s="128"/>
      <c r="DX6426" s="128"/>
      <c r="DY6426" s="128"/>
      <c r="EH6426" s="89"/>
      <c r="EI6426" s="90"/>
    </row>
    <row r="6427" spans="38:139">
      <c r="AL6427" s="13"/>
      <c r="AM6427" s="13"/>
      <c r="AN6427" s="3"/>
      <c r="AO6427" s="126"/>
      <c r="AP6427" s="126"/>
      <c r="AQ6427" s="127"/>
      <c r="AR6427" s="128"/>
      <c r="AS6427" s="13"/>
      <c r="AW6427" s="128"/>
      <c r="AX6427" s="128"/>
      <c r="AY6427" s="128"/>
      <c r="BH6427" s="89"/>
      <c r="BI6427" s="90"/>
      <c r="DL6427" s="13"/>
      <c r="DM6427" s="13"/>
      <c r="DN6427" s="3"/>
      <c r="DO6427" s="126"/>
      <c r="DP6427" s="126"/>
      <c r="DQ6427" s="127"/>
      <c r="DR6427" s="128"/>
      <c r="DS6427" s="13"/>
      <c r="DW6427" s="128"/>
      <c r="DX6427" s="128"/>
      <c r="DY6427" s="128"/>
      <c r="EH6427" s="89"/>
      <c r="EI6427" s="90"/>
    </row>
    <row r="6428" spans="38:139">
      <c r="AL6428" s="13"/>
      <c r="AM6428" s="13"/>
      <c r="AN6428" s="3"/>
      <c r="AO6428" s="126"/>
      <c r="AP6428" s="126"/>
      <c r="AQ6428" s="127"/>
      <c r="AR6428" s="128"/>
      <c r="AS6428" s="13"/>
      <c r="AW6428" s="128"/>
      <c r="AX6428" s="128"/>
      <c r="AY6428" s="128"/>
      <c r="BH6428" s="89"/>
      <c r="BI6428" s="90"/>
      <c r="DL6428" s="13"/>
      <c r="DM6428" s="13"/>
      <c r="DN6428" s="3"/>
      <c r="DO6428" s="126"/>
      <c r="DP6428" s="126"/>
      <c r="DQ6428" s="127"/>
      <c r="DR6428" s="128"/>
      <c r="DS6428" s="13"/>
      <c r="DW6428" s="128"/>
      <c r="DX6428" s="128"/>
      <c r="DY6428" s="128"/>
      <c r="EH6428" s="89"/>
      <c r="EI6428" s="90"/>
    </row>
    <row r="6429" spans="38:139">
      <c r="AL6429" s="13"/>
      <c r="AM6429" s="13"/>
      <c r="AN6429" s="3"/>
      <c r="AO6429" s="126"/>
      <c r="AP6429" s="126"/>
      <c r="AQ6429" s="127"/>
      <c r="AR6429" s="128"/>
      <c r="AS6429" s="13"/>
      <c r="AW6429" s="128"/>
      <c r="AX6429" s="128"/>
      <c r="AY6429" s="128"/>
      <c r="BH6429" s="89"/>
      <c r="BI6429" s="90"/>
      <c r="DL6429" s="13"/>
      <c r="DM6429" s="13"/>
      <c r="DN6429" s="3"/>
      <c r="DO6429" s="126"/>
      <c r="DP6429" s="126"/>
      <c r="DQ6429" s="127"/>
      <c r="DR6429" s="128"/>
      <c r="DS6429" s="13"/>
      <c r="DW6429" s="128"/>
      <c r="DX6429" s="128"/>
      <c r="DY6429" s="128"/>
      <c r="EH6429" s="89"/>
      <c r="EI6429" s="90"/>
    </row>
    <row r="6430" spans="38:139">
      <c r="AL6430" s="13"/>
      <c r="AM6430" s="13"/>
      <c r="AN6430" s="3"/>
      <c r="AO6430" s="126"/>
      <c r="AP6430" s="126"/>
      <c r="AQ6430" s="127"/>
      <c r="AR6430" s="128"/>
      <c r="AS6430" s="13"/>
      <c r="AW6430" s="128"/>
      <c r="AX6430" s="128"/>
      <c r="AY6430" s="128"/>
      <c r="BH6430" s="89"/>
      <c r="BI6430" s="90"/>
      <c r="DL6430" s="13"/>
      <c r="DM6430" s="13"/>
      <c r="DN6430" s="3"/>
      <c r="DO6430" s="126"/>
      <c r="DP6430" s="126"/>
      <c r="DQ6430" s="127"/>
      <c r="DR6430" s="128"/>
      <c r="DS6430" s="13"/>
      <c r="DW6430" s="128"/>
      <c r="DX6430" s="128"/>
      <c r="DY6430" s="128"/>
      <c r="EH6430" s="89"/>
      <c r="EI6430" s="90"/>
    </row>
    <row r="6431" spans="38:139">
      <c r="AL6431" s="13"/>
      <c r="AM6431" s="13"/>
      <c r="AN6431" s="3"/>
      <c r="AO6431" s="126"/>
      <c r="AP6431" s="126"/>
      <c r="AQ6431" s="127"/>
      <c r="AR6431" s="128"/>
      <c r="AS6431" s="13"/>
      <c r="AW6431" s="128"/>
      <c r="AX6431" s="128"/>
      <c r="AY6431" s="128"/>
      <c r="BH6431" s="89"/>
      <c r="BI6431" s="90"/>
      <c r="DL6431" s="13"/>
      <c r="DM6431" s="13"/>
      <c r="DN6431" s="3"/>
      <c r="DO6431" s="126"/>
      <c r="DP6431" s="126"/>
      <c r="DQ6431" s="127"/>
      <c r="DR6431" s="128"/>
      <c r="DS6431" s="13"/>
      <c r="DW6431" s="128"/>
      <c r="DX6431" s="128"/>
      <c r="DY6431" s="128"/>
      <c r="EH6431" s="89"/>
      <c r="EI6431" s="90"/>
    </row>
    <row r="6432" spans="38:139">
      <c r="AL6432" s="13"/>
      <c r="AM6432" s="13"/>
      <c r="AN6432" s="3"/>
      <c r="AO6432" s="126"/>
      <c r="AP6432" s="126"/>
      <c r="AQ6432" s="127"/>
      <c r="AR6432" s="128"/>
      <c r="AS6432" s="13"/>
      <c r="AW6432" s="128"/>
      <c r="AX6432" s="128"/>
      <c r="AY6432" s="128"/>
      <c r="BH6432" s="89"/>
      <c r="BI6432" s="90"/>
      <c r="DL6432" s="13"/>
      <c r="DM6432" s="13"/>
      <c r="DN6432" s="3"/>
      <c r="DO6432" s="126"/>
      <c r="DP6432" s="126"/>
      <c r="DQ6432" s="127"/>
      <c r="DR6432" s="128"/>
      <c r="DS6432" s="13"/>
      <c r="DW6432" s="128"/>
      <c r="DX6432" s="128"/>
      <c r="DY6432" s="128"/>
      <c r="EH6432" s="89"/>
      <c r="EI6432" s="90"/>
    </row>
    <row r="6433" spans="38:139">
      <c r="AL6433" s="13"/>
      <c r="AM6433" s="13"/>
      <c r="AN6433" s="3"/>
      <c r="AO6433" s="126"/>
      <c r="AP6433" s="126"/>
      <c r="AQ6433" s="127"/>
      <c r="AR6433" s="128"/>
      <c r="AS6433" s="13"/>
      <c r="AW6433" s="128"/>
      <c r="AX6433" s="128"/>
      <c r="AY6433" s="128"/>
      <c r="BH6433" s="89"/>
      <c r="BI6433" s="90"/>
      <c r="DL6433" s="13"/>
      <c r="DM6433" s="13"/>
      <c r="DN6433" s="3"/>
      <c r="DO6433" s="126"/>
      <c r="DP6433" s="126"/>
      <c r="DQ6433" s="127"/>
      <c r="DR6433" s="128"/>
      <c r="DS6433" s="13"/>
      <c r="DW6433" s="128"/>
      <c r="DX6433" s="128"/>
      <c r="DY6433" s="128"/>
      <c r="EH6433" s="89"/>
      <c r="EI6433" s="90"/>
    </row>
    <row r="6434" spans="38:139">
      <c r="AL6434" s="13"/>
      <c r="AM6434" s="13"/>
      <c r="AN6434" s="3"/>
      <c r="AO6434" s="126"/>
      <c r="AP6434" s="126"/>
      <c r="AQ6434" s="127"/>
      <c r="AR6434" s="128"/>
      <c r="AS6434" s="13"/>
      <c r="AW6434" s="128"/>
      <c r="AX6434" s="128"/>
      <c r="AY6434" s="128"/>
      <c r="BH6434" s="89"/>
      <c r="BI6434" s="90"/>
      <c r="DL6434" s="13"/>
      <c r="DM6434" s="13"/>
      <c r="DN6434" s="3"/>
      <c r="DO6434" s="126"/>
      <c r="DP6434" s="126"/>
      <c r="DQ6434" s="127"/>
      <c r="DR6434" s="128"/>
      <c r="DS6434" s="13"/>
      <c r="DW6434" s="128"/>
      <c r="DX6434" s="128"/>
      <c r="DY6434" s="128"/>
      <c r="EH6434" s="89"/>
      <c r="EI6434" s="90"/>
    </row>
    <row r="6435" spans="38:139">
      <c r="AL6435" s="13"/>
      <c r="AM6435" s="13"/>
      <c r="AN6435" s="3"/>
      <c r="AO6435" s="126"/>
      <c r="AP6435" s="126"/>
      <c r="AQ6435" s="127"/>
      <c r="AR6435" s="128"/>
      <c r="AS6435" s="13"/>
      <c r="AW6435" s="128"/>
      <c r="AX6435" s="128"/>
      <c r="AY6435" s="128"/>
      <c r="BH6435" s="89"/>
      <c r="BI6435" s="90"/>
      <c r="DL6435" s="13"/>
      <c r="DM6435" s="13"/>
      <c r="DN6435" s="3"/>
      <c r="DO6435" s="126"/>
      <c r="DP6435" s="126"/>
      <c r="DQ6435" s="127"/>
      <c r="DR6435" s="128"/>
      <c r="DS6435" s="13"/>
      <c r="DW6435" s="128"/>
      <c r="DX6435" s="128"/>
      <c r="DY6435" s="128"/>
      <c r="EH6435" s="89"/>
      <c r="EI6435" s="90"/>
    </row>
    <row r="6436" spans="38:139">
      <c r="AL6436" s="13"/>
      <c r="AM6436" s="13"/>
      <c r="AN6436" s="3"/>
      <c r="AO6436" s="126"/>
      <c r="AP6436" s="126"/>
      <c r="AQ6436" s="127"/>
      <c r="AR6436" s="128"/>
      <c r="AS6436" s="13"/>
      <c r="AW6436" s="128"/>
      <c r="AX6436" s="128"/>
      <c r="AY6436" s="128"/>
      <c r="BH6436" s="89"/>
      <c r="BI6436" s="90"/>
      <c r="DL6436" s="13"/>
      <c r="DM6436" s="13"/>
      <c r="DN6436" s="3"/>
      <c r="DO6436" s="126"/>
      <c r="DP6436" s="126"/>
      <c r="DQ6436" s="127"/>
      <c r="DR6436" s="128"/>
      <c r="DS6436" s="13"/>
      <c r="DW6436" s="128"/>
      <c r="DX6436" s="128"/>
      <c r="DY6436" s="128"/>
      <c r="EH6436" s="89"/>
      <c r="EI6436" s="90"/>
    </row>
    <row r="6437" spans="38:139">
      <c r="AL6437" s="13"/>
      <c r="AM6437" s="13"/>
      <c r="AN6437" s="3"/>
      <c r="AO6437" s="126"/>
      <c r="AP6437" s="126"/>
      <c r="AQ6437" s="127"/>
      <c r="AR6437" s="128"/>
      <c r="AS6437" s="13"/>
      <c r="AW6437" s="128"/>
      <c r="AX6437" s="128"/>
      <c r="AY6437" s="128"/>
      <c r="BH6437" s="89"/>
      <c r="BI6437" s="90"/>
      <c r="DL6437" s="13"/>
      <c r="DM6437" s="13"/>
      <c r="DN6437" s="3"/>
      <c r="DO6437" s="126"/>
      <c r="DP6437" s="126"/>
      <c r="DQ6437" s="127"/>
      <c r="DR6437" s="128"/>
      <c r="DS6437" s="13"/>
      <c r="DW6437" s="128"/>
      <c r="DX6437" s="128"/>
      <c r="DY6437" s="128"/>
      <c r="EH6437" s="89"/>
      <c r="EI6437" s="90"/>
    </row>
    <row r="6438" spans="38:139">
      <c r="AL6438" s="13"/>
      <c r="AM6438" s="13"/>
      <c r="AN6438" s="3"/>
      <c r="AO6438" s="126"/>
      <c r="AP6438" s="126"/>
      <c r="AQ6438" s="127"/>
      <c r="AR6438" s="128"/>
      <c r="AS6438" s="13"/>
      <c r="AW6438" s="128"/>
      <c r="AX6438" s="128"/>
      <c r="AY6438" s="128"/>
      <c r="BH6438" s="89"/>
      <c r="BI6438" s="90"/>
      <c r="DL6438" s="13"/>
      <c r="DM6438" s="13"/>
      <c r="DN6438" s="3"/>
      <c r="DO6438" s="126"/>
      <c r="DP6438" s="126"/>
      <c r="DQ6438" s="127"/>
      <c r="DR6438" s="128"/>
      <c r="DS6438" s="13"/>
      <c r="DW6438" s="128"/>
      <c r="DX6438" s="128"/>
      <c r="DY6438" s="128"/>
      <c r="EH6438" s="89"/>
      <c r="EI6438" s="90"/>
    </row>
    <row r="6439" spans="38:139">
      <c r="AL6439" s="13"/>
      <c r="AM6439" s="13"/>
      <c r="AN6439" s="3"/>
      <c r="AO6439" s="126"/>
      <c r="AP6439" s="126"/>
      <c r="AQ6439" s="127"/>
      <c r="AR6439" s="128"/>
      <c r="AS6439" s="13"/>
      <c r="AW6439" s="128"/>
      <c r="AX6439" s="128"/>
      <c r="AY6439" s="128"/>
      <c r="BH6439" s="89"/>
      <c r="BI6439" s="90"/>
      <c r="DL6439" s="13"/>
      <c r="DM6439" s="13"/>
      <c r="DN6439" s="3"/>
      <c r="DO6439" s="126"/>
      <c r="DP6439" s="126"/>
      <c r="DQ6439" s="127"/>
      <c r="DR6439" s="128"/>
      <c r="DS6439" s="13"/>
      <c r="DW6439" s="128"/>
      <c r="DX6439" s="128"/>
      <c r="DY6439" s="128"/>
      <c r="EH6439" s="89"/>
      <c r="EI6439" s="90"/>
    </row>
    <row r="6440" spans="38:139">
      <c r="AL6440" s="13"/>
      <c r="AM6440" s="13"/>
      <c r="AN6440" s="3"/>
      <c r="AO6440" s="126"/>
      <c r="AP6440" s="126"/>
      <c r="AQ6440" s="127"/>
      <c r="AR6440" s="128"/>
      <c r="AS6440" s="13"/>
      <c r="AW6440" s="128"/>
      <c r="AX6440" s="128"/>
      <c r="AY6440" s="128"/>
      <c r="BH6440" s="89"/>
      <c r="BI6440" s="90"/>
      <c r="DL6440" s="13"/>
      <c r="DM6440" s="13"/>
      <c r="DN6440" s="3"/>
      <c r="DO6440" s="126"/>
      <c r="DP6440" s="126"/>
      <c r="DQ6440" s="127"/>
      <c r="DR6440" s="128"/>
      <c r="DS6440" s="13"/>
      <c r="DW6440" s="128"/>
      <c r="DX6440" s="128"/>
      <c r="DY6440" s="128"/>
      <c r="EH6440" s="89"/>
      <c r="EI6440" s="90"/>
    </row>
    <row r="6441" spans="38:139">
      <c r="AL6441" s="13"/>
      <c r="AM6441" s="13"/>
      <c r="AN6441" s="3"/>
      <c r="AO6441" s="126"/>
      <c r="AP6441" s="126"/>
      <c r="AQ6441" s="127"/>
      <c r="AR6441" s="128"/>
      <c r="AS6441" s="13"/>
      <c r="AW6441" s="128"/>
      <c r="AX6441" s="128"/>
      <c r="AY6441" s="128"/>
      <c r="BH6441" s="89"/>
      <c r="BI6441" s="90"/>
      <c r="DL6441" s="13"/>
      <c r="DM6441" s="13"/>
      <c r="DN6441" s="3"/>
      <c r="DO6441" s="126"/>
      <c r="DP6441" s="126"/>
      <c r="DQ6441" s="127"/>
      <c r="DR6441" s="128"/>
      <c r="DS6441" s="13"/>
      <c r="DW6441" s="128"/>
      <c r="DX6441" s="128"/>
      <c r="DY6441" s="128"/>
      <c r="EH6441" s="89"/>
      <c r="EI6441" s="90"/>
    </row>
    <row r="6442" spans="38:139">
      <c r="AL6442" s="13"/>
      <c r="AM6442" s="13"/>
      <c r="AN6442" s="3"/>
      <c r="AO6442" s="126"/>
      <c r="AP6442" s="126"/>
      <c r="AQ6442" s="127"/>
      <c r="AR6442" s="128"/>
      <c r="AS6442" s="13"/>
      <c r="AW6442" s="128"/>
      <c r="AX6442" s="128"/>
      <c r="AY6442" s="128"/>
      <c r="BH6442" s="89"/>
      <c r="BI6442" s="90"/>
      <c r="DL6442" s="13"/>
      <c r="DM6442" s="13"/>
      <c r="DN6442" s="3"/>
      <c r="DO6442" s="126"/>
      <c r="DP6442" s="126"/>
      <c r="DQ6442" s="127"/>
      <c r="DR6442" s="128"/>
      <c r="DS6442" s="13"/>
      <c r="DW6442" s="128"/>
      <c r="DX6442" s="128"/>
      <c r="DY6442" s="128"/>
      <c r="EH6442" s="89"/>
      <c r="EI6442" s="90"/>
    </row>
    <row r="6443" spans="38:139">
      <c r="AL6443" s="13"/>
      <c r="AM6443" s="13"/>
      <c r="AN6443" s="3"/>
      <c r="AO6443" s="126"/>
      <c r="AP6443" s="126"/>
      <c r="AQ6443" s="127"/>
      <c r="AR6443" s="128"/>
      <c r="AS6443" s="13"/>
      <c r="AW6443" s="128"/>
      <c r="AX6443" s="128"/>
      <c r="AY6443" s="128"/>
      <c r="BH6443" s="89"/>
      <c r="BI6443" s="90"/>
      <c r="DL6443" s="13"/>
      <c r="DM6443" s="13"/>
      <c r="DN6443" s="3"/>
      <c r="DO6443" s="126"/>
      <c r="DP6443" s="126"/>
      <c r="DQ6443" s="127"/>
      <c r="DR6443" s="128"/>
      <c r="DS6443" s="13"/>
      <c r="DW6443" s="128"/>
      <c r="DX6443" s="128"/>
      <c r="DY6443" s="128"/>
      <c r="EH6443" s="89"/>
      <c r="EI6443" s="90"/>
    </row>
    <row r="6444" spans="38:139">
      <c r="AL6444" s="13"/>
      <c r="AM6444" s="13"/>
      <c r="AN6444" s="3"/>
      <c r="AO6444" s="126"/>
      <c r="AP6444" s="126"/>
      <c r="AQ6444" s="127"/>
      <c r="AR6444" s="128"/>
      <c r="AS6444" s="13"/>
      <c r="AW6444" s="128"/>
      <c r="AX6444" s="128"/>
      <c r="AY6444" s="128"/>
      <c r="BH6444" s="89"/>
      <c r="BI6444" s="90"/>
      <c r="DL6444" s="13"/>
      <c r="DM6444" s="13"/>
      <c r="DN6444" s="3"/>
      <c r="DO6444" s="126"/>
      <c r="DP6444" s="126"/>
      <c r="DQ6444" s="127"/>
      <c r="DR6444" s="128"/>
      <c r="DS6444" s="13"/>
      <c r="DW6444" s="128"/>
      <c r="DX6444" s="128"/>
      <c r="DY6444" s="128"/>
      <c r="EH6444" s="89"/>
      <c r="EI6444" s="90"/>
    </row>
    <row r="6445" spans="38:139">
      <c r="AL6445" s="13"/>
      <c r="AM6445" s="13"/>
      <c r="AN6445" s="3"/>
      <c r="AO6445" s="126"/>
      <c r="AP6445" s="126"/>
      <c r="AQ6445" s="127"/>
      <c r="AR6445" s="128"/>
      <c r="AS6445" s="13"/>
      <c r="AW6445" s="128"/>
      <c r="AX6445" s="128"/>
      <c r="AY6445" s="128"/>
      <c r="BH6445" s="89"/>
      <c r="BI6445" s="90"/>
      <c r="DL6445" s="13"/>
      <c r="DM6445" s="13"/>
      <c r="DN6445" s="3"/>
      <c r="DO6445" s="126"/>
      <c r="DP6445" s="126"/>
      <c r="DQ6445" s="127"/>
      <c r="DR6445" s="128"/>
      <c r="DS6445" s="13"/>
      <c r="DW6445" s="128"/>
      <c r="DX6445" s="128"/>
      <c r="DY6445" s="128"/>
      <c r="EH6445" s="89"/>
      <c r="EI6445" s="90"/>
    </row>
    <row r="6446" spans="38:139">
      <c r="AL6446" s="13"/>
      <c r="AM6446" s="13"/>
      <c r="AN6446" s="3"/>
      <c r="AO6446" s="126"/>
      <c r="AP6446" s="126"/>
      <c r="AQ6446" s="127"/>
      <c r="AR6446" s="128"/>
      <c r="AS6446" s="13"/>
      <c r="AW6446" s="128"/>
      <c r="AX6446" s="128"/>
      <c r="AY6446" s="128"/>
      <c r="BH6446" s="89"/>
      <c r="BI6446" s="90"/>
      <c r="DL6446" s="13"/>
      <c r="DM6446" s="13"/>
      <c r="DN6446" s="3"/>
      <c r="DO6446" s="126"/>
      <c r="DP6446" s="126"/>
      <c r="DQ6446" s="127"/>
      <c r="DR6446" s="128"/>
      <c r="DS6446" s="13"/>
      <c r="DW6446" s="128"/>
      <c r="DX6446" s="128"/>
      <c r="DY6446" s="128"/>
      <c r="EH6446" s="89"/>
      <c r="EI6446" s="90"/>
    </row>
    <row r="6447" spans="38:139">
      <c r="AL6447" s="13"/>
      <c r="AM6447" s="13"/>
      <c r="AN6447" s="3"/>
      <c r="AO6447" s="126"/>
      <c r="AP6447" s="126"/>
      <c r="AQ6447" s="127"/>
      <c r="AR6447" s="128"/>
      <c r="AS6447" s="13"/>
      <c r="AW6447" s="128"/>
      <c r="AX6447" s="128"/>
      <c r="AY6447" s="128"/>
      <c r="BH6447" s="89"/>
      <c r="BI6447" s="90"/>
      <c r="DL6447" s="13"/>
      <c r="DM6447" s="13"/>
      <c r="DN6447" s="3"/>
      <c r="DO6447" s="126"/>
      <c r="DP6447" s="126"/>
      <c r="DQ6447" s="127"/>
      <c r="DR6447" s="128"/>
      <c r="DS6447" s="13"/>
      <c r="DW6447" s="128"/>
      <c r="DX6447" s="128"/>
      <c r="DY6447" s="128"/>
      <c r="EH6447" s="89"/>
      <c r="EI6447" s="90"/>
    </row>
    <row r="6448" spans="38:139">
      <c r="AL6448" s="13"/>
      <c r="AM6448" s="13"/>
      <c r="AN6448" s="3"/>
      <c r="AO6448" s="126"/>
      <c r="AP6448" s="126"/>
      <c r="AQ6448" s="127"/>
      <c r="AR6448" s="128"/>
      <c r="AS6448" s="13"/>
      <c r="AW6448" s="128"/>
      <c r="AX6448" s="128"/>
      <c r="AY6448" s="128"/>
      <c r="BH6448" s="89"/>
      <c r="BI6448" s="90"/>
      <c r="DL6448" s="13"/>
      <c r="DM6448" s="13"/>
      <c r="DN6448" s="3"/>
      <c r="DO6448" s="126"/>
      <c r="DP6448" s="126"/>
      <c r="DQ6448" s="127"/>
      <c r="DR6448" s="128"/>
      <c r="DS6448" s="13"/>
      <c r="DW6448" s="128"/>
      <c r="DX6448" s="128"/>
      <c r="DY6448" s="128"/>
      <c r="EH6448" s="89"/>
      <c r="EI6448" s="90"/>
    </row>
    <row r="6449" spans="38:139">
      <c r="AL6449" s="13"/>
      <c r="AM6449" s="13"/>
      <c r="AN6449" s="3"/>
      <c r="AO6449" s="126"/>
      <c r="AP6449" s="126"/>
      <c r="AQ6449" s="127"/>
      <c r="AR6449" s="128"/>
      <c r="AS6449" s="13"/>
      <c r="AW6449" s="128"/>
      <c r="AX6449" s="128"/>
      <c r="AY6449" s="128"/>
      <c r="BH6449" s="89"/>
      <c r="BI6449" s="90"/>
      <c r="DL6449" s="13"/>
      <c r="DM6449" s="13"/>
      <c r="DN6449" s="3"/>
      <c r="DO6449" s="126"/>
      <c r="DP6449" s="126"/>
      <c r="DQ6449" s="127"/>
      <c r="DR6449" s="128"/>
      <c r="DS6449" s="13"/>
      <c r="DW6449" s="128"/>
      <c r="DX6449" s="128"/>
      <c r="DY6449" s="128"/>
      <c r="EH6449" s="89"/>
      <c r="EI6449" s="90"/>
    </row>
    <row r="6450" spans="38:139">
      <c r="AL6450" s="13"/>
      <c r="AM6450" s="13"/>
      <c r="AN6450" s="3"/>
      <c r="AO6450" s="126"/>
      <c r="AP6450" s="126"/>
      <c r="AQ6450" s="127"/>
      <c r="AR6450" s="128"/>
      <c r="AS6450" s="13"/>
      <c r="AW6450" s="128"/>
      <c r="AX6450" s="128"/>
      <c r="AY6450" s="128"/>
      <c r="BH6450" s="89"/>
      <c r="BI6450" s="90"/>
      <c r="DL6450" s="13"/>
      <c r="DM6450" s="13"/>
      <c r="DN6450" s="3"/>
      <c r="DO6450" s="126"/>
      <c r="DP6450" s="126"/>
      <c r="DQ6450" s="127"/>
      <c r="DR6450" s="128"/>
      <c r="DS6450" s="13"/>
      <c r="DW6450" s="128"/>
      <c r="DX6450" s="128"/>
      <c r="DY6450" s="128"/>
      <c r="EH6450" s="89"/>
      <c r="EI6450" s="90"/>
    </row>
    <row r="6451" spans="38:139">
      <c r="AL6451" s="13"/>
      <c r="AM6451" s="13"/>
      <c r="AN6451" s="3"/>
      <c r="AO6451" s="126"/>
      <c r="AP6451" s="126"/>
      <c r="AQ6451" s="127"/>
      <c r="AR6451" s="128"/>
      <c r="AS6451" s="13"/>
      <c r="AW6451" s="128"/>
      <c r="AX6451" s="128"/>
      <c r="AY6451" s="128"/>
      <c r="BH6451" s="89"/>
      <c r="BI6451" s="90"/>
      <c r="DL6451" s="13"/>
      <c r="DM6451" s="13"/>
      <c r="DN6451" s="3"/>
      <c r="DO6451" s="126"/>
      <c r="DP6451" s="126"/>
      <c r="DQ6451" s="127"/>
      <c r="DR6451" s="128"/>
      <c r="DS6451" s="13"/>
      <c r="DW6451" s="128"/>
      <c r="DX6451" s="128"/>
      <c r="DY6451" s="128"/>
      <c r="EH6451" s="89"/>
      <c r="EI6451" s="90"/>
    </row>
    <row r="6452" spans="38:139">
      <c r="AL6452" s="13"/>
      <c r="AM6452" s="13"/>
      <c r="AN6452" s="3"/>
      <c r="AO6452" s="126"/>
      <c r="AP6452" s="126"/>
      <c r="AQ6452" s="127"/>
      <c r="AR6452" s="128"/>
      <c r="AS6452" s="13"/>
      <c r="AW6452" s="128"/>
      <c r="AX6452" s="128"/>
      <c r="AY6452" s="128"/>
      <c r="BH6452" s="89"/>
      <c r="BI6452" s="90"/>
      <c r="DL6452" s="13"/>
      <c r="DM6452" s="13"/>
      <c r="DN6452" s="3"/>
      <c r="DO6452" s="126"/>
      <c r="DP6452" s="126"/>
      <c r="DQ6452" s="127"/>
      <c r="DR6452" s="128"/>
      <c r="DS6452" s="13"/>
      <c r="DW6452" s="128"/>
      <c r="DX6452" s="128"/>
      <c r="DY6452" s="128"/>
      <c r="EH6452" s="89"/>
      <c r="EI6452" s="90"/>
    </row>
    <row r="6453" spans="38:139">
      <c r="AL6453" s="13"/>
      <c r="AM6453" s="13"/>
      <c r="AN6453" s="3"/>
      <c r="AO6453" s="126"/>
      <c r="AP6453" s="126"/>
      <c r="AQ6453" s="127"/>
      <c r="AR6453" s="128"/>
      <c r="AS6453" s="13"/>
      <c r="AW6453" s="128"/>
      <c r="AX6453" s="128"/>
      <c r="AY6453" s="128"/>
      <c r="BH6453" s="89"/>
      <c r="BI6453" s="90"/>
      <c r="DL6453" s="13"/>
      <c r="DM6453" s="13"/>
      <c r="DN6453" s="3"/>
      <c r="DO6453" s="126"/>
      <c r="DP6453" s="126"/>
      <c r="DQ6453" s="127"/>
      <c r="DR6453" s="128"/>
      <c r="DS6453" s="13"/>
      <c r="DW6453" s="128"/>
      <c r="DX6453" s="128"/>
      <c r="DY6453" s="128"/>
      <c r="EH6453" s="89"/>
      <c r="EI6453" s="90"/>
    </row>
    <row r="6454" spans="38:139">
      <c r="AL6454" s="13"/>
      <c r="AM6454" s="13"/>
      <c r="AN6454" s="3"/>
      <c r="AO6454" s="126"/>
      <c r="AP6454" s="126"/>
      <c r="AQ6454" s="127"/>
      <c r="AR6454" s="128"/>
      <c r="AS6454" s="13"/>
      <c r="AW6454" s="128"/>
      <c r="AX6454" s="128"/>
      <c r="AY6454" s="128"/>
      <c r="BH6454" s="89"/>
      <c r="BI6454" s="90"/>
      <c r="DL6454" s="13"/>
      <c r="DM6454" s="13"/>
      <c r="DN6454" s="3"/>
      <c r="DO6454" s="126"/>
      <c r="DP6454" s="126"/>
      <c r="DQ6454" s="127"/>
      <c r="DR6454" s="128"/>
      <c r="DS6454" s="13"/>
      <c r="DW6454" s="128"/>
      <c r="DX6454" s="128"/>
      <c r="DY6454" s="128"/>
      <c r="EH6454" s="89"/>
      <c r="EI6454" s="90"/>
    </row>
    <row r="6455" spans="38:139">
      <c r="AL6455" s="13"/>
      <c r="AM6455" s="13"/>
      <c r="AN6455" s="3"/>
      <c r="AO6455" s="126"/>
      <c r="AP6455" s="126"/>
      <c r="AQ6455" s="127"/>
      <c r="AR6455" s="128"/>
      <c r="AS6455" s="13"/>
      <c r="AW6455" s="128"/>
      <c r="AX6455" s="128"/>
      <c r="AY6455" s="128"/>
      <c r="BH6455" s="89"/>
      <c r="BI6455" s="90"/>
      <c r="DL6455" s="13"/>
      <c r="DM6455" s="13"/>
      <c r="DN6455" s="3"/>
      <c r="DO6455" s="126"/>
      <c r="DP6455" s="126"/>
      <c r="DQ6455" s="127"/>
      <c r="DR6455" s="128"/>
      <c r="DS6455" s="13"/>
      <c r="DW6455" s="128"/>
      <c r="DX6455" s="128"/>
      <c r="DY6455" s="128"/>
      <c r="EH6455" s="89"/>
      <c r="EI6455" s="90"/>
    </row>
    <row r="6456" spans="38:139">
      <c r="AL6456" s="13"/>
      <c r="AM6456" s="13"/>
      <c r="AN6456" s="3"/>
      <c r="AO6456" s="126"/>
      <c r="AP6456" s="126"/>
      <c r="AQ6456" s="127"/>
      <c r="AR6456" s="128"/>
      <c r="AS6456" s="13"/>
      <c r="AW6456" s="128"/>
      <c r="AX6456" s="128"/>
      <c r="AY6456" s="128"/>
      <c r="BH6456" s="89"/>
      <c r="BI6456" s="90"/>
      <c r="DL6456" s="13"/>
      <c r="DM6456" s="13"/>
      <c r="DN6456" s="3"/>
      <c r="DO6456" s="126"/>
      <c r="DP6456" s="126"/>
      <c r="DQ6456" s="127"/>
      <c r="DR6456" s="128"/>
      <c r="DS6456" s="13"/>
      <c r="DW6456" s="128"/>
      <c r="DX6456" s="128"/>
      <c r="DY6456" s="128"/>
      <c r="EH6456" s="89"/>
      <c r="EI6456" s="90"/>
    </row>
    <row r="6457" spans="38:139">
      <c r="AL6457" s="13"/>
      <c r="AM6457" s="13"/>
      <c r="AN6457" s="3"/>
      <c r="AO6457" s="126"/>
      <c r="AP6457" s="126"/>
      <c r="AQ6457" s="127"/>
      <c r="AR6457" s="128"/>
      <c r="AS6457" s="13"/>
      <c r="AW6457" s="128"/>
      <c r="AX6457" s="128"/>
      <c r="AY6457" s="128"/>
      <c r="BH6457" s="89"/>
      <c r="BI6457" s="90"/>
      <c r="DL6457" s="13"/>
      <c r="DM6457" s="13"/>
      <c r="DN6457" s="3"/>
      <c r="DO6457" s="126"/>
      <c r="DP6457" s="126"/>
      <c r="DQ6457" s="127"/>
      <c r="DR6457" s="128"/>
      <c r="DS6457" s="13"/>
      <c r="DW6457" s="128"/>
      <c r="DX6457" s="128"/>
      <c r="DY6457" s="128"/>
      <c r="EH6457" s="89"/>
      <c r="EI6457" s="90"/>
    </row>
    <row r="6458" spans="38:139">
      <c r="AL6458" s="13"/>
      <c r="AM6458" s="13"/>
      <c r="AN6458" s="3"/>
      <c r="AO6458" s="126"/>
      <c r="AP6458" s="126"/>
      <c r="AQ6458" s="127"/>
      <c r="AR6458" s="128"/>
      <c r="AS6458" s="13"/>
      <c r="AW6458" s="128"/>
      <c r="AX6458" s="128"/>
      <c r="AY6458" s="128"/>
      <c r="BH6458" s="89"/>
      <c r="BI6458" s="90"/>
      <c r="DL6458" s="13"/>
      <c r="DM6458" s="13"/>
      <c r="DN6458" s="3"/>
      <c r="DO6458" s="126"/>
      <c r="DP6458" s="126"/>
      <c r="DQ6458" s="127"/>
      <c r="DR6458" s="128"/>
      <c r="DS6458" s="13"/>
      <c r="DW6458" s="128"/>
      <c r="DX6458" s="128"/>
      <c r="DY6458" s="128"/>
      <c r="EH6458" s="89"/>
      <c r="EI6458" s="90"/>
    </row>
    <row r="6459" spans="38:139">
      <c r="AL6459" s="13"/>
      <c r="AM6459" s="13"/>
      <c r="AN6459" s="3"/>
      <c r="AO6459" s="126"/>
      <c r="AP6459" s="126"/>
      <c r="AQ6459" s="127"/>
      <c r="AR6459" s="128"/>
      <c r="AS6459" s="13"/>
      <c r="AW6459" s="128"/>
      <c r="AX6459" s="128"/>
      <c r="AY6459" s="128"/>
      <c r="BH6459" s="89"/>
      <c r="BI6459" s="90"/>
      <c r="DL6459" s="13"/>
      <c r="DM6459" s="13"/>
      <c r="DN6459" s="3"/>
      <c r="DO6459" s="126"/>
      <c r="DP6459" s="126"/>
      <c r="DQ6459" s="127"/>
      <c r="DR6459" s="128"/>
      <c r="DS6459" s="13"/>
      <c r="DW6459" s="128"/>
      <c r="DX6459" s="128"/>
      <c r="DY6459" s="128"/>
      <c r="EH6459" s="89"/>
      <c r="EI6459" s="90"/>
    </row>
    <row r="6460" spans="38:139">
      <c r="AL6460" s="13"/>
      <c r="AM6460" s="13"/>
      <c r="AN6460" s="3"/>
      <c r="AO6460" s="126"/>
      <c r="AP6460" s="126"/>
      <c r="AQ6460" s="127"/>
      <c r="AR6460" s="128"/>
      <c r="AS6460" s="13"/>
      <c r="AW6460" s="128"/>
      <c r="AX6460" s="128"/>
      <c r="AY6460" s="128"/>
      <c r="BH6460" s="89"/>
      <c r="BI6460" s="90"/>
      <c r="DL6460" s="13"/>
      <c r="DM6460" s="13"/>
      <c r="DN6460" s="3"/>
      <c r="DO6460" s="126"/>
      <c r="DP6460" s="126"/>
      <c r="DQ6460" s="127"/>
      <c r="DR6460" s="128"/>
      <c r="DS6460" s="13"/>
      <c r="DW6460" s="128"/>
      <c r="DX6460" s="128"/>
      <c r="DY6460" s="128"/>
      <c r="EH6460" s="89"/>
      <c r="EI6460" s="90"/>
    </row>
    <row r="6461" spans="38:139">
      <c r="AL6461" s="13"/>
      <c r="AM6461" s="13"/>
      <c r="AN6461" s="3"/>
      <c r="AO6461" s="126"/>
      <c r="AP6461" s="126"/>
      <c r="AQ6461" s="127"/>
      <c r="AR6461" s="128"/>
      <c r="AS6461" s="13"/>
      <c r="AW6461" s="128"/>
      <c r="AX6461" s="128"/>
      <c r="AY6461" s="128"/>
      <c r="BH6461" s="89"/>
      <c r="BI6461" s="90"/>
      <c r="DL6461" s="13"/>
      <c r="DM6461" s="13"/>
      <c r="DN6461" s="3"/>
      <c r="DO6461" s="126"/>
      <c r="DP6461" s="126"/>
      <c r="DQ6461" s="127"/>
      <c r="DR6461" s="128"/>
      <c r="DS6461" s="13"/>
      <c r="DW6461" s="128"/>
      <c r="DX6461" s="128"/>
      <c r="DY6461" s="128"/>
      <c r="EH6461" s="89"/>
      <c r="EI6461" s="90"/>
    </row>
    <row r="6462" spans="38:139">
      <c r="AL6462" s="13"/>
      <c r="AM6462" s="13"/>
      <c r="AN6462" s="3"/>
      <c r="AO6462" s="126"/>
      <c r="AP6462" s="126"/>
      <c r="AQ6462" s="127"/>
      <c r="AR6462" s="128"/>
      <c r="AS6462" s="13"/>
      <c r="AW6462" s="128"/>
      <c r="AX6462" s="128"/>
      <c r="AY6462" s="128"/>
      <c r="BH6462" s="89"/>
      <c r="BI6462" s="90"/>
      <c r="DL6462" s="13"/>
      <c r="DM6462" s="13"/>
      <c r="DN6462" s="3"/>
      <c r="DO6462" s="126"/>
      <c r="DP6462" s="126"/>
      <c r="DQ6462" s="127"/>
      <c r="DR6462" s="128"/>
      <c r="DS6462" s="13"/>
      <c r="DW6462" s="128"/>
      <c r="DX6462" s="128"/>
      <c r="DY6462" s="128"/>
      <c r="EH6462" s="89"/>
      <c r="EI6462" s="90"/>
    </row>
    <row r="6463" spans="38:139">
      <c r="AL6463" s="13"/>
      <c r="AM6463" s="13"/>
      <c r="AN6463" s="3"/>
      <c r="AO6463" s="126"/>
      <c r="AP6463" s="126"/>
      <c r="AQ6463" s="127"/>
      <c r="AR6463" s="128"/>
      <c r="AS6463" s="13"/>
      <c r="AW6463" s="128"/>
      <c r="AX6463" s="128"/>
      <c r="AY6463" s="128"/>
      <c r="BH6463" s="89"/>
      <c r="BI6463" s="90"/>
      <c r="DL6463" s="13"/>
      <c r="DM6463" s="13"/>
      <c r="DN6463" s="3"/>
      <c r="DO6463" s="126"/>
      <c r="DP6463" s="126"/>
      <c r="DQ6463" s="127"/>
      <c r="DR6463" s="128"/>
      <c r="DS6463" s="13"/>
      <c r="DW6463" s="128"/>
      <c r="DX6463" s="128"/>
      <c r="DY6463" s="128"/>
      <c r="EH6463" s="89"/>
      <c r="EI6463" s="90"/>
    </row>
    <row r="6464" spans="38:139">
      <c r="AL6464" s="13"/>
      <c r="AM6464" s="13"/>
      <c r="AN6464" s="3"/>
      <c r="AO6464" s="126"/>
      <c r="AP6464" s="126"/>
      <c r="AQ6464" s="127"/>
      <c r="AR6464" s="128"/>
      <c r="AS6464" s="13"/>
      <c r="AW6464" s="128"/>
      <c r="AX6464" s="128"/>
      <c r="AY6464" s="128"/>
      <c r="BH6464" s="89"/>
      <c r="BI6464" s="90"/>
      <c r="DL6464" s="13"/>
      <c r="DM6464" s="13"/>
      <c r="DN6464" s="3"/>
      <c r="DO6464" s="126"/>
      <c r="DP6464" s="126"/>
      <c r="DQ6464" s="127"/>
      <c r="DR6464" s="128"/>
      <c r="DS6464" s="13"/>
      <c r="DW6464" s="128"/>
      <c r="DX6464" s="128"/>
      <c r="DY6464" s="128"/>
      <c r="EH6464" s="89"/>
      <c r="EI6464" s="90"/>
    </row>
    <row r="6465" spans="38:139">
      <c r="AL6465" s="13"/>
      <c r="AM6465" s="13"/>
      <c r="AN6465" s="3"/>
      <c r="AO6465" s="126"/>
      <c r="AP6465" s="126"/>
      <c r="AQ6465" s="127"/>
      <c r="AR6465" s="128"/>
      <c r="AS6465" s="13"/>
      <c r="AW6465" s="128"/>
      <c r="AX6465" s="128"/>
      <c r="AY6465" s="128"/>
      <c r="BH6465" s="89"/>
      <c r="BI6465" s="90"/>
      <c r="DL6465" s="13"/>
      <c r="DM6465" s="13"/>
      <c r="DN6465" s="3"/>
      <c r="DO6465" s="126"/>
      <c r="DP6465" s="126"/>
      <c r="DQ6465" s="127"/>
      <c r="DR6465" s="128"/>
      <c r="DS6465" s="13"/>
      <c r="DW6465" s="128"/>
      <c r="DX6465" s="128"/>
      <c r="DY6465" s="128"/>
      <c r="EH6465" s="89"/>
      <c r="EI6465" s="90"/>
    </row>
    <row r="6466" spans="38:139">
      <c r="AL6466" s="13"/>
      <c r="AM6466" s="13"/>
      <c r="AN6466" s="3"/>
      <c r="AO6466" s="126"/>
      <c r="AP6466" s="126"/>
      <c r="AQ6466" s="127"/>
      <c r="AR6466" s="128"/>
      <c r="AS6466" s="13"/>
      <c r="AW6466" s="128"/>
      <c r="AX6466" s="128"/>
      <c r="AY6466" s="128"/>
      <c r="BH6466" s="89"/>
      <c r="BI6466" s="90"/>
      <c r="DL6466" s="13"/>
      <c r="DM6466" s="13"/>
      <c r="DN6466" s="3"/>
      <c r="DO6466" s="126"/>
      <c r="DP6466" s="126"/>
      <c r="DQ6466" s="127"/>
      <c r="DR6466" s="128"/>
      <c r="DS6466" s="13"/>
      <c r="DW6466" s="128"/>
      <c r="DX6466" s="128"/>
      <c r="DY6466" s="128"/>
      <c r="EH6466" s="89"/>
      <c r="EI6466" s="90"/>
    </row>
    <row r="6467" spans="38:139">
      <c r="AL6467" s="13"/>
      <c r="AM6467" s="13"/>
      <c r="AN6467" s="3"/>
      <c r="AO6467" s="126"/>
      <c r="AP6467" s="126"/>
      <c r="AQ6467" s="127"/>
      <c r="AR6467" s="128"/>
      <c r="AS6467" s="13"/>
      <c r="AW6467" s="128"/>
      <c r="AX6467" s="128"/>
      <c r="AY6467" s="128"/>
      <c r="BH6467" s="89"/>
      <c r="BI6467" s="90"/>
      <c r="DL6467" s="13"/>
      <c r="DM6467" s="13"/>
      <c r="DN6467" s="3"/>
      <c r="DO6467" s="126"/>
      <c r="DP6467" s="126"/>
      <c r="DQ6467" s="127"/>
      <c r="DR6467" s="128"/>
      <c r="DS6467" s="13"/>
      <c r="DW6467" s="128"/>
      <c r="DX6467" s="128"/>
      <c r="DY6467" s="128"/>
      <c r="EH6467" s="89"/>
      <c r="EI6467" s="90"/>
    </row>
    <row r="6468" spans="38:139">
      <c r="AL6468" s="13"/>
      <c r="AM6468" s="13"/>
      <c r="AN6468" s="3"/>
      <c r="AO6468" s="126"/>
      <c r="AP6468" s="126"/>
      <c r="AQ6468" s="127"/>
      <c r="AR6468" s="128"/>
      <c r="AS6468" s="13"/>
      <c r="AW6468" s="128"/>
      <c r="AX6468" s="128"/>
      <c r="AY6468" s="128"/>
      <c r="BH6468" s="89"/>
      <c r="BI6468" s="90"/>
      <c r="DL6468" s="13"/>
      <c r="DM6468" s="13"/>
      <c r="DN6468" s="3"/>
      <c r="DO6468" s="126"/>
      <c r="DP6468" s="126"/>
      <c r="DQ6468" s="127"/>
      <c r="DR6468" s="128"/>
      <c r="DS6468" s="13"/>
      <c r="DW6468" s="128"/>
      <c r="DX6468" s="128"/>
      <c r="DY6468" s="128"/>
      <c r="EH6468" s="89"/>
      <c r="EI6468" s="90"/>
    </row>
    <row r="6469" spans="38:139">
      <c r="AL6469" s="13"/>
      <c r="AM6469" s="13"/>
      <c r="AN6469" s="3"/>
      <c r="AO6469" s="126"/>
      <c r="AP6469" s="126"/>
      <c r="AQ6469" s="127"/>
      <c r="AR6469" s="128"/>
      <c r="AS6469" s="13"/>
      <c r="AW6469" s="128"/>
      <c r="AX6469" s="128"/>
      <c r="AY6469" s="128"/>
      <c r="BH6469" s="89"/>
      <c r="BI6469" s="90"/>
      <c r="DL6469" s="13"/>
      <c r="DM6469" s="13"/>
      <c r="DN6469" s="3"/>
      <c r="DO6469" s="126"/>
      <c r="DP6469" s="126"/>
      <c r="DQ6469" s="127"/>
      <c r="DR6469" s="128"/>
      <c r="DS6469" s="13"/>
      <c r="DW6469" s="128"/>
      <c r="DX6469" s="128"/>
      <c r="DY6469" s="128"/>
      <c r="EH6469" s="89"/>
      <c r="EI6469" s="90"/>
    </row>
    <row r="6470" spans="38:139">
      <c r="AL6470" s="13"/>
      <c r="AM6470" s="13"/>
      <c r="AN6470" s="3"/>
      <c r="AO6470" s="126"/>
      <c r="AP6470" s="126"/>
      <c r="AQ6470" s="127"/>
      <c r="AR6470" s="128"/>
      <c r="AS6470" s="13"/>
      <c r="AW6470" s="128"/>
      <c r="AX6470" s="128"/>
      <c r="AY6470" s="128"/>
      <c r="BH6470" s="89"/>
      <c r="BI6470" s="90"/>
      <c r="DL6470" s="13"/>
      <c r="DM6470" s="13"/>
      <c r="DN6470" s="3"/>
      <c r="DO6470" s="126"/>
      <c r="DP6470" s="126"/>
      <c r="DQ6470" s="127"/>
      <c r="DR6470" s="128"/>
      <c r="DS6470" s="13"/>
      <c r="DW6470" s="128"/>
      <c r="DX6470" s="128"/>
      <c r="DY6470" s="128"/>
      <c r="EH6470" s="89"/>
      <c r="EI6470" s="90"/>
    </row>
    <row r="6471" spans="38:139">
      <c r="AL6471" s="13"/>
      <c r="AM6471" s="13"/>
      <c r="AN6471" s="3"/>
      <c r="AO6471" s="126"/>
      <c r="AP6471" s="126"/>
      <c r="AQ6471" s="127"/>
      <c r="AR6471" s="128"/>
      <c r="AS6471" s="13"/>
      <c r="AW6471" s="128"/>
      <c r="AX6471" s="128"/>
      <c r="AY6471" s="128"/>
      <c r="BH6471" s="89"/>
      <c r="BI6471" s="90"/>
      <c r="DL6471" s="13"/>
      <c r="DM6471" s="13"/>
      <c r="DN6471" s="3"/>
      <c r="DO6471" s="126"/>
      <c r="DP6471" s="126"/>
      <c r="DQ6471" s="127"/>
      <c r="DR6471" s="128"/>
      <c r="DS6471" s="13"/>
      <c r="DW6471" s="128"/>
      <c r="DX6471" s="128"/>
      <c r="DY6471" s="128"/>
      <c r="EH6471" s="89"/>
      <c r="EI6471" s="90"/>
    </row>
    <row r="6472" spans="38:139">
      <c r="AL6472" s="13"/>
      <c r="AM6472" s="13"/>
      <c r="AN6472" s="3"/>
      <c r="AO6472" s="126"/>
      <c r="AP6472" s="126"/>
      <c r="AQ6472" s="127"/>
      <c r="AR6472" s="128"/>
      <c r="AS6472" s="13"/>
      <c r="AW6472" s="128"/>
      <c r="AX6472" s="128"/>
      <c r="AY6472" s="128"/>
      <c r="BH6472" s="89"/>
      <c r="BI6472" s="90"/>
      <c r="DL6472" s="13"/>
      <c r="DM6472" s="13"/>
      <c r="DN6472" s="3"/>
      <c r="DO6472" s="126"/>
      <c r="DP6472" s="126"/>
      <c r="DQ6472" s="127"/>
      <c r="DR6472" s="128"/>
      <c r="DS6472" s="13"/>
      <c r="DW6472" s="128"/>
      <c r="DX6472" s="128"/>
      <c r="DY6472" s="128"/>
      <c r="EH6472" s="89"/>
      <c r="EI6472" s="90"/>
    </row>
    <row r="6473" spans="38:139">
      <c r="AL6473" s="13"/>
      <c r="AM6473" s="13"/>
      <c r="AN6473" s="3"/>
      <c r="AO6473" s="126"/>
      <c r="AP6473" s="126"/>
      <c r="AQ6473" s="127"/>
      <c r="AR6473" s="128"/>
      <c r="AS6473" s="13"/>
      <c r="AW6473" s="128"/>
      <c r="AX6473" s="128"/>
      <c r="AY6473" s="128"/>
      <c r="BH6473" s="89"/>
      <c r="BI6473" s="90"/>
      <c r="DL6473" s="13"/>
      <c r="DM6473" s="13"/>
      <c r="DN6473" s="3"/>
      <c r="DO6473" s="126"/>
      <c r="DP6473" s="126"/>
      <c r="DQ6473" s="127"/>
      <c r="DR6473" s="128"/>
      <c r="DS6473" s="13"/>
      <c r="DW6473" s="128"/>
      <c r="DX6473" s="128"/>
      <c r="DY6473" s="128"/>
      <c r="EH6473" s="89"/>
      <c r="EI6473" s="90"/>
    </row>
    <row r="6474" spans="38:139">
      <c r="AL6474" s="13"/>
      <c r="AM6474" s="13"/>
      <c r="AN6474" s="3"/>
      <c r="AO6474" s="126"/>
      <c r="AP6474" s="126"/>
      <c r="AQ6474" s="127"/>
      <c r="AR6474" s="128"/>
      <c r="AS6474" s="13"/>
      <c r="AW6474" s="128"/>
      <c r="AX6474" s="128"/>
      <c r="AY6474" s="128"/>
      <c r="BH6474" s="89"/>
      <c r="BI6474" s="90"/>
      <c r="DL6474" s="13"/>
      <c r="DM6474" s="13"/>
      <c r="DN6474" s="3"/>
      <c r="DO6474" s="126"/>
      <c r="DP6474" s="126"/>
      <c r="DQ6474" s="127"/>
      <c r="DR6474" s="128"/>
      <c r="DS6474" s="13"/>
      <c r="DW6474" s="128"/>
      <c r="DX6474" s="128"/>
      <c r="DY6474" s="128"/>
      <c r="EH6474" s="89"/>
      <c r="EI6474" s="90"/>
    </row>
    <row r="6475" spans="38:139">
      <c r="AL6475" s="13"/>
      <c r="AM6475" s="13"/>
      <c r="AN6475" s="3"/>
      <c r="AO6475" s="126"/>
      <c r="AP6475" s="126"/>
      <c r="AQ6475" s="127"/>
      <c r="AR6475" s="128"/>
      <c r="AS6475" s="13"/>
      <c r="AW6475" s="128"/>
      <c r="AX6475" s="128"/>
      <c r="AY6475" s="128"/>
      <c r="BH6475" s="89"/>
      <c r="BI6475" s="90"/>
      <c r="DL6475" s="13"/>
      <c r="DM6475" s="13"/>
      <c r="DN6475" s="3"/>
      <c r="DO6475" s="126"/>
      <c r="DP6475" s="126"/>
      <c r="DQ6475" s="127"/>
      <c r="DR6475" s="128"/>
      <c r="DS6475" s="13"/>
      <c r="DW6475" s="128"/>
      <c r="DX6475" s="128"/>
      <c r="DY6475" s="128"/>
      <c r="EH6475" s="89"/>
      <c r="EI6475" s="90"/>
    </row>
    <row r="6476" spans="38:139">
      <c r="AL6476" s="13"/>
      <c r="AM6476" s="13"/>
      <c r="AN6476" s="3"/>
      <c r="AO6476" s="126"/>
      <c r="AP6476" s="126"/>
      <c r="AQ6476" s="127"/>
      <c r="AR6476" s="128"/>
      <c r="AS6476" s="13"/>
      <c r="AW6476" s="128"/>
      <c r="AX6476" s="128"/>
      <c r="AY6476" s="128"/>
      <c r="BH6476" s="89"/>
      <c r="BI6476" s="90"/>
      <c r="DL6476" s="13"/>
      <c r="DM6476" s="13"/>
      <c r="DN6476" s="3"/>
      <c r="DO6476" s="126"/>
      <c r="DP6476" s="126"/>
      <c r="DQ6476" s="127"/>
      <c r="DR6476" s="128"/>
      <c r="DS6476" s="13"/>
      <c r="DW6476" s="128"/>
      <c r="DX6476" s="128"/>
      <c r="DY6476" s="128"/>
      <c r="EH6476" s="89"/>
      <c r="EI6476" s="90"/>
    </row>
    <row r="6477" spans="38:139">
      <c r="AL6477" s="13"/>
      <c r="AM6477" s="13"/>
      <c r="AN6477" s="3"/>
      <c r="AO6477" s="126"/>
      <c r="AP6477" s="126"/>
      <c r="AQ6477" s="127"/>
      <c r="AR6477" s="128"/>
      <c r="AS6477" s="13"/>
      <c r="AW6477" s="128"/>
      <c r="AX6477" s="128"/>
      <c r="AY6477" s="128"/>
      <c r="BH6477" s="89"/>
      <c r="BI6477" s="90"/>
      <c r="DL6477" s="13"/>
      <c r="DM6477" s="13"/>
      <c r="DN6477" s="3"/>
      <c r="DO6477" s="126"/>
      <c r="DP6477" s="126"/>
      <c r="DQ6477" s="127"/>
      <c r="DR6477" s="128"/>
      <c r="DS6477" s="13"/>
      <c r="DW6477" s="128"/>
      <c r="DX6477" s="128"/>
      <c r="DY6477" s="128"/>
      <c r="EH6477" s="89"/>
      <c r="EI6477" s="90"/>
    </row>
    <row r="6478" spans="38:139">
      <c r="AL6478" s="13"/>
      <c r="AM6478" s="13"/>
      <c r="AN6478" s="3"/>
      <c r="AO6478" s="126"/>
      <c r="AP6478" s="126"/>
      <c r="AQ6478" s="127"/>
      <c r="AR6478" s="128"/>
      <c r="AS6478" s="13"/>
      <c r="AW6478" s="128"/>
      <c r="AX6478" s="128"/>
      <c r="AY6478" s="128"/>
      <c r="BH6478" s="89"/>
      <c r="BI6478" s="90"/>
      <c r="DL6478" s="13"/>
      <c r="DM6478" s="13"/>
      <c r="DN6478" s="3"/>
      <c r="DO6478" s="126"/>
      <c r="DP6478" s="126"/>
      <c r="DQ6478" s="127"/>
      <c r="DR6478" s="128"/>
      <c r="DS6478" s="13"/>
      <c r="DW6478" s="128"/>
      <c r="DX6478" s="128"/>
      <c r="DY6478" s="128"/>
      <c r="EH6478" s="89"/>
      <c r="EI6478" s="90"/>
    </row>
    <row r="6479" spans="38:139">
      <c r="AL6479" s="13"/>
      <c r="AM6479" s="13"/>
      <c r="AN6479" s="3"/>
      <c r="AO6479" s="126"/>
      <c r="AP6479" s="126"/>
      <c r="AQ6479" s="127"/>
      <c r="AR6479" s="128"/>
      <c r="AS6479" s="13"/>
      <c r="AW6479" s="128"/>
      <c r="AX6479" s="128"/>
      <c r="AY6479" s="128"/>
      <c r="BH6479" s="89"/>
      <c r="BI6479" s="90"/>
      <c r="DL6479" s="13"/>
      <c r="DM6479" s="13"/>
      <c r="DN6479" s="3"/>
      <c r="DO6479" s="126"/>
      <c r="DP6479" s="126"/>
      <c r="DQ6479" s="127"/>
      <c r="DR6479" s="128"/>
      <c r="DS6479" s="13"/>
      <c r="DW6479" s="128"/>
      <c r="DX6479" s="128"/>
      <c r="DY6479" s="128"/>
      <c r="EH6479" s="89"/>
      <c r="EI6479" s="90"/>
    </row>
    <row r="6480" spans="38:139">
      <c r="AL6480" s="13"/>
      <c r="AM6480" s="13"/>
      <c r="AN6480" s="3"/>
      <c r="AO6480" s="126"/>
      <c r="AP6480" s="126"/>
      <c r="AQ6480" s="127"/>
      <c r="AR6480" s="128"/>
      <c r="AS6480" s="13"/>
      <c r="AW6480" s="128"/>
      <c r="AX6480" s="128"/>
      <c r="AY6480" s="128"/>
      <c r="BH6480" s="89"/>
      <c r="BI6480" s="90"/>
      <c r="DL6480" s="13"/>
      <c r="DM6480" s="13"/>
      <c r="DN6480" s="3"/>
      <c r="DO6480" s="126"/>
      <c r="DP6480" s="126"/>
      <c r="DQ6480" s="127"/>
      <c r="DR6480" s="128"/>
      <c r="DS6480" s="13"/>
      <c r="DW6480" s="128"/>
      <c r="DX6480" s="128"/>
      <c r="DY6480" s="128"/>
      <c r="EH6480" s="89"/>
      <c r="EI6480" s="90"/>
    </row>
    <row r="6481" spans="38:139">
      <c r="AL6481" s="13"/>
      <c r="AM6481" s="13"/>
      <c r="AN6481" s="3"/>
      <c r="AO6481" s="126"/>
      <c r="AP6481" s="126"/>
      <c r="AQ6481" s="127"/>
      <c r="AR6481" s="128"/>
      <c r="AS6481" s="13"/>
      <c r="AW6481" s="128"/>
      <c r="AX6481" s="128"/>
      <c r="AY6481" s="128"/>
      <c r="BH6481" s="89"/>
      <c r="BI6481" s="90"/>
      <c r="DL6481" s="13"/>
      <c r="DM6481" s="13"/>
      <c r="DN6481" s="3"/>
      <c r="DO6481" s="126"/>
      <c r="DP6481" s="126"/>
      <c r="DQ6481" s="127"/>
      <c r="DR6481" s="128"/>
      <c r="DS6481" s="13"/>
      <c r="DW6481" s="128"/>
      <c r="DX6481" s="128"/>
      <c r="DY6481" s="128"/>
      <c r="EH6481" s="89"/>
      <c r="EI6481" s="90"/>
    </row>
    <row r="6482" spans="38:139">
      <c r="AL6482" s="13"/>
      <c r="AM6482" s="13"/>
      <c r="AN6482" s="3"/>
      <c r="AO6482" s="126"/>
      <c r="AP6482" s="126"/>
      <c r="AQ6482" s="127"/>
      <c r="AR6482" s="128"/>
      <c r="AS6482" s="13"/>
      <c r="AW6482" s="128"/>
      <c r="AX6482" s="128"/>
      <c r="AY6482" s="128"/>
      <c r="BH6482" s="89"/>
      <c r="BI6482" s="90"/>
      <c r="DL6482" s="13"/>
      <c r="DM6482" s="13"/>
      <c r="DN6482" s="3"/>
      <c r="DO6482" s="126"/>
      <c r="DP6482" s="126"/>
      <c r="DQ6482" s="127"/>
      <c r="DR6482" s="128"/>
      <c r="DS6482" s="13"/>
      <c r="DW6482" s="128"/>
      <c r="DX6482" s="128"/>
      <c r="DY6482" s="128"/>
      <c r="EH6482" s="89"/>
      <c r="EI6482" s="90"/>
    </row>
    <row r="6483" spans="38:139">
      <c r="AL6483" s="13"/>
      <c r="AM6483" s="13"/>
      <c r="AN6483" s="3"/>
      <c r="AO6483" s="126"/>
      <c r="AP6483" s="126"/>
      <c r="AQ6483" s="127"/>
      <c r="AR6483" s="128"/>
      <c r="AS6483" s="13"/>
      <c r="AW6483" s="128"/>
      <c r="AX6483" s="128"/>
      <c r="AY6483" s="128"/>
      <c r="BH6483" s="89"/>
      <c r="BI6483" s="90"/>
      <c r="DL6483" s="13"/>
      <c r="DM6483" s="13"/>
      <c r="DN6483" s="3"/>
      <c r="DO6483" s="126"/>
      <c r="DP6483" s="126"/>
      <c r="DQ6483" s="127"/>
      <c r="DR6483" s="128"/>
      <c r="DS6483" s="13"/>
      <c r="DW6483" s="128"/>
      <c r="DX6483" s="128"/>
      <c r="DY6483" s="128"/>
      <c r="EH6483" s="89"/>
      <c r="EI6483" s="90"/>
    </row>
    <row r="6484" spans="38:139">
      <c r="AL6484" s="13"/>
      <c r="AM6484" s="13"/>
      <c r="AN6484" s="3"/>
      <c r="AO6484" s="126"/>
      <c r="AP6484" s="126"/>
      <c r="AQ6484" s="127"/>
      <c r="AR6484" s="128"/>
      <c r="AS6484" s="13"/>
      <c r="AW6484" s="128"/>
      <c r="AX6484" s="128"/>
      <c r="AY6484" s="128"/>
      <c r="BH6484" s="89"/>
      <c r="BI6484" s="90"/>
      <c r="DL6484" s="13"/>
      <c r="DM6484" s="13"/>
      <c r="DN6484" s="3"/>
      <c r="DO6484" s="126"/>
      <c r="DP6484" s="126"/>
      <c r="DQ6484" s="127"/>
      <c r="DR6484" s="128"/>
      <c r="DS6484" s="13"/>
      <c r="DW6484" s="128"/>
      <c r="DX6484" s="128"/>
      <c r="DY6484" s="128"/>
      <c r="EH6484" s="89"/>
      <c r="EI6484" s="90"/>
    </row>
    <row r="6485" spans="38:139">
      <c r="AL6485" s="13"/>
      <c r="AM6485" s="13"/>
      <c r="AN6485" s="3"/>
      <c r="AO6485" s="126"/>
      <c r="AP6485" s="126"/>
      <c r="AQ6485" s="127"/>
      <c r="AR6485" s="128"/>
      <c r="AS6485" s="13"/>
      <c r="AW6485" s="128"/>
      <c r="AX6485" s="128"/>
      <c r="AY6485" s="128"/>
      <c r="BH6485" s="89"/>
      <c r="BI6485" s="90"/>
      <c r="DL6485" s="13"/>
      <c r="DM6485" s="13"/>
      <c r="DN6485" s="3"/>
      <c r="DO6485" s="126"/>
      <c r="DP6485" s="126"/>
      <c r="DQ6485" s="127"/>
      <c r="DR6485" s="128"/>
      <c r="DS6485" s="13"/>
      <c r="DW6485" s="128"/>
      <c r="DX6485" s="128"/>
      <c r="DY6485" s="128"/>
      <c r="EH6485" s="89"/>
      <c r="EI6485" s="90"/>
    </row>
    <row r="6486" spans="38:139">
      <c r="AL6486" s="13"/>
      <c r="AM6486" s="13"/>
      <c r="AN6486" s="3"/>
      <c r="AO6486" s="126"/>
      <c r="AP6486" s="126"/>
      <c r="AQ6486" s="127"/>
      <c r="AR6486" s="128"/>
      <c r="AS6486" s="13"/>
      <c r="AW6486" s="128"/>
      <c r="AX6486" s="128"/>
      <c r="AY6486" s="128"/>
      <c r="BH6486" s="89"/>
      <c r="BI6486" s="90"/>
      <c r="DL6486" s="13"/>
      <c r="DM6486" s="13"/>
      <c r="DN6486" s="3"/>
      <c r="DO6486" s="126"/>
      <c r="DP6486" s="126"/>
      <c r="DQ6486" s="127"/>
      <c r="DR6486" s="128"/>
      <c r="DS6486" s="13"/>
      <c r="DW6486" s="128"/>
      <c r="DX6486" s="128"/>
      <c r="DY6486" s="128"/>
      <c r="EH6486" s="89"/>
      <c r="EI6486" s="90"/>
    </row>
    <row r="6487" spans="38:139">
      <c r="AL6487" s="13"/>
      <c r="AM6487" s="13"/>
      <c r="AN6487" s="3"/>
      <c r="AO6487" s="126"/>
      <c r="AP6487" s="126"/>
      <c r="AQ6487" s="127"/>
      <c r="AR6487" s="128"/>
      <c r="AS6487" s="13"/>
      <c r="AW6487" s="128"/>
      <c r="AX6487" s="128"/>
      <c r="AY6487" s="128"/>
      <c r="BH6487" s="89"/>
      <c r="BI6487" s="90"/>
      <c r="DL6487" s="13"/>
      <c r="DM6487" s="13"/>
      <c r="DN6487" s="3"/>
      <c r="DO6487" s="126"/>
      <c r="DP6487" s="126"/>
      <c r="DQ6487" s="127"/>
      <c r="DR6487" s="128"/>
      <c r="DS6487" s="13"/>
      <c r="DW6487" s="128"/>
      <c r="DX6487" s="128"/>
      <c r="DY6487" s="128"/>
      <c r="EH6487" s="89"/>
      <c r="EI6487" s="90"/>
    </row>
    <row r="6488" spans="38:139">
      <c r="AL6488" s="13"/>
      <c r="AM6488" s="13"/>
      <c r="AN6488" s="3"/>
      <c r="AO6488" s="126"/>
      <c r="AP6488" s="126"/>
      <c r="AQ6488" s="127"/>
      <c r="AR6488" s="128"/>
      <c r="AS6488" s="13"/>
      <c r="AW6488" s="128"/>
      <c r="AX6488" s="128"/>
      <c r="AY6488" s="128"/>
      <c r="BH6488" s="89"/>
      <c r="BI6488" s="90"/>
      <c r="DL6488" s="13"/>
      <c r="DM6488" s="13"/>
      <c r="DN6488" s="3"/>
      <c r="DO6488" s="126"/>
      <c r="DP6488" s="126"/>
      <c r="DQ6488" s="127"/>
      <c r="DR6488" s="128"/>
      <c r="DS6488" s="13"/>
      <c r="DW6488" s="128"/>
      <c r="DX6488" s="128"/>
      <c r="DY6488" s="128"/>
      <c r="EH6488" s="89"/>
      <c r="EI6488" s="90"/>
    </row>
    <row r="6489" spans="38:139">
      <c r="AL6489" s="13"/>
      <c r="AM6489" s="13"/>
      <c r="AN6489" s="3"/>
      <c r="AO6489" s="126"/>
      <c r="AP6489" s="126"/>
      <c r="AQ6489" s="127"/>
      <c r="AR6489" s="128"/>
      <c r="AS6489" s="13"/>
      <c r="AW6489" s="128"/>
      <c r="AX6489" s="128"/>
      <c r="AY6489" s="128"/>
      <c r="BH6489" s="89"/>
      <c r="BI6489" s="90"/>
      <c r="DL6489" s="13"/>
      <c r="DM6489" s="13"/>
      <c r="DN6489" s="3"/>
      <c r="DO6489" s="126"/>
      <c r="DP6489" s="126"/>
      <c r="DQ6489" s="127"/>
      <c r="DR6489" s="128"/>
      <c r="DS6489" s="13"/>
      <c r="DW6489" s="128"/>
      <c r="DX6489" s="128"/>
      <c r="DY6489" s="128"/>
      <c r="EH6489" s="89"/>
      <c r="EI6489" s="90"/>
    </row>
    <row r="6490" spans="38:139">
      <c r="AL6490" s="13"/>
      <c r="AM6490" s="13"/>
      <c r="AN6490" s="3"/>
      <c r="AO6490" s="126"/>
      <c r="AP6490" s="126"/>
      <c r="AQ6490" s="127"/>
      <c r="AR6490" s="128"/>
      <c r="AS6490" s="13"/>
      <c r="AW6490" s="128"/>
      <c r="AX6490" s="128"/>
      <c r="AY6490" s="128"/>
      <c r="BH6490" s="89"/>
      <c r="BI6490" s="90"/>
      <c r="DL6490" s="13"/>
      <c r="DM6490" s="13"/>
      <c r="DN6490" s="3"/>
      <c r="DO6490" s="126"/>
      <c r="DP6490" s="126"/>
      <c r="DQ6490" s="127"/>
      <c r="DR6490" s="128"/>
      <c r="DS6490" s="13"/>
      <c r="DW6490" s="128"/>
      <c r="DX6490" s="128"/>
      <c r="DY6490" s="128"/>
      <c r="EH6490" s="89"/>
      <c r="EI6490" s="90"/>
    </row>
    <row r="6491" spans="38:139">
      <c r="AL6491" s="13"/>
      <c r="AM6491" s="13"/>
      <c r="AN6491" s="3"/>
      <c r="AO6491" s="126"/>
      <c r="AP6491" s="126"/>
      <c r="AQ6491" s="127"/>
      <c r="AR6491" s="128"/>
      <c r="AS6491" s="13"/>
      <c r="AW6491" s="128"/>
      <c r="AX6491" s="128"/>
      <c r="AY6491" s="128"/>
      <c r="BH6491" s="89"/>
      <c r="BI6491" s="90"/>
      <c r="DL6491" s="13"/>
      <c r="DM6491" s="13"/>
      <c r="DN6491" s="3"/>
      <c r="DO6491" s="126"/>
      <c r="DP6491" s="126"/>
      <c r="DQ6491" s="127"/>
      <c r="DR6491" s="128"/>
      <c r="DS6491" s="13"/>
      <c r="DW6491" s="128"/>
      <c r="DX6491" s="128"/>
      <c r="DY6491" s="128"/>
      <c r="EH6491" s="89"/>
      <c r="EI6491" s="90"/>
    </row>
    <row r="6492" spans="38:139">
      <c r="AL6492" s="13"/>
      <c r="AM6492" s="13"/>
      <c r="AN6492" s="3"/>
      <c r="AO6492" s="126"/>
      <c r="AP6492" s="126"/>
      <c r="AQ6492" s="127"/>
      <c r="AR6492" s="128"/>
      <c r="AS6492" s="13"/>
      <c r="AW6492" s="128"/>
      <c r="AX6492" s="128"/>
      <c r="AY6492" s="128"/>
      <c r="BH6492" s="89"/>
      <c r="BI6492" s="90"/>
      <c r="DL6492" s="13"/>
      <c r="DM6492" s="13"/>
      <c r="DN6492" s="3"/>
      <c r="DO6492" s="126"/>
      <c r="DP6492" s="126"/>
      <c r="DQ6492" s="127"/>
      <c r="DR6492" s="128"/>
      <c r="DS6492" s="13"/>
      <c r="DW6492" s="128"/>
      <c r="DX6492" s="128"/>
      <c r="DY6492" s="128"/>
      <c r="EH6492" s="89"/>
      <c r="EI6492" s="90"/>
    </row>
    <row r="6493" spans="38:139">
      <c r="AL6493" s="13"/>
      <c r="AM6493" s="13"/>
      <c r="AN6493" s="3"/>
      <c r="AO6493" s="126"/>
      <c r="AP6493" s="126"/>
      <c r="AQ6493" s="127"/>
      <c r="AR6493" s="128"/>
      <c r="AS6493" s="13"/>
      <c r="AW6493" s="128"/>
      <c r="AX6493" s="128"/>
      <c r="AY6493" s="128"/>
      <c r="BH6493" s="89"/>
      <c r="BI6493" s="90"/>
      <c r="DL6493" s="13"/>
      <c r="DM6493" s="13"/>
      <c r="DN6493" s="3"/>
      <c r="DO6493" s="126"/>
      <c r="DP6493" s="126"/>
      <c r="DQ6493" s="127"/>
      <c r="DR6493" s="128"/>
      <c r="DS6493" s="13"/>
      <c r="DW6493" s="128"/>
      <c r="DX6493" s="128"/>
      <c r="DY6493" s="128"/>
      <c r="EH6493" s="89"/>
      <c r="EI6493" s="90"/>
    </row>
    <row r="6494" spans="38:139">
      <c r="AL6494" s="13"/>
      <c r="AM6494" s="13"/>
      <c r="AN6494" s="3"/>
      <c r="AO6494" s="126"/>
      <c r="AP6494" s="126"/>
      <c r="AQ6494" s="127"/>
      <c r="AR6494" s="128"/>
      <c r="AS6494" s="13"/>
      <c r="AW6494" s="128"/>
      <c r="AX6494" s="128"/>
      <c r="AY6494" s="128"/>
      <c r="BH6494" s="89"/>
      <c r="BI6494" s="90"/>
      <c r="DL6494" s="13"/>
      <c r="DM6494" s="13"/>
      <c r="DN6494" s="3"/>
      <c r="DO6494" s="126"/>
      <c r="DP6494" s="126"/>
      <c r="DQ6494" s="127"/>
      <c r="DR6494" s="128"/>
      <c r="DS6494" s="13"/>
      <c r="DW6494" s="128"/>
      <c r="DX6494" s="128"/>
      <c r="DY6494" s="128"/>
      <c r="EH6494" s="89"/>
      <c r="EI6494" s="90"/>
    </row>
    <row r="6495" spans="38:139">
      <c r="AL6495" s="13"/>
      <c r="AM6495" s="13"/>
      <c r="AN6495" s="3"/>
      <c r="AO6495" s="126"/>
      <c r="AP6495" s="126"/>
      <c r="AQ6495" s="127"/>
      <c r="AR6495" s="128"/>
      <c r="AS6495" s="13"/>
      <c r="AW6495" s="128"/>
      <c r="AX6495" s="128"/>
      <c r="AY6495" s="128"/>
      <c r="BH6495" s="89"/>
      <c r="BI6495" s="90"/>
      <c r="DL6495" s="13"/>
      <c r="DM6495" s="13"/>
      <c r="DN6495" s="3"/>
      <c r="DO6495" s="126"/>
      <c r="DP6495" s="126"/>
      <c r="DQ6495" s="127"/>
      <c r="DR6495" s="128"/>
      <c r="DS6495" s="13"/>
      <c r="DW6495" s="128"/>
      <c r="DX6495" s="128"/>
      <c r="DY6495" s="128"/>
      <c r="EH6495" s="89"/>
      <c r="EI6495" s="90"/>
    </row>
    <row r="6496" spans="38:139">
      <c r="AL6496" s="13"/>
      <c r="AM6496" s="13"/>
      <c r="AN6496" s="3"/>
      <c r="AO6496" s="126"/>
      <c r="AP6496" s="126"/>
      <c r="AQ6496" s="127"/>
      <c r="AR6496" s="128"/>
      <c r="AS6496" s="13"/>
      <c r="AW6496" s="128"/>
      <c r="AX6496" s="128"/>
      <c r="AY6496" s="128"/>
      <c r="BH6496" s="89"/>
      <c r="BI6496" s="90"/>
      <c r="DL6496" s="13"/>
      <c r="DM6496" s="13"/>
      <c r="DN6496" s="3"/>
      <c r="DO6496" s="126"/>
      <c r="DP6496" s="126"/>
      <c r="DQ6496" s="127"/>
      <c r="DR6496" s="128"/>
      <c r="DS6496" s="13"/>
      <c r="DW6496" s="128"/>
      <c r="DX6496" s="128"/>
      <c r="DY6496" s="128"/>
      <c r="EH6496" s="89"/>
      <c r="EI6496" s="90"/>
    </row>
    <row r="6497" spans="38:139">
      <c r="AL6497" s="13"/>
      <c r="AM6497" s="13"/>
      <c r="AN6497" s="3"/>
      <c r="AO6497" s="126"/>
      <c r="AP6497" s="126"/>
      <c r="AQ6497" s="127"/>
      <c r="AR6497" s="128"/>
      <c r="AS6497" s="13"/>
      <c r="AW6497" s="128"/>
      <c r="AX6497" s="128"/>
      <c r="AY6497" s="128"/>
      <c r="BH6497" s="89"/>
      <c r="BI6497" s="90"/>
      <c r="DL6497" s="13"/>
      <c r="DM6497" s="13"/>
      <c r="DN6497" s="3"/>
      <c r="DO6497" s="126"/>
      <c r="DP6497" s="126"/>
      <c r="DQ6497" s="127"/>
      <c r="DR6497" s="128"/>
      <c r="DS6497" s="13"/>
      <c r="DW6497" s="128"/>
      <c r="DX6497" s="128"/>
      <c r="DY6497" s="128"/>
      <c r="EH6497" s="89"/>
      <c r="EI6497" s="90"/>
    </row>
    <row r="6498" spans="38:139">
      <c r="AL6498" s="13"/>
      <c r="AM6498" s="13"/>
      <c r="AN6498" s="3"/>
      <c r="AO6498" s="126"/>
      <c r="AP6498" s="126"/>
      <c r="AQ6498" s="127"/>
      <c r="AR6498" s="128"/>
      <c r="AS6498" s="13"/>
      <c r="AW6498" s="128"/>
      <c r="AX6498" s="128"/>
      <c r="AY6498" s="128"/>
      <c r="BH6498" s="89"/>
      <c r="BI6498" s="90"/>
      <c r="DL6498" s="13"/>
      <c r="DM6498" s="13"/>
      <c r="DN6498" s="3"/>
      <c r="DO6498" s="126"/>
      <c r="DP6498" s="126"/>
      <c r="DQ6498" s="127"/>
      <c r="DR6498" s="128"/>
      <c r="DS6498" s="13"/>
      <c r="DW6498" s="128"/>
      <c r="DX6498" s="128"/>
      <c r="DY6498" s="128"/>
      <c r="EH6498" s="89"/>
      <c r="EI6498" s="90"/>
    </row>
    <row r="6499" spans="38:139">
      <c r="AL6499" s="13"/>
      <c r="AM6499" s="13"/>
      <c r="AN6499" s="3"/>
      <c r="AO6499" s="126"/>
      <c r="AP6499" s="126"/>
      <c r="AQ6499" s="127"/>
      <c r="AR6499" s="128"/>
      <c r="AS6499" s="13"/>
      <c r="AW6499" s="128"/>
      <c r="AX6499" s="128"/>
      <c r="AY6499" s="128"/>
      <c r="BH6499" s="89"/>
      <c r="BI6499" s="90"/>
      <c r="DL6499" s="13"/>
      <c r="DM6499" s="13"/>
      <c r="DN6499" s="3"/>
      <c r="DO6499" s="126"/>
      <c r="DP6499" s="126"/>
      <c r="DQ6499" s="127"/>
      <c r="DR6499" s="128"/>
      <c r="DS6499" s="13"/>
      <c r="DW6499" s="128"/>
      <c r="DX6499" s="128"/>
      <c r="DY6499" s="128"/>
      <c r="EH6499" s="89"/>
      <c r="EI6499" s="90"/>
    </row>
    <row r="6500" spans="38:139">
      <c r="AL6500" s="13"/>
      <c r="AM6500" s="13"/>
      <c r="AN6500" s="3"/>
      <c r="AO6500" s="126"/>
      <c r="AP6500" s="126"/>
      <c r="AQ6500" s="127"/>
      <c r="AR6500" s="128"/>
      <c r="AS6500" s="13"/>
      <c r="AW6500" s="128"/>
      <c r="AX6500" s="128"/>
      <c r="AY6500" s="128"/>
      <c r="BH6500" s="89"/>
      <c r="BI6500" s="90"/>
      <c r="DL6500" s="13"/>
      <c r="DM6500" s="13"/>
      <c r="DN6500" s="3"/>
      <c r="DO6500" s="126"/>
      <c r="DP6500" s="126"/>
      <c r="DQ6500" s="127"/>
      <c r="DR6500" s="128"/>
      <c r="DS6500" s="13"/>
      <c r="DW6500" s="128"/>
      <c r="DX6500" s="128"/>
      <c r="DY6500" s="128"/>
      <c r="EH6500" s="89"/>
      <c r="EI6500" s="90"/>
    </row>
    <row r="6501" spans="38:139">
      <c r="AL6501" s="13"/>
      <c r="AM6501" s="13"/>
      <c r="AN6501" s="3"/>
      <c r="AO6501" s="126"/>
      <c r="AP6501" s="126"/>
      <c r="AQ6501" s="127"/>
      <c r="AR6501" s="128"/>
      <c r="AS6501" s="13"/>
      <c r="AW6501" s="128"/>
      <c r="AX6501" s="128"/>
      <c r="AY6501" s="128"/>
      <c r="BH6501" s="89"/>
      <c r="BI6501" s="90"/>
      <c r="DL6501" s="13"/>
      <c r="DM6501" s="13"/>
      <c r="DN6501" s="3"/>
      <c r="DO6501" s="126"/>
      <c r="DP6501" s="126"/>
      <c r="DQ6501" s="127"/>
      <c r="DR6501" s="128"/>
      <c r="DS6501" s="13"/>
      <c r="DW6501" s="128"/>
      <c r="DX6501" s="128"/>
      <c r="DY6501" s="128"/>
      <c r="EH6501" s="89"/>
      <c r="EI6501" s="90"/>
    </row>
    <row r="6502" spans="38:139">
      <c r="AL6502" s="13"/>
      <c r="AM6502" s="13"/>
      <c r="AN6502" s="3"/>
      <c r="AO6502" s="126"/>
      <c r="AP6502" s="126"/>
      <c r="AQ6502" s="127"/>
      <c r="AR6502" s="128"/>
      <c r="AS6502" s="13"/>
      <c r="AW6502" s="128"/>
      <c r="AX6502" s="128"/>
      <c r="AY6502" s="128"/>
      <c r="BH6502" s="89"/>
      <c r="BI6502" s="90"/>
      <c r="DL6502" s="13"/>
      <c r="DM6502" s="13"/>
      <c r="DN6502" s="3"/>
      <c r="DO6502" s="126"/>
      <c r="DP6502" s="126"/>
      <c r="DQ6502" s="127"/>
      <c r="DR6502" s="128"/>
      <c r="DS6502" s="13"/>
      <c r="DW6502" s="128"/>
      <c r="DX6502" s="128"/>
      <c r="DY6502" s="128"/>
      <c r="EH6502" s="89"/>
      <c r="EI6502" s="90"/>
    </row>
    <row r="6503" spans="38:139">
      <c r="AL6503" s="13"/>
      <c r="AM6503" s="13"/>
      <c r="AN6503" s="3"/>
      <c r="AO6503" s="126"/>
      <c r="AP6503" s="126"/>
      <c r="AQ6503" s="127"/>
      <c r="AR6503" s="128"/>
      <c r="AS6503" s="13"/>
      <c r="AW6503" s="128"/>
      <c r="AX6503" s="128"/>
      <c r="AY6503" s="128"/>
      <c r="BH6503" s="89"/>
      <c r="BI6503" s="90"/>
      <c r="DL6503" s="13"/>
      <c r="DM6503" s="13"/>
      <c r="DN6503" s="3"/>
      <c r="DO6503" s="126"/>
      <c r="DP6503" s="126"/>
      <c r="DQ6503" s="127"/>
      <c r="DR6503" s="128"/>
      <c r="DS6503" s="13"/>
      <c r="DW6503" s="128"/>
      <c r="DX6503" s="128"/>
      <c r="DY6503" s="128"/>
      <c r="EH6503" s="89"/>
      <c r="EI6503" s="90"/>
    </row>
    <row r="6504" spans="38:139">
      <c r="AL6504" s="13"/>
      <c r="AM6504" s="13"/>
      <c r="AN6504" s="3"/>
      <c r="AO6504" s="126"/>
      <c r="AP6504" s="126"/>
      <c r="AQ6504" s="127"/>
      <c r="AR6504" s="128"/>
      <c r="AS6504" s="13"/>
      <c r="AW6504" s="128"/>
      <c r="AX6504" s="128"/>
      <c r="AY6504" s="128"/>
      <c r="BH6504" s="89"/>
      <c r="BI6504" s="90"/>
      <c r="DL6504" s="13"/>
      <c r="DM6504" s="13"/>
      <c r="DN6504" s="3"/>
      <c r="DO6504" s="126"/>
      <c r="DP6504" s="126"/>
      <c r="DQ6504" s="127"/>
      <c r="DR6504" s="128"/>
      <c r="DS6504" s="13"/>
      <c r="DW6504" s="128"/>
      <c r="DX6504" s="128"/>
      <c r="DY6504" s="128"/>
      <c r="EH6504" s="89"/>
      <c r="EI6504" s="90"/>
    </row>
    <row r="6505" spans="38:139">
      <c r="AL6505" s="13"/>
      <c r="AM6505" s="13"/>
      <c r="AN6505" s="3"/>
      <c r="AO6505" s="126"/>
      <c r="AP6505" s="126"/>
      <c r="AQ6505" s="127"/>
      <c r="AR6505" s="128"/>
      <c r="AS6505" s="13"/>
      <c r="AW6505" s="128"/>
      <c r="AX6505" s="128"/>
      <c r="AY6505" s="128"/>
      <c r="BH6505" s="89"/>
      <c r="BI6505" s="90"/>
      <c r="DL6505" s="13"/>
      <c r="DM6505" s="13"/>
      <c r="DN6505" s="3"/>
      <c r="DO6505" s="126"/>
      <c r="DP6505" s="126"/>
      <c r="DQ6505" s="127"/>
      <c r="DR6505" s="128"/>
      <c r="DS6505" s="13"/>
      <c r="DW6505" s="128"/>
      <c r="DX6505" s="128"/>
      <c r="DY6505" s="128"/>
      <c r="EH6505" s="89"/>
      <c r="EI6505" s="90"/>
    </row>
    <row r="6506" spans="38:139">
      <c r="AL6506" s="13"/>
      <c r="AM6506" s="13"/>
      <c r="AN6506" s="3"/>
      <c r="AO6506" s="126"/>
      <c r="AP6506" s="126"/>
      <c r="AQ6506" s="127"/>
      <c r="AR6506" s="128"/>
      <c r="AS6506" s="13"/>
      <c r="AW6506" s="128"/>
      <c r="AX6506" s="128"/>
      <c r="AY6506" s="128"/>
      <c r="BH6506" s="89"/>
      <c r="BI6506" s="90"/>
      <c r="DL6506" s="13"/>
      <c r="DM6506" s="13"/>
      <c r="DN6506" s="3"/>
      <c r="DO6506" s="126"/>
      <c r="DP6506" s="126"/>
      <c r="DQ6506" s="127"/>
      <c r="DR6506" s="128"/>
      <c r="DS6506" s="13"/>
      <c r="DW6506" s="128"/>
      <c r="DX6506" s="128"/>
      <c r="DY6506" s="128"/>
      <c r="EH6506" s="89"/>
      <c r="EI6506" s="90"/>
    </row>
    <row r="6507" spans="38:139">
      <c r="AL6507" s="13"/>
      <c r="AM6507" s="13"/>
      <c r="AN6507" s="3"/>
      <c r="AO6507" s="126"/>
      <c r="AP6507" s="126"/>
      <c r="AQ6507" s="127"/>
      <c r="AR6507" s="128"/>
      <c r="AS6507" s="13"/>
      <c r="AW6507" s="128"/>
      <c r="AX6507" s="128"/>
      <c r="AY6507" s="128"/>
      <c r="BH6507" s="89"/>
      <c r="BI6507" s="90"/>
      <c r="DL6507" s="13"/>
      <c r="DM6507" s="13"/>
      <c r="DN6507" s="3"/>
      <c r="DO6507" s="126"/>
      <c r="DP6507" s="126"/>
      <c r="DQ6507" s="127"/>
      <c r="DR6507" s="128"/>
      <c r="DS6507" s="13"/>
      <c r="DW6507" s="128"/>
      <c r="DX6507" s="128"/>
      <c r="DY6507" s="128"/>
      <c r="EH6507" s="89"/>
      <c r="EI6507" s="90"/>
    </row>
    <row r="6508" spans="38:139">
      <c r="AL6508" s="13"/>
      <c r="AM6508" s="13"/>
      <c r="AN6508" s="3"/>
      <c r="AO6508" s="126"/>
      <c r="AP6508" s="126"/>
      <c r="AQ6508" s="127"/>
      <c r="AR6508" s="128"/>
      <c r="AS6508" s="13"/>
      <c r="AW6508" s="128"/>
      <c r="AX6508" s="128"/>
      <c r="AY6508" s="128"/>
      <c r="BH6508" s="89"/>
      <c r="BI6508" s="90"/>
      <c r="DL6508" s="13"/>
      <c r="DM6508" s="13"/>
      <c r="DN6508" s="3"/>
      <c r="DO6508" s="126"/>
      <c r="DP6508" s="126"/>
      <c r="DQ6508" s="127"/>
      <c r="DR6508" s="128"/>
      <c r="DS6508" s="13"/>
      <c r="DW6508" s="128"/>
      <c r="DX6508" s="128"/>
      <c r="DY6508" s="128"/>
      <c r="EH6508" s="89"/>
      <c r="EI6508" s="90"/>
    </row>
    <row r="6509" spans="38:139">
      <c r="AL6509" s="13"/>
      <c r="AM6509" s="13"/>
      <c r="AN6509" s="3"/>
      <c r="AO6509" s="126"/>
      <c r="AP6509" s="126"/>
      <c r="AQ6509" s="127"/>
      <c r="AR6509" s="128"/>
      <c r="AS6509" s="13"/>
      <c r="AW6509" s="128"/>
      <c r="AX6509" s="128"/>
      <c r="AY6509" s="128"/>
      <c r="BH6509" s="89"/>
      <c r="BI6509" s="90"/>
      <c r="DL6509" s="13"/>
      <c r="DM6509" s="13"/>
      <c r="DN6509" s="3"/>
      <c r="DO6509" s="126"/>
      <c r="DP6509" s="126"/>
      <c r="DQ6509" s="127"/>
      <c r="DR6509" s="128"/>
      <c r="DS6509" s="13"/>
      <c r="DW6509" s="128"/>
      <c r="DX6509" s="128"/>
      <c r="DY6509" s="128"/>
      <c r="EH6509" s="89"/>
      <c r="EI6509" s="90"/>
    </row>
    <row r="6510" spans="38:139">
      <c r="AL6510" s="13"/>
      <c r="AM6510" s="13"/>
      <c r="AN6510" s="3"/>
      <c r="AO6510" s="126"/>
      <c r="AP6510" s="126"/>
      <c r="AQ6510" s="127"/>
      <c r="AR6510" s="128"/>
      <c r="AS6510" s="13"/>
      <c r="AW6510" s="128"/>
      <c r="AX6510" s="128"/>
      <c r="AY6510" s="128"/>
      <c r="BH6510" s="89"/>
      <c r="BI6510" s="90"/>
      <c r="DL6510" s="13"/>
      <c r="DM6510" s="13"/>
      <c r="DN6510" s="3"/>
      <c r="DO6510" s="126"/>
      <c r="DP6510" s="126"/>
      <c r="DQ6510" s="127"/>
      <c r="DR6510" s="128"/>
      <c r="DS6510" s="13"/>
      <c r="DW6510" s="128"/>
      <c r="DX6510" s="128"/>
      <c r="DY6510" s="128"/>
      <c r="EH6510" s="89"/>
      <c r="EI6510" s="90"/>
    </row>
    <row r="6511" spans="38:139">
      <c r="AL6511" s="13"/>
      <c r="AM6511" s="13"/>
      <c r="AN6511" s="3"/>
      <c r="AO6511" s="126"/>
      <c r="AP6511" s="126"/>
      <c r="AQ6511" s="127"/>
      <c r="AR6511" s="128"/>
      <c r="AS6511" s="13"/>
      <c r="AW6511" s="128"/>
      <c r="AX6511" s="128"/>
      <c r="AY6511" s="128"/>
      <c r="BH6511" s="89"/>
      <c r="BI6511" s="90"/>
      <c r="DL6511" s="13"/>
      <c r="DM6511" s="13"/>
      <c r="DN6511" s="3"/>
      <c r="DO6511" s="126"/>
      <c r="DP6511" s="126"/>
      <c r="DQ6511" s="127"/>
      <c r="DR6511" s="128"/>
      <c r="DS6511" s="13"/>
      <c r="DW6511" s="128"/>
      <c r="DX6511" s="128"/>
      <c r="DY6511" s="128"/>
      <c r="EH6511" s="89"/>
      <c r="EI6511" s="90"/>
    </row>
    <row r="6512" spans="38:139">
      <c r="AL6512" s="13"/>
      <c r="AM6512" s="13"/>
      <c r="AN6512" s="3"/>
      <c r="AO6512" s="126"/>
      <c r="AP6512" s="126"/>
      <c r="AQ6512" s="127"/>
      <c r="AR6512" s="128"/>
      <c r="AS6512" s="13"/>
      <c r="AW6512" s="128"/>
      <c r="AX6512" s="128"/>
      <c r="AY6512" s="128"/>
      <c r="BH6512" s="89"/>
      <c r="BI6512" s="90"/>
      <c r="DL6512" s="13"/>
      <c r="DM6512" s="13"/>
      <c r="DN6512" s="3"/>
      <c r="DO6512" s="126"/>
      <c r="DP6512" s="126"/>
      <c r="DQ6512" s="127"/>
      <c r="DR6512" s="128"/>
      <c r="DS6512" s="13"/>
      <c r="DW6512" s="128"/>
      <c r="DX6512" s="128"/>
      <c r="DY6512" s="128"/>
      <c r="EH6512" s="89"/>
      <c r="EI6512" s="90"/>
    </row>
    <row r="6513" spans="38:139">
      <c r="AL6513" s="13"/>
      <c r="AM6513" s="13"/>
      <c r="AN6513" s="3"/>
      <c r="AO6513" s="126"/>
      <c r="AP6513" s="126"/>
      <c r="AQ6513" s="127"/>
      <c r="AR6513" s="128"/>
      <c r="AS6513" s="13"/>
      <c r="AW6513" s="128"/>
      <c r="AX6513" s="128"/>
      <c r="AY6513" s="128"/>
      <c r="BH6513" s="89"/>
      <c r="BI6513" s="90"/>
      <c r="DL6513" s="13"/>
      <c r="DM6513" s="13"/>
      <c r="DN6513" s="3"/>
      <c r="DO6513" s="126"/>
      <c r="DP6513" s="126"/>
      <c r="DQ6513" s="127"/>
      <c r="DR6513" s="128"/>
      <c r="DS6513" s="13"/>
      <c r="DW6513" s="128"/>
      <c r="DX6513" s="128"/>
      <c r="DY6513" s="128"/>
      <c r="EH6513" s="89"/>
      <c r="EI6513" s="90"/>
    </row>
    <row r="6514" spans="38:139">
      <c r="AL6514" s="13"/>
      <c r="AM6514" s="13"/>
      <c r="AN6514" s="3"/>
      <c r="AO6514" s="126"/>
      <c r="AP6514" s="126"/>
      <c r="AQ6514" s="127"/>
      <c r="AR6514" s="128"/>
      <c r="AS6514" s="13"/>
      <c r="AW6514" s="128"/>
      <c r="AX6514" s="128"/>
      <c r="AY6514" s="128"/>
      <c r="BH6514" s="89"/>
      <c r="BI6514" s="90"/>
      <c r="DL6514" s="13"/>
      <c r="DM6514" s="13"/>
      <c r="DN6514" s="3"/>
      <c r="DO6514" s="126"/>
      <c r="DP6514" s="126"/>
      <c r="DQ6514" s="127"/>
      <c r="DR6514" s="128"/>
      <c r="DS6514" s="13"/>
      <c r="DW6514" s="128"/>
      <c r="DX6514" s="128"/>
      <c r="DY6514" s="128"/>
      <c r="EH6514" s="89"/>
      <c r="EI6514" s="90"/>
    </row>
    <row r="6515" spans="38:139">
      <c r="AL6515" s="13"/>
      <c r="AM6515" s="13"/>
      <c r="AN6515" s="3"/>
      <c r="AO6515" s="126"/>
      <c r="AP6515" s="126"/>
      <c r="AQ6515" s="127"/>
      <c r="AR6515" s="128"/>
      <c r="AS6515" s="13"/>
      <c r="AW6515" s="128"/>
      <c r="AX6515" s="128"/>
      <c r="AY6515" s="128"/>
      <c r="BH6515" s="89"/>
      <c r="BI6515" s="90"/>
      <c r="DL6515" s="13"/>
      <c r="DM6515" s="13"/>
      <c r="DN6515" s="3"/>
      <c r="DO6515" s="126"/>
      <c r="DP6515" s="126"/>
      <c r="DQ6515" s="127"/>
      <c r="DR6515" s="128"/>
      <c r="DS6515" s="13"/>
      <c r="DW6515" s="128"/>
      <c r="DX6515" s="128"/>
      <c r="DY6515" s="128"/>
      <c r="EH6515" s="89"/>
      <c r="EI6515" s="90"/>
    </row>
    <row r="6516" spans="38:139">
      <c r="AL6516" s="13"/>
      <c r="AM6516" s="13"/>
      <c r="AN6516" s="3"/>
      <c r="AO6516" s="126"/>
      <c r="AP6516" s="126"/>
      <c r="AQ6516" s="127"/>
      <c r="AR6516" s="128"/>
      <c r="AS6516" s="13"/>
      <c r="AW6516" s="128"/>
      <c r="AX6516" s="128"/>
      <c r="AY6516" s="128"/>
      <c r="BH6516" s="89"/>
      <c r="BI6516" s="90"/>
      <c r="DL6516" s="13"/>
      <c r="DM6516" s="13"/>
      <c r="DN6516" s="3"/>
      <c r="DO6516" s="126"/>
      <c r="DP6516" s="126"/>
      <c r="DQ6516" s="127"/>
      <c r="DR6516" s="128"/>
      <c r="DS6516" s="13"/>
      <c r="DW6516" s="128"/>
      <c r="DX6516" s="128"/>
      <c r="DY6516" s="128"/>
      <c r="EH6516" s="89"/>
      <c r="EI6516" s="90"/>
    </row>
    <row r="6517" spans="38:139">
      <c r="AL6517" s="13"/>
      <c r="AM6517" s="13"/>
      <c r="AN6517" s="3"/>
      <c r="AO6517" s="126"/>
      <c r="AP6517" s="126"/>
      <c r="AQ6517" s="127"/>
      <c r="AR6517" s="128"/>
      <c r="AS6517" s="13"/>
      <c r="AW6517" s="128"/>
      <c r="AX6517" s="128"/>
      <c r="AY6517" s="128"/>
      <c r="BH6517" s="89"/>
      <c r="BI6517" s="90"/>
      <c r="DL6517" s="13"/>
      <c r="DM6517" s="13"/>
      <c r="DN6517" s="3"/>
      <c r="DO6517" s="126"/>
      <c r="DP6517" s="126"/>
      <c r="DQ6517" s="127"/>
      <c r="DR6517" s="128"/>
      <c r="DS6517" s="13"/>
      <c r="DW6517" s="128"/>
      <c r="DX6517" s="128"/>
      <c r="DY6517" s="128"/>
      <c r="EH6517" s="89"/>
      <c r="EI6517" s="90"/>
    </row>
    <row r="6518" spans="38:139">
      <c r="AL6518" s="13"/>
      <c r="AM6518" s="13"/>
      <c r="AN6518" s="3"/>
      <c r="AO6518" s="126"/>
      <c r="AP6518" s="126"/>
      <c r="AQ6518" s="127"/>
      <c r="AR6518" s="128"/>
      <c r="AS6518" s="13"/>
      <c r="AW6518" s="128"/>
      <c r="AX6518" s="128"/>
      <c r="AY6518" s="128"/>
      <c r="BH6518" s="89"/>
      <c r="BI6518" s="90"/>
      <c r="DL6518" s="13"/>
      <c r="DM6518" s="13"/>
      <c r="DN6518" s="3"/>
      <c r="DO6518" s="126"/>
      <c r="DP6518" s="126"/>
      <c r="DQ6518" s="127"/>
      <c r="DR6518" s="128"/>
      <c r="DS6518" s="13"/>
      <c r="DW6518" s="128"/>
      <c r="DX6518" s="128"/>
      <c r="DY6518" s="128"/>
      <c r="EH6518" s="89"/>
      <c r="EI6518" s="90"/>
    </row>
    <row r="6519" spans="38:139">
      <c r="AL6519" s="13"/>
      <c r="AM6519" s="13"/>
      <c r="AN6519" s="3"/>
      <c r="AO6519" s="126"/>
      <c r="AP6519" s="126"/>
      <c r="AQ6519" s="127"/>
      <c r="AR6519" s="128"/>
      <c r="AS6519" s="13"/>
      <c r="AW6519" s="128"/>
      <c r="AX6519" s="128"/>
      <c r="AY6519" s="128"/>
      <c r="BH6519" s="89"/>
      <c r="BI6519" s="90"/>
      <c r="DL6519" s="13"/>
      <c r="DM6519" s="13"/>
      <c r="DN6519" s="3"/>
      <c r="DO6519" s="126"/>
      <c r="DP6519" s="126"/>
      <c r="DQ6519" s="127"/>
      <c r="DR6519" s="128"/>
      <c r="DS6519" s="13"/>
      <c r="DW6519" s="128"/>
      <c r="DX6519" s="128"/>
      <c r="DY6519" s="128"/>
      <c r="EH6519" s="89"/>
      <c r="EI6519" s="90"/>
    </row>
    <row r="6520" spans="38:139">
      <c r="AL6520" s="13"/>
      <c r="AM6520" s="13"/>
      <c r="AN6520" s="3"/>
      <c r="AO6520" s="126"/>
      <c r="AP6520" s="126"/>
      <c r="AQ6520" s="127"/>
      <c r="AR6520" s="128"/>
      <c r="AS6520" s="13"/>
      <c r="AW6520" s="128"/>
      <c r="AX6520" s="128"/>
      <c r="AY6520" s="128"/>
      <c r="BH6520" s="89"/>
      <c r="BI6520" s="90"/>
      <c r="DL6520" s="13"/>
      <c r="DM6520" s="13"/>
      <c r="DN6520" s="3"/>
      <c r="DO6520" s="126"/>
      <c r="DP6520" s="126"/>
      <c r="DQ6520" s="127"/>
      <c r="DR6520" s="128"/>
      <c r="DS6520" s="13"/>
      <c r="DW6520" s="128"/>
      <c r="DX6520" s="128"/>
      <c r="DY6520" s="128"/>
      <c r="EH6520" s="89"/>
      <c r="EI6520" s="90"/>
    </row>
    <row r="6521" spans="38:139">
      <c r="AL6521" s="13"/>
      <c r="AM6521" s="13"/>
      <c r="AN6521" s="3"/>
      <c r="AO6521" s="126"/>
      <c r="AP6521" s="126"/>
      <c r="AQ6521" s="127"/>
      <c r="AR6521" s="128"/>
      <c r="AS6521" s="13"/>
      <c r="AW6521" s="128"/>
      <c r="AX6521" s="128"/>
      <c r="AY6521" s="128"/>
      <c r="BH6521" s="89"/>
      <c r="BI6521" s="90"/>
      <c r="DL6521" s="13"/>
      <c r="DM6521" s="13"/>
      <c r="DN6521" s="3"/>
      <c r="DO6521" s="126"/>
      <c r="DP6521" s="126"/>
      <c r="DQ6521" s="127"/>
      <c r="DR6521" s="128"/>
      <c r="DS6521" s="13"/>
      <c r="DW6521" s="128"/>
      <c r="DX6521" s="128"/>
      <c r="DY6521" s="128"/>
      <c r="EH6521" s="89"/>
      <c r="EI6521" s="90"/>
    </row>
    <row r="6522" spans="38:139">
      <c r="AL6522" s="13"/>
      <c r="AM6522" s="13"/>
      <c r="AN6522" s="3"/>
      <c r="AO6522" s="126"/>
      <c r="AP6522" s="126"/>
      <c r="AQ6522" s="127"/>
      <c r="AR6522" s="128"/>
      <c r="AS6522" s="13"/>
      <c r="AW6522" s="128"/>
      <c r="AX6522" s="128"/>
      <c r="AY6522" s="128"/>
      <c r="BH6522" s="89"/>
      <c r="BI6522" s="90"/>
      <c r="DL6522" s="13"/>
      <c r="DM6522" s="13"/>
      <c r="DN6522" s="3"/>
      <c r="DO6522" s="126"/>
      <c r="DP6522" s="126"/>
      <c r="DQ6522" s="127"/>
      <c r="DR6522" s="128"/>
      <c r="DS6522" s="13"/>
      <c r="DW6522" s="128"/>
      <c r="DX6522" s="128"/>
      <c r="DY6522" s="128"/>
      <c r="EH6522" s="89"/>
      <c r="EI6522" s="90"/>
    </row>
    <row r="6523" spans="38:139">
      <c r="AL6523" s="13"/>
      <c r="AM6523" s="13"/>
      <c r="AN6523" s="3"/>
      <c r="AO6523" s="126"/>
      <c r="AP6523" s="126"/>
      <c r="AQ6523" s="127"/>
      <c r="AR6523" s="128"/>
      <c r="AS6523" s="13"/>
      <c r="AW6523" s="128"/>
      <c r="AX6523" s="128"/>
      <c r="AY6523" s="128"/>
      <c r="BH6523" s="89"/>
      <c r="BI6523" s="90"/>
      <c r="DL6523" s="13"/>
      <c r="DM6523" s="13"/>
      <c r="DN6523" s="3"/>
      <c r="DO6523" s="126"/>
      <c r="DP6523" s="126"/>
      <c r="DQ6523" s="127"/>
      <c r="DR6523" s="128"/>
      <c r="DS6523" s="13"/>
      <c r="DW6523" s="128"/>
      <c r="DX6523" s="128"/>
      <c r="DY6523" s="128"/>
      <c r="EH6523" s="89"/>
      <c r="EI6523" s="90"/>
    </row>
    <row r="6524" spans="38:139">
      <c r="AL6524" s="13"/>
      <c r="AM6524" s="13"/>
      <c r="AN6524" s="3"/>
      <c r="AO6524" s="126"/>
      <c r="AP6524" s="126"/>
      <c r="AQ6524" s="127"/>
      <c r="AR6524" s="128"/>
      <c r="AS6524" s="13"/>
      <c r="AW6524" s="128"/>
      <c r="AX6524" s="128"/>
      <c r="AY6524" s="128"/>
      <c r="BH6524" s="89"/>
      <c r="BI6524" s="90"/>
      <c r="DL6524" s="13"/>
      <c r="DM6524" s="13"/>
      <c r="DN6524" s="3"/>
      <c r="DO6524" s="126"/>
      <c r="DP6524" s="126"/>
      <c r="DQ6524" s="127"/>
      <c r="DR6524" s="128"/>
      <c r="DS6524" s="13"/>
      <c r="DW6524" s="128"/>
      <c r="DX6524" s="128"/>
      <c r="DY6524" s="128"/>
      <c r="EH6524" s="89"/>
      <c r="EI6524" s="90"/>
    </row>
    <row r="6525" spans="38:139">
      <c r="AL6525" s="13"/>
      <c r="AM6525" s="13"/>
      <c r="AN6525" s="3"/>
      <c r="AO6525" s="126"/>
      <c r="AP6525" s="126"/>
      <c r="AQ6525" s="127"/>
      <c r="AR6525" s="128"/>
      <c r="AS6525" s="13"/>
      <c r="AW6525" s="128"/>
      <c r="AX6525" s="128"/>
      <c r="AY6525" s="128"/>
      <c r="BH6525" s="89"/>
      <c r="BI6525" s="90"/>
      <c r="DL6525" s="13"/>
      <c r="DM6525" s="13"/>
      <c r="DN6525" s="3"/>
      <c r="DO6525" s="126"/>
      <c r="DP6525" s="126"/>
      <c r="DQ6525" s="127"/>
      <c r="DR6525" s="128"/>
      <c r="DS6525" s="13"/>
      <c r="DW6525" s="128"/>
      <c r="DX6525" s="128"/>
      <c r="DY6525" s="128"/>
      <c r="EH6525" s="89"/>
      <c r="EI6525" s="90"/>
    </row>
    <row r="6526" spans="38:139">
      <c r="AL6526" s="13"/>
      <c r="AM6526" s="13"/>
      <c r="AN6526" s="3"/>
      <c r="AO6526" s="126"/>
      <c r="AP6526" s="126"/>
      <c r="AQ6526" s="127"/>
      <c r="AR6526" s="128"/>
      <c r="AS6526" s="13"/>
      <c r="AW6526" s="128"/>
      <c r="AX6526" s="128"/>
      <c r="AY6526" s="128"/>
      <c r="BH6526" s="89"/>
      <c r="BI6526" s="90"/>
      <c r="DL6526" s="13"/>
      <c r="DM6526" s="13"/>
      <c r="DN6526" s="3"/>
      <c r="DO6526" s="126"/>
      <c r="DP6526" s="126"/>
      <c r="DQ6526" s="127"/>
      <c r="DR6526" s="128"/>
      <c r="DS6526" s="13"/>
      <c r="DW6526" s="128"/>
      <c r="DX6526" s="128"/>
      <c r="DY6526" s="128"/>
      <c r="EH6526" s="89"/>
      <c r="EI6526" s="90"/>
    </row>
    <row r="6527" spans="38:139">
      <c r="AL6527" s="13"/>
      <c r="AM6527" s="13"/>
      <c r="AN6527" s="3"/>
      <c r="AO6527" s="126"/>
      <c r="AP6527" s="126"/>
      <c r="AQ6527" s="127"/>
      <c r="AR6527" s="128"/>
      <c r="AS6527" s="13"/>
      <c r="AW6527" s="128"/>
      <c r="AX6527" s="128"/>
      <c r="AY6527" s="128"/>
      <c r="BH6527" s="89"/>
      <c r="BI6527" s="90"/>
      <c r="DL6527" s="13"/>
      <c r="DM6527" s="13"/>
      <c r="DN6527" s="3"/>
      <c r="DO6527" s="126"/>
      <c r="DP6527" s="126"/>
      <c r="DQ6527" s="127"/>
      <c r="DR6527" s="128"/>
      <c r="DS6527" s="13"/>
      <c r="DW6527" s="128"/>
      <c r="DX6527" s="128"/>
      <c r="DY6527" s="128"/>
      <c r="EH6527" s="89"/>
      <c r="EI6527" s="90"/>
    </row>
    <row r="6528" spans="38:139">
      <c r="AL6528" s="13"/>
      <c r="AM6528" s="13"/>
      <c r="AN6528" s="3"/>
      <c r="AO6528" s="126"/>
      <c r="AP6528" s="126"/>
      <c r="AQ6528" s="127"/>
      <c r="AR6528" s="128"/>
      <c r="AS6528" s="13"/>
      <c r="AW6528" s="128"/>
      <c r="AX6528" s="128"/>
      <c r="AY6528" s="128"/>
      <c r="BH6528" s="89"/>
      <c r="BI6528" s="90"/>
      <c r="DL6528" s="13"/>
      <c r="DM6528" s="13"/>
      <c r="DN6528" s="3"/>
      <c r="DO6528" s="126"/>
      <c r="DP6528" s="126"/>
      <c r="DQ6528" s="127"/>
      <c r="DR6528" s="128"/>
      <c r="DS6528" s="13"/>
      <c r="DW6528" s="128"/>
      <c r="DX6528" s="128"/>
      <c r="DY6528" s="128"/>
      <c r="EH6528" s="89"/>
      <c r="EI6528" s="90"/>
    </row>
    <row r="6529" spans="38:139">
      <c r="AL6529" s="13"/>
      <c r="AM6529" s="13"/>
      <c r="AN6529" s="3"/>
      <c r="AO6529" s="126"/>
      <c r="AP6529" s="126"/>
      <c r="AQ6529" s="127"/>
      <c r="AR6529" s="128"/>
      <c r="AS6529" s="13"/>
      <c r="AW6529" s="128"/>
      <c r="AX6529" s="128"/>
      <c r="AY6529" s="128"/>
      <c r="BH6529" s="89"/>
      <c r="BI6529" s="90"/>
      <c r="DL6529" s="13"/>
      <c r="DM6529" s="13"/>
      <c r="DN6529" s="3"/>
      <c r="DO6529" s="126"/>
      <c r="DP6529" s="126"/>
      <c r="DQ6529" s="127"/>
      <c r="DR6529" s="128"/>
      <c r="DS6529" s="13"/>
      <c r="DW6529" s="128"/>
      <c r="DX6529" s="128"/>
      <c r="DY6529" s="128"/>
      <c r="EH6529" s="89"/>
      <c r="EI6529" s="90"/>
    </row>
    <row r="6530" spans="38:139">
      <c r="AL6530" s="13"/>
      <c r="AM6530" s="13"/>
      <c r="AN6530" s="3"/>
      <c r="AO6530" s="126"/>
      <c r="AP6530" s="126"/>
      <c r="AQ6530" s="127"/>
      <c r="AR6530" s="128"/>
      <c r="AS6530" s="13"/>
      <c r="AW6530" s="128"/>
      <c r="AX6530" s="128"/>
      <c r="AY6530" s="128"/>
      <c r="BH6530" s="89"/>
      <c r="BI6530" s="90"/>
      <c r="DL6530" s="13"/>
      <c r="DM6530" s="13"/>
      <c r="DN6530" s="3"/>
      <c r="DO6530" s="126"/>
      <c r="DP6530" s="126"/>
      <c r="DQ6530" s="127"/>
      <c r="DR6530" s="128"/>
      <c r="DS6530" s="13"/>
      <c r="DW6530" s="128"/>
      <c r="DX6530" s="128"/>
      <c r="DY6530" s="128"/>
      <c r="EH6530" s="89"/>
      <c r="EI6530" s="90"/>
    </row>
    <row r="6531" spans="38:139">
      <c r="AL6531" s="13"/>
      <c r="AM6531" s="13"/>
      <c r="AN6531" s="3"/>
      <c r="AO6531" s="126"/>
      <c r="AP6531" s="126"/>
      <c r="AQ6531" s="127"/>
      <c r="AR6531" s="128"/>
      <c r="AS6531" s="13"/>
      <c r="AW6531" s="128"/>
      <c r="AX6531" s="128"/>
      <c r="AY6531" s="128"/>
      <c r="BH6531" s="89"/>
      <c r="BI6531" s="90"/>
      <c r="DL6531" s="13"/>
      <c r="DM6531" s="13"/>
      <c r="DN6531" s="3"/>
      <c r="DO6531" s="126"/>
      <c r="DP6531" s="126"/>
      <c r="DQ6531" s="127"/>
      <c r="DR6531" s="128"/>
      <c r="DS6531" s="13"/>
      <c r="DW6531" s="128"/>
      <c r="DX6531" s="128"/>
      <c r="DY6531" s="128"/>
      <c r="EH6531" s="89"/>
      <c r="EI6531" s="90"/>
    </row>
    <row r="6532" spans="38:139">
      <c r="AL6532" s="13"/>
      <c r="AM6532" s="13"/>
      <c r="AN6532" s="3"/>
      <c r="AO6532" s="126"/>
      <c r="AP6532" s="126"/>
      <c r="AQ6532" s="127"/>
      <c r="AR6532" s="128"/>
      <c r="AS6532" s="13"/>
      <c r="AW6532" s="128"/>
      <c r="AX6532" s="128"/>
      <c r="AY6532" s="128"/>
      <c r="BH6532" s="89"/>
      <c r="BI6532" s="90"/>
      <c r="DL6532" s="13"/>
      <c r="DM6532" s="13"/>
      <c r="DN6532" s="3"/>
      <c r="DO6532" s="126"/>
      <c r="DP6532" s="126"/>
      <c r="DQ6532" s="127"/>
      <c r="DR6532" s="128"/>
      <c r="DS6532" s="13"/>
      <c r="DW6532" s="128"/>
      <c r="DX6532" s="128"/>
      <c r="DY6532" s="128"/>
      <c r="EH6532" s="89"/>
      <c r="EI6532" s="90"/>
    </row>
    <row r="6533" spans="38:139">
      <c r="AL6533" s="13"/>
      <c r="AM6533" s="13"/>
      <c r="AN6533" s="3"/>
      <c r="AO6533" s="126"/>
      <c r="AP6533" s="126"/>
      <c r="AQ6533" s="127"/>
      <c r="AR6533" s="128"/>
      <c r="AS6533" s="13"/>
      <c r="AW6533" s="128"/>
      <c r="AX6533" s="128"/>
      <c r="AY6533" s="128"/>
      <c r="BH6533" s="89"/>
      <c r="BI6533" s="90"/>
      <c r="DL6533" s="13"/>
      <c r="DM6533" s="13"/>
      <c r="DN6533" s="3"/>
      <c r="DO6533" s="126"/>
      <c r="DP6533" s="126"/>
      <c r="DQ6533" s="127"/>
      <c r="DR6533" s="128"/>
      <c r="DS6533" s="13"/>
      <c r="DW6533" s="128"/>
      <c r="DX6533" s="128"/>
      <c r="DY6533" s="128"/>
      <c r="EH6533" s="89"/>
      <c r="EI6533" s="90"/>
    </row>
    <row r="6534" spans="38:139">
      <c r="AL6534" s="13"/>
      <c r="AM6534" s="13"/>
      <c r="AN6534" s="3"/>
      <c r="AO6534" s="126"/>
      <c r="AP6534" s="126"/>
      <c r="AQ6534" s="127"/>
      <c r="AR6534" s="128"/>
      <c r="AS6534" s="13"/>
      <c r="AW6534" s="128"/>
      <c r="AX6534" s="128"/>
      <c r="AY6534" s="128"/>
      <c r="BH6534" s="89"/>
      <c r="BI6534" s="90"/>
      <c r="DL6534" s="13"/>
      <c r="DM6534" s="13"/>
      <c r="DN6534" s="3"/>
      <c r="DO6534" s="126"/>
      <c r="DP6534" s="126"/>
      <c r="DQ6534" s="127"/>
      <c r="DR6534" s="128"/>
      <c r="DS6534" s="13"/>
      <c r="DW6534" s="128"/>
      <c r="DX6534" s="128"/>
      <c r="DY6534" s="128"/>
      <c r="EH6534" s="89"/>
      <c r="EI6534" s="90"/>
    </row>
    <row r="6535" spans="38:139">
      <c r="AL6535" s="13"/>
      <c r="AM6535" s="13"/>
      <c r="AN6535" s="3"/>
      <c r="AO6535" s="126"/>
      <c r="AP6535" s="126"/>
      <c r="AQ6535" s="127"/>
      <c r="AR6535" s="128"/>
      <c r="AS6535" s="13"/>
      <c r="AW6535" s="128"/>
      <c r="AX6535" s="128"/>
      <c r="AY6535" s="128"/>
      <c r="BH6535" s="89"/>
      <c r="BI6535" s="90"/>
      <c r="DL6535" s="13"/>
      <c r="DM6535" s="13"/>
      <c r="DN6535" s="3"/>
      <c r="DO6535" s="126"/>
      <c r="DP6535" s="126"/>
      <c r="DQ6535" s="127"/>
      <c r="DR6535" s="128"/>
      <c r="DS6535" s="13"/>
      <c r="DW6535" s="128"/>
      <c r="DX6535" s="128"/>
      <c r="DY6535" s="128"/>
      <c r="EH6535" s="89"/>
      <c r="EI6535" s="90"/>
    </row>
    <row r="6536" spans="38:139">
      <c r="AL6536" s="13"/>
      <c r="AM6536" s="13"/>
      <c r="AN6536" s="3"/>
      <c r="AO6536" s="126"/>
      <c r="AP6536" s="126"/>
      <c r="AQ6536" s="127"/>
      <c r="AR6536" s="128"/>
      <c r="AS6536" s="13"/>
      <c r="AW6536" s="128"/>
      <c r="AX6536" s="128"/>
      <c r="AY6536" s="128"/>
      <c r="BH6536" s="89"/>
      <c r="BI6536" s="90"/>
      <c r="DL6536" s="13"/>
      <c r="DM6536" s="13"/>
      <c r="DN6536" s="3"/>
      <c r="DO6536" s="126"/>
      <c r="DP6536" s="126"/>
      <c r="DQ6536" s="127"/>
      <c r="DR6536" s="128"/>
      <c r="DS6536" s="13"/>
      <c r="DW6536" s="128"/>
      <c r="DX6536" s="128"/>
      <c r="DY6536" s="128"/>
      <c r="EH6536" s="89"/>
      <c r="EI6536" s="90"/>
    </row>
    <row r="6537" spans="38:139">
      <c r="AL6537" s="13"/>
      <c r="AM6537" s="13"/>
      <c r="AN6537" s="3"/>
      <c r="AO6537" s="126"/>
      <c r="AP6537" s="126"/>
      <c r="AQ6537" s="127"/>
      <c r="AR6537" s="128"/>
      <c r="AS6537" s="13"/>
      <c r="AW6537" s="128"/>
      <c r="AX6537" s="128"/>
      <c r="AY6537" s="128"/>
      <c r="BH6537" s="89"/>
      <c r="BI6537" s="90"/>
      <c r="DL6537" s="13"/>
      <c r="DM6537" s="13"/>
      <c r="DN6537" s="3"/>
      <c r="DO6537" s="126"/>
      <c r="DP6537" s="126"/>
      <c r="DQ6537" s="127"/>
      <c r="DR6537" s="128"/>
      <c r="DS6537" s="13"/>
      <c r="DW6537" s="128"/>
      <c r="DX6537" s="128"/>
      <c r="DY6537" s="128"/>
      <c r="EH6537" s="89"/>
      <c r="EI6537" s="90"/>
    </row>
    <row r="6538" spans="38:139">
      <c r="AL6538" s="13"/>
      <c r="AM6538" s="13"/>
      <c r="AN6538" s="3"/>
      <c r="AO6538" s="126"/>
      <c r="AP6538" s="126"/>
      <c r="AQ6538" s="127"/>
      <c r="AR6538" s="128"/>
      <c r="AS6538" s="13"/>
      <c r="AW6538" s="128"/>
      <c r="AX6538" s="128"/>
      <c r="AY6538" s="128"/>
      <c r="BH6538" s="89"/>
      <c r="BI6538" s="90"/>
      <c r="DL6538" s="13"/>
      <c r="DM6538" s="13"/>
      <c r="DN6538" s="3"/>
      <c r="DO6538" s="126"/>
      <c r="DP6538" s="126"/>
      <c r="DQ6538" s="127"/>
      <c r="DR6538" s="128"/>
      <c r="DS6538" s="13"/>
      <c r="DW6538" s="128"/>
      <c r="DX6538" s="128"/>
      <c r="DY6538" s="128"/>
      <c r="EH6538" s="89"/>
      <c r="EI6538" s="90"/>
    </row>
    <row r="6539" spans="38:139">
      <c r="AL6539" s="13"/>
      <c r="AM6539" s="13"/>
      <c r="AN6539" s="3"/>
      <c r="AO6539" s="126"/>
      <c r="AP6539" s="126"/>
      <c r="AQ6539" s="127"/>
      <c r="AR6539" s="128"/>
      <c r="AS6539" s="13"/>
      <c r="AW6539" s="128"/>
      <c r="AX6539" s="128"/>
      <c r="AY6539" s="128"/>
      <c r="BH6539" s="89"/>
      <c r="BI6539" s="90"/>
      <c r="DL6539" s="13"/>
      <c r="DM6539" s="13"/>
      <c r="DN6539" s="3"/>
      <c r="DO6539" s="126"/>
      <c r="DP6539" s="126"/>
      <c r="DQ6539" s="127"/>
      <c r="DR6539" s="128"/>
      <c r="DS6539" s="13"/>
      <c r="DW6539" s="128"/>
      <c r="DX6539" s="128"/>
      <c r="DY6539" s="128"/>
      <c r="EH6539" s="89"/>
      <c r="EI6539" s="90"/>
    </row>
    <row r="6540" spans="38:139">
      <c r="AL6540" s="13"/>
      <c r="AM6540" s="13"/>
      <c r="AN6540" s="3"/>
      <c r="AO6540" s="126"/>
      <c r="AP6540" s="126"/>
      <c r="AQ6540" s="127"/>
      <c r="AR6540" s="128"/>
      <c r="AS6540" s="13"/>
      <c r="AW6540" s="128"/>
      <c r="AX6540" s="128"/>
      <c r="AY6540" s="128"/>
      <c r="BH6540" s="89"/>
      <c r="BI6540" s="90"/>
      <c r="DL6540" s="13"/>
      <c r="DM6540" s="13"/>
      <c r="DN6540" s="3"/>
      <c r="DO6540" s="126"/>
      <c r="DP6540" s="126"/>
      <c r="DQ6540" s="127"/>
      <c r="DR6540" s="128"/>
      <c r="DS6540" s="13"/>
      <c r="DW6540" s="128"/>
      <c r="DX6540" s="128"/>
      <c r="DY6540" s="128"/>
      <c r="EH6540" s="89"/>
      <c r="EI6540" s="90"/>
    </row>
    <row r="6541" spans="38:139">
      <c r="AL6541" s="13"/>
      <c r="AM6541" s="13"/>
      <c r="AN6541" s="3"/>
      <c r="AO6541" s="126"/>
      <c r="AP6541" s="126"/>
      <c r="AQ6541" s="127"/>
      <c r="AR6541" s="128"/>
      <c r="AS6541" s="13"/>
      <c r="AW6541" s="128"/>
      <c r="AX6541" s="128"/>
      <c r="AY6541" s="128"/>
      <c r="BH6541" s="89"/>
      <c r="BI6541" s="90"/>
      <c r="DL6541" s="13"/>
      <c r="DM6541" s="13"/>
      <c r="DN6541" s="3"/>
      <c r="DO6541" s="126"/>
      <c r="DP6541" s="126"/>
      <c r="DQ6541" s="127"/>
      <c r="DR6541" s="128"/>
      <c r="DS6541" s="13"/>
      <c r="DW6541" s="128"/>
      <c r="DX6541" s="128"/>
      <c r="DY6541" s="128"/>
      <c r="EH6541" s="89"/>
      <c r="EI6541" s="90"/>
    </row>
    <row r="6542" spans="38:139">
      <c r="AL6542" s="13"/>
      <c r="AM6542" s="13"/>
      <c r="AN6542" s="3"/>
      <c r="AO6542" s="126"/>
      <c r="AP6542" s="126"/>
      <c r="AQ6542" s="127"/>
      <c r="AR6542" s="128"/>
      <c r="AS6542" s="13"/>
      <c r="AW6542" s="128"/>
      <c r="AX6542" s="128"/>
      <c r="AY6542" s="128"/>
      <c r="BH6542" s="89"/>
      <c r="BI6542" s="90"/>
      <c r="DL6542" s="13"/>
      <c r="DM6542" s="13"/>
      <c r="DN6542" s="3"/>
      <c r="DO6542" s="126"/>
      <c r="DP6542" s="126"/>
      <c r="DQ6542" s="127"/>
      <c r="DR6542" s="128"/>
      <c r="DS6542" s="13"/>
      <c r="DW6542" s="128"/>
      <c r="DX6542" s="128"/>
      <c r="DY6542" s="128"/>
      <c r="EH6542" s="89"/>
      <c r="EI6542" s="90"/>
    </row>
    <row r="6543" spans="38:139">
      <c r="AL6543" s="13"/>
      <c r="AM6543" s="13"/>
      <c r="AN6543" s="3"/>
      <c r="AO6543" s="126"/>
      <c r="AP6543" s="126"/>
      <c r="AQ6543" s="127"/>
      <c r="AR6543" s="128"/>
      <c r="AS6543" s="13"/>
      <c r="AW6543" s="128"/>
      <c r="AX6543" s="128"/>
      <c r="AY6543" s="128"/>
      <c r="BH6543" s="89"/>
      <c r="BI6543" s="90"/>
      <c r="DL6543" s="13"/>
      <c r="DM6543" s="13"/>
      <c r="DN6543" s="3"/>
      <c r="DO6543" s="126"/>
      <c r="DP6543" s="126"/>
      <c r="DQ6543" s="127"/>
      <c r="DR6543" s="128"/>
      <c r="DS6543" s="13"/>
      <c r="DW6543" s="128"/>
      <c r="DX6543" s="128"/>
      <c r="DY6543" s="128"/>
      <c r="EH6543" s="89"/>
      <c r="EI6543" s="90"/>
    </row>
    <row r="6544" spans="38:139">
      <c r="AL6544" s="13"/>
      <c r="AM6544" s="13"/>
      <c r="AN6544" s="3"/>
      <c r="AO6544" s="126"/>
      <c r="AP6544" s="126"/>
      <c r="AQ6544" s="127"/>
      <c r="AR6544" s="128"/>
      <c r="AS6544" s="13"/>
      <c r="AW6544" s="128"/>
      <c r="AX6544" s="128"/>
      <c r="AY6544" s="128"/>
      <c r="BH6544" s="89"/>
      <c r="BI6544" s="90"/>
      <c r="DL6544" s="13"/>
      <c r="DM6544" s="13"/>
      <c r="DN6544" s="3"/>
      <c r="DO6544" s="126"/>
      <c r="DP6544" s="126"/>
      <c r="DQ6544" s="127"/>
      <c r="DR6544" s="128"/>
      <c r="DS6544" s="13"/>
      <c r="DW6544" s="128"/>
      <c r="DX6544" s="128"/>
      <c r="DY6544" s="128"/>
      <c r="EH6544" s="89"/>
      <c r="EI6544" s="90"/>
    </row>
    <row r="6545" spans="38:139">
      <c r="AL6545" s="13"/>
      <c r="AM6545" s="13"/>
      <c r="AN6545" s="3"/>
      <c r="AO6545" s="126"/>
      <c r="AP6545" s="126"/>
      <c r="AQ6545" s="127"/>
      <c r="AR6545" s="128"/>
      <c r="AS6545" s="13"/>
      <c r="AW6545" s="128"/>
      <c r="AX6545" s="128"/>
      <c r="AY6545" s="128"/>
      <c r="BH6545" s="89"/>
      <c r="BI6545" s="90"/>
      <c r="DL6545" s="13"/>
      <c r="DM6545" s="13"/>
      <c r="DN6545" s="3"/>
      <c r="DO6545" s="126"/>
      <c r="DP6545" s="126"/>
      <c r="DQ6545" s="127"/>
      <c r="DR6545" s="128"/>
      <c r="DS6545" s="13"/>
      <c r="DW6545" s="128"/>
      <c r="DX6545" s="128"/>
      <c r="DY6545" s="128"/>
      <c r="EH6545" s="89"/>
      <c r="EI6545" s="90"/>
    </row>
    <row r="6546" spans="38:139">
      <c r="AL6546" s="13"/>
      <c r="AM6546" s="13"/>
      <c r="AN6546" s="3"/>
      <c r="AO6546" s="126"/>
      <c r="AP6546" s="126"/>
      <c r="AQ6546" s="127"/>
      <c r="AR6546" s="128"/>
      <c r="AS6546" s="13"/>
      <c r="AW6546" s="128"/>
      <c r="AX6546" s="128"/>
      <c r="AY6546" s="128"/>
      <c r="BH6546" s="89"/>
      <c r="BI6546" s="90"/>
      <c r="DL6546" s="13"/>
      <c r="DM6546" s="13"/>
      <c r="DN6546" s="3"/>
      <c r="DO6546" s="126"/>
      <c r="DP6546" s="126"/>
      <c r="DQ6546" s="127"/>
      <c r="DR6546" s="128"/>
      <c r="DS6546" s="13"/>
      <c r="DW6546" s="128"/>
      <c r="DX6546" s="128"/>
      <c r="DY6546" s="128"/>
      <c r="EH6546" s="89"/>
      <c r="EI6546" s="90"/>
    </row>
    <row r="6547" spans="38:139">
      <c r="AL6547" s="13"/>
      <c r="AM6547" s="13"/>
      <c r="AN6547" s="3"/>
      <c r="AO6547" s="126"/>
      <c r="AP6547" s="126"/>
      <c r="AQ6547" s="127"/>
      <c r="AR6547" s="128"/>
      <c r="AS6547" s="13"/>
      <c r="AW6547" s="128"/>
      <c r="AX6547" s="128"/>
      <c r="AY6547" s="128"/>
      <c r="BH6547" s="89"/>
      <c r="BI6547" s="90"/>
      <c r="DL6547" s="13"/>
      <c r="DM6547" s="13"/>
      <c r="DN6547" s="3"/>
      <c r="DO6547" s="126"/>
      <c r="DP6547" s="126"/>
      <c r="DQ6547" s="127"/>
      <c r="DR6547" s="128"/>
      <c r="DS6547" s="13"/>
      <c r="DW6547" s="128"/>
      <c r="DX6547" s="128"/>
      <c r="DY6547" s="128"/>
      <c r="EH6547" s="89"/>
      <c r="EI6547" s="90"/>
    </row>
    <row r="6548" spans="38:139">
      <c r="AL6548" s="13"/>
      <c r="AM6548" s="13"/>
      <c r="AN6548" s="3"/>
      <c r="AO6548" s="126"/>
      <c r="AP6548" s="126"/>
      <c r="AQ6548" s="127"/>
      <c r="AR6548" s="128"/>
      <c r="AS6548" s="13"/>
      <c r="AW6548" s="128"/>
      <c r="AX6548" s="128"/>
      <c r="AY6548" s="128"/>
      <c r="BH6548" s="89"/>
      <c r="BI6548" s="90"/>
      <c r="DL6548" s="13"/>
      <c r="DM6548" s="13"/>
      <c r="DN6548" s="3"/>
      <c r="DO6548" s="126"/>
      <c r="DP6548" s="126"/>
      <c r="DQ6548" s="127"/>
      <c r="DR6548" s="128"/>
      <c r="DS6548" s="13"/>
      <c r="DW6548" s="128"/>
      <c r="DX6548" s="128"/>
      <c r="DY6548" s="128"/>
      <c r="EH6548" s="89"/>
      <c r="EI6548" s="90"/>
    </row>
    <row r="6549" spans="38:139">
      <c r="AL6549" s="13"/>
      <c r="AM6549" s="13"/>
      <c r="AN6549" s="3"/>
      <c r="AO6549" s="126"/>
      <c r="AP6549" s="126"/>
      <c r="AQ6549" s="127"/>
      <c r="AR6549" s="128"/>
      <c r="AS6549" s="13"/>
      <c r="AW6549" s="128"/>
      <c r="AX6549" s="128"/>
      <c r="AY6549" s="128"/>
      <c r="BH6549" s="89"/>
      <c r="BI6549" s="90"/>
      <c r="DL6549" s="13"/>
      <c r="DM6549" s="13"/>
      <c r="DN6549" s="3"/>
      <c r="DO6549" s="126"/>
      <c r="DP6549" s="126"/>
      <c r="DQ6549" s="127"/>
      <c r="DR6549" s="128"/>
      <c r="DS6549" s="13"/>
      <c r="DW6549" s="128"/>
      <c r="DX6549" s="128"/>
      <c r="DY6549" s="128"/>
      <c r="EH6549" s="89"/>
      <c r="EI6549" s="90"/>
    </row>
    <row r="6550" spans="38:139">
      <c r="AL6550" s="13"/>
      <c r="AM6550" s="13"/>
      <c r="AN6550" s="3"/>
      <c r="AO6550" s="126"/>
      <c r="AP6550" s="126"/>
      <c r="AQ6550" s="127"/>
      <c r="AR6550" s="128"/>
      <c r="AS6550" s="13"/>
      <c r="AW6550" s="128"/>
      <c r="AX6550" s="128"/>
      <c r="AY6550" s="128"/>
      <c r="BH6550" s="89"/>
      <c r="BI6550" s="90"/>
      <c r="DL6550" s="13"/>
      <c r="DM6550" s="13"/>
      <c r="DN6550" s="3"/>
      <c r="DO6550" s="126"/>
      <c r="DP6550" s="126"/>
      <c r="DQ6550" s="127"/>
      <c r="DR6550" s="128"/>
      <c r="DS6550" s="13"/>
      <c r="DW6550" s="128"/>
      <c r="DX6550" s="128"/>
      <c r="DY6550" s="128"/>
      <c r="EH6550" s="89"/>
      <c r="EI6550" s="90"/>
    </row>
    <row r="6551" spans="38:139">
      <c r="AL6551" s="13"/>
      <c r="AM6551" s="13"/>
      <c r="AN6551" s="3"/>
      <c r="AO6551" s="126"/>
      <c r="AP6551" s="126"/>
      <c r="AQ6551" s="127"/>
      <c r="AR6551" s="128"/>
      <c r="AS6551" s="13"/>
      <c r="AW6551" s="128"/>
      <c r="AX6551" s="128"/>
      <c r="AY6551" s="128"/>
      <c r="BH6551" s="89"/>
      <c r="BI6551" s="90"/>
      <c r="DL6551" s="13"/>
      <c r="DM6551" s="13"/>
      <c r="DN6551" s="3"/>
      <c r="DO6551" s="126"/>
      <c r="DP6551" s="126"/>
      <c r="DQ6551" s="127"/>
      <c r="DR6551" s="128"/>
      <c r="DS6551" s="13"/>
      <c r="DW6551" s="128"/>
      <c r="DX6551" s="128"/>
      <c r="DY6551" s="128"/>
      <c r="EH6551" s="89"/>
      <c r="EI6551" s="90"/>
    </row>
    <row r="6552" spans="38:139">
      <c r="AL6552" s="13"/>
      <c r="AM6552" s="13"/>
      <c r="AN6552" s="3"/>
      <c r="AO6552" s="126"/>
      <c r="AP6552" s="126"/>
      <c r="AQ6552" s="127"/>
      <c r="AR6552" s="128"/>
      <c r="AS6552" s="13"/>
      <c r="AW6552" s="128"/>
      <c r="AX6552" s="128"/>
      <c r="AY6552" s="128"/>
      <c r="BH6552" s="89"/>
      <c r="BI6552" s="90"/>
      <c r="DL6552" s="13"/>
      <c r="DM6552" s="13"/>
      <c r="DN6552" s="3"/>
      <c r="DO6552" s="126"/>
      <c r="DP6552" s="126"/>
      <c r="DQ6552" s="127"/>
      <c r="DR6552" s="128"/>
      <c r="DS6552" s="13"/>
      <c r="DW6552" s="128"/>
      <c r="DX6552" s="128"/>
      <c r="DY6552" s="128"/>
      <c r="EH6552" s="89"/>
      <c r="EI6552" s="90"/>
    </row>
    <row r="6553" spans="38:139">
      <c r="AL6553" s="13"/>
      <c r="AM6553" s="13"/>
      <c r="AN6553" s="3"/>
      <c r="AO6553" s="126"/>
      <c r="AP6553" s="126"/>
      <c r="AQ6553" s="127"/>
      <c r="AR6553" s="128"/>
      <c r="AS6553" s="13"/>
      <c r="AW6553" s="128"/>
      <c r="AX6553" s="128"/>
      <c r="AY6553" s="128"/>
      <c r="BH6553" s="89"/>
      <c r="BI6553" s="90"/>
      <c r="DL6553" s="13"/>
      <c r="DM6553" s="13"/>
      <c r="DN6553" s="3"/>
      <c r="DO6553" s="126"/>
      <c r="DP6553" s="126"/>
      <c r="DQ6553" s="127"/>
      <c r="DR6553" s="128"/>
      <c r="DS6553" s="13"/>
      <c r="DW6553" s="128"/>
      <c r="DX6553" s="128"/>
      <c r="DY6553" s="128"/>
      <c r="EH6553" s="89"/>
      <c r="EI6553" s="90"/>
    </row>
    <row r="6554" spans="38:139">
      <c r="AL6554" s="13"/>
      <c r="AM6554" s="13"/>
      <c r="AN6554" s="3"/>
      <c r="AO6554" s="126"/>
      <c r="AP6554" s="126"/>
      <c r="AQ6554" s="127"/>
      <c r="AR6554" s="128"/>
      <c r="AS6554" s="13"/>
      <c r="AW6554" s="128"/>
      <c r="AX6554" s="128"/>
      <c r="AY6554" s="128"/>
      <c r="BH6554" s="89"/>
      <c r="BI6554" s="90"/>
      <c r="DL6554" s="13"/>
      <c r="DM6554" s="13"/>
      <c r="DN6554" s="3"/>
      <c r="DO6554" s="126"/>
      <c r="DP6554" s="126"/>
      <c r="DQ6554" s="127"/>
      <c r="DR6554" s="128"/>
      <c r="DS6554" s="13"/>
      <c r="DW6554" s="128"/>
      <c r="DX6554" s="128"/>
      <c r="DY6554" s="128"/>
      <c r="EH6554" s="89"/>
      <c r="EI6554" s="90"/>
    </row>
    <row r="6555" spans="38:139">
      <c r="AL6555" s="13"/>
      <c r="AM6555" s="13"/>
      <c r="AN6555" s="3"/>
      <c r="AO6555" s="126"/>
      <c r="AP6555" s="126"/>
      <c r="AQ6555" s="127"/>
      <c r="AR6555" s="128"/>
      <c r="AS6555" s="13"/>
      <c r="AW6555" s="128"/>
      <c r="AX6555" s="128"/>
      <c r="AY6555" s="128"/>
      <c r="BH6555" s="89"/>
      <c r="BI6555" s="90"/>
      <c r="DL6555" s="13"/>
      <c r="DM6555" s="13"/>
      <c r="DN6555" s="3"/>
      <c r="DO6555" s="126"/>
      <c r="DP6555" s="126"/>
      <c r="DQ6555" s="127"/>
      <c r="DR6555" s="128"/>
      <c r="DS6555" s="13"/>
      <c r="DW6555" s="128"/>
      <c r="DX6555" s="128"/>
      <c r="DY6555" s="128"/>
      <c r="EH6555" s="89"/>
      <c r="EI6555" s="90"/>
    </row>
    <row r="6556" spans="38:139">
      <c r="AL6556" s="13"/>
      <c r="AM6556" s="13"/>
      <c r="AN6556" s="3"/>
      <c r="AO6556" s="126"/>
      <c r="AP6556" s="126"/>
      <c r="AQ6556" s="127"/>
      <c r="AR6556" s="128"/>
      <c r="AS6556" s="13"/>
      <c r="AW6556" s="128"/>
      <c r="AX6556" s="128"/>
      <c r="AY6556" s="128"/>
      <c r="BH6556" s="89"/>
      <c r="BI6556" s="90"/>
      <c r="DL6556" s="13"/>
      <c r="DM6556" s="13"/>
      <c r="DN6556" s="3"/>
      <c r="DO6556" s="126"/>
      <c r="DP6556" s="126"/>
      <c r="DQ6556" s="127"/>
      <c r="DR6556" s="128"/>
      <c r="DS6556" s="13"/>
      <c r="DW6556" s="128"/>
      <c r="DX6556" s="128"/>
      <c r="DY6556" s="128"/>
      <c r="EH6556" s="89"/>
      <c r="EI6556" s="90"/>
    </row>
    <row r="6557" spans="38:139">
      <c r="AL6557" s="13"/>
      <c r="AM6557" s="13"/>
      <c r="AN6557" s="3"/>
      <c r="AO6557" s="126"/>
      <c r="AP6557" s="126"/>
      <c r="AQ6557" s="127"/>
      <c r="AR6557" s="128"/>
      <c r="AS6557" s="13"/>
      <c r="AW6557" s="128"/>
      <c r="AX6557" s="128"/>
      <c r="AY6557" s="128"/>
      <c r="BH6557" s="89"/>
      <c r="BI6557" s="90"/>
      <c r="DL6557" s="13"/>
      <c r="DM6557" s="13"/>
      <c r="DN6557" s="3"/>
      <c r="DO6557" s="126"/>
      <c r="DP6557" s="126"/>
      <c r="DQ6557" s="127"/>
      <c r="DR6557" s="128"/>
      <c r="DS6557" s="13"/>
      <c r="DW6557" s="128"/>
      <c r="DX6557" s="128"/>
      <c r="DY6557" s="128"/>
      <c r="EH6557" s="89"/>
      <c r="EI6557" s="90"/>
    </row>
    <row r="6558" spans="38:139">
      <c r="AL6558" s="13"/>
      <c r="AM6558" s="13"/>
      <c r="AN6558" s="3"/>
      <c r="AO6558" s="126"/>
      <c r="AP6558" s="126"/>
      <c r="AQ6558" s="127"/>
      <c r="AR6558" s="128"/>
      <c r="AS6558" s="13"/>
      <c r="AW6558" s="128"/>
      <c r="AX6558" s="128"/>
      <c r="AY6558" s="128"/>
      <c r="BH6558" s="89"/>
      <c r="BI6558" s="90"/>
      <c r="DL6558" s="13"/>
      <c r="DM6558" s="13"/>
      <c r="DN6558" s="3"/>
      <c r="DO6558" s="126"/>
      <c r="DP6558" s="126"/>
      <c r="DQ6558" s="127"/>
      <c r="DR6558" s="128"/>
      <c r="DS6558" s="13"/>
      <c r="DW6558" s="128"/>
      <c r="DX6558" s="128"/>
      <c r="DY6558" s="128"/>
      <c r="EH6558" s="89"/>
      <c r="EI6558" s="90"/>
    </row>
    <row r="6559" spans="38:139">
      <c r="AL6559" s="13"/>
      <c r="AM6559" s="13"/>
      <c r="AN6559" s="3"/>
      <c r="AO6559" s="126"/>
      <c r="AP6559" s="126"/>
      <c r="AQ6559" s="127"/>
      <c r="AR6559" s="128"/>
      <c r="AS6559" s="13"/>
      <c r="AW6559" s="128"/>
      <c r="AX6559" s="128"/>
      <c r="AY6559" s="128"/>
      <c r="BH6559" s="89"/>
      <c r="BI6559" s="90"/>
      <c r="DL6559" s="13"/>
      <c r="DM6559" s="13"/>
      <c r="DN6559" s="3"/>
      <c r="DO6559" s="126"/>
      <c r="DP6559" s="126"/>
      <c r="DQ6559" s="127"/>
      <c r="DR6559" s="128"/>
      <c r="DS6559" s="13"/>
      <c r="DW6559" s="128"/>
      <c r="DX6559" s="128"/>
      <c r="DY6559" s="128"/>
      <c r="EH6559" s="89"/>
      <c r="EI6559" s="90"/>
    </row>
    <row r="6560" spans="38:139">
      <c r="AL6560" s="13"/>
      <c r="AM6560" s="13"/>
      <c r="AN6560" s="3"/>
      <c r="AO6560" s="126"/>
      <c r="AP6560" s="126"/>
      <c r="AQ6560" s="127"/>
      <c r="AR6560" s="128"/>
      <c r="AS6560" s="13"/>
      <c r="AW6560" s="128"/>
      <c r="AX6560" s="128"/>
      <c r="AY6560" s="128"/>
      <c r="BH6560" s="89"/>
      <c r="BI6560" s="90"/>
      <c r="DL6560" s="13"/>
      <c r="DM6560" s="13"/>
      <c r="DN6560" s="3"/>
      <c r="DO6560" s="126"/>
      <c r="DP6560" s="126"/>
      <c r="DQ6560" s="127"/>
      <c r="DR6560" s="128"/>
      <c r="DS6560" s="13"/>
      <c r="DW6560" s="128"/>
      <c r="DX6560" s="128"/>
      <c r="DY6560" s="128"/>
      <c r="EH6560" s="89"/>
      <c r="EI6560" s="90"/>
    </row>
    <row r="6561" spans="38:139">
      <c r="AL6561" s="13"/>
      <c r="AM6561" s="13"/>
      <c r="AN6561" s="3"/>
      <c r="AO6561" s="126"/>
      <c r="AP6561" s="126"/>
      <c r="AQ6561" s="127"/>
      <c r="AR6561" s="128"/>
      <c r="AS6561" s="13"/>
      <c r="AW6561" s="128"/>
      <c r="AX6561" s="128"/>
      <c r="AY6561" s="128"/>
      <c r="BH6561" s="89"/>
      <c r="BI6561" s="90"/>
      <c r="DL6561" s="13"/>
      <c r="DM6561" s="13"/>
      <c r="DN6561" s="3"/>
      <c r="DO6561" s="126"/>
      <c r="DP6561" s="126"/>
      <c r="DQ6561" s="127"/>
      <c r="DR6561" s="128"/>
      <c r="DS6561" s="13"/>
      <c r="DW6561" s="128"/>
      <c r="DX6561" s="128"/>
      <c r="DY6561" s="128"/>
      <c r="EH6561" s="89"/>
      <c r="EI6561" s="90"/>
    </row>
    <row r="6562" spans="38:139">
      <c r="AL6562" s="13"/>
      <c r="AM6562" s="13"/>
      <c r="AN6562" s="3"/>
      <c r="AO6562" s="126"/>
      <c r="AP6562" s="126"/>
      <c r="AQ6562" s="127"/>
      <c r="AR6562" s="128"/>
      <c r="AS6562" s="13"/>
      <c r="AW6562" s="128"/>
      <c r="AX6562" s="128"/>
      <c r="AY6562" s="128"/>
      <c r="BH6562" s="89"/>
      <c r="BI6562" s="90"/>
      <c r="DL6562" s="13"/>
      <c r="DM6562" s="13"/>
      <c r="DN6562" s="3"/>
      <c r="DO6562" s="126"/>
      <c r="DP6562" s="126"/>
      <c r="DQ6562" s="127"/>
      <c r="DR6562" s="128"/>
      <c r="DS6562" s="13"/>
      <c r="DW6562" s="128"/>
      <c r="DX6562" s="128"/>
      <c r="DY6562" s="128"/>
      <c r="EH6562" s="89"/>
      <c r="EI6562" s="90"/>
    </row>
    <row r="6563" spans="38:139">
      <c r="AL6563" s="13"/>
      <c r="AM6563" s="13"/>
      <c r="AN6563" s="3"/>
      <c r="AO6563" s="126"/>
      <c r="AP6563" s="126"/>
      <c r="AQ6563" s="127"/>
      <c r="AR6563" s="128"/>
      <c r="AS6563" s="13"/>
      <c r="AW6563" s="128"/>
      <c r="AX6563" s="128"/>
      <c r="AY6563" s="128"/>
      <c r="BH6563" s="89"/>
      <c r="BI6563" s="90"/>
      <c r="DL6563" s="13"/>
      <c r="DM6563" s="13"/>
      <c r="DN6563" s="3"/>
      <c r="DO6563" s="126"/>
      <c r="DP6563" s="126"/>
      <c r="DQ6563" s="127"/>
      <c r="DR6563" s="128"/>
      <c r="DS6563" s="13"/>
      <c r="DW6563" s="128"/>
      <c r="DX6563" s="128"/>
      <c r="DY6563" s="128"/>
      <c r="EH6563" s="89"/>
      <c r="EI6563" s="90"/>
    </row>
    <row r="6564" spans="38:139">
      <c r="AL6564" s="13"/>
      <c r="AM6564" s="13"/>
      <c r="AN6564" s="3"/>
      <c r="AO6564" s="126"/>
      <c r="AP6564" s="126"/>
      <c r="AQ6564" s="127"/>
      <c r="AR6564" s="128"/>
      <c r="AS6564" s="13"/>
      <c r="AW6564" s="128"/>
      <c r="AX6564" s="128"/>
      <c r="AY6564" s="128"/>
      <c r="BH6564" s="89"/>
      <c r="BI6564" s="90"/>
      <c r="DL6564" s="13"/>
      <c r="DM6564" s="13"/>
      <c r="DN6564" s="3"/>
      <c r="DO6564" s="126"/>
      <c r="DP6564" s="126"/>
      <c r="DQ6564" s="127"/>
      <c r="DR6564" s="128"/>
      <c r="DS6564" s="13"/>
      <c r="DW6564" s="128"/>
      <c r="DX6564" s="128"/>
      <c r="DY6564" s="128"/>
      <c r="EH6564" s="89"/>
      <c r="EI6564" s="90"/>
    </row>
    <row r="6565" spans="38:139">
      <c r="AL6565" s="13"/>
      <c r="AM6565" s="13"/>
      <c r="AN6565" s="3"/>
      <c r="AO6565" s="126"/>
      <c r="AP6565" s="126"/>
      <c r="AQ6565" s="127"/>
      <c r="AR6565" s="128"/>
      <c r="AS6565" s="13"/>
      <c r="AW6565" s="128"/>
      <c r="AX6565" s="128"/>
      <c r="AY6565" s="128"/>
      <c r="BH6565" s="89"/>
      <c r="BI6565" s="90"/>
      <c r="DL6565" s="13"/>
      <c r="DM6565" s="13"/>
      <c r="DN6565" s="3"/>
      <c r="DO6565" s="126"/>
      <c r="DP6565" s="126"/>
      <c r="DQ6565" s="127"/>
      <c r="DR6565" s="128"/>
      <c r="DS6565" s="13"/>
      <c r="DW6565" s="128"/>
      <c r="DX6565" s="128"/>
      <c r="DY6565" s="128"/>
      <c r="EH6565" s="89"/>
      <c r="EI6565" s="90"/>
    </row>
    <row r="6566" spans="38:139">
      <c r="AL6566" s="13"/>
      <c r="AM6566" s="13"/>
      <c r="AN6566" s="3"/>
      <c r="AO6566" s="126"/>
      <c r="AP6566" s="126"/>
      <c r="AQ6566" s="127"/>
      <c r="AR6566" s="128"/>
      <c r="AS6566" s="13"/>
      <c r="AW6566" s="128"/>
      <c r="AX6566" s="128"/>
      <c r="AY6566" s="128"/>
      <c r="BH6566" s="89"/>
      <c r="BI6566" s="90"/>
      <c r="DL6566" s="13"/>
      <c r="DM6566" s="13"/>
      <c r="DN6566" s="3"/>
      <c r="DO6566" s="126"/>
      <c r="DP6566" s="126"/>
      <c r="DQ6566" s="127"/>
      <c r="DR6566" s="128"/>
      <c r="DS6566" s="13"/>
      <c r="DW6566" s="128"/>
      <c r="DX6566" s="128"/>
      <c r="DY6566" s="128"/>
      <c r="EH6566" s="89"/>
      <c r="EI6566" s="90"/>
    </row>
    <row r="6567" spans="38:139">
      <c r="AL6567" s="13"/>
      <c r="AM6567" s="13"/>
      <c r="AN6567" s="3"/>
      <c r="AO6567" s="126"/>
      <c r="AP6567" s="126"/>
      <c r="AQ6567" s="127"/>
      <c r="AR6567" s="128"/>
      <c r="AS6567" s="13"/>
      <c r="AW6567" s="128"/>
      <c r="AX6567" s="128"/>
      <c r="AY6567" s="128"/>
      <c r="BH6567" s="89"/>
      <c r="BI6567" s="90"/>
      <c r="DL6567" s="13"/>
      <c r="DM6567" s="13"/>
      <c r="DN6567" s="3"/>
      <c r="DO6567" s="126"/>
      <c r="DP6567" s="126"/>
      <c r="DQ6567" s="127"/>
      <c r="DR6567" s="128"/>
      <c r="DS6567" s="13"/>
      <c r="DW6567" s="128"/>
      <c r="DX6567" s="128"/>
      <c r="DY6567" s="128"/>
      <c r="EH6567" s="89"/>
      <c r="EI6567" s="90"/>
    </row>
    <row r="6568" spans="38:139">
      <c r="AL6568" s="13"/>
      <c r="AM6568" s="13"/>
      <c r="AN6568" s="3"/>
      <c r="AO6568" s="126"/>
      <c r="AP6568" s="126"/>
      <c r="AQ6568" s="127"/>
      <c r="AR6568" s="128"/>
      <c r="AS6568" s="13"/>
      <c r="AW6568" s="128"/>
      <c r="AX6568" s="128"/>
      <c r="AY6568" s="128"/>
      <c r="BH6568" s="89"/>
      <c r="BI6568" s="90"/>
      <c r="DL6568" s="13"/>
      <c r="DM6568" s="13"/>
      <c r="DN6568" s="3"/>
      <c r="DO6568" s="126"/>
      <c r="DP6568" s="126"/>
      <c r="DQ6568" s="127"/>
      <c r="DR6568" s="128"/>
      <c r="DS6568" s="13"/>
      <c r="DW6568" s="128"/>
      <c r="DX6568" s="128"/>
      <c r="DY6568" s="128"/>
      <c r="EH6568" s="89"/>
      <c r="EI6568" s="90"/>
    </row>
    <row r="6569" spans="38:139">
      <c r="AL6569" s="13"/>
      <c r="AM6569" s="13"/>
      <c r="AN6569" s="3"/>
      <c r="AO6569" s="126"/>
      <c r="AP6569" s="126"/>
      <c r="AQ6569" s="127"/>
      <c r="AR6569" s="128"/>
      <c r="AS6569" s="13"/>
      <c r="AW6569" s="128"/>
      <c r="AX6569" s="128"/>
      <c r="AY6569" s="128"/>
      <c r="BH6569" s="89"/>
      <c r="BI6569" s="90"/>
      <c r="DL6569" s="13"/>
      <c r="DM6569" s="13"/>
      <c r="DN6569" s="3"/>
      <c r="DO6569" s="126"/>
      <c r="DP6569" s="126"/>
      <c r="DQ6569" s="127"/>
      <c r="DR6569" s="128"/>
      <c r="DS6569" s="13"/>
      <c r="DW6569" s="128"/>
      <c r="DX6569" s="128"/>
      <c r="DY6569" s="128"/>
      <c r="EH6569" s="89"/>
      <c r="EI6569" s="90"/>
    </row>
    <row r="6570" spans="38:139">
      <c r="AL6570" s="13"/>
      <c r="AM6570" s="13"/>
      <c r="AN6570" s="3"/>
      <c r="AO6570" s="126"/>
      <c r="AP6570" s="126"/>
      <c r="AQ6570" s="127"/>
      <c r="AR6570" s="128"/>
      <c r="AS6570" s="13"/>
      <c r="AW6570" s="128"/>
      <c r="AX6570" s="128"/>
      <c r="AY6570" s="128"/>
      <c r="BH6570" s="89"/>
      <c r="BI6570" s="90"/>
      <c r="DL6570" s="13"/>
      <c r="DM6570" s="13"/>
      <c r="DN6570" s="3"/>
      <c r="DO6570" s="126"/>
      <c r="DP6570" s="126"/>
      <c r="DQ6570" s="127"/>
      <c r="DR6570" s="128"/>
      <c r="DS6570" s="13"/>
      <c r="DW6570" s="128"/>
      <c r="DX6570" s="128"/>
      <c r="DY6570" s="128"/>
      <c r="EH6570" s="89"/>
      <c r="EI6570" s="90"/>
    </row>
    <row r="6571" spans="38:139">
      <c r="AL6571" s="13"/>
      <c r="AM6571" s="13"/>
      <c r="AN6571" s="3"/>
      <c r="AO6571" s="126"/>
      <c r="AP6571" s="126"/>
      <c r="AQ6571" s="127"/>
      <c r="AR6571" s="128"/>
      <c r="AS6571" s="13"/>
      <c r="AW6571" s="128"/>
      <c r="AX6571" s="128"/>
      <c r="AY6571" s="128"/>
      <c r="BH6571" s="89"/>
      <c r="BI6571" s="90"/>
      <c r="DL6571" s="13"/>
      <c r="DM6571" s="13"/>
      <c r="DN6571" s="3"/>
      <c r="DO6571" s="126"/>
      <c r="DP6571" s="126"/>
      <c r="DQ6571" s="127"/>
      <c r="DR6571" s="128"/>
      <c r="DS6571" s="13"/>
      <c r="DW6571" s="128"/>
      <c r="DX6571" s="128"/>
      <c r="DY6571" s="128"/>
      <c r="EH6571" s="89"/>
      <c r="EI6571" s="90"/>
    </row>
    <row r="6572" spans="38:139">
      <c r="AL6572" s="13"/>
      <c r="AM6572" s="13"/>
      <c r="AN6572" s="3"/>
      <c r="AO6572" s="126"/>
      <c r="AP6572" s="126"/>
      <c r="AQ6572" s="127"/>
      <c r="AR6572" s="128"/>
      <c r="AS6572" s="13"/>
      <c r="AW6572" s="128"/>
      <c r="AX6572" s="128"/>
      <c r="AY6572" s="128"/>
      <c r="BH6572" s="89"/>
      <c r="BI6572" s="90"/>
      <c r="DL6572" s="13"/>
      <c r="DM6572" s="13"/>
      <c r="DN6572" s="3"/>
      <c r="DO6572" s="126"/>
      <c r="DP6572" s="126"/>
      <c r="DQ6572" s="127"/>
      <c r="DR6572" s="128"/>
      <c r="DS6572" s="13"/>
      <c r="DW6572" s="128"/>
      <c r="DX6572" s="128"/>
      <c r="DY6572" s="128"/>
      <c r="EH6572" s="89"/>
      <c r="EI6572" s="90"/>
    </row>
    <row r="6573" spans="38:139">
      <c r="AL6573" s="13"/>
      <c r="AM6573" s="13"/>
      <c r="AN6573" s="3"/>
      <c r="AO6573" s="126"/>
      <c r="AP6573" s="126"/>
      <c r="AQ6573" s="127"/>
      <c r="AR6573" s="128"/>
      <c r="AS6573" s="13"/>
      <c r="AW6573" s="128"/>
      <c r="AX6573" s="128"/>
      <c r="AY6573" s="128"/>
      <c r="BH6573" s="89"/>
      <c r="BI6573" s="90"/>
      <c r="DL6573" s="13"/>
      <c r="DM6573" s="13"/>
      <c r="DN6573" s="3"/>
      <c r="DO6573" s="126"/>
      <c r="DP6573" s="126"/>
      <c r="DQ6573" s="127"/>
      <c r="DR6573" s="128"/>
      <c r="DS6573" s="13"/>
      <c r="DW6573" s="128"/>
      <c r="DX6573" s="128"/>
      <c r="DY6573" s="128"/>
      <c r="EH6573" s="89"/>
      <c r="EI6573" s="90"/>
    </row>
    <row r="6574" spans="38:139">
      <c r="AL6574" s="13"/>
      <c r="AM6574" s="13"/>
      <c r="AN6574" s="3"/>
      <c r="AO6574" s="126"/>
      <c r="AP6574" s="126"/>
      <c r="AQ6574" s="127"/>
      <c r="AR6574" s="128"/>
      <c r="AS6574" s="13"/>
      <c r="AW6574" s="128"/>
      <c r="AX6574" s="128"/>
      <c r="AY6574" s="128"/>
      <c r="BH6574" s="89"/>
      <c r="BI6574" s="90"/>
      <c r="DL6574" s="13"/>
      <c r="DM6574" s="13"/>
      <c r="DN6574" s="3"/>
      <c r="DO6574" s="126"/>
      <c r="DP6574" s="126"/>
      <c r="DQ6574" s="127"/>
      <c r="DR6574" s="128"/>
      <c r="DS6574" s="13"/>
      <c r="DW6574" s="128"/>
      <c r="DX6574" s="128"/>
      <c r="DY6574" s="128"/>
      <c r="EH6574" s="89"/>
      <c r="EI6574" s="90"/>
    </row>
    <row r="6575" spans="38:139">
      <c r="AL6575" s="13"/>
      <c r="AM6575" s="13"/>
      <c r="AN6575" s="3"/>
      <c r="AO6575" s="126"/>
      <c r="AP6575" s="126"/>
      <c r="AQ6575" s="127"/>
      <c r="AR6575" s="128"/>
      <c r="AS6575" s="13"/>
      <c r="AW6575" s="128"/>
      <c r="AX6575" s="128"/>
      <c r="AY6575" s="128"/>
      <c r="BH6575" s="89"/>
      <c r="BI6575" s="90"/>
      <c r="DL6575" s="13"/>
      <c r="DM6575" s="13"/>
      <c r="DN6575" s="3"/>
      <c r="DO6575" s="126"/>
      <c r="DP6575" s="126"/>
      <c r="DQ6575" s="127"/>
      <c r="DR6575" s="128"/>
      <c r="DS6575" s="13"/>
      <c r="DW6575" s="128"/>
      <c r="DX6575" s="128"/>
      <c r="DY6575" s="128"/>
      <c r="EH6575" s="89"/>
      <c r="EI6575" s="90"/>
    </row>
    <row r="6576" spans="38:139">
      <c r="AL6576" s="13"/>
      <c r="AM6576" s="13"/>
      <c r="AN6576" s="3"/>
      <c r="AO6576" s="126"/>
      <c r="AP6576" s="126"/>
      <c r="AQ6576" s="127"/>
      <c r="AR6576" s="128"/>
      <c r="AS6576" s="13"/>
      <c r="AW6576" s="128"/>
      <c r="AX6576" s="128"/>
      <c r="AY6576" s="128"/>
      <c r="BH6576" s="89"/>
      <c r="BI6576" s="90"/>
      <c r="DL6576" s="13"/>
      <c r="DM6576" s="13"/>
      <c r="DN6576" s="3"/>
      <c r="DO6576" s="126"/>
      <c r="DP6576" s="126"/>
      <c r="DQ6576" s="127"/>
      <c r="DR6576" s="128"/>
      <c r="DS6576" s="13"/>
      <c r="DW6576" s="128"/>
      <c r="DX6576" s="128"/>
      <c r="DY6576" s="128"/>
      <c r="EH6576" s="89"/>
      <c r="EI6576" s="90"/>
    </row>
    <row r="6577" spans="38:139">
      <c r="AL6577" s="13"/>
      <c r="AM6577" s="13"/>
      <c r="AN6577" s="3"/>
      <c r="AO6577" s="126"/>
      <c r="AP6577" s="126"/>
      <c r="AQ6577" s="127"/>
      <c r="AR6577" s="128"/>
      <c r="AS6577" s="13"/>
      <c r="AW6577" s="128"/>
      <c r="AX6577" s="128"/>
      <c r="AY6577" s="128"/>
      <c r="BH6577" s="89"/>
      <c r="BI6577" s="90"/>
      <c r="DL6577" s="13"/>
      <c r="DM6577" s="13"/>
      <c r="DN6577" s="3"/>
      <c r="DO6577" s="126"/>
      <c r="DP6577" s="126"/>
      <c r="DQ6577" s="127"/>
      <c r="DR6577" s="128"/>
      <c r="DS6577" s="13"/>
      <c r="DW6577" s="128"/>
      <c r="DX6577" s="128"/>
      <c r="DY6577" s="128"/>
      <c r="EH6577" s="89"/>
      <c r="EI6577" s="90"/>
    </row>
    <row r="6578" spans="38:139">
      <c r="AL6578" s="13"/>
      <c r="AM6578" s="13"/>
      <c r="AN6578" s="3"/>
      <c r="AO6578" s="126"/>
      <c r="AP6578" s="126"/>
      <c r="AQ6578" s="127"/>
      <c r="AR6578" s="128"/>
      <c r="AS6578" s="13"/>
      <c r="AW6578" s="128"/>
      <c r="AX6578" s="128"/>
      <c r="AY6578" s="128"/>
      <c r="BH6578" s="89"/>
      <c r="BI6578" s="90"/>
      <c r="DL6578" s="13"/>
      <c r="DM6578" s="13"/>
      <c r="DN6578" s="3"/>
      <c r="DO6578" s="126"/>
      <c r="DP6578" s="126"/>
      <c r="DQ6578" s="127"/>
      <c r="DR6578" s="128"/>
      <c r="DS6578" s="13"/>
      <c r="DW6578" s="128"/>
      <c r="DX6578" s="128"/>
      <c r="DY6578" s="128"/>
      <c r="EH6578" s="89"/>
      <c r="EI6578" s="90"/>
    </row>
    <row r="6579" spans="38:139">
      <c r="AL6579" s="13"/>
      <c r="AM6579" s="13"/>
      <c r="AN6579" s="3"/>
      <c r="AO6579" s="126"/>
      <c r="AP6579" s="126"/>
      <c r="AQ6579" s="127"/>
      <c r="AR6579" s="128"/>
      <c r="AS6579" s="13"/>
      <c r="AW6579" s="128"/>
      <c r="AX6579" s="128"/>
      <c r="AY6579" s="128"/>
      <c r="BH6579" s="89"/>
      <c r="BI6579" s="90"/>
      <c r="DL6579" s="13"/>
      <c r="DM6579" s="13"/>
      <c r="DN6579" s="3"/>
      <c r="DO6579" s="126"/>
      <c r="DP6579" s="126"/>
      <c r="DQ6579" s="127"/>
      <c r="DR6579" s="128"/>
      <c r="DS6579" s="13"/>
      <c r="DW6579" s="128"/>
      <c r="DX6579" s="128"/>
      <c r="DY6579" s="128"/>
      <c r="EH6579" s="89"/>
      <c r="EI6579" s="90"/>
    </row>
    <row r="6580" spans="38:139">
      <c r="AL6580" s="13"/>
      <c r="AM6580" s="13"/>
      <c r="AN6580" s="3"/>
      <c r="AO6580" s="126"/>
      <c r="AP6580" s="126"/>
      <c r="AQ6580" s="127"/>
      <c r="AR6580" s="128"/>
      <c r="AS6580" s="13"/>
      <c r="AW6580" s="128"/>
      <c r="AX6580" s="128"/>
      <c r="AY6580" s="128"/>
      <c r="BH6580" s="89"/>
      <c r="BI6580" s="90"/>
      <c r="DL6580" s="13"/>
      <c r="DM6580" s="13"/>
      <c r="DN6580" s="3"/>
      <c r="DO6580" s="126"/>
      <c r="DP6580" s="126"/>
      <c r="DQ6580" s="127"/>
      <c r="DR6580" s="128"/>
      <c r="DS6580" s="13"/>
      <c r="DW6580" s="128"/>
      <c r="DX6580" s="128"/>
      <c r="DY6580" s="128"/>
      <c r="EH6580" s="89"/>
      <c r="EI6580" s="90"/>
    </row>
    <row r="6581" spans="38:139">
      <c r="AL6581" s="13"/>
      <c r="AM6581" s="13"/>
      <c r="AN6581" s="3"/>
      <c r="AO6581" s="126"/>
      <c r="AP6581" s="126"/>
      <c r="AQ6581" s="127"/>
      <c r="AR6581" s="128"/>
      <c r="AS6581" s="13"/>
      <c r="AW6581" s="128"/>
      <c r="AX6581" s="128"/>
      <c r="AY6581" s="128"/>
      <c r="BH6581" s="89"/>
      <c r="BI6581" s="90"/>
      <c r="DL6581" s="13"/>
      <c r="DM6581" s="13"/>
      <c r="DN6581" s="3"/>
      <c r="DO6581" s="126"/>
      <c r="DP6581" s="126"/>
      <c r="DQ6581" s="127"/>
      <c r="DR6581" s="128"/>
      <c r="DS6581" s="13"/>
      <c r="DW6581" s="128"/>
      <c r="DX6581" s="128"/>
      <c r="DY6581" s="128"/>
      <c r="EH6581" s="89"/>
      <c r="EI6581" s="90"/>
    </row>
    <row r="6582" spans="38:139">
      <c r="AL6582" s="13"/>
      <c r="AM6582" s="13"/>
      <c r="AN6582" s="3"/>
      <c r="AO6582" s="126"/>
      <c r="AP6582" s="126"/>
      <c r="AQ6582" s="127"/>
      <c r="AR6582" s="128"/>
      <c r="AS6582" s="13"/>
      <c r="AW6582" s="128"/>
      <c r="AX6582" s="128"/>
      <c r="AY6582" s="128"/>
      <c r="BH6582" s="89"/>
      <c r="BI6582" s="90"/>
      <c r="DL6582" s="13"/>
      <c r="DM6582" s="13"/>
      <c r="DN6582" s="3"/>
      <c r="DO6582" s="126"/>
      <c r="DP6582" s="126"/>
      <c r="DQ6582" s="127"/>
      <c r="DR6582" s="128"/>
      <c r="DS6582" s="13"/>
      <c r="DW6582" s="128"/>
      <c r="DX6582" s="128"/>
      <c r="DY6582" s="128"/>
      <c r="EH6582" s="89"/>
      <c r="EI6582" s="90"/>
    </row>
    <row r="6583" spans="38:139">
      <c r="AL6583" s="13"/>
      <c r="AM6583" s="13"/>
      <c r="AN6583" s="3"/>
      <c r="AO6583" s="126"/>
      <c r="AP6583" s="126"/>
      <c r="AQ6583" s="127"/>
      <c r="AR6583" s="128"/>
      <c r="AS6583" s="13"/>
      <c r="AW6583" s="128"/>
      <c r="AX6583" s="128"/>
      <c r="AY6583" s="128"/>
      <c r="BH6583" s="89"/>
      <c r="BI6583" s="90"/>
      <c r="DL6583" s="13"/>
      <c r="DM6583" s="13"/>
      <c r="DN6583" s="3"/>
      <c r="DO6583" s="126"/>
      <c r="DP6583" s="126"/>
      <c r="DQ6583" s="127"/>
      <c r="DR6583" s="128"/>
      <c r="DS6583" s="13"/>
      <c r="DW6583" s="128"/>
      <c r="DX6583" s="128"/>
      <c r="DY6583" s="128"/>
      <c r="EH6583" s="89"/>
      <c r="EI6583" s="90"/>
    </row>
    <row r="6584" spans="38:139">
      <c r="AL6584" s="13"/>
      <c r="AM6584" s="13"/>
      <c r="AN6584" s="3"/>
      <c r="AO6584" s="126"/>
      <c r="AP6584" s="126"/>
      <c r="AQ6584" s="127"/>
      <c r="AR6584" s="128"/>
      <c r="AS6584" s="13"/>
      <c r="AW6584" s="128"/>
      <c r="AX6584" s="128"/>
      <c r="AY6584" s="128"/>
      <c r="BH6584" s="89"/>
      <c r="BI6584" s="90"/>
      <c r="DL6584" s="13"/>
      <c r="DM6584" s="13"/>
      <c r="DN6584" s="3"/>
      <c r="DO6584" s="126"/>
      <c r="DP6584" s="126"/>
      <c r="DQ6584" s="127"/>
      <c r="DR6584" s="128"/>
      <c r="DS6584" s="13"/>
      <c r="DW6584" s="128"/>
      <c r="DX6584" s="128"/>
      <c r="DY6584" s="128"/>
      <c r="EH6584" s="89"/>
      <c r="EI6584" s="90"/>
    </row>
    <row r="6585" spans="38:139">
      <c r="AL6585" s="13"/>
      <c r="AM6585" s="13"/>
      <c r="AN6585" s="3"/>
      <c r="AO6585" s="126"/>
      <c r="AP6585" s="126"/>
      <c r="AQ6585" s="127"/>
      <c r="AR6585" s="128"/>
      <c r="AS6585" s="13"/>
      <c r="AW6585" s="128"/>
      <c r="AX6585" s="128"/>
      <c r="AY6585" s="128"/>
      <c r="BH6585" s="89"/>
      <c r="BI6585" s="90"/>
      <c r="DL6585" s="13"/>
      <c r="DM6585" s="13"/>
      <c r="DN6585" s="3"/>
      <c r="DO6585" s="126"/>
      <c r="DP6585" s="126"/>
      <c r="DQ6585" s="127"/>
      <c r="DR6585" s="128"/>
      <c r="DS6585" s="13"/>
      <c r="DW6585" s="128"/>
      <c r="DX6585" s="128"/>
      <c r="DY6585" s="128"/>
      <c r="EH6585" s="89"/>
      <c r="EI6585" s="90"/>
    </row>
    <row r="6586" spans="38:139">
      <c r="AL6586" s="13"/>
      <c r="AM6586" s="13"/>
      <c r="AN6586" s="3"/>
      <c r="AO6586" s="126"/>
      <c r="AP6586" s="126"/>
      <c r="AQ6586" s="127"/>
      <c r="AR6586" s="128"/>
      <c r="AS6586" s="13"/>
      <c r="AW6586" s="128"/>
      <c r="AX6586" s="128"/>
      <c r="AY6586" s="128"/>
      <c r="BH6586" s="89"/>
      <c r="BI6586" s="90"/>
      <c r="DL6586" s="13"/>
      <c r="DM6586" s="13"/>
      <c r="DN6586" s="3"/>
      <c r="DO6586" s="126"/>
      <c r="DP6586" s="126"/>
      <c r="DQ6586" s="127"/>
      <c r="DR6586" s="128"/>
      <c r="DS6586" s="13"/>
      <c r="DW6586" s="128"/>
      <c r="DX6586" s="128"/>
      <c r="DY6586" s="128"/>
      <c r="EH6586" s="89"/>
      <c r="EI6586" s="90"/>
    </row>
    <row r="6587" spans="38:139">
      <c r="AL6587" s="13"/>
      <c r="AM6587" s="13"/>
      <c r="AN6587" s="3"/>
      <c r="AO6587" s="126"/>
      <c r="AP6587" s="126"/>
      <c r="AQ6587" s="127"/>
      <c r="AR6587" s="128"/>
      <c r="AS6587" s="13"/>
      <c r="AW6587" s="128"/>
      <c r="AX6587" s="128"/>
      <c r="AY6587" s="128"/>
      <c r="BH6587" s="89"/>
      <c r="BI6587" s="90"/>
      <c r="DL6587" s="13"/>
      <c r="DM6587" s="13"/>
      <c r="DN6587" s="3"/>
      <c r="DO6587" s="126"/>
      <c r="DP6587" s="126"/>
      <c r="DQ6587" s="127"/>
      <c r="DR6587" s="128"/>
      <c r="DS6587" s="13"/>
      <c r="DW6587" s="128"/>
      <c r="DX6587" s="128"/>
      <c r="DY6587" s="128"/>
      <c r="EH6587" s="89"/>
      <c r="EI6587" s="90"/>
    </row>
    <row r="6588" spans="38:139">
      <c r="AL6588" s="13"/>
      <c r="AM6588" s="13"/>
      <c r="AN6588" s="3"/>
      <c r="AO6588" s="126"/>
      <c r="AP6588" s="126"/>
      <c r="AQ6588" s="127"/>
      <c r="AR6588" s="128"/>
      <c r="AS6588" s="13"/>
      <c r="AW6588" s="128"/>
      <c r="AX6588" s="128"/>
      <c r="AY6588" s="128"/>
      <c r="BH6588" s="89"/>
      <c r="BI6588" s="90"/>
      <c r="DL6588" s="13"/>
      <c r="DM6588" s="13"/>
      <c r="DN6588" s="3"/>
      <c r="DO6588" s="126"/>
      <c r="DP6588" s="126"/>
      <c r="DQ6588" s="127"/>
      <c r="DR6588" s="128"/>
      <c r="DS6588" s="13"/>
      <c r="DW6588" s="128"/>
      <c r="DX6588" s="128"/>
      <c r="DY6588" s="128"/>
      <c r="EH6588" s="89"/>
      <c r="EI6588" s="90"/>
    </row>
    <row r="6589" spans="38:139">
      <c r="AL6589" s="13"/>
      <c r="AM6589" s="13"/>
      <c r="AN6589" s="3"/>
      <c r="AO6589" s="126"/>
      <c r="AP6589" s="126"/>
      <c r="AQ6589" s="127"/>
      <c r="AR6589" s="128"/>
      <c r="AS6589" s="13"/>
      <c r="AW6589" s="128"/>
      <c r="AX6589" s="128"/>
      <c r="AY6589" s="128"/>
      <c r="BH6589" s="89"/>
      <c r="BI6589" s="90"/>
      <c r="DL6589" s="13"/>
      <c r="DM6589" s="13"/>
      <c r="DN6589" s="3"/>
      <c r="DO6589" s="126"/>
      <c r="DP6589" s="126"/>
      <c r="DQ6589" s="127"/>
      <c r="DR6589" s="128"/>
      <c r="DS6589" s="13"/>
      <c r="DW6589" s="128"/>
      <c r="DX6589" s="128"/>
      <c r="DY6589" s="128"/>
      <c r="EH6589" s="89"/>
      <c r="EI6589" s="90"/>
    </row>
    <row r="6590" spans="38:139">
      <c r="AL6590" s="13"/>
      <c r="AM6590" s="13"/>
      <c r="AN6590" s="3"/>
      <c r="AO6590" s="126"/>
      <c r="AP6590" s="126"/>
      <c r="AQ6590" s="127"/>
      <c r="AR6590" s="128"/>
      <c r="AS6590" s="13"/>
      <c r="AW6590" s="128"/>
      <c r="AX6590" s="128"/>
      <c r="AY6590" s="128"/>
      <c r="BH6590" s="89"/>
      <c r="BI6590" s="90"/>
      <c r="DL6590" s="13"/>
      <c r="DM6590" s="13"/>
      <c r="DN6590" s="3"/>
      <c r="DO6590" s="126"/>
      <c r="DP6590" s="126"/>
      <c r="DQ6590" s="127"/>
      <c r="DR6590" s="128"/>
      <c r="DS6590" s="13"/>
      <c r="DW6590" s="128"/>
      <c r="DX6590" s="128"/>
      <c r="DY6590" s="128"/>
      <c r="EH6590" s="89"/>
      <c r="EI6590" s="90"/>
    </row>
    <row r="6591" spans="38:139">
      <c r="AL6591" s="13"/>
      <c r="AM6591" s="13"/>
      <c r="AN6591" s="3"/>
      <c r="AO6591" s="126"/>
      <c r="AP6591" s="126"/>
      <c r="AQ6591" s="127"/>
      <c r="AR6591" s="128"/>
      <c r="AS6591" s="13"/>
      <c r="AW6591" s="128"/>
      <c r="AX6591" s="128"/>
      <c r="AY6591" s="128"/>
      <c r="BH6591" s="89"/>
      <c r="BI6591" s="90"/>
      <c r="DL6591" s="13"/>
      <c r="DM6591" s="13"/>
      <c r="DN6591" s="3"/>
      <c r="DO6591" s="126"/>
      <c r="DP6591" s="126"/>
      <c r="DQ6591" s="127"/>
      <c r="DR6591" s="128"/>
      <c r="DS6591" s="13"/>
      <c r="DW6591" s="128"/>
      <c r="DX6591" s="128"/>
      <c r="DY6591" s="128"/>
      <c r="EH6591" s="89"/>
      <c r="EI6591" s="90"/>
    </row>
    <row r="6592" spans="38:139">
      <c r="AL6592" s="13"/>
      <c r="AM6592" s="13"/>
      <c r="AN6592" s="3"/>
      <c r="AO6592" s="126"/>
      <c r="AP6592" s="126"/>
      <c r="AQ6592" s="127"/>
      <c r="AR6592" s="128"/>
      <c r="AS6592" s="13"/>
      <c r="AW6592" s="128"/>
      <c r="AX6592" s="128"/>
      <c r="AY6592" s="128"/>
      <c r="BH6592" s="89"/>
      <c r="BI6592" s="90"/>
      <c r="DL6592" s="13"/>
      <c r="DM6592" s="13"/>
      <c r="DN6592" s="3"/>
      <c r="DO6592" s="126"/>
      <c r="DP6592" s="126"/>
      <c r="DQ6592" s="127"/>
      <c r="DR6592" s="128"/>
      <c r="DS6592" s="13"/>
      <c r="DW6592" s="128"/>
      <c r="DX6592" s="128"/>
      <c r="DY6592" s="128"/>
      <c r="EH6592" s="89"/>
      <c r="EI6592" s="90"/>
    </row>
    <row r="6593" spans="38:139">
      <c r="AL6593" s="13"/>
      <c r="AM6593" s="13"/>
      <c r="AN6593" s="3"/>
      <c r="AO6593" s="126"/>
      <c r="AP6593" s="126"/>
      <c r="AQ6593" s="127"/>
      <c r="AR6593" s="128"/>
      <c r="AS6593" s="13"/>
      <c r="AW6593" s="128"/>
      <c r="AX6593" s="128"/>
      <c r="AY6593" s="128"/>
      <c r="BH6593" s="89"/>
      <c r="BI6593" s="90"/>
      <c r="DL6593" s="13"/>
      <c r="DM6593" s="13"/>
      <c r="DN6593" s="3"/>
      <c r="DO6593" s="126"/>
      <c r="DP6593" s="126"/>
      <c r="DQ6593" s="127"/>
      <c r="DR6593" s="128"/>
      <c r="DS6593" s="13"/>
      <c r="DW6593" s="128"/>
      <c r="DX6593" s="128"/>
      <c r="DY6593" s="128"/>
      <c r="EH6593" s="89"/>
      <c r="EI6593" s="90"/>
    </row>
    <row r="6594" spans="38:139">
      <c r="AL6594" s="13"/>
      <c r="AM6594" s="13"/>
      <c r="AN6594" s="3"/>
      <c r="AO6594" s="126"/>
      <c r="AP6594" s="126"/>
      <c r="AQ6594" s="127"/>
      <c r="AR6594" s="128"/>
      <c r="AS6594" s="13"/>
      <c r="AW6594" s="128"/>
      <c r="AX6594" s="128"/>
      <c r="AY6594" s="128"/>
      <c r="BH6594" s="89"/>
      <c r="BI6594" s="90"/>
      <c r="DL6594" s="13"/>
      <c r="DM6594" s="13"/>
      <c r="DN6594" s="3"/>
      <c r="DO6594" s="126"/>
      <c r="DP6594" s="126"/>
      <c r="DQ6594" s="127"/>
      <c r="DR6594" s="128"/>
      <c r="DS6594" s="13"/>
      <c r="DW6594" s="128"/>
      <c r="DX6594" s="128"/>
      <c r="DY6594" s="128"/>
      <c r="EH6594" s="89"/>
      <c r="EI6594" s="90"/>
    </row>
    <row r="6595" spans="38:139">
      <c r="AL6595" s="13"/>
      <c r="AM6595" s="13"/>
      <c r="AN6595" s="3"/>
      <c r="AO6595" s="126"/>
      <c r="AP6595" s="126"/>
      <c r="AQ6595" s="127"/>
      <c r="AR6595" s="128"/>
      <c r="AS6595" s="13"/>
      <c r="AW6595" s="128"/>
      <c r="AX6595" s="128"/>
      <c r="AY6595" s="128"/>
      <c r="BH6595" s="89"/>
      <c r="BI6595" s="90"/>
      <c r="DL6595" s="13"/>
      <c r="DM6595" s="13"/>
      <c r="DN6595" s="3"/>
      <c r="DO6595" s="126"/>
      <c r="DP6595" s="126"/>
      <c r="DQ6595" s="127"/>
      <c r="DR6595" s="128"/>
      <c r="DS6595" s="13"/>
      <c r="DW6595" s="128"/>
      <c r="DX6595" s="128"/>
      <c r="DY6595" s="128"/>
      <c r="EH6595" s="89"/>
      <c r="EI6595" s="90"/>
    </row>
    <row r="6596" spans="38:139">
      <c r="AL6596" s="13"/>
      <c r="AM6596" s="13"/>
      <c r="AN6596" s="3"/>
      <c r="AO6596" s="126"/>
      <c r="AP6596" s="126"/>
      <c r="AQ6596" s="127"/>
      <c r="AR6596" s="128"/>
      <c r="AS6596" s="13"/>
      <c r="AW6596" s="128"/>
      <c r="AX6596" s="128"/>
      <c r="AY6596" s="128"/>
      <c r="BH6596" s="89"/>
      <c r="BI6596" s="90"/>
      <c r="DL6596" s="13"/>
      <c r="DM6596" s="13"/>
      <c r="DN6596" s="3"/>
      <c r="DO6596" s="126"/>
      <c r="DP6596" s="126"/>
      <c r="DQ6596" s="127"/>
      <c r="DR6596" s="128"/>
      <c r="DS6596" s="13"/>
      <c r="DW6596" s="128"/>
      <c r="DX6596" s="128"/>
      <c r="DY6596" s="128"/>
      <c r="EH6596" s="89"/>
      <c r="EI6596" s="90"/>
    </row>
    <row r="6597" spans="38:139">
      <c r="AL6597" s="13"/>
      <c r="AM6597" s="13"/>
      <c r="AN6597" s="3"/>
      <c r="AO6597" s="126"/>
      <c r="AP6597" s="126"/>
      <c r="AQ6597" s="127"/>
      <c r="AR6597" s="128"/>
      <c r="AS6597" s="13"/>
      <c r="AW6597" s="128"/>
      <c r="AX6597" s="128"/>
      <c r="AY6597" s="128"/>
      <c r="BH6597" s="89"/>
      <c r="BI6597" s="90"/>
      <c r="DL6597" s="13"/>
      <c r="DM6597" s="13"/>
      <c r="DN6597" s="3"/>
      <c r="DO6597" s="126"/>
      <c r="DP6597" s="126"/>
      <c r="DQ6597" s="127"/>
      <c r="DR6597" s="128"/>
      <c r="DS6597" s="13"/>
      <c r="DW6597" s="128"/>
      <c r="DX6597" s="128"/>
      <c r="DY6597" s="128"/>
      <c r="EH6597" s="89"/>
      <c r="EI6597" s="90"/>
    </row>
    <row r="6598" spans="38:139">
      <c r="AL6598" s="13"/>
      <c r="AM6598" s="13"/>
      <c r="AN6598" s="3"/>
      <c r="AO6598" s="126"/>
      <c r="AP6598" s="126"/>
      <c r="AQ6598" s="127"/>
      <c r="AR6598" s="128"/>
      <c r="AS6598" s="13"/>
      <c r="AW6598" s="128"/>
      <c r="AX6598" s="128"/>
      <c r="AY6598" s="128"/>
      <c r="BH6598" s="89"/>
      <c r="BI6598" s="90"/>
      <c r="DL6598" s="13"/>
      <c r="DM6598" s="13"/>
      <c r="DN6598" s="3"/>
      <c r="DO6598" s="126"/>
      <c r="DP6598" s="126"/>
      <c r="DQ6598" s="127"/>
      <c r="DR6598" s="128"/>
      <c r="DS6598" s="13"/>
      <c r="DW6598" s="128"/>
      <c r="DX6598" s="128"/>
      <c r="DY6598" s="128"/>
      <c r="EH6598" s="89"/>
      <c r="EI6598" s="90"/>
    </row>
    <row r="6599" spans="38:139">
      <c r="AL6599" s="13"/>
      <c r="AM6599" s="13"/>
      <c r="AN6599" s="3"/>
      <c r="AO6599" s="126"/>
      <c r="AP6599" s="126"/>
      <c r="AQ6599" s="127"/>
      <c r="AR6599" s="128"/>
      <c r="AS6599" s="13"/>
      <c r="AW6599" s="128"/>
      <c r="AX6599" s="128"/>
      <c r="AY6599" s="128"/>
      <c r="BH6599" s="89"/>
      <c r="BI6599" s="90"/>
      <c r="DL6599" s="13"/>
      <c r="DM6599" s="13"/>
      <c r="DN6599" s="3"/>
      <c r="DO6599" s="126"/>
      <c r="DP6599" s="126"/>
      <c r="DQ6599" s="127"/>
      <c r="DR6599" s="128"/>
      <c r="DS6599" s="13"/>
      <c r="DW6599" s="128"/>
      <c r="DX6599" s="128"/>
      <c r="DY6599" s="128"/>
      <c r="EH6599" s="89"/>
      <c r="EI6599" s="90"/>
    </row>
    <row r="6600" spans="38:139">
      <c r="AL6600" s="13"/>
      <c r="AM6600" s="13"/>
      <c r="AN6600" s="3"/>
      <c r="AO6600" s="126"/>
      <c r="AP6600" s="126"/>
      <c r="AQ6600" s="127"/>
      <c r="AR6600" s="128"/>
      <c r="AS6600" s="13"/>
      <c r="AW6600" s="128"/>
      <c r="AX6600" s="128"/>
      <c r="AY6600" s="128"/>
      <c r="BH6600" s="89"/>
      <c r="BI6600" s="90"/>
      <c r="DL6600" s="13"/>
      <c r="DM6600" s="13"/>
      <c r="DN6600" s="3"/>
      <c r="DO6600" s="126"/>
      <c r="DP6600" s="126"/>
      <c r="DQ6600" s="127"/>
      <c r="DR6600" s="128"/>
      <c r="DS6600" s="13"/>
      <c r="DW6600" s="128"/>
      <c r="DX6600" s="128"/>
      <c r="DY6600" s="128"/>
      <c r="EH6600" s="89"/>
      <c r="EI6600" s="90"/>
    </row>
    <row r="6601" spans="38:139">
      <c r="AL6601" s="13"/>
      <c r="AM6601" s="13"/>
      <c r="AN6601" s="3"/>
      <c r="AO6601" s="126"/>
      <c r="AP6601" s="126"/>
      <c r="AQ6601" s="127"/>
      <c r="AR6601" s="128"/>
      <c r="AS6601" s="13"/>
      <c r="AW6601" s="128"/>
      <c r="AX6601" s="128"/>
      <c r="AY6601" s="128"/>
      <c r="BH6601" s="89"/>
      <c r="BI6601" s="90"/>
      <c r="DL6601" s="13"/>
      <c r="DM6601" s="13"/>
      <c r="DN6601" s="3"/>
      <c r="DO6601" s="126"/>
      <c r="DP6601" s="126"/>
      <c r="DQ6601" s="127"/>
      <c r="DR6601" s="128"/>
      <c r="DS6601" s="13"/>
      <c r="DW6601" s="128"/>
      <c r="DX6601" s="128"/>
      <c r="DY6601" s="128"/>
      <c r="EH6601" s="89"/>
      <c r="EI6601" s="90"/>
    </row>
    <row r="6602" spans="38:139">
      <c r="AL6602" s="13"/>
      <c r="AM6602" s="13"/>
      <c r="AN6602" s="3"/>
      <c r="AO6602" s="126"/>
      <c r="AP6602" s="126"/>
      <c r="AQ6602" s="127"/>
      <c r="AR6602" s="128"/>
      <c r="AS6602" s="13"/>
      <c r="AW6602" s="128"/>
      <c r="AX6602" s="128"/>
      <c r="AY6602" s="128"/>
      <c r="BH6602" s="89"/>
      <c r="BI6602" s="90"/>
      <c r="DL6602" s="13"/>
      <c r="DM6602" s="13"/>
      <c r="DN6602" s="3"/>
      <c r="DO6602" s="126"/>
      <c r="DP6602" s="126"/>
      <c r="DQ6602" s="127"/>
      <c r="DR6602" s="128"/>
      <c r="DS6602" s="13"/>
      <c r="DW6602" s="128"/>
      <c r="DX6602" s="128"/>
      <c r="DY6602" s="128"/>
      <c r="EH6602" s="89"/>
      <c r="EI6602" s="90"/>
    </row>
    <row r="6603" spans="38:139">
      <c r="AL6603" s="13"/>
      <c r="AM6603" s="13"/>
      <c r="AN6603" s="3"/>
      <c r="AO6603" s="126"/>
      <c r="AP6603" s="126"/>
      <c r="AQ6603" s="127"/>
      <c r="AR6603" s="128"/>
      <c r="AS6603" s="13"/>
      <c r="AW6603" s="128"/>
      <c r="AX6603" s="128"/>
      <c r="AY6603" s="128"/>
      <c r="BH6603" s="89"/>
      <c r="BI6603" s="90"/>
      <c r="DL6603" s="13"/>
      <c r="DM6603" s="13"/>
      <c r="DN6603" s="3"/>
      <c r="DO6603" s="126"/>
      <c r="DP6603" s="126"/>
      <c r="DQ6603" s="127"/>
      <c r="DR6603" s="128"/>
      <c r="DS6603" s="13"/>
      <c r="DW6603" s="128"/>
      <c r="DX6603" s="128"/>
      <c r="DY6603" s="128"/>
      <c r="EH6603" s="89"/>
      <c r="EI6603" s="90"/>
    </row>
    <row r="6604" spans="38:139">
      <c r="AL6604" s="13"/>
      <c r="AM6604" s="13"/>
      <c r="AN6604" s="3"/>
      <c r="AO6604" s="126"/>
      <c r="AP6604" s="126"/>
      <c r="AQ6604" s="127"/>
      <c r="AR6604" s="128"/>
      <c r="AS6604" s="13"/>
      <c r="AW6604" s="128"/>
      <c r="AX6604" s="128"/>
      <c r="AY6604" s="128"/>
      <c r="BH6604" s="89"/>
      <c r="BI6604" s="90"/>
      <c r="DL6604" s="13"/>
      <c r="DM6604" s="13"/>
      <c r="DN6604" s="3"/>
      <c r="DO6604" s="126"/>
      <c r="DP6604" s="126"/>
      <c r="DQ6604" s="127"/>
      <c r="DR6604" s="128"/>
      <c r="DS6604" s="13"/>
      <c r="DW6604" s="128"/>
      <c r="DX6604" s="128"/>
      <c r="DY6604" s="128"/>
      <c r="EH6604" s="89"/>
      <c r="EI6604" s="90"/>
    </row>
    <row r="6605" spans="38:139">
      <c r="AL6605" s="13"/>
      <c r="AM6605" s="13"/>
      <c r="AN6605" s="3"/>
      <c r="AO6605" s="126"/>
      <c r="AP6605" s="126"/>
      <c r="AQ6605" s="127"/>
      <c r="AR6605" s="128"/>
      <c r="AS6605" s="13"/>
      <c r="AW6605" s="128"/>
      <c r="AX6605" s="128"/>
      <c r="AY6605" s="128"/>
      <c r="BH6605" s="89"/>
      <c r="BI6605" s="90"/>
      <c r="DL6605" s="13"/>
      <c r="DM6605" s="13"/>
      <c r="DN6605" s="3"/>
      <c r="DO6605" s="126"/>
      <c r="DP6605" s="126"/>
      <c r="DQ6605" s="127"/>
      <c r="DR6605" s="128"/>
      <c r="DS6605" s="13"/>
      <c r="DW6605" s="128"/>
      <c r="DX6605" s="128"/>
      <c r="DY6605" s="128"/>
      <c r="EH6605" s="89"/>
      <c r="EI6605" s="90"/>
    </row>
    <row r="6606" spans="38:139">
      <c r="AL6606" s="13"/>
      <c r="AM6606" s="13"/>
      <c r="AN6606" s="3"/>
      <c r="AO6606" s="126"/>
      <c r="AP6606" s="126"/>
      <c r="AQ6606" s="127"/>
      <c r="AR6606" s="128"/>
      <c r="AS6606" s="13"/>
      <c r="AW6606" s="128"/>
      <c r="AX6606" s="128"/>
      <c r="AY6606" s="128"/>
      <c r="BH6606" s="89"/>
      <c r="BI6606" s="90"/>
      <c r="DL6606" s="13"/>
      <c r="DM6606" s="13"/>
      <c r="DN6606" s="3"/>
      <c r="DO6606" s="126"/>
      <c r="DP6606" s="126"/>
      <c r="DQ6606" s="127"/>
      <c r="DR6606" s="128"/>
      <c r="DS6606" s="13"/>
      <c r="DW6606" s="128"/>
      <c r="DX6606" s="128"/>
      <c r="DY6606" s="128"/>
      <c r="EH6606" s="89"/>
      <c r="EI6606" s="90"/>
    </row>
    <row r="6607" spans="38:139">
      <c r="AL6607" s="13"/>
      <c r="AM6607" s="13"/>
      <c r="AN6607" s="3"/>
      <c r="AO6607" s="126"/>
      <c r="AP6607" s="126"/>
      <c r="AQ6607" s="127"/>
      <c r="AR6607" s="128"/>
      <c r="AS6607" s="13"/>
      <c r="AW6607" s="128"/>
      <c r="AX6607" s="128"/>
      <c r="AY6607" s="128"/>
      <c r="BH6607" s="89"/>
      <c r="BI6607" s="90"/>
      <c r="DL6607" s="13"/>
      <c r="DM6607" s="13"/>
      <c r="DN6607" s="3"/>
      <c r="DO6607" s="126"/>
      <c r="DP6607" s="126"/>
      <c r="DQ6607" s="127"/>
      <c r="DR6607" s="128"/>
      <c r="DS6607" s="13"/>
      <c r="DW6607" s="128"/>
      <c r="DX6607" s="128"/>
      <c r="DY6607" s="128"/>
      <c r="EH6607" s="89"/>
      <c r="EI6607" s="90"/>
    </row>
    <row r="6608" spans="38:139">
      <c r="AL6608" s="13"/>
      <c r="AM6608" s="13"/>
      <c r="AN6608" s="3"/>
      <c r="AO6608" s="126"/>
      <c r="AP6608" s="126"/>
      <c r="AQ6608" s="127"/>
      <c r="AR6608" s="128"/>
      <c r="AS6608" s="13"/>
      <c r="AW6608" s="128"/>
      <c r="AX6608" s="128"/>
      <c r="AY6608" s="128"/>
      <c r="BH6608" s="89"/>
      <c r="BI6608" s="90"/>
      <c r="DL6608" s="13"/>
      <c r="DM6608" s="13"/>
      <c r="DN6608" s="3"/>
      <c r="DO6608" s="126"/>
      <c r="DP6608" s="126"/>
      <c r="DQ6608" s="127"/>
      <c r="DR6608" s="128"/>
      <c r="DS6608" s="13"/>
      <c r="DW6608" s="128"/>
      <c r="DX6608" s="128"/>
      <c r="DY6608" s="128"/>
      <c r="EH6608" s="89"/>
      <c r="EI6608" s="90"/>
    </row>
    <row r="6609" spans="38:139">
      <c r="AL6609" s="13"/>
      <c r="AM6609" s="13"/>
      <c r="AN6609" s="3"/>
      <c r="AO6609" s="126"/>
      <c r="AP6609" s="126"/>
      <c r="AQ6609" s="127"/>
      <c r="AR6609" s="128"/>
      <c r="AS6609" s="13"/>
      <c r="AW6609" s="128"/>
      <c r="AX6609" s="128"/>
      <c r="AY6609" s="128"/>
      <c r="BH6609" s="89"/>
      <c r="BI6609" s="90"/>
      <c r="DL6609" s="13"/>
      <c r="DM6609" s="13"/>
      <c r="DN6609" s="3"/>
      <c r="DO6609" s="126"/>
      <c r="DP6609" s="126"/>
      <c r="DQ6609" s="127"/>
      <c r="DR6609" s="128"/>
      <c r="DS6609" s="13"/>
      <c r="DW6609" s="128"/>
      <c r="DX6609" s="128"/>
      <c r="DY6609" s="128"/>
      <c r="EH6609" s="89"/>
      <c r="EI6609" s="90"/>
    </row>
    <row r="6610" spans="38:139">
      <c r="AL6610" s="13"/>
      <c r="AM6610" s="13"/>
      <c r="AN6610" s="3"/>
      <c r="AO6610" s="126"/>
      <c r="AP6610" s="126"/>
      <c r="AQ6610" s="127"/>
      <c r="AR6610" s="128"/>
      <c r="AS6610" s="13"/>
      <c r="AW6610" s="128"/>
      <c r="AX6610" s="128"/>
      <c r="AY6610" s="128"/>
      <c r="BH6610" s="89"/>
      <c r="BI6610" s="90"/>
      <c r="DL6610" s="13"/>
      <c r="DM6610" s="13"/>
      <c r="DN6610" s="3"/>
      <c r="DO6610" s="126"/>
      <c r="DP6610" s="126"/>
      <c r="DQ6610" s="127"/>
      <c r="DR6610" s="128"/>
      <c r="DS6610" s="13"/>
      <c r="DW6610" s="128"/>
      <c r="DX6610" s="128"/>
      <c r="DY6610" s="128"/>
      <c r="EH6610" s="89"/>
      <c r="EI6610" s="90"/>
    </row>
    <row r="6611" spans="38:139">
      <c r="AL6611" s="13"/>
      <c r="AM6611" s="13"/>
      <c r="AN6611" s="3"/>
      <c r="AO6611" s="126"/>
      <c r="AP6611" s="126"/>
      <c r="AQ6611" s="127"/>
      <c r="AR6611" s="128"/>
      <c r="AS6611" s="13"/>
      <c r="AW6611" s="128"/>
      <c r="AX6611" s="128"/>
      <c r="AY6611" s="128"/>
      <c r="BH6611" s="89"/>
      <c r="BI6611" s="90"/>
      <c r="DL6611" s="13"/>
      <c r="DM6611" s="13"/>
      <c r="DN6611" s="3"/>
      <c r="DO6611" s="126"/>
      <c r="DP6611" s="126"/>
      <c r="DQ6611" s="127"/>
      <c r="DR6611" s="128"/>
      <c r="DS6611" s="13"/>
      <c r="DW6611" s="128"/>
      <c r="DX6611" s="128"/>
      <c r="DY6611" s="128"/>
      <c r="EH6611" s="89"/>
      <c r="EI6611" s="90"/>
    </row>
    <row r="6612" spans="38:139">
      <c r="AL6612" s="13"/>
      <c r="AM6612" s="13"/>
      <c r="AN6612" s="3"/>
      <c r="AO6612" s="126"/>
      <c r="AP6612" s="126"/>
      <c r="AQ6612" s="127"/>
      <c r="AR6612" s="128"/>
      <c r="AS6612" s="13"/>
      <c r="AW6612" s="128"/>
      <c r="AX6612" s="128"/>
      <c r="AY6612" s="128"/>
      <c r="BH6612" s="89"/>
      <c r="BI6612" s="90"/>
      <c r="DL6612" s="13"/>
      <c r="DM6612" s="13"/>
      <c r="DN6612" s="3"/>
      <c r="DO6612" s="126"/>
      <c r="DP6612" s="126"/>
      <c r="DQ6612" s="127"/>
      <c r="DR6612" s="128"/>
      <c r="DS6612" s="13"/>
      <c r="DW6612" s="128"/>
      <c r="DX6612" s="128"/>
      <c r="DY6612" s="128"/>
      <c r="EH6612" s="89"/>
      <c r="EI6612" s="90"/>
    </row>
    <row r="6613" spans="38:139">
      <c r="AL6613" s="13"/>
      <c r="AM6613" s="13"/>
      <c r="AN6613" s="3"/>
      <c r="AO6613" s="126"/>
      <c r="AP6613" s="126"/>
      <c r="AQ6613" s="127"/>
      <c r="AR6613" s="128"/>
      <c r="AS6613" s="13"/>
      <c r="AW6613" s="128"/>
      <c r="AX6613" s="128"/>
      <c r="AY6613" s="128"/>
      <c r="BH6613" s="89"/>
      <c r="BI6613" s="90"/>
      <c r="DL6613" s="13"/>
      <c r="DM6613" s="13"/>
      <c r="DN6613" s="3"/>
      <c r="DO6613" s="126"/>
      <c r="DP6613" s="126"/>
      <c r="DQ6613" s="127"/>
      <c r="DR6613" s="128"/>
      <c r="DS6613" s="13"/>
      <c r="DW6613" s="128"/>
      <c r="DX6613" s="128"/>
      <c r="DY6613" s="128"/>
      <c r="EH6613" s="89"/>
      <c r="EI6613" s="90"/>
    </row>
    <row r="6614" spans="38:139">
      <c r="AL6614" s="13"/>
      <c r="AM6614" s="13"/>
      <c r="AN6614" s="3"/>
      <c r="AO6614" s="126"/>
      <c r="AP6614" s="126"/>
      <c r="AQ6614" s="127"/>
      <c r="AR6614" s="128"/>
      <c r="AS6614" s="13"/>
      <c r="AW6614" s="128"/>
      <c r="AX6614" s="128"/>
      <c r="AY6614" s="128"/>
      <c r="BH6614" s="89"/>
      <c r="BI6614" s="90"/>
      <c r="DL6614" s="13"/>
      <c r="DM6614" s="13"/>
      <c r="DN6614" s="3"/>
      <c r="DO6614" s="126"/>
      <c r="DP6614" s="126"/>
      <c r="DQ6614" s="127"/>
      <c r="DR6614" s="128"/>
      <c r="DS6614" s="13"/>
      <c r="DW6614" s="128"/>
      <c r="DX6614" s="128"/>
      <c r="DY6614" s="128"/>
      <c r="EH6614" s="89"/>
      <c r="EI6614" s="90"/>
    </row>
    <row r="6615" spans="38:139">
      <c r="AL6615" s="13"/>
      <c r="AM6615" s="13"/>
      <c r="AN6615" s="3"/>
      <c r="AO6615" s="126"/>
      <c r="AP6615" s="126"/>
      <c r="AQ6615" s="127"/>
      <c r="AR6615" s="128"/>
      <c r="AS6615" s="13"/>
      <c r="AW6615" s="128"/>
      <c r="AX6615" s="128"/>
      <c r="AY6615" s="128"/>
      <c r="BH6615" s="89"/>
      <c r="BI6615" s="90"/>
      <c r="DL6615" s="13"/>
      <c r="DM6615" s="13"/>
      <c r="DN6615" s="3"/>
      <c r="DO6615" s="126"/>
      <c r="DP6615" s="126"/>
      <c r="DQ6615" s="127"/>
      <c r="DR6615" s="128"/>
      <c r="DS6615" s="13"/>
      <c r="DW6615" s="128"/>
      <c r="DX6615" s="128"/>
      <c r="DY6615" s="128"/>
      <c r="EH6615" s="89"/>
      <c r="EI6615" s="90"/>
    </row>
    <row r="6616" spans="38:139">
      <c r="AL6616" s="13"/>
      <c r="AM6616" s="13"/>
      <c r="AN6616" s="3"/>
      <c r="AO6616" s="126"/>
      <c r="AP6616" s="126"/>
      <c r="AQ6616" s="127"/>
      <c r="AR6616" s="128"/>
      <c r="AS6616" s="13"/>
      <c r="AW6616" s="128"/>
      <c r="AX6616" s="128"/>
      <c r="AY6616" s="128"/>
      <c r="BH6616" s="89"/>
      <c r="BI6616" s="90"/>
      <c r="DL6616" s="13"/>
      <c r="DM6616" s="13"/>
      <c r="DN6616" s="3"/>
      <c r="DO6616" s="126"/>
      <c r="DP6616" s="126"/>
      <c r="DQ6616" s="127"/>
      <c r="DR6616" s="128"/>
      <c r="DS6616" s="13"/>
      <c r="DW6616" s="128"/>
      <c r="DX6616" s="128"/>
      <c r="DY6616" s="128"/>
      <c r="EH6616" s="89"/>
      <c r="EI6616" s="90"/>
    </row>
    <row r="6617" spans="38:139">
      <c r="AL6617" s="13"/>
      <c r="AM6617" s="13"/>
      <c r="AN6617" s="3"/>
      <c r="AO6617" s="126"/>
      <c r="AP6617" s="126"/>
      <c r="AQ6617" s="127"/>
      <c r="AR6617" s="128"/>
      <c r="AS6617" s="13"/>
      <c r="AW6617" s="128"/>
      <c r="AX6617" s="128"/>
      <c r="AY6617" s="128"/>
      <c r="BH6617" s="89"/>
      <c r="BI6617" s="90"/>
      <c r="DL6617" s="13"/>
      <c r="DM6617" s="13"/>
      <c r="DN6617" s="3"/>
      <c r="DO6617" s="126"/>
      <c r="DP6617" s="126"/>
      <c r="DQ6617" s="127"/>
      <c r="DR6617" s="128"/>
      <c r="DS6617" s="13"/>
      <c r="DW6617" s="128"/>
      <c r="DX6617" s="128"/>
      <c r="DY6617" s="128"/>
      <c r="EH6617" s="89"/>
      <c r="EI6617" s="90"/>
    </row>
    <row r="6618" spans="38:139">
      <c r="AL6618" s="13"/>
      <c r="AM6618" s="13"/>
      <c r="AN6618" s="3"/>
      <c r="AO6618" s="126"/>
      <c r="AP6618" s="126"/>
      <c r="AQ6618" s="127"/>
      <c r="AR6618" s="128"/>
      <c r="AS6618" s="13"/>
      <c r="AW6618" s="128"/>
      <c r="AX6618" s="128"/>
      <c r="AY6618" s="128"/>
      <c r="BH6618" s="89"/>
      <c r="BI6618" s="90"/>
      <c r="DL6618" s="13"/>
      <c r="DM6618" s="13"/>
      <c r="DN6618" s="3"/>
      <c r="DO6618" s="126"/>
      <c r="DP6618" s="126"/>
      <c r="DQ6618" s="127"/>
      <c r="DR6618" s="128"/>
      <c r="DS6618" s="13"/>
      <c r="DW6618" s="128"/>
      <c r="DX6618" s="128"/>
      <c r="DY6618" s="128"/>
      <c r="EH6618" s="89"/>
      <c r="EI6618" s="90"/>
    </row>
    <row r="6619" spans="38:139">
      <c r="AL6619" s="13"/>
      <c r="AM6619" s="13"/>
      <c r="AN6619" s="3"/>
      <c r="AO6619" s="126"/>
      <c r="AP6619" s="126"/>
      <c r="AQ6619" s="127"/>
      <c r="AR6619" s="128"/>
      <c r="AS6619" s="13"/>
      <c r="AW6619" s="128"/>
      <c r="AX6619" s="128"/>
      <c r="AY6619" s="128"/>
      <c r="BH6619" s="89"/>
      <c r="BI6619" s="90"/>
      <c r="DL6619" s="13"/>
      <c r="DM6619" s="13"/>
      <c r="DN6619" s="3"/>
      <c r="DO6619" s="126"/>
      <c r="DP6619" s="126"/>
      <c r="DQ6619" s="127"/>
      <c r="DR6619" s="128"/>
      <c r="DS6619" s="13"/>
      <c r="DW6619" s="128"/>
      <c r="DX6619" s="128"/>
      <c r="DY6619" s="128"/>
      <c r="EH6619" s="89"/>
      <c r="EI6619" s="90"/>
    </row>
    <row r="6620" spans="38:139">
      <c r="AL6620" s="13"/>
      <c r="AM6620" s="13"/>
      <c r="AN6620" s="3"/>
      <c r="AO6620" s="126"/>
      <c r="AP6620" s="126"/>
      <c r="AQ6620" s="127"/>
      <c r="AR6620" s="128"/>
      <c r="AS6620" s="13"/>
      <c r="AW6620" s="128"/>
      <c r="AX6620" s="128"/>
      <c r="AY6620" s="128"/>
      <c r="BH6620" s="89"/>
      <c r="BI6620" s="90"/>
      <c r="DL6620" s="13"/>
      <c r="DM6620" s="13"/>
      <c r="DN6620" s="3"/>
      <c r="DO6620" s="126"/>
      <c r="DP6620" s="126"/>
      <c r="DQ6620" s="127"/>
      <c r="DR6620" s="128"/>
      <c r="DS6620" s="13"/>
      <c r="DW6620" s="128"/>
      <c r="DX6620" s="128"/>
      <c r="DY6620" s="128"/>
      <c r="EH6620" s="89"/>
      <c r="EI6620" s="90"/>
    </row>
    <row r="6621" spans="38:139">
      <c r="AL6621" s="13"/>
      <c r="AM6621" s="13"/>
      <c r="AN6621" s="3"/>
      <c r="AO6621" s="126"/>
      <c r="AP6621" s="126"/>
      <c r="AQ6621" s="127"/>
      <c r="AR6621" s="128"/>
      <c r="AS6621" s="13"/>
      <c r="AW6621" s="128"/>
      <c r="AX6621" s="128"/>
      <c r="AY6621" s="128"/>
      <c r="BH6621" s="89"/>
      <c r="BI6621" s="90"/>
      <c r="DL6621" s="13"/>
      <c r="DM6621" s="13"/>
      <c r="DN6621" s="3"/>
      <c r="DO6621" s="126"/>
      <c r="DP6621" s="126"/>
      <c r="DQ6621" s="127"/>
      <c r="DR6621" s="128"/>
      <c r="DS6621" s="13"/>
      <c r="DW6621" s="128"/>
      <c r="DX6621" s="128"/>
      <c r="DY6621" s="128"/>
      <c r="EH6621" s="89"/>
      <c r="EI6621" s="90"/>
    </row>
    <row r="6622" spans="38:139">
      <c r="AL6622" s="13"/>
      <c r="AM6622" s="13"/>
      <c r="AN6622" s="3"/>
      <c r="AO6622" s="126"/>
      <c r="AP6622" s="126"/>
      <c r="AQ6622" s="127"/>
      <c r="AR6622" s="128"/>
      <c r="AS6622" s="13"/>
      <c r="AW6622" s="128"/>
      <c r="AX6622" s="128"/>
      <c r="AY6622" s="128"/>
      <c r="BH6622" s="89"/>
      <c r="BI6622" s="90"/>
      <c r="DL6622" s="13"/>
      <c r="DM6622" s="13"/>
      <c r="DN6622" s="3"/>
      <c r="DO6622" s="126"/>
      <c r="DP6622" s="126"/>
      <c r="DQ6622" s="127"/>
      <c r="DR6622" s="128"/>
      <c r="DS6622" s="13"/>
      <c r="DW6622" s="128"/>
      <c r="DX6622" s="128"/>
      <c r="DY6622" s="128"/>
      <c r="EH6622" s="89"/>
      <c r="EI6622" s="90"/>
    </row>
    <row r="6623" spans="38:139">
      <c r="AL6623" s="13"/>
      <c r="AM6623" s="13"/>
      <c r="AN6623" s="3"/>
      <c r="AO6623" s="126"/>
      <c r="AP6623" s="126"/>
      <c r="AQ6623" s="127"/>
      <c r="AR6623" s="128"/>
      <c r="AS6623" s="13"/>
      <c r="AW6623" s="128"/>
      <c r="AX6623" s="128"/>
      <c r="AY6623" s="128"/>
      <c r="BH6623" s="89"/>
      <c r="BI6623" s="90"/>
      <c r="DL6623" s="13"/>
      <c r="DM6623" s="13"/>
      <c r="DN6623" s="3"/>
      <c r="DO6623" s="126"/>
      <c r="DP6623" s="126"/>
      <c r="DQ6623" s="127"/>
      <c r="DR6623" s="128"/>
      <c r="DS6623" s="13"/>
      <c r="DW6623" s="128"/>
      <c r="DX6623" s="128"/>
      <c r="DY6623" s="128"/>
      <c r="EH6623" s="89"/>
      <c r="EI6623" s="90"/>
    </row>
    <row r="6624" spans="38:139">
      <c r="AL6624" s="13"/>
      <c r="AM6624" s="13"/>
      <c r="AN6624" s="3"/>
      <c r="AO6624" s="126"/>
      <c r="AP6624" s="126"/>
      <c r="AQ6624" s="127"/>
      <c r="AR6624" s="128"/>
      <c r="AS6624" s="13"/>
      <c r="AW6624" s="128"/>
      <c r="AX6624" s="128"/>
      <c r="AY6624" s="128"/>
      <c r="BH6624" s="89"/>
      <c r="BI6624" s="90"/>
      <c r="DL6624" s="13"/>
      <c r="DM6624" s="13"/>
      <c r="DN6624" s="3"/>
      <c r="DO6624" s="126"/>
      <c r="DP6624" s="126"/>
      <c r="DQ6624" s="127"/>
      <c r="DR6624" s="128"/>
      <c r="DS6624" s="13"/>
      <c r="DW6624" s="128"/>
      <c r="DX6624" s="128"/>
      <c r="DY6624" s="128"/>
      <c r="EH6624" s="89"/>
      <c r="EI6624" s="90"/>
    </row>
    <row r="6625" spans="38:139">
      <c r="AL6625" s="13"/>
      <c r="AM6625" s="13"/>
      <c r="AN6625" s="3"/>
      <c r="AO6625" s="126"/>
      <c r="AP6625" s="126"/>
      <c r="AQ6625" s="127"/>
      <c r="AR6625" s="128"/>
      <c r="AS6625" s="13"/>
      <c r="AW6625" s="128"/>
      <c r="AX6625" s="128"/>
      <c r="AY6625" s="128"/>
      <c r="BH6625" s="89"/>
      <c r="BI6625" s="90"/>
      <c r="DL6625" s="13"/>
      <c r="DM6625" s="13"/>
      <c r="DN6625" s="3"/>
      <c r="DO6625" s="126"/>
      <c r="DP6625" s="126"/>
      <c r="DQ6625" s="127"/>
      <c r="DR6625" s="128"/>
      <c r="DS6625" s="13"/>
      <c r="DW6625" s="128"/>
      <c r="DX6625" s="128"/>
      <c r="DY6625" s="128"/>
      <c r="EH6625" s="89"/>
      <c r="EI6625" s="90"/>
    </row>
    <row r="6626" spans="38:139">
      <c r="AL6626" s="13"/>
      <c r="AM6626" s="13"/>
      <c r="AN6626" s="3"/>
      <c r="AO6626" s="126"/>
      <c r="AP6626" s="126"/>
      <c r="AQ6626" s="127"/>
      <c r="AR6626" s="128"/>
      <c r="AS6626" s="13"/>
      <c r="AW6626" s="128"/>
      <c r="AX6626" s="128"/>
      <c r="AY6626" s="128"/>
      <c r="BH6626" s="89"/>
      <c r="BI6626" s="90"/>
      <c r="DL6626" s="13"/>
      <c r="DM6626" s="13"/>
      <c r="DN6626" s="3"/>
      <c r="DO6626" s="126"/>
      <c r="DP6626" s="126"/>
      <c r="DQ6626" s="127"/>
      <c r="DR6626" s="128"/>
      <c r="DS6626" s="13"/>
      <c r="DW6626" s="128"/>
      <c r="DX6626" s="128"/>
      <c r="DY6626" s="128"/>
      <c r="EH6626" s="89"/>
      <c r="EI6626" s="90"/>
    </row>
    <row r="6627" spans="38:139">
      <c r="AL6627" s="13"/>
      <c r="AM6627" s="13"/>
      <c r="AN6627" s="3"/>
      <c r="AO6627" s="126"/>
      <c r="AP6627" s="126"/>
      <c r="AQ6627" s="127"/>
      <c r="AR6627" s="128"/>
      <c r="AS6627" s="13"/>
      <c r="AW6627" s="128"/>
      <c r="AX6627" s="128"/>
      <c r="AY6627" s="128"/>
      <c r="BH6627" s="89"/>
      <c r="BI6627" s="90"/>
      <c r="DL6627" s="13"/>
      <c r="DM6627" s="13"/>
      <c r="DN6627" s="3"/>
      <c r="DO6627" s="126"/>
      <c r="DP6627" s="126"/>
      <c r="DQ6627" s="127"/>
      <c r="DR6627" s="128"/>
      <c r="DS6627" s="13"/>
      <c r="DW6627" s="128"/>
      <c r="DX6627" s="128"/>
      <c r="DY6627" s="128"/>
      <c r="EH6627" s="89"/>
      <c r="EI6627" s="90"/>
    </row>
    <row r="6628" spans="38:139">
      <c r="AL6628" s="13"/>
      <c r="AM6628" s="13"/>
      <c r="AN6628" s="3"/>
      <c r="AO6628" s="126"/>
      <c r="AP6628" s="126"/>
      <c r="AQ6628" s="127"/>
      <c r="AR6628" s="128"/>
      <c r="AS6628" s="13"/>
      <c r="AW6628" s="128"/>
      <c r="AX6628" s="128"/>
      <c r="AY6628" s="128"/>
      <c r="BH6628" s="89"/>
      <c r="BI6628" s="90"/>
      <c r="DL6628" s="13"/>
      <c r="DM6628" s="13"/>
      <c r="DN6628" s="3"/>
      <c r="DO6628" s="126"/>
      <c r="DP6628" s="126"/>
      <c r="DQ6628" s="127"/>
      <c r="DR6628" s="128"/>
      <c r="DS6628" s="13"/>
      <c r="DW6628" s="128"/>
      <c r="DX6628" s="128"/>
      <c r="DY6628" s="128"/>
      <c r="EH6628" s="89"/>
      <c r="EI6628" s="90"/>
    </row>
    <row r="6629" spans="38:139">
      <c r="AL6629" s="13"/>
      <c r="AM6629" s="13"/>
      <c r="AN6629" s="3"/>
      <c r="AO6629" s="126"/>
      <c r="AP6629" s="126"/>
      <c r="AQ6629" s="127"/>
      <c r="AR6629" s="128"/>
      <c r="AS6629" s="13"/>
      <c r="AW6629" s="128"/>
      <c r="AX6629" s="128"/>
      <c r="AY6629" s="128"/>
      <c r="BH6629" s="89"/>
      <c r="BI6629" s="90"/>
      <c r="DL6629" s="13"/>
      <c r="DM6629" s="13"/>
      <c r="DN6629" s="3"/>
      <c r="DO6629" s="126"/>
      <c r="DP6629" s="126"/>
      <c r="DQ6629" s="127"/>
      <c r="DR6629" s="128"/>
      <c r="DS6629" s="13"/>
      <c r="DW6629" s="128"/>
      <c r="DX6629" s="128"/>
      <c r="DY6629" s="128"/>
      <c r="EH6629" s="89"/>
      <c r="EI6629" s="90"/>
    </row>
    <row r="6630" spans="38:139">
      <c r="AL6630" s="13"/>
      <c r="AM6630" s="13"/>
      <c r="AN6630" s="3"/>
      <c r="AO6630" s="126"/>
      <c r="AP6630" s="126"/>
      <c r="AQ6630" s="127"/>
      <c r="AR6630" s="128"/>
      <c r="AS6630" s="13"/>
      <c r="AW6630" s="128"/>
      <c r="AX6630" s="128"/>
      <c r="AY6630" s="128"/>
      <c r="BH6630" s="89"/>
      <c r="BI6630" s="90"/>
      <c r="DL6630" s="13"/>
      <c r="DM6630" s="13"/>
      <c r="DN6630" s="3"/>
      <c r="DO6630" s="126"/>
      <c r="DP6630" s="126"/>
      <c r="DQ6630" s="127"/>
      <c r="DR6630" s="128"/>
      <c r="DS6630" s="13"/>
      <c r="DW6630" s="128"/>
      <c r="DX6630" s="128"/>
      <c r="DY6630" s="128"/>
      <c r="EH6630" s="89"/>
      <c r="EI6630" s="90"/>
    </row>
    <row r="6631" spans="38:139">
      <c r="AL6631" s="13"/>
      <c r="AM6631" s="13"/>
      <c r="AN6631" s="3"/>
      <c r="AO6631" s="126"/>
      <c r="AP6631" s="126"/>
      <c r="AQ6631" s="127"/>
      <c r="AR6631" s="128"/>
      <c r="AS6631" s="13"/>
      <c r="AW6631" s="128"/>
      <c r="AX6631" s="128"/>
      <c r="AY6631" s="128"/>
      <c r="BH6631" s="89"/>
      <c r="BI6631" s="90"/>
      <c r="DL6631" s="13"/>
      <c r="DM6631" s="13"/>
      <c r="DN6631" s="3"/>
      <c r="DO6631" s="126"/>
      <c r="DP6631" s="126"/>
      <c r="DQ6631" s="127"/>
      <c r="DR6631" s="128"/>
      <c r="DS6631" s="13"/>
      <c r="DW6631" s="128"/>
      <c r="DX6631" s="128"/>
      <c r="DY6631" s="128"/>
      <c r="EH6631" s="89"/>
      <c r="EI6631" s="90"/>
    </row>
    <row r="6632" spans="38:139">
      <c r="AL6632" s="13"/>
      <c r="AM6632" s="13"/>
      <c r="AN6632" s="3"/>
      <c r="AO6632" s="126"/>
      <c r="AP6632" s="126"/>
      <c r="AQ6632" s="127"/>
      <c r="AR6632" s="128"/>
      <c r="AS6632" s="13"/>
      <c r="AW6632" s="128"/>
      <c r="AX6632" s="128"/>
      <c r="AY6632" s="128"/>
      <c r="BH6632" s="89"/>
      <c r="BI6632" s="90"/>
      <c r="DL6632" s="13"/>
      <c r="DM6632" s="13"/>
      <c r="DN6632" s="3"/>
      <c r="DO6632" s="126"/>
      <c r="DP6632" s="126"/>
      <c r="DQ6632" s="127"/>
      <c r="DR6632" s="128"/>
      <c r="DS6632" s="13"/>
      <c r="DW6632" s="128"/>
      <c r="DX6632" s="128"/>
      <c r="DY6632" s="128"/>
      <c r="EH6632" s="89"/>
      <c r="EI6632" s="90"/>
    </row>
    <row r="6633" spans="38:139">
      <c r="AL6633" s="13"/>
      <c r="AM6633" s="13"/>
      <c r="AN6633" s="3"/>
      <c r="AO6633" s="126"/>
      <c r="AP6633" s="126"/>
      <c r="AQ6633" s="127"/>
      <c r="AR6633" s="128"/>
      <c r="AS6633" s="13"/>
      <c r="AW6633" s="128"/>
      <c r="AX6633" s="128"/>
      <c r="AY6633" s="128"/>
      <c r="BH6633" s="89"/>
      <c r="BI6633" s="90"/>
      <c r="DL6633" s="13"/>
      <c r="DM6633" s="13"/>
      <c r="DN6633" s="3"/>
      <c r="DO6633" s="126"/>
      <c r="DP6633" s="126"/>
      <c r="DQ6633" s="127"/>
      <c r="DR6633" s="128"/>
      <c r="DS6633" s="13"/>
      <c r="DW6633" s="128"/>
      <c r="DX6633" s="128"/>
      <c r="DY6633" s="128"/>
      <c r="EH6633" s="89"/>
      <c r="EI6633" s="90"/>
    </row>
    <row r="6634" spans="38:139">
      <c r="AL6634" s="13"/>
      <c r="AM6634" s="13"/>
      <c r="AN6634" s="3"/>
      <c r="AO6634" s="126"/>
      <c r="AP6634" s="126"/>
      <c r="AQ6634" s="127"/>
      <c r="AR6634" s="128"/>
      <c r="AS6634" s="13"/>
      <c r="AW6634" s="128"/>
      <c r="AX6634" s="128"/>
      <c r="AY6634" s="128"/>
      <c r="BH6634" s="89"/>
      <c r="BI6634" s="90"/>
      <c r="DL6634" s="13"/>
      <c r="DM6634" s="13"/>
      <c r="DN6634" s="3"/>
      <c r="DO6634" s="126"/>
      <c r="DP6634" s="126"/>
      <c r="DQ6634" s="127"/>
      <c r="DR6634" s="128"/>
      <c r="DS6634" s="13"/>
      <c r="DW6634" s="128"/>
      <c r="DX6634" s="128"/>
      <c r="DY6634" s="128"/>
      <c r="EH6634" s="89"/>
      <c r="EI6634" s="90"/>
    </row>
    <row r="6635" spans="38:139">
      <c r="AL6635" s="13"/>
      <c r="AM6635" s="13"/>
      <c r="AN6635" s="3"/>
      <c r="AO6635" s="126"/>
      <c r="AP6635" s="126"/>
      <c r="AQ6635" s="127"/>
      <c r="AR6635" s="128"/>
      <c r="AS6635" s="13"/>
      <c r="AW6635" s="128"/>
      <c r="AX6635" s="128"/>
      <c r="AY6635" s="128"/>
      <c r="BH6635" s="89"/>
      <c r="BI6635" s="90"/>
      <c r="DL6635" s="13"/>
      <c r="DM6635" s="13"/>
      <c r="DN6635" s="3"/>
      <c r="DO6635" s="126"/>
      <c r="DP6635" s="126"/>
      <c r="DQ6635" s="127"/>
      <c r="DR6635" s="128"/>
      <c r="DS6635" s="13"/>
      <c r="DW6635" s="128"/>
      <c r="DX6635" s="128"/>
      <c r="DY6635" s="128"/>
      <c r="EH6635" s="89"/>
      <c r="EI6635" s="90"/>
    </row>
    <row r="6636" spans="38:139">
      <c r="AL6636" s="13"/>
      <c r="AM6636" s="13"/>
      <c r="AN6636" s="3"/>
      <c r="AO6636" s="126"/>
      <c r="AP6636" s="126"/>
      <c r="AQ6636" s="127"/>
      <c r="AR6636" s="128"/>
      <c r="AS6636" s="13"/>
      <c r="AW6636" s="128"/>
      <c r="AX6636" s="128"/>
      <c r="AY6636" s="128"/>
      <c r="BH6636" s="89"/>
      <c r="BI6636" s="90"/>
      <c r="DL6636" s="13"/>
      <c r="DM6636" s="13"/>
      <c r="DN6636" s="3"/>
      <c r="DO6636" s="126"/>
      <c r="DP6636" s="126"/>
      <c r="DQ6636" s="127"/>
      <c r="DR6636" s="128"/>
      <c r="DS6636" s="13"/>
      <c r="DW6636" s="128"/>
      <c r="DX6636" s="128"/>
      <c r="DY6636" s="128"/>
      <c r="EH6636" s="89"/>
      <c r="EI6636" s="90"/>
    </row>
    <row r="6637" spans="38:139">
      <c r="AL6637" s="13"/>
      <c r="AM6637" s="13"/>
      <c r="AN6637" s="3"/>
      <c r="AO6637" s="126"/>
      <c r="AP6637" s="126"/>
      <c r="AQ6637" s="127"/>
      <c r="AR6637" s="128"/>
      <c r="AS6637" s="13"/>
      <c r="AW6637" s="128"/>
      <c r="AX6637" s="128"/>
      <c r="AY6637" s="128"/>
      <c r="BH6637" s="89"/>
      <c r="BI6637" s="90"/>
      <c r="DL6637" s="13"/>
      <c r="DM6637" s="13"/>
      <c r="DN6637" s="3"/>
      <c r="DO6637" s="126"/>
      <c r="DP6637" s="126"/>
      <c r="DQ6637" s="127"/>
      <c r="DR6637" s="128"/>
      <c r="DS6637" s="13"/>
      <c r="DW6637" s="128"/>
      <c r="DX6637" s="128"/>
      <c r="DY6637" s="128"/>
      <c r="EH6637" s="89"/>
      <c r="EI6637" s="90"/>
    </row>
    <row r="6638" spans="38:139">
      <c r="AL6638" s="13"/>
      <c r="AM6638" s="13"/>
      <c r="AN6638" s="3"/>
      <c r="AO6638" s="126"/>
      <c r="AP6638" s="126"/>
      <c r="AQ6638" s="127"/>
      <c r="AR6638" s="128"/>
      <c r="AS6638" s="13"/>
      <c r="AW6638" s="128"/>
      <c r="AX6638" s="128"/>
      <c r="AY6638" s="128"/>
      <c r="BH6638" s="89"/>
      <c r="BI6638" s="90"/>
      <c r="DL6638" s="13"/>
      <c r="DM6638" s="13"/>
      <c r="DN6638" s="3"/>
      <c r="DO6638" s="126"/>
      <c r="DP6638" s="126"/>
      <c r="DQ6638" s="127"/>
      <c r="DR6638" s="128"/>
      <c r="DS6638" s="13"/>
      <c r="DW6638" s="128"/>
      <c r="DX6638" s="128"/>
      <c r="DY6638" s="128"/>
      <c r="EH6638" s="89"/>
      <c r="EI6638" s="90"/>
    </row>
    <row r="6639" spans="38:139">
      <c r="AL6639" s="13"/>
      <c r="AM6639" s="13"/>
      <c r="AN6639" s="3"/>
      <c r="AO6639" s="126"/>
      <c r="AP6639" s="126"/>
      <c r="AQ6639" s="127"/>
      <c r="AR6639" s="128"/>
      <c r="AS6639" s="13"/>
      <c r="AW6639" s="128"/>
      <c r="AX6639" s="128"/>
      <c r="AY6639" s="128"/>
      <c r="BH6639" s="89"/>
      <c r="BI6639" s="90"/>
      <c r="DL6639" s="13"/>
      <c r="DM6639" s="13"/>
      <c r="DN6639" s="3"/>
      <c r="DO6639" s="126"/>
      <c r="DP6639" s="126"/>
      <c r="DQ6639" s="127"/>
      <c r="DR6639" s="128"/>
      <c r="DS6639" s="13"/>
      <c r="DW6639" s="128"/>
      <c r="DX6639" s="128"/>
      <c r="DY6639" s="128"/>
      <c r="EH6639" s="89"/>
      <c r="EI6639" s="90"/>
    </row>
    <row r="6640" spans="38:139">
      <c r="AL6640" s="13"/>
      <c r="AM6640" s="13"/>
      <c r="AN6640" s="3"/>
      <c r="AO6640" s="126"/>
      <c r="AP6640" s="126"/>
      <c r="AQ6640" s="127"/>
      <c r="AR6640" s="128"/>
      <c r="AS6640" s="13"/>
      <c r="AW6640" s="128"/>
      <c r="AX6640" s="128"/>
      <c r="AY6640" s="128"/>
      <c r="BH6640" s="89"/>
      <c r="BI6640" s="90"/>
      <c r="DL6640" s="13"/>
      <c r="DM6640" s="13"/>
      <c r="DN6640" s="3"/>
      <c r="DO6640" s="126"/>
      <c r="DP6640" s="126"/>
      <c r="DQ6640" s="127"/>
      <c r="DR6640" s="128"/>
      <c r="DS6640" s="13"/>
      <c r="DW6640" s="128"/>
      <c r="DX6640" s="128"/>
      <c r="DY6640" s="128"/>
      <c r="EH6640" s="89"/>
      <c r="EI6640" s="90"/>
    </row>
    <row r="6641" spans="38:139">
      <c r="AL6641" s="13"/>
      <c r="AM6641" s="13"/>
      <c r="AN6641" s="3"/>
      <c r="AO6641" s="126"/>
      <c r="AP6641" s="126"/>
      <c r="AQ6641" s="127"/>
      <c r="AR6641" s="128"/>
      <c r="AS6641" s="13"/>
      <c r="AW6641" s="128"/>
      <c r="AX6641" s="128"/>
      <c r="AY6641" s="128"/>
      <c r="BH6641" s="89"/>
      <c r="BI6641" s="90"/>
      <c r="DL6641" s="13"/>
      <c r="DM6641" s="13"/>
      <c r="DN6641" s="3"/>
      <c r="DO6641" s="126"/>
      <c r="DP6641" s="126"/>
      <c r="DQ6641" s="127"/>
      <c r="DR6641" s="128"/>
      <c r="DS6641" s="13"/>
      <c r="DW6641" s="128"/>
      <c r="DX6641" s="128"/>
      <c r="DY6641" s="128"/>
      <c r="EH6641" s="89"/>
      <c r="EI6641" s="90"/>
    </row>
    <row r="6642" spans="38:139">
      <c r="AL6642" s="13"/>
      <c r="AM6642" s="13"/>
      <c r="AN6642" s="3"/>
      <c r="AO6642" s="126"/>
      <c r="AP6642" s="126"/>
      <c r="AQ6642" s="127"/>
      <c r="AR6642" s="128"/>
      <c r="AS6642" s="13"/>
      <c r="AW6642" s="128"/>
      <c r="AX6642" s="128"/>
      <c r="AY6642" s="128"/>
      <c r="BH6642" s="89"/>
      <c r="BI6642" s="90"/>
      <c r="DL6642" s="13"/>
      <c r="DM6642" s="13"/>
      <c r="DN6642" s="3"/>
      <c r="DO6642" s="126"/>
      <c r="DP6642" s="126"/>
      <c r="DQ6642" s="127"/>
      <c r="DR6642" s="128"/>
      <c r="DS6642" s="13"/>
      <c r="DW6642" s="128"/>
      <c r="DX6642" s="128"/>
      <c r="DY6642" s="128"/>
      <c r="EH6642" s="89"/>
      <c r="EI6642" s="90"/>
    </row>
    <row r="6643" spans="38:139">
      <c r="AL6643" s="13"/>
      <c r="AM6643" s="13"/>
      <c r="AN6643" s="3"/>
      <c r="AO6643" s="126"/>
      <c r="AP6643" s="126"/>
      <c r="AQ6643" s="127"/>
      <c r="AR6643" s="128"/>
      <c r="AS6643" s="13"/>
      <c r="AW6643" s="128"/>
      <c r="AX6643" s="128"/>
      <c r="AY6643" s="128"/>
      <c r="BH6643" s="89"/>
      <c r="BI6643" s="90"/>
      <c r="DL6643" s="13"/>
      <c r="DM6643" s="13"/>
      <c r="DN6643" s="3"/>
      <c r="DO6643" s="126"/>
      <c r="DP6643" s="126"/>
      <c r="DQ6643" s="127"/>
      <c r="DR6643" s="128"/>
      <c r="DS6643" s="13"/>
      <c r="DW6643" s="128"/>
      <c r="DX6643" s="128"/>
      <c r="DY6643" s="128"/>
      <c r="EH6643" s="89"/>
      <c r="EI6643" s="90"/>
    </row>
    <row r="6644" spans="38:139">
      <c r="AL6644" s="13"/>
      <c r="AM6644" s="13"/>
      <c r="AN6644" s="3"/>
      <c r="AO6644" s="126"/>
      <c r="AP6644" s="126"/>
      <c r="AQ6644" s="127"/>
      <c r="AR6644" s="128"/>
      <c r="AS6644" s="13"/>
      <c r="AW6644" s="128"/>
      <c r="AX6644" s="128"/>
      <c r="AY6644" s="128"/>
      <c r="BH6644" s="89"/>
      <c r="BI6644" s="90"/>
      <c r="DL6644" s="13"/>
      <c r="DM6644" s="13"/>
      <c r="DN6644" s="3"/>
      <c r="DO6644" s="126"/>
      <c r="DP6644" s="126"/>
      <c r="DQ6644" s="127"/>
      <c r="DR6644" s="128"/>
      <c r="DS6644" s="13"/>
      <c r="DW6644" s="128"/>
      <c r="DX6644" s="128"/>
      <c r="DY6644" s="128"/>
      <c r="EH6644" s="89"/>
      <c r="EI6644" s="90"/>
    </row>
    <row r="6645" spans="38:139">
      <c r="AL6645" s="13"/>
      <c r="AM6645" s="13"/>
      <c r="AN6645" s="3"/>
      <c r="AO6645" s="126"/>
      <c r="AP6645" s="126"/>
      <c r="AQ6645" s="127"/>
      <c r="AR6645" s="128"/>
      <c r="AS6645" s="13"/>
      <c r="AW6645" s="128"/>
      <c r="AX6645" s="128"/>
      <c r="AY6645" s="128"/>
      <c r="BH6645" s="89"/>
      <c r="BI6645" s="90"/>
      <c r="DL6645" s="13"/>
      <c r="DM6645" s="13"/>
      <c r="DN6645" s="3"/>
      <c r="DO6645" s="126"/>
      <c r="DP6645" s="126"/>
      <c r="DQ6645" s="127"/>
      <c r="DR6645" s="128"/>
      <c r="DS6645" s="13"/>
      <c r="DW6645" s="128"/>
      <c r="DX6645" s="128"/>
      <c r="DY6645" s="128"/>
      <c r="EH6645" s="89"/>
      <c r="EI6645" s="90"/>
    </row>
    <row r="6646" spans="38:139">
      <c r="AL6646" s="13"/>
      <c r="AM6646" s="13"/>
      <c r="AN6646" s="3"/>
      <c r="AO6646" s="126"/>
      <c r="AP6646" s="126"/>
      <c r="AQ6646" s="127"/>
      <c r="AR6646" s="128"/>
      <c r="AS6646" s="13"/>
      <c r="AW6646" s="128"/>
      <c r="AX6646" s="128"/>
      <c r="AY6646" s="128"/>
      <c r="BH6646" s="89"/>
      <c r="BI6646" s="90"/>
      <c r="DL6646" s="13"/>
      <c r="DM6646" s="13"/>
      <c r="DN6646" s="3"/>
      <c r="DO6646" s="126"/>
      <c r="DP6646" s="126"/>
      <c r="DQ6646" s="127"/>
      <c r="DR6646" s="128"/>
      <c r="DS6646" s="13"/>
      <c r="DW6646" s="128"/>
      <c r="DX6646" s="128"/>
      <c r="DY6646" s="128"/>
      <c r="EH6646" s="89"/>
      <c r="EI6646" s="90"/>
    </row>
    <row r="6647" spans="38:139">
      <c r="AL6647" s="13"/>
      <c r="AM6647" s="13"/>
      <c r="AN6647" s="3"/>
      <c r="AO6647" s="126"/>
      <c r="AP6647" s="126"/>
      <c r="AQ6647" s="127"/>
      <c r="AR6647" s="128"/>
      <c r="AS6647" s="13"/>
      <c r="AW6647" s="128"/>
      <c r="AX6647" s="128"/>
      <c r="AY6647" s="128"/>
      <c r="BH6647" s="89"/>
      <c r="BI6647" s="90"/>
      <c r="DL6647" s="13"/>
      <c r="DM6647" s="13"/>
      <c r="DN6647" s="3"/>
      <c r="DO6647" s="126"/>
      <c r="DP6647" s="126"/>
      <c r="DQ6647" s="127"/>
      <c r="DR6647" s="128"/>
      <c r="DS6647" s="13"/>
      <c r="DW6647" s="128"/>
      <c r="DX6647" s="128"/>
      <c r="DY6647" s="128"/>
      <c r="EH6647" s="89"/>
      <c r="EI6647" s="90"/>
    </row>
    <row r="6648" spans="38:139">
      <c r="AL6648" s="13"/>
      <c r="AM6648" s="13"/>
      <c r="AN6648" s="3"/>
      <c r="AO6648" s="126"/>
      <c r="AP6648" s="126"/>
      <c r="AQ6648" s="127"/>
      <c r="AR6648" s="128"/>
      <c r="AS6648" s="13"/>
      <c r="AW6648" s="128"/>
      <c r="AX6648" s="128"/>
      <c r="AY6648" s="128"/>
      <c r="BH6648" s="89"/>
      <c r="BI6648" s="90"/>
      <c r="DL6648" s="13"/>
      <c r="DM6648" s="13"/>
      <c r="DN6648" s="3"/>
      <c r="DO6648" s="126"/>
      <c r="DP6648" s="126"/>
      <c r="DQ6648" s="127"/>
      <c r="DR6648" s="128"/>
      <c r="DS6648" s="13"/>
      <c r="DW6648" s="128"/>
      <c r="DX6648" s="128"/>
      <c r="DY6648" s="128"/>
      <c r="EH6648" s="89"/>
      <c r="EI6648" s="90"/>
    </row>
    <row r="6649" spans="38:139">
      <c r="AL6649" s="13"/>
      <c r="AM6649" s="13"/>
      <c r="AN6649" s="3"/>
      <c r="AO6649" s="126"/>
      <c r="AP6649" s="126"/>
      <c r="AQ6649" s="127"/>
      <c r="AR6649" s="128"/>
      <c r="AS6649" s="13"/>
      <c r="AW6649" s="128"/>
      <c r="AX6649" s="128"/>
      <c r="AY6649" s="128"/>
      <c r="BH6649" s="89"/>
      <c r="BI6649" s="90"/>
      <c r="DL6649" s="13"/>
      <c r="DM6649" s="13"/>
      <c r="DN6649" s="3"/>
      <c r="DO6649" s="126"/>
      <c r="DP6649" s="126"/>
      <c r="DQ6649" s="127"/>
      <c r="DR6649" s="128"/>
      <c r="DS6649" s="13"/>
      <c r="DW6649" s="128"/>
      <c r="DX6649" s="128"/>
      <c r="DY6649" s="128"/>
      <c r="EH6649" s="89"/>
      <c r="EI6649" s="90"/>
    </row>
    <row r="6650" spans="38:139">
      <c r="AL6650" s="13"/>
      <c r="AM6650" s="13"/>
      <c r="AN6650" s="3"/>
      <c r="AO6650" s="126"/>
      <c r="AP6650" s="126"/>
      <c r="AQ6650" s="127"/>
      <c r="AR6650" s="128"/>
      <c r="AS6650" s="13"/>
      <c r="AW6650" s="128"/>
      <c r="AX6650" s="128"/>
      <c r="AY6650" s="128"/>
      <c r="BH6650" s="89"/>
      <c r="BI6650" s="90"/>
      <c r="DL6650" s="13"/>
      <c r="DM6650" s="13"/>
      <c r="DN6650" s="3"/>
      <c r="DO6650" s="126"/>
      <c r="DP6650" s="126"/>
      <c r="DQ6650" s="127"/>
      <c r="DR6650" s="128"/>
      <c r="DS6650" s="13"/>
      <c r="DW6650" s="128"/>
      <c r="DX6650" s="128"/>
      <c r="DY6650" s="128"/>
      <c r="EH6650" s="89"/>
      <c r="EI6650" s="90"/>
    </row>
    <row r="6651" spans="38:139">
      <c r="AL6651" s="13"/>
      <c r="AM6651" s="13"/>
      <c r="AN6651" s="3"/>
      <c r="AO6651" s="126"/>
      <c r="AP6651" s="126"/>
      <c r="AQ6651" s="127"/>
      <c r="AR6651" s="128"/>
      <c r="AS6651" s="13"/>
      <c r="AW6651" s="128"/>
      <c r="AX6651" s="128"/>
      <c r="AY6651" s="128"/>
      <c r="BH6651" s="89"/>
      <c r="BI6651" s="90"/>
      <c r="DL6651" s="13"/>
      <c r="DM6651" s="13"/>
      <c r="DN6651" s="3"/>
      <c r="DO6651" s="126"/>
      <c r="DP6651" s="126"/>
      <c r="DQ6651" s="127"/>
      <c r="DR6651" s="128"/>
      <c r="DS6651" s="13"/>
      <c r="DW6651" s="128"/>
      <c r="DX6651" s="128"/>
      <c r="DY6651" s="128"/>
      <c r="EH6651" s="89"/>
      <c r="EI6651" s="90"/>
    </row>
    <row r="6652" spans="38:139">
      <c r="AL6652" s="13"/>
      <c r="AM6652" s="13"/>
      <c r="AN6652" s="3"/>
      <c r="AO6652" s="126"/>
      <c r="AP6652" s="126"/>
      <c r="AQ6652" s="127"/>
      <c r="AR6652" s="128"/>
      <c r="AS6652" s="13"/>
      <c r="AW6652" s="128"/>
      <c r="AX6652" s="128"/>
      <c r="AY6652" s="128"/>
      <c r="BH6652" s="89"/>
      <c r="BI6652" s="90"/>
      <c r="DL6652" s="13"/>
      <c r="DM6652" s="13"/>
      <c r="DN6652" s="3"/>
      <c r="DO6652" s="126"/>
      <c r="DP6652" s="126"/>
      <c r="DQ6652" s="127"/>
      <c r="DR6652" s="128"/>
      <c r="DS6652" s="13"/>
      <c r="DW6652" s="128"/>
      <c r="DX6652" s="128"/>
      <c r="DY6652" s="128"/>
      <c r="EH6652" s="89"/>
      <c r="EI6652" s="90"/>
    </row>
    <row r="6653" spans="38:139">
      <c r="AL6653" s="13"/>
      <c r="AM6653" s="13"/>
      <c r="AN6653" s="3"/>
      <c r="AO6653" s="126"/>
      <c r="AP6653" s="126"/>
      <c r="AQ6653" s="127"/>
      <c r="AR6653" s="128"/>
      <c r="AS6653" s="13"/>
      <c r="AW6653" s="128"/>
      <c r="AX6653" s="128"/>
      <c r="AY6653" s="128"/>
      <c r="BH6653" s="89"/>
      <c r="BI6653" s="90"/>
      <c r="DL6653" s="13"/>
      <c r="DM6653" s="13"/>
      <c r="DN6653" s="3"/>
      <c r="DO6653" s="126"/>
      <c r="DP6653" s="126"/>
      <c r="DQ6653" s="127"/>
      <c r="DR6653" s="128"/>
      <c r="DS6653" s="13"/>
      <c r="DW6653" s="128"/>
      <c r="DX6653" s="128"/>
      <c r="DY6653" s="128"/>
      <c r="EH6653" s="89"/>
      <c r="EI6653" s="90"/>
    </row>
    <row r="6654" spans="38:139">
      <c r="AL6654" s="13"/>
      <c r="AM6654" s="13"/>
      <c r="AN6654" s="3"/>
      <c r="AO6654" s="126"/>
      <c r="AP6654" s="126"/>
      <c r="AQ6654" s="127"/>
      <c r="AR6654" s="128"/>
      <c r="AS6654" s="13"/>
      <c r="AW6654" s="128"/>
      <c r="AX6654" s="128"/>
      <c r="AY6654" s="128"/>
      <c r="BH6654" s="89"/>
      <c r="BI6654" s="90"/>
      <c r="DL6654" s="13"/>
      <c r="DM6654" s="13"/>
      <c r="DN6654" s="3"/>
      <c r="DO6654" s="126"/>
      <c r="DP6654" s="126"/>
      <c r="DQ6654" s="127"/>
      <c r="DR6654" s="128"/>
      <c r="DS6654" s="13"/>
      <c r="DW6654" s="128"/>
      <c r="DX6654" s="128"/>
      <c r="DY6654" s="128"/>
      <c r="EH6654" s="89"/>
      <c r="EI6654" s="90"/>
    </row>
    <row r="6655" spans="38:139">
      <c r="AL6655" s="13"/>
      <c r="AM6655" s="13"/>
      <c r="AN6655" s="3"/>
      <c r="AO6655" s="126"/>
      <c r="AP6655" s="126"/>
      <c r="AQ6655" s="127"/>
      <c r="AR6655" s="128"/>
      <c r="AS6655" s="13"/>
      <c r="AW6655" s="128"/>
      <c r="AX6655" s="128"/>
      <c r="AY6655" s="128"/>
      <c r="BH6655" s="89"/>
      <c r="BI6655" s="90"/>
      <c r="DL6655" s="13"/>
      <c r="DM6655" s="13"/>
      <c r="DN6655" s="3"/>
      <c r="DO6655" s="126"/>
      <c r="DP6655" s="126"/>
      <c r="DQ6655" s="127"/>
      <c r="DR6655" s="128"/>
      <c r="DS6655" s="13"/>
      <c r="DW6655" s="128"/>
      <c r="DX6655" s="128"/>
      <c r="DY6655" s="128"/>
      <c r="EH6655" s="89"/>
      <c r="EI6655" s="90"/>
    </row>
    <row r="6656" spans="38:139">
      <c r="AL6656" s="13"/>
      <c r="AM6656" s="13"/>
      <c r="AN6656" s="3"/>
      <c r="AO6656" s="126"/>
      <c r="AP6656" s="126"/>
      <c r="AQ6656" s="127"/>
      <c r="AR6656" s="128"/>
      <c r="AS6656" s="13"/>
      <c r="AW6656" s="128"/>
      <c r="AX6656" s="128"/>
      <c r="AY6656" s="128"/>
      <c r="BH6656" s="89"/>
      <c r="BI6656" s="90"/>
      <c r="DL6656" s="13"/>
      <c r="DM6656" s="13"/>
      <c r="DN6656" s="3"/>
      <c r="DO6656" s="126"/>
      <c r="DP6656" s="126"/>
      <c r="DQ6656" s="127"/>
      <c r="DR6656" s="128"/>
      <c r="DS6656" s="13"/>
      <c r="DW6656" s="128"/>
      <c r="DX6656" s="128"/>
      <c r="DY6656" s="128"/>
      <c r="EH6656" s="89"/>
      <c r="EI6656" s="90"/>
    </row>
    <row r="6657" spans="38:139">
      <c r="AL6657" s="13"/>
      <c r="AM6657" s="13"/>
      <c r="AN6657" s="3"/>
      <c r="AO6657" s="126"/>
      <c r="AP6657" s="126"/>
      <c r="AQ6657" s="127"/>
      <c r="AR6657" s="128"/>
      <c r="AS6657" s="13"/>
      <c r="AW6657" s="128"/>
      <c r="AX6657" s="128"/>
      <c r="AY6657" s="128"/>
      <c r="BH6657" s="89"/>
      <c r="BI6657" s="90"/>
      <c r="DL6657" s="13"/>
      <c r="DM6657" s="13"/>
      <c r="DN6657" s="3"/>
      <c r="DO6657" s="126"/>
      <c r="DP6657" s="126"/>
      <c r="DQ6657" s="127"/>
      <c r="DR6657" s="128"/>
      <c r="DS6657" s="13"/>
      <c r="DW6657" s="128"/>
      <c r="DX6657" s="128"/>
      <c r="DY6657" s="128"/>
      <c r="EH6657" s="89"/>
      <c r="EI6657" s="90"/>
    </row>
    <row r="6658" spans="38:139">
      <c r="AL6658" s="13"/>
      <c r="AM6658" s="13"/>
      <c r="AN6658" s="3"/>
      <c r="AO6658" s="126"/>
      <c r="AP6658" s="126"/>
      <c r="AQ6658" s="127"/>
      <c r="AR6658" s="128"/>
      <c r="AS6658" s="13"/>
      <c r="AW6658" s="128"/>
      <c r="AX6658" s="128"/>
      <c r="AY6658" s="128"/>
      <c r="BH6658" s="89"/>
      <c r="BI6658" s="90"/>
      <c r="DL6658" s="13"/>
      <c r="DM6658" s="13"/>
      <c r="DN6658" s="3"/>
      <c r="DO6658" s="126"/>
      <c r="DP6658" s="126"/>
      <c r="DQ6658" s="127"/>
      <c r="DR6658" s="128"/>
      <c r="DS6658" s="13"/>
      <c r="DW6658" s="128"/>
      <c r="DX6658" s="128"/>
      <c r="DY6658" s="128"/>
      <c r="EH6658" s="89"/>
      <c r="EI6658" s="90"/>
    </row>
    <row r="6659" spans="38:139">
      <c r="AL6659" s="13"/>
      <c r="AM6659" s="13"/>
      <c r="AN6659" s="3"/>
      <c r="AO6659" s="126"/>
      <c r="AP6659" s="126"/>
      <c r="AQ6659" s="127"/>
      <c r="AR6659" s="128"/>
      <c r="AS6659" s="13"/>
      <c r="AW6659" s="128"/>
      <c r="AX6659" s="128"/>
      <c r="AY6659" s="128"/>
      <c r="BH6659" s="89"/>
      <c r="BI6659" s="90"/>
      <c r="DL6659" s="13"/>
      <c r="DM6659" s="13"/>
      <c r="DN6659" s="3"/>
      <c r="DO6659" s="126"/>
      <c r="DP6659" s="126"/>
      <c r="DQ6659" s="127"/>
      <c r="DR6659" s="128"/>
      <c r="DS6659" s="13"/>
      <c r="DW6659" s="128"/>
      <c r="DX6659" s="128"/>
      <c r="DY6659" s="128"/>
      <c r="EH6659" s="89"/>
      <c r="EI6659" s="90"/>
    </row>
    <row r="6660" spans="38:139">
      <c r="AL6660" s="13"/>
      <c r="AM6660" s="13"/>
      <c r="AN6660" s="3"/>
      <c r="AO6660" s="126"/>
      <c r="AP6660" s="126"/>
      <c r="AQ6660" s="127"/>
      <c r="AR6660" s="128"/>
      <c r="AS6660" s="13"/>
      <c r="AW6660" s="128"/>
      <c r="AX6660" s="128"/>
      <c r="AY6660" s="128"/>
      <c r="BH6660" s="89"/>
      <c r="BI6660" s="90"/>
      <c r="DL6660" s="13"/>
      <c r="DM6660" s="13"/>
      <c r="DN6660" s="3"/>
      <c r="DO6660" s="126"/>
      <c r="DP6660" s="126"/>
      <c r="DQ6660" s="127"/>
      <c r="DR6660" s="128"/>
      <c r="DS6660" s="13"/>
      <c r="DW6660" s="128"/>
      <c r="DX6660" s="128"/>
      <c r="DY6660" s="128"/>
      <c r="EH6660" s="89"/>
      <c r="EI6660" s="90"/>
    </row>
    <row r="6661" spans="38:139">
      <c r="AL6661" s="13"/>
      <c r="AM6661" s="13"/>
      <c r="AN6661" s="3"/>
      <c r="AO6661" s="126"/>
      <c r="AP6661" s="126"/>
      <c r="AQ6661" s="127"/>
      <c r="AR6661" s="128"/>
      <c r="AS6661" s="13"/>
      <c r="AW6661" s="128"/>
      <c r="AX6661" s="128"/>
      <c r="AY6661" s="128"/>
      <c r="BH6661" s="89"/>
      <c r="BI6661" s="90"/>
      <c r="DL6661" s="13"/>
      <c r="DM6661" s="13"/>
      <c r="DN6661" s="3"/>
      <c r="DO6661" s="126"/>
      <c r="DP6661" s="126"/>
      <c r="DQ6661" s="127"/>
      <c r="DR6661" s="128"/>
      <c r="DS6661" s="13"/>
      <c r="DW6661" s="128"/>
      <c r="DX6661" s="128"/>
      <c r="DY6661" s="128"/>
      <c r="EH6661" s="89"/>
      <c r="EI6661" s="90"/>
    </row>
    <row r="6662" spans="38:139">
      <c r="AL6662" s="13"/>
      <c r="AM6662" s="13"/>
      <c r="AN6662" s="3"/>
      <c r="AO6662" s="126"/>
      <c r="AP6662" s="126"/>
      <c r="AQ6662" s="127"/>
      <c r="AR6662" s="128"/>
      <c r="AS6662" s="13"/>
      <c r="AW6662" s="128"/>
      <c r="AX6662" s="128"/>
      <c r="AY6662" s="128"/>
      <c r="BH6662" s="89"/>
      <c r="BI6662" s="90"/>
      <c r="DL6662" s="13"/>
      <c r="DM6662" s="13"/>
      <c r="DN6662" s="3"/>
      <c r="DO6662" s="126"/>
      <c r="DP6662" s="126"/>
      <c r="DQ6662" s="127"/>
      <c r="DR6662" s="128"/>
      <c r="DS6662" s="13"/>
      <c r="DW6662" s="128"/>
      <c r="DX6662" s="128"/>
      <c r="DY6662" s="128"/>
      <c r="EH6662" s="89"/>
      <c r="EI6662" s="90"/>
    </row>
    <row r="6663" spans="38:139">
      <c r="AL6663" s="13"/>
      <c r="AM6663" s="13"/>
      <c r="AN6663" s="3"/>
      <c r="AO6663" s="126"/>
      <c r="AP6663" s="126"/>
      <c r="AQ6663" s="127"/>
      <c r="AR6663" s="128"/>
      <c r="AS6663" s="13"/>
      <c r="AW6663" s="128"/>
      <c r="AX6663" s="128"/>
      <c r="AY6663" s="128"/>
      <c r="BH6663" s="89"/>
      <c r="BI6663" s="90"/>
      <c r="DL6663" s="13"/>
      <c r="DM6663" s="13"/>
      <c r="DN6663" s="3"/>
      <c r="DO6663" s="126"/>
      <c r="DP6663" s="126"/>
      <c r="DQ6663" s="127"/>
      <c r="DR6663" s="128"/>
      <c r="DS6663" s="13"/>
      <c r="DW6663" s="128"/>
      <c r="DX6663" s="128"/>
      <c r="DY6663" s="128"/>
      <c r="EH6663" s="89"/>
      <c r="EI6663" s="90"/>
    </row>
    <row r="6664" spans="38:139">
      <c r="AL6664" s="13"/>
      <c r="AM6664" s="13"/>
      <c r="AN6664" s="3"/>
      <c r="AO6664" s="126"/>
      <c r="AP6664" s="126"/>
      <c r="AQ6664" s="127"/>
      <c r="AR6664" s="128"/>
      <c r="AS6664" s="13"/>
      <c r="AW6664" s="128"/>
      <c r="AX6664" s="128"/>
      <c r="AY6664" s="128"/>
      <c r="BH6664" s="89"/>
      <c r="BI6664" s="90"/>
      <c r="DL6664" s="13"/>
      <c r="DM6664" s="13"/>
      <c r="DN6664" s="3"/>
      <c r="DO6664" s="126"/>
      <c r="DP6664" s="126"/>
      <c r="DQ6664" s="127"/>
      <c r="DR6664" s="128"/>
      <c r="DS6664" s="13"/>
      <c r="DW6664" s="128"/>
      <c r="DX6664" s="128"/>
      <c r="DY6664" s="128"/>
      <c r="EH6664" s="89"/>
      <c r="EI6664" s="90"/>
    </row>
    <row r="6665" spans="38:139">
      <c r="AL6665" s="13"/>
      <c r="AM6665" s="13"/>
      <c r="AN6665" s="3"/>
      <c r="AO6665" s="126"/>
      <c r="AP6665" s="126"/>
      <c r="AQ6665" s="127"/>
      <c r="AR6665" s="128"/>
      <c r="AS6665" s="13"/>
      <c r="AW6665" s="128"/>
      <c r="AX6665" s="128"/>
      <c r="AY6665" s="128"/>
      <c r="BH6665" s="89"/>
      <c r="BI6665" s="90"/>
      <c r="DL6665" s="13"/>
      <c r="DM6665" s="13"/>
      <c r="DN6665" s="3"/>
      <c r="DO6665" s="126"/>
      <c r="DP6665" s="126"/>
      <c r="DQ6665" s="127"/>
      <c r="DR6665" s="128"/>
      <c r="DS6665" s="13"/>
      <c r="DW6665" s="128"/>
      <c r="DX6665" s="128"/>
      <c r="DY6665" s="128"/>
      <c r="EH6665" s="89"/>
      <c r="EI6665" s="90"/>
    </row>
    <row r="6666" spans="38:139">
      <c r="AL6666" s="13"/>
      <c r="AM6666" s="13"/>
      <c r="AN6666" s="3"/>
      <c r="AO6666" s="126"/>
      <c r="AP6666" s="126"/>
      <c r="AQ6666" s="127"/>
      <c r="AR6666" s="128"/>
      <c r="AS6666" s="13"/>
      <c r="AW6666" s="128"/>
      <c r="AX6666" s="128"/>
      <c r="AY6666" s="128"/>
      <c r="BH6666" s="89"/>
      <c r="BI6666" s="90"/>
      <c r="DL6666" s="13"/>
      <c r="DM6666" s="13"/>
      <c r="DN6666" s="3"/>
      <c r="DO6666" s="126"/>
      <c r="DP6666" s="126"/>
      <c r="DQ6666" s="127"/>
      <c r="DR6666" s="128"/>
      <c r="DS6666" s="13"/>
      <c r="DW6666" s="128"/>
      <c r="DX6666" s="128"/>
      <c r="DY6666" s="128"/>
      <c r="EH6666" s="89"/>
      <c r="EI6666" s="90"/>
    </row>
    <row r="6667" spans="38:139">
      <c r="AL6667" s="13"/>
      <c r="AM6667" s="13"/>
      <c r="AN6667" s="3"/>
      <c r="AO6667" s="126"/>
      <c r="AP6667" s="126"/>
      <c r="AQ6667" s="127"/>
      <c r="AR6667" s="128"/>
      <c r="AS6667" s="13"/>
      <c r="AW6667" s="128"/>
      <c r="AX6667" s="128"/>
      <c r="AY6667" s="128"/>
      <c r="BH6667" s="89"/>
      <c r="BI6667" s="90"/>
      <c r="DL6667" s="13"/>
      <c r="DM6667" s="13"/>
      <c r="DN6667" s="3"/>
      <c r="DO6667" s="126"/>
      <c r="DP6667" s="126"/>
      <c r="DQ6667" s="127"/>
      <c r="DR6667" s="128"/>
      <c r="DS6667" s="13"/>
      <c r="DW6667" s="128"/>
      <c r="DX6667" s="128"/>
      <c r="DY6667" s="128"/>
      <c r="EH6667" s="89"/>
      <c r="EI6667" s="90"/>
    </row>
    <row r="6668" spans="38:139">
      <c r="AL6668" s="13"/>
      <c r="AM6668" s="13"/>
      <c r="AN6668" s="3"/>
      <c r="AO6668" s="126"/>
      <c r="AP6668" s="126"/>
      <c r="AQ6668" s="127"/>
      <c r="AR6668" s="128"/>
      <c r="AS6668" s="13"/>
      <c r="AW6668" s="128"/>
      <c r="AX6668" s="128"/>
      <c r="AY6668" s="128"/>
      <c r="BH6668" s="89"/>
      <c r="BI6668" s="90"/>
      <c r="DL6668" s="13"/>
      <c r="DM6668" s="13"/>
      <c r="DN6668" s="3"/>
      <c r="DO6668" s="126"/>
      <c r="DP6668" s="126"/>
      <c r="DQ6668" s="127"/>
      <c r="DR6668" s="128"/>
      <c r="DS6668" s="13"/>
      <c r="DW6668" s="128"/>
      <c r="DX6668" s="128"/>
      <c r="DY6668" s="128"/>
      <c r="EH6668" s="89"/>
      <c r="EI6668" s="90"/>
    </row>
    <row r="6669" spans="38:139">
      <c r="AL6669" s="13"/>
      <c r="AM6669" s="13"/>
      <c r="AN6669" s="3"/>
      <c r="AO6669" s="126"/>
      <c r="AP6669" s="126"/>
      <c r="AQ6669" s="127"/>
      <c r="AR6669" s="128"/>
      <c r="AS6669" s="13"/>
      <c r="AW6669" s="128"/>
      <c r="AX6669" s="128"/>
      <c r="AY6669" s="128"/>
      <c r="BH6669" s="89"/>
      <c r="BI6669" s="90"/>
      <c r="DL6669" s="13"/>
      <c r="DM6669" s="13"/>
      <c r="DN6669" s="3"/>
      <c r="DO6669" s="126"/>
      <c r="DP6669" s="126"/>
      <c r="DQ6669" s="127"/>
      <c r="DR6669" s="128"/>
      <c r="DS6669" s="13"/>
      <c r="DW6669" s="128"/>
      <c r="DX6669" s="128"/>
      <c r="DY6669" s="128"/>
      <c r="EH6669" s="89"/>
      <c r="EI6669" s="90"/>
    </row>
    <row r="6670" spans="38:139">
      <c r="AL6670" s="13"/>
      <c r="AM6670" s="13"/>
      <c r="AN6670" s="3"/>
      <c r="AO6670" s="126"/>
      <c r="AP6670" s="126"/>
      <c r="AQ6670" s="127"/>
      <c r="AR6670" s="128"/>
      <c r="AS6670" s="13"/>
      <c r="AW6670" s="128"/>
      <c r="AX6670" s="128"/>
      <c r="AY6670" s="128"/>
      <c r="BH6670" s="89"/>
      <c r="BI6670" s="90"/>
      <c r="DL6670" s="13"/>
      <c r="DM6670" s="13"/>
      <c r="DN6670" s="3"/>
      <c r="DO6670" s="126"/>
      <c r="DP6670" s="126"/>
      <c r="DQ6670" s="127"/>
      <c r="DR6670" s="128"/>
      <c r="DS6670" s="13"/>
      <c r="DW6670" s="128"/>
      <c r="DX6670" s="128"/>
      <c r="DY6670" s="128"/>
      <c r="EH6670" s="89"/>
      <c r="EI6670" s="90"/>
    </row>
    <row r="6671" spans="38:139">
      <c r="AL6671" s="13"/>
      <c r="AM6671" s="13"/>
      <c r="AN6671" s="3"/>
      <c r="AO6671" s="126"/>
      <c r="AP6671" s="126"/>
      <c r="AQ6671" s="127"/>
      <c r="AR6671" s="128"/>
      <c r="AS6671" s="13"/>
      <c r="AW6671" s="128"/>
      <c r="AX6671" s="128"/>
      <c r="AY6671" s="128"/>
      <c r="BH6671" s="89"/>
      <c r="BI6671" s="90"/>
      <c r="DL6671" s="13"/>
      <c r="DM6671" s="13"/>
      <c r="DN6671" s="3"/>
      <c r="DO6671" s="126"/>
      <c r="DP6671" s="126"/>
      <c r="DQ6671" s="127"/>
      <c r="DR6671" s="128"/>
      <c r="DS6671" s="13"/>
      <c r="DW6671" s="128"/>
      <c r="DX6671" s="128"/>
      <c r="DY6671" s="128"/>
      <c r="EH6671" s="89"/>
      <c r="EI6671" s="90"/>
    </row>
    <row r="6672" spans="38:139">
      <c r="AL6672" s="13"/>
      <c r="AM6672" s="13"/>
      <c r="AN6672" s="3"/>
      <c r="AO6672" s="126"/>
      <c r="AP6672" s="126"/>
      <c r="AQ6672" s="127"/>
      <c r="AR6672" s="128"/>
      <c r="AS6672" s="13"/>
      <c r="AW6672" s="128"/>
      <c r="AX6672" s="128"/>
      <c r="AY6672" s="128"/>
      <c r="BH6672" s="89"/>
      <c r="BI6672" s="90"/>
      <c r="DL6672" s="13"/>
      <c r="DM6672" s="13"/>
      <c r="DN6672" s="3"/>
      <c r="DO6672" s="126"/>
      <c r="DP6672" s="126"/>
      <c r="DQ6672" s="127"/>
      <c r="DR6672" s="128"/>
      <c r="DS6672" s="13"/>
      <c r="DW6672" s="128"/>
      <c r="DX6672" s="128"/>
      <c r="DY6672" s="128"/>
      <c r="EH6672" s="89"/>
      <c r="EI6672" s="90"/>
    </row>
    <row r="6673" spans="38:139">
      <c r="AL6673" s="13"/>
      <c r="AM6673" s="13"/>
      <c r="AN6673" s="3"/>
      <c r="AO6673" s="126"/>
      <c r="AP6673" s="126"/>
      <c r="AQ6673" s="127"/>
      <c r="AR6673" s="128"/>
      <c r="AS6673" s="13"/>
      <c r="AW6673" s="128"/>
      <c r="AX6673" s="128"/>
      <c r="AY6673" s="128"/>
      <c r="BH6673" s="89"/>
      <c r="BI6673" s="90"/>
      <c r="DL6673" s="13"/>
      <c r="DM6673" s="13"/>
      <c r="DN6673" s="3"/>
      <c r="DO6673" s="126"/>
      <c r="DP6673" s="126"/>
      <c r="DQ6673" s="127"/>
      <c r="DR6673" s="128"/>
      <c r="DS6673" s="13"/>
      <c r="DW6673" s="128"/>
      <c r="DX6673" s="128"/>
      <c r="DY6673" s="128"/>
      <c r="EH6673" s="89"/>
      <c r="EI6673" s="90"/>
    </row>
    <row r="6674" spans="38:139">
      <c r="AL6674" s="13"/>
      <c r="AM6674" s="13"/>
      <c r="AN6674" s="3"/>
      <c r="AO6674" s="126"/>
      <c r="AP6674" s="126"/>
      <c r="AQ6674" s="127"/>
      <c r="AR6674" s="128"/>
      <c r="AS6674" s="13"/>
      <c r="AW6674" s="128"/>
      <c r="AX6674" s="128"/>
      <c r="AY6674" s="128"/>
      <c r="BH6674" s="89"/>
      <c r="BI6674" s="90"/>
      <c r="DL6674" s="13"/>
      <c r="DM6674" s="13"/>
      <c r="DN6674" s="3"/>
      <c r="DO6674" s="126"/>
      <c r="DP6674" s="126"/>
      <c r="DQ6674" s="127"/>
      <c r="DR6674" s="128"/>
      <c r="DS6674" s="13"/>
      <c r="DW6674" s="128"/>
      <c r="DX6674" s="128"/>
      <c r="DY6674" s="128"/>
      <c r="EH6674" s="89"/>
      <c r="EI6674" s="90"/>
    </row>
    <row r="6675" spans="38:139">
      <c r="AL6675" s="13"/>
      <c r="AM6675" s="13"/>
      <c r="AN6675" s="3"/>
      <c r="AO6675" s="126"/>
      <c r="AP6675" s="126"/>
      <c r="AQ6675" s="127"/>
      <c r="AR6675" s="128"/>
      <c r="AS6675" s="13"/>
      <c r="AW6675" s="128"/>
      <c r="AX6675" s="128"/>
      <c r="AY6675" s="128"/>
      <c r="BH6675" s="89"/>
      <c r="BI6675" s="90"/>
      <c r="DL6675" s="13"/>
      <c r="DM6675" s="13"/>
      <c r="DN6675" s="3"/>
      <c r="DO6675" s="126"/>
      <c r="DP6675" s="126"/>
      <c r="DQ6675" s="127"/>
      <c r="DR6675" s="128"/>
      <c r="DS6675" s="13"/>
      <c r="DW6675" s="128"/>
      <c r="DX6675" s="128"/>
      <c r="DY6675" s="128"/>
      <c r="EH6675" s="89"/>
      <c r="EI6675" s="90"/>
    </row>
    <row r="6676" spans="38:139">
      <c r="AL6676" s="13"/>
      <c r="AM6676" s="13"/>
      <c r="AN6676" s="3"/>
      <c r="AO6676" s="126"/>
      <c r="AP6676" s="126"/>
      <c r="AQ6676" s="127"/>
      <c r="AR6676" s="128"/>
      <c r="AS6676" s="13"/>
      <c r="AW6676" s="128"/>
      <c r="AX6676" s="128"/>
      <c r="AY6676" s="128"/>
      <c r="BH6676" s="89"/>
      <c r="BI6676" s="90"/>
      <c r="DL6676" s="13"/>
      <c r="DM6676" s="13"/>
      <c r="DN6676" s="3"/>
      <c r="DO6676" s="126"/>
      <c r="DP6676" s="126"/>
      <c r="DQ6676" s="127"/>
      <c r="DR6676" s="128"/>
      <c r="DS6676" s="13"/>
      <c r="DW6676" s="128"/>
      <c r="DX6676" s="128"/>
      <c r="DY6676" s="128"/>
      <c r="EH6676" s="89"/>
      <c r="EI6676" s="90"/>
    </row>
    <row r="6677" spans="38:139">
      <c r="AL6677" s="13"/>
      <c r="AM6677" s="13"/>
      <c r="AN6677" s="3"/>
      <c r="AO6677" s="126"/>
      <c r="AP6677" s="126"/>
      <c r="AQ6677" s="127"/>
      <c r="AR6677" s="128"/>
      <c r="AS6677" s="13"/>
      <c r="AW6677" s="128"/>
      <c r="AX6677" s="128"/>
      <c r="AY6677" s="128"/>
      <c r="BH6677" s="89"/>
      <c r="BI6677" s="90"/>
      <c r="DL6677" s="13"/>
      <c r="DM6677" s="13"/>
      <c r="DN6677" s="3"/>
      <c r="DO6677" s="126"/>
      <c r="DP6677" s="126"/>
      <c r="DQ6677" s="127"/>
      <c r="DR6677" s="128"/>
      <c r="DS6677" s="13"/>
      <c r="DW6677" s="128"/>
      <c r="DX6677" s="128"/>
      <c r="DY6677" s="128"/>
      <c r="EH6677" s="89"/>
      <c r="EI6677" s="90"/>
    </row>
    <row r="6678" spans="38:139">
      <c r="AL6678" s="13"/>
      <c r="AM6678" s="13"/>
      <c r="AN6678" s="3"/>
      <c r="AO6678" s="126"/>
      <c r="AP6678" s="126"/>
      <c r="AQ6678" s="127"/>
      <c r="AR6678" s="128"/>
      <c r="AS6678" s="13"/>
      <c r="AW6678" s="128"/>
      <c r="AX6678" s="128"/>
      <c r="AY6678" s="128"/>
      <c r="BH6678" s="89"/>
      <c r="BI6678" s="90"/>
      <c r="DL6678" s="13"/>
      <c r="DM6678" s="13"/>
      <c r="DN6678" s="3"/>
      <c r="DO6678" s="126"/>
      <c r="DP6678" s="126"/>
      <c r="DQ6678" s="127"/>
      <c r="DR6678" s="128"/>
      <c r="DS6678" s="13"/>
      <c r="DW6678" s="128"/>
      <c r="DX6678" s="128"/>
      <c r="DY6678" s="128"/>
      <c r="EH6678" s="89"/>
      <c r="EI6678" s="90"/>
    </row>
    <row r="6679" spans="38:139">
      <c r="AL6679" s="13"/>
      <c r="AM6679" s="13"/>
      <c r="AN6679" s="3"/>
      <c r="AO6679" s="126"/>
      <c r="AP6679" s="126"/>
      <c r="AQ6679" s="127"/>
      <c r="AR6679" s="128"/>
      <c r="AS6679" s="13"/>
      <c r="AW6679" s="128"/>
      <c r="AX6679" s="128"/>
      <c r="AY6679" s="128"/>
      <c r="BH6679" s="89"/>
      <c r="BI6679" s="90"/>
      <c r="DL6679" s="13"/>
      <c r="DM6679" s="13"/>
      <c r="DN6679" s="3"/>
      <c r="DO6679" s="126"/>
      <c r="DP6679" s="126"/>
      <c r="DQ6679" s="127"/>
      <c r="DR6679" s="128"/>
      <c r="DS6679" s="13"/>
      <c r="DW6679" s="128"/>
      <c r="DX6679" s="128"/>
      <c r="DY6679" s="128"/>
      <c r="EH6679" s="89"/>
      <c r="EI6679" s="90"/>
    </row>
    <row r="6680" spans="38:139">
      <c r="AL6680" s="13"/>
      <c r="AM6680" s="13"/>
      <c r="AN6680" s="3"/>
      <c r="AO6680" s="126"/>
      <c r="AP6680" s="126"/>
      <c r="AQ6680" s="127"/>
      <c r="AR6680" s="128"/>
      <c r="AS6680" s="13"/>
      <c r="AW6680" s="128"/>
      <c r="AX6680" s="128"/>
      <c r="AY6680" s="128"/>
      <c r="BH6680" s="89"/>
      <c r="BI6680" s="90"/>
      <c r="DL6680" s="13"/>
      <c r="DM6680" s="13"/>
      <c r="DN6680" s="3"/>
      <c r="DO6680" s="126"/>
      <c r="DP6680" s="126"/>
      <c r="DQ6680" s="127"/>
      <c r="DR6680" s="128"/>
      <c r="DS6680" s="13"/>
      <c r="DW6680" s="128"/>
      <c r="DX6680" s="128"/>
      <c r="DY6680" s="128"/>
      <c r="EH6680" s="89"/>
      <c r="EI6680" s="90"/>
    </row>
    <row r="6681" spans="38:139">
      <c r="AL6681" s="13"/>
      <c r="AM6681" s="13"/>
      <c r="AN6681" s="3"/>
      <c r="AO6681" s="126"/>
      <c r="AP6681" s="126"/>
      <c r="AQ6681" s="127"/>
      <c r="AR6681" s="128"/>
      <c r="AS6681" s="13"/>
      <c r="AW6681" s="128"/>
      <c r="AX6681" s="128"/>
      <c r="AY6681" s="128"/>
      <c r="BH6681" s="89"/>
      <c r="BI6681" s="90"/>
      <c r="DL6681" s="13"/>
      <c r="DM6681" s="13"/>
      <c r="DN6681" s="3"/>
      <c r="DO6681" s="126"/>
      <c r="DP6681" s="126"/>
      <c r="DQ6681" s="127"/>
      <c r="DR6681" s="128"/>
      <c r="DS6681" s="13"/>
      <c r="DW6681" s="128"/>
      <c r="DX6681" s="128"/>
      <c r="DY6681" s="128"/>
      <c r="EH6681" s="89"/>
      <c r="EI6681" s="90"/>
    </row>
    <row r="6682" spans="38:139">
      <c r="AL6682" s="13"/>
      <c r="AM6682" s="13"/>
      <c r="AN6682" s="3"/>
      <c r="AO6682" s="126"/>
      <c r="AP6682" s="126"/>
      <c r="AQ6682" s="127"/>
      <c r="AR6682" s="128"/>
      <c r="AS6682" s="13"/>
      <c r="AW6682" s="128"/>
      <c r="AX6682" s="128"/>
      <c r="AY6682" s="128"/>
      <c r="BH6682" s="89"/>
      <c r="BI6682" s="90"/>
      <c r="DL6682" s="13"/>
      <c r="DM6682" s="13"/>
      <c r="DN6682" s="3"/>
      <c r="DO6682" s="126"/>
      <c r="DP6682" s="126"/>
      <c r="DQ6682" s="127"/>
      <c r="DR6682" s="128"/>
      <c r="DS6682" s="13"/>
      <c r="DW6682" s="128"/>
      <c r="DX6682" s="128"/>
      <c r="DY6682" s="128"/>
      <c r="EH6682" s="89"/>
      <c r="EI6682" s="90"/>
    </row>
    <row r="6683" spans="38:139">
      <c r="AL6683" s="13"/>
      <c r="AM6683" s="13"/>
      <c r="AN6683" s="3"/>
      <c r="AO6683" s="126"/>
      <c r="AP6683" s="126"/>
      <c r="AQ6683" s="127"/>
      <c r="AR6683" s="128"/>
      <c r="AS6683" s="13"/>
      <c r="AW6683" s="128"/>
      <c r="AX6683" s="128"/>
      <c r="AY6683" s="128"/>
      <c r="BH6683" s="89"/>
      <c r="BI6683" s="90"/>
      <c r="DL6683" s="13"/>
      <c r="DM6683" s="13"/>
      <c r="DN6683" s="3"/>
      <c r="DO6683" s="126"/>
      <c r="DP6683" s="126"/>
      <c r="DQ6683" s="127"/>
      <c r="DR6683" s="128"/>
      <c r="DS6683" s="13"/>
      <c r="DW6683" s="128"/>
      <c r="DX6683" s="128"/>
      <c r="DY6683" s="128"/>
      <c r="EH6683" s="89"/>
      <c r="EI6683" s="90"/>
    </row>
    <row r="6684" spans="38:139">
      <c r="AL6684" s="13"/>
      <c r="AM6684" s="13"/>
      <c r="AN6684" s="3"/>
      <c r="AO6684" s="126"/>
      <c r="AP6684" s="126"/>
      <c r="AQ6684" s="127"/>
      <c r="AR6684" s="128"/>
      <c r="AS6684" s="13"/>
      <c r="AW6684" s="128"/>
      <c r="AX6684" s="128"/>
      <c r="AY6684" s="128"/>
      <c r="BH6684" s="89"/>
      <c r="BI6684" s="90"/>
      <c r="DL6684" s="13"/>
      <c r="DM6684" s="13"/>
      <c r="DN6684" s="3"/>
      <c r="DO6684" s="126"/>
      <c r="DP6684" s="126"/>
      <c r="DQ6684" s="127"/>
      <c r="DR6684" s="128"/>
      <c r="DS6684" s="13"/>
      <c r="DW6684" s="128"/>
      <c r="DX6684" s="128"/>
      <c r="DY6684" s="128"/>
      <c r="EH6684" s="89"/>
      <c r="EI6684" s="90"/>
    </row>
    <row r="6685" spans="38:139">
      <c r="AL6685" s="13"/>
      <c r="AM6685" s="13"/>
      <c r="AN6685" s="3"/>
      <c r="AO6685" s="126"/>
      <c r="AP6685" s="126"/>
      <c r="AQ6685" s="127"/>
      <c r="AR6685" s="128"/>
      <c r="AS6685" s="13"/>
      <c r="AW6685" s="128"/>
      <c r="AX6685" s="128"/>
      <c r="AY6685" s="128"/>
      <c r="BH6685" s="89"/>
      <c r="BI6685" s="90"/>
      <c r="DL6685" s="13"/>
      <c r="DM6685" s="13"/>
      <c r="DN6685" s="3"/>
      <c r="DO6685" s="126"/>
      <c r="DP6685" s="126"/>
      <c r="DQ6685" s="127"/>
      <c r="DR6685" s="128"/>
      <c r="DS6685" s="13"/>
      <c r="DW6685" s="128"/>
      <c r="DX6685" s="128"/>
      <c r="DY6685" s="128"/>
      <c r="EH6685" s="89"/>
      <c r="EI6685" s="90"/>
    </row>
    <row r="6686" spans="38:139">
      <c r="AL6686" s="13"/>
      <c r="AM6686" s="13"/>
      <c r="AN6686" s="3"/>
      <c r="AO6686" s="126"/>
      <c r="AP6686" s="126"/>
      <c r="AQ6686" s="127"/>
      <c r="AR6686" s="128"/>
      <c r="AS6686" s="13"/>
      <c r="AW6686" s="128"/>
      <c r="AX6686" s="128"/>
      <c r="AY6686" s="128"/>
      <c r="BH6686" s="89"/>
      <c r="BI6686" s="90"/>
      <c r="DL6686" s="13"/>
      <c r="DM6686" s="13"/>
      <c r="DN6686" s="3"/>
      <c r="DO6686" s="126"/>
      <c r="DP6686" s="126"/>
      <c r="DQ6686" s="127"/>
      <c r="DR6686" s="128"/>
      <c r="DS6686" s="13"/>
      <c r="DW6686" s="128"/>
      <c r="DX6686" s="128"/>
      <c r="DY6686" s="128"/>
      <c r="EH6686" s="89"/>
      <c r="EI6686" s="90"/>
    </row>
    <row r="6687" spans="38:139">
      <c r="AL6687" s="13"/>
      <c r="AM6687" s="13"/>
      <c r="AN6687" s="3"/>
      <c r="AO6687" s="126"/>
      <c r="AP6687" s="126"/>
      <c r="AQ6687" s="127"/>
      <c r="AR6687" s="128"/>
      <c r="AS6687" s="13"/>
      <c r="AW6687" s="128"/>
      <c r="AX6687" s="128"/>
      <c r="AY6687" s="128"/>
      <c r="BH6687" s="89"/>
      <c r="BI6687" s="90"/>
      <c r="DL6687" s="13"/>
      <c r="DM6687" s="13"/>
      <c r="DN6687" s="3"/>
      <c r="DO6687" s="126"/>
      <c r="DP6687" s="126"/>
      <c r="DQ6687" s="127"/>
      <c r="DR6687" s="128"/>
      <c r="DS6687" s="13"/>
      <c r="DW6687" s="128"/>
      <c r="DX6687" s="128"/>
      <c r="DY6687" s="128"/>
      <c r="EH6687" s="89"/>
      <c r="EI6687" s="90"/>
    </row>
    <row r="6688" spans="38:139">
      <c r="AL6688" s="13"/>
      <c r="AM6688" s="13"/>
      <c r="AN6688" s="3"/>
      <c r="AO6688" s="126"/>
      <c r="AP6688" s="126"/>
      <c r="AQ6688" s="127"/>
      <c r="AR6688" s="128"/>
      <c r="AS6688" s="13"/>
      <c r="AW6688" s="128"/>
      <c r="AX6688" s="128"/>
      <c r="AY6688" s="128"/>
      <c r="BH6688" s="89"/>
      <c r="BI6688" s="90"/>
      <c r="DL6688" s="13"/>
      <c r="DM6688" s="13"/>
      <c r="DN6688" s="3"/>
      <c r="DO6688" s="126"/>
      <c r="DP6688" s="126"/>
      <c r="DQ6688" s="127"/>
      <c r="DR6688" s="128"/>
      <c r="DS6688" s="13"/>
      <c r="DW6688" s="128"/>
      <c r="DX6688" s="128"/>
      <c r="DY6688" s="128"/>
      <c r="EH6688" s="89"/>
      <c r="EI6688" s="90"/>
    </row>
    <row r="6689" spans="38:139">
      <c r="AL6689" s="13"/>
      <c r="AM6689" s="13"/>
      <c r="AN6689" s="3"/>
      <c r="AO6689" s="126"/>
      <c r="AP6689" s="126"/>
      <c r="AQ6689" s="127"/>
      <c r="AR6689" s="128"/>
      <c r="AS6689" s="13"/>
      <c r="AW6689" s="128"/>
      <c r="AX6689" s="128"/>
      <c r="AY6689" s="128"/>
      <c r="BH6689" s="89"/>
      <c r="BI6689" s="90"/>
      <c r="DL6689" s="13"/>
      <c r="DM6689" s="13"/>
      <c r="DN6689" s="3"/>
      <c r="DO6689" s="126"/>
      <c r="DP6689" s="126"/>
      <c r="DQ6689" s="127"/>
      <c r="DR6689" s="128"/>
      <c r="DS6689" s="13"/>
      <c r="DW6689" s="128"/>
      <c r="DX6689" s="128"/>
      <c r="DY6689" s="128"/>
      <c r="EH6689" s="89"/>
      <c r="EI6689" s="90"/>
    </row>
    <row r="6690" spans="38:139">
      <c r="AL6690" s="13"/>
      <c r="AM6690" s="13"/>
      <c r="AN6690" s="3"/>
      <c r="AO6690" s="126"/>
      <c r="AP6690" s="126"/>
      <c r="AQ6690" s="127"/>
      <c r="AR6690" s="128"/>
      <c r="AS6690" s="13"/>
      <c r="AW6690" s="128"/>
      <c r="AX6690" s="128"/>
      <c r="AY6690" s="128"/>
      <c r="BH6690" s="89"/>
      <c r="BI6690" s="90"/>
      <c r="DL6690" s="13"/>
      <c r="DM6690" s="13"/>
      <c r="DN6690" s="3"/>
      <c r="DO6690" s="126"/>
      <c r="DP6690" s="126"/>
      <c r="DQ6690" s="127"/>
      <c r="DR6690" s="128"/>
      <c r="DS6690" s="13"/>
      <c r="DW6690" s="128"/>
      <c r="DX6690" s="128"/>
      <c r="DY6690" s="128"/>
      <c r="EH6690" s="89"/>
      <c r="EI6690" s="90"/>
    </row>
    <row r="6691" spans="38:139">
      <c r="AL6691" s="13"/>
      <c r="AM6691" s="13"/>
      <c r="AN6691" s="3"/>
      <c r="AO6691" s="126"/>
      <c r="AP6691" s="126"/>
      <c r="AQ6691" s="127"/>
      <c r="AR6691" s="128"/>
      <c r="AS6691" s="13"/>
      <c r="AW6691" s="128"/>
      <c r="AX6691" s="128"/>
      <c r="AY6691" s="128"/>
      <c r="BH6691" s="89"/>
      <c r="BI6691" s="90"/>
      <c r="DL6691" s="13"/>
      <c r="DM6691" s="13"/>
      <c r="DN6691" s="3"/>
      <c r="DO6691" s="126"/>
      <c r="DP6691" s="126"/>
      <c r="DQ6691" s="127"/>
      <c r="DR6691" s="128"/>
      <c r="DS6691" s="13"/>
      <c r="DW6691" s="128"/>
      <c r="DX6691" s="128"/>
      <c r="DY6691" s="128"/>
      <c r="EH6691" s="89"/>
      <c r="EI6691" s="90"/>
    </row>
    <row r="6692" spans="38:139">
      <c r="AL6692" s="13"/>
      <c r="AM6692" s="13"/>
      <c r="AN6692" s="3"/>
      <c r="AO6692" s="126"/>
      <c r="AP6692" s="126"/>
      <c r="AQ6692" s="127"/>
      <c r="AR6692" s="128"/>
      <c r="AS6692" s="13"/>
      <c r="AW6692" s="128"/>
      <c r="AX6692" s="128"/>
      <c r="AY6692" s="128"/>
      <c r="BH6692" s="89"/>
      <c r="BI6692" s="90"/>
      <c r="DL6692" s="13"/>
      <c r="DM6692" s="13"/>
      <c r="DN6692" s="3"/>
      <c r="DO6692" s="126"/>
      <c r="DP6692" s="126"/>
      <c r="DQ6692" s="127"/>
      <c r="DR6692" s="128"/>
      <c r="DS6692" s="13"/>
      <c r="DW6692" s="128"/>
      <c r="DX6692" s="128"/>
      <c r="DY6692" s="128"/>
      <c r="EH6692" s="89"/>
      <c r="EI6692" s="90"/>
    </row>
    <row r="6693" spans="38:139">
      <c r="AL6693" s="13"/>
      <c r="AM6693" s="13"/>
      <c r="AN6693" s="3"/>
      <c r="AO6693" s="126"/>
      <c r="AP6693" s="126"/>
      <c r="AQ6693" s="127"/>
      <c r="AR6693" s="128"/>
      <c r="AS6693" s="13"/>
      <c r="AW6693" s="128"/>
      <c r="AX6693" s="128"/>
      <c r="AY6693" s="128"/>
      <c r="BH6693" s="89"/>
      <c r="BI6693" s="90"/>
      <c r="DL6693" s="13"/>
      <c r="DM6693" s="13"/>
      <c r="DN6693" s="3"/>
      <c r="DO6693" s="126"/>
      <c r="DP6693" s="126"/>
      <c r="DQ6693" s="127"/>
      <c r="DR6693" s="128"/>
      <c r="DS6693" s="13"/>
      <c r="DW6693" s="128"/>
      <c r="DX6693" s="128"/>
      <c r="DY6693" s="128"/>
      <c r="EH6693" s="89"/>
      <c r="EI6693" s="90"/>
    </row>
    <row r="6694" spans="38:139">
      <c r="AL6694" s="13"/>
      <c r="AM6694" s="13"/>
      <c r="AN6694" s="3"/>
      <c r="AO6694" s="126"/>
      <c r="AP6694" s="126"/>
      <c r="AQ6694" s="127"/>
      <c r="AR6694" s="128"/>
      <c r="AS6694" s="13"/>
      <c r="AW6694" s="128"/>
      <c r="AX6694" s="128"/>
      <c r="AY6694" s="128"/>
      <c r="BH6694" s="89"/>
      <c r="BI6694" s="90"/>
      <c r="DL6694" s="13"/>
      <c r="DM6694" s="13"/>
      <c r="DN6694" s="3"/>
      <c r="DO6694" s="126"/>
      <c r="DP6694" s="126"/>
      <c r="DQ6694" s="127"/>
      <c r="DR6694" s="128"/>
      <c r="DS6694" s="13"/>
      <c r="DW6694" s="128"/>
      <c r="DX6694" s="128"/>
      <c r="DY6694" s="128"/>
      <c r="EH6694" s="89"/>
      <c r="EI6694" s="90"/>
    </row>
    <row r="6695" spans="38:139">
      <c r="AL6695" s="13"/>
      <c r="AM6695" s="13"/>
      <c r="AN6695" s="3"/>
      <c r="AO6695" s="126"/>
      <c r="AP6695" s="126"/>
      <c r="AQ6695" s="127"/>
      <c r="AR6695" s="128"/>
      <c r="AS6695" s="13"/>
      <c r="AW6695" s="128"/>
      <c r="AX6695" s="128"/>
      <c r="AY6695" s="128"/>
      <c r="BH6695" s="89"/>
      <c r="BI6695" s="90"/>
      <c r="DL6695" s="13"/>
      <c r="DM6695" s="13"/>
      <c r="DN6695" s="3"/>
      <c r="DO6695" s="126"/>
      <c r="DP6695" s="126"/>
      <c r="DQ6695" s="127"/>
      <c r="DR6695" s="128"/>
      <c r="DS6695" s="13"/>
      <c r="DW6695" s="128"/>
      <c r="DX6695" s="128"/>
      <c r="DY6695" s="128"/>
      <c r="EH6695" s="89"/>
      <c r="EI6695" s="90"/>
    </row>
    <row r="6696" spans="38:139">
      <c r="AL6696" s="13"/>
      <c r="AM6696" s="13"/>
      <c r="AN6696" s="3"/>
      <c r="AO6696" s="126"/>
      <c r="AP6696" s="126"/>
      <c r="AQ6696" s="127"/>
      <c r="AR6696" s="128"/>
      <c r="AS6696" s="13"/>
      <c r="AW6696" s="128"/>
      <c r="AX6696" s="128"/>
      <c r="AY6696" s="128"/>
      <c r="BH6696" s="89"/>
      <c r="BI6696" s="90"/>
      <c r="DL6696" s="13"/>
      <c r="DM6696" s="13"/>
      <c r="DN6696" s="3"/>
      <c r="DO6696" s="126"/>
      <c r="DP6696" s="126"/>
      <c r="DQ6696" s="127"/>
      <c r="DR6696" s="128"/>
      <c r="DS6696" s="13"/>
      <c r="DW6696" s="128"/>
      <c r="DX6696" s="128"/>
      <c r="DY6696" s="128"/>
      <c r="EH6696" s="89"/>
      <c r="EI6696" s="90"/>
    </row>
    <row r="6697" spans="38:139">
      <c r="AL6697" s="13"/>
      <c r="AM6697" s="13"/>
      <c r="AN6697" s="3"/>
      <c r="AO6697" s="126"/>
      <c r="AP6697" s="126"/>
      <c r="AQ6697" s="127"/>
      <c r="AR6697" s="128"/>
      <c r="AS6697" s="13"/>
      <c r="AW6697" s="128"/>
      <c r="AX6697" s="128"/>
      <c r="AY6697" s="128"/>
      <c r="BH6697" s="89"/>
      <c r="BI6697" s="90"/>
      <c r="DL6697" s="13"/>
      <c r="DM6697" s="13"/>
      <c r="DN6697" s="3"/>
      <c r="DO6697" s="126"/>
      <c r="DP6697" s="126"/>
      <c r="DQ6697" s="127"/>
      <c r="DR6697" s="128"/>
      <c r="DS6697" s="13"/>
      <c r="DW6697" s="128"/>
      <c r="DX6697" s="128"/>
      <c r="DY6697" s="128"/>
      <c r="EH6697" s="89"/>
      <c r="EI6697" s="90"/>
    </row>
    <row r="6698" spans="38:139">
      <c r="AL6698" s="13"/>
      <c r="AM6698" s="13"/>
      <c r="AN6698" s="3"/>
      <c r="AO6698" s="126"/>
      <c r="AP6698" s="126"/>
      <c r="AQ6698" s="127"/>
      <c r="AR6698" s="128"/>
      <c r="AS6698" s="13"/>
      <c r="AW6698" s="128"/>
      <c r="AX6698" s="128"/>
      <c r="AY6698" s="128"/>
      <c r="BH6698" s="89"/>
      <c r="BI6698" s="90"/>
      <c r="DL6698" s="13"/>
      <c r="DM6698" s="13"/>
      <c r="DN6698" s="3"/>
      <c r="DO6698" s="126"/>
      <c r="DP6698" s="126"/>
      <c r="DQ6698" s="127"/>
      <c r="DR6698" s="128"/>
      <c r="DS6698" s="13"/>
      <c r="DW6698" s="128"/>
      <c r="DX6698" s="128"/>
      <c r="DY6698" s="128"/>
      <c r="EH6698" s="89"/>
      <c r="EI6698" s="90"/>
    </row>
    <row r="6699" spans="38:139">
      <c r="AL6699" s="13"/>
      <c r="AM6699" s="13"/>
      <c r="AN6699" s="3"/>
      <c r="AO6699" s="126"/>
      <c r="AP6699" s="126"/>
      <c r="AQ6699" s="127"/>
      <c r="AR6699" s="128"/>
      <c r="AS6699" s="13"/>
      <c r="AW6699" s="128"/>
      <c r="AX6699" s="128"/>
      <c r="AY6699" s="128"/>
      <c r="BH6699" s="89"/>
      <c r="BI6699" s="90"/>
      <c r="DL6699" s="13"/>
      <c r="DM6699" s="13"/>
      <c r="DN6699" s="3"/>
      <c r="DO6699" s="126"/>
      <c r="DP6699" s="126"/>
      <c r="DQ6699" s="127"/>
      <c r="DR6699" s="128"/>
      <c r="DS6699" s="13"/>
      <c r="DW6699" s="128"/>
      <c r="DX6699" s="128"/>
      <c r="DY6699" s="128"/>
      <c r="EH6699" s="89"/>
      <c r="EI6699" s="90"/>
    </row>
    <row r="6700" spans="38:139">
      <c r="AL6700" s="13"/>
      <c r="AM6700" s="13"/>
      <c r="AN6700" s="3"/>
      <c r="AO6700" s="126"/>
      <c r="AP6700" s="126"/>
      <c r="AQ6700" s="127"/>
      <c r="AR6700" s="128"/>
      <c r="AS6700" s="13"/>
      <c r="AW6700" s="128"/>
      <c r="AX6700" s="128"/>
      <c r="AY6700" s="128"/>
      <c r="BH6700" s="89"/>
      <c r="BI6700" s="90"/>
      <c r="DL6700" s="13"/>
      <c r="DM6700" s="13"/>
      <c r="DN6700" s="3"/>
      <c r="DO6700" s="126"/>
      <c r="DP6700" s="126"/>
      <c r="DQ6700" s="127"/>
      <c r="DR6700" s="128"/>
      <c r="DS6700" s="13"/>
      <c r="DW6700" s="128"/>
      <c r="DX6700" s="128"/>
      <c r="DY6700" s="128"/>
      <c r="EH6700" s="89"/>
      <c r="EI6700" s="90"/>
    </row>
    <row r="6701" spans="38:139">
      <c r="AL6701" s="13"/>
      <c r="AM6701" s="13"/>
      <c r="AN6701" s="3"/>
      <c r="AO6701" s="126"/>
      <c r="AP6701" s="126"/>
      <c r="AQ6701" s="127"/>
      <c r="AR6701" s="128"/>
      <c r="AS6701" s="13"/>
      <c r="AW6701" s="128"/>
      <c r="AX6701" s="128"/>
      <c r="AY6701" s="128"/>
      <c r="BH6701" s="89"/>
      <c r="BI6701" s="90"/>
      <c r="DL6701" s="13"/>
      <c r="DM6701" s="13"/>
      <c r="DN6701" s="3"/>
      <c r="DO6701" s="126"/>
      <c r="DP6701" s="126"/>
      <c r="DQ6701" s="127"/>
      <c r="DR6701" s="128"/>
      <c r="DS6701" s="13"/>
      <c r="DW6701" s="128"/>
      <c r="DX6701" s="128"/>
      <c r="DY6701" s="128"/>
      <c r="EH6701" s="89"/>
      <c r="EI6701" s="90"/>
    </row>
    <row r="6702" spans="38:139">
      <c r="AL6702" s="13"/>
      <c r="AM6702" s="13"/>
      <c r="AN6702" s="3"/>
      <c r="AO6702" s="126"/>
      <c r="AP6702" s="126"/>
      <c r="AQ6702" s="127"/>
      <c r="AR6702" s="128"/>
      <c r="AS6702" s="13"/>
      <c r="AW6702" s="128"/>
      <c r="AX6702" s="128"/>
      <c r="AY6702" s="128"/>
      <c r="BH6702" s="89"/>
      <c r="BI6702" s="90"/>
      <c r="DL6702" s="13"/>
      <c r="DM6702" s="13"/>
      <c r="DN6702" s="3"/>
      <c r="DO6702" s="126"/>
      <c r="DP6702" s="126"/>
      <c r="DQ6702" s="127"/>
      <c r="DR6702" s="128"/>
      <c r="DS6702" s="13"/>
      <c r="DW6702" s="128"/>
      <c r="DX6702" s="128"/>
      <c r="DY6702" s="128"/>
      <c r="EH6702" s="89"/>
      <c r="EI6702" s="90"/>
    </row>
    <row r="6703" spans="38:139">
      <c r="AL6703" s="13"/>
      <c r="AM6703" s="13"/>
      <c r="AN6703" s="3"/>
      <c r="AO6703" s="126"/>
      <c r="AP6703" s="126"/>
      <c r="AQ6703" s="127"/>
      <c r="AR6703" s="128"/>
      <c r="AS6703" s="13"/>
      <c r="AW6703" s="128"/>
      <c r="AX6703" s="128"/>
      <c r="AY6703" s="128"/>
      <c r="BH6703" s="89"/>
      <c r="BI6703" s="90"/>
      <c r="DL6703" s="13"/>
      <c r="DM6703" s="13"/>
      <c r="DN6703" s="3"/>
      <c r="DO6703" s="126"/>
      <c r="DP6703" s="126"/>
      <c r="DQ6703" s="127"/>
      <c r="DR6703" s="128"/>
      <c r="DS6703" s="13"/>
      <c r="DW6703" s="128"/>
      <c r="DX6703" s="128"/>
      <c r="DY6703" s="128"/>
      <c r="EH6703" s="89"/>
      <c r="EI6703" s="90"/>
    </row>
    <row r="6704" spans="38:139">
      <c r="AL6704" s="13"/>
      <c r="AM6704" s="13"/>
      <c r="AN6704" s="3"/>
      <c r="AO6704" s="126"/>
      <c r="AP6704" s="126"/>
      <c r="AQ6704" s="127"/>
      <c r="AR6704" s="128"/>
      <c r="AS6704" s="13"/>
      <c r="AW6704" s="128"/>
      <c r="AX6704" s="128"/>
      <c r="AY6704" s="128"/>
      <c r="BH6704" s="89"/>
      <c r="BI6704" s="90"/>
      <c r="DL6704" s="13"/>
      <c r="DM6704" s="13"/>
      <c r="DN6704" s="3"/>
      <c r="DO6704" s="126"/>
      <c r="DP6704" s="126"/>
      <c r="DQ6704" s="127"/>
      <c r="DR6704" s="128"/>
      <c r="DS6704" s="13"/>
      <c r="DW6704" s="128"/>
      <c r="DX6704" s="128"/>
      <c r="DY6704" s="128"/>
      <c r="EH6704" s="89"/>
      <c r="EI6704" s="90"/>
    </row>
    <row r="6705" spans="38:139">
      <c r="AL6705" s="13"/>
      <c r="AM6705" s="13"/>
      <c r="AN6705" s="3"/>
      <c r="AO6705" s="126"/>
      <c r="AP6705" s="126"/>
      <c r="AQ6705" s="127"/>
      <c r="AR6705" s="128"/>
      <c r="AS6705" s="13"/>
      <c r="AW6705" s="128"/>
      <c r="AX6705" s="128"/>
      <c r="AY6705" s="128"/>
      <c r="BH6705" s="89"/>
      <c r="BI6705" s="90"/>
      <c r="DL6705" s="13"/>
      <c r="DM6705" s="13"/>
      <c r="DN6705" s="3"/>
      <c r="DO6705" s="126"/>
      <c r="DP6705" s="126"/>
      <c r="DQ6705" s="127"/>
      <c r="DR6705" s="128"/>
      <c r="DS6705" s="13"/>
      <c r="DW6705" s="128"/>
      <c r="DX6705" s="128"/>
      <c r="DY6705" s="128"/>
      <c r="EH6705" s="89"/>
      <c r="EI6705" s="90"/>
    </row>
    <row r="6706" spans="38:139">
      <c r="AL6706" s="13"/>
      <c r="AM6706" s="13"/>
      <c r="AN6706" s="3"/>
      <c r="AO6706" s="126"/>
      <c r="AP6706" s="126"/>
      <c r="AQ6706" s="127"/>
      <c r="AR6706" s="128"/>
      <c r="AS6706" s="13"/>
      <c r="AW6706" s="128"/>
      <c r="AX6706" s="128"/>
      <c r="AY6706" s="128"/>
      <c r="BH6706" s="89"/>
      <c r="BI6706" s="90"/>
      <c r="DL6706" s="13"/>
      <c r="DM6706" s="13"/>
      <c r="DN6706" s="3"/>
      <c r="DO6706" s="126"/>
      <c r="DP6706" s="126"/>
      <c r="DQ6706" s="127"/>
      <c r="DR6706" s="128"/>
      <c r="DS6706" s="13"/>
      <c r="DW6706" s="128"/>
      <c r="DX6706" s="128"/>
      <c r="DY6706" s="128"/>
      <c r="EH6706" s="89"/>
      <c r="EI6706" s="90"/>
    </row>
    <row r="6707" spans="38:139">
      <c r="AL6707" s="13"/>
      <c r="AM6707" s="13"/>
      <c r="AN6707" s="3"/>
      <c r="AO6707" s="126"/>
      <c r="AP6707" s="126"/>
      <c r="AQ6707" s="127"/>
      <c r="AR6707" s="128"/>
      <c r="AS6707" s="13"/>
      <c r="AW6707" s="128"/>
      <c r="AX6707" s="128"/>
      <c r="AY6707" s="128"/>
      <c r="BH6707" s="89"/>
      <c r="BI6707" s="90"/>
      <c r="DL6707" s="13"/>
      <c r="DM6707" s="13"/>
      <c r="DN6707" s="3"/>
      <c r="DO6707" s="126"/>
      <c r="DP6707" s="126"/>
      <c r="DQ6707" s="127"/>
      <c r="DR6707" s="128"/>
      <c r="DS6707" s="13"/>
      <c r="DW6707" s="128"/>
      <c r="DX6707" s="128"/>
      <c r="DY6707" s="128"/>
      <c r="EH6707" s="89"/>
      <c r="EI6707" s="90"/>
    </row>
    <row r="6708" spans="38:139">
      <c r="AL6708" s="13"/>
      <c r="AM6708" s="13"/>
      <c r="AN6708" s="3"/>
      <c r="AO6708" s="126"/>
      <c r="AP6708" s="126"/>
      <c r="AQ6708" s="127"/>
      <c r="AR6708" s="128"/>
      <c r="AS6708" s="13"/>
      <c r="AW6708" s="128"/>
      <c r="AX6708" s="128"/>
      <c r="AY6708" s="128"/>
      <c r="BH6708" s="89"/>
      <c r="BI6708" s="90"/>
      <c r="DL6708" s="13"/>
      <c r="DM6708" s="13"/>
      <c r="DN6708" s="3"/>
      <c r="DO6708" s="126"/>
      <c r="DP6708" s="126"/>
      <c r="DQ6708" s="127"/>
      <c r="DR6708" s="128"/>
      <c r="DS6708" s="13"/>
      <c r="DW6708" s="128"/>
      <c r="DX6708" s="128"/>
      <c r="DY6708" s="128"/>
      <c r="EH6708" s="89"/>
      <c r="EI6708" s="90"/>
    </row>
    <row r="6709" spans="38:139">
      <c r="AL6709" s="13"/>
      <c r="AM6709" s="13"/>
      <c r="AN6709" s="3"/>
      <c r="AO6709" s="126"/>
      <c r="AP6709" s="126"/>
      <c r="AQ6709" s="127"/>
      <c r="AR6709" s="128"/>
      <c r="AS6709" s="13"/>
      <c r="AW6709" s="128"/>
      <c r="AX6709" s="128"/>
      <c r="AY6709" s="128"/>
      <c r="BH6709" s="89"/>
      <c r="BI6709" s="90"/>
      <c r="DL6709" s="13"/>
      <c r="DM6709" s="13"/>
      <c r="DN6709" s="3"/>
      <c r="DO6709" s="126"/>
      <c r="DP6709" s="126"/>
      <c r="DQ6709" s="127"/>
      <c r="DR6709" s="128"/>
      <c r="DS6709" s="13"/>
      <c r="DW6709" s="128"/>
      <c r="DX6709" s="128"/>
      <c r="DY6709" s="128"/>
      <c r="EH6709" s="89"/>
      <c r="EI6709" s="90"/>
    </row>
    <row r="6710" spans="38:139">
      <c r="AL6710" s="13"/>
      <c r="AM6710" s="13"/>
      <c r="AN6710" s="3"/>
      <c r="AO6710" s="126"/>
      <c r="AP6710" s="126"/>
      <c r="AQ6710" s="127"/>
      <c r="AR6710" s="128"/>
      <c r="AS6710" s="13"/>
      <c r="AW6710" s="128"/>
      <c r="AX6710" s="128"/>
      <c r="AY6710" s="128"/>
      <c r="BH6710" s="89"/>
      <c r="BI6710" s="90"/>
      <c r="DL6710" s="13"/>
      <c r="DM6710" s="13"/>
      <c r="DN6710" s="3"/>
      <c r="DO6710" s="126"/>
      <c r="DP6710" s="126"/>
      <c r="DQ6710" s="127"/>
      <c r="DR6710" s="128"/>
      <c r="DS6710" s="13"/>
      <c r="DW6710" s="128"/>
      <c r="DX6710" s="128"/>
      <c r="DY6710" s="128"/>
      <c r="EH6710" s="89"/>
      <c r="EI6710" s="90"/>
    </row>
    <row r="6711" spans="38:139">
      <c r="AL6711" s="13"/>
      <c r="AM6711" s="13"/>
      <c r="AN6711" s="3"/>
      <c r="AO6711" s="126"/>
      <c r="AP6711" s="126"/>
      <c r="AQ6711" s="127"/>
      <c r="AR6711" s="128"/>
      <c r="AS6711" s="13"/>
      <c r="AW6711" s="128"/>
      <c r="AX6711" s="128"/>
      <c r="AY6711" s="128"/>
      <c r="BH6711" s="89"/>
      <c r="BI6711" s="90"/>
      <c r="DL6711" s="13"/>
      <c r="DM6711" s="13"/>
      <c r="DN6711" s="3"/>
      <c r="DO6711" s="126"/>
      <c r="DP6711" s="126"/>
      <c r="DQ6711" s="127"/>
      <c r="DR6711" s="128"/>
      <c r="DS6711" s="13"/>
      <c r="DW6711" s="128"/>
      <c r="DX6711" s="128"/>
      <c r="DY6711" s="128"/>
      <c r="EH6711" s="89"/>
      <c r="EI6711" s="90"/>
    </row>
    <row r="6712" spans="38:139">
      <c r="AL6712" s="13"/>
      <c r="AM6712" s="13"/>
      <c r="AN6712" s="3"/>
      <c r="AO6712" s="126"/>
      <c r="AP6712" s="126"/>
      <c r="AQ6712" s="127"/>
      <c r="AR6712" s="128"/>
      <c r="AS6712" s="13"/>
      <c r="AW6712" s="128"/>
      <c r="AX6712" s="128"/>
      <c r="AY6712" s="128"/>
      <c r="BH6712" s="89"/>
      <c r="BI6712" s="90"/>
      <c r="DL6712" s="13"/>
      <c r="DM6712" s="13"/>
      <c r="DN6712" s="3"/>
      <c r="DO6712" s="126"/>
      <c r="DP6712" s="126"/>
      <c r="DQ6712" s="127"/>
      <c r="DR6712" s="128"/>
      <c r="DS6712" s="13"/>
      <c r="DW6712" s="128"/>
      <c r="DX6712" s="128"/>
      <c r="DY6712" s="128"/>
      <c r="EH6712" s="89"/>
      <c r="EI6712" s="90"/>
    </row>
    <row r="6713" spans="38:139">
      <c r="AL6713" s="13"/>
      <c r="AM6713" s="13"/>
      <c r="AN6713" s="3"/>
      <c r="AO6713" s="126"/>
      <c r="AP6713" s="126"/>
      <c r="AQ6713" s="127"/>
      <c r="AR6713" s="128"/>
      <c r="AS6713" s="13"/>
      <c r="AW6713" s="128"/>
      <c r="AX6713" s="128"/>
      <c r="AY6713" s="128"/>
      <c r="BH6713" s="89"/>
      <c r="BI6713" s="90"/>
      <c r="DL6713" s="13"/>
      <c r="DM6713" s="13"/>
      <c r="DN6713" s="3"/>
      <c r="DO6713" s="126"/>
      <c r="DP6713" s="126"/>
      <c r="DQ6713" s="127"/>
      <c r="DR6713" s="128"/>
      <c r="DS6713" s="13"/>
      <c r="DW6713" s="128"/>
      <c r="DX6713" s="128"/>
      <c r="DY6713" s="128"/>
      <c r="EH6713" s="89"/>
      <c r="EI6713" s="90"/>
    </row>
    <row r="6714" spans="38:139">
      <c r="AL6714" s="13"/>
      <c r="AM6714" s="13"/>
      <c r="AN6714" s="3"/>
      <c r="AO6714" s="126"/>
      <c r="AP6714" s="126"/>
      <c r="AQ6714" s="127"/>
      <c r="AR6714" s="128"/>
      <c r="AS6714" s="13"/>
      <c r="AW6714" s="128"/>
      <c r="AX6714" s="128"/>
      <c r="AY6714" s="128"/>
      <c r="BH6714" s="89"/>
      <c r="BI6714" s="90"/>
      <c r="DL6714" s="13"/>
      <c r="DM6714" s="13"/>
      <c r="DN6714" s="3"/>
      <c r="DO6714" s="126"/>
      <c r="DP6714" s="126"/>
      <c r="DQ6714" s="127"/>
      <c r="DR6714" s="128"/>
      <c r="DS6714" s="13"/>
      <c r="DW6714" s="128"/>
      <c r="DX6714" s="128"/>
      <c r="DY6714" s="128"/>
      <c r="EH6714" s="89"/>
      <c r="EI6714" s="90"/>
    </row>
    <row r="6715" spans="38:139">
      <c r="AL6715" s="13"/>
      <c r="AM6715" s="13"/>
      <c r="AN6715" s="3"/>
      <c r="AO6715" s="126"/>
      <c r="AP6715" s="126"/>
      <c r="AQ6715" s="127"/>
      <c r="AR6715" s="128"/>
      <c r="AS6715" s="13"/>
      <c r="AW6715" s="128"/>
      <c r="AX6715" s="128"/>
      <c r="AY6715" s="128"/>
      <c r="BH6715" s="89"/>
      <c r="BI6715" s="90"/>
      <c r="DL6715" s="13"/>
      <c r="DM6715" s="13"/>
      <c r="DN6715" s="3"/>
      <c r="DO6715" s="126"/>
      <c r="DP6715" s="126"/>
      <c r="DQ6715" s="127"/>
      <c r="DR6715" s="128"/>
      <c r="DS6715" s="13"/>
      <c r="DW6715" s="128"/>
      <c r="DX6715" s="128"/>
      <c r="DY6715" s="128"/>
      <c r="EH6715" s="89"/>
      <c r="EI6715" s="90"/>
    </row>
    <row r="6716" spans="38:139">
      <c r="AL6716" s="13"/>
      <c r="AM6716" s="13"/>
      <c r="AN6716" s="3"/>
      <c r="AO6716" s="126"/>
      <c r="AP6716" s="126"/>
      <c r="AQ6716" s="127"/>
      <c r="AR6716" s="128"/>
      <c r="AS6716" s="13"/>
      <c r="AW6716" s="128"/>
      <c r="AX6716" s="128"/>
      <c r="AY6716" s="128"/>
      <c r="BH6716" s="89"/>
      <c r="BI6716" s="90"/>
      <c r="DL6716" s="13"/>
      <c r="DM6716" s="13"/>
      <c r="DN6716" s="3"/>
      <c r="DO6716" s="126"/>
      <c r="DP6716" s="126"/>
      <c r="DQ6716" s="127"/>
      <c r="DR6716" s="128"/>
      <c r="DS6716" s="13"/>
      <c r="DW6716" s="128"/>
      <c r="DX6716" s="128"/>
      <c r="DY6716" s="128"/>
      <c r="EH6716" s="89"/>
      <c r="EI6716" s="90"/>
    </row>
    <row r="6717" spans="38:139">
      <c r="AL6717" s="13"/>
      <c r="AM6717" s="13"/>
      <c r="AN6717" s="3"/>
      <c r="AO6717" s="126"/>
      <c r="AP6717" s="126"/>
      <c r="AQ6717" s="127"/>
      <c r="AR6717" s="128"/>
      <c r="AS6717" s="13"/>
      <c r="AW6717" s="128"/>
      <c r="AX6717" s="128"/>
      <c r="AY6717" s="128"/>
      <c r="BH6717" s="89"/>
      <c r="BI6717" s="90"/>
      <c r="DL6717" s="13"/>
      <c r="DM6717" s="13"/>
      <c r="DN6717" s="3"/>
      <c r="DO6717" s="126"/>
      <c r="DP6717" s="126"/>
      <c r="DQ6717" s="127"/>
      <c r="DR6717" s="128"/>
      <c r="DS6717" s="13"/>
      <c r="DW6717" s="128"/>
      <c r="DX6717" s="128"/>
      <c r="DY6717" s="128"/>
      <c r="EH6717" s="89"/>
      <c r="EI6717" s="90"/>
    </row>
    <row r="6718" spans="38:139">
      <c r="AL6718" s="13"/>
      <c r="AM6718" s="13"/>
      <c r="AN6718" s="3"/>
      <c r="AO6718" s="126"/>
      <c r="AP6718" s="126"/>
      <c r="AQ6718" s="127"/>
      <c r="AR6718" s="128"/>
      <c r="AS6718" s="13"/>
      <c r="AW6718" s="128"/>
      <c r="AX6718" s="128"/>
      <c r="AY6718" s="128"/>
      <c r="BH6718" s="89"/>
      <c r="BI6718" s="90"/>
      <c r="DL6718" s="13"/>
      <c r="DM6718" s="13"/>
      <c r="DN6718" s="3"/>
      <c r="DO6718" s="126"/>
      <c r="DP6718" s="126"/>
      <c r="DQ6718" s="127"/>
      <c r="DR6718" s="128"/>
      <c r="DS6718" s="13"/>
      <c r="DW6718" s="128"/>
      <c r="DX6718" s="128"/>
      <c r="DY6718" s="128"/>
      <c r="EH6718" s="89"/>
      <c r="EI6718" s="90"/>
    </row>
    <row r="6719" spans="38:139">
      <c r="AL6719" s="13"/>
      <c r="AM6719" s="13"/>
      <c r="AN6719" s="3"/>
      <c r="AO6719" s="126"/>
      <c r="AP6719" s="126"/>
      <c r="AQ6719" s="127"/>
      <c r="AR6719" s="128"/>
      <c r="AS6719" s="13"/>
      <c r="AW6719" s="128"/>
      <c r="AX6719" s="128"/>
      <c r="AY6719" s="128"/>
      <c r="BH6719" s="89"/>
      <c r="BI6719" s="90"/>
      <c r="DL6719" s="13"/>
      <c r="DM6719" s="13"/>
      <c r="DN6719" s="3"/>
      <c r="DO6719" s="126"/>
      <c r="DP6719" s="126"/>
      <c r="DQ6719" s="127"/>
      <c r="DR6719" s="128"/>
      <c r="DS6719" s="13"/>
      <c r="DW6719" s="128"/>
      <c r="DX6719" s="128"/>
      <c r="DY6719" s="128"/>
      <c r="EH6719" s="89"/>
      <c r="EI6719" s="90"/>
    </row>
    <row r="6720" spans="38:139">
      <c r="AL6720" s="13"/>
      <c r="AM6720" s="13"/>
      <c r="AN6720" s="3"/>
      <c r="AO6720" s="126"/>
      <c r="AP6720" s="126"/>
      <c r="AQ6720" s="127"/>
      <c r="AR6720" s="128"/>
      <c r="AS6720" s="13"/>
      <c r="AW6720" s="128"/>
      <c r="AX6720" s="128"/>
      <c r="AY6720" s="128"/>
      <c r="BH6720" s="89"/>
      <c r="BI6720" s="90"/>
      <c r="DL6720" s="13"/>
      <c r="DM6720" s="13"/>
      <c r="DN6720" s="3"/>
      <c r="DO6720" s="126"/>
      <c r="DP6720" s="126"/>
      <c r="DQ6720" s="127"/>
      <c r="DR6720" s="128"/>
      <c r="DS6720" s="13"/>
      <c r="DW6720" s="128"/>
      <c r="DX6720" s="128"/>
      <c r="DY6720" s="128"/>
      <c r="EH6720" s="89"/>
      <c r="EI6720" s="90"/>
    </row>
    <row r="6721" spans="38:139">
      <c r="AL6721" s="13"/>
      <c r="AM6721" s="13"/>
      <c r="AN6721" s="3"/>
      <c r="AO6721" s="126"/>
      <c r="AP6721" s="126"/>
      <c r="AQ6721" s="127"/>
      <c r="AR6721" s="128"/>
      <c r="AS6721" s="13"/>
      <c r="AW6721" s="128"/>
      <c r="AX6721" s="128"/>
      <c r="AY6721" s="128"/>
      <c r="BH6721" s="89"/>
      <c r="BI6721" s="90"/>
      <c r="DL6721" s="13"/>
      <c r="DM6721" s="13"/>
      <c r="DN6721" s="3"/>
      <c r="DO6721" s="126"/>
      <c r="DP6721" s="126"/>
      <c r="DQ6721" s="127"/>
      <c r="DR6721" s="128"/>
      <c r="DS6721" s="13"/>
      <c r="DW6721" s="128"/>
      <c r="DX6721" s="128"/>
      <c r="DY6721" s="128"/>
      <c r="EH6721" s="89"/>
      <c r="EI6721" s="90"/>
    </row>
    <row r="6722" spans="38:139">
      <c r="AL6722" s="13"/>
      <c r="AM6722" s="13"/>
      <c r="AN6722" s="3"/>
      <c r="AO6722" s="126"/>
      <c r="AP6722" s="126"/>
      <c r="AQ6722" s="127"/>
      <c r="AR6722" s="128"/>
      <c r="AS6722" s="13"/>
      <c r="AW6722" s="128"/>
      <c r="AX6722" s="128"/>
      <c r="AY6722" s="128"/>
      <c r="BH6722" s="89"/>
      <c r="BI6722" s="90"/>
      <c r="DL6722" s="13"/>
      <c r="DM6722" s="13"/>
      <c r="DN6722" s="3"/>
      <c r="DO6722" s="126"/>
      <c r="DP6722" s="126"/>
      <c r="DQ6722" s="127"/>
      <c r="DR6722" s="128"/>
      <c r="DS6722" s="13"/>
      <c r="DW6722" s="128"/>
      <c r="DX6722" s="128"/>
      <c r="DY6722" s="128"/>
      <c r="EH6722" s="89"/>
      <c r="EI6722" s="90"/>
    </row>
    <row r="6723" spans="38:139">
      <c r="AL6723" s="13"/>
      <c r="AM6723" s="13"/>
      <c r="AN6723" s="3"/>
      <c r="AO6723" s="126"/>
      <c r="AP6723" s="126"/>
      <c r="AQ6723" s="127"/>
      <c r="AR6723" s="128"/>
      <c r="AS6723" s="13"/>
      <c r="AW6723" s="128"/>
      <c r="AX6723" s="128"/>
      <c r="AY6723" s="128"/>
      <c r="BH6723" s="89"/>
      <c r="BI6723" s="90"/>
      <c r="DL6723" s="13"/>
      <c r="DM6723" s="13"/>
      <c r="DN6723" s="3"/>
      <c r="DO6723" s="126"/>
      <c r="DP6723" s="126"/>
      <c r="DQ6723" s="127"/>
      <c r="DR6723" s="128"/>
      <c r="DS6723" s="13"/>
      <c r="DW6723" s="128"/>
      <c r="DX6723" s="128"/>
      <c r="DY6723" s="128"/>
      <c r="EH6723" s="89"/>
      <c r="EI6723" s="90"/>
    </row>
    <row r="6724" spans="38:139">
      <c r="AL6724" s="13"/>
      <c r="AM6724" s="13"/>
      <c r="AN6724" s="3"/>
      <c r="AO6724" s="126"/>
      <c r="AP6724" s="126"/>
      <c r="AQ6724" s="127"/>
      <c r="AR6724" s="128"/>
      <c r="AS6724" s="13"/>
      <c r="AW6724" s="128"/>
      <c r="AX6724" s="128"/>
      <c r="AY6724" s="128"/>
      <c r="BH6724" s="89"/>
      <c r="BI6724" s="90"/>
      <c r="DL6724" s="13"/>
      <c r="DM6724" s="13"/>
      <c r="DN6724" s="3"/>
      <c r="DO6724" s="126"/>
      <c r="DP6724" s="126"/>
      <c r="DQ6724" s="127"/>
      <c r="DR6724" s="128"/>
      <c r="DS6724" s="13"/>
      <c r="DW6724" s="128"/>
      <c r="DX6724" s="128"/>
      <c r="DY6724" s="128"/>
      <c r="EH6724" s="89"/>
      <c r="EI6724" s="90"/>
    </row>
    <row r="6725" spans="38:139">
      <c r="AL6725" s="13"/>
      <c r="AM6725" s="13"/>
      <c r="AN6725" s="3"/>
      <c r="AO6725" s="126"/>
      <c r="AP6725" s="126"/>
      <c r="AQ6725" s="127"/>
      <c r="AR6725" s="128"/>
      <c r="AS6725" s="13"/>
      <c r="AW6725" s="128"/>
      <c r="AX6725" s="128"/>
      <c r="AY6725" s="128"/>
      <c r="BH6725" s="89"/>
      <c r="BI6725" s="90"/>
      <c r="DL6725" s="13"/>
      <c r="DM6725" s="13"/>
      <c r="DN6725" s="3"/>
      <c r="DO6725" s="126"/>
      <c r="DP6725" s="126"/>
      <c r="DQ6725" s="127"/>
      <c r="DR6725" s="128"/>
      <c r="DS6725" s="13"/>
      <c r="DW6725" s="128"/>
      <c r="DX6725" s="128"/>
      <c r="DY6725" s="128"/>
      <c r="EH6725" s="89"/>
      <c r="EI6725" s="90"/>
    </row>
    <row r="6726" spans="38:139">
      <c r="AL6726" s="13"/>
      <c r="AM6726" s="13"/>
      <c r="AN6726" s="3"/>
      <c r="AO6726" s="126"/>
      <c r="AP6726" s="126"/>
      <c r="AQ6726" s="127"/>
      <c r="AR6726" s="128"/>
      <c r="AS6726" s="13"/>
      <c r="AW6726" s="128"/>
      <c r="AX6726" s="128"/>
      <c r="AY6726" s="128"/>
      <c r="BH6726" s="89"/>
      <c r="BI6726" s="90"/>
      <c r="DL6726" s="13"/>
      <c r="DM6726" s="13"/>
      <c r="DN6726" s="3"/>
      <c r="DO6726" s="126"/>
      <c r="DP6726" s="126"/>
      <c r="DQ6726" s="127"/>
      <c r="DR6726" s="128"/>
      <c r="DS6726" s="13"/>
      <c r="DW6726" s="128"/>
      <c r="DX6726" s="128"/>
      <c r="DY6726" s="128"/>
      <c r="EH6726" s="89"/>
      <c r="EI6726" s="90"/>
    </row>
    <row r="6727" spans="38:139">
      <c r="AL6727" s="13"/>
      <c r="AM6727" s="13"/>
      <c r="AN6727" s="3"/>
      <c r="AO6727" s="126"/>
      <c r="AP6727" s="126"/>
      <c r="AQ6727" s="127"/>
      <c r="AR6727" s="128"/>
      <c r="AS6727" s="13"/>
      <c r="AW6727" s="128"/>
      <c r="AX6727" s="128"/>
      <c r="AY6727" s="128"/>
      <c r="BH6727" s="89"/>
      <c r="BI6727" s="90"/>
      <c r="DL6727" s="13"/>
      <c r="DM6727" s="13"/>
      <c r="DN6727" s="3"/>
      <c r="DO6727" s="126"/>
      <c r="DP6727" s="126"/>
      <c r="DQ6727" s="127"/>
      <c r="DR6727" s="128"/>
      <c r="DS6727" s="13"/>
      <c r="DW6727" s="128"/>
      <c r="DX6727" s="128"/>
      <c r="DY6727" s="128"/>
      <c r="EH6727" s="89"/>
      <c r="EI6727" s="90"/>
    </row>
    <row r="6728" spans="38:139">
      <c r="AL6728" s="13"/>
      <c r="AM6728" s="13"/>
      <c r="AN6728" s="3"/>
      <c r="AO6728" s="126"/>
      <c r="AP6728" s="126"/>
      <c r="AQ6728" s="127"/>
      <c r="AR6728" s="128"/>
      <c r="AS6728" s="13"/>
      <c r="AW6728" s="128"/>
      <c r="AX6728" s="128"/>
      <c r="AY6728" s="128"/>
      <c r="BH6728" s="89"/>
      <c r="BI6728" s="90"/>
      <c r="DL6728" s="13"/>
      <c r="DM6728" s="13"/>
      <c r="DN6728" s="3"/>
      <c r="DO6728" s="126"/>
      <c r="DP6728" s="126"/>
      <c r="DQ6728" s="127"/>
      <c r="DR6728" s="128"/>
      <c r="DS6728" s="13"/>
      <c r="DW6728" s="128"/>
      <c r="DX6728" s="128"/>
      <c r="DY6728" s="128"/>
      <c r="EH6728" s="89"/>
      <c r="EI6728" s="90"/>
    </row>
    <row r="6729" spans="38:139">
      <c r="AL6729" s="13"/>
      <c r="AM6729" s="13"/>
      <c r="AN6729" s="3"/>
      <c r="AO6729" s="126"/>
      <c r="AP6729" s="126"/>
      <c r="AQ6729" s="127"/>
      <c r="AR6729" s="128"/>
      <c r="AS6729" s="13"/>
      <c r="AW6729" s="128"/>
      <c r="AX6729" s="128"/>
      <c r="AY6729" s="128"/>
      <c r="BH6729" s="89"/>
      <c r="BI6729" s="90"/>
      <c r="DL6729" s="13"/>
      <c r="DM6729" s="13"/>
      <c r="DN6729" s="3"/>
      <c r="DO6729" s="126"/>
      <c r="DP6729" s="126"/>
      <c r="DQ6729" s="127"/>
      <c r="DR6729" s="128"/>
      <c r="DS6729" s="13"/>
      <c r="DW6729" s="128"/>
      <c r="DX6729" s="128"/>
      <c r="DY6729" s="128"/>
      <c r="EH6729" s="89"/>
      <c r="EI6729" s="90"/>
    </row>
    <row r="6730" spans="38:139">
      <c r="AL6730" s="13"/>
      <c r="AM6730" s="13"/>
      <c r="AN6730" s="3"/>
      <c r="AO6730" s="126"/>
      <c r="AP6730" s="126"/>
      <c r="AQ6730" s="127"/>
      <c r="AR6730" s="128"/>
      <c r="AS6730" s="13"/>
      <c r="AW6730" s="128"/>
      <c r="AX6730" s="128"/>
      <c r="AY6730" s="128"/>
      <c r="BH6730" s="89"/>
      <c r="BI6730" s="90"/>
      <c r="DL6730" s="13"/>
      <c r="DM6730" s="13"/>
      <c r="DN6730" s="3"/>
      <c r="DO6730" s="126"/>
      <c r="DP6730" s="126"/>
      <c r="DQ6730" s="127"/>
      <c r="DR6730" s="128"/>
      <c r="DS6730" s="13"/>
      <c r="DW6730" s="128"/>
      <c r="DX6730" s="128"/>
      <c r="DY6730" s="128"/>
      <c r="EH6730" s="89"/>
      <c r="EI6730" s="90"/>
    </row>
    <row r="6731" spans="38:139">
      <c r="AL6731" s="13"/>
      <c r="AM6731" s="13"/>
      <c r="AN6731" s="3"/>
      <c r="AO6731" s="126"/>
      <c r="AP6731" s="126"/>
      <c r="AQ6731" s="127"/>
      <c r="AR6731" s="128"/>
      <c r="AS6731" s="13"/>
      <c r="AW6731" s="128"/>
      <c r="AX6731" s="128"/>
      <c r="AY6731" s="128"/>
      <c r="BH6731" s="89"/>
      <c r="BI6731" s="90"/>
      <c r="DL6731" s="13"/>
      <c r="DM6731" s="13"/>
      <c r="DN6731" s="3"/>
      <c r="DO6731" s="126"/>
      <c r="DP6731" s="126"/>
      <c r="DQ6731" s="127"/>
      <c r="DR6731" s="128"/>
      <c r="DS6731" s="13"/>
      <c r="DW6731" s="128"/>
      <c r="DX6731" s="128"/>
      <c r="DY6731" s="128"/>
      <c r="EH6731" s="89"/>
      <c r="EI6731" s="90"/>
    </row>
    <row r="6732" spans="38:139">
      <c r="AL6732" s="13"/>
      <c r="AM6732" s="13"/>
      <c r="AN6732" s="3"/>
      <c r="AO6732" s="126"/>
      <c r="AP6732" s="126"/>
      <c r="AQ6732" s="127"/>
      <c r="AR6732" s="128"/>
      <c r="AS6732" s="13"/>
      <c r="AW6732" s="128"/>
      <c r="AX6732" s="128"/>
      <c r="AY6732" s="128"/>
      <c r="BH6732" s="89"/>
      <c r="BI6732" s="90"/>
      <c r="DL6732" s="13"/>
      <c r="DM6732" s="13"/>
      <c r="DN6732" s="3"/>
      <c r="DO6732" s="126"/>
      <c r="DP6732" s="126"/>
      <c r="DQ6732" s="127"/>
      <c r="DR6732" s="128"/>
      <c r="DS6732" s="13"/>
      <c r="DW6732" s="128"/>
      <c r="DX6732" s="128"/>
      <c r="DY6732" s="128"/>
      <c r="EH6732" s="89"/>
      <c r="EI6732" s="90"/>
    </row>
    <row r="6733" spans="38:139">
      <c r="AL6733" s="13"/>
      <c r="AM6733" s="13"/>
      <c r="AN6733" s="3"/>
      <c r="AO6733" s="126"/>
      <c r="AP6733" s="126"/>
      <c r="AQ6733" s="127"/>
      <c r="AR6733" s="128"/>
      <c r="AS6733" s="13"/>
      <c r="AW6733" s="128"/>
      <c r="AX6733" s="128"/>
      <c r="AY6733" s="128"/>
      <c r="BH6733" s="89"/>
      <c r="BI6733" s="90"/>
      <c r="DL6733" s="13"/>
      <c r="DM6733" s="13"/>
      <c r="DN6733" s="3"/>
      <c r="DO6733" s="126"/>
      <c r="DP6733" s="126"/>
      <c r="DQ6733" s="127"/>
      <c r="DR6733" s="128"/>
      <c r="DS6733" s="13"/>
      <c r="DW6733" s="128"/>
      <c r="DX6733" s="128"/>
      <c r="DY6733" s="128"/>
      <c r="EH6733" s="89"/>
      <c r="EI6733" s="90"/>
    </row>
    <row r="6734" spans="38:139">
      <c r="AL6734" s="13"/>
      <c r="AM6734" s="13"/>
      <c r="AN6734" s="3"/>
      <c r="AO6734" s="126"/>
      <c r="AP6734" s="126"/>
      <c r="AQ6734" s="127"/>
      <c r="AR6734" s="128"/>
      <c r="AS6734" s="13"/>
      <c r="AW6734" s="128"/>
      <c r="AX6734" s="128"/>
      <c r="AY6734" s="128"/>
      <c r="BH6734" s="89"/>
      <c r="BI6734" s="90"/>
      <c r="DL6734" s="13"/>
      <c r="DM6734" s="13"/>
      <c r="DN6734" s="3"/>
      <c r="DO6734" s="126"/>
      <c r="DP6734" s="126"/>
      <c r="DQ6734" s="127"/>
      <c r="DR6734" s="128"/>
      <c r="DS6734" s="13"/>
      <c r="DW6734" s="128"/>
      <c r="DX6734" s="128"/>
      <c r="DY6734" s="128"/>
      <c r="EH6734" s="89"/>
      <c r="EI6734" s="90"/>
    </row>
    <row r="6735" spans="38:139">
      <c r="AL6735" s="13"/>
      <c r="AM6735" s="13"/>
      <c r="AN6735" s="3"/>
      <c r="AO6735" s="126"/>
      <c r="AP6735" s="126"/>
      <c r="AQ6735" s="127"/>
      <c r="AR6735" s="128"/>
      <c r="AS6735" s="13"/>
      <c r="AW6735" s="128"/>
      <c r="AX6735" s="128"/>
      <c r="AY6735" s="128"/>
      <c r="BH6735" s="89"/>
      <c r="BI6735" s="90"/>
      <c r="DL6735" s="13"/>
      <c r="DM6735" s="13"/>
      <c r="DN6735" s="3"/>
      <c r="DO6735" s="126"/>
      <c r="DP6735" s="126"/>
      <c r="DQ6735" s="127"/>
      <c r="DR6735" s="128"/>
      <c r="DS6735" s="13"/>
      <c r="DW6735" s="128"/>
      <c r="DX6735" s="128"/>
      <c r="DY6735" s="128"/>
      <c r="EH6735" s="89"/>
      <c r="EI6735" s="90"/>
    </row>
    <row r="6736" spans="38:139">
      <c r="AL6736" s="13"/>
      <c r="AM6736" s="13"/>
      <c r="AN6736" s="3"/>
      <c r="AO6736" s="126"/>
      <c r="AP6736" s="126"/>
      <c r="AQ6736" s="127"/>
      <c r="AR6736" s="128"/>
      <c r="AS6736" s="13"/>
      <c r="AW6736" s="128"/>
      <c r="AX6736" s="128"/>
      <c r="AY6736" s="128"/>
      <c r="BH6736" s="89"/>
      <c r="BI6736" s="90"/>
      <c r="DL6736" s="13"/>
      <c r="DM6736" s="13"/>
      <c r="DN6736" s="3"/>
      <c r="DO6736" s="126"/>
      <c r="DP6736" s="126"/>
      <c r="DQ6736" s="127"/>
      <c r="DR6736" s="128"/>
      <c r="DS6736" s="13"/>
      <c r="DW6736" s="128"/>
      <c r="DX6736" s="128"/>
      <c r="DY6736" s="128"/>
      <c r="EH6736" s="89"/>
      <c r="EI6736" s="90"/>
    </row>
    <row r="6737" spans="38:139">
      <c r="AL6737" s="13"/>
      <c r="AM6737" s="13"/>
      <c r="AN6737" s="3"/>
      <c r="AO6737" s="126"/>
      <c r="AP6737" s="126"/>
      <c r="AQ6737" s="127"/>
      <c r="AR6737" s="128"/>
      <c r="AS6737" s="13"/>
      <c r="AW6737" s="128"/>
      <c r="AX6737" s="128"/>
      <c r="AY6737" s="128"/>
      <c r="BH6737" s="89"/>
      <c r="BI6737" s="90"/>
      <c r="DL6737" s="13"/>
      <c r="DM6737" s="13"/>
      <c r="DN6737" s="3"/>
      <c r="DO6737" s="126"/>
      <c r="DP6737" s="126"/>
      <c r="DQ6737" s="127"/>
      <c r="DR6737" s="128"/>
      <c r="DS6737" s="13"/>
      <c r="DW6737" s="128"/>
      <c r="DX6737" s="128"/>
      <c r="DY6737" s="128"/>
      <c r="EH6737" s="89"/>
      <c r="EI6737" s="90"/>
    </row>
    <row r="6738" spans="38:139">
      <c r="AL6738" s="13"/>
      <c r="AM6738" s="13"/>
      <c r="AN6738" s="3"/>
      <c r="AO6738" s="126"/>
      <c r="AP6738" s="126"/>
      <c r="AQ6738" s="127"/>
      <c r="AR6738" s="128"/>
      <c r="AS6738" s="13"/>
      <c r="AW6738" s="128"/>
      <c r="AX6738" s="128"/>
      <c r="AY6738" s="128"/>
      <c r="BH6738" s="89"/>
      <c r="BI6738" s="90"/>
      <c r="DL6738" s="13"/>
      <c r="DM6738" s="13"/>
      <c r="DN6738" s="3"/>
      <c r="DO6738" s="126"/>
      <c r="DP6738" s="126"/>
      <c r="DQ6738" s="127"/>
      <c r="DR6738" s="128"/>
      <c r="DS6738" s="13"/>
      <c r="DW6738" s="128"/>
      <c r="DX6738" s="128"/>
      <c r="DY6738" s="128"/>
      <c r="EH6738" s="89"/>
      <c r="EI6738" s="90"/>
    </row>
    <row r="6739" spans="38:139">
      <c r="AL6739" s="13"/>
      <c r="AM6739" s="13"/>
      <c r="AN6739" s="3"/>
      <c r="AO6739" s="126"/>
      <c r="AP6739" s="126"/>
      <c r="AQ6739" s="127"/>
      <c r="AR6739" s="128"/>
      <c r="AS6739" s="13"/>
      <c r="AW6739" s="128"/>
      <c r="AX6739" s="128"/>
      <c r="AY6739" s="128"/>
      <c r="BH6739" s="89"/>
      <c r="BI6739" s="90"/>
      <c r="DL6739" s="13"/>
      <c r="DM6739" s="13"/>
      <c r="DN6739" s="3"/>
      <c r="DO6739" s="126"/>
      <c r="DP6739" s="126"/>
      <c r="DQ6739" s="127"/>
      <c r="DR6739" s="128"/>
      <c r="DS6739" s="13"/>
      <c r="DW6739" s="128"/>
      <c r="DX6739" s="128"/>
      <c r="DY6739" s="128"/>
      <c r="EH6739" s="89"/>
      <c r="EI6739" s="90"/>
    </row>
    <row r="6740" spans="38:139">
      <c r="AL6740" s="13"/>
      <c r="AM6740" s="13"/>
      <c r="AN6740" s="3"/>
      <c r="AO6740" s="126"/>
      <c r="AP6740" s="126"/>
      <c r="AQ6740" s="127"/>
      <c r="AR6740" s="128"/>
      <c r="AS6740" s="13"/>
      <c r="AW6740" s="128"/>
      <c r="AX6740" s="128"/>
      <c r="AY6740" s="128"/>
      <c r="BH6740" s="89"/>
      <c r="BI6740" s="90"/>
      <c r="DL6740" s="13"/>
      <c r="DM6740" s="13"/>
      <c r="DN6740" s="3"/>
      <c r="DO6740" s="126"/>
      <c r="DP6740" s="126"/>
      <c r="DQ6740" s="127"/>
      <c r="DR6740" s="128"/>
      <c r="DS6740" s="13"/>
      <c r="DW6740" s="128"/>
      <c r="DX6740" s="128"/>
      <c r="DY6740" s="128"/>
      <c r="EH6740" s="89"/>
      <c r="EI6740" s="90"/>
    </row>
    <row r="6741" spans="38:139">
      <c r="AL6741" s="13"/>
      <c r="AM6741" s="13"/>
      <c r="AN6741" s="3"/>
      <c r="AO6741" s="126"/>
      <c r="AP6741" s="126"/>
      <c r="AQ6741" s="127"/>
      <c r="AR6741" s="128"/>
      <c r="AS6741" s="13"/>
      <c r="AW6741" s="128"/>
      <c r="AX6741" s="128"/>
      <c r="AY6741" s="128"/>
      <c r="BH6741" s="89"/>
      <c r="BI6741" s="90"/>
      <c r="DL6741" s="13"/>
      <c r="DM6741" s="13"/>
      <c r="DN6741" s="3"/>
      <c r="DO6741" s="126"/>
      <c r="DP6741" s="126"/>
      <c r="DQ6741" s="127"/>
      <c r="DR6741" s="128"/>
      <c r="DS6741" s="13"/>
      <c r="DW6741" s="128"/>
      <c r="DX6741" s="128"/>
      <c r="DY6741" s="128"/>
      <c r="EH6741" s="89"/>
      <c r="EI6741" s="90"/>
    </row>
    <row r="6742" spans="38:139">
      <c r="AL6742" s="13"/>
      <c r="AM6742" s="13"/>
      <c r="AN6742" s="3"/>
      <c r="AO6742" s="126"/>
      <c r="AP6742" s="126"/>
      <c r="AQ6742" s="127"/>
      <c r="AR6742" s="128"/>
      <c r="AS6742" s="13"/>
      <c r="AW6742" s="128"/>
      <c r="AX6742" s="128"/>
      <c r="AY6742" s="128"/>
      <c r="BH6742" s="89"/>
      <c r="BI6742" s="90"/>
      <c r="DL6742" s="13"/>
      <c r="DM6742" s="13"/>
      <c r="DN6742" s="3"/>
      <c r="DO6742" s="126"/>
      <c r="DP6742" s="126"/>
      <c r="DQ6742" s="127"/>
      <c r="DR6742" s="128"/>
      <c r="DS6742" s="13"/>
      <c r="DW6742" s="128"/>
      <c r="DX6742" s="128"/>
      <c r="DY6742" s="128"/>
      <c r="EH6742" s="89"/>
      <c r="EI6742" s="90"/>
    </row>
    <row r="6743" spans="38:139">
      <c r="AL6743" s="13"/>
      <c r="AM6743" s="13"/>
      <c r="AN6743" s="3"/>
      <c r="AO6743" s="126"/>
      <c r="AP6743" s="126"/>
      <c r="AQ6743" s="127"/>
      <c r="AR6743" s="128"/>
      <c r="AS6743" s="13"/>
      <c r="AW6743" s="128"/>
      <c r="AX6743" s="128"/>
      <c r="AY6743" s="128"/>
      <c r="BH6743" s="89"/>
      <c r="BI6743" s="90"/>
      <c r="DL6743" s="13"/>
      <c r="DM6743" s="13"/>
      <c r="DN6743" s="3"/>
      <c r="DO6743" s="126"/>
      <c r="DP6743" s="126"/>
      <c r="DQ6743" s="127"/>
      <c r="DR6743" s="128"/>
      <c r="DS6743" s="13"/>
      <c r="DW6743" s="128"/>
      <c r="DX6743" s="128"/>
      <c r="DY6743" s="128"/>
      <c r="EH6743" s="89"/>
      <c r="EI6743" s="90"/>
    </row>
    <row r="6744" spans="38:139">
      <c r="AL6744" s="13"/>
      <c r="AM6744" s="13"/>
      <c r="AN6744" s="3"/>
      <c r="AO6744" s="126"/>
      <c r="AP6744" s="126"/>
      <c r="AQ6744" s="127"/>
      <c r="AR6744" s="128"/>
      <c r="AS6744" s="13"/>
      <c r="AW6744" s="128"/>
      <c r="AX6744" s="128"/>
      <c r="AY6744" s="128"/>
      <c r="BH6744" s="89"/>
      <c r="BI6744" s="90"/>
      <c r="DL6744" s="13"/>
      <c r="DM6744" s="13"/>
      <c r="DN6744" s="3"/>
      <c r="DO6744" s="126"/>
      <c r="DP6744" s="126"/>
      <c r="DQ6744" s="127"/>
      <c r="DR6744" s="128"/>
      <c r="DS6744" s="13"/>
      <c r="DW6744" s="128"/>
      <c r="DX6744" s="128"/>
      <c r="DY6744" s="128"/>
      <c r="EH6744" s="89"/>
      <c r="EI6744" s="90"/>
    </row>
    <row r="6745" spans="38:139">
      <c r="AL6745" s="13"/>
      <c r="AM6745" s="13"/>
      <c r="AN6745" s="3"/>
      <c r="AO6745" s="126"/>
      <c r="AP6745" s="126"/>
      <c r="AQ6745" s="127"/>
      <c r="AR6745" s="128"/>
      <c r="AS6745" s="13"/>
      <c r="AW6745" s="128"/>
      <c r="AX6745" s="128"/>
      <c r="AY6745" s="128"/>
      <c r="BH6745" s="89"/>
      <c r="BI6745" s="90"/>
      <c r="DL6745" s="13"/>
      <c r="DM6745" s="13"/>
      <c r="DN6745" s="3"/>
      <c r="DO6745" s="126"/>
      <c r="DP6745" s="126"/>
      <c r="DQ6745" s="127"/>
      <c r="DR6745" s="128"/>
      <c r="DS6745" s="13"/>
      <c r="DW6745" s="128"/>
      <c r="DX6745" s="128"/>
      <c r="DY6745" s="128"/>
      <c r="EH6745" s="89"/>
      <c r="EI6745" s="90"/>
    </row>
    <row r="6746" spans="38:139">
      <c r="AL6746" s="13"/>
      <c r="AM6746" s="13"/>
      <c r="AN6746" s="3"/>
      <c r="AO6746" s="126"/>
      <c r="AP6746" s="126"/>
      <c r="AQ6746" s="127"/>
      <c r="AR6746" s="128"/>
      <c r="AS6746" s="13"/>
      <c r="AW6746" s="128"/>
      <c r="AX6746" s="128"/>
      <c r="AY6746" s="128"/>
      <c r="BH6746" s="89"/>
      <c r="BI6746" s="90"/>
      <c r="DL6746" s="13"/>
      <c r="DM6746" s="13"/>
      <c r="DN6746" s="3"/>
      <c r="DO6746" s="126"/>
      <c r="DP6746" s="126"/>
      <c r="DQ6746" s="127"/>
      <c r="DR6746" s="128"/>
      <c r="DS6746" s="13"/>
      <c r="DW6746" s="128"/>
      <c r="DX6746" s="128"/>
      <c r="DY6746" s="128"/>
      <c r="EH6746" s="89"/>
      <c r="EI6746" s="90"/>
    </row>
    <row r="6747" spans="38:139">
      <c r="AL6747" s="13"/>
      <c r="AM6747" s="13"/>
      <c r="AN6747" s="3"/>
      <c r="AO6747" s="126"/>
      <c r="AP6747" s="126"/>
      <c r="AQ6747" s="127"/>
      <c r="AR6747" s="128"/>
      <c r="AS6747" s="13"/>
      <c r="AW6747" s="128"/>
      <c r="AX6747" s="128"/>
      <c r="AY6747" s="128"/>
      <c r="BH6747" s="89"/>
      <c r="BI6747" s="90"/>
      <c r="DL6747" s="13"/>
      <c r="DM6747" s="13"/>
      <c r="DN6747" s="3"/>
      <c r="DO6747" s="126"/>
      <c r="DP6747" s="126"/>
      <c r="DQ6747" s="127"/>
      <c r="DR6747" s="128"/>
      <c r="DS6747" s="13"/>
      <c r="DW6747" s="128"/>
      <c r="DX6747" s="128"/>
      <c r="DY6747" s="128"/>
      <c r="EH6747" s="89"/>
      <c r="EI6747" s="90"/>
    </row>
    <row r="6748" spans="38:139">
      <c r="AL6748" s="13"/>
      <c r="AM6748" s="13"/>
      <c r="AN6748" s="3"/>
      <c r="AO6748" s="126"/>
      <c r="AP6748" s="126"/>
      <c r="AQ6748" s="127"/>
      <c r="AR6748" s="128"/>
      <c r="AS6748" s="13"/>
      <c r="AW6748" s="128"/>
      <c r="AX6748" s="128"/>
      <c r="AY6748" s="128"/>
      <c r="BH6748" s="89"/>
      <c r="BI6748" s="90"/>
      <c r="DL6748" s="13"/>
      <c r="DM6748" s="13"/>
      <c r="DN6748" s="3"/>
      <c r="DO6748" s="126"/>
      <c r="DP6748" s="126"/>
      <c r="DQ6748" s="127"/>
      <c r="DR6748" s="128"/>
      <c r="DS6748" s="13"/>
      <c r="DW6748" s="128"/>
      <c r="DX6748" s="128"/>
      <c r="DY6748" s="128"/>
      <c r="EH6748" s="89"/>
      <c r="EI6748" s="90"/>
    </row>
    <row r="6749" spans="38:139">
      <c r="AL6749" s="13"/>
      <c r="AM6749" s="13"/>
      <c r="AN6749" s="3"/>
      <c r="AO6749" s="126"/>
      <c r="AP6749" s="126"/>
      <c r="AQ6749" s="127"/>
      <c r="AR6749" s="128"/>
      <c r="AS6749" s="13"/>
      <c r="AW6749" s="128"/>
      <c r="AX6749" s="128"/>
      <c r="AY6749" s="128"/>
      <c r="BH6749" s="89"/>
      <c r="BI6749" s="90"/>
      <c r="DL6749" s="13"/>
      <c r="DM6749" s="13"/>
      <c r="DN6749" s="3"/>
      <c r="DO6749" s="126"/>
      <c r="DP6749" s="126"/>
      <c r="DQ6749" s="127"/>
      <c r="DR6749" s="128"/>
      <c r="DS6749" s="13"/>
      <c r="DW6749" s="128"/>
      <c r="DX6749" s="128"/>
      <c r="DY6749" s="128"/>
      <c r="EH6749" s="89"/>
      <c r="EI6749" s="90"/>
    </row>
    <row r="6750" spans="38:139">
      <c r="AL6750" s="13"/>
      <c r="AM6750" s="13"/>
      <c r="AN6750" s="3"/>
      <c r="AO6750" s="126"/>
      <c r="AP6750" s="126"/>
      <c r="AQ6750" s="127"/>
      <c r="AR6750" s="128"/>
      <c r="AS6750" s="13"/>
      <c r="AW6750" s="128"/>
      <c r="AX6750" s="128"/>
      <c r="AY6750" s="128"/>
      <c r="BH6750" s="89"/>
      <c r="BI6750" s="90"/>
      <c r="DL6750" s="13"/>
      <c r="DM6750" s="13"/>
      <c r="DN6750" s="3"/>
      <c r="DO6750" s="126"/>
      <c r="DP6750" s="126"/>
      <c r="DQ6750" s="127"/>
      <c r="DR6750" s="128"/>
      <c r="DS6750" s="13"/>
      <c r="DW6750" s="128"/>
      <c r="DX6750" s="128"/>
      <c r="DY6750" s="128"/>
      <c r="EH6750" s="89"/>
      <c r="EI6750" s="90"/>
    </row>
    <row r="6751" spans="38:139">
      <c r="AL6751" s="13"/>
      <c r="AM6751" s="13"/>
      <c r="AN6751" s="3"/>
      <c r="AO6751" s="126"/>
      <c r="AP6751" s="126"/>
      <c r="AQ6751" s="127"/>
      <c r="AR6751" s="128"/>
      <c r="AS6751" s="13"/>
      <c r="AW6751" s="128"/>
      <c r="AX6751" s="128"/>
      <c r="AY6751" s="128"/>
      <c r="BH6751" s="89"/>
      <c r="BI6751" s="90"/>
      <c r="DL6751" s="13"/>
      <c r="DM6751" s="13"/>
      <c r="DN6751" s="3"/>
      <c r="DO6751" s="126"/>
      <c r="DP6751" s="126"/>
      <c r="DQ6751" s="127"/>
      <c r="DR6751" s="128"/>
      <c r="DS6751" s="13"/>
      <c r="DW6751" s="128"/>
      <c r="DX6751" s="128"/>
      <c r="DY6751" s="128"/>
      <c r="EH6751" s="89"/>
      <c r="EI6751" s="90"/>
    </row>
    <row r="6752" spans="38:139">
      <c r="AL6752" s="13"/>
      <c r="AM6752" s="13"/>
      <c r="AN6752" s="3"/>
      <c r="AO6752" s="126"/>
      <c r="AP6752" s="126"/>
      <c r="AQ6752" s="127"/>
      <c r="AR6752" s="128"/>
      <c r="AS6752" s="13"/>
      <c r="AW6752" s="128"/>
      <c r="AX6752" s="128"/>
      <c r="AY6752" s="128"/>
      <c r="BH6752" s="89"/>
      <c r="BI6752" s="90"/>
      <c r="DL6752" s="13"/>
      <c r="DM6752" s="13"/>
      <c r="DN6752" s="3"/>
      <c r="DO6752" s="126"/>
      <c r="DP6752" s="126"/>
      <c r="DQ6752" s="127"/>
      <c r="DR6752" s="128"/>
      <c r="DS6752" s="13"/>
      <c r="DW6752" s="128"/>
      <c r="DX6752" s="128"/>
      <c r="DY6752" s="128"/>
      <c r="EH6752" s="89"/>
      <c r="EI6752" s="90"/>
    </row>
    <row r="6753" spans="38:139">
      <c r="AL6753" s="13"/>
      <c r="AM6753" s="13"/>
      <c r="AN6753" s="3"/>
      <c r="AO6753" s="126"/>
      <c r="AP6753" s="126"/>
      <c r="AQ6753" s="127"/>
      <c r="AR6753" s="128"/>
      <c r="AS6753" s="13"/>
      <c r="AW6753" s="128"/>
      <c r="AX6753" s="128"/>
      <c r="AY6753" s="128"/>
      <c r="BH6753" s="89"/>
      <c r="BI6753" s="90"/>
      <c r="DL6753" s="13"/>
      <c r="DM6753" s="13"/>
      <c r="DN6753" s="3"/>
      <c r="DO6753" s="126"/>
      <c r="DP6753" s="126"/>
      <c r="DQ6753" s="127"/>
      <c r="DR6753" s="128"/>
      <c r="DS6753" s="13"/>
      <c r="DW6753" s="128"/>
      <c r="DX6753" s="128"/>
      <c r="DY6753" s="128"/>
      <c r="EH6753" s="89"/>
      <c r="EI6753" s="90"/>
    </row>
    <row r="6754" spans="38:139">
      <c r="AL6754" s="13"/>
      <c r="AM6754" s="13"/>
      <c r="AN6754" s="3"/>
      <c r="AO6754" s="126"/>
      <c r="AP6754" s="126"/>
      <c r="AQ6754" s="127"/>
      <c r="AR6754" s="128"/>
      <c r="AS6754" s="13"/>
      <c r="AW6754" s="128"/>
      <c r="AX6754" s="128"/>
      <c r="AY6754" s="128"/>
      <c r="BH6754" s="89"/>
      <c r="BI6754" s="90"/>
      <c r="DL6754" s="13"/>
      <c r="DM6754" s="13"/>
      <c r="DN6754" s="3"/>
      <c r="DO6754" s="126"/>
      <c r="DP6754" s="126"/>
      <c r="DQ6754" s="127"/>
      <c r="DR6754" s="128"/>
      <c r="DS6754" s="13"/>
      <c r="DW6754" s="128"/>
      <c r="DX6754" s="128"/>
      <c r="DY6754" s="128"/>
      <c r="EH6754" s="89"/>
      <c r="EI6754" s="90"/>
    </row>
    <row r="6755" spans="38:139">
      <c r="AL6755" s="13"/>
      <c r="AM6755" s="13"/>
      <c r="AN6755" s="3"/>
      <c r="AO6755" s="126"/>
      <c r="AP6755" s="126"/>
      <c r="AQ6755" s="127"/>
      <c r="AR6755" s="128"/>
      <c r="AS6755" s="13"/>
      <c r="AW6755" s="128"/>
      <c r="AX6755" s="128"/>
      <c r="AY6755" s="128"/>
      <c r="BH6755" s="89"/>
      <c r="BI6755" s="90"/>
      <c r="DL6755" s="13"/>
      <c r="DM6755" s="13"/>
      <c r="DN6755" s="3"/>
      <c r="DO6755" s="126"/>
      <c r="DP6755" s="126"/>
      <c r="DQ6755" s="127"/>
      <c r="DR6755" s="128"/>
      <c r="DS6755" s="13"/>
      <c r="DW6755" s="128"/>
      <c r="DX6755" s="128"/>
      <c r="DY6755" s="128"/>
      <c r="EH6755" s="89"/>
      <c r="EI6755" s="90"/>
    </row>
    <row r="6756" spans="38:139">
      <c r="AL6756" s="13"/>
      <c r="AM6756" s="13"/>
      <c r="AN6756" s="3"/>
      <c r="AO6756" s="126"/>
      <c r="AP6756" s="126"/>
      <c r="AQ6756" s="127"/>
      <c r="AR6756" s="128"/>
      <c r="AS6756" s="13"/>
      <c r="AW6756" s="128"/>
      <c r="AX6756" s="128"/>
      <c r="AY6756" s="128"/>
      <c r="BH6756" s="89"/>
      <c r="BI6756" s="90"/>
      <c r="DL6756" s="13"/>
      <c r="DM6756" s="13"/>
      <c r="DN6756" s="3"/>
      <c r="DO6756" s="126"/>
      <c r="DP6756" s="126"/>
      <c r="DQ6756" s="127"/>
      <c r="DR6756" s="128"/>
      <c r="DS6756" s="13"/>
      <c r="DW6756" s="128"/>
      <c r="DX6756" s="128"/>
      <c r="DY6756" s="128"/>
      <c r="EH6756" s="89"/>
      <c r="EI6756" s="90"/>
    </row>
    <row r="6757" spans="38:139">
      <c r="AL6757" s="13"/>
      <c r="AM6757" s="13"/>
      <c r="AN6757" s="3"/>
      <c r="AO6757" s="126"/>
      <c r="AP6757" s="126"/>
      <c r="AQ6757" s="127"/>
      <c r="AR6757" s="128"/>
      <c r="AS6757" s="13"/>
      <c r="AW6757" s="128"/>
      <c r="AX6757" s="128"/>
      <c r="AY6757" s="128"/>
      <c r="BH6757" s="89"/>
      <c r="BI6757" s="90"/>
      <c r="DL6757" s="13"/>
      <c r="DM6757" s="13"/>
      <c r="DN6757" s="3"/>
      <c r="DO6757" s="126"/>
      <c r="DP6757" s="126"/>
      <c r="DQ6757" s="127"/>
      <c r="DR6757" s="128"/>
      <c r="DS6757" s="13"/>
      <c r="DW6757" s="128"/>
      <c r="DX6757" s="128"/>
      <c r="DY6757" s="128"/>
      <c r="EH6757" s="89"/>
      <c r="EI6757" s="90"/>
    </row>
    <row r="6758" spans="38:139">
      <c r="AL6758" s="13"/>
      <c r="AM6758" s="13"/>
      <c r="AN6758" s="3"/>
      <c r="AO6758" s="126"/>
      <c r="AP6758" s="126"/>
      <c r="AQ6758" s="127"/>
      <c r="AR6758" s="128"/>
      <c r="AS6758" s="13"/>
      <c r="AW6758" s="128"/>
      <c r="AX6758" s="128"/>
      <c r="AY6758" s="128"/>
      <c r="BH6758" s="89"/>
      <c r="BI6758" s="90"/>
      <c r="DL6758" s="13"/>
      <c r="DM6758" s="13"/>
      <c r="DN6758" s="3"/>
      <c r="DO6758" s="126"/>
      <c r="DP6758" s="126"/>
      <c r="DQ6758" s="127"/>
      <c r="DR6758" s="128"/>
      <c r="DS6758" s="13"/>
      <c r="DW6758" s="128"/>
      <c r="DX6758" s="128"/>
      <c r="DY6758" s="128"/>
      <c r="EH6758" s="89"/>
      <c r="EI6758" s="90"/>
    </row>
    <row r="6759" spans="38:139">
      <c r="AL6759" s="13"/>
      <c r="AM6759" s="13"/>
      <c r="AN6759" s="3"/>
      <c r="AO6759" s="126"/>
      <c r="AP6759" s="126"/>
      <c r="AQ6759" s="127"/>
      <c r="AR6759" s="128"/>
      <c r="AS6759" s="13"/>
      <c r="AW6759" s="128"/>
      <c r="AX6759" s="128"/>
      <c r="AY6759" s="128"/>
      <c r="BH6759" s="89"/>
      <c r="BI6759" s="90"/>
      <c r="DL6759" s="13"/>
      <c r="DM6759" s="13"/>
      <c r="DN6759" s="3"/>
      <c r="DO6759" s="126"/>
      <c r="DP6759" s="126"/>
      <c r="DQ6759" s="127"/>
      <c r="DR6759" s="128"/>
      <c r="DS6759" s="13"/>
      <c r="DW6759" s="128"/>
      <c r="DX6759" s="128"/>
      <c r="DY6759" s="128"/>
      <c r="EH6759" s="89"/>
      <c r="EI6759" s="90"/>
    </row>
    <row r="6760" spans="38:139">
      <c r="AL6760" s="13"/>
      <c r="AM6760" s="13"/>
      <c r="AN6760" s="3"/>
      <c r="AO6760" s="126"/>
      <c r="AP6760" s="126"/>
      <c r="AQ6760" s="127"/>
      <c r="AR6760" s="128"/>
      <c r="AS6760" s="13"/>
      <c r="AW6760" s="128"/>
      <c r="AX6760" s="128"/>
      <c r="AY6760" s="128"/>
      <c r="BH6760" s="89"/>
      <c r="BI6760" s="90"/>
      <c r="DL6760" s="13"/>
      <c r="DM6760" s="13"/>
      <c r="DN6760" s="3"/>
      <c r="DO6760" s="126"/>
      <c r="DP6760" s="126"/>
      <c r="DQ6760" s="127"/>
      <c r="DR6760" s="128"/>
      <c r="DS6760" s="13"/>
      <c r="DW6760" s="128"/>
      <c r="DX6760" s="128"/>
      <c r="DY6760" s="128"/>
      <c r="EH6760" s="89"/>
      <c r="EI6760" s="90"/>
    </row>
    <row r="6761" spans="38:139">
      <c r="AL6761" s="13"/>
      <c r="AM6761" s="13"/>
      <c r="AN6761" s="3"/>
      <c r="AO6761" s="126"/>
      <c r="AP6761" s="126"/>
      <c r="AQ6761" s="127"/>
      <c r="AR6761" s="128"/>
      <c r="AS6761" s="13"/>
      <c r="AW6761" s="128"/>
      <c r="AX6761" s="128"/>
      <c r="AY6761" s="128"/>
      <c r="BH6761" s="89"/>
      <c r="BI6761" s="90"/>
      <c r="DL6761" s="13"/>
      <c r="DM6761" s="13"/>
      <c r="DN6761" s="3"/>
      <c r="DO6761" s="126"/>
      <c r="DP6761" s="126"/>
      <c r="DQ6761" s="127"/>
      <c r="DR6761" s="128"/>
      <c r="DS6761" s="13"/>
      <c r="DW6761" s="128"/>
      <c r="DX6761" s="128"/>
      <c r="DY6761" s="128"/>
      <c r="EH6761" s="89"/>
      <c r="EI6761" s="90"/>
    </row>
    <row r="6762" spans="38:139">
      <c r="AL6762" s="13"/>
      <c r="AM6762" s="13"/>
      <c r="AN6762" s="3"/>
      <c r="AO6762" s="126"/>
      <c r="AP6762" s="126"/>
      <c r="AQ6762" s="127"/>
      <c r="AR6762" s="128"/>
      <c r="AS6762" s="13"/>
      <c r="AW6762" s="128"/>
      <c r="AX6762" s="128"/>
      <c r="AY6762" s="128"/>
      <c r="BH6762" s="89"/>
      <c r="BI6762" s="90"/>
      <c r="DL6762" s="13"/>
      <c r="DM6762" s="13"/>
      <c r="DN6762" s="3"/>
      <c r="DO6762" s="126"/>
      <c r="DP6762" s="126"/>
      <c r="DQ6762" s="127"/>
      <c r="DR6762" s="128"/>
      <c r="DS6762" s="13"/>
      <c r="DW6762" s="128"/>
      <c r="DX6762" s="128"/>
      <c r="DY6762" s="128"/>
      <c r="EH6762" s="89"/>
      <c r="EI6762" s="90"/>
    </row>
    <row r="6763" spans="38:139">
      <c r="AL6763" s="13"/>
      <c r="AM6763" s="13"/>
      <c r="AN6763" s="3"/>
      <c r="AO6763" s="126"/>
      <c r="AP6763" s="126"/>
      <c r="AQ6763" s="127"/>
      <c r="AR6763" s="128"/>
      <c r="AS6763" s="13"/>
      <c r="AW6763" s="128"/>
      <c r="AX6763" s="128"/>
      <c r="AY6763" s="128"/>
      <c r="BH6763" s="89"/>
      <c r="BI6763" s="90"/>
      <c r="DL6763" s="13"/>
      <c r="DM6763" s="13"/>
      <c r="DN6763" s="3"/>
      <c r="DO6763" s="126"/>
      <c r="DP6763" s="126"/>
      <c r="DQ6763" s="127"/>
      <c r="DR6763" s="128"/>
      <c r="DS6763" s="13"/>
      <c r="DW6763" s="128"/>
      <c r="DX6763" s="128"/>
      <c r="DY6763" s="128"/>
      <c r="EH6763" s="89"/>
      <c r="EI6763" s="90"/>
    </row>
    <row r="6764" spans="38:139">
      <c r="AL6764" s="13"/>
      <c r="AM6764" s="13"/>
      <c r="AN6764" s="3"/>
      <c r="AO6764" s="126"/>
      <c r="AP6764" s="126"/>
      <c r="AQ6764" s="127"/>
      <c r="AR6764" s="128"/>
      <c r="AS6764" s="13"/>
      <c r="AW6764" s="128"/>
      <c r="AX6764" s="128"/>
      <c r="AY6764" s="128"/>
      <c r="BH6764" s="89"/>
      <c r="BI6764" s="90"/>
      <c r="DL6764" s="13"/>
      <c r="DM6764" s="13"/>
      <c r="DN6764" s="3"/>
      <c r="DO6764" s="126"/>
      <c r="DP6764" s="126"/>
      <c r="DQ6764" s="127"/>
      <c r="DR6764" s="128"/>
      <c r="DS6764" s="13"/>
      <c r="DW6764" s="128"/>
      <c r="DX6764" s="128"/>
      <c r="DY6764" s="128"/>
      <c r="EH6764" s="89"/>
      <c r="EI6764" s="90"/>
    </row>
    <row r="6765" spans="38:139">
      <c r="AL6765" s="13"/>
      <c r="AM6765" s="13"/>
      <c r="AN6765" s="3"/>
      <c r="AO6765" s="126"/>
      <c r="AP6765" s="126"/>
      <c r="AQ6765" s="127"/>
      <c r="AR6765" s="128"/>
      <c r="AS6765" s="13"/>
      <c r="AW6765" s="128"/>
      <c r="AX6765" s="128"/>
      <c r="AY6765" s="128"/>
      <c r="BH6765" s="89"/>
      <c r="BI6765" s="90"/>
      <c r="DL6765" s="13"/>
      <c r="DM6765" s="13"/>
      <c r="DN6765" s="3"/>
      <c r="DO6765" s="126"/>
      <c r="DP6765" s="126"/>
      <c r="DQ6765" s="127"/>
      <c r="DR6765" s="128"/>
      <c r="DS6765" s="13"/>
      <c r="DW6765" s="128"/>
      <c r="DX6765" s="128"/>
      <c r="DY6765" s="128"/>
      <c r="EH6765" s="89"/>
      <c r="EI6765" s="90"/>
    </row>
    <row r="6766" spans="38:139">
      <c r="AL6766" s="13"/>
      <c r="AM6766" s="13"/>
      <c r="AN6766" s="3"/>
      <c r="AO6766" s="126"/>
      <c r="AP6766" s="126"/>
      <c r="AQ6766" s="127"/>
      <c r="AR6766" s="128"/>
      <c r="AS6766" s="13"/>
      <c r="AW6766" s="128"/>
      <c r="AX6766" s="128"/>
      <c r="AY6766" s="128"/>
      <c r="BH6766" s="89"/>
      <c r="BI6766" s="90"/>
      <c r="DL6766" s="13"/>
      <c r="DM6766" s="13"/>
      <c r="DN6766" s="3"/>
      <c r="DO6766" s="126"/>
      <c r="DP6766" s="126"/>
      <c r="DQ6766" s="127"/>
      <c r="DR6766" s="128"/>
      <c r="DS6766" s="13"/>
      <c r="DW6766" s="128"/>
      <c r="DX6766" s="128"/>
      <c r="DY6766" s="128"/>
      <c r="EH6766" s="89"/>
      <c r="EI6766" s="90"/>
    </row>
    <row r="6767" spans="38:139">
      <c r="AL6767" s="13"/>
      <c r="AM6767" s="13"/>
      <c r="AN6767" s="3"/>
      <c r="AO6767" s="126"/>
      <c r="AP6767" s="126"/>
      <c r="AQ6767" s="127"/>
      <c r="AR6767" s="128"/>
      <c r="AS6767" s="13"/>
      <c r="AW6767" s="128"/>
      <c r="AX6767" s="128"/>
      <c r="AY6767" s="128"/>
      <c r="BH6767" s="89"/>
      <c r="BI6767" s="90"/>
      <c r="DL6767" s="13"/>
      <c r="DM6767" s="13"/>
      <c r="DN6767" s="3"/>
      <c r="DO6767" s="126"/>
      <c r="DP6767" s="126"/>
      <c r="DQ6767" s="127"/>
      <c r="DR6767" s="128"/>
      <c r="DS6767" s="13"/>
      <c r="DW6767" s="128"/>
      <c r="DX6767" s="128"/>
      <c r="DY6767" s="128"/>
      <c r="EH6767" s="89"/>
      <c r="EI6767" s="90"/>
    </row>
    <row r="6768" spans="38:139">
      <c r="AL6768" s="13"/>
      <c r="AM6768" s="13"/>
      <c r="AN6768" s="3"/>
      <c r="AO6768" s="126"/>
      <c r="AP6768" s="126"/>
      <c r="AQ6768" s="127"/>
      <c r="AR6768" s="128"/>
      <c r="AS6768" s="13"/>
      <c r="AW6768" s="128"/>
      <c r="AX6768" s="128"/>
      <c r="AY6768" s="128"/>
      <c r="BH6768" s="89"/>
      <c r="BI6768" s="90"/>
      <c r="DL6768" s="13"/>
      <c r="DM6768" s="13"/>
      <c r="DN6768" s="3"/>
      <c r="DO6768" s="126"/>
      <c r="DP6768" s="126"/>
      <c r="DQ6768" s="127"/>
      <c r="DR6768" s="128"/>
      <c r="DS6768" s="13"/>
      <c r="DW6768" s="128"/>
      <c r="DX6768" s="128"/>
      <c r="DY6768" s="128"/>
      <c r="EH6768" s="89"/>
      <c r="EI6768" s="90"/>
    </row>
    <row r="6769" spans="38:139">
      <c r="AL6769" s="13"/>
      <c r="AM6769" s="13"/>
      <c r="AN6769" s="3"/>
      <c r="AO6769" s="126"/>
      <c r="AP6769" s="126"/>
      <c r="AQ6769" s="127"/>
      <c r="AR6769" s="128"/>
      <c r="AS6769" s="13"/>
      <c r="AW6769" s="128"/>
      <c r="AX6769" s="128"/>
      <c r="AY6769" s="128"/>
      <c r="BH6769" s="89"/>
      <c r="BI6769" s="90"/>
      <c r="DL6769" s="13"/>
      <c r="DM6769" s="13"/>
      <c r="DN6769" s="3"/>
      <c r="DO6769" s="126"/>
      <c r="DP6769" s="126"/>
      <c r="DQ6769" s="127"/>
      <c r="DR6769" s="128"/>
      <c r="DS6769" s="13"/>
      <c r="DW6769" s="128"/>
      <c r="DX6769" s="128"/>
      <c r="DY6769" s="128"/>
      <c r="EH6769" s="89"/>
      <c r="EI6769" s="90"/>
    </row>
    <row r="6770" spans="38:139">
      <c r="AL6770" s="13"/>
      <c r="AM6770" s="13"/>
      <c r="AN6770" s="3"/>
      <c r="AO6770" s="126"/>
      <c r="AP6770" s="126"/>
      <c r="AQ6770" s="127"/>
      <c r="AR6770" s="128"/>
      <c r="AS6770" s="13"/>
      <c r="AW6770" s="128"/>
      <c r="AX6770" s="128"/>
      <c r="AY6770" s="128"/>
      <c r="BH6770" s="89"/>
      <c r="BI6770" s="90"/>
      <c r="DL6770" s="13"/>
      <c r="DM6770" s="13"/>
      <c r="DN6770" s="3"/>
      <c r="DO6770" s="126"/>
      <c r="DP6770" s="126"/>
      <c r="DQ6770" s="127"/>
      <c r="DR6770" s="128"/>
      <c r="DS6770" s="13"/>
      <c r="DW6770" s="128"/>
      <c r="DX6770" s="128"/>
      <c r="DY6770" s="128"/>
      <c r="EH6770" s="89"/>
      <c r="EI6770" s="90"/>
    </row>
    <row r="6771" spans="38:139">
      <c r="AL6771" s="13"/>
      <c r="AM6771" s="13"/>
      <c r="AN6771" s="3"/>
      <c r="AO6771" s="126"/>
      <c r="AP6771" s="126"/>
      <c r="AQ6771" s="127"/>
      <c r="AR6771" s="128"/>
      <c r="AS6771" s="13"/>
      <c r="AW6771" s="128"/>
      <c r="AX6771" s="128"/>
      <c r="AY6771" s="128"/>
      <c r="BH6771" s="89"/>
      <c r="BI6771" s="90"/>
      <c r="DL6771" s="13"/>
      <c r="DM6771" s="13"/>
      <c r="DN6771" s="3"/>
      <c r="DO6771" s="126"/>
      <c r="DP6771" s="126"/>
      <c r="DQ6771" s="127"/>
      <c r="DR6771" s="128"/>
      <c r="DS6771" s="13"/>
      <c r="DW6771" s="128"/>
      <c r="DX6771" s="128"/>
      <c r="DY6771" s="128"/>
      <c r="EH6771" s="89"/>
      <c r="EI6771" s="90"/>
    </row>
    <row r="6772" spans="38:139">
      <c r="AL6772" s="13"/>
      <c r="AM6772" s="13"/>
      <c r="AN6772" s="3"/>
      <c r="AO6772" s="126"/>
      <c r="AP6772" s="126"/>
      <c r="AQ6772" s="127"/>
      <c r="AR6772" s="128"/>
      <c r="AS6772" s="13"/>
      <c r="AW6772" s="128"/>
      <c r="AX6772" s="128"/>
      <c r="AY6772" s="128"/>
      <c r="BH6772" s="89"/>
      <c r="BI6772" s="90"/>
      <c r="DL6772" s="13"/>
      <c r="DM6772" s="13"/>
      <c r="DN6772" s="3"/>
      <c r="DO6772" s="126"/>
      <c r="DP6772" s="126"/>
      <c r="DQ6772" s="127"/>
      <c r="DR6772" s="128"/>
      <c r="DS6772" s="13"/>
      <c r="DW6772" s="128"/>
      <c r="DX6772" s="128"/>
      <c r="DY6772" s="128"/>
      <c r="EH6772" s="89"/>
      <c r="EI6772" s="90"/>
    </row>
    <row r="6773" spans="38:139">
      <c r="AL6773" s="13"/>
      <c r="AM6773" s="13"/>
      <c r="AN6773" s="3"/>
      <c r="AO6773" s="126"/>
      <c r="AP6773" s="126"/>
      <c r="AQ6773" s="127"/>
      <c r="AR6773" s="128"/>
      <c r="AS6773" s="13"/>
      <c r="AW6773" s="128"/>
      <c r="AX6773" s="128"/>
      <c r="AY6773" s="128"/>
      <c r="BH6773" s="89"/>
      <c r="BI6773" s="90"/>
      <c r="DL6773" s="13"/>
      <c r="DM6773" s="13"/>
      <c r="DN6773" s="3"/>
      <c r="DO6773" s="126"/>
      <c r="DP6773" s="126"/>
      <c r="DQ6773" s="127"/>
      <c r="DR6773" s="128"/>
      <c r="DS6773" s="13"/>
      <c r="DW6773" s="128"/>
      <c r="DX6773" s="128"/>
      <c r="DY6773" s="128"/>
      <c r="EH6773" s="89"/>
      <c r="EI6773" s="90"/>
    </row>
    <row r="6774" spans="38:139">
      <c r="AL6774" s="13"/>
      <c r="AM6774" s="13"/>
      <c r="AN6774" s="3"/>
      <c r="AO6774" s="126"/>
      <c r="AP6774" s="126"/>
      <c r="AQ6774" s="127"/>
      <c r="AR6774" s="128"/>
      <c r="AS6774" s="13"/>
      <c r="AW6774" s="128"/>
      <c r="AX6774" s="128"/>
      <c r="AY6774" s="128"/>
      <c r="BH6774" s="89"/>
      <c r="BI6774" s="90"/>
      <c r="DL6774" s="13"/>
      <c r="DM6774" s="13"/>
      <c r="DN6774" s="3"/>
      <c r="DO6774" s="126"/>
      <c r="DP6774" s="126"/>
      <c r="DQ6774" s="127"/>
      <c r="DR6774" s="128"/>
      <c r="DS6774" s="13"/>
      <c r="DW6774" s="128"/>
      <c r="DX6774" s="128"/>
      <c r="DY6774" s="128"/>
      <c r="EH6774" s="89"/>
      <c r="EI6774" s="90"/>
    </row>
    <row r="6775" spans="38:139">
      <c r="AL6775" s="13"/>
      <c r="AM6775" s="13"/>
      <c r="AN6775" s="3"/>
      <c r="AO6775" s="126"/>
      <c r="AP6775" s="126"/>
      <c r="AQ6775" s="127"/>
      <c r="AR6775" s="128"/>
      <c r="AS6775" s="13"/>
      <c r="AW6775" s="128"/>
      <c r="AX6775" s="128"/>
      <c r="AY6775" s="128"/>
      <c r="BH6775" s="89"/>
      <c r="BI6775" s="90"/>
      <c r="DL6775" s="13"/>
      <c r="DM6775" s="13"/>
      <c r="DN6775" s="3"/>
      <c r="DO6775" s="126"/>
      <c r="DP6775" s="126"/>
      <c r="DQ6775" s="127"/>
      <c r="DR6775" s="128"/>
      <c r="DS6775" s="13"/>
      <c r="DW6775" s="128"/>
      <c r="DX6775" s="128"/>
      <c r="DY6775" s="128"/>
      <c r="EH6775" s="89"/>
      <c r="EI6775" s="90"/>
    </row>
    <row r="6776" spans="38:139">
      <c r="AL6776" s="13"/>
      <c r="AM6776" s="13"/>
      <c r="AN6776" s="3"/>
      <c r="AO6776" s="126"/>
      <c r="AP6776" s="126"/>
      <c r="AQ6776" s="127"/>
      <c r="AR6776" s="128"/>
      <c r="AS6776" s="13"/>
      <c r="AW6776" s="128"/>
      <c r="AX6776" s="128"/>
      <c r="AY6776" s="128"/>
      <c r="BH6776" s="89"/>
      <c r="BI6776" s="90"/>
      <c r="DL6776" s="13"/>
      <c r="DM6776" s="13"/>
      <c r="DN6776" s="3"/>
      <c r="DO6776" s="126"/>
      <c r="DP6776" s="126"/>
      <c r="DQ6776" s="127"/>
      <c r="DR6776" s="128"/>
      <c r="DS6776" s="13"/>
      <c r="DW6776" s="128"/>
      <c r="DX6776" s="128"/>
      <c r="DY6776" s="128"/>
      <c r="EH6776" s="89"/>
      <c r="EI6776" s="90"/>
    </row>
    <row r="6777" spans="38:139">
      <c r="AL6777" s="13"/>
      <c r="AM6777" s="13"/>
      <c r="AN6777" s="3"/>
      <c r="AO6777" s="126"/>
      <c r="AP6777" s="126"/>
      <c r="AQ6777" s="127"/>
      <c r="AR6777" s="128"/>
      <c r="AS6777" s="13"/>
      <c r="AW6777" s="128"/>
      <c r="AX6777" s="128"/>
      <c r="AY6777" s="128"/>
      <c r="BH6777" s="89"/>
      <c r="BI6777" s="90"/>
      <c r="DL6777" s="13"/>
      <c r="DM6777" s="13"/>
      <c r="DN6777" s="3"/>
      <c r="DO6777" s="126"/>
      <c r="DP6777" s="126"/>
      <c r="DQ6777" s="127"/>
      <c r="DR6777" s="128"/>
      <c r="DS6777" s="13"/>
      <c r="DW6777" s="128"/>
      <c r="DX6777" s="128"/>
      <c r="DY6777" s="128"/>
      <c r="EH6777" s="89"/>
      <c r="EI6777" s="90"/>
    </row>
    <row r="6778" spans="38:139">
      <c r="AL6778" s="13"/>
      <c r="AM6778" s="13"/>
      <c r="AN6778" s="3"/>
      <c r="AO6778" s="126"/>
      <c r="AP6778" s="126"/>
      <c r="AQ6778" s="127"/>
      <c r="AR6778" s="128"/>
      <c r="AS6778" s="13"/>
      <c r="AW6778" s="128"/>
      <c r="AX6778" s="128"/>
      <c r="AY6778" s="128"/>
      <c r="BH6778" s="89"/>
      <c r="BI6778" s="90"/>
      <c r="DL6778" s="13"/>
      <c r="DM6778" s="13"/>
      <c r="DN6778" s="3"/>
      <c r="DO6778" s="126"/>
      <c r="DP6778" s="126"/>
      <c r="DQ6778" s="127"/>
      <c r="DR6778" s="128"/>
      <c r="DS6778" s="13"/>
      <c r="DW6778" s="128"/>
      <c r="DX6778" s="128"/>
      <c r="DY6778" s="128"/>
      <c r="EH6778" s="89"/>
      <c r="EI6778" s="90"/>
    </row>
    <row r="6779" spans="38:139">
      <c r="AL6779" s="13"/>
      <c r="AM6779" s="13"/>
      <c r="AN6779" s="3"/>
      <c r="AO6779" s="126"/>
      <c r="AP6779" s="126"/>
      <c r="AQ6779" s="127"/>
      <c r="AR6779" s="128"/>
      <c r="AS6779" s="13"/>
      <c r="AW6779" s="128"/>
      <c r="AX6779" s="128"/>
      <c r="AY6779" s="128"/>
      <c r="BH6779" s="89"/>
      <c r="BI6779" s="90"/>
      <c r="DL6779" s="13"/>
      <c r="DM6779" s="13"/>
      <c r="DN6779" s="3"/>
      <c r="DO6779" s="126"/>
      <c r="DP6779" s="126"/>
      <c r="DQ6779" s="127"/>
      <c r="DR6779" s="128"/>
      <c r="DS6779" s="13"/>
      <c r="DW6779" s="128"/>
      <c r="DX6779" s="128"/>
      <c r="DY6779" s="128"/>
      <c r="EH6779" s="89"/>
      <c r="EI6779" s="90"/>
    </row>
    <row r="6780" spans="38:139">
      <c r="AL6780" s="13"/>
      <c r="AM6780" s="13"/>
      <c r="AN6780" s="3"/>
      <c r="AO6780" s="126"/>
      <c r="AP6780" s="126"/>
      <c r="AQ6780" s="127"/>
      <c r="AR6780" s="128"/>
      <c r="AS6780" s="13"/>
      <c r="AW6780" s="128"/>
      <c r="AX6780" s="128"/>
      <c r="AY6780" s="128"/>
      <c r="BH6780" s="89"/>
      <c r="BI6780" s="90"/>
      <c r="DL6780" s="13"/>
      <c r="DM6780" s="13"/>
      <c r="DN6780" s="3"/>
      <c r="DO6780" s="126"/>
      <c r="DP6780" s="126"/>
      <c r="DQ6780" s="127"/>
      <c r="DR6780" s="128"/>
      <c r="DS6780" s="13"/>
      <c r="DW6780" s="128"/>
      <c r="DX6780" s="128"/>
      <c r="DY6780" s="128"/>
      <c r="EH6780" s="89"/>
      <c r="EI6780" s="90"/>
    </row>
    <row r="6781" spans="38:139">
      <c r="AL6781" s="13"/>
      <c r="AM6781" s="13"/>
      <c r="AN6781" s="3"/>
      <c r="AO6781" s="126"/>
      <c r="AP6781" s="126"/>
      <c r="AQ6781" s="127"/>
      <c r="AR6781" s="128"/>
      <c r="AS6781" s="13"/>
      <c r="AW6781" s="128"/>
      <c r="AX6781" s="128"/>
      <c r="AY6781" s="128"/>
      <c r="BH6781" s="89"/>
      <c r="BI6781" s="90"/>
      <c r="DL6781" s="13"/>
      <c r="DM6781" s="13"/>
      <c r="DN6781" s="3"/>
      <c r="DO6781" s="126"/>
      <c r="DP6781" s="126"/>
      <c r="DQ6781" s="127"/>
      <c r="DR6781" s="128"/>
      <c r="DS6781" s="13"/>
      <c r="DW6781" s="128"/>
      <c r="DX6781" s="128"/>
      <c r="DY6781" s="128"/>
      <c r="EH6781" s="89"/>
      <c r="EI6781" s="90"/>
    </row>
    <row r="6782" spans="38:139">
      <c r="AL6782" s="13"/>
      <c r="AM6782" s="13"/>
      <c r="AN6782" s="3"/>
      <c r="AO6782" s="126"/>
      <c r="AP6782" s="126"/>
      <c r="AQ6782" s="127"/>
      <c r="AR6782" s="128"/>
      <c r="AS6782" s="13"/>
      <c r="AW6782" s="128"/>
      <c r="AX6782" s="128"/>
      <c r="AY6782" s="128"/>
      <c r="BH6782" s="89"/>
      <c r="BI6782" s="90"/>
      <c r="DL6782" s="13"/>
      <c r="DM6782" s="13"/>
      <c r="DN6782" s="3"/>
      <c r="DO6782" s="126"/>
      <c r="DP6782" s="126"/>
      <c r="DQ6782" s="127"/>
      <c r="DR6782" s="128"/>
      <c r="DS6782" s="13"/>
      <c r="DW6782" s="128"/>
      <c r="DX6782" s="128"/>
      <c r="DY6782" s="128"/>
      <c r="EH6782" s="89"/>
      <c r="EI6782" s="90"/>
    </row>
    <row r="6783" spans="38:139">
      <c r="AL6783" s="13"/>
      <c r="AM6783" s="13"/>
      <c r="AN6783" s="3"/>
      <c r="AO6783" s="126"/>
      <c r="AP6783" s="126"/>
      <c r="AQ6783" s="127"/>
      <c r="AR6783" s="128"/>
      <c r="AS6783" s="13"/>
      <c r="AW6783" s="128"/>
      <c r="AX6783" s="128"/>
      <c r="AY6783" s="128"/>
      <c r="BH6783" s="89"/>
      <c r="BI6783" s="90"/>
      <c r="DL6783" s="13"/>
      <c r="DM6783" s="13"/>
      <c r="DN6783" s="3"/>
      <c r="DO6783" s="126"/>
      <c r="DP6783" s="126"/>
      <c r="DQ6783" s="127"/>
      <c r="DR6783" s="128"/>
      <c r="DS6783" s="13"/>
      <c r="DW6783" s="128"/>
      <c r="DX6783" s="128"/>
      <c r="DY6783" s="128"/>
      <c r="EH6783" s="89"/>
      <c r="EI6783" s="90"/>
    </row>
    <row r="6784" spans="38:139">
      <c r="AL6784" s="13"/>
      <c r="AM6784" s="13"/>
      <c r="AN6784" s="3"/>
      <c r="AO6784" s="126"/>
      <c r="AP6784" s="126"/>
      <c r="AQ6784" s="127"/>
      <c r="AR6784" s="128"/>
      <c r="AS6784" s="13"/>
      <c r="AW6784" s="128"/>
      <c r="AX6784" s="128"/>
      <c r="AY6784" s="128"/>
      <c r="BH6784" s="89"/>
      <c r="BI6784" s="90"/>
      <c r="DL6784" s="13"/>
      <c r="DM6784" s="13"/>
      <c r="DN6784" s="3"/>
      <c r="DO6784" s="126"/>
      <c r="DP6784" s="126"/>
      <c r="DQ6784" s="127"/>
      <c r="DR6784" s="128"/>
      <c r="DS6784" s="13"/>
      <c r="DW6784" s="128"/>
      <c r="DX6784" s="128"/>
      <c r="DY6784" s="128"/>
      <c r="EH6784" s="89"/>
      <c r="EI6784" s="90"/>
    </row>
    <row r="6785" spans="38:139">
      <c r="AL6785" s="13"/>
      <c r="AM6785" s="13"/>
      <c r="AN6785" s="3"/>
      <c r="AO6785" s="126"/>
      <c r="AP6785" s="126"/>
      <c r="AQ6785" s="127"/>
      <c r="AR6785" s="128"/>
      <c r="AS6785" s="13"/>
      <c r="AW6785" s="128"/>
      <c r="AX6785" s="128"/>
      <c r="AY6785" s="128"/>
      <c r="BH6785" s="89"/>
      <c r="BI6785" s="90"/>
      <c r="DL6785" s="13"/>
      <c r="DM6785" s="13"/>
      <c r="DN6785" s="3"/>
      <c r="DO6785" s="126"/>
      <c r="DP6785" s="126"/>
      <c r="DQ6785" s="127"/>
      <c r="DR6785" s="128"/>
      <c r="DS6785" s="13"/>
      <c r="DW6785" s="128"/>
      <c r="DX6785" s="128"/>
      <c r="DY6785" s="128"/>
      <c r="EH6785" s="89"/>
      <c r="EI6785" s="90"/>
    </row>
    <row r="6786" spans="38:139">
      <c r="AL6786" s="13"/>
      <c r="AM6786" s="13"/>
      <c r="AN6786" s="3"/>
      <c r="AO6786" s="126"/>
      <c r="AP6786" s="126"/>
      <c r="AQ6786" s="127"/>
      <c r="AR6786" s="128"/>
      <c r="AS6786" s="13"/>
      <c r="AW6786" s="128"/>
      <c r="AX6786" s="128"/>
      <c r="AY6786" s="128"/>
      <c r="BH6786" s="89"/>
      <c r="BI6786" s="90"/>
      <c r="DL6786" s="13"/>
      <c r="DM6786" s="13"/>
      <c r="DN6786" s="3"/>
      <c r="DO6786" s="126"/>
      <c r="DP6786" s="126"/>
      <c r="DQ6786" s="127"/>
      <c r="DR6786" s="128"/>
      <c r="DS6786" s="13"/>
      <c r="DW6786" s="128"/>
      <c r="DX6786" s="128"/>
      <c r="DY6786" s="128"/>
      <c r="EH6786" s="89"/>
      <c r="EI6786" s="90"/>
    </row>
    <row r="6787" spans="38:139">
      <c r="AL6787" s="13"/>
      <c r="AM6787" s="13"/>
      <c r="AN6787" s="3"/>
      <c r="AO6787" s="126"/>
      <c r="AP6787" s="126"/>
      <c r="AQ6787" s="127"/>
      <c r="AR6787" s="128"/>
      <c r="AS6787" s="13"/>
      <c r="AW6787" s="128"/>
      <c r="AX6787" s="128"/>
      <c r="AY6787" s="128"/>
      <c r="BH6787" s="89"/>
      <c r="BI6787" s="90"/>
      <c r="DL6787" s="13"/>
      <c r="DM6787" s="13"/>
      <c r="DN6787" s="3"/>
      <c r="DO6787" s="126"/>
      <c r="DP6787" s="126"/>
      <c r="DQ6787" s="127"/>
      <c r="DR6787" s="128"/>
      <c r="DS6787" s="13"/>
      <c r="DW6787" s="128"/>
      <c r="DX6787" s="128"/>
      <c r="DY6787" s="128"/>
      <c r="EH6787" s="89"/>
      <c r="EI6787" s="90"/>
    </row>
    <row r="6788" spans="38:139">
      <c r="AL6788" s="13"/>
      <c r="AM6788" s="13"/>
      <c r="AN6788" s="3"/>
      <c r="AO6788" s="126"/>
      <c r="AP6788" s="126"/>
      <c r="AQ6788" s="127"/>
      <c r="AR6788" s="128"/>
      <c r="AS6788" s="13"/>
      <c r="AW6788" s="128"/>
      <c r="AX6788" s="128"/>
      <c r="AY6788" s="128"/>
      <c r="BH6788" s="89"/>
      <c r="BI6788" s="90"/>
      <c r="DL6788" s="13"/>
      <c r="DM6788" s="13"/>
      <c r="DN6788" s="3"/>
      <c r="DO6788" s="126"/>
      <c r="DP6788" s="126"/>
      <c r="DQ6788" s="127"/>
      <c r="DR6788" s="128"/>
      <c r="DS6788" s="13"/>
      <c r="DW6788" s="128"/>
      <c r="DX6788" s="128"/>
      <c r="DY6788" s="128"/>
      <c r="EH6788" s="89"/>
      <c r="EI6788" s="90"/>
    </row>
    <row r="6789" spans="38:139">
      <c r="AL6789" s="13"/>
      <c r="AM6789" s="13"/>
      <c r="AN6789" s="3"/>
      <c r="AO6789" s="126"/>
      <c r="AP6789" s="126"/>
      <c r="AQ6789" s="127"/>
      <c r="AR6789" s="128"/>
      <c r="AS6789" s="13"/>
      <c r="AW6789" s="128"/>
      <c r="AX6789" s="128"/>
      <c r="AY6789" s="128"/>
      <c r="BH6789" s="89"/>
      <c r="BI6789" s="90"/>
      <c r="DL6789" s="13"/>
      <c r="DM6789" s="13"/>
      <c r="DN6789" s="3"/>
      <c r="DO6789" s="126"/>
      <c r="DP6789" s="126"/>
      <c r="DQ6789" s="127"/>
      <c r="DR6789" s="128"/>
      <c r="DS6789" s="13"/>
      <c r="DW6789" s="128"/>
      <c r="DX6789" s="128"/>
      <c r="DY6789" s="128"/>
      <c r="EH6789" s="89"/>
      <c r="EI6789" s="90"/>
    </row>
    <row r="6790" spans="38:139">
      <c r="AL6790" s="13"/>
      <c r="AM6790" s="13"/>
      <c r="AN6790" s="3"/>
      <c r="AO6790" s="126"/>
      <c r="AP6790" s="126"/>
      <c r="AQ6790" s="127"/>
      <c r="AR6790" s="128"/>
      <c r="AS6790" s="13"/>
      <c r="AW6790" s="128"/>
      <c r="AX6790" s="128"/>
      <c r="AY6790" s="128"/>
      <c r="BH6790" s="89"/>
      <c r="BI6790" s="90"/>
      <c r="DL6790" s="13"/>
      <c r="DM6790" s="13"/>
      <c r="DN6790" s="3"/>
      <c r="DO6790" s="126"/>
      <c r="DP6790" s="126"/>
      <c r="DQ6790" s="127"/>
      <c r="DR6790" s="128"/>
      <c r="DS6790" s="13"/>
      <c r="DW6790" s="128"/>
      <c r="DX6790" s="128"/>
      <c r="DY6790" s="128"/>
      <c r="EH6790" s="89"/>
      <c r="EI6790" s="90"/>
    </row>
    <row r="6791" spans="38:139">
      <c r="AL6791" s="13"/>
      <c r="AM6791" s="13"/>
      <c r="AN6791" s="3"/>
      <c r="AO6791" s="126"/>
      <c r="AP6791" s="126"/>
      <c r="AQ6791" s="127"/>
      <c r="AR6791" s="128"/>
      <c r="AS6791" s="13"/>
      <c r="AW6791" s="128"/>
      <c r="AX6791" s="128"/>
      <c r="AY6791" s="128"/>
      <c r="BH6791" s="89"/>
      <c r="BI6791" s="90"/>
      <c r="DL6791" s="13"/>
      <c r="DM6791" s="13"/>
      <c r="DN6791" s="3"/>
      <c r="DO6791" s="126"/>
      <c r="DP6791" s="126"/>
      <c r="DQ6791" s="127"/>
      <c r="DR6791" s="128"/>
      <c r="DS6791" s="13"/>
      <c r="DW6791" s="128"/>
      <c r="DX6791" s="128"/>
      <c r="DY6791" s="128"/>
      <c r="EH6791" s="89"/>
      <c r="EI6791" s="90"/>
    </row>
    <row r="6792" spans="38:139">
      <c r="AL6792" s="13"/>
      <c r="AM6792" s="13"/>
      <c r="AN6792" s="3"/>
      <c r="AO6792" s="126"/>
      <c r="AP6792" s="126"/>
      <c r="AQ6792" s="127"/>
      <c r="AR6792" s="128"/>
      <c r="AS6792" s="13"/>
      <c r="AW6792" s="128"/>
      <c r="AX6792" s="128"/>
      <c r="AY6792" s="128"/>
      <c r="BH6792" s="89"/>
      <c r="BI6792" s="90"/>
      <c r="DL6792" s="13"/>
      <c r="DM6792" s="13"/>
      <c r="DN6792" s="3"/>
      <c r="DO6792" s="126"/>
      <c r="DP6792" s="126"/>
      <c r="DQ6792" s="127"/>
      <c r="DR6792" s="128"/>
      <c r="DS6792" s="13"/>
      <c r="DW6792" s="128"/>
      <c r="DX6792" s="128"/>
      <c r="DY6792" s="128"/>
      <c r="EH6792" s="89"/>
      <c r="EI6792" s="90"/>
    </row>
    <row r="6793" spans="38:139">
      <c r="AL6793" s="13"/>
      <c r="AM6793" s="13"/>
      <c r="AN6793" s="3"/>
      <c r="AO6793" s="126"/>
      <c r="AP6793" s="126"/>
      <c r="AQ6793" s="127"/>
      <c r="AR6793" s="128"/>
      <c r="AS6793" s="13"/>
      <c r="AW6793" s="128"/>
      <c r="AX6793" s="128"/>
      <c r="AY6793" s="128"/>
      <c r="BH6793" s="89"/>
      <c r="BI6793" s="90"/>
      <c r="DL6793" s="13"/>
      <c r="DM6793" s="13"/>
      <c r="DN6793" s="3"/>
      <c r="DO6793" s="126"/>
      <c r="DP6793" s="126"/>
      <c r="DQ6793" s="127"/>
      <c r="DR6793" s="128"/>
      <c r="DS6793" s="13"/>
      <c r="DW6793" s="128"/>
      <c r="DX6793" s="128"/>
      <c r="DY6793" s="128"/>
      <c r="EH6793" s="89"/>
      <c r="EI6793" s="90"/>
    </row>
    <row r="6794" spans="38:139">
      <c r="AL6794" s="13"/>
      <c r="AM6794" s="13"/>
      <c r="AN6794" s="3"/>
      <c r="AO6794" s="126"/>
      <c r="AP6794" s="126"/>
      <c r="AQ6794" s="127"/>
      <c r="AR6794" s="128"/>
      <c r="AS6794" s="13"/>
      <c r="AW6794" s="128"/>
      <c r="AX6794" s="128"/>
      <c r="AY6794" s="128"/>
      <c r="BH6794" s="89"/>
      <c r="BI6794" s="90"/>
      <c r="DL6794" s="13"/>
      <c r="DM6794" s="13"/>
      <c r="DN6794" s="3"/>
      <c r="DO6794" s="126"/>
      <c r="DP6794" s="126"/>
      <c r="DQ6794" s="127"/>
      <c r="DR6794" s="128"/>
      <c r="DS6794" s="13"/>
      <c r="DW6794" s="128"/>
      <c r="DX6794" s="128"/>
      <c r="DY6794" s="128"/>
      <c r="EH6794" s="89"/>
      <c r="EI6794" s="90"/>
    </row>
    <row r="6795" spans="38:139">
      <c r="AL6795" s="13"/>
      <c r="AM6795" s="13"/>
      <c r="AN6795" s="3"/>
      <c r="AO6795" s="126"/>
      <c r="AP6795" s="126"/>
      <c r="AQ6795" s="127"/>
      <c r="AR6795" s="128"/>
      <c r="AS6795" s="13"/>
      <c r="AW6795" s="128"/>
      <c r="AX6795" s="128"/>
      <c r="AY6795" s="128"/>
      <c r="BH6795" s="89"/>
      <c r="BI6795" s="90"/>
      <c r="DL6795" s="13"/>
      <c r="DM6795" s="13"/>
      <c r="DN6795" s="3"/>
      <c r="DO6795" s="126"/>
      <c r="DP6795" s="126"/>
      <c r="DQ6795" s="127"/>
      <c r="DR6795" s="128"/>
      <c r="DS6795" s="13"/>
      <c r="DW6795" s="128"/>
      <c r="DX6795" s="128"/>
      <c r="DY6795" s="128"/>
      <c r="EH6795" s="89"/>
      <c r="EI6795" s="90"/>
    </row>
    <row r="6796" spans="38:139">
      <c r="AL6796" s="13"/>
      <c r="AM6796" s="13"/>
      <c r="AN6796" s="3"/>
      <c r="AO6796" s="126"/>
      <c r="AP6796" s="126"/>
      <c r="AQ6796" s="127"/>
      <c r="AR6796" s="128"/>
      <c r="AS6796" s="13"/>
      <c r="AW6796" s="128"/>
      <c r="AX6796" s="128"/>
      <c r="AY6796" s="128"/>
      <c r="BH6796" s="89"/>
      <c r="BI6796" s="90"/>
      <c r="DL6796" s="13"/>
      <c r="DM6796" s="13"/>
      <c r="DN6796" s="3"/>
      <c r="DO6796" s="126"/>
      <c r="DP6796" s="126"/>
      <c r="DQ6796" s="127"/>
      <c r="DR6796" s="128"/>
      <c r="DS6796" s="13"/>
      <c r="DW6796" s="128"/>
      <c r="DX6796" s="128"/>
      <c r="DY6796" s="128"/>
      <c r="EH6796" s="89"/>
      <c r="EI6796" s="90"/>
    </row>
    <row r="6797" spans="38:139">
      <c r="AL6797" s="13"/>
      <c r="AM6797" s="13"/>
      <c r="AN6797" s="3"/>
      <c r="AO6797" s="126"/>
      <c r="AP6797" s="126"/>
      <c r="AQ6797" s="127"/>
      <c r="AR6797" s="128"/>
      <c r="AS6797" s="13"/>
      <c r="AW6797" s="128"/>
      <c r="AX6797" s="128"/>
      <c r="AY6797" s="128"/>
      <c r="BH6797" s="89"/>
      <c r="BI6797" s="90"/>
      <c r="DL6797" s="13"/>
      <c r="DM6797" s="13"/>
      <c r="DN6797" s="3"/>
      <c r="DO6797" s="126"/>
      <c r="DP6797" s="126"/>
      <c r="DQ6797" s="127"/>
      <c r="DR6797" s="128"/>
      <c r="DS6797" s="13"/>
      <c r="DW6797" s="128"/>
      <c r="DX6797" s="128"/>
      <c r="DY6797" s="128"/>
      <c r="EH6797" s="89"/>
      <c r="EI6797" s="90"/>
    </row>
    <row r="6798" spans="38:139">
      <c r="AL6798" s="13"/>
      <c r="AM6798" s="13"/>
      <c r="AN6798" s="3"/>
      <c r="AO6798" s="126"/>
      <c r="AP6798" s="126"/>
      <c r="AQ6798" s="127"/>
      <c r="AR6798" s="128"/>
      <c r="AS6798" s="13"/>
      <c r="AW6798" s="128"/>
      <c r="AX6798" s="128"/>
      <c r="AY6798" s="128"/>
      <c r="BH6798" s="89"/>
      <c r="BI6798" s="90"/>
      <c r="DL6798" s="13"/>
      <c r="DM6798" s="13"/>
      <c r="DN6798" s="3"/>
      <c r="DO6798" s="126"/>
      <c r="DP6798" s="126"/>
      <c r="DQ6798" s="127"/>
      <c r="DR6798" s="128"/>
      <c r="DS6798" s="13"/>
      <c r="DW6798" s="128"/>
      <c r="DX6798" s="128"/>
      <c r="DY6798" s="128"/>
      <c r="EH6798" s="89"/>
      <c r="EI6798" s="90"/>
    </row>
    <row r="6799" spans="38:139">
      <c r="AL6799" s="13"/>
      <c r="AM6799" s="13"/>
      <c r="AN6799" s="3"/>
      <c r="AO6799" s="126"/>
      <c r="AP6799" s="126"/>
      <c r="AQ6799" s="127"/>
      <c r="AR6799" s="128"/>
      <c r="AS6799" s="13"/>
      <c r="AW6799" s="128"/>
      <c r="AX6799" s="128"/>
      <c r="AY6799" s="128"/>
      <c r="BH6799" s="89"/>
      <c r="BI6799" s="90"/>
      <c r="DL6799" s="13"/>
      <c r="DM6799" s="13"/>
      <c r="DN6799" s="3"/>
      <c r="DO6799" s="126"/>
      <c r="DP6799" s="126"/>
      <c r="DQ6799" s="127"/>
      <c r="DR6799" s="128"/>
      <c r="DS6799" s="13"/>
      <c r="DW6799" s="128"/>
      <c r="DX6799" s="128"/>
      <c r="DY6799" s="128"/>
      <c r="EH6799" s="89"/>
      <c r="EI6799" s="90"/>
    </row>
    <row r="6800" spans="38:139">
      <c r="AL6800" s="13"/>
      <c r="AM6800" s="13"/>
      <c r="AN6800" s="3"/>
      <c r="AO6800" s="126"/>
      <c r="AP6800" s="126"/>
      <c r="AQ6800" s="127"/>
      <c r="AR6800" s="128"/>
      <c r="AS6800" s="13"/>
      <c r="AW6800" s="128"/>
      <c r="AX6800" s="128"/>
      <c r="AY6800" s="128"/>
      <c r="BH6800" s="89"/>
      <c r="BI6800" s="90"/>
      <c r="DL6800" s="13"/>
      <c r="DM6800" s="13"/>
      <c r="DN6800" s="3"/>
      <c r="DO6800" s="126"/>
      <c r="DP6800" s="126"/>
      <c r="DQ6800" s="127"/>
      <c r="DR6800" s="128"/>
      <c r="DS6800" s="13"/>
      <c r="DW6800" s="128"/>
      <c r="DX6800" s="128"/>
      <c r="DY6800" s="128"/>
      <c r="EH6800" s="89"/>
      <c r="EI6800" s="90"/>
    </row>
    <row r="6801" spans="38:139">
      <c r="AL6801" s="13"/>
      <c r="AM6801" s="13"/>
      <c r="AN6801" s="3"/>
      <c r="AO6801" s="126"/>
      <c r="AP6801" s="126"/>
      <c r="AQ6801" s="127"/>
      <c r="AR6801" s="128"/>
      <c r="AS6801" s="13"/>
      <c r="AW6801" s="128"/>
      <c r="AX6801" s="128"/>
      <c r="AY6801" s="128"/>
      <c r="BH6801" s="89"/>
      <c r="BI6801" s="90"/>
      <c r="DL6801" s="13"/>
      <c r="DM6801" s="13"/>
      <c r="DN6801" s="3"/>
      <c r="DO6801" s="126"/>
      <c r="DP6801" s="126"/>
      <c r="DQ6801" s="127"/>
      <c r="DR6801" s="128"/>
      <c r="DS6801" s="13"/>
      <c r="DW6801" s="128"/>
      <c r="DX6801" s="128"/>
      <c r="DY6801" s="128"/>
      <c r="EH6801" s="89"/>
      <c r="EI6801" s="90"/>
    </row>
    <row r="6802" spans="38:139">
      <c r="AL6802" s="13"/>
      <c r="AM6802" s="13"/>
      <c r="AN6802" s="3"/>
      <c r="AO6802" s="126"/>
      <c r="AP6802" s="126"/>
      <c r="AQ6802" s="127"/>
      <c r="AR6802" s="128"/>
      <c r="AS6802" s="13"/>
      <c r="AW6802" s="128"/>
      <c r="AX6802" s="128"/>
      <c r="AY6802" s="128"/>
      <c r="BH6802" s="89"/>
      <c r="BI6802" s="90"/>
      <c r="DL6802" s="13"/>
      <c r="DM6802" s="13"/>
      <c r="DN6802" s="3"/>
      <c r="DO6802" s="126"/>
      <c r="DP6802" s="126"/>
      <c r="DQ6802" s="127"/>
      <c r="DR6802" s="128"/>
      <c r="DS6802" s="13"/>
      <c r="DW6802" s="128"/>
      <c r="DX6802" s="128"/>
      <c r="DY6802" s="128"/>
      <c r="EH6802" s="89"/>
      <c r="EI6802" s="90"/>
    </row>
    <row r="6803" spans="38:139">
      <c r="AL6803" s="13"/>
      <c r="AM6803" s="13"/>
      <c r="AN6803" s="3"/>
      <c r="AO6803" s="126"/>
      <c r="AP6803" s="126"/>
      <c r="AQ6803" s="127"/>
      <c r="AR6803" s="128"/>
      <c r="AS6803" s="13"/>
      <c r="AW6803" s="128"/>
      <c r="AX6803" s="128"/>
      <c r="AY6803" s="128"/>
      <c r="BH6803" s="89"/>
      <c r="BI6803" s="90"/>
      <c r="DL6803" s="13"/>
      <c r="DM6803" s="13"/>
      <c r="DN6803" s="3"/>
      <c r="DO6803" s="126"/>
      <c r="DP6803" s="126"/>
      <c r="DQ6803" s="127"/>
      <c r="DR6803" s="128"/>
      <c r="DS6803" s="13"/>
      <c r="DW6803" s="128"/>
      <c r="DX6803" s="128"/>
      <c r="DY6803" s="128"/>
      <c r="EH6803" s="89"/>
      <c r="EI6803" s="90"/>
    </row>
    <row r="6804" spans="38:139">
      <c r="AL6804" s="13"/>
      <c r="AM6804" s="13"/>
      <c r="AN6804" s="3"/>
      <c r="AO6804" s="126"/>
      <c r="AP6804" s="126"/>
      <c r="AQ6804" s="127"/>
      <c r="AR6804" s="128"/>
      <c r="AS6804" s="13"/>
      <c r="AW6804" s="128"/>
      <c r="AX6804" s="128"/>
      <c r="AY6804" s="128"/>
      <c r="BH6804" s="89"/>
      <c r="BI6804" s="90"/>
      <c r="DL6804" s="13"/>
      <c r="DM6804" s="13"/>
      <c r="DN6804" s="3"/>
      <c r="DO6804" s="126"/>
      <c r="DP6804" s="126"/>
      <c r="DQ6804" s="127"/>
      <c r="DR6804" s="128"/>
      <c r="DS6804" s="13"/>
      <c r="DW6804" s="128"/>
      <c r="DX6804" s="128"/>
      <c r="DY6804" s="128"/>
      <c r="EH6804" s="89"/>
      <c r="EI6804" s="90"/>
    </row>
    <row r="6805" spans="38:139">
      <c r="AL6805" s="13"/>
      <c r="AM6805" s="13"/>
      <c r="AN6805" s="3"/>
      <c r="AO6805" s="126"/>
      <c r="AP6805" s="126"/>
      <c r="AQ6805" s="127"/>
      <c r="AR6805" s="128"/>
      <c r="AS6805" s="13"/>
      <c r="AW6805" s="128"/>
      <c r="AX6805" s="128"/>
      <c r="AY6805" s="128"/>
      <c r="BH6805" s="89"/>
      <c r="BI6805" s="90"/>
      <c r="DL6805" s="13"/>
      <c r="DM6805" s="13"/>
      <c r="DN6805" s="3"/>
      <c r="DO6805" s="126"/>
      <c r="DP6805" s="126"/>
      <c r="DQ6805" s="127"/>
      <c r="DR6805" s="128"/>
      <c r="DS6805" s="13"/>
      <c r="DW6805" s="128"/>
      <c r="DX6805" s="128"/>
      <c r="DY6805" s="128"/>
      <c r="EH6805" s="89"/>
      <c r="EI6805" s="90"/>
    </row>
    <row r="6806" spans="38:139">
      <c r="AL6806" s="13"/>
      <c r="AM6806" s="13"/>
      <c r="AN6806" s="3"/>
      <c r="AO6806" s="126"/>
      <c r="AP6806" s="126"/>
      <c r="AQ6806" s="127"/>
      <c r="AR6806" s="128"/>
      <c r="AS6806" s="13"/>
      <c r="AW6806" s="128"/>
      <c r="AX6806" s="128"/>
      <c r="AY6806" s="128"/>
      <c r="BH6806" s="89"/>
      <c r="BI6806" s="90"/>
      <c r="DL6806" s="13"/>
      <c r="DM6806" s="13"/>
      <c r="DN6806" s="3"/>
      <c r="DO6806" s="126"/>
      <c r="DP6806" s="126"/>
      <c r="DQ6806" s="127"/>
      <c r="DR6806" s="128"/>
      <c r="DS6806" s="13"/>
      <c r="DW6806" s="128"/>
      <c r="DX6806" s="128"/>
      <c r="DY6806" s="128"/>
      <c r="EH6806" s="89"/>
      <c r="EI6806" s="90"/>
    </row>
    <row r="6807" spans="38:139">
      <c r="AL6807" s="13"/>
      <c r="AM6807" s="13"/>
      <c r="AN6807" s="3"/>
      <c r="AO6807" s="126"/>
      <c r="AP6807" s="126"/>
      <c r="AQ6807" s="127"/>
      <c r="AR6807" s="128"/>
      <c r="AS6807" s="13"/>
      <c r="AW6807" s="128"/>
      <c r="AX6807" s="128"/>
      <c r="AY6807" s="128"/>
      <c r="BH6807" s="89"/>
      <c r="BI6807" s="90"/>
      <c r="DL6807" s="13"/>
      <c r="DM6807" s="13"/>
      <c r="DN6807" s="3"/>
      <c r="DO6807" s="126"/>
      <c r="DP6807" s="126"/>
      <c r="DQ6807" s="127"/>
      <c r="DR6807" s="128"/>
      <c r="DS6807" s="13"/>
      <c r="DW6807" s="128"/>
      <c r="DX6807" s="128"/>
      <c r="DY6807" s="128"/>
      <c r="EH6807" s="89"/>
      <c r="EI6807" s="90"/>
    </row>
    <row r="6808" spans="38:139">
      <c r="AL6808" s="13"/>
      <c r="AM6808" s="13"/>
      <c r="AN6808" s="3"/>
      <c r="AO6808" s="126"/>
      <c r="AP6808" s="126"/>
      <c r="AQ6808" s="127"/>
      <c r="AR6808" s="128"/>
      <c r="AS6808" s="13"/>
      <c r="AW6808" s="128"/>
      <c r="AX6808" s="128"/>
      <c r="AY6808" s="128"/>
      <c r="BH6808" s="89"/>
      <c r="BI6808" s="90"/>
      <c r="DL6808" s="13"/>
      <c r="DM6808" s="13"/>
      <c r="DN6808" s="3"/>
      <c r="DO6808" s="126"/>
      <c r="DP6808" s="126"/>
      <c r="DQ6808" s="127"/>
      <c r="DR6808" s="128"/>
      <c r="DS6808" s="13"/>
      <c r="DW6808" s="128"/>
      <c r="DX6808" s="128"/>
      <c r="DY6808" s="128"/>
      <c r="EH6808" s="89"/>
      <c r="EI6808" s="90"/>
    </row>
    <row r="6809" spans="38:139">
      <c r="AL6809" s="13"/>
      <c r="AM6809" s="13"/>
      <c r="AN6809" s="3"/>
      <c r="AO6809" s="126"/>
      <c r="AP6809" s="126"/>
      <c r="AQ6809" s="127"/>
      <c r="AR6809" s="128"/>
      <c r="AS6809" s="13"/>
      <c r="AW6809" s="128"/>
      <c r="AX6809" s="128"/>
      <c r="AY6809" s="128"/>
      <c r="BH6809" s="89"/>
      <c r="BI6809" s="90"/>
      <c r="DL6809" s="13"/>
      <c r="DM6809" s="13"/>
      <c r="DN6809" s="3"/>
      <c r="DO6809" s="126"/>
      <c r="DP6809" s="126"/>
      <c r="DQ6809" s="127"/>
      <c r="DR6809" s="128"/>
      <c r="DS6809" s="13"/>
      <c r="DW6809" s="128"/>
      <c r="DX6809" s="128"/>
      <c r="DY6809" s="128"/>
      <c r="EH6809" s="89"/>
      <c r="EI6809" s="90"/>
    </row>
    <row r="6810" spans="38:139">
      <c r="AL6810" s="13"/>
      <c r="AM6810" s="13"/>
      <c r="AN6810" s="3"/>
      <c r="AO6810" s="126"/>
      <c r="AP6810" s="126"/>
      <c r="AQ6810" s="127"/>
      <c r="AR6810" s="128"/>
      <c r="AS6810" s="13"/>
      <c r="AW6810" s="128"/>
      <c r="AX6810" s="128"/>
      <c r="AY6810" s="128"/>
      <c r="BH6810" s="89"/>
      <c r="BI6810" s="90"/>
      <c r="DL6810" s="13"/>
      <c r="DM6810" s="13"/>
      <c r="DN6810" s="3"/>
      <c r="DO6810" s="126"/>
      <c r="DP6810" s="126"/>
      <c r="DQ6810" s="127"/>
      <c r="DR6810" s="128"/>
      <c r="DS6810" s="13"/>
      <c r="DW6810" s="128"/>
      <c r="DX6810" s="128"/>
      <c r="DY6810" s="128"/>
      <c r="EH6810" s="89"/>
      <c r="EI6810" s="90"/>
    </row>
    <row r="6811" spans="38:139">
      <c r="AL6811" s="13"/>
      <c r="AM6811" s="13"/>
      <c r="AN6811" s="3"/>
      <c r="AO6811" s="126"/>
      <c r="AP6811" s="126"/>
      <c r="AQ6811" s="127"/>
      <c r="AR6811" s="128"/>
      <c r="AS6811" s="13"/>
      <c r="AW6811" s="128"/>
      <c r="AX6811" s="128"/>
      <c r="AY6811" s="128"/>
      <c r="BH6811" s="89"/>
      <c r="BI6811" s="90"/>
      <c r="DL6811" s="13"/>
      <c r="DM6811" s="13"/>
      <c r="DN6811" s="3"/>
      <c r="DO6811" s="126"/>
      <c r="DP6811" s="126"/>
      <c r="DQ6811" s="127"/>
      <c r="DR6811" s="128"/>
      <c r="DS6811" s="13"/>
      <c r="DW6811" s="128"/>
      <c r="DX6811" s="128"/>
      <c r="DY6811" s="128"/>
      <c r="EH6811" s="89"/>
      <c r="EI6811" s="90"/>
    </row>
    <row r="6812" spans="38:139">
      <c r="AL6812" s="13"/>
      <c r="AM6812" s="13"/>
      <c r="AN6812" s="3"/>
      <c r="AO6812" s="126"/>
      <c r="AP6812" s="126"/>
      <c r="AQ6812" s="127"/>
      <c r="AR6812" s="128"/>
      <c r="AS6812" s="13"/>
      <c r="AW6812" s="128"/>
      <c r="AX6812" s="128"/>
      <c r="AY6812" s="128"/>
      <c r="BH6812" s="89"/>
      <c r="BI6812" s="90"/>
      <c r="DL6812" s="13"/>
      <c r="DM6812" s="13"/>
      <c r="DN6812" s="3"/>
      <c r="DO6812" s="126"/>
      <c r="DP6812" s="126"/>
      <c r="DQ6812" s="127"/>
      <c r="DR6812" s="128"/>
      <c r="DS6812" s="13"/>
      <c r="DW6812" s="128"/>
      <c r="DX6812" s="128"/>
      <c r="DY6812" s="128"/>
      <c r="EH6812" s="89"/>
      <c r="EI6812" s="90"/>
    </row>
    <row r="6813" spans="38:139">
      <c r="AL6813" s="13"/>
      <c r="AM6813" s="13"/>
      <c r="AN6813" s="3"/>
      <c r="AO6813" s="126"/>
      <c r="AP6813" s="126"/>
      <c r="AQ6813" s="127"/>
      <c r="AR6813" s="128"/>
      <c r="AS6813" s="13"/>
      <c r="AW6813" s="128"/>
      <c r="AX6813" s="128"/>
      <c r="AY6813" s="128"/>
      <c r="BH6813" s="89"/>
      <c r="BI6813" s="90"/>
      <c r="DL6813" s="13"/>
      <c r="DM6813" s="13"/>
      <c r="DN6813" s="3"/>
      <c r="DO6813" s="126"/>
      <c r="DP6813" s="126"/>
      <c r="DQ6813" s="127"/>
      <c r="DR6813" s="128"/>
      <c r="DS6813" s="13"/>
      <c r="DW6813" s="128"/>
      <c r="DX6813" s="128"/>
      <c r="DY6813" s="128"/>
      <c r="EH6813" s="89"/>
      <c r="EI6813" s="90"/>
    </row>
    <row r="6814" spans="38:139">
      <c r="AL6814" s="13"/>
      <c r="AM6814" s="13"/>
      <c r="AN6814" s="3"/>
      <c r="AO6814" s="126"/>
      <c r="AP6814" s="126"/>
      <c r="AQ6814" s="127"/>
      <c r="AR6814" s="128"/>
      <c r="AS6814" s="13"/>
      <c r="AW6814" s="128"/>
      <c r="AX6814" s="128"/>
      <c r="AY6814" s="128"/>
      <c r="BH6814" s="89"/>
      <c r="BI6814" s="90"/>
      <c r="DL6814" s="13"/>
      <c r="DM6814" s="13"/>
      <c r="DN6814" s="3"/>
      <c r="DO6814" s="126"/>
      <c r="DP6814" s="126"/>
      <c r="DQ6814" s="127"/>
      <c r="DR6814" s="128"/>
      <c r="DS6814" s="13"/>
      <c r="DW6814" s="128"/>
      <c r="DX6814" s="128"/>
      <c r="DY6814" s="128"/>
      <c r="EH6814" s="89"/>
      <c r="EI6814" s="90"/>
    </row>
    <row r="6815" spans="38:139">
      <c r="AL6815" s="13"/>
      <c r="AM6815" s="13"/>
      <c r="AN6815" s="3"/>
      <c r="AO6815" s="126"/>
      <c r="AP6815" s="126"/>
      <c r="AQ6815" s="127"/>
      <c r="AR6815" s="128"/>
      <c r="AS6815" s="13"/>
      <c r="AW6815" s="128"/>
      <c r="AX6815" s="128"/>
      <c r="AY6815" s="128"/>
      <c r="BH6815" s="89"/>
      <c r="BI6815" s="90"/>
      <c r="DL6815" s="13"/>
      <c r="DM6815" s="13"/>
      <c r="DN6815" s="3"/>
      <c r="DO6815" s="126"/>
      <c r="DP6815" s="126"/>
      <c r="DQ6815" s="127"/>
      <c r="DR6815" s="128"/>
      <c r="DS6815" s="13"/>
      <c r="DW6815" s="128"/>
      <c r="DX6815" s="128"/>
      <c r="DY6815" s="128"/>
      <c r="EH6815" s="89"/>
      <c r="EI6815" s="90"/>
    </row>
    <row r="6816" spans="38:139">
      <c r="AL6816" s="13"/>
      <c r="AM6816" s="13"/>
      <c r="AN6816" s="3"/>
      <c r="AO6816" s="126"/>
      <c r="AP6816" s="126"/>
      <c r="AQ6816" s="127"/>
      <c r="AR6816" s="128"/>
      <c r="AS6816" s="13"/>
      <c r="AW6816" s="128"/>
      <c r="AX6816" s="128"/>
      <c r="AY6816" s="128"/>
      <c r="BH6816" s="89"/>
      <c r="BI6816" s="90"/>
      <c r="DL6816" s="13"/>
      <c r="DM6816" s="13"/>
      <c r="DN6816" s="3"/>
      <c r="DO6816" s="126"/>
      <c r="DP6816" s="126"/>
      <c r="DQ6816" s="127"/>
      <c r="DR6816" s="128"/>
      <c r="DS6816" s="13"/>
      <c r="DW6816" s="128"/>
      <c r="DX6816" s="128"/>
      <c r="DY6816" s="128"/>
      <c r="EH6816" s="89"/>
      <c r="EI6816" s="90"/>
    </row>
    <row r="6817" spans="38:139">
      <c r="AL6817" s="13"/>
      <c r="AM6817" s="13"/>
      <c r="AN6817" s="3"/>
      <c r="AO6817" s="126"/>
      <c r="AP6817" s="126"/>
      <c r="AQ6817" s="127"/>
      <c r="AR6817" s="128"/>
      <c r="AS6817" s="13"/>
      <c r="AW6817" s="128"/>
      <c r="AX6817" s="128"/>
      <c r="AY6817" s="128"/>
      <c r="BH6817" s="89"/>
      <c r="BI6817" s="90"/>
      <c r="DL6817" s="13"/>
      <c r="DM6817" s="13"/>
      <c r="DN6817" s="3"/>
      <c r="DO6817" s="126"/>
      <c r="DP6817" s="126"/>
      <c r="DQ6817" s="127"/>
      <c r="DR6817" s="128"/>
      <c r="DS6817" s="13"/>
      <c r="DW6817" s="128"/>
      <c r="DX6817" s="128"/>
      <c r="DY6817" s="128"/>
      <c r="EH6817" s="89"/>
      <c r="EI6817" s="90"/>
    </row>
    <row r="6818" spans="38:139">
      <c r="AL6818" s="13"/>
      <c r="AM6818" s="13"/>
      <c r="AN6818" s="3"/>
      <c r="AO6818" s="126"/>
      <c r="AP6818" s="126"/>
      <c r="AQ6818" s="127"/>
      <c r="AR6818" s="128"/>
      <c r="AS6818" s="13"/>
      <c r="AW6818" s="128"/>
      <c r="AX6818" s="128"/>
      <c r="AY6818" s="128"/>
      <c r="BH6818" s="89"/>
      <c r="BI6818" s="90"/>
      <c r="DL6818" s="13"/>
      <c r="DM6818" s="13"/>
      <c r="DN6818" s="3"/>
      <c r="DO6818" s="126"/>
      <c r="DP6818" s="126"/>
      <c r="DQ6818" s="127"/>
      <c r="DR6818" s="128"/>
      <c r="DS6818" s="13"/>
      <c r="DW6818" s="128"/>
      <c r="DX6818" s="128"/>
      <c r="DY6818" s="128"/>
      <c r="EH6818" s="89"/>
      <c r="EI6818" s="90"/>
    </row>
    <row r="6819" spans="38:139">
      <c r="AL6819" s="13"/>
      <c r="AM6819" s="13"/>
      <c r="AN6819" s="3"/>
      <c r="AO6819" s="126"/>
      <c r="AP6819" s="126"/>
      <c r="AQ6819" s="127"/>
      <c r="AR6819" s="128"/>
      <c r="AS6819" s="13"/>
      <c r="AW6819" s="128"/>
      <c r="AX6819" s="128"/>
      <c r="AY6819" s="128"/>
      <c r="BH6819" s="89"/>
      <c r="BI6819" s="90"/>
      <c r="DL6819" s="13"/>
      <c r="DM6819" s="13"/>
      <c r="DN6819" s="3"/>
      <c r="DO6819" s="126"/>
      <c r="DP6819" s="126"/>
      <c r="DQ6819" s="127"/>
      <c r="DR6819" s="128"/>
      <c r="DS6819" s="13"/>
      <c r="DW6819" s="128"/>
      <c r="DX6819" s="128"/>
      <c r="DY6819" s="128"/>
      <c r="EH6819" s="89"/>
      <c r="EI6819" s="90"/>
    </row>
    <row r="6820" spans="38:139">
      <c r="AL6820" s="13"/>
      <c r="AM6820" s="13"/>
      <c r="AN6820" s="3"/>
      <c r="AO6820" s="126"/>
      <c r="AP6820" s="126"/>
      <c r="AQ6820" s="127"/>
      <c r="AR6820" s="128"/>
      <c r="AS6820" s="13"/>
      <c r="AW6820" s="128"/>
      <c r="AX6820" s="128"/>
      <c r="AY6820" s="128"/>
      <c r="BH6820" s="89"/>
      <c r="BI6820" s="90"/>
      <c r="DL6820" s="13"/>
      <c r="DM6820" s="13"/>
      <c r="DN6820" s="3"/>
      <c r="DO6820" s="126"/>
      <c r="DP6820" s="126"/>
      <c r="DQ6820" s="127"/>
      <c r="DR6820" s="128"/>
      <c r="DS6820" s="13"/>
      <c r="DW6820" s="128"/>
      <c r="DX6820" s="128"/>
      <c r="DY6820" s="128"/>
      <c r="EH6820" s="89"/>
      <c r="EI6820" s="90"/>
    </row>
    <row r="6821" spans="38:139">
      <c r="AL6821" s="13"/>
      <c r="AM6821" s="13"/>
      <c r="AN6821" s="3"/>
      <c r="AO6821" s="126"/>
      <c r="AP6821" s="126"/>
      <c r="AQ6821" s="127"/>
      <c r="AR6821" s="128"/>
      <c r="AS6821" s="13"/>
      <c r="AW6821" s="128"/>
      <c r="AX6821" s="128"/>
      <c r="AY6821" s="128"/>
      <c r="BH6821" s="89"/>
      <c r="BI6821" s="90"/>
      <c r="DL6821" s="13"/>
      <c r="DM6821" s="13"/>
      <c r="DN6821" s="3"/>
      <c r="DO6821" s="126"/>
      <c r="DP6821" s="126"/>
      <c r="DQ6821" s="127"/>
      <c r="DR6821" s="128"/>
      <c r="DS6821" s="13"/>
      <c r="DW6821" s="128"/>
      <c r="DX6821" s="128"/>
      <c r="DY6821" s="128"/>
      <c r="EH6821" s="89"/>
      <c r="EI6821" s="90"/>
    </row>
    <row r="6822" spans="38:139">
      <c r="AL6822" s="13"/>
      <c r="AM6822" s="13"/>
      <c r="AN6822" s="3"/>
      <c r="AO6822" s="126"/>
      <c r="AP6822" s="126"/>
      <c r="AQ6822" s="127"/>
      <c r="AR6822" s="128"/>
      <c r="AS6822" s="13"/>
      <c r="AW6822" s="128"/>
      <c r="AX6822" s="128"/>
      <c r="AY6822" s="128"/>
      <c r="BH6822" s="89"/>
      <c r="BI6822" s="90"/>
      <c r="DL6822" s="13"/>
      <c r="DM6822" s="13"/>
      <c r="DN6822" s="3"/>
      <c r="DO6822" s="126"/>
      <c r="DP6822" s="126"/>
      <c r="DQ6822" s="127"/>
      <c r="DR6822" s="128"/>
      <c r="DS6822" s="13"/>
      <c r="DW6822" s="128"/>
      <c r="DX6822" s="128"/>
      <c r="DY6822" s="128"/>
      <c r="EH6822" s="89"/>
      <c r="EI6822" s="90"/>
    </row>
    <row r="6823" spans="38:139">
      <c r="AL6823" s="13"/>
      <c r="AM6823" s="13"/>
      <c r="AN6823" s="3"/>
      <c r="AO6823" s="126"/>
      <c r="AP6823" s="126"/>
      <c r="AQ6823" s="127"/>
      <c r="AR6823" s="128"/>
      <c r="AS6823" s="13"/>
      <c r="AW6823" s="128"/>
      <c r="AX6823" s="128"/>
      <c r="AY6823" s="128"/>
      <c r="BH6823" s="89"/>
      <c r="BI6823" s="90"/>
      <c r="DL6823" s="13"/>
      <c r="DM6823" s="13"/>
      <c r="DN6823" s="3"/>
      <c r="DO6823" s="126"/>
      <c r="DP6823" s="126"/>
      <c r="DQ6823" s="127"/>
      <c r="DR6823" s="128"/>
      <c r="DS6823" s="13"/>
      <c r="DW6823" s="128"/>
      <c r="DX6823" s="128"/>
      <c r="DY6823" s="128"/>
      <c r="EH6823" s="89"/>
      <c r="EI6823" s="90"/>
    </row>
    <row r="6824" spans="38:139">
      <c r="AL6824" s="13"/>
      <c r="AM6824" s="13"/>
      <c r="AN6824" s="3"/>
      <c r="AO6824" s="126"/>
      <c r="AP6824" s="126"/>
      <c r="AQ6824" s="127"/>
      <c r="AR6824" s="128"/>
      <c r="AS6824" s="13"/>
      <c r="AW6824" s="128"/>
      <c r="AX6824" s="128"/>
      <c r="AY6824" s="128"/>
      <c r="BH6824" s="89"/>
      <c r="BI6824" s="90"/>
      <c r="DL6824" s="13"/>
      <c r="DM6824" s="13"/>
      <c r="DN6824" s="3"/>
      <c r="DO6824" s="126"/>
      <c r="DP6824" s="126"/>
      <c r="DQ6824" s="127"/>
      <c r="DR6824" s="128"/>
      <c r="DS6824" s="13"/>
      <c r="DW6824" s="128"/>
      <c r="DX6824" s="128"/>
      <c r="DY6824" s="128"/>
      <c r="EH6824" s="89"/>
      <c r="EI6824" s="90"/>
    </row>
    <row r="6825" spans="38:139">
      <c r="AL6825" s="13"/>
      <c r="AM6825" s="13"/>
      <c r="AN6825" s="3"/>
      <c r="AO6825" s="126"/>
      <c r="AP6825" s="126"/>
      <c r="AQ6825" s="127"/>
      <c r="AR6825" s="128"/>
      <c r="AS6825" s="13"/>
      <c r="AW6825" s="128"/>
      <c r="AX6825" s="128"/>
      <c r="AY6825" s="128"/>
      <c r="BH6825" s="89"/>
      <c r="BI6825" s="90"/>
      <c r="DL6825" s="13"/>
      <c r="DM6825" s="13"/>
      <c r="DN6825" s="3"/>
      <c r="DO6825" s="126"/>
      <c r="DP6825" s="126"/>
      <c r="DQ6825" s="127"/>
      <c r="DR6825" s="128"/>
      <c r="DS6825" s="13"/>
      <c r="DW6825" s="128"/>
      <c r="DX6825" s="128"/>
      <c r="DY6825" s="128"/>
      <c r="EH6825" s="89"/>
      <c r="EI6825" s="90"/>
    </row>
    <row r="6826" spans="38:139">
      <c r="AL6826" s="13"/>
      <c r="AM6826" s="13"/>
      <c r="AN6826" s="3"/>
      <c r="AO6826" s="126"/>
      <c r="AP6826" s="126"/>
      <c r="AQ6826" s="127"/>
      <c r="AR6826" s="128"/>
      <c r="AS6826" s="13"/>
      <c r="AW6826" s="128"/>
      <c r="AX6826" s="128"/>
      <c r="AY6826" s="128"/>
      <c r="BH6826" s="89"/>
      <c r="BI6826" s="90"/>
      <c r="DL6826" s="13"/>
      <c r="DM6826" s="13"/>
      <c r="DN6826" s="3"/>
      <c r="DO6826" s="126"/>
      <c r="DP6826" s="126"/>
      <c r="DQ6826" s="127"/>
      <c r="DR6826" s="128"/>
      <c r="DS6826" s="13"/>
      <c r="DW6826" s="128"/>
      <c r="DX6826" s="128"/>
      <c r="DY6826" s="128"/>
      <c r="EH6826" s="89"/>
      <c r="EI6826" s="90"/>
    </row>
    <row r="6827" spans="38:139">
      <c r="AL6827" s="13"/>
      <c r="AM6827" s="13"/>
      <c r="AN6827" s="3"/>
      <c r="AO6827" s="126"/>
      <c r="AP6827" s="126"/>
      <c r="AQ6827" s="127"/>
      <c r="AR6827" s="128"/>
      <c r="AS6827" s="13"/>
      <c r="AW6827" s="128"/>
      <c r="AX6827" s="128"/>
      <c r="AY6827" s="128"/>
      <c r="BH6827" s="89"/>
      <c r="BI6827" s="90"/>
      <c r="DL6827" s="13"/>
      <c r="DM6827" s="13"/>
      <c r="DN6827" s="3"/>
      <c r="DO6827" s="126"/>
      <c r="DP6827" s="126"/>
      <c r="DQ6827" s="127"/>
      <c r="DR6827" s="128"/>
      <c r="DS6827" s="13"/>
      <c r="DW6827" s="128"/>
      <c r="DX6827" s="128"/>
      <c r="DY6827" s="128"/>
      <c r="EH6827" s="89"/>
      <c r="EI6827" s="90"/>
    </row>
    <row r="6828" spans="38:139">
      <c r="AL6828" s="13"/>
      <c r="AM6828" s="13"/>
      <c r="AN6828" s="3"/>
      <c r="AO6828" s="126"/>
      <c r="AP6828" s="126"/>
      <c r="AQ6828" s="127"/>
      <c r="AR6828" s="128"/>
      <c r="AS6828" s="13"/>
      <c r="AW6828" s="128"/>
      <c r="AX6828" s="128"/>
      <c r="AY6828" s="128"/>
      <c r="BH6828" s="89"/>
      <c r="BI6828" s="90"/>
      <c r="DL6828" s="13"/>
      <c r="DM6828" s="13"/>
      <c r="DN6828" s="3"/>
      <c r="DO6828" s="126"/>
      <c r="DP6828" s="126"/>
      <c r="DQ6828" s="127"/>
      <c r="DR6828" s="128"/>
      <c r="DS6828" s="13"/>
      <c r="DW6828" s="128"/>
      <c r="DX6828" s="128"/>
      <c r="DY6828" s="128"/>
      <c r="EH6828" s="89"/>
      <c r="EI6828" s="90"/>
    </row>
    <row r="6829" spans="38:139">
      <c r="AL6829" s="13"/>
      <c r="AM6829" s="13"/>
      <c r="AN6829" s="3"/>
      <c r="AO6829" s="126"/>
      <c r="AP6829" s="126"/>
      <c r="AQ6829" s="127"/>
      <c r="AR6829" s="128"/>
      <c r="AS6829" s="13"/>
      <c r="AW6829" s="128"/>
      <c r="AX6829" s="128"/>
      <c r="AY6829" s="128"/>
      <c r="BH6829" s="89"/>
      <c r="BI6829" s="90"/>
      <c r="DL6829" s="13"/>
      <c r="DM6829" s="13"/>
      <c r="DN6829" s="3"/>
      <c r="DO6829" s="126"/>
      <c r="DP6829" s="126"/>
      <c r="DQ6829" s="127"/>
      <c r="DR6829" s="128"/>
      <c r="DS6829" s="13"/>
      <c r="DW6829" s="128"/>
      <c r="DX6829" s="128"/>
      <c r="DY6829" s="128"/>
      <c r="EH6829" s="89"/>
      <c r="EI6829" s="90"/>
    </row>
    <row r="6830" spans="38:139">
      <c r="AL6830" s="13"/>
      <c r="AM6830" s="13"/>
      <c r="AN6830" s="3"/>
      <c r="AO6830" s="126"/>
      <c r="AP6830" s="126"/>
      <c r="AQ6830" s="127"/>
      <c r="AR6830" s="128"/>
      <c r="AS6830" s="13"/>
      <c r="AW6830" s="128"/>
      <c r="AX6830" s="128"/>
      <c r="AY6830" s="128"/>
      <c r="BH6830" s="89"/>
      <c r="BI6830" s="90"/>
      <c r="DL6830" s="13"/>
      <c r="DM6830" s="13"/>
      <c r="DN6830" s="3"/>
      <c r="DO6830" s="126"/>
      <c r="DP6830" s="126"/>
      <c r="DQ6830" s="127"/>
      <c r="DR6830" s="128"/>
      <c r="DS6830" s="13"/>
      <c r="DW6830" s="128"/>
      <c r="DX6830" s="128"/>
      <c r="DY6830" s="128"/>
      <c r="EH6830" s="89"/>
      <c r="EI6830" s="90"/>
    </row>
    <row r="6831" spans="38:139">
      <c r="AL6831" s="13"/>
      <c r="AM6831" s="13"/>
      <c r="AN6831" s="3"/>
      <c r="AO6831" s="126"/>
      <c r="AP6831" s="126"/>
      <c r="AQ6831" s="127"/>
      <c r="AR6831" s="128"/>
      <c r="AS6831" s="13"/>
      <c r="AW6831" s="128"/>
      <c r="AX6831" s="128"/>
      <c r="AY6831" s="128"/>
      <c r="BH6831" s="89"/>
      <c r="BI6831" s="90"/>
      <c r="DL6831" s="13"/>
      <c r="DM6831" s="13"/>
      <c r="DN6831" s="3"/>
      <c r="DO6831" s="126"/>
      <c r="DP6831" s="126"/>
      <c r="DQ6831" s="127"/>
      <c r="DR6831" s="128"/>
      <c r="DS6831" s="13"/>
      <c r="DW6831" s="128"/>
      <c r="DX6831" s="128"/>
      <c r="DY6831" s="128"/>
      <c r="EH6831" s="89"/>
      <c r="EI6831" s="90"/>
    </row>
    <row r="6832" spans="38:139">
      <c r="AL6832" s="13"/>
      <c r="AM6832" s="13"/>
      <c r="AN6832" s="3"/>
      <c r="AO6832" s="126"/>
      <c r="AP6832" s="126"/>
      <c r="AQ6832" s="127"/>
      <c r="AR6832" s="128"/>
      <c r="AS6832" s="13"/>
      <c r="AW6832" s="128"/>
      <c r="AX6832" s="128"/>
      <c r="AY6832" s="128"/>
      <c r="BH6832" s="89"/>
      <c r="BI6832" s="90"/>
      <c r="DL6832" s="13"/>
      <c r="DM6832" s="13"/>
      <c r="DN6832" s="3"/>
      <c r="DO6832" s="126"/>
      <c r="DP6832" s="126"/>
      <c r="DQ6832" s="127"/>
      <c r="DR6832" s="128"/>
      <c r="DS6832" s="13"/>
      <c r="DW6832" s="128"/>
      <c r="DX6832" s="128"/>
      <c r="DY6832" s="128"/>
      <c r="EH6832" s="89"/>
      <c r="EI6832" s="90"/>
    </row>
    <row r="6833" spans="38:139">
      <c r="AL6833" s="13"/>
      <c r="AM6833" s="13"/>
      <c r="AN6833" s="3"/>
      <c r="AO6833" s="126"/>
      <c r="AP6833" s="126"/>
      <c r="AQ6833" s="127"/>
      <c r="AR6833" s="128"/>
      <c r="AS6833" s="13"/>
      <c r="AW6833" s="128"/>
      <c r="AX6833" s="128"/>
      <c r="AY6833" s="128"/>
      <c r="BH6833" s="89"/>
      <c r="BI6833" s="90"/>
      <c r="DL6833" s="13"/>
      <c r="DM6833" s="13"/>
      <c r="DN6833" s="3"/>
      <c r="DO6833" s="126"/>
      <c r="DP6833" s="126"/>
      <c r="DQ6833" s="127"/>
      <c r="DR6833" s="128"/>
      <c r="DS6833" s="13"/>
      <c r="DW6833" s="128"/>
      <c r="DX6833" s="128"/>
      <c r="DY6833" s="128"/>
      <c r="EH6833" s="89"/>
      <c r="EI6833" s="90"/>
    </row>
    <row r="6834" spans="38:139">
      <c r="AL6834" s="13"/>
      <c r="AM6834" s="13"/>
      <c r="AN6834" s="3"/>
      <c r="AO6834" s="126"/>
      <c r="AP6834" s="126"/>
      <c r="AQ6834" s="127"/>
      <c r="AR6834" s="128"/>
      <c r="AS6834" s="13"/>
      <c r="AW6834" s="128"/>
      <c r="AX6834" s="128"/>
      <c r="AY6834" s="128"/>
      <c r="BH6834" s="89"/>
      <c r="BI6834" s="90"/>
      <c r="DL6834" s="13"/>
      <c r="DM6834" s="13"/>
      <c r="DN6834" s="3"/>
      <c r="DO6834" s="126"/>
      <c r="DP6834" s="126"/>
      <c r="DQ6834" s="127"/>
      <c r="DR6834" s="128"/>
      <c r="DS6834" s="13"/>
      <c r="DW6834" s="128"/>
      <c r="DX6834" s="128"/>
      <c r="DY6834" s="128"/>
      <c r="EH6834" s="89"/>
      <c r="EI6834" s="90"/>
    </row>
    <row r="6835" spans="38:139">
      <c r="AL6835" s="13"/>
      <c r="AM6835" s="13"/>
      <c r="AN6835" s="3"/>
      <c r="AO6835" s="126"/>
      <c r="AP6835" s="126"/>
      <c r="AQ6835" s="127"/>
      <c r="AR6835" s="128"/>
      <c r="AS6835" s="13"/>
      <c r="AW6835" s="128"/>
      <c r="AX6835" s="128"/>
      <c r="AY6835" s="128"/>
      <c r="BH6835" s="89"/>
      <c r="BI6835" s="90"/>
      <c r="DL6835" s="13"/>
      <c r="DM6835" s="13"/>
      <c r="DN6835" s="3"/>
      <c r="DO6835" s="126"/>
      <c r="DP6835" s="126"/>
      <c r="DQ6835" s="127"/>
      <c r="DR6835" s="128"/>
      <c r="DS6835" s="13"/>
      <c r="DW6835" s="128"/>
      <c r="DX6835" s="128"/>
      <c r="DY6835" s="128"/>
      <c r="EH6835" s="89"/>
      <c r="EI6835" s="90"/>
    </row>
    <row r="6836" spans="38:139">
      <c r="AL6836" s="13"/>
      <c r="AM6836" s="13"/>
      <c r="AN6836" s="3"/>
      <c r="AO6836" s="126"/>
      <c r="AP6836" s="126"/>
      <c r="AQ6836" s="127"/>
      <c r="AR6836" s="128"/>
      <c r="AS6836" s="13"/>
      <c r="AW6836" s="128"/>
      <c r="AX6836" s="128"/>
      <c r="AY6836" s="128"/>
      <c r="BH6836" s="89"/>
      <c r="BI6836" s="90"/>
      <c r="DL6836" s="13"/>
      <c r="DM6836" s="13"/>
      <c r="DN6836" s="3"/>
      <c r="DO6836" s="126"/>
      <c r="DP6836" s="126"/>
      <c r="DQ6836" s="127"/>
      <c r="DR6836" s="128"/>
      <c r="DS6836" s="13"/>
      <c r="DW6836" s="128"/>
      <c r="DX6836" s="128"/>
      <c r="DY6836" s="128"/>
      <c r="EH6836" s="89"/>
      <c r="EI6836" s="90"/>
    </row>
    <row r="6837" spans="38:139">
      <c r="AL6837" s="13"/>
      <c r="AM6837" s="13"/>
      <c r="AN6837" s="3"/>
      <c r="AO6837" s="126"/>
      <c r="AP6837" s="126"/>
      <c r="AQ6837" s="127"/>
      <c r="AR6837" s="128"/>
      <c r="AS6837" s="13"/>
      <c r="AW6837" s="128"/>
      <c r="AX6837" s="128"/>
      <c r="AY6837" s="128"/>
      <c r="BH6837" s="89"/>
      <c r="BI6837" s="90"/>
      <c r="DL6837" s="13"/>
      <c r="DM6837" s="13"/>
      <c r="DN6837" s="3"/>
      <c r="DO6837" s="126"/>
      <c r="DP6837" s="126"/>
      <c r="DQ6837" s="127"/>
      <c r="DR6837" s="128"/>
      <c r="DS6837" s="13"/>
      <c r="DW6837" s="128"/>
      <c r="DX6837" s="128"/>
      <c r="DY6837" s="128"/>
      <c r="EH6837" s="89"/>
      <c r="EI6837" s="90"/>
    </row>
    <row r="6838" spans="38:139">
      <c r="AL6838" s="13"/>
      <c r="AM6838" s="13"/>
      <c r="AN6838" s="3"/>
      <c r="AO6838" s="126"/>
      <c r="AP6838" s="126"/>
      <c r="AQ6838" s="127"/>
      <c r="AR6838" s="128"/>
      <c r="AS6838" s="13"/>
      <c r="AW6838" s="128"/>
      <c r="AX6838" s="128"/>
      <c r="AY6838" s="128"/>
      <c r="BH6838" s="89"/>
      <c r="BI6838" s="90"/>
      <c r="DL6838" s="13"/>
      <c r="DM6838" s="13"/>
      <c r="DN6838" s="3"/>
      <c r="DO6838" s="126"/>
      <c r="DP6838" s="126"/>
      <c r="DQ6838" s="127"/>
      <c r="DR6838" s="128"/>
      <c r="DS6838" s="13"/>
      <c r="DW6838" s="128"/>
      <c r="DX6838" s="128"/>
      <c r="DY6838" s="128"/>
      <c r="EH6838" s="89"/>
      <c r="EI6838" s="90"/>
    </row>
    <row r="6839" spans="38:139">
      <c r="AL6839" s="13"/>
      <c r="AM6839" s="13"/>
      <c r="AN6839" s="3"/>
      <c r="AO6839" s="126"/>
      <c r="AP6839" s="126"/>
      <c r="AQ6839" s="127"/>
      <c r="AR6839" s="128"/>
      <c r="AS6839" s="13"/>
      <c r="AW6839" s="128"/>
      <c r="AX6839" s="128"/>
      <c r="AY6839" s="128"/>
      <c r="BH6839" s="89"/>
      <c r="BI6839" s="90"/>
      <c r="DL6839" s="13"/>
      <c r="DM6839" s="13"/>
      <c r="DN6839" s="3"/>
      <c r="DO6839" s="126"/>
      <c r="DP6839" s="126"/>
      <c r="DQ6839" s="127"/>
      <c r="DR6839" s="128"/>
      <c r="DS6839" s="13"/>
      <c r="DW6839" s="128"/>
      <c r="DX6839" s="128"/>
      <c r="DY6839" s="128"/>
      <c r="EH6839" s="89"/>
      <c r="EI6839" s="90"/>
    </row>
    <row r="6840" spans="38:139">
      <c r="AL6840" s="13"/>
      <c r="AM6840" s="13"/>
      <c r="AN6840" s="3"/>
      <c r="AO6840" s="126"/>
      <c r="AP6840" s="126"/>
      <c r="AQ6840" s="127"/>
      <c r="AR6840" s="128"/>
      <c r="AS6840" s="13"/>
      <c r="AW6840" s="128"/>
      <c r="AX6840" s="128"/>
      <c r="AY6840" s="128"/>
      <c r="BH6840" s="89"/>
      <c r="BI6840" s="90"/>
      <c r="DL6840" s="13"/>
      <c r="DM6840" s="13"/>
      <c r="DN6840" s="3"/>
      <c r="DO6840" s="126"/>
      <c r="DP6840" s="126"/>
      <c r="DQ6840" s="127"/>
      <c r="DR6840" s="128"/>
      <c r="DS6840" s="13"/>
      <c r="DW6840" s="128"/>
      <c r="DX6840" s="128"/>
      <c r="DY6840" s="128"/>
      <c r="EH6840" s="89"/>
      <c r="EI6840" s="90"/>
    </row>
    <row r="6841" spans="38:139">
      <c r="AL6841" s="13"/>
      <c r="AM6841" s="13"/>
      <c r="AN6841" s="3"/>
      <c r="AO6841" s="126"/>
      <c r="AP6841" s="126"/>
      <c r="AQ6841" s="127"/>
      <c r="AR6841" s="128"/>
      <c r="AS6841" s="13"/>
      <c r="AW6841" s="128"/>
      <c r="AX6841" s="128"/>
      <c r="AY6841" s="128"/>
      <c r="BH6841" s="89"/>
      <c r="BI6841" s="90"/>
      <c r="DL6841" s="13"/>
      <c r="DM6841" s="13"/>
      <c r="DN6841" s="3"/>
      <c r="DO6841" s="126"/>
      <c r="DP6841" s="126"/>
      <c r="DQ6841" s="127"/>
      <c r="DR6841" s="128"/>
      <c r="DS6841" s="13"/>
      <c r="DW6841" s="128"/>
      <c r="DX6841" s="128"/>
      <c r="DY6841" s="128"/>
      <c r="EH6841" s="89"/>
      <c r="EI6841" s="90"/>
    </row>
    <row r="6842" spans="38:139">
      <c r="AL6842" s="13"/>
      <c r="AM6842" s="13"/>
      <c r="AN6842" s="3"/>
      <c r="AO6842" s="126"/>
      <c r="AP6842" s="126"/>
      <c r="AQ6842" s="127"/>
      <c r="AR6842" s="128"/>
      <c r="AS6842" s="13"/>
      <c r="AW6842" s="128"/>
      <c r="AX6842" s="128"/>
      <c r="AY6842" s="128"/>
      <c r="BH6842" s="89"/>
      <c r="BI6842" s="90"/>
      <c r="DL6842" s="13"/>
      <c r="DM6842" s="13"/>
      <c r="DN6842" s="3"/>
      <c r="DO6842" s="126"/>
      <c r="DP6842" s="126"/>
      <c r="DQ6842" s="127"/>
      <c r="DR6842" s="128"/>
      <c r="DS6842" s="13"/>
      <c r="DW6842" s="128"/>
      <c r="DX6842" s="128"/>
      <c r="DY6842" s="128"/>
      <c r="EH6842" s="89"/>
      <c r="EI6842" s="90"/>
    </row>
    <row r="6843" spans="38:139">
      <c r="AL6843" s="13"/>
      <c r="AM6843" s="13"/>
      <c r="AN6843" s="3"/>
      <c r="AO6843" s="126"/>
      <c r="AP6843" s="126"/>
      <c r="AQ6843" s="127"/>
      <c r="AR6843" s="128"/>
      <c r="AS6843" s="13"/>
      <c r="AW6843" s="128"/>
      <c r="AX6843" s="128"/>
      <c r="AY6843" s="128"/>
      <c r="BH6843" s="89"/>
      <c r="BI6843" s="90"/>
      <c r="DL6843" s="13"/>
      <c r="DM6843" s="13"/>
      <c r="DN6843" s="3"/>
      <c r="DO6843" s="126"/>
      <c r="DP6843" s="126"/>
      <c r="DQ6843" s="127"/>
      <c r="DR6843" s="128"/>
      <c r="DS6843" s="13"/>
      <c r="DW6843" s="128"/>
      <c r="DX6843" s="128"/>
      <c r="DY6843" s="128"/>
      <c r="EH6843" s="89"/>
      <c r="EI6843" s="90"/>
    </row>
    <row r="6844" spans="38:139">
      <c r="AL6844" s="13"/>
      <c r="AM6844" s="13"/>
      <c r="AN6844" s="3"/>
      <c r="AO6844" s="126"/>
      <c r="AP6844" s="126"/>
      <c r="AQ6844" s="127"/>
      <c r="AR6844" s="128"/>
      <c r="AS6844" s="13"/>
      <c r="AW6844" s="128"/>
      <c r="AX6844" s="128"/>
      <c r="AY6844" s="128"/>
      <c r="BH6844" s="89"/>
      <c r="BI6844" s="90"/>
      <c r="DL6844" s="13"/>
      <c r="DM6844" s="13"/>
      <c r="DN6844" s="3"/>
      <c r="DO6844" s="126"/>
      <c r="DP6844" s="126"/>
      <c r="DQ6844" s="127"/>
      <c r="DR6844" s="128"/>
      <c r="DS6844" s="13"/>
      <c r="DW6844" s="128"/>
      <c r="DX6844" s="128"/>
      <c r="DY6844" s="128"/>
      <c r="EH6844" s="89"/>
      <c r="EI6844" s="90"/>
    </row>
    <row r="6845" spans="38:139">
      <c r="AL6845" s="13"/>
      <c r="AM6845" s="13"/>
      <c r="AN6845" s="3"/>
      <c r="AO6845" s="126"/>
      <c r="AP6845" s="126"/>
      <c r="AQ6845" s="127"/>
      <c r="AR6845" s="128"/>
      <c r="AS6845" s="13"/>
      <c r="AW6845" s="128"/>
      <c r="AX6845" s="128"/>
      <c r="AY6845" s="128"/>
      <c r="BH6845" s="89"/>
      <c r="BI6845" s="90"/>
      <c r="DL6845" s="13"/>
      <c r="DM6845" s="13"/>
      <c r="DN6845" s="3"/>
      <c r="DO6845" s="126"/>
      <c r="DP6845" s="126"/>
      <c r="DQ6845" s="127"/>
      <c r="DR6845" s="128"/>
      <c r="DS6845" s="13"/>
      <c r="DW6845" s="128"/>
      <c r="DX6845" s="128"/>
      <c r="DY6845" s="128"/>
      <c r="EH6845" s="89"/>
      <c r="EI6845" s="90"/>
    </row>
    <row r="6846" spans="38:139">
      <c r="AL6846" s="13"/>
      <c r="AM6846" s="13"/>
      <c r="AN6846" s="3"/>
      <c r="AO6846" s="126"/>
      <c r="AP6846" s="126"/>
      <c r="AQ6846" s="127"/>
      <c r="AR6846" s="128"/>
      <c r="AS6846" s="13"/>
      <c r="AW6846" s="128"/>
      <c r="AX6846" s="128"/>
      <c r="AY6846" s="128"/>
      <c r="BH6846" s="89"/>
      <c r="BI6846" s="90"/>
      <c r="DL6846" s="13"/>
      <c r="DM6846" s="13"/>
      <c r="DN6846" s="3"/>
      <c r="DO6846" s="126"/>
      <c r="DP6846" s="126"/>
      <c r="DQ6846" s="127"/>
      <c r="DR6846" s="128"/>
      <c r="DS6846" s="13"/>
      <c r="DW6846" s="128"/>
      <c r="DX6846" s="128"/>
      <c r="DY6846" s="128"/>
      <c r="EH6846" s="89"/>
      <c r="EI6846" s="90"/>
    </row>
    <row r="6847" spans="38:139">
      <c r="AL6847" s="13"/>
      <c r="AM6847" s="13"/>
      <c r="AN6847" s="3"/>
      <c r="AO6847" s="126"/>
      <c r="AP6847" s="126"/>
      <c r="AQ6847" s="127"/>
      <c r="AR6847" s="128"/>
      <c r="AS6847" s="13"/>
      <c r="AW6847" s="128"/>
      <c r="AX6847" s="128"/>
      <c r="AY6847" s="128"/>
      <c r="BH6847" s="89"/>
      <c r="BI6847" s="90"/>
      <c r="DL6847" s="13"/>
      <c r="DM6847" s="13"/>
      <c r="DN6847" s="3"/>
      <c r="DO6847" s="126"/>
      <c r="DP6847" s="126"/>
      <c r="DQ6847" s="127"/>
      <c r="DR6847" s="128"/>
      <c r="DS6847" s="13"/>
      <c r="DW6847" s="128"/>
      <c r="DX6847" s="128"/>
      <c r="DY6847" s="128"/>
      <c r="EH6847" s="89"/>
      <c r="EI6847" s="90"/>
    </row>
    <row r="6848" spans="38:139">
      <c r="AL6848" s="13"/>
      <c r="AM6848" s="13"/>
      <c r="AN6848" s="3"/>
      <c r="AO6848" s="126"/>
      <c r="AP6848" s="126"/>
      <c r="AQ6848" s="127"/>
      <c r="AR6848" s="128"/>
      <c r="AS6848" s="13"/>
      <c r="AW6848" s="128"/>
      <c r="AX6848" s="128"/>
      <c r="AY6848" s="128"/>
      <c r="BH6848" s="89"/>
      <c r="BI6848" s="90"/>
      <c r="DL6848" s="13"/>
      <c r="DM6848" s="13"/>
      <c r="DN6848" s="3"/>
      <c r="DO6848" s="126"/>
      <c r="DP6848" s="126"/>
      <c r="DQ6848" s="127"/>
      <c r="DR6848" s="128"/>
      <c r="DS6848" s="13"/>
      <c r="DW6848" s="128"/>
      <c r="DX6848" s="128"/>
      <c r="DY6848" s="128"/>
      <c r="EH6848" s="89"/>
      <c r="EI6848" s="90"/>
    </row>
    <row r="6849" spans="38:139">
      <c r="AL6849" s="13"/>
      <c r="AM6849" s="13"/>
      <c r="AN6849" s="3"/>
      <c r="AO6849" s="126"/>
      <c r="AP6849" s="126"/>
      <c r="AQ6849" s="127"/>
      <c r="AR6849" s="128"/>
      <c r="AS6849" s="13"/>
      <c r="AW6849" s="128"/>
      <c r="AX6849" s="128"/>
      <c r="AY6849" s="128"/>
      <c r="BH6849" s="89"/>
      <c r="BI6849" s="90"/>
      <c r="DL6849" s="13"/>
      <c r="DM6849" s="13"/>
      <c r="DN6849" s="3"/>
      <c r="DO6849" s="126"/>
      <c r="DP6849" s="126"/>
      <c r="DQ6849" s="127"/>
      <c r="DR6849" s="128"/>
      <c r="DS6849" s="13"/>
      <c r="DW6849" s="128"/>
      <c r="DX6849" s="128"/>
      <c r="DY6849" s="128"/>
      <c r="EH6849" s="89"/>
      <c r="EI6849" s="90"/>
    </row>
    <row r="6850" spans="38:139">
      <c r="AL6850" s="13"/>
      <c r="AM6850" s="13"/>
      <c r="AN6850" s="3"/>
      <c r="AO6850" s="126"/>
      <c r="AP6850" s="126"/>
      <c r="AQ6850" s="127"/>
      <c r="AR6850" s="128"/>
      <c r="AS6850" s="13"/>
      <c r="AW6850" s="128"/>
      <c r="AX6850" s="128"/>
      <c r="AY6850" s="128"/>
      <c r="BH6850" s="89"/>
      <c r="BI6850" s="90"/>
      <c r="DL6850" s="13"/>
      <c r="DM6850" s="13"/>
      <c r="DN6850" s="3"/>
      <c r="DO6850" s="126"/>
      <c r="DP6850" s="126"/>
      <c r="DQ6850" s="127"/>
      <c r="DR6850" s="128"/>
      <c r="DS6850" s="13"/>
      <c r="DW6850" s="128"/>
      <c r="DX6850" s="128"/>
      <c r="DY6850" s="128"/>
      <c r="EH6850" s="89"/>
      <c r="EI6850" s="90"/>
    </row>
    <row r="6851" spans="38:139">
      <c r="AL6851" s="13"/>
      <c r="AM6851" s="13"/>
      <c r="AN6851" s="3"/>
      <c r="AO6851" s="126"/>
      <c r="AP6851" s="126"/>
      <c r="AQ6851" s="127"/>
      <c r="AR6851" s="128"/>
      <c r="AS6851" s="13"/>
      <c r="AW6851" s="128"/>
      <c r="AX6851" s="128"/>
      <c r="AY6851" s="128"/>
      <c r="BH6851" s="89"/>
      <c r="BI6851" s="90"/>
      <c r="DL6851" s="13"/>
      <c r="DM6851" s="13"/>
      <c r="DN6851" s="3"/>
      <c r="DO6851" s="126"/>
      <c r="DP6851" s="126"/>
      <c r="DQ6851" s="127"/>
      <c r="DR6851" s="128"/>
      <c r="DS6851" s="13"/>
      <c r="DW6851" s="128"/>
      <c r="DX6851" s="128"/>
      <c r="DY6851" s="128"/>
      <c r="EH6851" s="89"/>
      <c r="EI6851" s="90"/>
    </row>
    <row r="6852" spans="38:139">
      <c r="AL6852" s="13"/>
      <c r="AM6852" s="13"/>
      <c r="AN6852" s="3"/>
      <c r="AO6852" s="126"/>
      <c r="AP6852" s="126"/>
      <c r="AQ6852" s="127"/>
      <c r="AR6852" s="128"/>
      <c r="AS6852" s="13"/>
      <c r="AW6852" s="128"/>
      <c r="AX6852" s="128"/>
      <c r="AY6852" s="128"/>
      <c r="BH6852" s="89"/>
      <c r="BI6852" s="90"/>
      <c r="DL6852" s="13"/>
      <c r="DM6852" s="13"/>
      <c r="DN6852" s="3"/>
      <c r="DO6852" s="126"/>
      <c r="DP6852" s="126"/>
      <c r="DQ6852" s="127"/>
      <c r="DR6852" s="128"/>
      <c r="DS6852" s="13"/>
      <c r="DW6852" s="128"/>
      <c r="DX6852" s="128"/>
      <c r="DY6852" s="128"/>
      <c r="EH6852" s="89"/>
      <c r="EI6852" s="90"/>
    </row>
    <row r="6853" spans="38:139">
      <c r="AL6853" s="13"/>
      <c r="AM6853" s="13"/>
      <c r="AN6853" s="3"/>
      <c r="AO6853" s="126"/>
      <c r="AP6853" s="126"/>
      <c r="AQ6853" s="127"/>
      <c r="AR6853" s="128"/>
      <c r="AS6853" s="13"/>
      <c r="AW6853" s="128"/>
      <c r="AX6853" s="128"/>
      <c r="AY6853" s="128"/>
      <c r="BH6853" s="89"/>
      <c r="BI6853" s="90"/>
      <c r="DL6853" s="13"/>
      <c r="DM6853" s="13"/>
      <c r="DN6853" s="3"/>
      <c r="DO6853" s="126"/>
      <c r="DP6853" s="126"/>
      <c r="DQ6853" s="127"/>
      <c r="DR6853" s="128"/>
      <c r="DS6853" s="13"/>
      <c r="DW6853" s="128"/>
      <c r="DX6853" s="128"/>
      <c r="DY6853" s="128"/>
      <c r="EH6853" s="89"/>
      <c r="EI6853" s="90"/>
    </row>
    <row r="6854" spans="38:139">
      <c r="AL6854" s="13"/>
      <c r="AM6854" s="13"/>
      <c r="AN6854" s="3"/>
      <c r="AO6854" s="126"/>
      <c r="AP6854" s="126"/>
      <c r="AQ6854" s="127"/>
      <c r="AR6854" s="128"/>
      <c r="AS6854" s="13"/>
      <c r="AW6854" s="128"/>
      <c r="AX6854" s="128"/>
      <c r="AY6854" s="128"/>
      <c r="BH6854" s="89"/>
      <c r="BI6854" s="90"/>
      <c r="DL6854" s="13"/>
      <c r="DM6854" s="13"/>
      <c r="DN6854" s="3"/>
      <c r="DO6854" s="126"/>
      <c r="DP6854" s="126"/>
      <c r="DQ6854" s="127"/>
      <c r="DR6854" s="128"/>
      <c r="DS6854" s="13"/>
      <c r="DW6854" s="128"/>
      <c r="DX6854" s="128"/>
      <c r="DY6854" s="128"/>
      <c r="EH6854" s="89"/>
      <c r="EI6854" s="90"/>
    </row>
    <row r="6855" spans="38:139">
      <c r="AL6855" s="13"/>
      <c r="AM6855" s="13"/>
      <c r="AN6855" s="3"/>
      <c r="AO6855" s="126"/>
      <c r="AP6855" s="126"/>
      <c r="AQ6855" s="127"/>
      <c r="AR6855" s="128"/>
      <c r="AS6855" s="13"/>
      <c r="AW6855" s="128"/>
      <c r="AX6855" s="128"/>
      <c r="AY6855" s="128"/>
      <c r="BH6855" s="89"/>
      <c r="BI6855" s="90"/>
      <c r="DL6855" s="13"/>
      <c r="DM6855" s="13"/>
      <c r="DN6855" s="3"/>
      <c r="DO6855" s="126"/>
      <c r="DP6855" s="126"/>
      <c r="DQ6855" s="127"/>
      <c r="DR6855" s="128"/>
      <c r="DS6855" s="13"/>
      <c r="DW6855" s="128"/>
      <c r="DX6855" s="128"/>
      <c r="DY6855" s="128"/>
      <c r="EH6855" s="89"/>
      <c r="EI6855" s="90"/>
    </row>
    <row r="6856" spans="38:139">
      <c r="AL6856" s="13"/>
      <c r="AM6856" s="13"/>
      <c r="AN6856" s="3"/>
      <c r="AO6856" s="126"/>
      <c r="AP6856" s="126"/>
      <c r="AQ6856" s="127"/>
      <c r="AR6856" s="128"/>
      <c r="AS6856" s="13"/>
      <c r="AW6856" s="128"/>
      <c r="AX6856" s="128"/>
      <c r="AY6856" s="128"/>
      <c r="BH6856" s="89"/>
      <c r="BI6856" s="90"/>
      <c r="DL6856" s="13"/>
      <c r="DM6856" s="13"/>
      <c r="DN6856" s="3"/>
      <c r="DO6856" s="126"/>
      <c r="DP6856" s="126"/>
      <c r="DQ6856" s="127"/>
      <c r="DR6856" s="128"/>
      <c r="DS6856" s="13"/>
      <c r="DW6856" s="128"/>
      <c r="DX6856" s="128"/>
      <c r="DY6856" s="128"/>
      <c r="EH6856" s="89"/>
      <c r="EI6856" s="90"/>
    </row>
    <row r="6857" spans="38:139">
      <c r="AL6857" s="13"/>
      <c r="AM6857" s="13"/>
      <c r="AN6857" s="3"/>
      <c r="AO6857" s="126"/>
      <c r="AP6857" s="126"/>
      <c r="AQ6857" s="127"/>
      <c r="AR6857" s="128"/>
      <c r="AS6857" s="13"/>
      <c r="AW6857" s="128"/>
      <c r="AX6857" s="128"/>
      <c r="AY6857" s="128"/>
      <c r="BH6857" s="89"/>
      <c r="BI6857" s="90"/>
      <c r="DL6857" s="13"/>
      <c r="DM6857" s="13"/>
      <c r="DN6857" s="3"/>
      <c r="DO6857" s="126"/>
      <c r="DP6857" s="126"/>
      <c r="DQ6857" s="127"/>
      <c r="DR6857" s="128"/>
      <c r="DS6857" s="13"/>
      <c r="DW6857" s="128"/>
      <c r="DX6857" s="128"/>
      <c r="DY6857" s="128"/>
      <c r="EH6857" s="89"/>
      <c r="EI6857" s="90"/>
    </row>
    <row r="6858" spans="38:139">
      <c r="AL6858" s="13"/>
      <c r="AM6858" s="13"/>
      <c r="AN6858" s="3"/>
      <c r="AO6858" s="126"/>
      <c r="AP6858" s="126"/>
      <c r="AQ6858" s="127"/>
      <c r="AR6858" s="128"/>
      <c r="AS6858" s="13"/>
      <c r="AW6858" s="128"/>
      <c r="AX6858" s="128"/>
      <c r="AY6858" s="128"/>
      <c r="BH6858" s="89"/>
      <c r="BI6858" s="90"/>
      <c r="DL6858" s="13"/>
      <c r="DM6858" s="13"/>
      <c r="DN6858" s="3"/>
      <c r="DO6858" s="126"/>
      <c r="DP6858" s="126"/>
      <c r="DQ6858" s="127"/>
      <c r="DR6858" s="128"/>
      <c r="DS6858" s="13"/>
      <c r="DW6858" s="128"/>
      <c r="DX6858" s="128"/>
      <c r="DY6858" s="128"/>
      <c r="EH6858" s="89"/>
      <c r="EI6858" s="90"/>
    </row>
    <row r="6859" spans="38:139">
      <c r="AL6859" s="13"/>
      <c r="AM6859" s="13"/>
      <c r="AN6859" s="3"/>
      <c r="AO6859" s="126"/>
      <c r="AP6859" s="126"/>
      <c r="AQ6859" s="127"/>
      <c r="AR6859" s="128"/>
      <c r="AS6859" s="13"/>
      <c r="AW6859" s="128"/>
      <c r="AX6859" s="128"/>
      <c r="AY6859" s="128"/>
      <c r="BH6859" s="89"/>
      <c r="BI6859" s="90"/>
      <c r="DL6859" s="13"/>
      <c r="DM6859" s="13"/>
      <c r="DN6859" s="3"/>
      <c r="DO6859" s="126"/>
      <c r="DP6859" s="126"/>
      <c r="DQ6859" s="127"/>
      <c r="DR6859" s="128"/>
      <c r="DS6859" s="13"/>
      <c r="DW6859" s="128"/>
      <c r="DX6859" s="128"/>
      <c r="DY6859" s="128"/>
      <c r="EH6859" s="89"/>
      <c r="EI6859" s="90"/>
    </row>
    <row r="6860" spans="38:139">
      <c r="AL6860" s="13"/>
      <c r="AM6860" s="13"/>
      <c r="AN6860" s="3"/>
      <c r="AO6860" s="126"/>
      <c r="AP6860" s="126"/>
      <c r="AQ6860" s="127"/>
      <c r="AR6860" s="128"/>
      <c r="AS6860" s="13"/>
      <c r="AW6860" s="128"/>
      <c r="AX6860" s="128"/>
      <c r="AY6860" s="128"/>
      <c r="BH6860" s="89"/>
      <c r="BI6860" s="90"/>
      <c r="DL6860" s="13"/>
      <c r="DM6860" s="13"/>
      <c r="DN6860" s="3"/>
      <c r="DO6860" s="126"/>
      <c r="DP6860" s="126"/>
      <c r="DQ6860" s="127"/>
      <c r="DR6860" s="128"/>
      <c r="DS6860" s="13"/>
      <c r="DW6860" s="128"/>
      <c r="DX6860" s="128"/>
      <c r="DY6860" s="128"/>
      <c r="EH6860" s="89"/>
      <c r="EI6860" s="90"/>
    </row>
    <row r="6861" spans="38:139">
      <c r="AL6861" s="13"/>
      <c r="AM6861" s="13"/>
      <c r="AN6861" s="3"/>
      <c r="AO6861" s="126"/>
      <c r="AP6861" s="126"/>
      <c r="AQ6861" s="127"/>
      <c r="AR6861" s="128"/>
      <c r="AS6861" s="13"/>
      <c r="AW6861" s="128"/>
      <c r="AX6861" s="128"/>
      <c r="AY6861" s="128"/>
      <c r="BH6861" s="89"/>
      <c r="BI6861" s="90"/>
      <c r="DL6861" s="13"/>
      <c r="DM6861" s="13"/>
      <c r="DN6861" s="3"/>
      <c r="DO6861" s="126"/>
      <c r="DP6861" s="126"/>
      <c r="DQ6861" s="127"/>
      <c r="DR6861" s="128"/>
      <c r="DS6861" s="13"/>
      <c r="DW6861" s="128"/>
      <c r="DX6861" s="128"/>
      <c r="DY6861" s="128"/>
      <c r="EH6861" s="89"/>
      <c r="EI6861" s="90"/>
    </row>
    <row r="6862" spans="38:139">
      <c r="AL6862" s="13"/>
      <c r="AM6862" s="13"/>
      <c r="AN6862" s="3"/>
      <c r="AO6862" s="126"/>
      <c r="AP6862" s="126"/>
      <c r="AQ6862" s="127"/>
      <c r="AR6862" s="128"/>
      <c r="AS6862" s="13"/>
      <c r="AW6862" s="128"/>
      <c r="AX6862" s="128"/>
      <c r="AY6862" s="128"/>
      <c r="BH6862" s="89"/>
      <c r="BI6862" s="90"/>
      <c r="DL6862" s="13"/>
      <c r="DM6862" s="13"/>
      <c r="DN6862" s="3"/>
      <c r="DO6862" s="126"/>
      <c r="DP6862" s="126"/>
      <c r="DQ6862" s="127"/>
      <c r="DR6862" s="128"/>
      <c r="DS6862" s="13"/>
      <c r="DW6862" s="128"/>
      <c r="DX6862" s="128"/>
      <c r="DY6862" s="128"/>
      <c r="EH6862" s="89"/>
      <c r="EI6862" s="90"/>
    </row>
    <row r="6863" spans="38:139">
      <c r="AL6863" s="13"/>
      <c r="AM6863" s="13"/>
      <c r="AN6863" s="3"/>
      <c r="AO6863" s="126"/>
      <c r="AP6863" s="126"/>
      <c r="AQ6863" s="127"/>
      <c r="AR6863" s="128"/>
      <c r="AS6863" s="13"/>
      <c r="AW6863" s="128"/>
      <c r="AX6863" s="128"/>
      <c r="AY6863" s="128"/>
      <c r="BH6863" s="89"/>
      <c r="BI6863" s="90"/>
      <c r="DL6863" s="13"/>
      <c r="DM6863" s="13"/>
      <c r="DN6863" s="3"/>
      <c r="DO6863" s="126"/>
      <c r="DP6863" s="126"/>
      <c r="DQ6863" s="127"/>
      <c r="DR6863" s="128"/>
      <c r="DS6863" s="13"/>
      <c r="DW6863" s="128"/>
      <c r="DX6863" s="128"/>
      <c r="DY6863" s="128"/>
      <c r="EH6863" s="89"/>
      <c r="EI6863" s="90"/>
    </row>
    <row r="6864" spans="38:139">
      <c r="AL6864" s="13"/>
      <c r="AM6864" s="13"/>
      <c r="AN6864" s="3"/>
      <c r="AO6864" s="126"/>
      <c r="AP6864" s="126"/>
      <c r="AQ6864" s="127"/>
      <c r="AR6864" s="128"/>
      <c r="AS6864" s="13"/>
      <c r="AW6864" s="128"/>
      <c r="AX6864" s="128"/>
      <c r="AY6864" s="128"/>
      <c r="BH6864" s="89"/>
      <c r="BI6864" s="90"/>
      <c r="DL6864" s="13"/>
      <c r="DM6864" s="13"/>
      <c r="DN6864" s="3"/>
      <c r="DO6864" s="126"/>
      <c r="DP6864" s="126"/>
      <c r="DQ6864" s="127"/>
      <c r="DR6864" s="128"/>
      <c r="DS6864" s="13"/>
      <c r="DW6864" s="128"/>
      <c r="DX6864" s="128"/>
      <c r="DY6864" s="128"/>
      <c r="EH6864" s="89"/>
      <c r="EI6864" s="90"/>
    </row>
    <row r="6865" spans="38:139">
      <c r="AL6865" s="13"/>
      <c r="AM6865" s="13"/>
      <c r="AN6865" s="3"/>
      <c r="AO6865" s="126"/>
      <c r="AP6865" s="126"/>
      <c r="AQ6865" s="127"/>
      <c r="AR6865" s="128"/>
      <c r="AS6865" s="13"/>
      <c r="AW6865" s="128"/>
      <c r="AX6865" s="128"/>
      <c r="AY6865" s="128"/>
      <c r="BH6865" s="89"/>
      <c r="BI6865" s="90"/>
      <c r="DL6865" s="13"/>
      <c r="DM6865" s="13"/>
      <c r="DN6865" s="3"/>
      <c r="DO6865" s="126"/>
      <c r="DP6865" s="126"/>
      <c r="DQ6865" s="127"/>
      <c r="DR6865" s="128"/>
      <c r="DS6865" s="13"/>
      <c r="DW6865" s="128"/>
      <c r="DX6865" s="128"/>
      <c r="DY6865" s="128"/>
      <c r="EH6865" s="89"/>
      <c r="EI6865" s="90"/>
    </row>
    <row r="6866" spans="38:139">
      <c r="AL6866" s="13"/>
      <c r="AM6866" s="13"/>
      <c r="AN6866" s="3"/>
      <c r="AO6866" s="126"/>
      <c r="AP6866" s="126"/>
      <c r="AQ6866" s="127"/>
      <c r="AR6866" s="128"/>
      <c r="AS6866" s="13"/>
      <c r="AW6866" s="128"/>
      <c r="AX6866" s="128"/>
      <c r="AY6866" s="128"/>
      <c r="BH6866" s="89"/>
      <c r="BI6866" s="90"/>
      <c r="DL6866" s="13"/>
      <c r="DM6866" s="13"/>
      <c r="DN6866" s="3"/>
      <c r="DO6866" s="126"/>
      <c r="DP6866" s="126"/>
      <c r="DQ6866" s="127"/>
      <c r="DR6866" s="128"/>
      <c r="DS6866" s="13"/>
      <c r="DW6866" s="128"/>
      <c r="DX6866" s="128"/>
      <c r="DY6866" s="128"/>
      <c r="EH6866" s="89"/>
      <c r="EI6866" s="90"/>
    </row>
    <row r="6867" spans="38:139">
      <c r="AL6867" s="13"/>
      <c r="AM6867" s="13"/>
      <c r="AN6867" s="3"/>
      <c r="AO6867" s="126"/>
      <c r="AP6867" s="126"/>
      <c r="AQ6867" s="127"/>
      <c r="AR6867" s="128"/>
      <c r="AS6867" s="13"/>
      <c r="AW6867" s="128"/>
      <c r="AX6867" s="128"/>
      <c r="AY6867" s="128"/>
      <c r="BH6867" s="89"/>
      <c r="BI6867" s="90"/>
      <c r="DL6867" s="13"/>
      <c r="DM6867" s="13"/>
      <c r="DN6867" s="3"/>
      <c r="DO6867" s="126"/>
      <c r="DP6867" s="126"/>
      <c r="DQ6867" s="127"/>
      <c r="DR6867" s="128"/>
      <c r="DS6867" s="13"/>
      <c r="DW6867" s="128"/>
      <c r="DX6867" s="128"/>
      <c r="DY6867" s="128"/>
      <c r="EH6867" s="89"/>
      <c r="EI6867" s="90"/>
    </row>
    <row r="6868" spans="38:139">
      <c r="AL6868" s="13"/>
      <c r="AM6868" s="13"/>
      <c r="AN6868" s="3"/>
      <c r="AO6868" s="126"/>
      <c r="AP6868" s="126"/>
      <c r="AQ6868" s="127"/>
      <c r="AR6868" s="128"/>
      <c r="AS6868" s="13"/>
      <c r="AW6868" s="128"/>
      <c r="AX6868" s="128"/>
      <c r="AY6868" s="128"/>
      <c r="BH6868" s="89"/>
      <c r="BI6868" s="90"/>
      <c r="DL6868" s="13"/>
      <c r="DM6868" s="13"/>
      <c r="DN6868" s="3"/>
      <c r="DO6868" s="126"/>
      <c r="DP6868" s="126"/>
      <c r="DQ6868" s="127"/>
      <c r="DR6868" s="128"/>
      <c r="DS6868" s="13"/>
      <c r="DW6868" s="128"/>
      <c r="DX6868" s="128"/>
      <c r="DY6868" s="128"/>
      <c r="EH6868" s="89"/>
      <c r="EI6868" s="90"/>
    </row>
    <row r="6869" spans="38:139">
      <c r="AL6869" s="13"/>
      <c r="AM6869" s="13"/>
      <c r="AN6869" s="3"/>
      <c r="AO6869" s="126"/>
      <c r="AP6869" s="126"/>
      <c r="AQ6869" s="127"/>
      <c r="AR6869" s="128"/>
      <c r="AS6869" s="13"/>
      <c r="AW6869" s="128"/>
      <c r="AX6869" s="128"/>
      <c r="AY6869" s="128"/>
      <c r="BH6869" s="89"/>
      <c r="BI6869" s="90"/>
      <c r="DL6869" s="13"/>
      <c r="DM6869" s="13"/>
      <c r="DN6869" s="3"/>
      <c r="DO6869" s="126"/>
      <c r="DP6869" s="126"/>
      <c r="DQ6869" s="127"/>
      <c r="DR6869" s="128"/>
      <c r="DS6869" s="13"/>
      <c r="DW6869" s="128"/>
      <c r="DX6869" s="128"/>
      <c r="DY6869" s="128"/>
      <c r="EH6869" s="89"/>
      <c r="EI6869" s="90"/>
    </row>
    <row r="6870" spans="38:139">
      <c r="AL6870" s="13"/>
      <c r="AM6870" s="13"/>
      <c r="AN6870" s="3"/>
      <c r="AO6870" s="126"/>
      <c r="AP6870" s="126"/>
      <c r="AQ6870" s="127"/>
      <c r="AR6870" s="128"/>
      <c r="AS6870" s="13"/>
      <c r="AW6870" s="128"/>
      <c r="AX6870" s="128"/>
      <c r="AY6870" s="128"/>
      <c r="BH6870" s="89"/>
      <c r="BI6870" s="90"/>
      <c r="DL6870" s="13"/>
      <c r="DM6870" s="13"/>
      <c r="DN6870" s="3"/>
      <c r="DO6870" s="126"/>
      <c r="DP6870" s="126"/>
      <c r="DQ6870" s="127"/>
      <c r="DR6870" s="128"/>
      <c r="DS6870" s="13"/>
      <c r="DW6870" s="128"/>
      <c r="DX6870" s="128"/>
      <c r="DY6870" s="128"/>
      <c r="EH6870" s="89"/>
      <c r="EI6870" s="90"/>
    </row>
    <row r="6871" spans="38:139">
      <c r="AL6871" s="13"/>
      <c r="AM6871" s="13"/>
      <c r="AN6871" s="3"/>
      <c r="AO6871" s="126"/>
      <c r="AP6871" s="126"/>
      <c r="AQ6871" s="127"/>
      <c r="AR6871" s="128"/>
      <c r="AS6871" s="13"/>
      <c r="AW6871" s="128"/>
      <c r="AX6871" s="128"/>
      <c r="AY6871" s="128"/>
      <c r="BH6871" s="89"/>
      <c r="BI6871" s="90"/>
      <c r="DL6871" s="13"/>
      <c r="DM6871" s="13"/>
      <c r="DN6871" s="3"/>
      <c r="DO6871" s="126"/>
      <c r="DP6871" s="126"/>
      <c r="DQ6871" s="127"/>
      <c r="DR6871" s="128"/>
      <c r="DS6871" s="13"/>
      <c r="DW6871" s="128"/>
      <c r="DX6871" s="128"/>
      <c r="DY6871" s="128"/>
      <c r="EH6871" s="89"/>
      <c r="EI6871" s="90"/>
    </row>
    <row r="6872" spans="38:139">
      <c r="AL6872" s="13"/>
      <c r="AM6872" s="13"/>
      <c r="AN6872" s="3"/>
      <c r="AO6872" s="126"/>
      <c r="AP6872" s="126"/>
      <c r="AQ6872" s="127"/>
      <c r="AR6872" s="128"/>
      <c r="AS6872" s="13"/>
      <c r="AW6872" s="128"/>
      <c r="AX6872" s="128"/>
      <c r="AY6872" s="128"/>
      <c r="BH6872" s="89"/>
      <c r="BI6872" s="90"/>
      <c r="DL6872" s="13"/>
      <c r="DM6872" s="13"/>
      <c r="DN6872" s="3"/>
      <c r="DO6872" s="126"/>
      <c r="DP6872" s="126"/>
      <c r="DQ6872" s="127"/>
      <c r="DR6872" s="128"/>
      <c r="DS6872" s="13"/>
      <c r="DW6872" s="128"/>
      <c r="DX6872" s="128"/>
      <c r="DY6872" s="128"/>
      <c r="EH6872" s="89"/>
      <c r="EI6872" s="90"/>
    </row>
    <row r="6873" spans="38:139">
      <c r="AL6873" s="13"/>
      <c r="AM6873" s="13"/>
      <c r="AN6873" s="3"/>
      <c r="AO6873" s="126"/>
      <c r="AP6873" s="126"/>
      <c r="AQ6873" s="127"/>
      <c r="AR6873" s="128"/>
      <c r="AS6873" s="13"/>
      <c r="AW6873" s="128"/>
      <c r="AX6873" s="128"/>
      <c r="AY6873" s="128"/>
      <c r="BH6873" s="89"/>
      <c r="BI6873" s="90"/>
      <c r="DL6873" s="13"/>
      <c r="DM6873" s="13"/>
      <c r="DN6873" s="3"/>
      <c r="DO6873" s="126"/>
      <c r="DP6873" s="126"/>
      <c r="DQ6873" s="127"/>
      <c r="DR6873" s="128"/>
      <c r="DS6873" s="13"/>
      <c r="DW6873" s="128"/>
      <c r="DX6873" s="128"/>
      <c r="DY6873" s="128"/>
      <c r="EH6873" s="89"/>
      <c r="EI6873" s="90"/>
    </row>
    <row r="6874" spans="38:139">
      <c r="AL6874" s="13"/>
      <c r="AM6874" s="13"/>
      <c r="AN6874" s="3"/>
      <c r="AO6874" s="126"/>
      <c r="AP6874" s="126"/>
      <c r="AQ6874" s="127"/>
      <c r="AR6874" s="128"/>
      <c r="AS6874" s="13"/>
      <c r="AW6874" s="128"/>
      <c r="AX6874" s="128"/>
      <c r="AY6874" s="128"/>
      <c r="BH6874" s="89"/>
      <c r="BI6874" s="90"/>
      <c r="DL6874" s="13"/>
      <c r="DM6874" s="13"/>
      <c r="DN6874" s="3"/>
      <c r="DO6874" s="126"/>
      <c r="DP6874" s="126"/>
      <c r="DQ6874" s="127"/>
      <c r="DR6874" s="128"/>
      <c r="DS6874" s="13"/>
      <c r="DW6874" s="128"/>
      <c r="DX6874" s="128"/>
      <c r="DY6874" s="128"/>
      <c r="EH6874" s="89"/>
      <c r="EI6874" s="90"/>
    </row>
    <row r="6875" spans="38:139">
      <c r="AL6875" s="13"/>
      <c r="AM6875" s="13"/>
      <c r="AN6875" s="3"/>
      <c r="AO6875" s="126"/>
      <c r="AP6875" s="126"/>
      <c r="AQ6875" s="127"/>
      <c r="AR6875" s="128"/>
      <c r="AS6875" s="13"/>
      <c r="AW6875" s="128"/>
      <c r="AX6875" s="128"/>
      <c r="AY6875" s="128"/>
      <c r="BH6875" s="89"/>
      <c r="BI6875" s="90"/>
      <c r="DL6875" s="13"/>
      <c r="DM6875" s="13"/>
      <c r="DN6875" s="3"/>
      <c r="DO6875" s="126"/>
      <c r="DP6875" s="126"/>
      <c r="DQ6875" s="127"/>
      <c r="DR6875" s="128"/>
      <c r="DS6875" s="13"/>
      <c r="DW6875" s="128"/>
      <c r="DX6875" s="128"/>
      <c r="DY6875" s="128"/>
      <c r="EH6875" s="89"/>
      <c r="EI6875" s="90"/>
    </row>
    <row r="6876" spans="38:139">
      <c r="AL6876" s="13"/>
      <c r="AM6876" s="13"/>
      <c r="AN6876" s="3"/>
      <c r="AO6876" s="126"/>
      <c r="AP6876" s="126"/>
      <c r="AQ6876" s="127"/>
      <c r="AR6876" s="128"/>
      <c r="AS6876" s="13"/>
      <c r="AW6876" s="128"/>
      <c r="AX6876" s="128"/>
      <c r="AY6876" s="128"/>
      <c r="BH6876" s="89"/>
      <c r="BI6876" s="90"/>
      <c r="DL6876" s="13"/>
      <c r="DM6876" s="13"/>
      <c r="DN6876" s="3"/>
      <c r="DO6876" s="126"/>
      <c r="DP6876" s="126"/>
      <c r="DQ6876" s="127"/>
      <c r="DR6876" s="128"/>
      <c r="DS6876" s="13"/>
      <c r="DW6876" s="128"/>
      <c r="DX6876" s="128"/>
      <c r="DY6876" s="128"/>
      <c r="EH6876" s="89"/>
      <c r="EI6876" s="90"/>
    </row>
    <row r="6877" spans="38:139">
      <c r="AL6877" s="13"/>
      <c r="AM6877" s="13"/>
      <c r="AN6877" s="3"/>
      <c r="AO6877" s="126"/>
      <c r="AP6877" s="126"/>
      <c r="AQ6877" s="127"/>
      <c r="AR6877" s="128"/>
      <c r="AS6877" s="13"/>
      <c r="AW6877" s="128"/>
      <c r="AX6877" s="128"/>
      <c r="AY6877" s="128"/>
      <c r="BH6877" s="89"/>
      <c r="BI6877" s="90"/>
      <c r="DL6877" s="13"/>
      <c r="DM6877" s="13"/>
      <c r="DN6877" s="3"/>
      <c r="DO6877" s="126"/>
      <c r="DP6877" s="126"/>
      <c r="DQ6877" s="127"/>
      <c r="DR6877" s="128"/>
      <c r="DS6877" s="13"/>
      <c r="DW6877" s="128"/>
      <c r="DX6877" s="128"/>
      <c r="DY6877" s="128"/>
      <c r="EH6877" s="89"/>
      <c r="EI6877" s="90"/>
    </row>
    <row r="6878" spans="38:139">
      <c r="AL6878" s="13"/>
      <c r="AM6878" s="13"/>
      <c r="AN6878" s="3"/>
      <c r="AO6878" s="126"/>
      <c r="AP6878" s="126"/>
      <c r="AQ6878" s="127"/>
      <c r="AR6878" s="128"/>
      <c r="AS6878" s="13"/>
      <c r="AW6878" s="128"/>
      <c r="AX6878" s="128"/>
      <c r="AY6878" s="128"/>
      <c r="BH6878" s="89"/>
      <c r="BI6878" s="90"/>
      <c r="DL6878" s="13"/>
      <c r="DM6878" s="13"/>
      <c r="DN6878" s="3"/>
      <c r="DO6878" s="126"/>
      <c r="DP6878" s="126"/>
      <c r="DQ6878" s="127"/>
      <c r="DR6878" s="128"/>
      <c r="DS6878" s="13"/>
      <c r="DW6878" s="128"/>
      <c r="DX6878" s="128"/>
      <c r="DY6878" s="128"/>
      <c r="EH6878" s="89"/>
      <c r="EI6878" s="90"/>
    </row>
    <row r="6879" spans="38:139">
      <c r="AL6879" s="13"/>
      <c r="AM6879" s="13"/>
      <c r="AN6879" s="3"/>
      <c r="AO6879" s="126"/>
      <c r="AP6879" s="126"/>
      <c r="AQ6879" s="127"/>
      <c r="AR6879" s="128"/>
      <c r="AS6879" s="13"/>
      <c r="AW6879" s="128"/>
      <c r="AX6879" s="128"/>
      <c r="AY6879" s="128"/>
      <c r="BH6879" s="89"/>
      <c r="BI6879" s="90"/>
      <c r="DL6879" s="13"/>
      <c r="DM6879" s="13"/>
      <c r="DN6879" s="3"/>
      <c r="DO6879" s="126"/>
      <c r="DP6879" s="126"/>
      <c r="DQ6879" s="127"/>
      <c r="DR6879" s="128"/>
      <c r="DS6879" s="13"/>
      <c r="DW6879" s="128"/>
      <c r="DX6879" s="128"/>
      <c r="DY6879" s="128"/>
      <c r="EH6879" s="89"/>
      <c r="EI6879" s="90"/>
    </row>
    <row r="6880" spans="38:139">
      <c r="AL6880" s="13"/>
      <c r="AM6880" s="13"/>
      <c r="AN6880" s="3"/>
      <c r="AO6880" s="126"/>
      <c r="AP6880" s="126"/>
      <c r="AQ6880" s="127"/>
      <c r="AR6880" s="128"/>
      <c r="AS6880" s="13"/>
      <c r="AW6880" s="128"/>
      <c r="AX6880" s="128"/>
      <c r="AY6880" s="128"/>
      <c r="BH6880" s="89"/>
      <c r="BI6880" s="90"/>
      <c r="DL6880" s="13"/>
      <c r="DM6880" s="13"/>
      <c r="DN6880" s="3"/>
      <c r="DO6880" s="126"/>
      <c r="DP6880" s="126"/>
      <c r="DQ6880" s="127"/>
      <c r="DR6880" s="128"/>
      <c r="DS6880" s="13"/>
      <c r="DW6880" s="128"/>
      <c r="DX6880" s="128"/>
      <c r="DY6880" s="128"/>
      <c r="EH6880" s="89"/>
      <c r="EI6880" s="90"/>
    </row>
    <row r="6881" spans="38:139">
      <c r="AL6881" s="13"/>
      <c r="AM6881" s="13"/>
      <c r="AN6881" s="3"/>
      <c r="AO6881" s="126"/>
      <c r="AP6881" s="126"/>
      <c r="AQ6881" s="127"/>
      <c r="AR6881" s="128"/>
      <c r="AS6881" s="13"/>
      <c r="AW6881" s="128"/>
      <c r="AX6881" s="128"/>
      <c r="AY6881" s="128"/>
      <c r="BH6881" s="89"/>
      <c r="BI6881" s="90"/>
      <c r="DL6881" s="13"/>
      <c r="DM6881" s="13"/>
      <c r="DN6881" s="3"/>
      <c r="DO6881" s="126"/>
      <c r="DP6881" s="126"/>
      <c r="DQ6881" s="127"/>
      <c r="DR6881" s="128"/>
      <c r="DS6881" s="13"/>
      <c r="DW6881" s="128"/>
      <c r="DX6881" s="128"/>
      <c r="DY6881" s="128"/>
      <c r="EH6881" s="89"/>
      <c r="EI6881" s="90"/>
    </row>
    <row r="6882" spans="38:139">
      <c r="AL6882" s="13"/>
      <c r="AM6882" s="13"/>
      <c r="AN6882" s="3"/>
      <c r="AO6882" s="126"/>
      <c r="AP6882" s="126"/>
      <c r="AQ6882" s="127"/>
      <c r="AR6882" s="128"/>
      <c r="AS6882" s="13"/>
      <c r="AW6882" s="128"/>
      <c r="AX6882" s="128"/>
      <c r="AY6882" s="128"/>
      <c r="BH6882" s="89"/>
      <c r="BI6882" s="90"/>
      <c r="DL6882" s="13"/>
      <c r="DM6882" s="13"/>
      <c r="DN6882" s="3"/>
      <c r="DO6882" s="126"/>
      <c r="DP6882" s="126"/>
      <c r="DQ6882" s="127"/>
      <c r="DR6882" s="128"/>
      <c r="DS6882" s="13"/>
      <c r="DW6882" s="128"/>
      <c r="DX6882" s="128"/>
      <c r="DY6882" s="128"/>
      <c r="EH6882" s="89"/>
      <c r="EI6882" s="90"/>
    </row>
    <row r="6883" spans="38:139">
      <c r="AL6883" s="13"/>
      <c r="AM6883" s="13"/>
      <c r="AN6883" s="3"/>
      <c r="AO6883" s="126"/>
      <c r="AP6883" s="126"/>
      <c r="AQ6883" s="127"/>
      <c r="AR6883" s="128"/>
      <c r="AS6883" s="13"/>
      <c r="AW6883" s="128"/>
      <c r="AX6883" s="128"/>
      <c r="AY6883" s="128"/>
      <c r="BH6883" s="89"/>
      <c r="BI6883" s="90"/>
      <c r="DL6883" s="13"/>
      <c r="DM6883" s="13"/>
      <c r="DN6883" s="3"/>
      <c r="DO6883" s="126"/>
      <c r="DP6883" s="126"/>
      <c r="DQ6883" s="127"/>
      <c r="DR6883" s="128"/>
      <c r="DS6883" s="13"/>
      <c r="DW6883" s="128"/>
      <c r="DX6883" s="128"/>
      <c r="DY6883" s="128"/>
      <c r="EH6883" s="89"/>
      <c r="EI6883" s="90"/>
    </row>
    <row r="6884" spans="38:139">
      <c r="AL6884" s="13"/>
      <c r="AM6884" s="13"/>
      <c r="AN6884" s="3"/>
      <c r="AO6884" s="126"/>
      <c r="AP6884" s="126"/>
      <c r="AQ6884" s="127"/>
      <c r="AR6884" s="128"/>
      <c r="AS6884" s="13"/>
      <c r="AW6884" s="128"/>
      <c r="AX6884" s="128"/>
      <c r="AY6884" s="128"/>
      <c r="BH6884" s="89"/>
      <c r="BI6884" s="90"/>
      <c r="DL6884" s="13"/>
      <c r="DM6884" s="13"/>
      <c r="DN6884" s="3"/>
      <c r="DO6884" s="126"/>
      <c r="DP6884" s="126"/>
      <c r="DQ6884" s="127"/>
      <c r="DR6884" s="128"/>
      <c r="DS6884" s="13"/>
      <c r="DW6884" s="128"/>
      <c r="DX6884" s="128"/>
      <c r="DY6884" s="128"/>
      <c r="EH6884" s="89"/>
      <c r="EI6884" s="90"/>
    </row>
    <row r="6885" spans="38:139">
      <c r="AL6885" s="13"/>
      <c r="AM6885" s="13"/>
      <c r="AN6885" s="3"/>
      <c r="AO6885" s="126"/>
      <c r="AP6885" s="126"/>
      <c r="AQ6885" s="127"/>
      <c r="AR6885" s="128"/>
      <c r="AS6885" s="13"/>
      <c r="AW6885" s="128"/>
      <c r="AX6885" s="128"/>
      <c r="AY6885" s="128"/>
      <c r="BH6885" s="89"/>
      <c r="BI6885" s="90"/>
      <c r="DL6885" s="13"/>
      <c r="DM6885" s="13"/>
      <c r="DN6885" s="3"/>
      <c r="DO6885" s="126"/>
      <c r="DP6885" s="126"/>
      <c r="DQ6885" s="127"/>
      <c r="DR6885" s="128"/>
      <c r="DS6885" s="13"/>
      <c r="DW6885" s="128"/>
      <c r="DX6885" s="128"/>
      <c r="DY6885" s="128"/>
      <c r="EH6885" s="89"/>
      <c r="EI6885" s="90"/>
    </row>
    <row r="6886" spans="38:139">
      <c r="AL6886" s="13"/>
      <c r="AM6886" s="13"/>
      <c r="AN6886" s="3"/>
      <c r="AO6886" s="126"/>
      <c r="AP6886" s="126"/>
      <c r="AQ6886" s="127"/>
      <c r="AR6886" s="128"/>
      <c r="AS6886" s="13"/>
      <c r="AW6886" s="128"/>
      <c r="AX6886" s="128"/>
      <c r="AY6886" s="128"/>
      <c r="BH6886" s="89"/>
      <c r="BI6886" s="90"/>
      <c r="DL6886" s="13"/>
      <c r="DM6886" s="13"/>
      <c r="DN6886" s="3"/>
      <c r="DO6886" s="126"/>
      <c r="DP6886" s="126"/>
      <c r="DQ6886" s="127"/>
      <c r="DR6886" s="128"/>
      <c r="DS6886" s="13"/>
      <c r="DW6886" s="128"/>
      <c r="DX6886" s="128"/>
      <c r="DY6886" s="128"/>
      <c r="EH6886" s="89"/>
      <c r="EI6886" s="90"/>
    </row>
    <row r="6887" spans="38:139">
      <c r="AL6887" s="13"/>
      <c r="AM6887" s="13"/>
      <c r="AN6887" s="3"/>
      <c r="AO6887" s="126"/>
      <c r="AP6887" s="126"/>
      <c r="AQ6887" s="127"/>
      <c r="AR6887" s="128"/>
      <c r="AS6887" s="13"/>
      <c r="AW6887" s="128"/>
      <c r="AX6887" s="128"/>
      <c r="AY6887" s="128"/>
      <c r="BH6887" s="89"/>
      <c r="BI6887" s="90"/>
      <c r="DL6887" s="13"/>
      <c r="DM6887" s="13"/>
      <c r="DN6887" s="3"/>
      <c r="DO6887" s="126"/>
      <c r="DP6887" s="126"/>
      <c r="DQ6887" s="127"/>
      <c r="DR6887" s="128"/>
      <c r="DS6887" s="13"/>
      <c r="DW6887" s="128"/>
      <c r="DX6887" s="128"/>
      <c r="DY6887" s="128"/>
      <c r="EH6887" s="89"/>
      <c r="EI6887" s="90"/>
    </row>
    <row r="6888" spans="38:139">
      <c r="AL6888" s="13"/>
      <c r="AM6888" s="13"/>
      <c r="AN6888" s="3"/>
      <c r="AO6888" s="126"/>
      <c r="AP6888" s="126"/>
      <c r="AQ6888" s="127"/>
      <c r="AR6888" s="128"/>
      <c r="AS6888" s="13"/>
      <c r="AW6888" s="128"/>
      <c r="AX6888" s="128"/>
      <c r="AY6888" s="128"/>
      <c r="BH6888" s="89"/>
      <c r="BI6888" s="90"/>
      <c r="DL6888" s="13"/>
      <c r="DM6888" s="13"/>
      <c r="DN6888" s="3"/>
      <c r="DO6888" s="126"/>
      <c r="DP6888" s="126"/>
      <c r="DQ6888" s="127"/>
      <c r="DR6888" s="128"/>
      <c r="DS6888" s="13"/>
      <c r="DW6888" s="128"/>
      <c r="DX6888" s="128"/>
      <c r="DY6888" s="128"/>
      <c r="EH6888" s="89"/>
      <c r="EI6888" s="90"/>
    </row>
    <row r="6889" spans="38:139">
      <c r="AL6889" s="13"/>
      <c r="AM6889" s="13"/>
      <c r="AN6889" s="3"/>
      <c r="AO6889" s="126"/>
      <c r="AP6889" s="126"/>
      <c r="AQ6889" s="127"/>
      <c r="AR6889" s="128"/>
      <c r="AS6889" s="13"/>
      <c r="AW6889" s="128"/>
      <c r="AX6889" s="128"/>
      <c r="AY6889" s="128"/>
      <c r="BH6889" s="89"/>
      <c r="BI6889" s="90"/>
      <c r="DL6889" s="13"/>
      <c r="DM6889" s="13"/>
      <c r="DN6889" s="3"/>
      <c r="DO6889" s="126"/>
      <c r="DP6889" s="126"/>
      <c r="DQ6889" s="127"/>
      <c r="DR6889" s="128"/>
      <c r="DS6889" s="13"/>
      <c r="DW6889" s="128"/>
      <c r="DX6889" s="128"/>
      <c r="DY6889" s="128"/>
      <c r="EH6889" s="89"/>
      <c r="EI6889" s="90"/>
    </row>
    <row r="6890" spans="38:139">
      <c r="AL6890" s="13"/>
      <c r="AM6890" s="13"/>
      <c r="AN6890" s="3"/>
      <c r="AO6890" s="126"/>
      <c r="AP6890" s="126"/>
      <c r="AQ6890" s="127"/>
      <c r="AR6890" s="128"/>
      <c r="AS6890" s="13"/>
      <c r="AW6890" s="128"/>
      <c r="AX6890" s="128"/>
      <c r="AY6890" s="128"/>
      <c r="BH6890" s="89"/>
      <c r="BI6890" s="90"/>
      <c r="DL6890" s="13"/>
      <c r="DM6890" s="13"/>
      <c r="DN6890" s="3"/>
      <c r="DO6890" s="126"/>
      <c r="DP6890" s="126"/>
      <c r="DQ6890" s="127"/>
      <c r="DR6890" s="128"/>
      <c r="DS6890" s="13"/>
      <c r="DW6890" s="128"/>
      <c r="DX6890" s="128"/>
      <c r="DY6890" s="128"/>
      <c r="EH6890" s="89"/>
      <c r="EI6890" s="90"/>
    </row>
    <row r="6891" spans="38:139">
      <c r="AL6891" s="13"/>
      <c r="AM6891" s="13"/>
      <c r="AN6891" s="3"/>
      <c r="AO6891" s="126"/>
      <c r="AP6891" s="126"/>
      <c r="AQ6891" s="127"/>
      <c r="AR6891" s="128"/>
      <c r="AS6891" s="13"/>
      <c r="AW6891" s="128"/>
      <c r="AX6891" s="128"/>
      <c r="AY6891" s="128"/>
      <c r="BH6891" s="89"/>
      <c r="BI6891" s="90"/>
      <c r="DL6891" s="13"/>
      <c r="DM6891" s="13"/>
      <c r="DN6891" s="3"/>
      <c r="DO6891" s="126"/>
      <c r="DP6891" s="126"/>
      <c r="DQ6891" s="127"/>
      <c r="DR6891" s="128"/>
      <c r="DS6891" s="13"/>
      <c r="DW6891" s="128"/>
      <c r="DX6891" s="128"/>
      <c r="DY6891" s="128"/>
      <c r="EH6891" s="89"/>
      <c r="EI6891" s="90"/>
    </row>
    <row r="6892" spans="38:139">
      <c r="AL6892" s="13"/>
      <c r="AM6892" s="13"/>
      <c r="AN6892" s="3"/>
      <c r="AO6892" s="126"/>
      <c r="AP6892" s="126"/>
      <c r="AQ6892" s="127"/>
      <c r="AR6892" s="128"/>
      <c r="AS6892" s="13"/>
      <c r="AW6892" s="128"/>
      <c r="AX6892" s="128"/>
      <c r="AY6892" s="128"/>
      <c r="BH6892" s="89"/>
      <c r="BI6892" s="90"/>
      <c r="DL6892" s="13"/>
      <c r="DM6892" s="13"/>
      <c r="DN6892" s="3"/>
      <c r="DO6892" s="126"/>
      <c r="DP6892" s="126"/>
      <c r="DQ6892" s="127"/>
      <c r="DR6892" s="128"/>
      <c r="DS6892" s="13"/>
      <c r="DW6892" s="128"/>
      <c r="DX6892" s="128"/>
      <c r="DY6892" s="128"/>
      <c r="EH6892" s="89"/>
      <c r="EI6892" s="90"/>
    </row>
    <row r="6893" spans="38:139">
      <c r="AL6893" s="13"/>
      <c r="AM6893" s="13"/>
      <c r="AN6893" s="3"/>
      <c r="AO6893" s="126"/>
      <c r="AP6893" s="126"/>
      <c r="AQ6893" s="127"/>
      <c r="AR6893" s="128"/>
      <c r="AS6893" s="13"/>
      <c r="AW6893" s="128"/>
      <c r="AX6893" s="128"/>
      <c r="AY6893" s="128"/>
      <c r="BH6893" s="89"/>
      <c r="BI6893" s="90"/>
      <c r="DL6893" s="13"/>
      <c r="DM6893" s="13"/>
      <c r="DN6893" s="3"/>
      <c r="DO6893" s="126"/>
      <c r="DP6893" s="126"/>
      <c r="DQ6893" s="127"/>
      <c r="DR6893" s="128"/>
      <c r="DS6893" s="13"/>
      <c r="DW6893" s="128"/>
      <c r="DX6893" s="128"/>
      <c r="DY6893" s="128"/>
      <c r="EH6893" s="89"/>
      <c r="EI6893" s="90"/>
    </row>
    <row r="6894" spans="38:139">
      <c r="AL6894" s="13"/>
      <c r="AM6894" s="13"/>
      <c r="AN6894" s="3"/>
      <c r="AO6894" s="126"/>
      <c r="AP6894" s="126"/>
      <c r="AQ6894" s="127"/>
      <c r="AR6894" s="128"/>
      <c r="AS6894" s="13"/>
      <c r="AW6894" s="128"/>
      <c r="AX6894" s="128"/>
      <c r="AY6894" s="128"/>
      <c r="BH6894" s="89"/>
      <c r="BI6894" s="90"/>
      <c r="DL6894" s="13"/>
      <c r="DM6894" s="13"/>
      <c r="DN6894" s="3"/>
      <c r="DO6894" s="126"/>
      <c r="DP6894" s="126"/>
      <c r="DQ6894" s="127"/>
      <c r="DR6894" s="128"/>
      <c r="DS6894" s="13"/>
      <c r="DW6894" s="128"/>
      <c r="DX6894" s="128"/>
      <c r="DY6894" s="128"/>
      <c r="EH6894" s="89"/>
      <c r="EI6894" s="90"/>
    </row>
    <row r="6895" spans="38:139">
      <c r="AL6895" s="13"/>
      <c r="AM6895" s="13"/>
      <c r="AN6895" s="3"/>
      <c r="AO6895" s="126"/>
      <c r="AP6895" s="126"/>
      <c r="AQ6895" s="127"/>
      <c r="AR6895" s="128"/>
      <c r="AS6895" s="13"/>
      <c r="AW6895" s="128"/>
      <c r="AX6895" s="128"/>
      <c r="AY6895" s="128"/>
      <c r="BH6895" s="89"/>
      <c r="BI6895" s="90"/>
      <c r="DL6895" s="13"/>
      <c r="DM6895" s="13"/>
      <c r="DN6895" s="3"/>
      <c r="DO6895" s="126"/>
      <c r="DP6895" s="126"/>
      <c r="DQ6895" s="127"/>
      <c r="DR6895" s="128"/>
      <c r="DS6895" s="13"/>
      <c r="DW6895" s="128"/>
      <c r="DX6895" s="128"/>
      <c r="DY6895" s="128"/>
      <c r="EH6895" s="89"/>
      <c r="EI6895" s="90"/>
    </row>
    <row r="6896" spans="38:139">
      <c r="AL6896" s="13"/>
      <c r="AM6896" s="13"/>
      <c r="AN6896" s="3"/>
      <c r="AO6896" s="126"/>
      <c r="AP6896" s="126"/>
      <c r="AQ6896" s="127"/>
      <c r="AR6896" s="128"/>
      <c r="AS6896" s="13"/>
      <c r="AW6896" s="128"/>
      <c r="AX6896" s="128"/>
      <c r="AY6896" s="128"/>
      <c r="BH6896" s="89"/>
      <c r="BI6896" s="90"/>
      <c r="DL6896" s="13"/>
      <c r="DM6896" s="13"/>
      <c r="DN6896" s="3"/>
      <c r="DO6896" s="126"/>
      <c r="DP6896" s="126"/>
      <c r="DQ6896" s="127"/>
      <c r="DR6896" s="128"/>
      <c r="DS6896" s="13"/>
      <c r="DW6896" s="128"/>
      <c r="DX6896" s="128"/>
      <c r="DY6896" s="128"/>
      <c r="EH6896" s="89"/>
      <c r="EI6896" s="90"/>
    </row>
    <row r="6897" spans="38:139">
      <c r="AL6897" s="13"/>
      <c r="AM6897" s="13"/>
      <c r="AN6897" s="3"/>
      <c r="AO6897" s="126"/>
      <c r="AP6897" s="126"/>
      <c r="AQ6897" s="127"/>
      <c r="AR6897" s="128"/>
      <c r="AS6897" s="13"/>
      <c r="AW6897" s="128"/>
      <c r="AX6897" s="128"/>
      <c r="AY6897" s="128"/>
      <c r="BH6897" s="89"/>
      <c r="BI6897" s="90"/>
      <c r="DL6897" s="13"/>
      <c r="DM6897" s="13"/>
      <c r="DN6897" s="3"/>
      <c r="DO6897" s="126"/>
      <c r="DP6897" s="126"/>
      <c r="DQ6897" s="127"/>
      <c r="DR6897" s="128"/>
      <c r="DS6897" s="13"/>
      <c r="DW6897" s="128"/>
      <c r="DX6897" s="128"/>
      <c r="DY6897" s="128"/>
      <c r="EH6897" s="89"/>
      <c r="EI6897" s="90"/>
    </row>
    <row r="6898" spans="38:139">
      <c r="AL6898" s="13"/>
      <c r="AM6898" s="13"/>
      <c r="AN6898" s="3"/>
      <c r="AO6898" s="126"/>
      <c r="AP6898" s="126"/>
      <c r="AQ6898" s="127"/>
      <c r="AR6898" s="128"/>
      <c r="AS6898" s="13"/>
      <c r="AW6898" s="128"/>
      <c r="AX6898" s="128"/>
      <c r="AY6898" s="128"/>
      <c r="BH6898" s="89"/>
      <c r="BI6898" s="90"/>
      <c r="DL6898" s="13"/>
      <c r="DM6898" s="13"/>
      <c r="DN6898" s="3"/>
      <c r="DO6898" s="126"/>
      <c r="DP6898" s="126"/>
      <c r="DQ6898" s="127"/>
      <c r="DR6898" s="128"/>
      <c r="DS6898" s="13"/>
      <c r="DW6898" s="128"/>
      <c r="DX6898" s="128"/>
      <c r="DY6898" s="128"/>
      <c r="EH6898" s="89"/>
      <c r="EI6898" s="90"/>
    </row>
    <row r="6899" spans="38:139">
      <c r="AL6899" s="13"/>
      <c r="AM6899" s="13"/>
      <c r="AN6899" s="3"/>
      <c r="AO6899" s="126"/>
      <c r="AP6899" s="126"/>
      <c r="AQ6899" s="127"/>
      <c r="AR6899" s="128"/>
      <c r="AS6899" s="13"/>
      <c r="AW6899" s="128"/>
      <c r="AX6899" s="128"/>
      <c r="AY6899" s="128"/>
      <c r="BH6899" s="89"/>
      <c r="BI6899" s="90"/>
      <c r="DL6899" s="13"/>
      <c r="DM6899" s="13"/>
      <c r="DN6899" s="3"/>
      <c r="DO6899" s="126"/>
      <c r="DP6899" s="126"/>
      <c r="DQ6899" s="127"/>
      <c r="DR6899" s="128"/>
      <c r="DS6899" s="13"/>
      <c r="DW6899" s="128"/>
      <c r="DX6899" s="128"/>
      <c r="DY6899" s="128"/>
      <c r="EH6899" s="89"/>
      <c r="EI6899" s="90"/>
    </row>
    <row r="6900" spans="38:139">
      <c r="AL6900" s="13"/>
      <c r="AM6900" s="13"/>
      <c r="AN6900" s="3"/>
      <c r="AO6900" s="126"/>
      <c r="AP6900" s="126"/>
      <c r="AQ6900" s="127"/>
      <c r="AR6900" s="128"/>
      <c r="AS6900" s="13"/>
      <c r="AW6900" s="128"/>
      <c r="AX6900" s="128"/>
      <c r="AY6900" s="128"/>
      <c r="BH6900" s="89"/>
      <c r="BI6900" s="90"/>
      <c r="DL6900" s="13"/>
      <c r="DM6900" s="13"/>
      <c r="DN6900" s="3"/>
      <c r="DO6900" s="126"/>
      <c r="DP6900" s="126"/>
      <c r="DQ6900" s="127"/>
      <c r="DR6900" s="128"/>
      <c r="DS6900" s="13"/>
      <c r="DW6900" s="128"/>
      <c r="DX6900" s="128"/>
      <c r="DY6900" s="128"/>
      <c r="EH6900" s="89"/>
      <c r="EI6900" s="90"/>
    </row>
    <row r="6901" spans="38:139">
      <c r="AL6901" s="13"/>
      <c r="AM6901" s="13"/>
      <c r="AN6901" s="3"/>
      <c r="AO6901" s="126"/>
      <c r="AP6901" s="126"/>
      <c r="AQ6901" s="127"/>
      <c r="AR6901" s="128"/>
      <c r="AS6901" s="13"/>
      <c r="AW6901" s="128"/>
      <c r="AX6901" s="128"/>
      <c r="AY6901" s="128"/>
      <c r="BH6901" s="89"/>
      <c r="BI6901" s="90"/>
      <c r="DL6901" s="13"/>
      <c r="DM6901" s="13"/>
      <c r="DN6901" s="3"/>
      <c r="DO6901" s="126"/>
      <c r="DP6901" s="126"/>
      <c r="DQ6901" s="127"/>
      <c r="DR6901" s="128"/>
      <c r="DS6901" s="13"/>
      <c r="DW6901" s="128"/>
      <c r="DX6901" s="128"/>
      <c r="DY6901" s="128"/>
      <c r="EH6901" s="89"/>
      <c r="EI6901" s="90"/>
    </row>
    <row r="6902" spans="38:139">
      <c r="AL6902" s="13"/>
      <c r="AM6902" s="13"/>
      <c r="AN6902" s="3"/>
      <c r="AO6902" s="126"/>
      <c r="AP6902" s="126"/>
      <c r="AQ6902" s="127"/>
      <c r="AR6902" s="128"/>
      <c r="AS6902" s="13"/>
      <c r="AW6902" s="128"/>
      <c r="AX6902" s="128"/>
      <c r="AY6902" s="128"/>
      <c r="BH6902" s="89"/>
      <c r="BI6902" s="90"/>
      <c r="DL6902" s="13"/>
      <c r="DM6902" s="13"/>
      <c r="DN6902" s="3"/>
      <c r="DO6902" s="126"/>
      <c r="DP6902" s="126"/>
      <c r="DQ6902" s="127"/>
      <c r="DR6902" s="128"/>
      <c r="DS6902" s="13"/>
      <c r="DW6902" s="128"/>
      <c r="DX6902" s="128"/>
      <c r="DY6902" s="128"/>
      <c r="EH6902" s="89"/>
      <c r="EI6902" s="90"/>
    </row>
    <row r="6903" spans="38:139">
      <c r="AL6903" s="13"/>
      <c r="AM6903" s="13"/>
      <c r="AN6903" s="3"/>
      <c r="AO6903" s="126"/>
      <c r="AP6903" s="126"/>
      <c r="AQ6903" s="127"/>
      <c r="AR6903" s="128"/>
      <c r="AS6903" s="13"/>
      <c r="AW6903" s="128"/>
      <c r="AX6903" s="128"/>
      <c r="AY6903" s="128"/>
      <c r="BH6903" s="89"/>
      <c r="BI6903" s="90"/>
      <c r="DL6903" s="13"/>
      <c r="DM6903" s="13"/>
      <c r="DN6903" s="3"/>
      <c r="DO6903" s="126"/>
      <c r="DP6903" s="126"/>
      <c r="DQ6903" s="127"/>
      <c r="DR6903" s="128"/>
      <c r="DS6903" s="13"/>
      <c r="DW6903" s="128"/>
      <c r="DX6903" s="128"/>
      <c r="DY6903" s="128"/>
      <c r="EH6903" s="89"/>
      <c r="EI6903" s="90"/>
    </row>
    <row r="6904" spans="38:139">
      <c r="AL6904" s="13"/>
      <c r="AM6904" s="13"/>
      <c r="AN6904" s="3"/>
      <c r="AO6904" s="126"/>
      <c r="AP6904" s="126"/>
      <c r="AQ6904" s="127"/>
      <c r="AR6904" s="128"/>
      <c r="AS6904" s="13"/>
      <c r="AW6904" s="128"/>
      <c r="AX6904" s="128"/>
      <c r="AY6904" s="128"/>
      <c r="BH6904" s="89"/>
      <c r="BI6904" s="90"/>
      <c r="DL6904" s="13"/>
      <c r="DM6904" s="13"/>
      <c r="DN6904" s="3"/>
      <c r="DO6904" s="126"/>
      <c r="DP6904" s="126"/>
      <c r="DQ6904" s="127"/>
      <c r="DR6904" s="128"/>
      <c r="DS6904" s="13"/>
      <c r="DW6904" s="128"/>
      <c r="DX6904" s="128"/>
      <c r="DY6904" s="128"/>
      <c r="EH6904" s="89"/>
      <c r="EI6904" s="90"/>
    </row>
    <row r="6905" spans="38:139">
      <c r="AL6905" s="13"/>
      <c r="AM6905" s="13"/>
      <c r="AN6905" s="3"/>
      <c r="AO6905" s="126"/>
      <c r="AP6905" s="126"/>
      <c r="AQ6905" s="127"/>
      <c r="AR6905" s="128"/>
      <c r="AS6905" s="13"/>
      <c r="AW6905" s="128"/>
      <c r="AX6905" s="128"/>
      <c r="AY6905" s="128"/>
      <c r="BH6905" s="89"/>
      <c r="BI6905" s="90"/>
      <c r="DL6905" s="13"/>
      <c r="DM6905" s="13"/>
      <c r="DN6905" s="3"/>
      <c r="DO6905" s="126"/>
      <c r="DP6905" s="126"/>
      <c r="DQ6905" s="127"/>
      <c r="DR6905" s="128"/>
      <c r="DS6905" s="13"/>
      <c r="DW6905" s="128"/>
      <c r="DX6905" s="128"/>
      <c r="DY6905" s="128"/>
      <c r="EH6905" s="89"/>
      <c r="EI6905" s="90"/>
    </row>
    <row r="6906" spans="38:139">
      <c r="AL6906" s="13"/>
      <c r="AM6906" s="13"/>
      <c r="AN6906" s="3"/>
      <c r="AO6906" s="126"/>
      <c r="AP6906" s="126"/>
      <c r="AQ6906" s="127"/>
      <c r="AR6906" s="128"/>
      <c r="AS6906" s="13"/>
      <c r="AW6906" s="128"/>
      <c r="AX6906" s="128"/>
      <c r="AY6906" s="128"/>
      <c r="BH6906" s="89"/>
      <c r="BI6906" s="90"/>
      <c r="DL6906" s="13"/>
      <c r="DM6906" s="13"/>
      <c r="DN6906" s="3"/>
      <c r="DO6906" s="126"/>
      <c r="DP6906" s="126"/>
      <c r="DQ6906" s="127"/>
      <c r="DR6906" s="128"/>
      <c r="DS6906" s="13"/>
      <c r="DW6906" s="128"/>
      <c r="DX6906" s="128"/>
      <c r="DY6906" s="128"/>
      <c r="EH6906" s="89"/>
      <c r="EI6906" s="90"/>
    </row>
    <row r="6907" spans="38:139">
      <c r="AL6907" s="13"/>
      <c r="AM6907" s="13"/>
      <c r="AN6907" s="3"/>
      <c r="AO6907" s="126"/>
      <c r="AP6907" s="126"/>
      <c r="AQ6907" s="127"/>
      <c r="AR6907" s="128"/>
      <c r="AS6907" s="13"/>
      <c r="AW6907" s="128"/>
      <c r="AX6907" s="128"/>
      <c r="AY6907" s="128"/>
      <c r="BH6907" s="89"/>
      <c r="BI6907" s="90"/>
      <c r="DL6907" s="13"/>
      <c r="DM6907" s="13"/>
      <c r="DN6907" s="3"/>
      <c r="DO6907" s="126"/>
      <c r="DP6907" s="126"/>
      <c r="DQ6907" s="127"/>
      <c r="DR6907" s="128"/>
      <c r="DS6907" s="13"/>
      <c r="DW6907" s="128"/>
      <c r="DX6907" s="128"/>
      <c r="DY6907" s="128"/>
      <c r="EH6907" s="89"/>
      <c r="EI6907" s="90"/>
    </row>
    <row r="6908" spans="38:139">
      <c r="AL6908" s="13"/>
      <c r="AM6908" s="13"/>
      <c r="AN6908" s="3"/>
      <c r="AO6908" s="126"/>
      <c r="AP6908" s="126"/>
      <c r="AQ6908" s="127"/>
      <c r="AR6908" s="128"/>
      <c r="AS6908" s="13"/>
      <c r="AW6908" s="128"/>
      <c r="AX6908" s="128"/>
      <c r="AY6908" s="128"/>
      <c r="BH6908" s="89"/>
      <c r="BI6908" s="90"/>
      <c r="DL6908" s="13"/>
      <c r="DM6908" s="13"/>
      <c r="DN6908" s="3"/>
      <c r="DO6908" s="126"/>
      <c r="DP6908" s="126"/>
      <c r="DQ6908" s="127"/>
      <c r="DR6908" s="128"/>
      <c r="DS6908" s="13"/>
      <c r="DW6908" s="128"/>
      <c r="DX6908" s="128"/>
      <c r="DY6908" s="128"/>
      <c r="EH6908" s="89"/>
      <c r="EI6908" s="90"/>
    </row>
    <row r="6909" spans="38:139">
      <c r="AL6909" s="13"/>
      <c r="AM6909" s="13"/>
      <c r="AN6909" s="3"/>
      <c r="AO6909" s="126"/>
      <c r="AP6909" s="126"/>
      <c r="AQ6909" s="127"/>
      <c r="AR6909" s="128"/>
      <c r="AS6909" s="13"/>
      <c r="AW6909" s="128"/>
      <c r="AX6909" s="128"/>
      <c r="AY6909" s="128"/>
      <c r="BH6909" s="89"/>
      <c r="BI6909" s="90"/>
      <c r="DL6909" s="13"/>
      <c r="DM6909" s="13"/>
      <c r="DN6909" s="3"/>
      <c r="DO6909" s="126"/>
      <c r="DP6909" s="126"/>
      <c r="DQ6909" s="127"/>
      <c r="DR6909" s="128"/>
      <c r="DS6909" s="13"/>
      <c r="DW6909" s="128"/>
      <c r="DX6909" s="128"/>
      <c r="DY6909" s="128"/>
      <c r="EH6909" s="89"/>
      <c r="EI6909" s="90"/>
    </row>
    <row r="6910" spans="38:139">
      <c r="AL6910" s="13"/>
      <c r="AM6910" s="13"/>
      <c r="AN6910" s="3"/>
      <c r="AO6910" s="126"/>
      <c r="AP6910" s="126"/>
      <c r="AQ6910" s="127"/>
      <c r="AR6910" s="128"/>
      <c r="AS6910" s="13"/>
      <c r="AW6910" s="128"/>
      <c r="AX6910" s="128"/>
      <c r="AY6910" s="128"/>
      <c r="BH6910" s="89"/>
      <c r="BI6910" s="90"/>
      <c r="DL6910" s="13"/>
      <c r="DM6910" s="13"/>
      <c r="DN6910" s="3"/>
      <c r="DO6910" s="126"/>
      <c r="DP6910" s="126"/>
      <c r="DQ6910" s="127"/>
      <c r="DR6910" s="128"/>
      <c r="DS6910" s="13"/>
      <c r="DW6910" s="128"/>
      <c r="DX6910" s="128"/>
      <c r="DY6910" s="128"/>
      <c r="EH6910" s="89"/>
      <c r="EI6910" s="90"/>
    </row>
    <row r="6911" spans="38:139">
      <c r="AL6911" s="13"/>
      <c r="AM6911" s="13"/>
      <c r="AN6911" s="3"/>
      <c r="AO6911" s="126"/>
      <c r="AP6911" s="126"/>
      <c r="AQ6911" s="127"/>
      <c r="AR6911" s="128"/>
      <c r="AS6911" s="13"/>
      <c r="AW6911" s="128"/>
      <c r="AX6911" s="128"/>
      <c r="AY6911" s="128"/>
      <c r="BH6911" s="89"/>
      <c r="BI6911" s="90"/>
      <c r="DL6911" s="13"/>
      <c r="DM6911" s="13"/>
      <c r="DN6911" s="3"/>
      <c r="DO6911" s="126"/>
      <c r="DP6911" s="126"/>
      <c r="DQ6911" s="127"/>
      <c r="DR6911" s="128"/>
      <c r="DS6911" s="13"/>
      <c r="DW6911" s="128"/>
      <c r="DX6911" s="128"/>
      <c r="DY6911" s="128"/>
      <c r="EH6911" s="89"/>
      <c r="EI6911" s="90"/>
    </row>
    <row r="6912" spans="38:139">
      <c r="AL6912" s="13"/>
      <c r="AM6912" s="13"/>
      <c r="AN6912" s="3"/>
      <c r="AO6912" s="126"/>
      <c r="AP6912" s="126"/>
      <c r="AQ6912" s="127"/>
      <c r="AR6912" s="128"/>
      <c r="AS6912" s="13"/>
      <c r="AW6912" s="128"/>
      <c r="AX6912" s="128"/>
      <c r="AY6912" s="128"/>
      <c r="BH6912" s="89"/>
      <c r="BI6912" s="90"/>
      <c r="DL6912" s="13"/>
      <c r="DM6912" s="13"/>
      <c r="DN6912" s="3"/>
      <c r="DO6912" s="126"/>
      <c r="DP6912" s="126"/>
      <c r="DQ6912" s="127"/>
      <c r="DR6912" s="128"/>
      <c r="DS6912" s="13"/>
      <c r="DW6912" s="128"/>
      <c r="DX6912" s="128"/>
      <c r="DY6912" s="128"/>
      <c r="EH6912" s="89"/>
      <c r="EI6912" s="90"/>
    </row>
    <row r="6913" spans="38:139">
      <c r="AL6913" s="13"/>
      <c r="AM6913" s="13"/>
      <c r="AN6913" s="3"/>
      <c r="AO6913" s="126"/>
      <c r="AP6913" s="126"/>
      <c r="AQ6913" s="127"/>
      <c r="AR6913" s="128"/>
      <c r="AS6913" s="13"/>
      <c r="AW6913" s="128"/>
      <c r="AX6913" s="128"/>
      <c r="AY6913" s="128"/>
      <c r="BH6913" s="89"/>
      <c r="BI6913" s="90"/>
      <c r="DL6913" s="13"/>
      <c r="DM6913" s="13"/>
      <c r="DN6913" s="3"/>
      <c r="DO6913" s="126"/>
      <c r="DP6913" s="126"/>
      <c r="DQ6913" s="127"/>
      <c r="DR6913" s="128"/>
      <c r="DS6913" s="13"/>
      <c r="DW6913" s="128"/>
      <c r="DX6913" s="128"/>
      <c r="DY6913" s="128"/>
      <c r="EH6913" s="89"/>
      <c r="EI6913" s="90"/>
    </row>
    <row r="6914" spans="38:139">
      <c r="AL6914" s="13"/>
      <c r="AM6914" s="13"/>
      <c r="AN6914" s="3"/>
      <c r="AO6914" s="126"/>
      <c r="AP6914" s="126"/>
      <c r="AQ6914" s="127"/>
      <c r="AR6914" s="128"/>
      <c r="AS6914" s="13"/>
      <c r="AW6914" s="128"/>
      <c r="AX6914" s="128"/>
      <c r="AY6914" s="128"/>
      <c r="BH6914" s="89"/>
      <c r="BI6914" s="90"/>
      <c r="DL6914" s="13"/>
      <c r="DM6914" s="13"/>
      <c r="DN6914" s="3"/>
      <c r="DO6914" s="126"/>
      <c r="DP6914" s="126"/>
      <c r="DQ6914" s="127"/>
      <c r="DR6914" s="128"/>
      <c r="DS6914" s="13"/>
      <c r="DW6914" s="128"/>
      <c r="DX6914" s="128"/>
      <c r="DY6914" s="128"/>
      <c r="EH6914" s="89"/>
      <c r="EI6914" s="90"/>
    </row>
    <row r="6915" spans="38:139">
      <c r="AL6915" s="13"/>
      <c r="AM6915" s="13"/>
      <c r="AN6915" s="3"/>
      <c r="AO6915" s="126"/>
      <c r="AP6915" s="126"/>
      <c r="AQ6915" s="127"/>
      <c r="AR6915" s="128"/>
      <c r="AS6915" s="13"/>
      <c r="AW6915" s="128"/>
      <c r="AX6915" s="128"/>
      <c r="AY6915" s="128"/>
      <c r="BH6915" s="89"/>
      <c r="BI6915" s="90"/>
      <c r="DL6915" s="13"/>
      <c r="DM6915" s="13"/>
      <c r="DN6915" s="3"/>
      <c r="DO6915" s="126"/>
      <c r="DP6915" s="126"/>
      <c r="DQ6915" s="127"/>
      <c r="DR6915" s="128"/>
      <c r="DS6915" s="13"/>
      <c r="DW6915" s="128"/>
      <c r="DX6915" s="128"/>
      <c r="DY6915" s="128"/>
      <c r="EH6915" s="89"/>
      <c r="EI6915" s="90"/>
    </row>
    <row r="6916" spans="38:139">
      <c r="AL6916" s="13"/>
      <c r="AM6916" s="13"/>
      <c r="AN6916" s="3"/>
      <c r="AO6916" s="126"/>
      <c r="AP6916" s="126"/>
      <c r="AQ6916" s="127"/>
      <c r="AR6916" s="128"/>
      <c r="AS6916" s="13"/>
      <c r="AW6916" s="128"/>
      <c r="AX6916" s="128"/>
      <c r="AY6916" s="128"/>
      <c r="BH6916" s="89"/>
      <c r="BI6916" s="90"/>
      <c r="DL6916" s="13"/>
      <c r="DM6916" s="13"/>
      <c r="DN6916" s="3"/>
      <c r="DO6916" s="126"/>
      <c r="DP6916" s="126"/>
      <c r="DQ6916" s="127"/>
      <c r="DR6916" s="128"/>
      <c r="DS6916" s="13"/>
      <c r="DW6916" s="128"/>
      <c r="DX6916" s="128"/>
      <c r="DY6916" s="128"/>
      <c r="EH6916" s="89"/>
      <c r="EI6916" s="90"/>
    </row>
    <row r="6917" spans="38:139">
      <c r="AL6917" s="13"/>
      <c r="AM6917" s="13"/>
      <c r="AN6917" s="3"/>
      <c r="AO6917" s="126"/>
      <c r="AP6917" s="126"/>
      <c r="AQ6917" s="127"/>
      <c r="AR6917" s="128"/>
      <c r="AS6917" s="13"/>
      <c r="AW6917" s="128"/>
      <c r="AX6917" s="128"/>
      <c r="AY6917" s="128"/>
      <c r="BH6917" s="89"/>
      <c r="BI6917" s="90"/>
      <c r="DL6917" s="13"/>
      <c r="DM6917" s="13"/>
      <c r="DN6917" s="3"/>
      <c r="DO6917" s="126"/>
      <c r="DP6917" s="126"/>
      <c r="DQ6917" s="127"/>
      <c r="DR6917" s="128"/>
      <c r="DS6917" s="13"/>
      <c r="DW6917" s="128"/>
      <c r="DX6917" s="128"/>
      <c r="DY6917" s="128"/>
      <c r="EH6917" s="89"/>
      <c r="EI6917" s="90"/>
    </row>
    <row r="6918" spans="38:139">
      <c r="AL6918" s="13"/>
      <c r="AM6918" s="13"/>
      <c r="AN6918" s="3"/>
      <c r="AO6918" s="126"/>
      <c r="AP6918" s="126"/>
      <c r="AQ6918" s="127"/>
      <c r="AR6918" s="128"/>
      <c r="AS6918" s="13"/>
      <c r="AW6918" s="128"/>
      <c r="AX6918" s="128"/>
      <c r="AY6918" s="128"/>
      <c r="BH6918" s="89"/>
      <c r="BI6918" s="90"/>
      <c r="DL6918" s="13"/>
      <c r="DM6918" s="13"/>
      <c r="DN6918" s="3"/>
      <c r="DO6918" s="126"/>
      <c r="DP6918" s="126"/>
      <c r="DQ6918" s="127"/>
      <c r="DR6918" s="128"/>
      <c r="DS6918" s="13"/>
      <c r="DW6918" s="128"/>
      <c r="DX6918" s="128"/>
      <c r="DY6918" s="128"/>
      <c r="EH6918" s="89"/>
      <c r="EI6918" s="90"/>
    </row>
    <row r="6919" spans="38:139">
      <c r="AL6919" s="13"/>
      <c r="AM6919" s="13"/>
      <c r="AN6919" s="3"/>
      <c r="AO6919" s="126"/>
      <c r="AP6919" s="126"/>
      <c r="AQ6919" s="127"/>
      <c r="AR6919" s="128"/>
      <c r="AS6919" s="13"/>
      <c r="AW6919" s="128"/>
      <c r="AX6919" s="128"/>
      <c r="AY6919" s="128"/>
      <c r="BH6919" s="89"/>
      <c r="BI6919" s="90"/>
      <c r="DL6919" s="13"/>
      <c r="DM6919" s="13"/>
      <c r="DN6919" s="3"/>
      <c r="DO6919" s="126"/>
      <c r="DP6919" s="126"/>
      <c r="DQ6919" s="127"/>
      <c r="DR6919" s="128"/>
      <c r="DS6919" s="13"/>
      <c r="DW6919" s="128"/>
      <c r="DX6919" s="128"/>
      <c r="DY6919" s="128"/>
      <c r="EH6919" s="89"/>
      <c r="EI6919" s="90"/>
    </row>
    <row r="6920" spans="38:139">
      <c r="AL6920" s="13"/>
      <c r="AM6920" s="13"/>
      <c r="AN6920" s="3"/>
      <c r="AO6920" s="126"/>
      <c r="AP6920" s="126"/>
      <c r="AQ6920" s="127"/>
      <c r="AR6920" s="128"/>
      <c r="AS6920" s="13"/>
      <c r="AW6920" s="128"/>
      <c r="AX6920" s="128"/>
      <c r="AY6920" s="128"/>
      <c r="BH6920" s="89"/>
      <c r="BI6920" s="90"/>
      <c r="DL6920" s="13"/>
      <c r="DM6920" s="13"/>
      <c r="DN6920" s="3"/>
      <c r="DO6920" s="126"/>
      <c r="DP6920" s="126"/>
      <c r="DQ6920" s="127"/>
      <c r="DR6920" s="128"/>
      <c r="DS6920" s="13"/>
      <c r="DW6920" s="128"/>
      <c r="DX6920" s="128"/>
      <c r="DY6920" s="128"/>
      <c r="EH6920" s="89"/>
      <c r="EI6920" s="90"/>
    </row>
    <row r="6921" spans="38:139">
      <c r="AL6921" s="13"/>
      <c r="AM6921" s="13"/>
      <c r="AN6921" s="3"/>
      <c r="AO6921" s="126"/>
      <c r="AP6921" s="126"/>
      <c r="AQ6921" s="127"/>
      <c r="AR6921" s="128"/>
      <c r="AS6921" s="13"/>
      <c r="AW6921" s="128"/>
      <c r="AX6921" s="128"/>
      <c r="AY6921" s="128"/>
      <c r="BH6921" s="89"/>
      <c r="BI6921" s="90"/>
      <c r="DL6921" s="13"/>
      <c r="DM6921" s="13"/>
      <c r="DN6921" s="3"/>
      <c r="DO6921" s="126"/>
      <c r="DP6921" s="126"/>
      <c r="DQ6921" s="127"/>
      <c r="DR6921" s="128"/>
      <c r="DS6921" s="13"/>
      <c r="DW6921" s="128"/>
      <c r="DX6921" s="128"/>
      <c r="DY6921" s="128"/>
      <c r="EH6921" s="89"/>
      <c r="EI6921" s="90"/>
    </row>
    <row r="6922" spans="38:139">
      <c r="AL6922" s="13"/>
      <c r="AM6922" s="13"/>
      <c r="AN6922" s="3"/>
      <c r="AO6922" s="126"/>
      <c r="AP6922" s="126"/>
      <c r="AQ6922" s="127"/>
      <c r="AR6922" s="128"/>
      <c r="AS6922" s="13"/>
      <c r="AW6922" s="128"/>
      <c r="AX6922" s="128"/>
      <c r="AY6922" s="128"/>
      <c r="BH6922" s="89"/>
      <c r="BI6922" s="90"/>
      <c r="DL6922" s="13"/>
      <c r="DM6922" s="13"/>
      <c r="DN6922" s="3"/>
      <c r="DO6922" s="126"/>
      <c r="DP6922" s="126"/>
      <c r="DQ6922" s="127"/>
      <c r="DR6922" s="128"/>
      <c r="DS6922" s="13"/>
      <c r="DW6922" s="128"/>
      <c r="DX6922" s="128"/>
      <c r="DY6922" s="128"/>
      <c r="EH6922" s="89"/>
      <c r="EI6922" s="90"/>
    </row>
    <row r="6923" spans="38:139">
      <c r="AL6923" s="13"/>
      <c r="AM6923" s="13"/>
      <c r="AN6923" s="3"/>
      <c r="AO6923" s="126"/>
      <c r="AP6923" s="126"/>
      <c r="AQ6923" s="127"/>
      <c r="AR6923" s="128"/>
      <c r="AS6923" s="13"/>
      <c r="AW6923" s="128"/>
      <c r="AX6923" s="128"/>
      <c r="AY6923" s="128"/>
      <c r="BH6923" s="89"/>
      <c r="BI6923" s="90"/>
      <c r="DL6923" s="13"/>
      <c r="DM6923" s="13"/>
      <c r="DN6923" s="3"/>
      <c r="DO6923" s="126"/>
      <c r="DP6923" s="126"/>
      <c r="DQ6923" s="127"/>
      <c r="DR6923" s="128"/>
      <c r="DS6923" s="13"/>
      <c r="DW6923" s="128"/>
      <c r="DX6923" s="128"/>
      <c r="DY6923" s="128"/>
      <c r="EH6923" s="89"/>
      <c r="EI6923" s="90"/>
    </row>
    <row r="6924" spans="38:139">
      <c r="AL6924" s="13"/>
      <c r="AM6924" s="13"/>
      <c r="AN6924" s="3"/>
      <c r="AO6924" s="126"/>
      <c r="AP6924" s="126"/>
      <c r="AQ6924" s="127"/>
      <c r="AR6924" s="128"/>
      <c r="AS6924" s="13"/>
      <c r="AW6924" s="128"/>
      <c r="AX6924" s="128"/>
      <c r="AY6924" s="128"/>
      <c r="BH6924" s="89"/>
      <c r="BI6924" s="90"/>
      <c r="DL6924" s="13"/>
      <c r="DM6924" s="13"/>
      <c r="DN6924" s="3"/>
      <c r="DO6924" s="126"/>
      <c r="DP6924" s="126"/>
      <c r="DQ6924" s="127"/>
      <c r="DR6924" s="128"/>
      <c r="DS6924" s="13"/>
      <c r="DW6924" s="128"/>
      <c r="DX6924" s="128"/>
      <c r="DY6924" s="128"/>
      <c r="EH6924" s="89"/>
      <c r="EI6924" s="90"/>
    </row>
    <row r="6925" spans="38:139">
      <c r="AL6925" s="13"/>
      <c r="AM6925" s="13"/>
      <c r="AN6925" s="3"/>
      <c r="AO6925" s="126"/>
      <c r="AP6925" s="126"/>
      <c r="AQ6925" s="127"/>
      <c r="AR6925" s="128"/>
      <c r="AS6925" s="13"/>
      <c r="AW6925" s="128"/>
      <c r="AX6925" s="128"/>
      <c r="AY6925" s="128"/>
      <c r="BH6925" s="89"/>
      <c r="BI6925" s="90"/>
      <c r="DL6925" s="13"/>
      <c r="DM6925" s="13"/>
      <c r="DN6925" s="3"/>
      <c r="DO6925" s="126"/>
      <c r="DP6925" s="126"/>
      <c r="DQ6925" s="127"/>
      <c r="DR6925" s="128"/>
      <c r="DS6925" s="13"/>
      <c r="DW6925" s="128"/>
      <c r="DX6925" s="128"/>
      <c r="DY6925" s="128"/>
      <c r="EH6925" s="89"/>
      <c r="EI6925" s="90"/>
    </row>
    <row r="6926" spans="38:139">
      <c r="AL6926" s="13"/>
      <c r="AM6926" s="13"/>
      <c r="AN6926" s="3"/>
      <c r="AO6926" s="126"/>
      <c r="AP6926" s="126"/>
      <c r="AQ6926" s="127"/>
      <c r="AR6926" s="128"/>
      <c r="AS6926" s="13"/>
      <c r="AW6926" s="128"/>
      <c r="AX6926" s="128"/>
      <c r="AY6926" s="128"/>
      <c r="BH6926" s="89"/>
      <c r="BI6926" s="90"/>
      <c r="DL6926" s="13"/>
      <c r="DM6926" s="13"/>
      <c r="DN6926" s="3"/>
      <c r="DO6926" s="126"/>
      <c r="DP6926" s="126"/>
      <c r="DQ6926" s="127"/>
      <c r="DR6926" s="128"/>
      <c r="DS6926" s="13"/>
      <c r="DW6926" s="128"/>
      <c r="DX6926" s="128"/>
      <c r="DY6926" s="128"/>
      <c r="EH6926" s="89"/>
      <c r="EI6926" s="90"/>
    </row>
    <row r="6927" spans="38:139">
      <c r="AL6927" s="13"/>
      <c r="AM6927" s="13"/>
      <c r="AN6927" s="3"/>
      <c r="AO6927" s="126"/>
      <c r="AP6927" s="126"/>
      <c r="AQ6927" s="127"/>
      <c r="AR6927" s="128"/>
      <c r="AS6927" s="13"/>
      <c r="AW6927" s="128"/>
      <c r="AX6927" s="128"/>
      <c r="AY6927" s="128"/>
      <c r="BH6927" s="89"/>
      <c r="BI6927" s="90"/>
      <c r="DL6927" s="13"/>
      <c r="DM6927" s="13"/>
      <c r="DN6927" s="3"/>
      <c r="DO6927" s="126"/>
      <c r="DP6927" s="126"/>
      <c r="DQ6927" s="127"/>
      <c r="DR6927" s="128"/>
      <c r="DS6927" s="13"/>
      <c r="DW6927" s="128"/>
      <c r="DX6927" s="128"/>
      <c r="DY6927" s="128"/>
      <c r="EH6927" s="89"/>
      <c r="EI6927" s="90"/>
    </row>
    <row r="6928" spans="38:139">
      <c r="AL6928" s="13"/>
      <c r="AM6928" s="13"/>
      <c r="AN6928" s="3"/>
      <c r="AO6928" s="126"/>
      <c r="AP6928" s="126"/>
      <c r="AQ6928" s="127"/>
      <c r="AR6928" s="128"/>
      <c r="AS6928" s="13"/>
      <c r="AW6928" s="128"/>
      <c r="AX6928" s="128"/>
      <c r="AY6928" s="128"/>
      <c r="BH6928" s="89"/>
      <c r="BI6928" s="90"/>
      <c r="DL6928" s="13"/>
      <c r="DM6928" s="13"/>
      <c r="DN6928" s="3"/>
      <c r="DO6928" s="126"/>
      <c r="DP6928" s="126"/>
      <c r="DQ6928" s="127"/>
      <c r="DR6928" s="128"/>
      <c r="DS6928" s="13"/>
      <c r="DW6928" s="128"/>
      <c r="DX6928" s="128"/>
      <c r="DY6928" s="128"/>
      <c r="EH6928" s="89"/>
      <c r="EI6928" s="90"/>
    </row>
    <row r="6929" spans="38:139">
      <c r="AL6929" s="13"/>
      <c r="AM6929" s="13"/>
      <c r="AN6929" s="3"/>
      <c r="AO6929" s="126"/>
      <c r="AP6929" s="126"/>
      <c r="AQ6929" s="127"/>
      <c r="AR6929" s="128"/>
      <c r="AS6929" s="13"/>
      <c r="AW6929" s="128"/>
      <c r="AX6929" s="128"/>
      <c r="AY6929" s="128"/>
      <c r="BH6929" s="89"/>
      <c r="BI6929" s="90"/>
      <c r="DL6929" s="13"/>
      <c r="DM6929" s="13"/>
      <c r="DN6929" s="3"/>
      <c r="DO6929" s="126"/>
      <c r="DP6929" s="126"/>
      <c r="DQ6929" s="127"/>
      <c r="DR6929" s="128"/>
      <c r="DS6929" s="13"/>
      <c r="DW6929" s="128"/>
      <c r="DX6929" s="128"/>
      <c r="DY6929" s="128"/>
      <c r="EH6929" s="89"/>
      <c r="EI6929" s="90"/>
    </row>
    <row r="6930" spans="38:139">
      <c r="AL6930" s="13"/>
      <c r="AM6930" s="13"/>
      <c r="AN6930" s="3"/>
      <c r="AO6930" s="126"/>
      <c r="AP6930" s="126"/>
      <c r="AQ6930" s="127"/>
      <c r="AR6930" s="128"/>
      <c r="AS6930" s="13"/>
      <c r="AW6930" s="128"/>
      <c r="AX6930" s="128"/>
      <c r="AY6930" s="128"/>
      <c r="BH6930" s="89"/>
      <c r="BI6930" s="90"/>
      <c r="DL6930" s="13"/>
      <c r="DM6930" s="13"/>
      <c r="DN6930" s="3"/>
      <c r="DO6930" s="126"/>
      <c r="DP6930" s="126"/>
      <c r="DQ6930" s="127"/>
      <c r="DR6930" s="128"/>
      <c r="DS6930" s="13"/>
      <c r="DW6930" s="128"/>
      <c r="DX6930" s="128"/>
      <c r="DY6930" s="128"/>
      <c r="EH6930" s="89"/>
      <c r="EI6930" s="90"/>
    </row>
    <row r="6931" spans="38:139">
      <c r="AL6931" s="13"/>
      <c r="AM6931" s="13"/>
      <c r="AN6931" s="3"/>
      <c r="AO6931" s="126"/>
      <c r="AP6931" s="126"/>
      <c r="AQ6931" s="127"/>
      <c r="AR6931" s="128"/>
      <c r="AS6931" s="13"/>
      <c r="AW6931" s="128"/>
      <c r="AX6931" s="128"/>
      <c r="AY6931" s="128"/>
      <c r="BH6931" s="89"/>
      <c r="BI6931" s="90"/>
      <c r="DL6931" s="13"/>
      <c r="DM6931" s="13"/>
      <c r="DN6931" s="3"/>
      <c r="DO6931" s="126"/>
      <c r="DP6931" s="126"/>
      <c r="DQ6931" s="127"/>
      <c r="DR6931" s="128"/>
      <c r="DS6931" s="13"/>
      <c r="DW6931" s="128"/>
      <c r="DX6931" s="128"/>
      <c r="DY6931" s="128"/>
      <c r="EH6931" s="89"/>
      <c r="EI6931" s="90"/>
    </row>
    <row r="6932" spans="38:139">
      <c r="AL6932" s="13"/>
      <c r="AM6932" s="13"/>
      <c r="AN6932" s="3"/>
      <c r="AO6932" s="126"/>
      <c r="AP6932" s="126"/>
      <c r="AQ6932" s="127"/>
      <c r="AR6932" s="128"/>
      <c r="AS6932" s="13"/>
      <c r="AW6932" s="128"/>
      <c r="AX6932" s="128"/>
      <c r="AY6932" s="128"/>
      <c r="BH6932" s="89"/>
      <c r="BI6932" s="90"/>
      <c r="DL6932" s="13"/>
      <c r="DM6932" s="13"/>
      <c r="DN6932" s="3"/>
      <c r="DO6932" s="126"/>
      <c r="DP6932" s="126"/>
      <c r="DQ6932" s="127"/>
      <c r="DR6932" s="128"/>
      <c r="DS6932" s="13"/>
      <c r="DW6932" s="128"/>
      <c r="DX6932" s="128"/>
      <c r="DY6932" s="128"/>
      <c r="EH6932" s="89"/>
      <c r="EI6932" s="90"/>
    </row>
    <row r="6933" spans="38:139">
      <c r="AL6933" s="13"/>
      <c r="AM6933" s="13"/>
      <c r="AN6933" s="3"/>
      <c r="AO6933" s="126"/>
      <c r="AP6933" s="126"/>
      <c r="AQ6933" s="127"/>
      <c r="AR6933" s="128"/>
      <c r="AS6933" s="13"/>
      <c r="AW6933" s="128"/>
      <c r="AX6933" s="128"/>
      <c r="AY6933" s="128"/>
      <c r="BH6933" s="89"/>
      <c r="BI6933" s="90"/>
      <c r="DL6933" s="13"/>
      <c r="DM6933" s="13"/>
      <c r="DN6933" s="3"/>
      <c r="DO6933" s="126"/>
      <c r="DP6933" s="126"/>
      <c r="DQ6933" s="127"/>
      <c r="DR6933" s="128"/>
      <c r="DS6933" s="13"/>
      <c r="DW6933" s="128"/>
      <c r="DX6933" s="128"/>
      <c r="DY6933" s="128"/>
      <c r="EH6933" s="89"/>
      <c r="EI6933" s="90"/>
    </row>
    <row r="6934" spans="38:139">
      <c r="AL6934" s="13"/>
      <c r="AM6934" s="13"/>
      <c r="AN6934" s="3"/>
      <c r="AO6934" s="126"/>
      <c r="AP6934" s="126"/>
      <c r="AQ6934" s="127"/>
      <c r="AR6934" s="128"/>
      <c r="AS6934" s="13"/>
      <c r="AW6934" s="128"/>
      <c r="AX6934" s="128"/>
      <c r="AY6934" s="128"/>
      <c r="BH6934" s="89"/>
      <c r="BI6934" s="90"/>
      <c r="DL6934" s="13"/>
      <c r="DM6934" s="13"/>
      <c r="DN6934" s="3"/>
      <c r="DO6934" s="126"/>
      <c r="DP6934" s="126"/>
      <c r="DQ6934" s="127"/>
      <c r="DR6934" s="128"/>
      <c r="DS6934" s="13"/>
      <c r="DW6934" s="128"/>
      <c r="DX6934" s="128"/>
      <c r="DY6934" s="128"/>
      <c r="EH6934" s="89"/>
      <c r="EI6934" s="90"/>
    </row>
    <row r="6935" spans="38:139">
      <c r="AL6935" s="13"/>
      <c r="AM6935" s="13"/>
      <c r="AN6935" s="3"/>
      <c r="AO6935" s="126"/>
      <c r="AP6935" s="126"/>
      <c r="AQ6935" s="127"/>
      <c r="AR6935" s="128"/>
      <c r="AS6935" s="13"/>
      <c r="AW6935" s="128"/>
      <c r="AX6935" s="128"/>
      <c r="AY6935" s="128"/>
      <c r="BH6935" s="89"/>
      <c r="BI6935" s="90"/>
      <c r="DL6935" s="13"/>
      <c r="DM6935" s="13"/>
      <c r="DN6935" s="3"/>
      <c r="DO6935" s="126"/>
      <c r="DP6935" s="126"/>
      <c r="DQ6935" s="127"/>
      <c r="DR6935" s="128"/>
      <c r="DS6935" s="13"/>
      <c r="DW6935" s="128"/>
      <c r="DX6935" s="128"/>
      <c r="DY6935" s="128"/>
      <c r="EH6935" s="89"/>
      <c r="EI6935" s="90"/>
    </row>
    <row r="6936" spans="38:139">
      <c r="AL6936" s="13"/>
      <c r="AM6936" s="13"/>
      <c r="AN6936" s="3"/>
      <c r="AO6936" s="126"/>
      <c r="AP6936" s="126"/>
      <c r="AQ6936" s="127"/>
      <c r="AR6936" s="128"/>
      <c r="AS6936" s="13"/>
      <c r="AW6936" s="128"/>
      <c r="AX6936" s="128"/>
      <c r="AY6936" s="128"/>
      <c r="BH6936" s="89"/>
      <c r="BI6936" s="90"/>
      <c r="DL6936" s="13"/>
      <c r="DM6936" s="13"/>
      <c r="DN6936" s="3"/>
      <c r="DO6936" s="126"/>
      <c r="DP6936" s="126"/>
      <c r="DQ6936" s="127"/>
      <c r="DR6936" s="128"/>
      <c r="DS6936" s="13"/>
      <c r="DW6936" s="128"/>
      <c r="DX6936" s="128"/>
      <c r="DY6936" s="128"/>
      <c r="EH6936" s="89"/>
      <c r="EI6936" s="90"/>
    </row>
    <row r="6937" spans="38:139">
      <c r="AL6937" s="13"/>
      <c r="AM6937" s="13"/>
      <c r="AN6937" s="3"/>
      <c r="AO6937" s="126"/>
      <c r="AP6937" s="126"/>
      <c r="AQ6937" s="127"/>
      <c r="AR6937" s="128"/>
      <c r="AS6937" s="13"/>
      <c r="AW6937" s="128"/>
      <c r="AX6937" s="128"/>
      <c r="AY6937" s="128"/>
      <c r="BH6937" s="89"/>
      <c r="BI6937" s="90"/>
      <c r="DL6937" s="13"/>
      <c r="DM6937" s="13"/>
      <c r="DN6937" s="3"/>
      <c r="DO6937" s="126"/>
      <c r="DP6937" s="126"/>
      <c r="DQ6937" s="127"/>
      <c r="DR6937" s="128"/>
      <c r="DS6937" s="13"/>
      <c r="DW6937" s="128"/>
      <c r="DX6937" s="128"/>
      <c r="DY6937" s="128"/>
      <c r="EH6937" s="89"/>
      <c r="EI6937" s="90"/>
    </row>
    <row r="6938" spans="38:139">
      <c r="AL6938" s="13"/>
      <c r="AM6938" s="13"/>
      <c r="AN6938" s="3"/>
      <c r="AO6938" s="126"/>
      <c r="AP6938" s="126"/>
      <c r="AQ6938" s="127"/>
      <c r="AR6938" s="128"/>
      <c r="AS6938" s="13"/>
      <c r="AW6938" s="128"/>
      <c r="AX6938" s="128"/>
      <c r="AY6938" s="128"/>
      <c r="BH6938" s="89"/>
      <c r="BI6938" s="90"/>
      <c r="DL6938" s="13"/>
      <c r="DM6938" s="13"/>
      <c r="DN6938" s="3"/>
      <c r="DO6938" s="126"/>
      <c r="DP6938" s="126"/>
      <c r="DQ6938" s="127"/>
      <c r="DR6938" s="128"/>
      <c r="DS6938" s="13"/>
      <c r="DW6938" s="128"/>
      <c r="DX6938" s="128"/>
      <c r="DY6938" s="128"/>
      <c r="EH6938" s="89"/>
      <c r="EI6938" s="90"/>
    </row>
    <row r="6939" spans="38:139">
      <c r="AL6939" s="13"/>
      <c r="AM6939" s="13"/>
      <c r="AN6939" s="3"/>
      <c r="AO6939" s="126"/>
      <c r="AP6939" s="126"/>
      <c r="AQ6939" s="127"/>
      <c r="AR6939" s="128"/>
      <c r="AS6939" s="13"/>
      <c r="AW6939" s="128"/>
      <c r="AX6939" s="128"/>
      <c r="AY6939" s="128"/>
      <c r="BH6939" s="89"/>
      <c r="BI6939" s="90"/>
      <c r="DL6939" s="13"/>
      <c r="DM6939" s="13"/>
      <c r="DN6939" s="3"/>
      <c r="DO6939" s="126"/>
      <c r="DP6939" s="126"/>
      <c r="DQ6939" s="127"/>
      <c r="DR6939" s="128"/>
      <c r="DS6939" s="13"/>
      <c r="DW6939" s="128"/>
      <c r="DX6939" s="128"/>
      <c r="DY6939" s="128"/>
      <c r="EH6939" s="89"/>
      <c r="EI6939" s="90"/>
    </row>
    <row r="6940" spans="38:139">
      <c r="AL6940" s="13"/>
      <c r="AM6940" s="13"/>
      <c r="AN6940" s="3"/>
      <c r="AO6940" s="126"/>
      <c r="AP6940" s="126"/>
      <c r="AQ6940" s="127"/>
      <c r="AR6940" s="128"/>
      <c r="AS6940" s="13"/>
      <c r="AW6940" s="128"/>
      <c r="AX6940" s="128"/>
      <c r="AY6940" s="128"/>
      <c r="BH6940" s="89"/>
      <c r="BI6940" s="90"/>
      <c r="DL6940" s="13"/>
      <c r="DM6940" s="13"/>
      <c r="DN6940" s="3"/>
      <c r="DO6940" s="126"/>
      <c r="DP6940" s="126"/>
      <c r="DQ6940" s="127"/>
      <c r="DR6940" s="128"/>
      <c r="DS6940" s="13"/>
      <c r="DW6940" s="128"/>
      <c r="DX6940" s="128"/>
      <c r="DY6940" s="128"/>
      <c r="EH6940" s="89"/>
      <c r="EI6940" s="90"/>
    </row>
    <row r="6941" spans="38:139">
      <c r="AL6941" s="13"/>
      <c r="AM6941" s="13"/>
      <c r="AN6941" s="3"/>
      <c r="AO6941" s="126"/>
      <c r="AP6941" s="126"/>
      <c r="AQ6941" s="127"/>
      <c r="AR6941" s="128"/>
      <c r="AS6941" s="13"/>
      <c r="AW6941" s="128"/>
      <c r="AX6941" s="128"/>
      <c r="AY6941" s="128"/>
      <c r="BH6941" s="89"/>
      <c r="BI6941" s="90"/>
      <c r="DL6941" s="13"/>
      <c r="DM6941" s="13"/>
      <c r="DN6941" s="3"/>
      <c r="DO6941" s="126"/>
      <c r="DP6941" s="126"/>
      <c r="DQ6941" s="127"/>
      <c r="DR6941" s="128"/>
      <c r="DS6941" s="13"/>
      <c r="DW6941" s="128"/>
      <c r="DX6941" s="128"/>
      <c r="DY6941" s="128"/>
      <c r="EH6941" s="89"/>
      <c r="EI6941" s="90"/>
    </row>
    <row r="6942" spans="38:139">
      <c r="AL6942" s="13"/>
      <c r="AM6942" s="13"/>
      <c r="AN6942" s="3"/>
      <c r="AO6942" s="126"/>
      <c r="AP6942" s="126"/>
      <c r="AQ6942" s="127"/>
      <c r="AR6942" s="128"/>
      <c r="AS6942" s="13"/>
      <c r="AW6942" s="128"/>
      <c r="AX6942" s="128"/>
      <c r="AY6942" s="128"/>
      <c r="BH6942" s="89"/>
      <c r="BI6942" s="90"/>
      <c r="DL6942" s="13"/>
      <c r="DM6942" s="13"/>
      <c r="DN6942" s="3"/>
      <c r="DO6942" s="126"/>
      <c r="DP6942" s="126"/>
      <c r="DQ6942" s="127"/>
      <c r="DR6942" s="128"/>
      <c r="DS6942" s="13"/>
      <c r="DW6942" s="128"/>
      <c r="DX6942" s="128"/>
      <c r="DY6942" s="128"/>
      <c r="EH6942" s="89"/>
      <c r="EI6942" s="90"/>
    </row>
    <row r="6943" spans="38:139">
      <c r="AL6943" s="13"/>
      <c r="AM6943" s="13"/>
      <c r="AN6943" s="3"/>
      <c r="AO6943" s="126"/>
      <c r="AP6943" s="126"/>
      <c r="AQ6943" s="127"/>
      <c r="AR6943" s="128"/>
      <c r="AS6943" s="13"/>
      <c r="AW6943" s="128"/>
      <c r="AX6943" s="128"/>
      <c r="AY6943" s="128"/>
      <c r="BH6943" s="89"/>
      <c r="BI6943" s="90"/>
      <c r="DL6943" s="13"/>
      <c r="DM6943" s="13"/>
      <c r="DN6943" s="3"/>
      <c r="DO6943" s="126"/>
      <c r="DP6943" s="126"/>
      <c r="DQ6943" s="127"/>
      <c r="DR6943" s="128"/>
      <c r="DS6943" s="13"/>
      <c r="DW6943" s="128"/>
      <c r="DX6943" s="128"/>
      <c r="DY6943" s="128"/>
      <c r="EH6943" s="89"/>
      <c r="EI6943" s="90"/>
    </row>
    <row r="6944" spans="38:139">
      <c r="AL6944" s="13"/>
      <c r="AM6944" s="13"/>
      <c r="AN6944" s="3"/>
      <c r="AO6944" s="126"/>
      <c r="AP6944" s="126"/>
      <c r="AQ6944" s="127"/>
      <c r="AR6944" s="128"/>
      <c r="AS6944" s="13"/>
      <c r="AW6944" s="128"/>
      <c r="AX6944" s="128"/>
      <c r="AY6944" s="128"/>
      <c r="BH6944" s="89"/>
      <c r="BI6944" s="90"/>
      <c r="DL6944" s="13"/>
      <c r="DM6944" s="13"/>
      <c r="DN6944" s="3"/>
      <c r="DO6944" s="126"/>
      <c r="DP6944" s="126"/>
      <c r="DQ6944" s="127"/>
      <c r="DR6944" s="128"/>
      <c r="DS6944" s="13"/>
      <c r="DW6944" s="128"/>
      <c r="DX6944" s="128"/>
      <c r="DY6944" s="128"/>
      <c r="EH6944" s="89"/>
      <c r="EI6944" s="90"/>
    </row>
    <row r="6945" spans="38:139">
      <c r="AL6945" s="13"/>
      <c r="AM6945" s="13"/>
      <c r="AN6945" s="3"/>
      <c r="AO6945" s="126"/>
      <c r="AP6945" s="126"/>
      <c r="AQ6945" s="127"/>
      <c r="AR6945" s="128"/>
      <c r="AS6945" s="13"/>
      <c r="AW6945" s="128"/>
      <c r="AX6945" s="128"/>
      <c r="AY6945" s="128"/>
      <c r="BH6945" s="89"/>
      <c r="BI6945" s="90"/>
      <c r="DL6945" s="13"/>
      <c r="DM6945" s="13"/>
      <c r="DN6945" s="3"/>
      <c r="DO6945" s="126"/>
      <c r="DP6945" s="126"/>
      <c r="DQ6945" s="127"/>
      <c r="DR6945" s="128"/>
      <c r="DS6945" s="13"/>
      <c r="DW6945" s="128"/>
      <c r="DX6945" s="128"/>
      <c r="DY6945" s="128"/>
      <c r="EH6945" s="89"/>
      <c r="EI6945" s="90"/>
    </row>
    <row r="6946" spans="38:139">
      <c r="AL6946" s="13"/>
      <c r="AM6946" s="13"/>
      <c r="AN6946" s="3"/>
      <c r="AO6946" s="126"/>
      <c r="AP6946" s="126"/>
      <c r="AQ6946" s="127"/>
      <c r="AR6946" s="128"/>
      <c r="AS6946" s="13"/>
      <c r="AW6946" s="128"/>
      <c r="AX6946" s="128"/>
      <c r="AY6946" s="128"/>
      <c r="BH6946" s="89"/>
      <c r="BI6946" s="90"/>
      <c r="DL6946" s="13"/>
      <c r="DM6946" s="13"/>
      <c r="DN6946" s="3"/>
      <c r="DO6946" s="126"/>
      <c r="DP6946" s="126"/>
      <c r="DQ6946" s="127"/>
      <c r="DR6946" s="128"/>
      <c r="DS6946" s="13"/>
      <c r="DW6946" s="128"/>
      <c r="DX6946" s="128"/>
      <c r="DY6946" s="128"/>
      <c r="EH6946" s="89"/>
      <c r="EI6946" s="90"/>
    </row>
    <row r="6947" spans="38:139">
      <c r="AL6947" s="13"/>
      <c r="AM6947" s="13"/>
      <c r="AN6947" s="3"/>
      <c r="AO6947" s="126"/>
      <c r="AP6947" s="126"/>
      <c r="AQ6947" s="127"/>
      <c r="AR6947" s="128"/>
      <c r="AS6947" s="13"/>
      <c r="AW6947" s="128"/>
      <c r="AX6947" s="128"/>
      <c r="AY6947" s="128"/>
      <c r="BH6947" s="89"/>
      <c r="BI6947" s="90"/>
      <c r="DL6947" s="13"/>
      <c r="DM6947" s="13"/>
      <c r="DN6947" s="3"/>
      <c r="DO6947" s="126"/>
      <c r="DP6947" s="126"/>
      <c r="DQ6947" s="127"/>
      <c r="DR6947" s="128"/>
      <c r="DS6947" s="13"/>
      <c r="DW6947" s="128"/>
      <c r="DX6947" s="128"/>
      <c r="DY6947" s="128"/>
      <c r="EH6947" s="89"/>
      <c r="EI6947" s="90"/>
    </row>
    <row r="6948" spans="38:139">
      <c r="AL6948" s="13"/>
      <c r="AM6948" s="13"/>
      <c r="AN6948" s="3"/>
      <c r="AO6948" s="126"/>
      <c r="AP6948" s="126"/>
      <c r="AQ6948" s="127"/>
      <c r="AR6948" s="128"/>
      <c r="AS6948" s="13"/>
      <c r="AW6948" s="128"/>
      <c r="AX6948" s="128"/>
      <c r="AY6948" s="128"/>
      <c r="BH6948" s="89"/>
      <c r="BI6948" s="90"/>
      <c r="DL6948" s="13"/>
      <c r="DM6948" s="13"/>
      <c r="DN6948" s="3"/>
      <c r="DO6948" s="126"/>
      <c r="DP6948" s="126"/>
      <c r="DQ6948" s="127"/>
      <c r="DR6948" s="128"/>
      <c r="DS6948" s="13"/>
      <c r="DW6948" s="128"/>
      <c r="DX6948" s="128"/>
      <c r="DY6948" s="128"/>
      <c r="EH6948" s="89"/>
      <c r="EI6948" s="90"/>
    </row>
    <row r="6949" spans="38:139">
      <c r="AL6949" s="13"/>
      <c r="AM6949" s="13"/>
      <c r="AN6949" s="3"/>
      <c r="AO6949" s="126"/>
      <c r="AP6949" s="126"/>
      <c r="AQ6949" s="127"/>
      <c r="AR6949" s="128"/>
      <c r="AS6949" s="13"/>
      <c r="AW6949" s="128"/>
      <c r="AX6949" s="128"/>
      <c r="AY6949" s="128"/>
      <c r="BH6949" s="89"/>
      <c r="BI6949" s="90"/>
      <c r="DL6949" s="13"/>
      <c r="DM6949" s="13"/>
      <c r="DN6949" s="3"/>
      <c r="DO6949" s="126"/>
      <c r="DP6949" s="126"/>
      <c r="DQ6949" s="127"/>
      <c r="DR6949" s="128"/>
      <c r="DS6949" s="13"/>
      <c r="DW6949" s="128"/>
      <c r="DX6949" s="128"/>
      <c r="DY6949" s="128"/>
      <c r="EH6949" s="89"/>
      <c r="EI6949" s="90"/>
    </row>
    <row r="6950" spans="38:139">
      <c r="AL6950" s="13"/>
      <c r="AM6950" s="13"/>
      <c r="AN6950" s="3"/>
      <c r="AO6950" s="126"/>
      <c r="AP6950" s="126"/>
      <c r="AQ6950" s="127"/>
      <c r="AR6950" s="128"/>
      <c r="AS6950" s="13"/>
      <c r="AW6950" s="128"/>
      <c r="AX6950" s="128"/>
      <c r="AY6950" s="128"/>
      <c r="BH6950" s="89"/>
      <c r="BI6950" s="90"/>
      <c r="DL6950" s="13"/>
      <c r="DM6950" s="13"/>
      <c r="DN6950" s="3"/>
      <c r="DO6950" s="126"/>
      <c r="DP6950" s="126"/>
      <c r="DQ6950" s="127"/>
      <c r="DR6950" s="128"/>
      <c r="DS6950" s="13"/>
      <c r="DW6950" s="128"/>
      <c r="DX6950" s="128"/>
      <c r="DY6950" s="128"/>
      <c r="EH6950" s="89"/>
      <c r="EI6950" s="90"/>
    </row>
    <row r="6951" spans="38:139">
      <c r="AL6951" s="13"/>
      <c r="AM6951" s="13"/>
      <c r="AN6951" s="3"/>
      <c r="AO6951" s="126"/>
      <c r="AP6951" s="126"/>
      <c r="AQ6951" s="127"/>
      <c r="AR6951" s="128"/>
      <c r="AS6951" s="13"/>
      <c r="AW6951" s="128"/>
      <c r="AX6951" s="128"/>
      <c r="AY6951" s="128"/>
      <c r="BH6951" s="89"/>
      <c r="BI6951" s="90"/>
      <c r="DL6951" s="13"/>
      <c r="DM6951" s="13"/>
      <c r="DN6951" s="3"/>
      <c r="DO6951" s="126"/>
      <c r="DP6951" s="126"/>
      <c r="DQ6951" s="127"/>
      <c r="DR6951" s="128"/>
      <c r="DS6951" s="13"/>
      <c r="DW6951" s="128"/>
      <c r="DX6951" s="128"/>
      <c r="DY6951" s="128"/>
      <c r="EH6951" s="89"/>
      <c r="EI6951" s="90"/>
    </row>
    <row r="6952" spans="38:139">
      <c r="AL6952" s="13"/>
      <c r="AM6952" s="13"/>
      <c r="AN6952" s="3"/>
      <c r="AO6952" s="126"/>
      <c r="AP6952" s="126"/>
      <c r="AQ6952" s="127"/>
      <c r="AR6952" s="128"/>
      <c r="AS6952" s="13"/>
      <c r="AW6952" s="128"/>
      <c r="AX6952" s="128"/>
      <c r="AY6952" s="128"/>
      <c r="BH6952" s="89"/>
      <c r="BI6952" s="90"/>
      <c r="DL6952" s="13"/>
      <c r="DM6952" s="13"/>
      <c r="DN6952" s="3"/>
      <c r="DO6952" s="126"/>
      <c r="DP6952" s="126"/>
      <c r="DQ6952" s="127"/>
      <c r="DR6952" s="128"/>
      <c r="DS6952" s="13"/>
      <c r="DW6952" s="128"/>
      <c r="DX6952" s="128"/>
      <c r="DY6952" s="128"/>
      <c r="EH6952" s="89"/>
      <c r="EI6952" s="90"/>
    </row>
    <row r="6953" spans="38:139">
      <c r="AL6953" s="13"/>
      <c r="AM6953" s="13"/>
      <c r="AN6953" s="3"/>
      <c r="AO6953" s="126"/>
      <c r="AP6953" s="126"/>
      <c r="AQ6953" s="127"/>
      <c r="AR6953" s="128"/>
      <c r="AS6953" s="13"/>
      <c r="AW6953" s="128"/>
      <c r="AX6953" s="128"/>
      <c r="AY6953" s="128"/>
      <c r="BH6953" s="89"/>
      <c r="BI6953" s="90"/>
      <c r="DL6953" s="13"/>
      <c r="DM6953" s="13"/>
      <c r="DN6953" s="3"/>
      <c r="DO6953" s="126"/>
      <c r="DP6953" s="126"/>
      <c r="DQ6953" s="127"/>
      <c r="DR6953" s="128"/>
      <c r="DS6953" s="13"/>
      <c r="DW6953" s="128"/>
      <c r="DX6953" s="128"/>
      <c r="DY6953" s="128"/>
      <c r="EH6953" s="89"/>
      <c r="EI6953" s="90"/>
    </row>
    <row r="6954" spans="38:139">
      <c r="AL6954" s="13"/>
      <c r="AM6954" s="13"/>
      <c r="AN6954" s="3"/>
      <c r="AO6954" s="126"/>
      <c r="AP6954" s="126"/>
      <c r="AQ6954" s="127"/>
      <c r="AR6954" s="128"/>
      <c r="AS6954" s="13"/>
      <c r="AW6954" s="128"/>
      <c r="AX6954" s="128"/>
      <c r="AY6954" s="128"/>
      <c r="BH6954" s="89"/>
      <c r="BI6954" s="90"/>
      <c r="DL6954" s="13"/>
      <c r="DM6954" s="13"/>
      <c r="DN6954" s="3"/>
      <c r="DO6954" s="126"/>
      <c r="DP6954" s="126"/>
      <c r="DQ6954" s="127"/>
      <c r="DR6954" s="128"/>
      <c r="DS6954" s="13"/>
      <c r="DW6954" s="128"/>
      <c r="DX6954" s="128"/>
      <c r="DY6954" s="128"/>
      <c r="EH6954" s="89"/>
      <c r="EI6954" s="90"/>
    </row>
    <row r="6955" spans="38:139">
      <c r="AL6955" s="13"/>
      <c r="AM6955" s="13"/>
      <c r="AN6955" s="3"/>
      <c r="AO6955" s="126"/>
      <c r="AP6955" s="126"/>
      <c r="AQ6955" s="127"/>
      <c r="AR6955" s="128"/>
      <c r="AS6955" s="13"/>
      <c r="AW6955" s="128"/>
      <c r="AX6955" s="128"/>
      <c r="AY6955" s="128"/>
      <c r="BH6955" s="89"/>
      <c r="BI6955" s="90"/>
      <c r="DL6955" s="13"/>
      <c r="DM6955" s="13"/>
      <c r="DN6955" s="3"/>
      <c r="DO6955" s="126"/>
      <c r="DP6955" s="126"/>
      <c r="DQ6955" s="127"/>
      <c r="DR6955" s="128"/>
      <c r="DS6955" s="13"/>
      <c r="DW6955" s="128"/>
      <c r="DX6955" s="128"/>
      <c r="DY6955" s="128"/>
      <c r="EH6955" s="89"/>
      <c r="EI6955" s="90"/>
    </row>
    <row r="6956" spans="38:139">
      <c r="AL6956" s="13"/>
      <c r="AM6956" s="13"/>
      <c r="AN6956" s="3"/>
      <c r="AO6956" s="126"/>
      <c r="AP6956" s="126"/>
      <c r="AQ6956" s="127"/>
      <c r="AR6956" s="128"/>
      <c r="AS6956" s="13"/>
      <c r="AW6956" s="128"/>
      <c r="AX6956" s="128"/>
      <c r="AY6956" s="128"/>
      <c r="BH6956" s="89"/>
      <c r="BI6956" s="90"/>
      <c r="DL6956" s="13"/>
      <c r="DM6956" s="13"/>
      <c r="DN6956" s="3"/>
      <c r="DO6956" s="126"/>
      <c r="DP6956" s="126"/>
      <c r="DQ6956" s="127"/>
      <c r="DR6956" s="128"/>
      <c r="DS6956" s="13"/>
      <c r="DW6956" s="128"/>
      <c r="DX6956" s="128"/>
      <c r="DY6956" s="128"/>
      <c r="EH6956" s="89"/>
      <c r="EI6956" s="90"/>
    </row>
    <row r="6957" spans="38:139">
      <c r="AL6957" s="13"/>
      <c r="AM6957" s="13"/>
      <c r="AN6957" s="3"/>
      <c r="AO6957" s="126"/>
      <c r="AP6957" s="126"/>
      <c r="AQ6957" s="127"/>
      <c r="AR6957" s="128"/>
      <c r="AS6957" s="13"/>
      <c r="AW6957" s="128"/>
      <c r="AX6957" s="128"/>
      <c r="AY6957" s="128"/>
      <c r="BH6957" s="89"/>
      <c r="BI6957" s="90"/>
      <c r="DL6957" s="13"/>
      <c r="DM6957" s="13"/>
      <c r="DN6957" s="3"/>
      <c r="DO6957" s="126"/>
      <c r="DP6957" s="126"/>
      <c r="DQ6957" s="127"/>
      <c r="DR6957" s="128"/>
      <c r="DS6957" s="13"/>
      <c r="DW6957" s="128"/>
      <c r="DX6957" s="128"/>
      <c r="DY6957" s="128"/>
      <c r="EH6957" s="89"/>
      <c r="EI6957" s="90"/>
    </row>
    <row r="6958" spans="38:139">
      <c r="AL6958" s="13"/>
      <c r="AM6958" s="13"/>
      <c r="AN6958" s="3"/>
      <c r="AO6958" s="126"/>
      <c r="AP6958" s="126"/>
      <c r="AQ6958" s="127"/>
      <c r="AR6958" s="128"/>
      <c r="AS6958" s="13"/>
      <c r="AW6958" s="128"/>
      <c r="AX6958" s="128"/>
      <c r="AY6958" s="128"/>
      <c r="BH6958" s="89"/>
      <c r="BI6958" s="90"/>
      <c r="DL6958" s="13"/>
      <c r="DM6958" s="13"/>
      <c r="DN6958" s="3"/>
      <c r="DO6958" s="126"/>
      <c r="DP6958" s="126"/>
      <c r="DQ6958" s="127"/>
      <c r="DR6958" s="128"/>
      <c r="DS6958" s="13"/>
      <c r="DW6958" s="128"/>
      <c r="DX6958" s="128"/>
      <c r="DY6958" s="128"/>
      <c r="EH6958" s="89"/>
      <c r="EI6958" s="90"/>
    </row>
    <row r="6959" spans="38:139">
      <c r="AL6959" s="13"/>
      <c r="AM6959" s="13"/>
      <c r="AN6959" s="3"/>
      <c r="AO6959" s="126"/>
      <c r="AP6959" s="126"/>
      <c r="AQ6959" s="127"/>
      <c r="AR6959" s="128"/>
      <c r="AS6959" s="13"/>
      <c r="AW6959" s="128"/>
      <c r="AX6959" s="128"/>
      <c r="AY6959" s="128"/>
      <c r="BH6959" s="89"/>
      <c r="BI6959" s="90"/>
      <c r="DL6959" s="13"/>
      <c r="DM6959" s="13"/>
      <c r="DN6959" s="3"/>
      <c r="DO6959" s="126"/>
      <c r="DP6959" s="126"/>
      <c r="DQ6959" s="127"/>
      <c r="DR6959" s="128"/>
      <c r="DS6959" s="13"/>
      <c r="DW6959" s="128"/>
      <c r="DX6959" s="128"/>
      <c r="DY6959" s="128"/>
      <c r="EH6959" s="89"/>
      <c r="EI6959" s="90"/>
    </row>
    <row r="6960" spans="38:139">
      <c r="AL6960" s="13"/>
      <c r="AM6960" s="13"/>
      <c r="AN6960" s="3"/>
      <c r="AO6960" s="126"/>
      <c r="AP6960" s="126"/>
      <c r="AQ6960" s="127"/>
      <c r="AR6960" s="128"/>
      <c r="AS6960" s="13"/>
      <c r="AW6960" s="128"/>
      <c r="AX6960" s="128"/>
      <c r="AY6960" s="128"/>
      <c r="BH6960" s="89"/>
      <c r="BI6960" s="90"/>
      <c r="DL6960" s="13"/>
      <c r="DM6960" s="13"/>
      <c r="DN6960" s="3"/>
      <c r="DO6960" s="126"/>
      <c r="DP6960" s="126"/>
      <c r="DQ6960" s="127"/>
      <c r="DR6960" s="128"/>
      <c r="DS6960" s="13"/>
      <c r="DW6960" s="128"/>
      <c r="DX6960" s="128"/>
      <c r="DY6960" s="128"/>
      <c r="EH6960" s="89"/>
      <c r="EI6960" s="90"/>
    </row>
    <row r="6961" spans="38:139">
      <c r="AL6961" s="13"/>
      <c r="AM6961" s="13"/>
      <c r="AN6961" s="3"/>
      <c r="AO6961" s="126"/>
      <c r="AP6961" s="126"/>
      <c r="AQ6961" s="127"/>
      <c r="AR6961" s="128"/>
      <c r="AS6961" s="13"/>
      <c r="AW6961" s="128"/>
      <c r="AX6961" s="128"/>
      <c r="AY6961" s="128"/>
      <c r="BH6961" s="89"/>
      <c r="BI6961" s="90"/>
      <c r="DL6961" s="13"/>
      <c r="DM6961" s="13"/>
      <c r="DN6961" s="3"/>
      <c r="DO6961" s="126"/>
      <c r="DP6961" s="126"/>
      <c r="DQ6961" s="127"/>
      <c r="DR6961" s="128"/>
      <c r="DS6961" s="13"/>
      <c r="DW6961" s="128"/>
      <c r="DX6961" s="128"/>
      <c r="DY6961" s="128"/>
      <c r="EH6961" s="89"/>
      <c r="EI6961" s="90"/>
    </row>
    <row r="6962" spans="38:139">
      <c r="AL6962" s="13"/>
      <c r="AM6962" s="13"/>
      <c r="AN6962" s="3"/>
      <c r="AO6962" s="126"/>
      <c r="AP6962" s="126"/>
      <c r="AQ6962" s="127"/>
      <c r="AR6962" s="128"/>
      <c r="AS6962" s="13"/>
      <c r="AW6962" s="128"/>
      <c r="AX6962" s="128"/>
      <c r="AY6962" s="128"/>
      <c r="BH6962" s="89"/>
      <c r="BI6962" s="90"/>
      <c r="DL6962" s="13"/>
      <c r="DM6962" s="13"/>
      <c r="DN6962" s="3"/>
      <c r="DO6962" s="126"/>
      <c r="DP6962" s="126"/>
      <c r="DQ6962" s="127"/>
      <c r="DR6962" s="128"/>
      <c r="DS6962" s="13"/>
      <c r="DW6962" s="128"/>
      <c r="DX6962" s="128"/>
      <c r="DY6962" s="128"/>
      <c r="EH6962" s="89"/>
      <c r="EI6962" s="90"/>
    </row>
    <row r="6963" spans="38:139">
      <c r="AL6963" s="13"/>
      <c r="AM6963" s="13"/>
      <c r="AN6963" s="3"/>
      <c r="AO6963" s="126"/>
      <c r="AP6963" s="126"/>
      <c r="AQ6963" s="127"/>
      <c r="AR6963" s="128"/>
      <c r="AS6963" s="13"/>
      <c r="AW6963" s="128"/>
      <c r="AX6963" s="128"/>
      <c r="AY6963" s="128"/>
      <c r="BH6963" s="89"/>
      <c r="BI6963" s="90"/>
      <c r="DL6963" s="13"/>
      <c r="DM6963" s="13"/>
      <c r="DN6963" s="3"/>
      <c r="DO6963" s="126"/>
      <c r="DP6963" s="126"/>
      <c r="DQ6963" s="127"/>
      <c r="DR6963" s="128"/>
      <c r="DS6963" s="13"/>
      <c r="DW6963" s="128"/>
      <c r="DX6963" s="128"/>
      <c r="DY6963" s="128"/>
      <c r="EH6963" s="89"/>
      <c r="EI6963" s="90"/>
    </row>
    <row r="6964" spans="38:139">
      <c r="AL6964" s="13"/>
      <c r="AM6964" s="13"/>
      <c r="AN6964" s="3"/>
      <c r="AO6964" s="126"/>
      <c r="AP6964" s="126"/>
      <c r="AQ6964" s="127"/>
      <c r="AR6964" s="128"/>
      <c r="AS6964" s="13"/>
      <c r="AW6964" s="128"/>
      <c r="AX6964" s="128"/>
      <c r="AY6964" s="128"/>
      <c r="BH6964" s="89"/>
      <c r="BI6964" s="90"/>
      <c r="DL6964" s="13"/>
      <c r="DM6964" s="13"/>
      <c r="DN6964" s="3"/>
      <c r="DO6964" s="126"/>
      <c r="DP6964" s="126"/>
      <c r="DQ6964" s="127"/>
      <c r="DR6964" s="128"/>
      <c r="DS6964" s="13"/>
      <c r="DW6964" s="128"/>
      <c r="DX6964" s="128"/>
      <c r="DY6964" s="128"/>
      <c r="EH6964" s="89"/>
      <c r="EI6964" s="90"/>
    </row>
    <row r="6965" spans="38:139">
      <c r="AL6965" s="13"/>
      <c r="AM6965" s="13"/>
      <c r="AN6965" s="3"/>
      <c r="AO6965" s="126"/>
      <c r="AP6965" s="126"/>
      <c r="AQ6965" s="127"/>
      <c r="AR6965" s="128"/>
      <c r="AS6965" s="13"/>
      <c r="AW6965" s="128"/>
      <c r="AX6965" s="128"/>
      <c r="AY6965" s="128"/>
      <c r="BH6965" s="89"/>
      <c r="BI6965" s="90"/>
      <c r="DL6965" s="13"/>
      <c r="DM6965" s="13"/>
      <c r="DN6965" s="3"/>
      <c r="DO6965" s="126"/>
      <c r="DP6965" s="126"/>
      <c r="DQ6965" s="127"/>
      <c r="DR6965" s="128"/>
      <c r="DS6965" s="13"/>
      <c r="DW6965" s="128"/>
      <c r="DX6965" s="128"/>
      <c r="DY6965" s="128"/>
      <c r="EH6965" s="89"/>
      <c r="EI6965" s="90"/>
    </row>
    <row r="6966" spans="38:139">
      <c r="AL6966" s="13"/>
      <c r="AM6966" s="13"/>
      <c r="AN6966" s="3"/>
      <c r="AO6966" s="126"/>
      <c r="AP6966" s="126"/>
      <c r="AQ6966" s="127"/>
      <c r="AR6966" s="128"/>
      <c r="AS6966" s="13"/>
      <c r="AW6966" s="128"/>
      <c r="AX6966" s="128"/>
      <c r="AY6966" s="128"/>
      <c r="BH6966" s="89"/>
      <c r="BI6966" s="90"/>
      <c r="DL6966" s="13"/>
      <c r="DM6966" s="13"/>
      <c r="DN6966" s="3"/>
      <c r="DO6966" s="126"/>
      <c r="DP6966" s="126"/>
      <c r="DQ6966" s="127"/>
      <c r="DR6966" s="128"/>
      <c r="DS6966" s="13"/>
      <c r="DW6966" s="128"/>
      <c r="DX6966" s="128"/>
      <c r="DY6966" s="128"/>
      <c r="EH6966" s="89"/>
      <c r="EI6966" s="90"/>
    </row>
    <row r="6967" spans="38:139">
      <c r="AL6967" s="13"/>
      <c r="AM6967" s="13"/>
      <c r="AN6967" s="3"/>
      <c r="AO6967" s="126"/>
      <c r="AP6967" s="126"/>
      <c r="AQ6967" s="127"/>
      <c r="AR6967" s="128"/>
      <c r="AS6967" s="13"/>
      <c r="AW6967" s="128"/>
      <c r="AX6967" s="128"/>
      <c r="AY6967" s="128"/>
      <c r="BH6967" s="89"/>
      <c r="BI6967" s="90"/>
      <c r="DL6967" s="13"/>
      <c r="DM6967" s="13"/>
      <c r="DN6967" s="3"/>
      <c r="DO6967" s="126"/>
      <c r="DP6967" s="126"/>
      <c r="DQ6967" s="127"/>
      <c r="DR6967" s="128"/>
      <c r="DS6967" s="13"/>
      <c r="DW6967" s="128"/>
      <c r="DX6967" s="128"/>
      <c r="DY6967" s="128"/>
      <c r="EH6967" s="89"/>
      <c r="EI6967" s="90"/>
    </row>
    <row r="6968" spans="38:139">
      <c r="AL6968" s="13"/>
      <c r="AM6968" s="13"/>
      <c r="AN6968" s="3"/>
      <c r="AO6968" s="126"/>
      <c r="AP6968" s="126"/>
      <c r="AQ6968" s="127"/>
      <c r="AR6968" s="128"/>
      <c r="AS6968" s="13"/>
      <c r="AW6968" s="128"/>
      <c r="AX6968" s="128"/>
      <c r="AY6968" s="128"/>
      <c r="BH6968" s="89"/>
      <c r="BI6968" s="90"/>
      <c r="DL6968" s="13"/>
      <c r="DM6968" s="13"/>
      <c r="DN6968" s="3"/>
      <c r="DO6968" s="126"/>
      <c r="DP6968" s="126"/>
      <c r="DQ6968" s="127"/>
      <c r="DR6968" s="128"/>
      <c r="DS6968" s="13"/>
      <c r="DW6968" s="128"/>
      <c r="DX6968" s="128"/>
      <c r="DY6968" s="128"/>
      <c r="EH6968" s="89"/>
      <c r="EI6968" s="90"/>
    </row>
    <row r="6969" spans="38:139">
      <c r="AL6969" s="13"/>
      <c r="AM6969" s="13"/>
      <c r="AN6969" s="3"/>
      <c r="AO6969" s="126"/>
      <c r="AP6969" s="126"/>
      <c r="AQ6969" s="127"/>
      <c r="AR6969" s="128"/>
      <c r="AS6969" s="13"/>
      <c r="AW6969" s="128"/>
      <c r="AX6969" s="128"/>
      <c r="AY6969" s="128"/>
      <c r="BH6969" s="89"/>
      <c r="BI6969" s="90"/>
      <c r="DL6969" s="13"/>
      <c r="DM6969" s="13"/>
      <c r="DN6969" s="3"/>
      <c r="DO6969" s="126"/>
      <c r="DP6969" s="126"/>
      <c r="DQ6969" s="127"/>
      <c r="DR6969" s="128"/>
      <c r="DS6969" s="13"/>
      <c r="DW6969" s="128"/>
      <c r="DX6969" s="128"/>
      <c r="DY6969" s="128"/>
      <c r="EH6969" s="89"/>
      <c r="EI6969" s="90"/>
    </row>
    <row r="6970" spans="38:139">
      <c r="AL6970" s="13"/>
      <c r="AM6970" s="13"/>
      <c r="AN6970" s="3"/>
      <c r="AO6970" s="126"/>
      <c r="AP6970" s="126"/>
      <c r="AQ6970" s="127"/>
      <c r="AR6970" s="128"/>
      <c r="AS6970" s="13"/>
      <c r="AW6970" s="128"/>
      <c r="AX6970" s="128"/>
      <c r="AY6970" s="128"/>
      <c r="BH6970" s="89"/>
      <c r="BI6970" s="90"/>
      <c r="DL6970" s="13"/>
      <c r="DM6970" s="13"/>
      <c r="DN6970" s="3"/>
      <c r="DO6970" s="126"/>
      <c r="DP6970" s="126"/>
      <c r="DQ6970" s="127"/>
      <c r="DR6970" s="128"/>
      <c r="DS6970" s="13"/>
      <c r="DW6970" s="128"/>
      <c r="DX6970" s="128"/>
      <c r="DY6970" s="128"/>
      <c r="EH6970" s="89"/>
      <c r="EI6970" s="90"/>
    </row>
    <row r="6971" spans="38:139">
      <c r="AL6971" s="13"/>
      <c r="AM6971" s="13"/>
      <c r="AN6971" s="3"/>
      <c r="AO6971" s="126"/>
      <c r="AP6971" s="126"/>
      <c r="AQ6971" s="127"/>
      <c r="AR6971" s="128"/>
      <c r="AS6971" s="13"/>
      <c r="AW6971" s="128"/>
      <c r="AX6971" s="128"/>
      <c r="AY6971" s="128"/>
      <c r="BH6971" s="89"/>
      <c r="BI6971" s="90"/>
      <c r="DL6971" s="13"/>
      <c r="DM6971" s="13"/>
      <c r="DN6971" s="3"/>
      <c r="DO6971" s="126"/>
      <c r="DP6971" s="126"/>
      <c r="DQ6971" s="127"/>
      <c r="DR6971" s="128"/>
      <c r="DS6971" s="13"/>
      <c r="DW6971" s="128"/>
      <c r="DX6971" s="128"/>
      <c r="DY6971" s="128"/>
      <c r="EH6971" s="89"/>
      <c r="EI6971" s="90"/>
    </row>
    <row r="6972" spans="38:139">
      <c r="AL6972" s="13"/>
      <c r="AM6972" s="13"/>
      <c r="AN6972" s="3"/>
      <c r="AO6972" s="126"/>
      <c r="AP6972" s="126"/>
      <c r="AQ6972" s="127"/>
      <c r="AR6972" s="128"/>
      <c r="AS6972" s="13"/>
      <c r="AW6972" s="128"/>
      <c r="AX6972" s="128"/>
      <c r="AY6972" s="128"/>
      <c r="BH6972" s="89"/>
      <c r="BI6972" s="90"/>
      <c r="DL6972" s="13"/>
      <c r="DM6972" s="13"/>
      <c r="DN6972" s="3"/>
      <c r="DO6972" s="126"/>
      <c r="DP6972" s="126"/>
      <c r="DQ6972" s="127"/>
      <c r="DR6972" s="128"/>
      <c r="DS6972" s="13"/>
      <c r="DW6972" s="128"/>
      <c r="DX6972" s="128"/>
      <c r="DY6972" s="128"/>
      <c r="EH6972" s="89"/>
      <c r="EI6972" s="90"/>
    </row>
    <row r="6973" spans="38:139">
      <c r="AL6973" s="13"/>
      <c r="AM6973" s="13"/>
      <c r="AN6973" s="3"/>
      <c r="AO6973" s="126"/>
      <c r="AP6973" s="126"/>
      <c r="AQ6973" s="127"/>
      <c r="AR6973" s="128"/>
      <c r="AS6973" s="13"/>
      <c r="AW6973" s="128"/>
      <c r="AX6973" s="128"/>
      <c r="AY6973" s="128"/>
      <c r="BH6973" s="89"/>
      <c r="BI6973" s="90"/>
      <c r="DL6973" s="13"/>
      <c r="DM6973" s="13"/>
      <c r="DN6973" s="3"/>
      <c r="DO6973" s="126"/>
      <c r="DP6973" s="126"/>
      <c r="DQ6973" s="127"/>
      <c r="DR6973" s="128"/>
      <c r="DS6973" s="13"/>
      <c r="DW6973" s="128"/>
      <c r="DX6973" s="128"/>
      <c r="DY6973" s="128"/>
      <c r="EH6973" s="89"/>
      <c r="EI6973" s="90"/>
    </row>
    <row r="6974" spans="38:139">
      <c r="AL6974" s="13"/>
      <c r="AM6974" s="13"/>
      <c r="AN6974" s="3"/>
      <c r="AO6974" s="126"/>
      <c r="AP6974" s="126"/>
      <c r="AQ6974" s="127"/>
      <c r="AR6974" s="128"/>
      <c r="AS6974" s="13"/>
      <c r="AW6974" s="128"/>
      <c r="AX6974" s="128"/>
      <c r="AY6974" s="128"/>
      <c r="BH6974" s="89"/>
      <c r="BI6974" s="90"/>
      <c r="DL6974" s="13"/>
      <c r="DM6974" s="13"/>
      <c r="DN6974" s="3"/>
      <c r="DO6974" s="126"/>
      <c r="DP6974" s="126"/>
      <c r="DQ6974" s="127"/>
      <c r="DR6974" s="128"/>
      <c r="DS6974" s="13"/>
      <c r="DW6974" s="128"/>
      <c r="DX6974" s="128"/>
      <c r="DY6974" s="128"/>
      <c r="EH6974" s="89"/>
      <c r="EI6974" s="90"/>
    </row>
    <row r="6975" spans="38:139">
      <c r="AL6975" s="13"/>
      <c r="AM6975" s="13"/>
      <c r="AN6975" s="3"/>
      <c r="AO6975" s="126"/>
      <c r="AP6975" s="126"/>
      <c r="AQ6975" s="127"/>
      <c r="AR6975" s="128"/>
      <c r="AS6975" s="13"/>
      <c r="AW6975" s="128"/>
      <c r="AX6975" s="128"/>
      <c r="AY6975" s="128"/>
      <c r="BH6975" s="89"/>
      <c r="BI6975" s="90"/>
      <c r="DL6975" s="13"/>
      <c r="DM6975" s="13"/>
      <c r="DN6975" s="3"/>
      <c r="DO6975" s="126"/>
      <c r="DP6975" s="126"/>
      <c r="DQ6975" s="127"/>
      <c r="DR6975" s="128"/>
      <c r="DS6975" s="13"/>
      <c r="DW6975" s="128"/>
      <c r="DX6975" s="128"/>
      <c r="DY6975" s="128"/>
      <c r="EH6975" s="89"/>
      <c r="EI6975" s="90"/>
    </row>
    <row r="6976" spans="38:139">
      <c r="AL6976" s="13"/>
      <c r="AM6976" s="13"/>
      <c r="AN6976" s="3"/>
      <c r="AO6976" s="126"/>
      <c r="AP6976" s="126"/>
      <c r="AQ6976" s="127"/>
      <c r="AR6976" s="128"/>
      <c r="AS6976" s="13"/>
      <c r="AW6976" s="128"/>
      <c r="AX6976" s="128"/>
      <c r="AY6976" s="128"/>
      <c r="BH6976" s="89"/>
      <c r="BI6976" s="90"/>
      <c r="DL6976" s="13"/>
      <c r="DM6976" s="13"/>
      <c r="DN6976" s="3"/>
      <c r="DO6976" s="126"/>
      <c r="DP6976" s="126"/>
      <c r="DQ6976" s="127"/>
      <c r="DR6976" s="128"/>
      <c r="DS6976" s="13"/>
      <c r="DW6976" s="128"/>
      <c r="DX6976" s="128"/>
      <c r="DY6976" s="128"/>
      <c r="EH6976" s="89"/>
      <c r="EI6976" s="90"/>
    </row>
    <row r="6977" spans="38:139">
      <c r="AL6977" s="13"/>
      <c r="AM6977" s="13"/>
      <c r="AN6977" s="3"/>
      <c r="AO6977" s="126"/>
      <c r="AP6977" s="126"/>
      <c r="AQ6977" s="127"/>
      <c r="AR6977" s="128"/>
      <c r="AS6977" s="13"/>
      <c r="AW6977" s="128"/>
      <c r="AX6977" s="128"/>
      <c r="AY6977" s="128"/>
      <c r="BH6977" s="89"/>
      <c r="BI6977" s="90"/>
      <c r="DL6977" s="13"/>
      <c r="DM6977" s="13"/>
      <c r="DN6977" s="3"/>
      <c r="DO6977" s="126"/>
      <c r="DP6977" s="126"/>
      <c r="DQ6977" s="127"/>
      <c r="DR6977" s="128"/>
      <c r="DS6977" s="13"/>
      <c r="DW6977" s="128"/>
      <c r="DX6977" s="128"/>
      <c r="DY6977" s="128"/>
      <c r="EH6977" s="89"/>
      <c r="EI6977" s="90"/>
    </row>
    <row r="6978" spans="38:139">
      <c r="AL6978" s="13"/>
      <c r="AM6978" s="13"/>
      <c r="AN6978" s="3"/>
      <c r="AO6978" s="126"/>
      <c r="AP6978" s="126"/>
      <c r="AQ6978" s="127"/>
      <c r="AR6978" s="128"/>
      <c r="AS6978" s="13"/>
      <c r="AW6978" s="128"/>
      <c r="AX6978" s="128"/>
      <c r="AY6978" s="128"/>
      <c r="BH6978" s="89"/>
      <c r="BI6978" s="90"/>
      <c r="DL6978" s="13"/>
      <c r="DM6978" s="13"/>
      <c r="DN6978" s="3"/>
      <c r="DO6978" s="126"/>
      <c r="DP6978" s="126"/>
      <c r="DQ6978" s="127"/>
      <c r="DR6978" s="128"/>
      <c r="DS6978" s="13"/>
      <c r="DW6978" s="128"/>
      <c r="DX6978" s="128"/>
      <c r="DY6978" s="128"/>
      <c r="EH6978" s="89"/>
      <c r="EI6978" s="90"/>
    </row>
    <row r="6979" spans="38:139">
      <c r="AL6979" s="13"/>
      <c r="AM6979" s="13"/>
      <c r="AN6979" s="3"/>
      <c r="AO6979" s="126"/>
      <c r="AP6979" s="126"/>
      <c r="AQ6979" s="127"/>
      <c r="AR6979" s="128"/>
      <c r="AS6979" s="13"/>
      <c r="AW6979" s="128"/>
      <c r="AX6979" s="128"/>
      <c r="AY6979" s="128"/>
      <c r="BH6979" s="89"/>
      <c r="BI6979" s="90"/>
      <c r="DL6979" s="13"/>
      <c r="DM6979" s="13"/>
      <c r="DN6979" s="3"/>
      <c r="DO6979" s="126"/>
      <c r="DP6979" s="126"/>
      <c r="DQ6979" s="127"/>
      <c r="DR6979" s="128"/>
      <c r="DS6979" s="13"/>
      <c r="DW6979" s="128"/>
      <c r="DX6979" s="128"/>
      <c r="DY6979" s="128"/>
      <c r="EH6979" s="89"/>
      <c r="EI6979" s="90"/>
    </row>
    <row r="6980" spans="38:139">
      <c r="AL6980" s="13"/>
      <c r="AM6980" s="13"/>
      <c r="AN6980" s="3"/>
      <c r="AO6980" s="126"/>
      <c r="AP6980" s="126"/>
      <c r="AQ6980" s="127"/>
      <c r="AR6980" s="128"/>
      <c r="AS6980" s="13"/>
      <c r="AW6980" s="128"/>
      <c r="AX6980" s="128"/>
      <c r="AY6980" s="128"/>
      <c r="BH6980" s="89"/>
      <c r="BI6980" s="90"/>
      <c r="DL6980" s="13"/>
      <c r="DM6980" s="13"/>
      <c r="DN6980" s="3"/>
      <c r="DO6980" s="126"/>
      <c r="DP6980" s="126"/>
      <c r="DQ6980" s="127"/>
      <c r="DR6980" s="128"/>
      <c r="DS6980" s="13"/>
      <c r="DW6980" s="128"/>
      <c r="DX6980" s="128"/>
      <c r="DY6980" s="128"/>
      <c r="EH6980" s="89"/>
      <c r="EI6980" s="90"/>
    </row>
    <row r="6981" spans="38:139">
      <c r="AL6981" s="13"/>
      <c r="AM6981" s="13"/>
      <c r="AN6981" s="3"/>
      <c r="AO6981" s="126"/>
      <c r="AP6981" s="126"/>
      <c r="AQ6981" s="127"/>
      <c r="AR6981" s="128"/>
      <c r="AS6981" s="13"/>
      <c r="AW6981" s="128"/>
      <c r="AX6981" s="128"/>
      <c r="AY6981" s="128"/>
      <c r="BH6981" s="89"/>
      <c r="BI6981" s="90"/>
      <c r="DL6981" s="13"/>
      <c r="DM6981" s="13"/>
      <c r="DN6981" s="3"/>
      <c r="DO6981" s="126"/>
      <c r="DP6981" s="126"/>
      <c r="DQ6981" s="127"/>
      <c r="DR6981" s="128"/>
      <c r="DS6981" s="13"/>
      <c r="DW6981" s="128"/>
      <c r="DX6981" s="128"/>
      <c r="DY6981" s="128"/>
      <c r="EH6981" s="89"/>
      <c r="EI6981" s="90"/>
    </row>
    <row r="6982" spans="38:139">
      <c r="AL6982" s="13"/>
      <c r="AM6982" s="13"/>
      <c r="AN6982" s="3"/>
      <c r="AO6982" s="126"/>
      <c r="AP6982" s="126"/>
      <c r="AQ6982" s="127"/>
      <c r="AR6982" s="128"/>
      <c r="AS6982" s="13"/>
      <c r="AW6982" s="128"/>
      <c r="AX6982" s="128"/>
      <c r="AY6982" s="128"/>
      <c r="BH6982" s="89"/>
      <c r="BI6982" s="90"/>
      <c r="DL6982" s="13"/>
      <c r="DM6982" s="13"/>
      <c r="DN6982" s="3"/>
      <c r="DO6982" s="126"/>
      <c r="DP6982" s="126"/>
      <c r="DQ6982" s="127"/>
      <c r="DR6982" s="128"/>
      <c r="DS6982" s="13"/>
      <c r="DW6982" s="128"/>
      <c r="DX6982" s="128"/>
      <c r="DY6982" s="128"/>
      <c r="EH6982" s="89"/>
      <c r="EI6982" s="90"/>
    </row>
    <row r="6983" spans="38:139">
      <c r="AL6983" s="13"/>
      <c r="AM6983" s="13"/>
      <c r="AN6983" s="3"/>
      <c r="AO6983" s="126"/>
      <c r="AP6983" s="126"/>
      <c r="AQ6983" s="127"/>
      <c r="AR6983" s="128"/>
      <c r="AS6983" s="13"/>
      <c r="AW6983" s="128"/>
      <c r="AX6983" s="128"/>
      <c r="AY6983" s="128"/>
      <c r="BH6983" s="89"/>
      <c r="BI6983" s="90"/>
      <c r="DL6983" s="13"/>
      <c r="DM6983" s="13"/>
      <c r="DN6983" s="3"/>
      <c r="DO6983" s="126"/>
      <c r="DP6983" s="126"/>
      <c r="DQ6983" s="127"/>
      <c r="DR6983" s="128"/>
      <c r="DS6983" s="13"/>
      <c r="DW6983" s="128"/>
      <c r="DX6983" s="128"/>
      <c r="DY6983" s="128"/>
      <c r="EH6983" s="89"/>
      <c r="EI6983" s="90"/>
    </row>
    <row r="6984" spans="38:139">
      <c r="AL6984" s="13"/>
      <c r="AM6984" s="13"/>
      <c r="AN6984" s="3"/>
      <c r="AO6984" s="126"/>
      <c r="AP6984" s="126"/>
      <c r="AQ6984" s="127"/>
      <c r="AR6984" s="128"/>
      <c r="AS6984" s="13"/>
      <c r="AW6984" s="128"/>
      <c r="AX6984" s="128"/>
      <c r="AY6984" s="128"/>
      <c r="BH6984" s="89"/>
      <c r="BI6984" s="90"/>
      <c r="DL6984" s="13"/>
      <c r="DM6984" s="13"/>
      <c r="DN6984" s="3"/>
      <c r="DO6984" s="126"/>
      <c r="DP6984" s="126"/>
      <c r="DQ6984" s="127"/>
      <c r="DR6984" s="128"/>
      <c r="DS6984" s="13"/>
      <c r="DW6984" s="128"/>
      <c r="DX6984" s="128"/>
      <c r="DY6984" s="128"/>
      <c r="EH6984" s="89"/>
      <c r="EI6984" s="90"/>
    </row>
    <row r="6985" spans="38:139">
      <c r="AL6985" s="13"/>
      <c r="AM6985" s="13"/>
      <c r="AN6985" s="3"/>
      <c r="AO6985" s="126"/>
      <c r="AP6985" s="126"/>
      <c r="AQ6985" s="127"/>
      <c r="AR6985" s="128"/>
      <c r="AS6985" s="13"/>
      <c r="AW6985" s="128"/>
      <c r="AX6985" s="128"/>
      <c r="AY6985" s="128"/>
      <c r="BH6985" s="89"/>
      <c r="BI6985" s="90"/>
      <c r="DL6985" s="13"/>
      <c r="DM6985" s="13"/>
      <c r="DN6985" s="3"/>
      <c r="DO6985" s="126"/>
      <c r="DP6985" s="126"/>
      <c r="DQ6985" s="127"/>
      <c r="DR6985" s="128"/>
      <c r="DS6985" s="13"/>
      <c r="DW6985" s="128"/>
      <c r="DX6985" s="128"/>
      <c r="DY6985" s="128"/>
      <c r="EH6985" s="89"/>
      <c r="EI6985" s="90"/>
    </row>
    <row r="6986" spans="38:139">
      <c r="AL6986" s="13"/>
      <c r="AM6986" s="13"/>
      <c r="AN6986" s="3"/>
      <c r="AO6986" s="126"/>
      <c r="AP6986" s="126"/>
      <c r="AQ6986" s="127"/>
      <c r="AR6986" s="128"/>
      <c r="AS6986" s="13"/>
      <c r="AW6986" s="128"/>
      <c r="AX6986" s="128"/>
      <c r="AY6986" s="128"/>
      <c r="BH6986" s="89"/>
      <c r="BI6986" s="90"/>
      <c r="DL6986" s="13"/>
      <c r="DM6986" s="13"/>
      <c r="DN6986" s="3"/>
      <c r="DO6986" s="126"/>
      <c r="DP6986" s="126"/>
      <c r="DQ6986" s="127"/>
      <c r="DR6986" s="128"/>
      <c r="DS6986" s="13"/>
      <c r="DW6986" s="128"/>
      <c r="DX6986" s="128"/>
      <c r="DY6986" s="128"/>
      <c r="EH6986" s="89"/>
      <c r="EI6986" s="90"/>
    </row>
    <row r="6987" spans="38:139">
      <c r="AL6987" s="13"/>
      <c r="AM6987" s="13"/>
      <c r="AN6987" s="3"/>
      <c r="AO6987" s="126"/>
      <c r="AP6987" s="126"/>
      <c r="AQ6987" s="127"/>
      <c r="AR6987" s="128"/>
      <c r="AS6987" s="13"/>
      <c r="AW6987" s="128"/>
      <c r="AX6987" s="128"/>
      <c r="AY6987" s="128"/>
      <c r="BH6987" s="89"/>
      <c r="BI6987" s="90"/>
      <c r="DL6987" s="13"/>
      <c r="DM6987" s="13"/>
      <c r="DN6987" s="3"/>
      <c r="DO6987" s="126"/>
      <c r="DP6987" s="126"/>
      <c r="DQ6987" s="127"/>
      <c r="DR6987" s="128"/>
      <c r="DS6987" s="13"/>
      <c r="DW6987" s="128"/>
      <c r="DX6987" s="128"/>
      <c r="DY6987" s="128"/>
      <c r="EH6987" s="89"/>
      <c r="EI6987" s="90"/>
    </row>
    <row r="6988" spans="38:139">
      <c r="AL6988" s="13"/>
      <c r="AM6988" s="13"/>
      <c r="AN6988" s="3"/>
      <c r="AO6988" s="126"/>
      <c r="AP6988" s="126"/>
      <c r="AQ6988" s="127"/>
      <c r="AR6988" s="128"/>
      <c r="AS6988" s="13"/>
      <c r="AW6988" s="128"/>
      <c r="AX6988" s="128"/>
      <c r="AY6988" s="128"/>
      <c r="BH6988" s="89"/>
      <c r="BI6988" s="90"/>
      <c r="DL6988" s="13"/>
      <c r="DM6988" s="13"/>
      <c r="DN6988" s="3"/>
      <c r="DO6988" s="126"/>
      <c r="DP6988" s="126"/>
      <c r="DQ6988" s="127"/>
      <c r="DR6988" s="128"/>
      <c r="DS6988" s="13"/>
      <c r="DW6988" s="128"/>
      <c r="DX6988" s="128"/>
      <c r="DY6988" s="128"/>
      <c r="EH6988" s="89"/>
      <c r="EI6988" s="90"/>
    </row>
    <row r="6989" spans="38:139">
      <c r="AL6989" s="13"/>
      <c r="AM6989" s="13"/>
      <c r="AN6989" s="3"/>
      <c r="AO6989" s="126"/>
      <c r="AP6989" s="126"/>
      <c r="AQ6989" s="127"/>
      <c r="AR6989" s="128"/>
      <c r="AS6989" s="13"/>
      <c r="AW6989" s="128"/>
      <c r="AX6989" s="128"/>
      <c r="AY6989" s="128"/>
      <c r="BH6989" s="89"/>
      <c r="BI6989" s="90"/>
      <c r="DL6989" s="13"/>
      <c r="DM6989" s="13"/>
      <c r="DN6989" s="3"/>
      <c r="DO6989" s="126"/>
      <c r="DP6989" s="126"/>
      <c r="DQ6989" s="127"/>
      <c r="DR6989" s="128"/>
      <c r="DS6989" s="13"/>
      <c r="DW6989" s="128"/>
      <c r="DX6989" s="128"/>
      <c r="DY6989" s="128"/>
      <c r="EH6989" s="89"/>
      <c r="EI6989" s="90"/>
    </row>
    <row r="6990" spans="38:139">
      <c r="AL6990" s="13"/>
      <c r="AM6990" s="13"/>
      <c r="AN6990" s="3"/>
      <c r="AO6990" s="126"/>
      <c r="AP6990" s="126"/>
      <c r="AQ6990" s="127"/>
      <c r="AR6990" s="128"/>
      <c r="AS6990" s="13"/>
      <c r="AW6990" s="128"/>
      <c r="AX6990" s="128"/>
      <c r="AY6990" s="128"/>
      <c r="BH6990" s="89"/>
      <c r="BI6990" s="90"/>
      <c r="DL6990" s="13"/>
      <c r="DM6990" s="13"/>
      <c r="DN6990" s="3"/>
      <c r="DO6990" s="126"/>
      <c r="DP6990" s="126"/>
      <c r="DQ6990" s="127"/>
      <c r="DR6990" s="128"/>
      <c r="DS6990" s="13"/>
      <c r="DW6990" s="128"/>
      <c r="DX6990" s="128"/>
      <c r="DY6990" s="128"/>
      <c r="EH6990" s="89"/>
      <c r="EI6990" s="90"/>
    </row>
    <row r="6991" spans="38:139">
      <c r="AL6991" s="13"/>
      <c r="AM6991" s="13"/>
      <c r="AN6991" s="3"/>
      <c r="AO6991" s="126"/>
      <c r="AP6991" s="126"/>
      <c r="AQ6991" s="127"/>
      <c r="AR6991" s="128"/>
      <c r="AS6991" s="13"/>
      <c r="AW6991" s="128"/>
      <c r="AX6991" s="128"/>
      <c r="AY6991" s="128"/>
      <c r="BH6991" s="89"/>
      <c r="BI6991" s="90"/>
      <c r="DL6991" s="13"/>
      <c r="DM6991" s="13"/>
      <c r="DN6991" s="3"/>
      <c r="DO6991" s="126"/>
      <c r="DP6991" s="126"/>
      <c r="DQ6991" s="127"/>
      <c r="DR6991" s="128"/>
      <c r="DS6991" s="13"/>
      <c r="DW6991" s="128"/>
      <c r="DX6991" s="128"/>
      <c r="DY6991" s="128"/>
      <c r="EH6991" s="89"/>
      <c r="EI6991" s="90"/>
    </row>
    <row r="6992" spans="38:139">
      <c r="AL6992" s="13"/>
      <c r="AM6992" s="13"/>
      <c r="AN6992" s="3"/>
      <c r="AO6992" s="126"/>
      <c r="AP6992" s="126"/>
      <c r="AQ6992" s="127"/>
      <c r="AR6992" s="128"/>
      <c r="AS6992" s="13"/>
      <c r="AW6992" s="128"/>
      <c r="AX6992" s="128"/>
      <c r="AY6992" s="128"/>
      <c r="BH6992" s="89"/>
      <c r="BI6992" s="90"/>
      <c r="DL6992" s="13"/>
      <c r="DM6992" s="13"/>
      <c r="DN6992" s="3"/>
      <c r="DO6992" s="126"/>
      <c r="DP6992" s="126"/>
      <c r="DQ6992" s="127"/>
      <c r="DR6992" s="128"/>
      <c r="DS6992" s="13"/>
      <c r="DW6992" s="128"/>
      <c r="DX6992" s="128"/>
      <c r="DY6992" s="128"/>
      <c r="EH6992" s="89"/>
      <c r="EI6992" s="90"/>
    </row>
    <row r="6993" spans="38:139">
      <c r="AL6993" s="13"/>
      <c r="AM6993" s="13"/>
      <c r="AN6993" s="3"/>
      <c r="AO6993" s="126"/>
      <c r="AP6993" s="126"/>
      <c r="AQ6993" s="127"/>
      <c r="AR6993" s="128"/>
      <c r="AS6993" s="13"/>
      <c r="AW6993" s="128"/>
      <c r="AX6993" s="128"/>
      <c r="AY6993" s="128"/>
      <c r="BH6993" s="89"/>
      <c r="BI6993" s="90"/>
      <c r="DL6993" s="13"/>
      <c r="DM6993" s="13"/>
      <c r="DN6993" s="3"/>
      <c r="DO6993" s="126"/>
      <c r="DP6993" s="126"/>
      <c r="DQ6993" s="127"/>
      <c r="DR6993" s="128"/>
      <c r="DS6993" s="13"/>
      <c r="DW6993" s="128"/>
      <c r="DX6993" s="128"/>
      <c r="DY6993" s="128"/>
      <c r="EH6993" s="89"/>
      <c r="EI6993" s="90"/>
    </row>
    <row r="6994" spans="38:139">
      <c r="AL6994" s="13"/>
      <c r="AM6994" s="13"/>
      <c r="AN6994" s="3"/>
      <c r="AO6994" s="126"/>
      <c r="AP6994" s="126"/>
      <c r="AQ6994" s="127"/>
      <c r="AR6994" s="128"/>
      <c r="AS6994" s="13"/>
      <c r="AW6994" s="128"/>
      <c r="AX6994" s="128"/>
      <c r="AY6994" s="128"/>
      <c r="BH6994" s="89"/>
      <c r="BI6994" s="90"/>
      <c r="DL6994" s="13"/>
      <c r="DM6994" s="13"/>
      <c r="DN6994" s="3"/>
      <c r="DO6994" s="126"/>
      <c r="DP6994" s="126"/>
      <c r="DQ6994" s="127"/>
      <c r="DR6994" s="128"/>
      <c r="DS6994" s="13"/>
      <c r="DW6994" s="128"/>
      <c r="DX6994" s="128"/>
      <c r="DY6994" s="128"/>
      <c r="EH6994" s="89"/>
      <c r="EI6994" s="90"/>
    </row>
    <row r="6995" spans="38:139">
      <c r="AL6995" s="13"/>
      <c r="AM6995" s="13"/>
      <c r="AN6995" s="3"/>
      <c r="AO6995" s="126"/>
      <c r="AP6995" s="126"/>
      <c r="AQ6995" s="127"/>
      <c r="AR6995" s="128"/>
      <c r="AS6995" s="13"/>
      <c r="AW6995" s="128"/>
      <c r="AX6995" s="128"/>
      <c r="AY6995" s="128"/>
      <c r="BH6995" s="89"/>
      <c r="BI6995" s="90"/>
      <c r="DL6995" s="13"/>
      <c r="DM6995" s="13"/>
      <c r="DN6995" s="3"/>
      <c r="DO6995" s="126"/>
      <c r="DP6995" s="126"/>
      <c r="DQ6995" s="127"/>
      <c r="DR6995" s="128"/>
      <c r="DS6995" s="13"/>
      <c r="DW6995" s="128"/>
      <c r="DX6995" s="128"/>
      <c r="DY6995" s="128"/>
      <c r="EH6995" s="89"/>
      <c r="EI6995" s="90"/>
    </row>
    <row r="6996" spans="38:139">
      <c r="AL6996" s="13"/>
      <c r="AM6996" s="13"/>
      <c r="AN6996" s="3"/>
      <c r="AO6996" s="126"/>
      <c r="AP6996" s="126"/>
      <c r="AQ6996" s="127"/>
      <c r="AR6996" s="128"/>
      <c r="AS6996" s="13"/>
      <c r="AW6996" s="128"/>
      <c r="AX6996" s="128"/>
      <c r="AY6996" s="128"/>
      <c r="BH6996" s="89"/>
      <c r="BI6996" s="90"/>
      <c r="DL6996" s="13"/>
      <c r="DM6996" s="13"/>
      <c r="DN6996" s="3"/>
      <c r="DO6996" s="126"/>
      <c r="DP6996" s="126"/>
      <c r="DQ6996" s="127"/>
      <c r="DR6996" s="128"/>
      <c r="DS6996" s="13"/>
      <c r="DW6996" s="128"/>
      <c r="DX6996" s="128"/>
      <c r="DY6996" s="128"/>
      <c r="EH6996" s="89"/>
      <c r="EI6996" s="90"/>
    </row>
    <row r="6997" spans="38:139">
      <c r="AL6997" s="13"/>
      <c r="AM6997" s="13"/>
      <c r="AN6997" s="3"/>
      <c r="AO6997" s="126"/>
      <c r="AP6997" s="126"/>
      <c r="AQ6997" s="127"/>
      <c r="AR6997" s="128"/>
      <c r="AS6997" s="13"/>
      <c r="AW6997" s="128"/>
      <c r="AX6997" s="128"/>
      <c r="AY6997" s="128"/>
      <c r="BH6997" s="89"/>
      <c r="BI6997" s="90"/>
      <c r="DL6997" s="13"/>
      <c r="DM6997" s="13"/>
      <c r="DN6997" s="3"/>
      <c r="DO6997" s="126"/>
      <c r="DP6997" s="126"/>
      <c r="DQ6997" s="127"/>
      <c r="DR6997" s="128"/>
      <c r="DS6997" s="13"/>
      <c r="DW6997" s="128"/>
      <c r="DX6997" s="128"/>
      <c r="DY6997" s="128"/>
      <c r="EH6997" s="89"/>
      <c r="EI6997" s="90"/>
    </row>
    <row r="6998" spans="38:139">
      <c r="AL6998" s="13"/>
      <c r="AM6998" s="13"/>
      <c r="AN6998" s="3"/>
      <c r="AO6998" s="126"/>
      <c r="AP6998" s="126"/>
      <c r="AQ6998" s="127"/>
      <c r="AR6998" s="128"/>
      <c r="AS6998" s="13"/>
      <c r="AW6998" s="128"/>
      <c r="AX6998" s="128"/>
      <c r="AY6998" s="128"/>
      <c r="BH6998" s="89"/>
      <c r="BI6998" s="90"/>
      <c r="DL6998" s="13"/>
      <c r="DM6998" s="13"/>
      <c r="DN6998" s="3"/>
      <c r="DO6998" s="126"/>
      <c r="DP6998" s="126"/>
      <c r="DQ6998" s="127"/>
      <c r="DR6998" s="128"/>
      <c r="DS6998" s="13"/>
      <c r="DW6998" s="128"/>
      <c r="DX6998" s="128"/>
      <c r="DY6998" s="128"/>
      <c r="EH6998" s="89"/>
      <c r="EI6998" s="90"/>
    </row>
    <row r="6999" spans="38:139">
      <c r="AL6999" s="13"/>
      <c r="AM6999" s="13"/>
      <c r="AN6999" s="3"/>
      <c r="AO6999" s="126"/>
      <c r="AP6999" s="126"/>
      <c r="AQ6999" s="127"/>
      <c r="AR6999" s="128"/>
      <c r="AS6999" s="13"/>
      <c r="AW6999" s="128"/>
      <c r="AX6999" s="128"/>
      <c r="AY6999" s="128"/>
      <c r="BH6999" s="89"/>
      <c r="BI6999" s="90"/>
      <c r="DL6999" s="13"/>
      <c r="DM6999" s="13"/>
      <c r="DN6999" s="3"/>
      <c r="DO6999" s="126"/>
      <c r="DP6999" s="126"/>
      <c r="DQ6999" s="127"/>
      <c r="DR6999" s="128"/>
      <c r="DS6999" s="13"/>
      <c r="DW6999" s="128"/>
      <c r="DX6999" s="128"/>
      <c r="DY6999" s="128"/>
      <c r="EH6999" s="89"/>
      <c r="EI6999" s="90"/>
    </row>
    <row r="7000" spans="38:139">
      <c r="AL7000" s="13"/>
      <c r="AM7000" s="13"/>
      <c r="AN7000" s="3"/>
      <c r="AO7000" s="126"/>
      <c r="AP7000" s="126"/>
      <c r="AQ7000" s="127"/>
      <c r="AR7000" s="128"/>
      <c r="AS7000" s="13"/>
      <c r="AW7000" s="128"/>
      <c r="AX7000" s="128"/>
      <c r="AY7000" s="128"/>
      <c r="BH7000" s="89"/>
      <c r="BI7000" s="90"/>
      <c r="DL7000" s="13"/>
      <c r="DM7000" s="13"/>
      <c r="DN7000" s="3"/>
      <c r="DO7000" s="126"/>
      <c r="DP7000" s="126"/>
      <c r="DQ7000" s="127"/>
      <c r="DR7000" s="128"/>
      <c r="DS7000" s="13"/>
      <c r="DW7000" s="128"/>
      <c r="DX7000" s="128"/>
      <c r="DY7000" s="128"/>
      <c r="EH7000" s="89"/>
      <c r="EI7000" s="90"/>
    </row>
    <row r="7001" spans="38:139">
      <c r="AL7001" s="13"/>
      <c r="AM7001" s="13"/>
      <c r="AN7001" s="3"/>
      <c r="AO7001" s="126"/>
      <c r="AP7001" s="126"/>
      <c r="AQ7001" s="127"/>
      <c r="AR7001" s="128"/>
      <c r="AS7001" s="13"/>
      <c r="AW7001" s="128"/>
      <c r="AX7001" s="128"/>
      <c r="AY7001" s="128"/>
      <c r="BH7001" s="89"/>
      <c r="BI7001" s="90"/>
      <c r="DL7001" s="13"/>
      <c r="DM7001" s="13"/>
      <c r="DN7001" s="3"/>
      <c r="DO7001" s="126"/>
      <c r="DP7001" s="126"/>
      <c r="DQ7001" s="127"/>
      <c r="DR7001" s="128"/>
      <c r="DS7001" s="13"/>
      <c r="DW7001" s="128"/>
      <c r="DX7001" s="128"/>
      <c r="DY7001" s="128"/>
      <c r="EH7001" s="89"/>
      <c r="EI7001" s="90"/>
    </row>
    <row r="7002" spans="38:139">
      <c r="AL7002" s="13"/>
      <c r="AM7002" s="13"/>
      <c r="AN7002" s="3"/>
      <c r="AO7002" s="126"/>
      <c r="AP7002" s="126"/>
      <c r="AQ7002" s="127"/>
      <c r="AR7002" s="128"/>
      <c r="AS7002" s="13"/>
      <c r="AW7002" s="128"/>
      <c r="AX7002" s="128"/>
      <c r="AY7002" s="128"/>
      <c r="BH7002" s="89"/>
      <c r="BI7002" s="90"/>
      <c r="DL7002" s="13"/>
      <c r="DM7002" s="13"/>
      <c r="DN7002" s="3"/>
      <c r="DO7002" s="126"/>
      <c r="DP7002" s="126"/>
      <c r="DQ7002" s="127"/>
      <c r="DR7002" s="128"/>
      <c r="DS7002" s="13"/>
      <c r="DW7002" s="128"/>
      <c r="DX7002" s="128"/>
      <c r="DY7002" s="128"/>
      <c r="EH7002" s="89"/>
      <c r="EI7002" s="90"/>
    </row>
    <row r="7003" spans="38:139">
      <c r="AL7003" s="13"/>
      <c r="AM7003" s="13"/>
      <c r="AN7003" s="3"/>
      <c r="AO7003" s="126"/>
      <c r="AP7003" s="126"/>
      <c r="AQ7003" s="127"/>
      <c r="AR7003" s="128"/>
      <c r="AS7003" s="13"/>
      <c r="AW7003" s="128"/>
      <c r="AX7003" s="128"/>
      <c r="AY7003" s="128"/>
      <c r="BH7003" s="89"/>
      <c r="BI7003" s="90"/>
      <c r="DL7003" s="13"/>
      <c r="DM7003" s="13"/>
      <c r="DN7003" s="3"/>
      <c r="DO7003" s="126"/>
      <c r="DP7003" s="126"/>
      <c r="DQ7003" s="127"/>
      <c r="DR7003" s="128"/>
      <c r="DS7003" s="13"/>
      <c r="DW7003" s="128"/>
      <c r="DX7003" s="128"/>
      <c r="DY7003" s="128"/>
      <c r="EH7003" s="89"/>
      <c r="EI7003" s="90"/>
    </row>
    <row r="7004" spans="38:139">
      <c r="AL7004" s="13"/>
      <c r="AM7004" s="13"/>
      <c r="AN7004" s="3"/>
      <c r="AO7004" s="126"/>
      <c r="AP7004" s="126"/>
      <c r="AQ7004" s="127"/>
      <c r="AR7004" s="128"/>
      <c r="AS7004" s="13"/>
      <c r="AW7004" s="128"/>
      <c r="AX7004" s="128"/>
      <c r="AY7004" s="128"/>
      <c r="BH7004" s="89"/>
      <c r="BI7004" s="90"/>
      <c r="DL7004" s="13"/>
      <c r="DM7004" s="13"/>
      <c r="DN7004" s="3"/>
      <c r="DO7004" s="126"/>
      <c r="DP7004" s="126"/>
      <c r="DQ7004" s="127"/>
      <c r="DR7004" s="128"/>
      <c r="DS7004" s="13"/>
      <c r="DW7004" s="128"/>
      <c r="DX7004" s="128"/>
      <c r="DY7004" s="128"/>
      <c r="EH7004" s="89"/>
      <c r="EI7004" s="90"/>
    </row>
    <row r="7005" spans="38:139">
      <c r="AL7005" s="13"/>
      <c r="AM7005" s="13"/>
      <c r="AN7005" s="3"/>
      <c r="AO7005" s="126"/>
      <c r="AP7005" s="126"/>
      <c r="AQ7005" s="127"/>
      <c r="AR7005" s="128"/>
      <c r="AS7005" s="13"/>
      <c r="AW7005" s="128"/>
      <c r="AX7005" s="128"/>
      <c r="AY7005" s="128"/>
      <c r="BH7005" s="89"/>
      <c r="BI7005" s="90"/>
      <c r="DL7005" s="13"/>
      <c r="DM7005" s="13"/>
      <c r="DN7005" s="3"/>
      <c r="DO7005" s="126"/>
      <c r="DP7005" s="126"/>
      <c r="DQ7005" s="127"/>
      <c r="DR7005" s="128"/>
      <c r="DS7005" s="13"/>
      <c r="DW7005" s="128"/>
      <c r="DX7005" s="128"/>
      <c r="DY7005" s="128"/>
      <c r="EH7005" s="89"/>
      <c r="EI7005" s="90"/>
    </row>
    <row r="7006" spans="38:139">
      <c r="AL7006" s="13"/>
      <c r="AM7006" s="13"/>
      <c r="AN7006" s="3"/>
      <c r="AO7006" s="126"/>
      <c r="AP7006" s="126"/>
      <c r="AQ7006" s="127"/>
      <c r="AR7006" s="128"/>
      <c r="AS7006" s="13"/>
      <c r="AW7006" s="128"/>
      <c r="AX7006" s="128"/>
      <c r="AY7006" s="128"/>
      <c r="BH7006" s="89"/>
      <c r="BI7006" s="90"/>
      <c r="DL7006" s="13"/>
      <c r="DM7006" s="13"/>
      <c r="DN7006" s="3"/>
      <c r="DO7006" s="126"/>
      <c r="DP7006" s="126"/>
      <c r="DQ7006" s="127"/>
      <c r="DR7006" s="128"/>
      <c r="DS7006" s="13"/>
      <c r="DW7006" s="128"/>
      <c r="DX7006" s="128"/>
      <c r="DY7006" s="128"/>
      <c r="EH7006" s="89"/>
      <c r="EI7006" s="90"/>
    </row>
    <row r="7007" spans="38:139">
      <c r="AL7007" s="13"/>
      <c r="AM7007" s="13"/>
      <c r="AN7007" s="3"/>
      <c r="AO7007" s="126"/>
      <c r="AP7007" s="126"/>
      <c r="AQ7007" s="127"/>
      <c r="AR7007" s="128"/>
      <c r="AS7007" s="13"/>
      <c r="AW7007" s="128"/>
      <c r="AX7007" s="128"/>
      <c r="AY7007" s="128"/>
      <c r="BH7007" s="89"/>
      <c r="BI7007" s="90"/>
      <c r="DL7007" s="13"/>
      <c r="DM7007" s="13"/>
      <c r="DN7007" s="3"/>
      <c r="DO7007" s="126"/>
      <c r="DP7007" s="126"/>
      <c r="DQ7007" s="127"/>
      <c r="DR7007" s="128"/>
      <c r="DS7007" s="13"/>
      <c r="DW7007" s="128"/>
      <c r="DX7007" s="128"/>
      <c r="DY7007" s="128"/>
      <c r="EH7007" s="89"/>
      <c r="EI7007" s="90"/>
    </row>
    <row r="7008" spans="38:139">
      <c r="AL7008" s="13"/>
      <c r="AM7008" s="13"/>
      <c r="AN7008" s="3"/>
      <c r="AO7008" s="126"/>
      <c r="AP7008" s="126"/>
      <c r="AQ7008" s="127"/>
      <c r="AR7008" s="128"/>
      <c r="AS7008" s="13"/>
      <c r="AW7008" s="128"/>
      <c r="AX7008" s="128"/>
      <c r="AY7008" s="128"/>
      <c r="BH7008" s="89"/>
      <c r="BI7008" s="90"/>
      <c r="DL7008" s="13"/>
      <c r="DM7008" s="13"/>
      <c r="DN7008" s="3"/>
      <c r="DO7008" s="126"/>
      <c r="DP7008" s="126"/>
      <c r="DQ7008" s="127"/>
      <c r="DR7008" s="128"/>
      <c r="DS7008" s="13"/>
      <c r="DW7008" s="128"/>
      <c r="DX7008" s="128"/>
      <c r="DY7008" s="128"/>
      <c r="EH7008" s="89"/>
      <c r="EI7008" s="90"/>
    </row>
    <row r="7009" spans="38:139">
      <c r="AL7009" s="13"/>
      <c r="AM7009" s="13"/>
      <c r="AN7009" s="3"/>
      <c r="AO7009" s="126"/>
      <c r="AP7009" s="126"/>
      <c r="AQ7009" s="127"/>
      <c r="AR7009" s="128"/>
      <c r="AS7009" s="13"/>
      <c r="AW7009" s="128"/>
      <c r="AX7009" s="128"/>
      <c r="AY7009" s="128"/>
      <c r="BH7009" s="89"/>
      <c r="BI7009" s="90"/>
      <c r="DL7009" s="13"/>
      <c r="DM7009" s="13"/>
      <c r="DN7009" s="3"/>
      <c r="DO7009" s="126"/>
      <c r="DP7009" s="126"/>
      <c r="DQ7009" s="127"/>
      <c r="DR7009" s="128"/>
      <c r="DS7009" s="13"/>
      <c r="DW7009" s="128"/>
      <c r="DX7009" s="128"/>
      <c r="DY7009" s="128"/>
      <c r="EH7009" s="89"/>
      <c r="EI7009" s="90"/>
    </row>
    <row r="7010" spans="38:139">
      <c r="AL7010" s="13"/>
      <c r="AM7010" s="13"/>
      <c r="AN7010" s="3"/>
      <c r="AO7010" s="126"/>
      <c r="AP7010" s="126"/>
      <c r="AQ7010" s="127"/>
      <c r="AR7010" s="128"/>
      <c r="AS7010" s="13"/>
      <c r="AW7010" s="128"/>
      <c r="AX7010" s="128"/>
      <c r="AY7010" s="128"/>
      <c r="BH7010" s="89"/>
      <c r="BI7010" s="90"/>
      <c r="DL7010" s="13"/>
      <c r="DM7010" s="13"/>
      <c r="DN7010" s="3"/>
      <c r="DO7010" s="126"/>
      <c r="DP7010" s="126"/>
      <c r="DQ7010" s="127"/>
      <c r="DR7010" s="128"/>
      <c r="DS7010" s="13"/>
      <c r="DW7010" s="128"/>
      <c r="DX7010" s="128"/>
      <c r="DY7010" s="128"/>
      <c r="EH7010" s="89"/>
      <c r="EI7010" s="90"/>
    </row>
    <row r="7011" spans="38:139">
      <c r="AL7011" s="13"/>
      <c r="AM7011" s="13"/>
      <c r="AN7011" s="3"/>
      <c r="AO7011" s="126"/>
      <c r="AP7011" s="126"/>
      <c r="AQ7011" s="127"/>
      <c r="AR7011" s="128"/>
      <c r="AS7011" s="13"/>
      <c r="AW7011" s="128"/>
      <c r="AX7011" s="128"/>
      <c r="AY7011" s="128"/>
      <c r="BH7011" s="89"/>
      <c r="BI7011" s="90"/>
      <c r="DL7011" s="13"/>
      <c r="DM7011" s="13"/>
      <c r="DN7011" s="3"/>
      <c r="DO7011" s="126"/>
      <c r="DP7011" s="126"/>
      <c r="DQ7011" s="127"/>
      <c r="DR7011" s="128"/>
      <c r="DS7011" s="13"/>
      <c r="DW7011" s="128"/>
      <c r="DX7011" s="128"/>
      <c r="DY7011" s="128"/>
      <c r="EH7011" s="89"/>
      <c r="EI7011" s="90"/>
    </row>
    <row r="7012" spans="38:139">
      <c r="AL7012" s="13"/>
      <c r="AM7012" s="13"/>
      <c r="AN7012" s="3"/>
      <c r="AO7012" s="126"/>
      <c r="AP7012" s="126"/>
      <c r="AQ7012" s="127"/>
      <c r="AR7012" s="128"/>
      <c r="AS7012" s="13"/>
      <c r="AW7012" s="128"/>
      <c r="AX7012" s="128"/>
      <c r="AY7012" s="128"/>
      <c r="BH7012" s="89"/>
      <c r="BI7012" s="90"/>
      <c r="DL7012" s="13"/>
      <c r="DM7012" s="13"/>
      <c r="DN7012" s="3"/>
      <c r="DO7012" s="126"/>
      <c r="DP7012" s="126"/>
      <c r="DQ7012" s="127"/>
      <c r="DR7012" s="128"/>
      <c r="DS7012" s="13"/>
      <c r="DW7012" s="128"/>
      <c r="DX7012" s="128"/>
      <c r="DY7012" s="128"/>
      <c r="EH7012" s="89"/>
      <c r="EI7012" s="90"/>
    </row>
    <row r="7013" spans="38:139">
      <c r="AL7013" s="13"/>
      <c r="AM7013" s="13"/>
      <c r="AN7013" s="3"/>
      <c r="AO7013" s="126"/>
      <c r="AP7013" s="126"/>
      <c r="AQ7013" s="127"/>
      <c r="AR7013" s="128"/>
      <c r="AS7013" s="13"/>
      <c r="AW7013" s="128"/>
      <c r="AX7013" s="128"/>
      <c r="AY7013" s="128"/>
      <c r="BH7013" s="89"/>
      <c r="BI7013" s="90"/>
      <c r="DL7013" s="13"/>
      <c r="DM7013" s="13"/>
      <c r="DN7013" s="3"/>
      <c r="DO7013" s="126"/>
      <c r="DP7013" s="126"/>
      <c r="DQ7013" s="127"/>
      <c r="DR7013" s="128"/>
      <c r="DS7013" s="13"/>
      <c r="DW7013" s="128"/>
      <c r="DX7013" s="128"/>
      <c r="DY7013" s="128"/>
      <c r="EH7013" s="89"/>
      <c r="EI7013" s="90"/>
    </row>
    <row r="7014" spans="38:139">
      <c r="AL7014" s="13"/>
      <c r="AM7014" s="13"/>
      <c r="AN7014" s="3"/>
      <c r="AO7014" s="126"/>
      <c r="AP7014" s="126"/>
      <c r="AQ7014" s="127"/>
      <c r="AR7014" s="128"/>
      <c r="AS7014" s="13"/>
      <c r="AW7014" s="128"/>
      <c r="AX7014" s="128"/>
      <c r="AY7014" s="128"/>
      <c r="BH7014" s="89"/>
      <c r="BI7014" s="90"/>
      <c r="DL7014" s="13"/>
      <c r="DM7014" s="13"/>
      <c r="DN7014" s="3"/>
      <c r="DO7014" s="126"/>
      <c r="DP7014" s="126"/>
      <c r="DQ7014" s="127"/>
      <c r="DR7014" s="128"/>
      <c r="DS7014" s="13"/>
      <c r="DW7014" s="128"/>
      <c r="DX7014" s="128"/>
      <c r="DY7014" s="128"/>
      <c r="EH7014" s="89"/>
      <c r="EI7014" s="90"/>
    </row>
    <row r="7015" spans="38:139">
      <c r="AL7015" s="13"/>
      <c r="AM7015" s="13"/>
      <c r="AN7015" s="3"/>
      <c r="AO7015" s="126"/>
      <c r="AP7015" s="126"/>
      <c r="AQ7015" s="127"/>
      <c r="AR7015" s="128"/>
      <c r="AS7015" s="13"/>
      <c r="AW7015" s="128"/>
      <c r="AX7015" s="128"/>
      <c r="AY7015" s="128"/>
      <c r="BH7015" s="89"/>
      <c r="BI7015" s="90"/>
      <c r="DL7015" s="13"/>
      <c r="DM7015" s="13"/>
      <c r="DN7015" s="3"/>
      <c r="DO7015" s="126"/>
      <c r="DP7015" s="126"/>
      <c r="DQ7015" s="127"/>
      <c r="DR7015" s="128"/>
      <c r="DS7015" s="13"/>
      <c r="DW7015" s="128"/>
      <c r="DX7015" s="128"/>
      <c r="DY7015" s="128"/>
      <c r="EH7015" s="89"/>
      <c r="EI7015" s="90"/>
    </row>
    <row r="7016" spans="38:139">
      <c r="AL7016" s="13"/>
      <c r="AM7016" s="13"/>
      <c r="AN7016" s="3"/>
      <c r="AO7016" s="126"/>
      <c r="AP7016" s="126"/>
      <c r="AQ7016" s="127"/>
      <c r="AR7016" s="128"/>
      <c r="AS7016" s="13"/>
      <c r="AW7016" s="128"/>
      <c r="AX7016" s="128"/>
      <c r="AY7016" s="128"/>
      <c r="BH7016" s="89"/>
      <c r="BI7016" s="90"/>
      <c r="DL7016" s="13"/>
      <c r="DM7016" s="13"/>
      <c r="DN7016" s="3"/>
      <c r="DO7016" s="126"/>
      <c r="DP7016" s="126"/>
      <c r="DQ7016" s="127"/>
      <c r="DR7016" s="128"/>
      <c r="DS7016" s="13"/>
      <c r="DW7016" s="128"/>
      <c r="DX7016" s="128"/>
      <c r="DY7016" s="128"/>
      <c r="EH7016" s="89"/>
      <c r="EI7016" s="90"/>
    </row>
    <row r="7017" spans="38:139">
      <c r="AL7017" s="13"/>
      <c r="AM7017" s="13"/>
      <c r="AN7017" s="3"/>
      <c r="AO7017" s="126"/>
      <c r="AP7017" s="126"/>
      <c r="AQ7017" s="127"/>
      <c r="AR7017" s="128"/>
      <c r="AS7017" s="13"/>
      <c r="AW7017" s="128"/>
      <c r="AX7017" s="128"/>
      <c r="AY7017" s="128"/>
      <c r="BH7017" s="89"/>
      <c r="BI7017" s="90"/>
      <c r="DL7017" s="13"/>
      <c r="DM7017" s="13"/>
      <c r="DN7017" s="3"/>
      <c r="DO7017" s="126"/>
      <c r="DP7017" s="126"/>
      <c r="DQ7017" s="127"/>
      <c r="DR7017" s="128"/>
      <c r="DS7017" s="13"/>
      <c r="DW7017" s="128"/>
      <c r="DX7017" s="128"/>
      <c r="DY7017" s="128"/>
      <c r="EH7017" s="89"/>
      <c r="EI7017" s="90"/>
    </row>
    <row r="7018" spans="38:139">
      <c r="AL7018" s="13"/>
      <c r="AM7018" s="13"/>
      <c r="AN7018" s="3"/>
      <c r="AO7018" s="126"/>
      <c r="AP7018" s="126"/>
      <c r="AQ7018" s="127"/>
      <c r="AR7018" s="128"/>
      <c r="AS7018" s="13"/>
      <c r="AW7018" s="128"/>
      <c r="AX7018" s="128"/>
      <c r="AY7018" s="128"/>
      <c r="BH7018" s="89"/>
      <c r="BI7018" s="90"/>
      <c r="DL7018" s="13"/>
      <c r="DM7018" s="13"/>
      <c r="DN7018" s="3"/>
      <c r="DO7018" s="126"/>
      <c r="DP7018" s="126"/>
      <c r="DQ7018" s="127"/>
      <c r="DR7018" s="128"/>
      <c r="DS7018" s="13"/>
      <c r="DW7018" s="128"/>
      <c r="DX7018" s="128"/>
      <c r="DY7018" s="128"/>
      <c r="EH7018" s="89"/>
      <c r="EI7018" s="90"/>
    </row>
    <row r="7019" spans="38:139">
      <c r="AL7019" s="13"/>
      <c r="AM7019" s="13"/>
      <c r="AN7019" s="3"/>
      <c r="AO7019" s="126"/>
      <c r="AP7019" s="126"/>
      <c r="AQ7019" s="127"/>
      <c r="AR7019" s="128"/>
      <c r="AS7019" s="13"/>
      <c r="AW7019" s="128"/>
      <c r="AX7019" s="128"/>
      <c r="AY7019" s="128"/>
      <c r="BH7019" s="89"/>
      <c r="BI7019" s="90"/>
      <c r="DL7019" s="13"/>
      <c r="DM7019" s="13"/>
      <c r="DN7019" s="3"/>
      <c r="DO7019" s="126"/>
      <c r="DP7019" s="126"/>
      <c r="DQ7019" s="127"/>
      <c r="DR7019" s="128"/>
      <c r="DS7019" s="13"/>
      <c r="DW7019" s="128"/>
      <c r="DX7019" s="128"/>
      <c r="DY7019" s="128"/>
      <c r="EH7019" s="89"/>
      <c r="EI7019" s="90"/>
    </row>
    <row r="7020" spans="38:139">
      <c r="AL7020" s="13"/>
      <c r="AM7020" s="13"/>
      <c r="AN7020" s="3"/>
      <c r="AO7020" s="126"/>
      <c r="AP7020" s="126"/>
      <c r="AQ7020" s="127"/>
      <c r="AR7020" s="128"/>
      <c r="AS7020" s="13"/>
      <c r="AW7020" s="128"/>
      <c r="AX7020" s="128"/>
      <c r="AY7020" s="128"/>
      <c r="BH7020" s="89"/>
      <c r="BI7020" s="90"/>
      <c r="DL7020" s="13"/>
      <c r="DM7020" s="13"/>
      <c r="DN7020" s="3"/>
      <c r="DO7020" s="126"/>
      <c r="DP7020" s="126"/>
      <c r="DQ7020" s="127"/>
      <c r="DR7020" s="128"/>
      <c r="DS7020" s="13"/>
      <c r="DW7020" s="128"/>
      <c r="DX7020" s="128"/>
      <c r="DY7020" s="128"/>
      <c r="EH7020" s="89"/>
      <c r="EI7020" s="90"/>
    </row>
    <row r="7021" spans="38:139">
      <c r="AL7021" s="13"/>
      <c r="AM7021" s="13"/>
      <c r="AN7021" s="3"/>
      <c r="AO7021" s="126"/>
      <c r="AP7021" s="126"/>
      <c r="AQ7021" s="127"/>
      <c r="AR7021" s="128"/>
      <c r="AS7021" s="13"/>
      <c r="AW7021" s="128"/>
      <c r="AX7021" s="128"/>
      <c r="AY7021" s="128"/>
      <c r="BH7021" s="89"/>
      <c r="BI7021" s="90"/>
      <c r="DL7021" s="13"/>
      <c r="DM7021" s="13"/>
      <c r="DN7021" s="3"/>
      <c r="DO7021" s="126"/>
      <c r="DP7021" s="126"/>
      <c r="DQ7021" s="127"/>
      <c r="DR7021" s="128"/>
      <c r="DS7021" s="13"/>
      <c r="DW7021" s="128"/>
      <c r="DX7021" s="128"/>
      <c r="DY7021" s="128"/>
      <c r="EH7021" s="89"/>
      <c r="EI7021" s="90"/>
    </row>
    <row r="7022" spans="38:139">
      <c r="AL7022" s="13"/>
      <c r="AM7022" s="13"/>
      <c r="AN7022" s="3"/>
      <c r="AO7022" s="126"/>
      <c r="AP7022" s="126"/>
      <c r="AQ7022" s="127"/>
      <c r="AR7022" s="128"/>
      <c r="AS7022" s="13"/>
      <c r="AW7022" s="128"/>
      <c r="AX7022" s="128"/>
      <c r="AY7022" s="128"/>
      <c r="BH7022" s="89"/>
      <c r="BI7022" s="90"/>
      <c r="DL7022" s="13"/>
      <c r="DM7022" s="13"/>
      <c r="DN7022" s="3"/>
      <c r="DO7022" s="126"/>
      <c r="DP7022" s="126"/>
      <c r="DQ7022" s="127"/>
      <c r="DR7022" s="128"/>
      <c r="DS7022" s="13"/>
      <c r="DW7022" s="128"/>
      <c r="DX7022" s="128"/>
      <c r="DY7022" s="128"/>
      <c r="EH7022" s="89"/>
      <c r="EI7022" s="90"/>
    </row>
    <row r="7023" spans="38:139">
      <c r="AL7023" s="13"/>
      <c r="AM7023" s="13"/>
      <c r="AN7023" s="3"/>
      <c r="AO7023" s="126"/>
      <c r="AP7023" s="126"/>
      <c r="AQ7023" s="127"/>
      <c r="AR7023" s="128"/>
      <c r="AS7023" s="13"/>
      <c r="AW7023" s="128"/>
      <c r="AX7023" s="128"/>
      <c r="AY7023" s="128"/>
      <c r="BH7023" s="89"/>
      <c r="BI7023" s="90"/>
      <c r="DL7023" s="13"/>
      <c r="DM7023" s="13"/>
      <c r="DN7023" s="3"/>
      <c r="DO7023" s="126"/>
      <c r="DP7023" s="126"/>
      <c r="DQ7023" s="127"/>
      <c r="DR7023" s="128"/>
      <c r="DS7023" s="13"/>
      <c r="DW7023" s="128"/>
      <c r="DX7023" s="128"/>
      <c r="DY7023" s="128"/>
      <c r="EH7023" s="89"/>
      <c r="EI7023" s="90"/>
    </row>
    <row r="7024" spans="38:139">
      <c r="AL7024" s="13"/>
      <c r="AM7024" s="13"/>
      <c r="AN7024" s="3"/>
      <c r="AO7024" s="126"/>
      <c r="AP7024" s="126"/>
      <c r="AQ7024" s="127"/>
      <c r="AR7024" s="128"/>
      <c r="AS7024" s="13"/>
      <c r="AW7024" s="128"/>
      <c r="AX7024" s="128"/>
      <c r="AY7024" s="128"/>
      <c r="BH7024" s="89"/>
      <c r="BI7024" s="90"/>
      <c r="DL7024" s="13"/>
      <c r="DM7024" s="13"/>
      <c r="DN7024" s="3"/>
      <c r="DO7024" s="126"/>
      <c r="DP7024" s="126"/>
      <c r="DQ7024" s="127"/>
      <c r="DR7024" s="128"/>
      <c r="DS7024" s="13"/>
      <c r="DW7024" s="128"/>
      <c r="DX7024" s="128"/>
      <c r="DY7024" s="128"/>
      <c r="EH7024" s="89"/>
      <c r="EI7024" s="90"/>
    </row>
    <row r="7025" spans="38:139">
      <c r="AL7025" s="13"/>
      <c r="AM7025" s="13"/>
      <c r="AN7025" s="3"/>
      <c r="AO7025" s="126"/>
      <c r="AP7025" s="126"/>
      <c r="AQ7025" s="127"/>
      <c r="AR7025" s="128"/>
      <c r="AS7025" s="13"/>
      <c r="AW7025" s="128"/>
      <c r="AX7025" s="128"/>
      <c r="AY7025" s="128"/>
      <c r="BH7025" s="89"/>
      <c r="BI7025" s="90"/>
      <c r="DL7025" s="13"/>
      <c r="DM7025" s="13"/>
      <c r="DN7025" s="3"/>
      <c r="DO7025" s="126"/>
      <c r="DP7025" s="126"/>
      <c r="DQ7025" s="127"/>
      <c r="DR7025" s="128"/>
      <c r="DS7025" s="13"/>
      <c r="DW7025" s="128"/>
      <c r="DX7025" s="128"/>
      <c r="DY7025" s="128"/>
      <c r="EH7025" s="89"/>
      <c r="EI7025" s="90"/>
    </row>
    <row r="7026" spans="38:139">
      <c r="AL7026" s="13"/>
      <c r="AM7026" s="13"/>
      <c r="AN7026" s="3"/>
      <c r="AO7026" s="126"/>
      <c r="AP7026" s="126"/>
      <c r="AQ7026" s="127"/>
      <c r="AR7026" s="128"/>
      <c r="AS7026" s="13"/>
      <c r="AW7026" s="128"/>
      <c r="AX7026" s="128"/>
      <c r="AY7026" s="128"/>
      <c r="BH7026" s="89"/>
      <c r="BI7026" s="90"/>
      <c r="DL7026" s="13"/>
      <c r="DM7026" s="13"/>
      <c r="DN7026" s="3"/>
      <c r="DO7026" s="126"/>
      <c r="DP7026" s="126"/>
      <c r="DQ7026" s="127"/>
      <c r="DR7026" s="128"/>
      <c r="DS7026" s="13"/>
      <c r="DW7026" s="128"/>
      <c r="DX7026" s="128"/>
      <c r="DY7026" s="128"/>
      <c r="EH7026" s="89"/>
      <c r="EI7026" s="90"/>
    </row>
    <row r="7027" spans="38:139">
      <c r="AL7027" s="13"/>
      <c r="AM7027" s="13"/>
      <c r="AN7027" s="3"/>
      <c r="AO7027" s="126"/>
      <c r="AP7027" s="126"/>
      <c r="AQ7027" s="127"/>
      <c r="AR7027" s="128"/>
      <c r="AS7027" s="13"/>
      <c r="AW7027" s="128"/>
      <c r="AX7027" s="128"/>
      <c r="AY7027" s="128"/>
      <c r="BH7027" s="89"/>
      <c r="BI7027" s="90"/>
      <c r="DL7027" s="13"/>
      <c r="DM7027" s="13"/>
      <c r="DN7027" s="3"/>
      <c r="DO7027" s="126"/>
      <c r="DP7027" s="126"/>
      <c r="DQ7027" s="127"/>
      <c r="DR7027" s="128"/>
      <c r="DS7027" s="13"/>
      <c r="DW7027" s="128"/>
      <c r="DX7027" s="128"/>
      <c r="DY7027" s="128"/>
      <c r="EH7027" s="89"/>
      <c r="EI7027" s="90"/>
    </row>
    <row r="7028" spans="38:139">
      <c r="AL7028" s="13"/>
      <c r="AM7028" s="13"/>
      <c r="AN7028" s="3"/>
      <c r="AO7028" s="126"/>
      <c r="AP7028" s="126"/>
      <c r="AQ7028" s="127"/>
      <c r="AR7028" s="128"/>
      <c r="AS7028" s="13"/>
      <c r="AW7028" s="128"/>
      <c r="AX7028" s="128"/>
      <c r="AY7028" s="128"/>
      <c r="BH7028" s="89"/>
      <c r="BI7028" s="90"/>
      <c r="DL7028" s="13"/>
      <c r="DM7028" s="13"/>
      <c r="DN7028" s="3"/>
      <c r="DO7028" s="126"/>
      <c r="DP7028" s="126"/>
      <c r="DQ7028" s="127"/>
      <c r="DR7028" s="128"/>
      <c r="DS7028" s="13"/>
      <c r="DW7028" s="128"/>
      <c r="DX7028" s="128"/>
      <c r="DY7028" s="128"/>
      <c r="EH7028" s="89"/>
      <c r="EI7028" s="90"/>
    </row>
    <row r="7029" spans="38:139">
      <c r="AL7029" s="13"/>
      <c r="AM7029" s="13"/>
      <c r="AN7029" s="3"/>
      <c r="AO7029" s="126"/>
      <c r="AP7029" s="126"/>
      <c r="AQ7029" s="127"/>
      <c r="AR7029" s="128"/>
      <c r="AS7029" s="13"/>
      <c r="AW7029" s="128"/>
      <c r="AX7029" s="128"/>
      <c r="AY7029" s="128"/>
      <c r="BH7029" s="89"/>
      <c r="BI7029" s="90"/>
      <c r="DL7029" s="13"/>
      <c r="DM7029" s="13"/>
      <c r="DN7029" s="3"/>
      <c r="DO7029" s="126"/>
      <c r="DP7029" s="126"/>
      <c r="DQ7029" s="127"/>
      <c r="DR7029" s="128"/>
      <c r="DS7029" s="13"/>
      <c r="DW7029" s="128"/>
      <c r="DX7029" s="128"/>
      <c r="DY7029" s="128"/>
      <c r="EH7029" s="89"/>
      <c r="EI7029" s="90"/>
    </row>
    <row r="7030" spans="38:139">
      <c r="AL7030" s="13"/>
      <c r="AM7030" s="13"/>
      <c r="AN7030" s="3"/>
      <c r="AO7030" s="126"/>
      <c r="AP7030" s="126"/>
      <c r="AQ7030" s="127"/>
      <c r="AR7030" s="128"/>
      <c r="AS7030" s="13"/>
      <c r="AW7030" s="128"/>
      <c r="AX7030" s="128"/>
      <c r="AY7030" s="128"/>
      <c r="BH7030" s="89"/>
      <c r="BI7030" s="90"/>
      <c r="DL7030" s="13"/>
      <c r="DM7030" s="13"/>
      <c r="DN7030" s="3"/>
      <c r="DO7030" s="126"/>
      <c r="DP7030" s="126"/>
      <c r="DQ7030" s="127"/>
      <c r="DR7030" s="128"/>
      <c r="DS7030" s="13"/>
      <c r="DW7030" s="128"/>
      <c r="DX7030" s="128"/>
      <c r="DY7030" s="128"/>
      <c r="EH7030" s="89"/>
      <c r="EI7030" s="90"/>
    </row>
    <row r="7031" spans="38:139">
      <c r="AL7031" s="13"/>
      <c r="AM7031" s="13"/>
      <c r="AN7031" s="3"/>
      <c r="AO7031" s="126"/>
      <c r="AP7031" s="126"/>
      <c r="AQ7031" s="127"/>
      <c r="AR7031" s="128"/>
      <c r="AS7031" s="13"/>
      <c r="AW7031" s="128"/>
      <c r="AX7031" s="128"/>
      <c r="AY7031" s="128"/>
      <c r="BH7031" s="89"/>
      <c r="BI7031" s="90"/>
      <c r="DL7031" s="13"/>
      <c r="DM7031" s="13"/>
      <c r="DN7031" s="3"/>
      <c r="DO7031" s="126"/>
      <c r="DP7031" s="126"/>
      <c r="DQ7031" s="127"/>
      <c r="DR7031" s="128"/>
      <c r="DS7031" s="13"/>
      <c r="DW7031" s="128"/>
      <c r="DX7031" s="128"/>
      <c r="DY7031" s="128"/>
      <c r="EH7031" s="89"/>
      <c r="EI7031" s="90"/>
    </row>
    <row r="7032" spans="38:139">
      <c r="AL7032" s="13"/>
      <c r="AM7032" s="13"/>
      <c r="AN7032" s="3"/>
      <c r="AO7032" s="126"/>
      <c r="AP7032" s="126"/>
      <c r="AQ7032" s="127"/>
      <c r="AR7032" s="128"/>
      <c r="AS7032" s="13"/>
      <c r="AW7032" s="128"/>
      <c r="AX7032" s="128"/>
      <c r="AY7032" s="128"/>
      <c r="BH7032" s="89"/>
      <c r="BI7032" s="90"/>
      <c r="DL7032" s="13"/>
      <c r="DM7032" s="13"/>
      <c r="DN7032" s="3"/>
      <c r="DO7032" s="126"/>
      <c r="DP7032" s="126"/>
      <c r="DQ7032" s="127"/>
      <c r="DR7032" s="128"/>
      <c r="DS7032" s="13"/>
      <c r="DW7032" s="128"/>
      <c r="DX7032" s="128"/>
      <c r="DY7032" s="128"/>
      <c r="EH7032" s="89"/>
      <c r="EI7032" s="90"/>
    </row>
    <row r="7033" spans="38:139">
      <c r="AL7033" s="13"/>
      <c r="AM7033" s="13"/>
      <c r="AN7033" s="3"/>
      <c r="AO7033" s="126"/>
      <c r="AP7033" s="126"/>
      <c r="AQ7033" s="127"/>
      <c r="AR7033" s="128"/>
      <c r="AS7033" s="13"/>
      <c r="AW7033" s="128"/>
      <c r="AX7033" s="128"/>
      <c r="AY7033" s="128"/>
      <c r="BH7033" s="89"/>
      <c r="BI7033" s="90"/>
      <c r="DL7033" s="13"/>
      <c r="DM7033" s="13"/>
      <c r="DN7033" s="3"/>
      <c r="DO7033" s="126"/>
      <c r="DP7033" s="126"/>
      <c r="DQ7033" s="127"/>
      <c r="DR7033" s="128"/>
      <c r="DS7033" s="13"/>
      <c r="DW7033" s="128"/>
      <c r="DX7033" s="128"/>
      <c r="DY7033" s="128"/>
      <c r="EH7033" s="89"/>
      <c r="EI7033" s="90"/>
    </row>
    <row r="7034" spans="38:139">
      <c r="AL7034" s="13"/>
      <c r="AM7034" s="13"/>
      <c r="AN7034" s="3"/>
      <c r="AO7034" s="126"/>
      <c r="AP7034" s="126"/>
      <c r="AQ7034" s="127"/>
      <c r="AR7034" s="128"/>
      <c r="AS7034" s="13"/>
      <c r="AW7034" s="128"/>
      <c r="AX7034" s="128"/>
      <c r="AY7034" s="128"/>
      <c r="BH7034" s="89"/>
      <c r="BI7034" s="90"/>
      <c r="DL7034" s="13"/>
      <c r="DM7034" s="13"/>
      <c r="DN7034" s="3"/>
      <c r="DO7034" s="126"/>
      <c r="DP7034" s="126"/>
      <c r="DQ7034" s="127"/>
      <c r="DR7034" s="128"/>
      <c r="DS7034" s="13"/>
      <c r="DW7034" s="128"/>
      <c r="DX7034" s="128"/>
      <c r="DY7034" s="128"/>
      <c r="EH7034" s="89"/>
      <c r="EI7034" s="90"/>
    </row>
    <row r="7035" spans="38:139">
      <c r="AL7035" s="13"/>
      <c r="AM7035" s="13"/>
      <c r="AN7035" s="3"/>
      <c r="AO7035" s="126"/>
      <c r="AP7035" s="126"/>
      <c r="AQ7035" s="127"/>
      <c r="AR7035" s="128"/>
      <c r="AS7035" s="13"/>
      <c r="AW7035" s="128"/>
      <c r="AX7035" s="128"/>
      <c r="AY7035" s="128"/>
      <c r="BH7035" s="89"/>
      <c r="BI7035" s="90"/>
      <c r="DL7035" s="13"/>
      <c r="DM7035" s="13"/>
      <c r="DN7035" s="3"/>
      <c r="DO7035" s="126"/>
      <c r="DP7035" s="126"/>
      <c r="DQ7035" s="127"/>
      <c r="DR7035" s="128"/>
      <c r="DS7035" s="13"/>
      <c r="DW7035" s="128"/>
      <c r="DX7035" s="128"/>
      <c r="DY7035" s="128"/>
      <c r="EH7035" s="89"/>
      <c r="EI7035" s="90"/>
    </row>
    <row r="7036" spans="38:139">
      <c r="AL7036" s="13"/>
      <c r="AM7036" s="13"/>
      <c r="AN7036" s="3"/>
      <c r="AO7036" s="126"/>
      <c r="AP7036" s="126"/>
      <c r="AQ7036" s="127"/>
      <c r="AR7036" s="128"/>
      <c r="AS7036" s="13"/>
      <c r="AW7036" s="128"/>
      <c r="AX7036" s="128"/>
      <c r="AY7036" s="128"/>
      <c r="BH7036" s="89"/>
      <c r="BI7036" s="90"/>
      <c r="DL7036" s="13"/>
      <c r="DM7036" s="13"/>
      <c r="DN7036" s="3"/>
      <c r="DO7036" s="126"/>
      <c r="DP7036" s="126"/>
      <c r="DQ7036" s="127"/>
      <c r="DR7036" s="128"/>
      <c r="DS7036" s="13"/>
      <c r="DW7036" s="128"/>
      <c r="DX7036" s="128"/>
      <c r="DY7036" s="128"/>
      <c r="EH7036" s="89"/>
      <c r="EI7036" s="90"/>
    </row>
    <row r="7037" spans="38:139">
      <c r="AL7037" s="13"/>
      <c r="AM7037" s="13"/>
      <c r="AN7037" s="3"/>
      <c r="AO7037" s="126"/>
      <c r="AP7037" s="126"/>
      <c r="AQ7037" s="127"/>
      <c r="AR7037" s="128"/>
      <c r="AS7037" s="13"/>
      <c r="AW7037" s="128"/>
      <c r="AX7037" s="128"/>
      <c r="AY7037" s="128"/>
      <c r="BH7037" s="89"/>
      <c r="BI7037" s="90"/>
      <c r="DL7037" s="13"/>
      <c r="DM7037" s="13"/>
      <c r="DN7037" s="3"/>
      <c r="DO7037" s="126"/>
      <c r="DP7037" s="126"/>
      <c r="DQ7037" s="127"/>
      <c r="DR7037" s="128"/>
      <c r="DS7037" s="13"/>
      <c r="DW7037" s="128"/>
      <c r="DX7037" s="128"/>
      <c r="DY7037" s="128"/>
      <c r="EH7037" s="89"/>
      <c r="EI7037" s="90"/>
    </row>
    <row r="7038" spans="38:139">
      <c r="AL7038" s="13"/>
      <c r="AM7038" s="13"/>
      <c r="AN7038" s="3"/>
      <c r="AO7038" s="126"/>
      <c r="AP7038" s="126"/>
      <c r="AQ7038" s="127"/>
      <c r="AR7038" s="128"/>
      <c r="AS7038" s="13"/>
      <c r="AW7038" s="128"/>
      <c r="AX7038" s="128"/>
      <c r="AY7038" s="128"/>
      <c r="BH7038" s="89"/>
      <c r="BI7038" s="90"/>
      <c r="DL7038" s="13"/>
      <c r="DM7038" s="13"/>
      <c r="DN7038" s="3"/>
      <c r="DO7038" s="126"/>
      <c r="DP7038" s="126"/>
      <c r="DQ7038" s="127"/>
      <c r="DR7038" s="128"/>
      <c r="DS7038" s="13"/>
      <c r="DW7038" s="128"/>
      <c r="DX7038" s="128"/>
      <c r="DY7038" s="128"/>
      <c r="EH7038" s="89"/>
      <c r="EI7038" s="90"/>
    </row>
    <row r="7039" spans="38:139">
      <c r="AL7039" s="13"/>
      <c r="AM7039" s="13"/>
      <c r="AN7039" s="3"/>
      <c r="AO7039" s="126"/>
      <c r="AP7039" s="126"/>
      <c r="AQ7039" s="127"/>
      <c r="AR7039" s="128"/>
      <c r="AS7039" s="13"/>
      <c r="AW7039" s="128"/>
      <c r="AX7039" s="128"/>
      <c r="AY7039" s="128"/>
      <c r="BH7039" s="89"/>
      <c r="BI7039" s="90"/>
      <c r="DL7039" s="13"/>
      <c r="DM7039" s="13"/>
      <c r="DN7039" s="3"/>
      <c r="DO7039" s="126"/>
      <c r="DP7039" s="126"/>
      <c r="DQ7039" s="127"/>
      <c r="DR7039" s="128"/>
      <c r="DS7039" s="13"/>
      <c r="DW7039" s="128"/>
      <c r="DX7039" s="128"/>
      <c r="DY7039" s="128"/>
      <c r="EH7039" s="89"/>
      <c r="EI7039" s="90"/>
    </row>
    <row r="7040" spans="38:139">
      <c r="AL7040" s="13"/>
      <c r="AM7040" s="13"/>
      <c r="AN7040" s="3"/>
      <c r="AO7040" s="126"/>
      <c r="AP7040" s="126"/>
      <c r="AQ7040" s="127"/>
      <c r="AR7040" s="128"/>
      <c r="AS7040" s="13"/>
      <c r="AW7040" s="128"/>
      <c r="AX7040" s="128"/>
      <c r="AY7040" s="128"/>
      <c r="BH7040" s="89"/>
      <c r="BI7040" s="90"/>
      <c r="DL7040" s="13"/>
      <c r="DM7040" s="13"/>
      <c r="DN7040" s="3"/>
      <c r="DO7040" s="126"/>
      <c r="DP7040" s="126"/>
      <c r="DQ7040" s="127"/>
      <c r="DR7040" s="128"/>
      <c r="DS7040" s="13"/>
      <c r="DW7040" s="128"/>
      <c r="DX7040" s="128"/>
      <c r="DY7040" s="128"/>
      <c r="EH7040" s="89"/>
      <c r="EI7040" s="90"/>
    </row>
    <row r="7041" spans="38:139">
      <c r="AL7041" s="13"/>
      <c r="AM7041" s="13"/>
      <c r="AN7041" s="3"/>
      <c r="AO7041" s="126"/>
      <c r="AP7041" s="126"/>
      <c r="AQ7041" s="127"/>
      <c r="AR7041" s="128"/>
      <c r="AS7041" s="13"/>
      <c r="AW7041" s="128"/>
      <c r="AX7041" s="128"/>
      <c r="AY7041" s="128"/>
      <c r="BH7041" s="89"/>
      <c r="BI7041" s="90"/>
      <c r="DL7041" s="13"/>
      <c r="DM7041" s="13"/>
      <c r="DN7041" s="3"/>
      <c r="DO7041" s="126"/>
      <c r="DP7041" s="126"/>
      <c r="DQ7041" s="127"/>
      <c r="DR7041" s="128"/>
      <c r="DS7041" s="13"/>
      <c r="DW7041" s="128"/>
      <c r="DX7041" s="128"/>
      <c r="DY7041" s="128"/>
      <c r="EH7041" s="89"/>
      <c r="EI7041" s="90"/>
    </row>
    <row r="7042" spans="38:139">
      <c r="AL7042" s="13"/>
      <c r="AM7042" s="13"/>
      <c r="AN7042" s="3"/>
      <c r="AO7042" s="126"/>
      <c r="AP7042" s="126"/>
      <c r="AQ7042" s="127"/>
      <c r="AR7042" s="128"/>
      <c r="AS7042" s="13"/>
      <c r="AW7042" s="128"/>
      <c r="AX7042" s="128"/>
      <c r="AY7042" s="128"/>
      <c r="BH7042" s="89"/>
      <c r="BI7042" s="90"/>
      <c r="DL7042" s="13"/>
      <c r="DM7042" s="13"/>
      <c r="DN7042" s="3"/>
      <c r="DO7042" s="126"/>
      <c r="DP7042" s="126"/>
      <c r="DQ7042" s="127"/>
      <c r="DR7042" s="128"/>
      <c r="DS7042" s="13"/>
      <c r="DW7042" s="128"/>
      <c r="DX7042" s="128"/>
      <c r="DY7042" s="128"/>
      <c r="EH7042" s="89"/>
      <c r="EI7042" s="90"/>
    </row>
    <row r="7043" spans="38:139">
      <c r="AL7043" s="13"/>
      <c r="AM7043" s="13"/>
      <c r="AN7043" s="3"/>
      <c r="AO7043" s="126"/>
      <c r="AP7043" s="126"/>
      <c r="AQ7043" s="127"/>
      <c r="AR7043" s="128"/>
      <c r="AS7043" s="13"/>
      <c r="AW7043" s="128"/>
      <c r="AX7043" s="128"/>
      <c r="AY7043" s="128"/>
      <c r="BH7043" s="89"/>
      <c r="BI7043" s="90"/>
      <c r="DL7043" s="13"/>
      <c r="DM7043" s="13"/>
      <c r="DN7043" s="3"/>
      <c r="DO7043" s="126"/>
      <c r="DP7043" s="126"/>
      <c r="DQ7043" s="127"/>
      <c r="DR7043" s="128"/>
      <c r="DS7043" s="13"/>
      <c r="DW7043" s="128"/>
      <c r="DX7043" s="128"/>
      <c r="DY7043" s="128"/>
      <c r="EH7043" s="89"/>
      <c r="EI7043" s="90"/>
    </row>
    <row r="7044" spans="38:139">
      <c r="AL7044" s="13"/>
      <c r="AM7044" s="13"/>
      <c r="AN7044" s="3"/>
      <c r="AO7044" s="126"/>
      <c r="AP7044" s="126"/>
      <c r="AQ7044" s="127"/>
      <c r="AR7044" s="128"/>
      <c r="AS7044" s="13"/>
      <c r="AW7044" s="128"/>
      <c r="AX7044" s="128"/>
      <c r="AY7044" s="128"/>
      <c r="BH7044" s="89"/>
      <c r="BI7044" s="90"/>
      <c r="DL7044" s="13"/>
      <c r="DM7044" s="13"/>
      <c r="DN7044" s="3"/>
      <c r="DO7044" s="126"/>
      <c r="DP7044" s="126"/>
      <c r="DQ7044" s="127"/>
      <c r="DR7044" s="128"/>
      <c r="DS7044" s="13"/>
      <c r="DW7044" s="128"/>
      <c r="DX7044" s="128"/>
      <c r="DY7044" s="128"/>
      <c r="EH7044" s="89"/>
      <c r="EI7044" s="90"/>
    </row>
    <row r="7045" spans="38:139">
      <c r="AL7045" s="13"/>
      <c r="AM7045" s="13"/>
      <c r="AN7045" s="3"/>
      <c r="AO7045" s="126"/>
      <c r="AP7045" s="126"/>
      <c r="AQ7045" s="127"/>
      <c r="AR7045" s="128"/>
      <c r="AS7045" s="13"/>
      <c r="AW7045" s="128"/>
      <c r="AX7045" s="128"/>
      <c r="AY7045" s="128"/>
      <c r="BH7045" s="89"/>
      <c r="BI7045" s="90"/>
      <c r="DL7045" s="13"/>
      <c r="DM7045" s="13"/>
      <c r="DN7045" s="3"/>
      <c r="DO7045" s="126"/>
      <c r="DP7045" s="126"/>
      <c r="DQ7045" s="127"/>
      <c r="DR7045" s="128"/>
      <c r="DS7045" s="13"/>
      <c r="DW7045" s="128"/>
      <c r="DX7045" s="128"/>
      <c r="DY7045" s="128"/>
      <c r="EH7045" s="89"/>
      <c r="EI7045" s="90"/>
    </row>
    <row r="7046" spans="38:139">
      <c r="AL7046" s="13"/>
      <c r="AM7046" s="13"/>
      <c r="AN7046" s="3"/>
      <c r="AO7046" s="126"/>
      <c r="AP7046" s="126"/>
      <c r="AQ7046" s="127"/>
      <c r="AR7046" s="128"/>
      <c r="AS7046" s="13"/>
      <c r="AW7046" s="128"/>
      <c r="AX7046" s="128"/>
      <c r="AY7046" s="128"/>
      <c r="BH7046" s="89"/>
      <c r="BI7046" s="90"/>
      <c r="DL7046" s="13"/>
      <c r="DM7046" s="13"/>
      <c r="DN7046" s="3"/>
      <c r="DO7046" s="126"/>
      <c r="DP7046" s="126"/>
      <c r="DQ7046" s="127"/>
      <c r="DR7046" s="128"/>
      <c r="DS7046" s="13"/>
      <c r="DW7046" s="128"/>
      <c r="DX7046" s="128"/>
      <c r="DY7046" s="128"/>
      <c r="EH7046" s="89"/>
      <c r="EI7046" s="90"/>
    </row>
    <row r="7047" spans="38:139">
      <c r="AL7047" s="13"/>
      <c r="AM7047" s="13"/>
      <c r="AN7047" s="3"/>
      <c r="AO7047" s="126"/>
      <c r="AP7047" s="126"/>
      <c r="AQ7047" s="127"/>
      <c r="AR7047" s="128"/>
      <c r="AS7047" s="13"/>
      <c r="AW7047" s="128"/>
      <c r="AX7047" s="128"/>
      <c r="AY7047" s="128"/>
      <c r="BH7047" s="89"/>
      <c r="BI7047" s="90"/>
      <c r="DL7047" s="13"/>
      <c r="DM7047" s="13"/>
      <c r="DN7047" s="3"/>
      <c r="DO7047" s="126"/>
      <c r="DP7047" s="126"/>
      <c r="DQ7047" s="127"/>
      <c r="DR7047" s="128"/>
      <c r="DS7047" s="13"/>
      <c r="DW7047" s="128"/>
      <c r="DX7047" s="128"/>
      <c r="DY7047" s="128"/>
      <c r="EH7047" s="89"/>
      <c r="EI7047" s="90"/>
    </row>
    <row r="7048" spans="38:139">
      <c r="AL7048" s="13"/>
      <c r="AM7048" s="13"/>
      <c r="AN7048" s="3"/>
      <c r="AO7048" s="126"/>
      <c r="AP7048" s="126"/>
      <c r="AQ7048" s="127"/>
      <c r="AR7048" s="128"/>
      <c r="AS7048" s="13"/>
      <c r="AW7048" s="128"/>
      <c r="AX7048" s="128"/>
      <c r="AY7048" s="128"/>
      <c r="BH7048" s="89"/>
      <c r="BI7048" s="90"/>
      <c r="DL7048" s="13"/>
      <c r="DM7048" s="13"/>
      <c r="DN7048" s="3"/>
      <c r="DO7048" s="126"/>
      <c r="DP7048" s="126"/>
      <c r="DQ7048" s="127"/>
      <c r="DR7048" s="128"/>
      <c r="DS7048" s="13"/>
      <c r="DW7048" s="128"/>
      <c r="DX7048" s="128"/>
      <c r="DY7048" s="128"/>
      <c r="EH7048" s="89"/>
      <c r="EI7048" s="90"/>
    </row>
    <row r="7049" spans="38:139">
      <c r="AL7049" s="13"/>
      <c r="AM7049" s="13"/>
      <c r="AN7049" s="3"/>
      <c r="AO7049" s="126"/>
      <c r="AP7049" s="126"/>
      <c r="AQ7049" s="127"/>
      <c r="AR7049" s="128"/>
      <c r="AS7049" s="13"/>
      <c r="AW7049" s="128"/>
      <c r="AX7049" s="128"/>
      <c r="AY7049" s="128"/>
      <c r="BH7049" s="89"/>
      <c r="BI7049" s="90"/>
      <c r="DL7049" s="13"/>
      <c r="DM7049" s="13"/>
      <c r="DN7049" s="3"/>
      <c r="DO7049" s="126"/>
      <c r="DP7049" s="126"/>
      <c r="DQ7049" s="127"/>
      <c r="DR7049" s="128"/>
      <c r="DS7049" s="13"/>
      <c r="DW7049" s="128"/>
      <c r="DX7049" s="128"/>
      <c r="DY7049" s="128"/>
      <c r="EH7049" s="89"/>
      <c r="EI7049" s="90"/>
    </row>
    <row r="7050" spans="38:139">
      <c r="AL7050" s="13"/>
      <c r="AM7050" s="13"/>
      <c r="AN7050" s="3"/>
      <c r="AO7050" s="126"/>
      <c r="AP7050" s="126"/>
      <c r="AQ7050" s="127"/>
      <c r="AR7050" s="128"/>
      <c r="AS7050" s="13"/>
      <c r="AW7050" s="128"/>
      <c r="AX7050" s="128"/>
      <c r="AY7050" s="128"/>
      <c r="BH7050" s="89"/>
      <c r="BI7050" s="90"/>
      <c r="DL7050" s="13"/>
      <c r="DM7050" s="13"/>
      <c r="DN7050" s="3"/>
      <c r="DO7050" s="126"/>
      <c r="DP7050" s="126"/>
      <c r="DQ7050" s="127"/>
      <c r="DR7050" s="128"/>
      <c r="DS7050" s="13"/>
      <c r="DW7050" s="128"/>
      <c r="DX7050" s="128"/>
      <c r="DY7050" s="128"/>
      <c r="EH7050" s="89"/>
      <c r="EI7050" s="90"/>
    </row>
    <row r="7051" spans="38:139">
      <c r="AL7051" s="13"/>
      <c r="AM7051" s="13"/>
      <c r="AN7051" s="3"/>
      <c r="AO7051" s="126"/>
      <c r="AP7051" s="126"/>
      <c r="AQ7051" s="127"/>
      <c r="AR7051" s="128"/>
      <c r="AS7051" s="13"/>
      <c r="AW7051" s="128"/>
      <c r="AX7051" s="128"/>
      <c r="AY7051" s="128"/>
      <c r="BH7051" s="89"/>
      <c r="BI7051" s="90"/>
      <c r="DL7051" s="13"/>
      <c r="DM7051" s="13"/>
      <c r="DN7051" s="3"/>
      <c r="DO7051" s="126"/>
      <c r="DP7051" s="126"/>
      <c r="DQ7051" s="127"/>
      <c r="DR7051" s="128"/>
      <c r="DS7051" s="13"/>
      <c r="DW7051" s="128"/>
      <c r="DX7051" s="128"/>
      <c r="DY7051" s="128"/>
      <c r="EH7051" s="89"/>
      <c r="EI7051" s="90"/>
    </row>
    <row r="7052" spans="38:139">
      <c r="AL7052" s="13"/>
      <c r="AM7052" s="13"/>
      <c r="AN7052" s="3"/>
      <c r="AO7052" s="126"/>
      <c r="AP7052" s="126"/>
      <c r="AQ7052" s="127"/>
      <c r="AR7052" s="128"/>
      <c r="AS7052" s="13"/>
      <c r="AW7052" s="128"/>
      <c r="AX7052" s="128"/>
      <c r="AY7052" s="128"/>
      <c r="BH7052" s="89"/>
      <c r="BI7052" s="90"/>
      <c r="DL7052" s="13"/>
      <c r="DM7052" s="13"/>
      <c r="DN7052" s="3"/>
      <c r="DO7052" s="126"/>
      <c r="DP7052" s="126"/>
      <c r="DQ7052" s="127"/>
      <c r="DR7052" s="128"/>
      <c r="DS7052" s="13"/>
      <c r="DW7052" s="128"/>
      <c r="DX7052" s="128"/>
      <c r="DY7052" s="128"/>
      <c r="EH7052" s="89"/>
      <c r="EI7052" s="90"/>
    </row>
    <row r="7053" spans="38:139">
      <c r="AL7053" s="13"/>
      <c r="AM7053" s="13"/>
      <c r="AN7053" s="3"/>
      <c r="AO7053" s="126"/>
      <c r="AP7053" s="126"/>
      <c r="AQ7053" s="127"/>
      <c r="AR7053" s="128"/>
      <c r="AS7053" s="13"/>
      <c r="AW7053" s="128"/>
      <c r="AX7053" s="128"/>
      <c r="AY7053" s="128"/>
      <c r="BH7053" s="89"/>
      <c r="BI7053" s="90"/>
      <c r="DL7053" s="13"/>
      <c r="DM7053" s="13"/>
      <c r="DN7053" s="3"/>
      <c r="DO7053" s="126"/>
      <c r="DP7053" s="126"/>
      <c r="DQ7053" s="127"/>
      <c r="DR7053" s="128"/>
      <c r="DS7053" s="13"/>
      <c r="DW7053" s="128"/>
      <c r="DX7053" s="128"/>
      <c r="DY7053" s="128"/>
      <c r="EH7053" s="89"/>
      <c r="EI7053" s="90"/>
    </row>
    <row r="7054" spans="38:139">
      <c r="AL7054" s="13"/>
      <c r="AM7054" s="13"/>
      <c r="AN7054" s="3"/>
      <c r="AO7054" s="126"/>
      <c r="AP7054" s="126"/>
      <c r="AQ7054" s="127"/>
      <c r="AR7054" s="128"/>
      <c r="AS7054" s="13"/>
      <c r="AW7054" s="128"/>
      <c r="AX7054" s="128"/>
      <c r="AY7054" s="128"/>
      <c r="BH7054" s="89"/>
      <c r="BI7054" s="90"/>
      <c r="DL7054" s="13"/>
      <c r="DM7054" s="13"/>
      <c r="DN7054" s="3"/>
      <c r="DO7054" s="126"/>
      <c r="DP7054" s="126"/>
      <c r="DQ7054" s="127"/>
      <c r="DR7054" s="128"/>
      <c r="DS7054" s="13"/>
      <c r="DW7054" s="128"/>
      <c r="DX7054" s="128"/>
      <c r="DY7054" s="128"/>
      <c r="EH7054" s="89"/>
      <c r="EI7054" s="90"/>
    </row>
    <row r="7055" spans="38:139">
      <c r="AL7055" s="13"/>
      <c r="AM7055" s="13"/>
      <c r="AN7055" s="3"/>
      <c r="AO7055" s="126"/>
      <c r="AP7055" s="126"/>
      <c r="AQ7055" s="127"/>
      <c r="AR7055" s="128"/>
      <c r="AS7055" s="13"/>
      <c r="AW7055" s="128"/>
      <c r="AX7055" s="128"/>
      <c r="AY7055" s="128"/>
      <c r="BH7055" s="89"/>
      <c r="BI7055" s="90"/>
      <c r="DL7055" s="13"/>
      <c r="DM7055" s="13"/>
      <c r="DN7055" s="3"/>
      <c r="DO7055" s="126"/>
      <c r="DP7055" s="126"/>
      <c r="DQ7055" s="127"/>
      <c r="DR7055" s="128"/>
      <c r="DS7055" s="13"/>
      <c r="DW7055" s="128"/>
      <c r="DX7055" s="128"/>
      <c r="DY7055" s="128"/>
      <c r="EH7055" s="89"/>
      <c r="EI7055" s="90"/>
    </row>
    <row r="7056" spans="38:139">
      <c r="AL7056" s="13"/>
      <c r="AM7056" s="13"/>
      <c r="AN7056" s="3"/>
      <c r="AO7056" s="126"/>
      <c r="AP7056" s="126"/>
      <c r="AQ7056" s="127"/>
      <c r="AR7056" s="128"/>
      <c r="AS7056" s="13"/>
      <c r="AW7056" s="128"/>
      <c r="AX7056" s="128"/>
      <c r="AY7056" s="128"/>
      <c r="BH7056" s="89"/>
      <c r="BI7056" s="90"/>
      <c r="DL7056" s="13"/>
      <c r="DM7056" s="13"/>
      <c r="DN7056" s="3"/>
      <c r="DO7056" s="126"/>
      <c r="DP7056" s="126"/>
      <c r="DQ7056" s="127"/>
      <c r="DR7056" s="128"/>
      <c r="DS7056" s="13"/>
      <c r="DW7056" s="128"/>
      <c r="DX7056" s="128"/>
      <c r="DY7056" s="128"/>
      <c r="EH7056" s="89"/>
      <c r="EI7056" s="90"/>
    </row>
    <row r="7057" spans="38:139">
      <c r="AL7057" s="13"/>
      <c r="AM7057" s="13"/>
      <c r="AN7057" s="3"/>
      <c r="AO7057" s="126"/>
      <c r="AP7057" s="126"/>
      <c r="AQ7057" s="127"/>
      <c r="AR7057" s="128"/>
      <c r="AS7057" s="13"/>
      <c r="AW7057" s="128"/>
      <c r="AX7057" s="128"/>
      <c r="AY7057" s="128"/>
      <c r="BH7057" s="89"/>
      <c r="BI7057" s="90"/>
      <c r="DL7057" s="13"/>
      <c r="DM7057" s="13"/>
      <c r="DN7057" s="3"/>
      <c r="DO7057" s="126"/>
      <c r="DP7057" s="126"/>
      <c r="DQ7057" s="127"/>
      <c r="DR7057" s="128"/>
      <c r="DS7057" s="13"/>
      <c r="DW7057" s="128"/>
      <c r="DX7057" s="128"/>
      <c r="DY7057" s="128"/>
      <c r="EH7057" s="89"/>
      <c r="EI7057" s="90"/>
    </row>
    <row r="7058" spans="38:139">
      <c r="AL7058" s="13"/>
      <c r="AM7058" s="13"/>
      <c r="AN7058" s="3"/>
      <c r="AO7058" s="126"/>
      <c r="AP7058" s="126"/>
      <c r="AQ7058" s="127"/>
      <c r="AR7058" s="128"/>
      <c r="AS7058" s="13"/>
      <c r="AW7058" s="128"/>
      <c r="AX7058" s="128"/>
      <c r="AY7058" s="128"/>
      <c r="BH7058" s="89"/>
      <c r="BI7058" s="90"/>
      <c r="DL7058" s="13"/>
      <c r="DM7058" s="13"/>
      <c r="DN7058" s="3"/>
      <c r="DO7058" s="126"/>
      <c r="DP7058" s="126"/>
      <c r="DQ7058" s="127"/>
      <c r="DR7058" s="128"/>
      <c r="DS7058" s="13"/>
      <c r="DW7058" s="128"/>
      <c r="DX7058" s="128"/>
      <c r="DY7058" s="128"/>
      <c r="EH7058" s="89"/>
      <c r="EI7058" s="90"/>
    </row>
    <row r="7059" spans="38:139">
      <c r="AL7059" s="13"/>
      <c r="AM7059" s="13"/>
      <c r="AN7059" s="3"/>
      <c r="AO7059" s="126"/>
      <c r="AP7059" s="126"/>
      <c r="AQ7059" s="127"/>
      <c r="AR7059" s="128"/>
      <c r="AS7059" s="13"/>
      <c r="AW7059" s="128"/>
      <c r="AX7059" s="128"/>
      <c r="AY7059" s="128"/>
      <c r="BH7059" s="89"/>
      <c r="BI7059" s="90"/>
      <c r="DL7059" s="13"/>
      <c r="DM7059" s="13"/>
      <c r="DN7059" s="3"/>
      <c r="DO7059" s="126"/>
      <c r="DP7059" s="126"/>
      <c r="DQ7059" s="127"/>
      <c r="DR7059" s="128"/>
      <c r="DS7059" s="13"/>
      <c r="DW7059" s="128"/>
      <c r="DX7059" s="128"/>
      <c r="DY7059" s="128"/>
      <c r="EH7059" s="89"/>
      <c r="EI7059" s="90"/>
    </row>
    <row r="7060" spans="38:139">
      <c r="AL7060" s="13"/>
      <c r="AM7060" s="13"/>
      <c r="AN7060" s="3"/>
      <c r="AO7060" s="126"/>
      <c r="AP7060" s="126"/>
      <c r="AQ7060" s="127"/>
      <c r="AR7060" s="128"/>
      <c r="AS7060" s="13"/>
      <c r="AW7060" s="128"/>
      <c r="AX7060" s="128"/>
      <c r="AY7060" s="128"/>
      <c r="BH7060" s="89"/>
      <c r="BI7060" s="90"/>
      <c r="DL7060" s="13"/>
      <c r="DM7060" s="13"/>
      <c r="DN7060" s="3"/>
      <c r="DO7060" s="126"/>
      <c r="DP7060" s="126"/>
      <c r="DQ7060" s="127"/>
      <c r="DR7060" s="128"/>
      <c r="DS7060" s="13"/>
      <c r="DW7060" s="128"/>
      <c r="DX7060" s="128"/>
      <c r="DY7060" s="128"/>
      <c r="EH7060" s="89"/>
      <c r="EI7060" s="90"/>
    </row>
    <row r="7061" spans="38:139">
      <c r="AL7061" s="13"/>
      <c r="AM7061" s="13"/>
      <c r="AN7061" s="3"/>
      <c r="AO7061" s="126"/>
      <c r="AP7061" s="126"/>
      <c r="AQ7061" s="127"/>
      <c r="AR7061" s="128"/>
      <c r="AS7061" s="13"/>
      <c r="AW7061" s="128"/>
      <c r="AX7061" s="128"/>
      <c r="AY7061" s="128"/>
      <c r="BH7061" s="89"/>
      <c r="BI7061" s="90"/>
      <c r="DL7061" s="13"/>
      <c r="DM7061" s="13"/>
      <c r="DN7061" s="3"/>
      <c r="DO7061" s="126"/>
      <c r="DP7061" s="126"/>
      <c r="DQ7061" s="127"/>
      <c r="DR7061" s="128"/>
      <c r="DS7061" s="13"/>
      <c r="DW7061" s="128"/>
      <c r="DX7061" s="128"/>
      <c r="DY7061" s="128"/>
      <c r="EH7061" s="89"/>
      <c r="EI7061" s="90"/>
    </row>
    <row r="7062" spans="38:139">
      <c r="AL7062" s="13"/>
      <c r="AM7062" s="13"/>
      <c r="AN7062" s="3"/>
      <c r="AO7062" s="126"/>
      <c r="AP7062" s="126"/>
      <c r="AQ7062" s="127"/>
      <c r="AR7062" s="128"/>
      <c r="AS7062" s="13"/>
      <c r="AW7062" s="128"/>
      <c r="AX7062" s="128"/>
      <c r="AY7062" s="128"/>
      <c r="BH7062" s="89"/>
      <c r="BI7062" s="90"/>
      <c r="DL7062" s="13"/>
      <c r="DM7062" s="13"/>
      <c r="DN7062" s="3"/>
      <c r="DO7062" s="126"/>
      <c r="DP7062" s="126"/>
      <c r="DQ7062" s="127"/>
      <c r="DR7062" s="128"/>
      <c r="DS7062" s="13"/>
      <c r="DW7062" s="128"/>
      <c r="DX7062" s="128"/>
      <c r="DY7062" s="128"/>
      <c r="EH7062" s="89"/>
      <c r="EI7062" s="90"/>
    </row>
    <row r="7063" spans="38:139">
      <c r="AL7063" s="13"/>
      <c r="AM7063" s="13"/>
      <c r="AN7063" s="3"/>
      <c r="AO7063" s="126"/>
      <c r="AP7063" s="126"/>
      <c r="AQ7063" s="127"/>
      <c r="AR7063" s="128"/>
      <c r="AS7063" s="13"/>
      <c r="AW7063" s="128"/>
      <c r="AX7063" s="128"/>
      <c r="AY7063" s="128"/>
      <c r="BH7063" s="89"/>
      <c r="BI7063" s="90"/>
      <c r="DL7063" s="13"/>
      <c r="DM7063" s="13"/>
      <c r="DN7063" s="3"/>
      <c r="DO7063" s="126"/>
      <c r="DP7063" s="126"/>
      <c r="DQ7063" s="127"/>
      <c r="DR7063" s="128"/>
      <c r="DS7063" s="13"/>
      <c r="DW7063" s="128"/>
      <c r="DX7063" s="128"/>
      <c r="DY7063" s="128"/>
      <c r="EH7063" s="89"/>
      <c r="EI7063" s="90"/>
    </row>
    <row r="7064" spans="38:139">
      <c r="AL7064" s="13"/>
      <c r="AM7064" s="13"/>
      <c r="AN7064" s="3"/>
      <c r="AO7064" s="126"/>
      <c r="AP7064" s="126"/>
      <c r="AQ7064" s="127"/>
      <c r="AR7064" s="128"/>
      <c r="AS7064" s="13"/>
      <c r="AW7064" s="128"/>
      <c r="AX7064" s="128"/>
      <c r="AY7064" s="128"/>
      <c r="BH7064" s="89"/>
      <c r="BI7064" s="90"/>
      <c r="DL7064" s="13"/>
      <c r="DM7064" s="13"/>
      <c r="DN7064" s="3"/>
      <c r="DO7064" s="126"/>
      <c r="DP7064" s="126"/>
      <c r="DQ7064" s="127"/>
      <c r="DR7064" s="128"/>
      <c r="DS7064" s="13"/>
      <c r="DW7064" s="128"/>
      <c r="DX7064" s="128"/>
      <c r="DY7064" s="128"/>
      <c r="EH7064" s="89"/>
      <c r="EI7064" s="90"/>
    </row>
    <row r="7065" spans="38:139">
      <c r="AL7065" s="13"/>
      <c r="AM7065" s="13"/>
      <c r="AN7065" s="3"/>
      <c r="AO7065" s="126"/>
      <c r="AP7065" s="126"/>
      <c r="AQ7065" s="127"/>
      <c r="AR7065" s="128"/>
      <c r="AS7065" s="13"/>
      <c r="AW7065" s="128"/>
      <c r="AX7065" s="128"/>
      <c r="AY7065" s="128"/>
      <c r="BH7065" s="89"/>
      <c r="BI7065" s="90"/>
      <c r="DL7065" s="13"/>
      <c r="DM7065" s="13"/>
      <c r="DN7065" s="3"/>
      <c r="DO7065" s="126"/>
      <c r="DP7065" s="126"/>
      <c r="DQ7065" s="127"/>
      <c r="DR7065" s="128"/>
      <c r="DS7065" s="13"/>
      <c r="DW7065" s="128"/>
      <c r="DX7065" s="128"/>
      <c r="DY7065" s="128"/>
      <c r="EH7065" s="89"/>
      <c r="EI7065" s="90"/>
    </row>
    <row r="7066" spans="38:139">
      <c r="AL7066" s="13"/>
      <c r="AM7066" s="13"/>
      <c r="AN7066" s="3"/>
      <c r="AO7066" s="126"/>
      <c r="AP7066" s="126"/>
      <c r="AQ7066" s="127"/>
      <c r="AR7066" s="128"/>
      <c r="AS7066" s="13"/>
      <c r="AW7066" s="128"/>
      <c r="AX7066" s="128"/>
      <c r="AY7066" s="128"/>
      <c r="BH7066" s="89"/>
      <c r="BI7066" s="90"/>
      <c r="DL7066" s="13"/>
      <c r="DM7066" s="13"/>
      <c r="DN7066" s="3"/>
      <c r="DO7066" s="126"/>
      <c r="DP7066" s="126"/>
      <c r="DQ7066" s="127"/>
      <c r="DR7066" s="128"/>
      <c r="DS7066" s="13"/>
      <c r="DW7066" s="128"/>
      <c r="DX7066" s="128"/>
      <c r="DY7066" s="128"/>
      <c r="EH7066" s="89"/>
      <c r="EI7066" s="90"/>
    </row>
    <row r="7067" spans="38:139">
      <c r="AL7067" s="13"/>
      <c r="AM7067" s="13"/>
      <c r="AN7067" s="3"/>
      <c r="AO7067" s="126"/>
      <c r="AP7067" s="126"/>
      <c r="AQ7067" s="127"/>
      <c r="AR7067" s="128"/>
      <c r="AS7067" s="13"/>
      <c r="AW7067" s="128"/>
      <c r="AX7067" s="128"/>
      <c r="AY7067" s="128"/>
      <c r="BH7067" s="89"/>
      <c r="BI7067" s="90"/>
      <c r="DL7067" s="13"/>
      <c r="DM7067" s="13"/>
      <c r="DN7067" s="3"/>
      <c r="DO7067" s="126"/>
      <c r="DP7067" s="126"/>
      <c r="DQ7067" s="127"/>
      <c r="DR7067" s="128"/>
      <c r="DS7067" s="13"/>
      <c r="DW7067" s="128"/>
      <c r="DX7067" s="128"/>
      <c r="DY7067" s="128"/>
      <c r="EH7067" s="89"/>
      <c r="EI7067" s="90"/>
    </row>
    <row r="7068" spans="38:139">
      <c r="AL7068" s="13"/>
      <c r="AM7068" s="13"/>
      <c r="AN7068" s="3"/>
      <c r="AO7068" s="126"/>
      <c r="AP7068" s="126"/>
      <c r="AQ7068" s="127"/>
      <c r="AR7068" s="128"/>
      <c r="AS7068" s="13"/>
      <c r="AW7068" s="128"/>
      <c r="AX7068" s="128"/>
      <c r="AY7068" s="128"/>
      <c r="BH7068" s="89"/>
      <c r="BI7068" s="90"/>
      <c r="DL7068" s="13"/>
      <c r="DM7068" s="13"/>
      <c r="DN7068" s="3"/>
      <c r="DO7068" s="126"/>
      <c r="DP7068" s="126"/>
      <c r="DQ7068" s="127"/>
      <c r="DR7068" s="128"/>
      <c r="DS7068" s="13"/>
      <c r="DW7068" s="128"/>
      <c r="DX7068" s="128"/>
      <c r="DY7068" s="128"/>
      <c r="EH7068" s="89"/>
      <c r="EI7068" s="90"/>
    </row>
    <row r="7069" spans="38:139">
      <c r="AL7069" s="13"/>
      <c r="AM7069" s="13"/>
      <c r="AN7069" s="3"/>
      <c r="AO7069" s="126"/>
      <c r="AP7069" s="126"/>
      <c r="AQ7069" s="127"/>
      <c r="AR7069" s="128"/>
      <c r="AS7069" s="13"/>
      <c r="AW7069" s="128"/>
      <c r="AX7069" s="128"/>
      <c r="AY7069" s="128"/>
      <c r="BH7069" s="89"/>
      <c r="BI7069" s="90"/>
      <c r="DL7069" s="13"/>
      <c r="DM7069" s="13"/>
      <c r="DN7069" s="3"/>
      <c r="DO7069" s="126"/>
      <c r="DP7069" s="126"/>
      <c r="DQ7069" s="127"/>
      <c r="DR7069" s="128"/>
      <c r="DS7069" s="13"/>
      <c r="DW7069" s="128"/>
      <c r="DX7069" s="128"/>
      <c r="DY7069" s="128"/>
      <c r="EH7069" s="89"/>
      <c r="EI7069" s="90"/>
    </row>
    <row r="7070" spans="38:139">
      <c r="AL7070" s="13"/>
      <c r="AM7070" s="13"/>
      <c r="AN7070" s="3"/>
      <c r="AO7070" s="126"/>
      <c r="AP7070" s="126"/>
      <c r="AQ7070" s="127"/>
      <c r="AR7070" s="128"/>
      <c r="AS7070" s="13"/>
      <c r="AW7070" s="128"/>
      <c r="AX7070" s="128"/>
      <c r="AY7070" s="128"/>
      <c r="BH7070" s="89"/>
      <c r="BI7070" s="90"/>
      <c r="DL7070" s="13"/>
      <c r="DM7070" s="13"/>
      <c r="DN7070" s="3"/>
      <c r="DO7070" s="126"/>
      <c r="DP7070" s="126"/>
      <c r="DQ7070" s="127"/>
      <c r="DR7070" s="128"/>
      <c r="DS7070" s="13"/>
      <c r="DW7070" s="128"/>
      <c r="DX7070" s="128"/>
      <c r="DY7070" s="128"/>
      <c r="EH7070" s="89"/>
      <c r="EI7070" s="90"/>
    </row>
    <row r="7071" spans="38:139">
      <c r="AL7071" s="13"/>
      <c r="AM7071" s="13"/>
      <c r="AN7071" s="3"/>
      <c r="AO7071" s="126"/>
      <c r="AP7071" s="126"/>
      <c r="AQ7071" s="127"/>
      <c r="AR7071" s="128"/>
      <c r="AS7071" s="13"/>
      <c r="AW7071" s="128"/>
      <c r="AX7071" s="128"/>
      <c r="AY7071" s="128"/>
      <c r="BH7071" s="89"/>
      <c r="BI7071" s="90"/>
      <c r="DL7071" s="13"/>
      <c r="DM7071" s="13"/>
      <c r="DN7071" s="3"/>
      <c r="DO7071" s="126"/>
      <c r="DP7071" s="126"/>
      <c r="DQ7071" s="127"/>
      <c r="DR7071" s="128"/>
      <c r="DS7071" s="13"/>
      <c r="DW7071" s="128"/>
      <c r="DX7071" s="128"/>
      <c r="DY7071" s="128"/>
      <c r="EH7071" s="89"/>
      <c r="EI7071" s="90"/>
    </row>
    <row r="7072" spans="38:139">
      <c r="AL7072" s="13"/>
      <c r="AM7072" s="13"/>
      <c r="AN7072" s="3"/>
      <c r="AO7072" s="126"/>
      <c r="AP7072" s="126"/>
      <c r="AQ7072" s="127"/>
      <c r="AR7072" s="128"/>
      <c r="AS7072" s="13"/>
      <c r="AW7072" s="128"/>
      <c r="AX7072" s="128"/>
      <c r="AY7072" s="128"/>
      <c r="BH7072" s="89"/>
      <c r="BI7072" s="90"/>
      <c r="DL7072" s="13"/>
      <c r="DM7072" s="13"/>
      <c r="DN7072" s="3"/>
      <c r="DO7072" s="126"/>
      <c r="DP7072" s="126"/>
      <c r="DQ7072" s="127"/>
      <c r="DR7072" s="128"/>
      <c r="DS7072" s="13"/>
      <c r="DW7072" s="128"/>
      <c r="DX7072" s="128"/>
      <c r="DY7072" s="128"/>
      <c r="EH7072" s="89"/>
      <c r="EI7072" s="90"/>
    </row>
    <row r="7073" spans="38:139">
      <c r="AL7073" s="13"/>
      <c r="AM7073" s="13"/>
      <c r="AN7073" s="3"/>
      <c r="AO7073" s="126"/>
      <c r="AP7073" s="126"/>
      <c r="AQ7073" s="127"/>
      <c r="AR7073" s="128"/>
      <c r="AS7073" s="13"/>
      <c r="AW7073" s="128"/>
      <c r="AX7073" s="128"/>
      <c r="AY7073" s="128"/>
      <c r="BH7073" s="89"/>
      <c r="BI7073" s="90"/>
      <c r="DL7073" s="13"/>
      <c r="DM7073" s="13"/>
      <c r="DN7073" s="3"/>
      <c r="DO7073" s="126"/>
      <c r="DP7073" s="126"/>
      <c r="DQ7073" s="127"/>
      <c r="DR7073" s="128"/>
      <c r="DS7073" s="13"/>
      <c r="DW7073" s="128"/>
      <c r="DX7073" s="128"/>
      <c r="DY7073" s="128"/>
      <c r="EH7073" s="89"/>
      <c r="EI7073" s="90"/>
    </row>
    <row r="7074" spans="38:139">
      <c r="AL7074" s="13"/>
      <c r="AM7074" s="13"/>
      <c r="AN7074" s="3"/>
      <c r="AO7074" s="126"/>
      <c r="AP7074" s="126"/>
      <c r="AQ7074" s="127"/>
      <c r="AR7074" s="128"/>
      <c r="AS7074" s="13"/>
      <c r="AW7074" s="128"/>
      <c r="AX7074" s="128"/>
      <c r="AY7074" s="128"/>
      <c r="BH7074" s="89"/>
      <c r="BI7074" s="90"/>
      <c r="DL7074" s="13"/>
      <c r="DM7074" s="13"/>
      <c r="DN7074" s="3"/>
      <c r="DO7074" s="126"/>
      <c r="DP7074" s="126"/>
      <c r="DQ7074" s="127"/>
      <c r="DR7074" s="128"/>
      <c r="DS7074" s="13"/>
      <c r="DW7074" s="128"/>
      <c r="DX7074" s="128"/>
      <c r="DY7074" s="128"/>
      <c r="EH7074" s="89"/>
      <c r="EI7074" s="90"/>
    </row>
    <row r="7075" spans="38:139">
      <c r="AL7075" s="13"/>
      <c r="AM7075" s="13"/>
      <c r="AN7075" s="3"/>
      <c r="AO7075" s="126"/>
      <c r="AP7075" s="126"/>
      <c r="AQ7075" s="127"/>
      <c r="AR7075" s="128"/>
      <c r="AS7075" s="13"/>
      <c r="AW7075" s="128"/>
      <c r="AX7075" s="128"/>
      <c r="AY7075" s="128"/>
      <c r="BH7075" s="89"/>
      <c r="BI7075" s="90"/>
      <c r="DL7075" s="13"/>
      <c r="DM7075" s="13"/>
      <c r="DN7075" s="3"/>
      <c r="DO7075" s="126"/>
      <c r="DP7075" s="126"/>
      <c r="DQ7075" s="127"/>
      <c r="DR7075" s="128"/>
      <c r="DS7075" s="13"/>
      <c r="DW7075" s="128"/>
      <c r="DX7075" s="128"/>
      <c r="DY7075" s="128"/>
      <c r="EH7075" s="89"/>
      <c r="EI7075" s="90"/>
    </row>
    <row r="7076" spans="38:139">
      <c r="AL7076" s="13"/>
      <c r="AM7076" s="13"/>
      <c r="AN7076" s="3"/>
      <c r="AO7076" s="126"/>
      <c r="AP7076" s="126"/>
      <c r="AQ7076" s="127"/>
      <c r="AR7076" s="128"/>
      <c r="AS7076" s="13"/>
      <c r="AW7076" s="128"/>
      <c r="AX7076" s="128"/>
      <c r="AY7076" s="128"/>
      <c r="BH7076" s="89"/>
      <c r="BI7076" s="90"/>
      <c r="DL7076" s="13"/>
      <c r="DM7076" s="13"/>
      <c r="DN7076" s="3"/>
      <c r="DO7076" s="126"/>
      <c r="DP7076" s="126"/>
      <c r="DQ7076" s="127"/>
      <c r="DR7076" s="128"/>
      <c r="DS7076" s="13"/>
      <c r="DW7076" s="128"/>
      <c r="DX7076" s="128"/>
      <c r="DY7076" s="128"/>
      <c r="EH7076" s="89"/>
      <c r="EI7076" s="90"/>
    </row>
    <row r="7077" spans="38:139">
      <c r="AL7077" s="13"/>
      <c r="AM7077" s="13"/>
      <c r="AN7077" s="3"/>
      <c r="AO7077" s="126"/>
      <c r="AP7077" s="126"/>
      <c r="AQ7077" s="127"/>
      <c r="AR7077" s="128"/>
      <c r="AS7077" s="13"/>
      <c r="AW7077" s="128"/>
      <c r="AX7077" s="128"/>
      <c r="AY7077" s="128"/>
      <c r="BH7077" s="89"/>
      <c r="BI7077" s="90"/>
      <c r="DL7077" s="13"/>
      <c r="DM7077" s="13"/>
      <c r="DN7077" s="3"/>
      <c r="DO7077" s="126"/>
      <c r="DP7077" s="126"/>
      <c r="DQ7077" s="127"/>
      <c r="DR7077" s="128"/>
      <c r="DS7077" s="13"/>
      <c r="DW7077" s="128"/>
      <c r="DX7077" s="128"/>
      <c r="DY7077" s="128"/>
      <c r="EH7077" s="89"/>
      <c r="EI7077" s="90"/>
    </row>
    <row r="7078" spans="38:139">
      <c r="AL7078" s="13"/>
      <c r="AM7078" s="13"/>
      <c r="AN7078" s="3"/>
      <c r="AO7078" s="126"/>
      <c r="AP7078" s="126"/>
      <c r="AQ7078" s="127"/>
      <c r="AR7078" s="128"/>
      <c r="AS7078" s="13"/>
      <c r="AW7078" s="128"/>
      <c r="AX7078" s="128"/>
      <c r="AY7078" s="128"/>
      <c r="BH7078" s="89"/>
      <c r="BI7078" s="90"/>
      <c r="DL7078" s="13"/>
      <c r="DM7078" s="13"/>
      <c r="DN7078" s="3"/>
      <c r="DO7078" s="126"/>
      <c r="DP7078" s="126"/>
      <c r="DQ7078" s="127"/>
      <c r="DR7078" s="128"/>
      <c r="DS7078" s="13"/>
      <c r="DW7078" s="128"/>
      <c r="DX7078" s="128"/>
      <c r="DY7078" s="128"/>
      <c r="EH7078" s="89"/>
      <c r="EI7078" s="90"/>
    </row>
    <row r="7079" spans="38:139">
      <c r="AL7079" s="13"/>
      <c r="AM7079" s="13"/>
      <c r="AN7079" s="3"/>
      <c r="AO7079" s="126"/>
      <c r="AP7079" s="126"/>
      <c r="AQ7079" s="127"/>
      <c r="AR7079" s="128"/>
      <c r="AS7079" s="13"/>
      <c r="AW7079" s="128"/>
      <c r="AX7079" s="128"/>
      <c r="AY7079" s="128"/>
      <c r="BH7079" s="89"/>
      <c r="BI7079" s="90"/>
      <c r="DL7079" s="13"/>
      <c r="DM7079" s="13"/>
      <c r="DN7079" s="3"/>
      <c r="DO7079" s="126"/>
      <c r="DP7079" s="126"/>
      <c r="DQ7079" s="127"/>
      <c r="DR7079" s="128"/>
      <c r="DS7079" s="13"/>
      <c r="DW7079" s="128"/>
      <c r="DX7079" s="128"/>
      <c r="DY7079" s="128"/>
      <c r="EH7079" s="89"/>
      <c r="EI7079" s="90"/>
    </row>
    <row r="7080" spans="38:139">
      <c r="AL7080" s="13"/>
      <c r="AM7080" s="13"/>
      <c r="AN7080" s="3"/>
      <c r="AO7080" s="126"/>
      <c r="AP7080" s="126"/>
      <c r="AQ7080" s="127"/>
      <c r="AR7080" s="128"/>
      <c r="AS7080" s="13"/>
      <c r="AW7080" s="128"/>
      <c r="AX7080" s="128"/>
      <c r="AY7080" s="128"/>
      <c r="BH7080" s="89"/>
      <c r="BI7080" s="90"/>
      <c r="DL7080" s="13"/>
      <c r="DM7080" s="13"/>
      <c r="DN7080" s="3"/>
      <c r="DO7080" s="126"/>
      <c r="DP7080" s="126"/>
      <c r="DQ7080" s="127"/>
      <c r="DR7080" s="128"/>
      <c r="DS7080" s="13"/>
      <c r="DW7080" s="128"/>
      <c r="DX7080" s="128"/>
      <c r="DY7080" s="128"/>
      <c r="EH7080" s="89"/>
      <c r="EI7080" s="90"/>
    </row>
    <row r="7081" spans="38:139">
      <c r="AL7081" s="13"/>
      <c r="AM7081" s="13"/>
      <c r="AN7081" s="3"/>
      <c r="AO7081" s="126"/>
      <c r="AP7081" s="126"/>
      <c r="AQ7081" s="127"/>
      <c r="AR7081" s="128"/>
      <c r="AS7081" s="13"/>
      <c r="AW7081" s="128"/>
      <c r="AX7081" s="128"/>
      <c r="AY7081" s="128"/>
      <c r="BH7081" s="89"/>
      <c r="BI7081" s="90"/>
      <c r="DL7081" s="13"/>
      <c r="DM7081" s="13"/>
      <c r="DN7081" s="3"/>
      <c r="DO7081" s="126"/>
      <c r="DP7081" s="126"/>
      <c r="DQ7081" s="127"/>
      <c r="DR7081" s="128"/>
      <c r="DS7081" s="13"/>
      <c r="DW7081" s="128"/>
      <c r="DX7081" s="128"/>
      <c r="DY7081" s="128"/>
      <c r="EH7081" s="89"/>
      <c r="EI7081" s="90"/>
    </row>
    <row r="7082" spans="38:139">
      <c r="AL7082" s="13"/>
      <c r="AM7082" s="13"/>
      <c r="AN7082" s="3"/>
      <c r="AO7082" s="126"/>
      <c r="AP7082" s="126"/>
      <c r="AQ7082" s="127"/>
      <c r="AR7082" s="128"/>
      <c r="AS7082" s="13"/>
      <c r="AW7082" s="128"/>
      <c r="AX7082" s="128"/>
      <c r="AY7082" s="128"/>
      <c r="BH7082" s="89"/>
      <c r="BI7082" s="90"/>
      <c r="DL7082" s="13"/>
      <c r="DM7082" s="13"/>
      <c r="DN7082" s="3"/>
      <c r="DO7082" s="126"/>
      <c r="DP7082" s="126"/>
      <c r="DQ7082" s="127"/>
      <c r="DR7082" s="128"/>
      <c r="DS7082" s="13"/>
      <c r="DW7082" s="128"/>
      <c r="DX7082" s="128"/>
      <c r="DY7082" s="128"/>
      <c r="EH7082" s="89"/>
      <c r="EI7082" s="90"/>
    </row>
    <row r="7083" spans="38:139">
      <c r="AL7083" s="13"/>
      <c r="AM7083" s="13"/>
      <c r="AN7083" s="3"/>
      <c r="AO7083" s="126"/>
      <c r="AP7083" s="126"/>
      <c r="AQ7083" s="127"/>
      <c r="AR7083" s="128"/>
      <c r="AS7083" s="13"/>
      <c r="AW7083" s="128"/>
      <c r="AX7083" s="128"/>
      <c r="AY7083" s="128"/>
      <c r="BH7083" s="89"/>
      <c r="BI7083" s="90"/>
      <c r="DL7083" s="13"/>
      <c r="DM7083" s="13"/>
      <c r="DN7083" s="3"/>
      <c r="DO7083" s="126"/>
      <c r="DP7083" s="126"/>
      <c r="DQ7083" s="127"/>
      <c r="DR7083" s="128"/>
      <c r="DS7083" s="13"/>
      <c r="DW7083" s="128"/>
      <c r="DX7083" s="128"/>
      <c r="DY7083" s="128"/>
      <c r="EH7083" s="89"/>
      <c r="EI7083" s="90"/>
    </row>
    <row r="7084" spans="38:139">
      <c r="AL7084" s="13"/>
      <c r="AM7084" s="13"/>
      <c r="AN7084" s="3"/>
      <c r="AO7084" s="126"/>
      <c r="AP7084" s="126"/>
      <c r="AQ7084" s="127"/>
      <c r="AR7084" s="128"/>
      <c r="AS7084" s="13"/>
      <c r="AW7084" s="128"/>
      <c r="AX7084" s="128"/>
      <c r="AY7084" s="128"/>
      <c r="BH7084" s="89"/>
      <c r="BI7084" s="90"/>
      <c r="DL7084" s="13"/>
      <c r="DM7084" s="13"/>
      <c r="DN7084" s="3"/>
      <c r="DO7084" s="126"/>
      <c r="DP7084" s="126"/>
      <c r="DQ7084" s="127"/>
      <c r="DR7084" s="128"/>
      <c r="DS7084" s="13"/>
      <c r="DW7084" s="128"/>
      <c r="DX7084" s="128"/>
      <c r="DY7084" s="128"/>
      <c r="EH7084" s="89"/>
      <c r="EI7084" s="90"/>
    </row>
    <row r="7085" spans="38:139">
      <c r="AL7085" s="13"/>
      <c r="AM7085" s="13"/>
      <c r="AN7085" s="3"/>
      <c r="AO7085" s="126"/>
      <c r="AP7085" s="126"/>
      <c r="AQ7085" s="127"/>
      <c r="AR7085" s="128"/>
      <c r="AS7085" s="13"/>
      <c r="AW7085" s="128"/>
      <c r="AX7085" s="128"/>
      <c r="AY7085" s="128"/>
      <c r="BH7085" s="89"/>
      <c r="BI7085" s="90"/>
      <c r="DL7085" s="13"/>
      <c r="DM7085" s="13"/>
      <c r="DN7085" s="3"/>
      <c r="DO7085" s="126"/>
      <c r="DP7085" s="126"/>
      <c r="DQ7085" s="127"/>
      <c r="DR7085" s="128"/>
      <c r="DS7085" s="13"/>
      <c r="DW7085" s="128"/>
      <c r="DX7085" s="128"/>
      <c r="DY7085" s="128"/>
      <c r="EH7085" s="89"/>
      <c r="EI7085" s="90"/>
    </row>
    <row r="7086" spans="38:139">
      <c r="AL7086" s="13"/>
      <c r="AM7086" s="13"/>
      <c r="AN7086" s="3"/>
      <c r="AO7086" s="126"/>
      <c r="AP7086" s="126"/>
      <c r="AQ7086" s="127"/>
      <c r="AR7086" s="128"/>
      <c r="AS7086" s="13"/>
      <c r="AW7086" s="128"/>
      <c r="AX7086" s="128"/>
      <c r="AY7086" s="128"/>
      <c r="BH7086" s="89"/>
      <c r="BI7086" s="90"/>
      <c r="DL7086" s="13"/>
      <c r="DM7086" s="13"/>
      <c r="DN7086" s="3"/>
      <c r="DO7086" s="126"/>
      <c r="DP7086" s="126"/>
      <c r="DQ7086" s="127"/>
      <c r="DR7086" s="128"/>
      <c r="DS7086" s="13"/>
      <c r="DW7086" s="128"/>
      <c r="DX7086" s="128"/>
      <c r="DY7086" s="128"/>
      <c r="EH7086" s="89"/>
      <c r="EI7086" s="90"/>
    </row>
    <row r="7087" spans="38:139">
      <c r="AL7087" s="13"/>
      <c r="AM7087" s="13"/>
      <c r="AN7087" s="3"/>
      <c r="AO7087" s="126"/>
      <c r="AP7087" s="126"/>
      <c r="AQ7087" s="127"/>
      <c r="AR7087" s="128"/>
      <c r="AS7087" s="13"/>
      <c r="AW7087" s="128"/>
      <c r="AX7087" s="128"/>
      <c r="AY7087" s="128"/>
      <c r="BH7087" s="89"/>
      <c r="BI7087" s="90"/>
      <c r="DL7087" s="13"/>
      <c r="DM7087" s="13"/>
      <c r="DN7087" s="3"/>
      <c r="DO7087" s="126"/>
      <c r="DP7087" s="126"/>
      <c r="DQ7087" s="127"/>
      <c r="DR7087" s="128"/>
      <c r="DS7087" s="13"/>
      <c r="DW7087" s="128"/>
      <c r="DX7087" s="128"/>
      <c r="DY7087" s="128"/>
      <c r="EH7087" s="89"/>
      <c r="EI7087" s="90"/>
    </row>
    <row r="7088" spans="38:139">
      <c r="AL7088" s="13"/>
      <c r="AM7088" s="13"/>
      <c r="AN7088" s="3"/>
      <c r="AO7088" s="126"/>
      <c r="AP7088" s="126"/>
      <c r="AQ7088" s="127"/>
      <c r="AR7088" s="128"/>
      <c r="AS7088" s="13"/>
      <c r="AW7088" s="128"/>
      <c r="AX7088" s="128"/>
      <c r="AY7088" s="128"/>
      <c r="BH7088" s="89"/>
      <c r="BI7088" s="90"/>
      <c r="DL7088" s="13"/>
      <c r="DM7088" s="13"/>
      <c r="DN7088" s="3"/>
      <c r="DO7088" s="126"/>
      <c r="DP7088" s="126"/>
      <c r="DQ7088" s="127"/>
      <c r="DR7088" s="128"/>
      <c r="DS7088" s="13"/>
      <c r="DW7088" s="128"/>
      <c r="DX7088" s="128"/>
      <c r="DY7088" s="128"/>
      <c r="EH7088" s="89"/>
      <c r="EI7088" s="90"/>
    </row>
    <row r="7089" spans="38:139">
      <c r="AL7089" s="13"/>
      <c r="AM7089" s="13"/>
      <c r="AN7089" s="3"/>
      <c r="AO7089" s="126"/>
      <c r="AP7089" s="126"/>
      <c r="AQ7089" s="127"/>
      <c r="AR7089" s="128"/>
      <c r="AS7089" s="13"/>
      <c r="AW7089" s="128"/>
      <c r="AX7089" s="128"/>
      <c r="AY7089" s="128"/>
      <c r="BH7089" s="89"/>
      <c r="BI7089" s="90"/>
      <c r="DL7089" s="13"/>
      <c r="DM7089" s="13"/>
      <c r="DN7089" s="3"/>
      <c r="DO7089" s="126"/>
      <c r="DP7089" s="126"/>
      <c r="DQ7089" s="127"/>
      <c r="DR7089" s="128"/>
      <c r="DS7089" s="13"/>
      <c r="DW7089" s="128"/>
      <c r="DX7089" s="128"/>
      <c r="DY7089" s="128"/>
      <c r="EH7089" s="89"/>
      <c r="EI7089" s="90"/>
    </row>
    <row r="7090" spans="38:139">
      <c r="AL7090" s="13"/>
      <c r="AM7090" s="13"/>
      <c r="AN7090" s="3"/>
      <c r="AO7090" s="126"/>
      <c r="AP7090" s="126"/>
      <c r="AQ7090" s="127"/>
      <c r="AR7090" s="128"/>
      <c r="AS7090" s="13"/>
      <c r="AW7090" s="128"/>
      <c r="AX7090" s="128"/>
      <c r="AY7090" s="128"/>
      <c r="BH7090" s="89"/>
      <c r="BI7090" s="90"/>
      <c r="DL7090" s="13"/>
      <c r="DM7090" s="13"/>
      <c r="DN7090" s="3"/>
      <c r="DO7090" s="126"/>
      <c r="DP7090" s="126"/>
      <c r="DQ7090" s="127"/>
      <c r="DR7090" s="128"/>
      <c r="DS7090" s="13"/>
      <c r="DW7090" s="128"/>
      <c r="DX7090" s="128"/>
      <c r="DY7090" s="128"/>
      <c r="EH7090" s="89"/>
      <c r="EI7090" s="90"/>
    </row>
    <row r="7091" spans="38:139">
      <c r="AL7091" s="13"/>
      <c r="AM7091" s="13"/>
      <c r="AN7091" s="3"/>
      <c r="AO7091" s="126"/>
      <c r="AP7091" s="126"/>
      <c r="AQ7091" s="127"/>
      <c r="AR7091" s="128"/>
      <c r="AS7091" s="13"/>
      <c r="AW7091" s="128"/>
      <c r="AX7091" s="128"/>
      <c r="AY7091" s="128"/>
      <c r="BH7091" s="89"/>
      <c r="BI7091" s="90"/>
      <c r="DL7091" s="13"/>
      <c r="DM7091" s="13"/>
      <c r="DN7091" s="3"/>
      <c r="DO7091" s="126"/>
      <c r="DP7091" s="126"/>
      <c r="DQ7091" s="127"/>
      <c r="DR7091" s="128"/>
      <c r="DS7091" s="13"/>
      <c r="DW7091" s="128"/>
      <c r="DX7091" s="128"/>
      <c r="DY7091" s="128"/>
      <c r="EH7091" s="89"/>
      <c r="EI7091" s="90"/>
    </row>
    <row r="7092" spans="38:139">
      <c r="AL7092" s="13"/>
      <c r="AM7092" s="13"/>
      <c r="AN7092" s="3"/>
      <c r="AO7092" s="126"/>
      <c r="AP7092" s="126"/>
      <c r="AQ7092" s="127"/>
      <c r="AR7092" s="128"/>
      <c r="AS7092" s="13"/>
      <c r="AW7092" s="128"/>
      <c r="AX7092" s="128"/>
      <c r="AY7092" s="128"/>
      <c r="BH7092" s="89"/>
      <c r="BI7092" s="90"/>
      <c r="DL7092" s="13"/>
      <c r="DM7092" s="13"/>
      <c r="DN7092" s="3"/>
      <c r="DO7092" s="126"/>
      <c r="DP7092" s="126"/>
      <c r="DQ7092" s="127"/>
      <c r="DR7092" s="128"/>
      <c r="DS7092" s="13"/>
      <c r="DW7092" s="128"/>
      <c r="DX7092" s="128"/>
      <c r="DY7092" s="128"/>
      <c r="EH7092" s="89"/>
      <c r="EI7092" s="90"/>
    </row>
    <row r="7093" spans="38:139">
      <c r="AL7093" s="13"/>
      <c r="AM7093" s="13"/>
      <c r="AN7093" s="3"/>
      <c r="AO7093" s="126"/>
      <c r="AP7093" s="126"/>
      <c r="AQ7093" s="127"/>
      <c r="AR7093" s="128"/>
      <c r="AS7093" s="13"/>
      <c r="AW7093" s="128"/>
      <c r="AX7093" s="128"/>
      <c r="AY7093" s="128"/>
      <c r="BH7093" s="89"/>
      <c r="BI7093" s="90"/>
      <c r="DL7093" s="13"/>
      <c r="DM7093" s="13"/>
      <c r="DN7093" s="3"/>
      <c r="DO7093" s="126"/>
      <c r="DP7093" s="126"/>
      <c r="DQ7093" s="127"/>
      <c r="DR7093" s="128"/>
      <c r="DS7093" s="13"/>
      <c r="DW7093" s="128"/>
      <c r="DX7093" s="128"/>
      <c r="DY7093" s="128"/>
      <c r="EH7093" s="89"/>
      <c r="EI7093" s="90"/>
    </row>
    <row r="7094" spans="38:139">
      <c r="AL7094" s="13"/>
      <c r="AM7094" s="13"/>
      <c r="AN7094" s="3"/>
      <c r="AO7094" s="126"/>
      <c r="AP7094" s="126"/>
      <c r="AQ7094" s="127"/>
      <c r="AR7094" s="128"/>
      <c r="AS7094" s="13"/>
      <c r="AW7094" s="128"/>
      <c r="AX7094" s="128"/>
      <c r="AY7094" s="128"/>
      <c r="BH7094" s="89"/>
      <c r="BI7094" s="90"/>
      <c r="DL7094" s="13"/>
      <c r="DM7094" s="13"/>
      <c r="DN7094" s="3"/>
      <c r="DO7094" s="126"/>
      <c r="DP7094" s="126"/>
      <c r="DQ7094" s="127"/>
      <c r="DR7094" s="128"/>
      <c r="DS7094" s="13"/>
      <c r="DW7094" s="128"/>
      <c r="DX7094" s="128"/>
      <c r="DY7094" s="128"/>
      <c r="EH7094" s="89"/>
      <c r="EI7094" s="90"/>
    </row>
    <row r="7095" spans="38:139">
      <c r="AL7095" s="13"/>
      <c r="AM7095" s="13"/>
      <c r="AN7095" s="3"/>
      <c r="AO7095" s="126"/>
      <c r="AP7095" s="126"/>
      <c r="AQ7095" s="127"/>
      <c r="AR7095" s="128"/>
      <c r="AS7095" s="13"/>
      <c r="AW7095" s="128"/>
      <c r="AX7095" s="128"/>
      <c r="AY7095" s="128"/>
      <c r="BH7095" s="89"/>
      <c r="BI7095" s="90"/>
      <c r="DL7095" s="13"/>
      <c r="DM7095" s="13"/>
      <c r="DN7095" s="3"/>
      <c r="DO7095" s="126"/>
      <c r="DP7095" s="126"/>
      <c r="DQ7095" s="127"/>
      <c r="DR7095" s="128"/>
      <c r="DS7095" s="13"/>
      <c r="DW7095" s="128"/>
      <c r="DX7095" s="128"/>
      <c r="DY7095" s="128"/>
      <c r="EH7095" s="89"/>
      <c r="EI7095" s="90"/>
    </row>
    <row r="7096" spans="38:139">
      <c r="AL7096" s="13"/>
      <c r="AM7096" s="13"/>
      <c r="AN7096" s="3"/>
      <c r="AO7096" s="126"/>
      <c r="AP7096" s="126"/>
      <c r="AQ7096" s="127"/>
      <c r="AR7096" s="128"/>
      <c r="AS7096" s="13"/>
      <c r="AW7096" s="128"/>
      <c r="AX7096" s="128"/>
      <c r="AY7096" s="128"/>
      <c r="BH7096" s="89"/>
      <c r="BI7096" s="90"/>
      <c r="DL7096" s="13"/>
      <c r="DM7096" s="13"/>
      <c r="DN7096" s="3"/>
      <c r="DO7096" s="126"/>
      <c r="DP7096" s="126"/>
      <c r="DQ7096" s="127"/>
      <c r="DR7096" s="128"/>
      <c r="DS7096" s="13"/>
      <c r="DW7096" s="128"/>
      <c r="DX7096" s="128"/>
      <c r="DY7096" s="128"/>
      <c r="EH7096" s="89"/>
      <c r="EI7096" s="90"/>
    </row>
    <row r="7097" spans="38:139">
      <c r="AL7097" s="13"/>
      <c r="AM7097" s="13"/>
      <c r="AN7097" s="3"/>
      <c r="AO7097" s="126"/>
      <c r="AP7097" s="126"/>
      <c r="AQ7097" s="127"/>
      <c r="AR7097" s="128"/>
      <c r="AS7097" s="13"/>
      <c r="AW7097" s="128"/>
      <c r="AX7097" s="128"/>
      <c r="AY7097" s="128"/>
      <c r="BH7097" s="89"/>
      <c r="BI7097" s="90"/>
      <c r="DL7097" s="13"/>
      <c r="DM7097" s="13"/>
      <c r="DN7097" s="3"/>
      <c r="DO7097" s="126"/>
      <c r="DP7097" s="126"/>
      <c r="DQ7097" s="127"/>
      <c r="DR7097" s="128"/>
      <c r="DS7097" s="13"/>
      <c r="DW7097" s="128"/>
      <c r="DX7097" s="128"/>
      <c r="DY7097" s="128"/>
      <c r="EH7097" s="89"/>
      <c r="EI7097" s="90"/>
    </row>
    <row r="7098" spans="38:139">
      <c r="AL7098" s="13"/>
      <c r="AM7098" s="13"/>
      <c r="AN7098" s="3"/>
      <c r="AO7098" s="126"/>
      <c r="AP7098" s="126"/>
      <c r="AQ7098" s="127"/>
      <c r="AR7098" s="128"/>
      <c r="AS7098" s="13"/>
      <c r="AW7098" s="128"/>
      <c r="AX7098" s="128"/>
      <c r="AY7098" s="128"/>
      <c r="BH7098" s="89"/>
      <c r="BI7098" s="90"/>
      <c r="DL7098" s="13"/>
      <c r="DM7098" s="13"/>
      <c r="DN7098" s="3"/>
      <c r="DO7098" s="126"/>
      <c r="DP7098" s="126"/>
      <c r="DQ7098" s="127"/>
      <c r="DR7098" s="128"/>
      <c r="DS7098" s="13"/>
      <c r="DW7098" s="128"/>
      <c r="DX7098" s="128"/>
      <c r="DY7098" s="128"/>
      <c r="EH7098" s="89"/>
      <c r="EI7098" s="90"/>
    </row>
    <row r="7099" spans="38:139">
      <c r="AL7099" s="13"/>
      <c r="AM7099" s="13"/>
      <c r="AN7099" s="3"/>
      <c r="AO7099" s="126"/>
      <c r="AP7099" s="126"/>
      <c r="AQ7099" s="127"/>
      <c r="AR7099" s="128"/>
      <c r="AS7099" s="13"/>
      <c r="AW7099" s="128"/>
      <c r="AX7099" s="128"/>
      <c r="AY7099" s="128"/>
      <c r="BH7099" s="89"/>
      <c r="BI7099" s="90"/>
      <c r="DL7099" s="13"/>
      <c r="DM7099" s="13"/>
      <c r="DN7099" s="3"/>
      <c r="DO7099" s="126"/>
      <c r="DP7099" s="126"/>
      <c r="DQ7099" s="127"/>
      <c r="DR7099" s="128"/>
      <c r="DS7099" s="13"/>
      <c r="DW7099" s="128"/>
      <c r="DX7099" s="128"/>
      <c r="DY7099" s="128"/>
      <c r="EH7099" s="89"/>
      <c r="EI7099" s="90"/>
    </row>
    <row r="7100" spans="38:139">
      <c r="AL7100" s="13"/>
      <c r="AM7100" s="13"/>
      <c r="AN7100" s="3"/>
      <c r="AO7100" s="126"/>
      <c r="AP7100" s="126"/>
      <c r="AQ7100" s="127"/>
      <c r="AR7100" s="128"/>
      <c r="AS7100" s="13"/>
      <c r="AW7100" s="128"/>
      <c r="AX7100" s="128"/>
      <c r="AY7100" s="128"/>
      <c r="BH7100" s="89"/>
      <c r="BI7100" s="90"/>
      <c r="DL7100" s="13"/>
      <c r="DM7100" s="13"/>
      <c r="DN7100" s="3"/>
      <c r="DO7100" s="126"/>
      <c r="DP7100" s="126"/>
      <c r="DQ7100" s="127"/>
      <c r="DR7100" s="128"/>
      <c r="DS7100" s="13"/>
      <c r="DW7100" s="128"/>
      <c r="DX7100" s="128"/>
      <c r="DY7100" s="128"/>
      <c r="EH7100" s="89"/>
      <c r="EI7100" s="90"/>
    </row>
    <row r="7101" spans="38:139">
      <c r="AL7101" s="13"/>
      <c r="AM7101" s="13"/>
      <c r="AN7101" s="3"/>
      <c r="AO7101" s="126"/>
      <c r="AP7101" s="126"/>
      <c r="AQ7101" s="127"/>
      <c r="AR7101" s="128"/>
      <c r="AS7101" s="13"/>
      <c r="AW7101" s="128"/>
      <c r="AX7101" s="128"/>
      <c r="AY7101" s="128"/>
      <c r="BH7101" s="89"/>
      <c r="BI7101" s="90"/>
      <c r="DL7101" s="13"/>
      <c r="DM7101" s="13"/>
      <c r="DN7101" s="3"/>
      <c r="DO7101" s="126"/>
      <c r="DP7101" s="126"/>
      <c r="DQ7101" s="127"/>
      <c r="DR7101" s="128"/>
      <c r="DS7101" s="13"/>
      <c r="DW7101" s="128"/>
      <c r="DX7101" s="128"/>
      <c r="DY7101" s="128"/>
      <c r="EH7101" s="89"/>
      <c r="EI7101" s="90"/>
    </row>
    <row r="7102" spans="38:139">
      <c r="AL7102" s="13"/>
      <c r="AM7102" s="13"/>
      <c r="AN7102" s="3"/>
      <c r="AO7102" s="126"/>
      <c r="AP7102" s="126"/>
      <c r="AQ7102" s="127"/>
      <c r="AR7102" s="128"/>
      <c r="AS7102" s="13"/>
      <c r="AW7102" s="128"/>
      <c r="AX7102" s="128"/>
      <c r="AY7102" s="128"/>
      <c r="BH7102" s="89"/>
      <c r="BI7102" s="90"/>
      <c r="DL7102" s="13"/>
      <c r="DM7102" s="13"/>
      <c r="DN7102" s="3"/>
      <c r="DO7102" s="126"/>
      <c r="DP7102" s="126"/>
      <c r="DQ7102" s="127"/>
      <c r="DR7102" s="128"/>
      <c r="DS7102" s="13"/>
      <c r="DW7102" s="128"/>
      <c r="DX7102" s="128"/>
      <c r="DY7102" s="128"/>
      <c r="EH7102" s="89"/>
      <c r="EI7102" s="90"/>
    </row>
    <row r="7103" spans="38:139">
      <c r="AL7103" s="13"/>
      <c r="AM7103" s="13"/>
      <c r="AN7103" s="3"/>
      <c r="AO7103" s="126"/>
      <c r="AP7103" s="126"/>
      <c r="AQ7103" s="127"/>
      <c r="AR7103" s="128"/>
      <c r="AS7103" s="13"/>
      <c r="AW7103" s="128"/>
      <c r="AX7103" s="128"/>
      <c r="AY7103" s="128"/>
      <c r="BH7103" s="89"/>
      <c r="BI7103" s="90"/>
      <c r="DL7103" s="13"/>
      <c r="DM7103" s="13"/>
      <c r="DN7103" s="3"/>
      <c r="DO7103" s="126"/>
      <c r="DP7103" s="126"/>
      <c r="DQ7103" s="127"/>
      <c r="DR7103" s="128"/>
      <c r="DS7103" s="13"/>
      <c r="DW7103" s="128"/>
      <c r="DX7103" s="128"/>
      <c r="DY7103" s="128"/>
      <c r="EH7103" s="89"/>
      <c r="EI7103" s="90"/>
    </row>
    <row r="7104" spans="38:139">
      <c r="AL7104" s="13"/>
      <c r="AM7104" s="13"/>
      <c r="AN7104" s="3"/>
      <c r="AO7104" s="126"/>
      <c r="AP7104" s="126"/>
      <c r="AQ7104" s="127"/>
      <c r="AR7104" s="128"/>
      <c r="AS7104" s="13"/>
      <c r="AW7104" s="128"/>
      <c r="AX7104" s="128"/>
      <c r="AY7104" s="128"/>
      <c r="BH7104" s="89"/>
      <c r="BI7104" s="90"/>
      <c r="DL7104" s="13"/>
      <c r="DM7104" s="13"/>
      <c r="DN7104" s="3"/>
      <c r="DO7104" s="126"/>
      <c r="DP7104" s="126"/>
      <c r="DQ7104" s="127"/>
      <c r="DR7104" s="128"/>
      <c r="DS7104" s="13"/>
      <c r="DW7104" s="128"/>
      <c r="DX7104" s="128"/>
      <c r="DY7104" s="128"/>
      <c r="EH7104" s="89"/>
      <c r="EI7104" s="90"/>
    </row>
    <row r="7105" spans="38:139">
      <c r="AL7105" s="13"/>
      <c r="AM7105" s="13"/>
      <c r="AN7105" s="3"/>
      <c r="AO7105" s="126"/>
      <c r="AP7105" s="126"/>
      <c r="AQ7105" s="127"/>
      <c r="AR7105" s="128"/>
      <c r="AS7105" s="13"/>
      <c r="AW7105" s="128"/>
      <c r="AX7105" s="128"/>
      <c r="AY7105" s="128"/>
      <c r="BH7105" s="89"/>
      <c r="BI7105" s="90"/>
      <c r="DL7105" s="13"/>
      <c r="DM7105" s="13"/>
      <c r="DN7105" s="3"/>
      <c r="DO7105" s="126"/>
      <c r="DP7105" s="126"/>
      <c r="DQ7105" s="127"/>
      <c r="DR7105" s="128"/>
      <c r="DS7105" s="13"/>
      <c r="DW7105" s="128"/>
      <c r="DX7105" s="128"/>
      <c r="DY7105" s="128"/>
      <c r="EH7105" s="89"/>
      <c r="EI7105" s="90"/>
    </row>
    <row r="7106" spans="38:139">
      <c r="AL7106" s="13"/>
      <c r="AM7106" s="13"/>
      <c r="AN7106" s="3"/>
      <c r="AO7106" s="126"/>
      <c r="AP7106" s="126"/>
      <c r="AQ7106" s="127"/>
      <c r="AR7106" s="128"/>
      <c r="AS7106" s="13"/>
      <c r="AW7106" s="128"/>
      <c r="AX7106" s="128"/>
      <c r="AY7106" s="128"/>
      <c r="BH7106" s="89"/>
      <c r="BI7106" s="90"/>
      <c r="DL7106" s="13"/>
      <c r="DM7106" s="13"/>
      <c r="DN7106" s="3"/>
      <c r="DO7106" s="126"/>
      <c r="DP7106" s="126"/>
      <c r="DQ7106" s="127"/>
      <c r="DR7106" s="128"/>
      <c r="DS7106" s="13"/>
      <c r="DW7106" s="128"/>
      <c r="DX7106" s="128"/>
      <c r="DY7106" s="128"/>
      <c r="EH7106" s="89"/>
      <c r="EI7106" s="90"/>
    </row>
    <row r="7107" spans="38:139">
      <c r="AL7107" s="13"/>
      <c r="AM7107" s="13"/>
      <c r="AN7107" s="3"/>
      <c r="AO7107" s="126"/>
      <c r="AP7107" s="126"/>
      <c r="AQ7107" s="127"/>
      <c r="AR7107" s="128"/>
      <c r="AS7107" s="13"/>
      <c r="AW7107" s="128"/>
      <c r="AX7107" s="128"/>
      <c r="AY7107" s="128"/>
      <c r="BH7107" s="89"/>
      <c r="BI7107" s="90"/>
      <c r="DL7107" s="13"/>
      <c r="DM7107" s="13"/>
      <c r="DN7107" s="3"/>
      <c r="DO7107" s="126"/>
      <c r="DP7107" s="126"/>
      <c r="DQ7107" s="127"/>
      <c r="DR7107" s="128"/>
      <c r="DS7107" s="13"/>
      <c r="DW7107" s="128"/>
      <c r="DX7107" s="128"/>
      <c r="DY7107" s="128"/>
      <c r="EH7107" s="89"/>
      <c r="EI7107" s="90"/>
    </row>
    <row r="7108" spans="38:139">
      <c r="AL7108" s="13"/>
      <c r="AM7108" s="13"/>
      <c r="AN7108" s="3"/>
      <c r="AO7108" s="126"/>
      <c r="AP7108" s="126"/>
      <c r="AQ7108" s="127"/>
      <c r="AR7108" s="128"/>
      <c r="AS7108" s="13"/>
      <c r="AW7108" s="128"/>
      <c r="AX7108" s="128"/>
      <c r="AY7108" s="128"/>
      <c r="BH7108" s="89"/>
      <c r="BI7108" s="90"/>
      <c r="DL7108" s="13"/>
      <c r="DM7108" s="13"/>
      <c r="DN7108" s="3"/>
      <c r="DO7108" s="126"/>
      <c r="DP7108" s="126"/>
      <c r="DQ7108" s="127"/>
      <c r="DR7108" s="128"/>
      <c r="DS7108" s="13"/>
      <c r="DW7108" s="128"/>
      <c r="DX7108" s="128"/>
      <c r="DY7108" s="128"/>
      <c r="EH7108" s="89"/>
      <c r="EI7108" s="90"/>
    </row>
    <row r="7109" spans="38:139">
      <c r="AL7109" s="13"/>
      <c r="AM7109" s="13"/>
      <c r="AN7109" s="3"/>
      <c r="AO7109" s="126"/>
      <c r="AP7109" s="126"/>
      <c r="AQ7109" s="127"/>
      <c r="AR7109" s="128"/>
      <c r="AS7109" s="13"/>
      <c r="AW7109" s="128"/>
      <c r="AX7109" s="128"/>
      <c r="AY7109" s="128"/>
      <c r="BH7109" s="89"/>
      <c r="BI7109" s="90"/>
      <c r="DL7109" s="13"/>
      <c r="DM7109" s="13"/>
      <c r="DN7109" s="3"/>
      <c r="DO7109" s="126"/>
      <c r="DP7109" s="126"/>
      <c r="DQ7109" s="127"/>
      <c r="DR7109" s="128"/>
      <c r="DS7109" s="13"/>
      <c r="DW7109" s="128"/>
      <c r="DX7109" s="128"/>
      <c r="DY7109" s="128"/>
      <c r="EH7109" s="89"/>
      <c r="EI7109" s="90"/>
    </row>
    <row r="7110" spans="38:139">
      <c r="AL7110" s="13"/>
      <c r="AM7110" s="13"/>
      <c r="AN7110" s="3"/>
      <c r="AO7110" s="126"/>
      <c r="AP7110" s="126"/>
      <c r="AQ7110" s="127"/>
      <c r="AR7110" s="128"/>
      <c r="AS7110" s="13"/>
      <c r="AW7110" s="128"/>
      <c r="AX7110" s="128"/>
      <c r="AY7110" s="128"/>
      <c r="BH7110" s="89"/>
      <c r="BI7110" s="90"/>
      <c r="DL7110" s="13"/>
      <c r="DM7110" s="13"/>
      <c r="DN7110" s="3"/>
      <c r="DO7110" s="126"/>
      <c r="DP7110" s="126"/>
      <c r="DQ7110" s="127"/>
      <c r="DR7110" s="128"/>
      <c r="DS7110" s="13"/>
      <c r="DW7110" s="128"/>
      <c r="DX7110" s="128"/>
      <c r="DY7110" s="128"/>
      <c r="EH7110" s="89"/>
      <c r="EI7110" s="90"/>
    </row>
    <row r="7111" spans="38:139">
      <c r="AL7111" s="13"/>
      <c r="AM7111" s="13"/>
      <c r="AN7111" s="3"/>
      <c r="AO7111" s="126"/>
      <c r="AP7111" s="126"/>
      <c r="AQ7111" s="127"/>
      <c r="AR7111" s="128"/>
      <c r="AS7111" s="13"/>
      <c r="AW7111" s="128"/>
      <c r="AX7111" s="128"/>
      <c r="AY7111" s="128"/>
      <c r="BH7111" s="89"/>
      <c r="BI7111" s="90"/>
      <c r="DL7111" s="13"/>
      <c r="DM7111" s="13"/>
      <c r="DN7111" s="3"/>
      <c r="DO7111" s="126"/>
      <c r="DP7111" s="126"/>
      <c r="DQ7111" s="127"/>
      <c r="DR7111" s="128"/>
      <c r="DS7111" s="13"/>
      <c r="DW7111" s="128"/>
      <c r="DX7111" s="128"/>
      <c r="DY7111" s="128"/>
      <c r="EH7111" s="89"/>
      <c r="EI7111" s="90"/>
    </row>
    <row r="7112" spans="38:139">
      <c r="AL7112" s="13"/>
      <c r="AM7112" s="13"/>
      <c r="AN7112" s="3"/>
      <c r="AO7112" s="126"/>
      <c r="AP7112" s="126"/>
      <c r="AQ7112" s="127"/>
      <c r="AR7112" s="128"/>
      <c r="AS7112" s="13"/>
      <c r="AW7112" s="128"/>
      <c r="AX7112" s="128"/>
      <c r="AY7112" s="128"/>
      <c r="BH7112" s="89"/>
      <c r="BI7112" s="90"/>
      <c r="DL7112" s="13"/>
      <c r="DM7112" s="13"/>
      <c r="DN7112" s="3"/>
      <c r="DO7112" s="126"/>
      <c r="DP7112" s="126"/>
      <c r="DQ7112" s="127"/>
      <c r="DR7112" s="128"/>
      <c r="DS7112" s="13"/>
      <c r="DW7112" s="128"/>
      <c r="DX7112" s="128"/>
      <c r="DY7112" s="128"/>
      <c r="EH7112" s="89"/>
      <c r="EI7112" s="90"/>
    </row>
    <row r="7113" spans="38:139">
      <c r="AL7113" s="13"/>
      <c r="AM7113" s="13"/>
      <c r="AN7113" s="3"/>
      <c r="AO7113" s="126"/>
      <c r="AP7113" s="126"/>
      <c r="AQ7113" s="127"/>
      <c r="AR7113" s="128"/>
      <c r="AS7113" s="13"/>
      <c r="AW7113" s="128"/>
      <c r="AX7113" s="128"/>
      <c r="AY7113" s="128"/>
      <c r="BH7113" s="89"/>
      <c r="BI7113" s="90"/>
      <c r="DL7113" s="13"/>
      <c r="DM7113" s="13"/>
      <c r="DN7113" s="3"/>
      <c r="DO7113" s="126"/>
      <c r="DP7113" s="126"/>
      <c r="DQ7113" s="127"/>
      <c r="DR7113" s="128"/>
      <c r="DS7113" s="13"/>
      <c r="DW7113" s="128"/>
      <c r="DX7113" s="128"/>
      <c r="DY7113" s="128"/>
      <c r="EH7113" s="89"/>
      <c r="EI7113" s="90"/>
    </row>
    <row r="7114" spans="38:139">
      <c r="AL7114" s="13"/>
      <c r="AM7114" s="13"/>
      <c r="AN7114" s="3"/>
      <c r="AO7114" s="126"/>
      <c r="AP7114" s="126"/>
      <c r="AQ7114" s="127"/>
      <c r="AR7114" s="128"/>
      <c r="AS7114" s="13"/>
      <c r="AW7114" s="128"/>
      <c r="AX7114" s="128"/>
      <c r="AY7114" s="128"/>
      <c r="BH7114" s="89"/>
      <c r="BI7114" s="90"/>
      <c r="DL7114" s="13"/>
      <c r="DM7114" s="13"/>
      <c r="DN7114" s="3"/>
      <c r="DO7114" s="126"/>
      <c r="DP7114" s="126"/>
      <c r="DQ7114" s="127"/>
      <c r="DR7114" s="128"/>
      <c r="DS7114" s="13"/>
      <c r="DW7114" s="128"/>
      <c r="DX7114" s="128"/>
      <c r="DY7114" s="128"/>
      <c r="EH7114" s="89"/>
      <c r="EI7114" s="90"/>
    </row>
    <row r="7115" spans="38:139">
      <c r="AL7115" s="13"/>
      <c r="AM7115" s="13"/>
      <c r="AN7115" s="3"/>
      <c r="AO7115" s="126"/>
      <c r="AP7115" s="126"/>
      <c r="AQ7115" s="127"/>
      <c r="AR7115" s="128"/>
      <c r="AS7115" s="13"/>
      <c r="AW7115" s="128"/>
      <c r="AX7115" s="128"/>
      <c r="AY7115" s="128"/>
      <c r="BH7115" s="89"/>
      <c r="BI7115" s="90"/>
      <c r="DL7115" s="13"/>
      <c r="DM7115" s="13"/>
      <c r="DN7115" s="3"/>
      <c r="DO7115" s="126"/>
      <c r="DP7115" s="126"/>
      <c r="DQ7115" s="127"/>
      <c r="DR7115" s="128"/>
      <c r="DS7115" s="13"/>
      <c r="DW7115" s="128"/>
      <c r="DX7115" s="128"/>
      <c r="DY7115" s="128"/>
      <c r="EH7115" s="89"/>
      <c r="EI7115" s="90"/>
    </row>
    <row r="7116" spans="38:139">
      <c r="AL7116" s="13"/>
      <c r="AM7116" s="13"/>
      <c r="AN7116" s="3"/>
      <c r="AO7116" s="126"/>
      <c r="AP7116" s="126"/>
      <c r="AQ7116" s="127"/>
      <c r="AR7116" s="128"/>
      <c r="AS7116" s="13"/>
      <c r="AW7116" s="128"/>
      <c r="AX7116" s="128"/>
      <c r="AY7116" s="128"/>
      <c r="BH7116" s="89"/>
      <c r="BI7116" s="90"/>
      <c r="DL7116" s="13"/>
      <c r="DM7116" s="13"/>
      <c r="DN7116" s="3"/>
      <c r="DO7116" s="126"/>
      <c r="DP7116" s="126"/>
      <c r="DQ7116" s="127"/>
      <c r="DR7116" s="128"/>
      <c r="DS7116" s="13"/>
      <c r="DW7116" s="128"/>
      <c r="DX7116" s="128"/>
      <c r="DY7116" s="128"/>
      <c r="EH7116" s="89"/>
      <c r="EI7116" s="90"/>
    </row>
    <row r="7117" spans="38:139">
      <c r="AL7117" s="13"/>
      <c r="AM7117" s="13"/>
      <c r="AN7117" s="3"/>
      <c r="AO7117" s="126"/>
      <c r="AP7117" s="126"/>
      <c r="AQ7117" s="127"/>
      <c r="AR7117" s="128"/>
      <c r="AS7117" s="13"/>
      <c r="AW7117" s="128"/>
      <c r="AX7117" s="128"/>
      <c r="AY7117" s="128"/>
      <c r="BH7117" s="89"/>
      <c r="BI7117" s="90"/>
      <c r="DL7117" s="13"/>
      <c r="DM7117" s="13"/>
      <c r="DN7117" s="3"/>
      <c r="DO7117" s="126"/>
      <c r="DP7117" s="126"/>
      <c r="DQ7117" s="127"/>
      <c r="DR7117" s="128"/>
      <c r="DS7117" s="13"/>
      <c r="DW7117" s="128"/>
      <c r="DX7117" s="128"/>
      <c r="DY7117" s="128"/>
      <c r="EH7117" s="89"/>
      <c r="EI7117" s="90"/>
    </row>
    <row r="7118" spans="38:139">
      <c r="AL7118" s="13"/>
      <c r="AM7118" s="13"/>
      <c r="AN7118" s="3"/>
      <c r="AO7118" s="126"/>
      <c r="AP7118" s="126"/>
      <c r="AQ7118" s="127"/>
      <c r="AR7118" s="128"/>
      <c r="AS7118" s="13"/>
      <c r="AW7118" s="128"/>
      <c r="AX7118" s="128"/>
      <c r="AY7118" s="128"/>
      <c r="BH7118" s="89"/>
      <c r="BI7118" s="90"/>
      <c r="DL7118" s="13"/>
      <c r="DM7118" s="13"/>
      <c r="DN7118" s="3"/>
      <c r="DO7118" s="126"/>
      <c r="DP7118" s="126"/>
      <c r="DQ7118" s="127"/>
      <c r="DR7118" s="128"/>
      <c r="DS7118" s="13"/>
      <c r="DW7118" s="128"/>
      <c r="DX7118" s="128"/>
      <c r="DY7118" s="128"/>
      <c r="EH7118" s="89"/>
      <c r="EI7118" s="90"/>
    </row>
    <row r="7119" spans="38:139">
      <c r="AL7119" s="13"/>
      <c r="AM7119" s="13"/>
      <c r="AN7119" s="3"/>
      <c r="AO7119" s="126"/>
      <c r="AP7119" s="126"/>
      <c r="AQ7119" s="127"/>
      <c r="AR7119" s="128"/>
      <c r="AS7119" s="13"/>
      <c r="AW7119" s="128"/>
      <c r="AX7119" s="128"/>
      <c r="AY7119" s="128"/>
      <c r="BH7119" s="89"/>
      <c r="BI7119" s="90"/>
      <c r="DL7119" s="13"/>
      <c r="DM7119" s="13"/>
      <c r="DN7119" s="3"/>
      <c r="DO7119" s="126"/>
      <c r="DP7119" s="126"/>
      <c r="DQ7119" s="127"/>
      <c r="DR7119" s="128"/>
      <c r="DS7119" s="13"/>
      <c r="DW7119" s="128"/>
      <c r="DX7119" s="128"/>
      <c r="DY7119" s="128"/>
      <c r="EH7119" s="89"/>
      <c r="EI7119" s="90"/>
    </row>
    <row r="7120" spans="38:139">
      <c r="AL7120" s="13"/>
      <c r="AM7120" s="13"/>
      <c r="AN7120" s="3"/>
      <c r="AO7120" s="126"/>
      <c r="AP7120" s="126"/>
      <c r="AQ7120" s="127"/>
      <c r="AR7120" s="128"/>
      <c r="AS7120" s="13"/>
      <c r="AW7120" s="128"/>
      <c r="AX7120" s="128"/>
      <c r="AY7120" s="128"/>
      <c r="BH7120" s="89"/>
      <c r="BI7120" s="90"/>
      <c r="DL7120" s="13"/>
      <c r="DM7120" s="13"/>
      <c r="DN7120" s="3"/>
      <c r="DO7120" s="126"/>
      <c r="DP7120" s="126"/>
      <c r="DQ7120" s="127"/>
      <c r="DR7120" s="128"/>
      <c r="DS7120" s="13"/>
      <c r="DW7120" s="128"/>
      <c r="DX7120" s="128"/>
      <c r="DY7120" s="128"/>
      <c r="EH7120" s="89"/>
      <c r="EI7120" s="90"/>
    </row>
    <row r="7121" spans="38:139">
      <c r="AL7121" s="13"/>
      <c r="AM7121" s="13"/>
      <c r="AN7121" s="3"/>
      <c r="AO7121" s="126"/>
      <c r="AP7121" s="126"/>
      <c r="AQ7121" s="127"/>
      <c r="AR7121" s="128"/>
      <c r="AS7121" s="13"/>
      <c r="AW7121" s="128"/>
      <c r="AX7121" s="128"/>
      <c r="AY7121" s="128"/>
      <c r="BH7121" s="89"/>
      <c r="BI7121" s="90"/>
      <c r="DL7121" s="13"/>
      <c r="DM7121" s="13"/>
      <c r="DN7121" s="3"/>
      <c r="DO7121" s="126"/>
      <c r="DP7121" s="126"/>
      <c r="DQ7121" s="127"/>
      <c r="DR7121" s="128"/>
      <c r="DS7121" s="13"/>
      <c r="DW7121" s="128"/>
      <c r="DX7121" s="128"/>
      <c r="DY7121" s="128"/>
      <c r="EH7121" s="89"/>
      <c r="EI7121" s="90"/>
    </row>
    <row r="7122" spans="38:139">
      <c r="AL7122" s="13"/>
      <c r="AM7122" s="13"/>
      <c r="AN7122" s="3"/>
      <c r="AO7122" s="126"/>
      <c r="AP7122" s="126"/>
      <c r="AQ7122" s="127"/>
      <c r="AR7122" s="128"/>
      <c r="AS7122" s="13"/>
      <c r="AW7122" s="128"/>
      <c r="AX7122" s="128"/>
      <c r="AY7122" s="128"/>
      <c r="BH7122" s="89"/>
      <c r="BI7122" s="90"/>
      <c r="DL7122" s="13"/>
      <c r="DM7122" s="13"/>
      <c r="DN7122" s="3"/>
      <c r="DO7122" s="126"/>
      <c r="DP7122" s="126"/>
      <c r="DQ7122" s="127"/>
      <c r="DR7122" s="128"/>
      <c r="DS7122" s="13"/>
      <c r="DW7122" s="128"/>
      <c r="DX7122" s="128"/>
      <c r="DY7122" s="128"/>
      <c r="EH7122" s="89"/>
      <c r="EI7122" s="90"/>
    </row>
    <row r="7123" spans="38:139">
      <c r="AL7123" s="13"/>
      <c r="AM7123" s="13"/>
      <c r="AN7123" s="3"/>
      <c r="AO7123" s="126"/>
      <c r="AP7123" s="126"/>
      <c r="AQ7123" s="127"/>
      <c r="AR7123" s="128"/>
      <c r="AS7123" s="13"/>
      <c r="AW7123" s="128"/>
      <c r="AX7123" s="128"/>
      <c r="AY7123" s="128"/>
      <c r="BH7123" s="89"/>
      <c r="BI7123" s="90"/>
      <c r="DL7123" s="13"/>
      <c r="DM7123" s="13"/>
      <c r="DN7123" s="3"/>
      <c r="DO7123" s="126"/>
      <c r="DP7123" s="126"/>
      <c r="DQ7123" s="127"/>
      <c r="DR7123" s="128"/>
      <c r="DS7123" s="13"/>
      <c r="DW7123" s="128"/>
      <c r="DX7123" s="128"/>
      <c r="DY7123" s="128"/>
      <c r="EH7123" s="89"/>
      <c r="EI7123" s="90"/>
    </row>
    <row r="7124" spans="38:139">
      <c r="AL7124" s="13"/>
      <c r="AM7124" s="13"/>
      <c r="AN7124" s="3"/>
      <c r="AO7124" s="126"/>
      <c r="AP7124" s="126"/>
      <c r="AQ7124" s="127"/>
      <c r="AR7124" s="128"/>
      <c r="AS7124" s="13"/>
      <c r="AW7124" s="128"/>
      <c r="AX7124" s="128"/>
      <c r="AY7124" s="128"/>
      <c r="BH7124" s="89"/>
      <c r="BI7124" s="90"/>
      <c r="DL7124" s="13"/>
      <c r="DM7124" s="13"/>
      <c r="DN7124" s="3"/>
      <c r="DO7124" s="126"/>
      <c r="DP7124" s="126"/>
      <c r="DQ7124" s="127"/>
      <c r="DR7124" s="128"/>
      <c r="DS7124" s="13"/>
      <c r="DW7124" s="128"/>
      <c r="DX7124" s="128"/>
      <c r="DY7124" s="128"/>
      <c r="EH7124" s="89"/>
      <c r="EI7124" s="90"/>
    </row>
    <row r="7125" spans="38:139">
      <c r="AL7125" s="13"/>
      <c r="AM7125" s="13"/>
      <c r="AN7125" s="3"/>
      <c r="AO7125" s="126"/>
      <c r="AP7125" s="126"/>
      <c r="AQ7125" s="127"/>
      <c r="AR7125" s="128"/>
      <c r="AS7125" s="13"/>
      <c r="AW7125" s="128"/>
      <c r="AX7125" s="128"/>
      <c r="AY7125" s="128"/>
      <c r="BH7125" s="89"/>
      <c r="BI7125" s="90"/>
      <c r="DL7125" s="13"/>
      <c r="DM7125" s="13"/>
      <c r="DN7125" s="3"/>
      <c r="DO7125" s="126"/>
      <c r="DP7125" s="126"/>
      <c r="DQ7125" s="127"/>
      <c r="DR7125" s="128"/>
      <c r="DS7125" s="13"/>
      <c r="DW7125" s="128"/>
      <c r="DX7125" s="128"/>
      <c r="DY7125" s="128"/>
      <c r="EH7125" s="89"/>
      <c r="EI7125" s="90"/>
    </row>
    <row r="7126" spans="38:139">
      <c r="AL7126" s="13"/>
      <c r="AM7126" s="13"/>
      <c r="AN7126" s="3"/>
      <c r="AO7126" s="126"/>
      <c r="AP7126" s="126"/>
      <c r="AQ7126" s="127"/>
      <c r="AR7126" s="128"/>
      <c r="AS7126" s="13"/>
      <c r="AW7126" s="128"/>
      <c r="AX7126" s="128"/>
      <c r="AY7126" s="128"/>
      <c r="BH7126" s="89"/>
      <c r="BI7126" s="90"/>
      <c r="DL7126" s="13"/>
      <c r="DM7126" s="13"/>
      <c r="DN7126" s="3"/>
      <c r="DO7126" s="126"/>
      <c r="DP7126" s="126"/>
      <c r="DQ7126" s="127"/>
      <c r="DR7126" s="128"/>
      <c r="DS7126" s="13"/>
      <c r="DW7126" s="128"/>
      <c r="DX7126" s="128"/>
      <c r="DY7126" s="128"/>
      <c r="EH7126" s="89"/>
      <c r="EI7126" s="90"/>
    </row>
    <row r="7127" spans="38:139">
      <c r="AL7127" s="13"/>
      <c r="AM7127" s="13"/>
      <c r="AN7127" s="3"/>
      <c r="AO7127" s="126"/>
      <c r="AP7127" s="126"/>
      <c r="AQ7127" s="127"/>
      <c r="AR7127" s="128"/>
      <c r="AS7127" s="13"/>
      <c r="AW7127" s="128"/>
      <c r="AX7127" s="128"/>
      <c r="AY7127" s="128"/>
      <c r="BH7127" s="89"/>
      <c r="BI7127" s="90"/>
      <c r="DL7127" s="13"/>
      <c r="DM7127" s="13"/>
      <c r="DN7127" s="3"/>
      <c r="DO7127" s="126"/>
      <c r="DP7127" s="126"/>
      <c r="DQ7127" s="127"/>
      <c r="DR7127" s="128"/>
      <c r="DS7127" s="13"/>
      <c r="DW7127" s="128"/>
      <c r="DX7127" s="128"/>
      <c r="DY7127" s="128"/>
      <c r="EH7127" s="89"/>
      <c r="EI7127" s="90"/>
    </row>
    <row r="7128" spans="38:139">
      <c r="AL7128" s="13"/>
      <c r="AM7128" s="13"/>
      <c r="AN7128" s="3"/>
      <c r="AO7128" s="126"/>
      <c r="AP7128" s="126"/>
      <c r="AQ7128" s="127"/>
      <c r="AR7128" s="128"/>
      <c r="AS7128" s="13"/>
      <c r="AW7128" s="128"/>
      <c r="AX7128" s="128"/>
      <c r="AY7128" s="128"/>
      <c r="BH7128" s="89"/>
      <c r="BI7128" s="90"/>
      <c r="DL7128" s="13"/>
      <c r="DM7128" s="13"/>
      <c r="DN7128" s="3"/>
      <c r="DO7128" s="126"/>
      <c r="DP7128" s="126"/>
      <c r="DQ7128" s="127"/>
      <c r="DR7128" s="128"/>
      <c r="DS7128" s="13"/>
      <c r="DW7128" s="128"/>
      <c r="DX7128" s="128"/>
      <c r="DY7128" s="128"/>
      <c r="EH7128" s="89"/>
      <c r="EI7128" s="90"/>
    </row>
    <row r="7129" spans="38:139">
      <c r="AL7129" s="13"/>
      <c r="AM7129" s="13"/>
      <c r="AN7129" s="3"/>
      <c r="AO7129" s="126"/>
      <c r="AP7129" s="126"/>
      <c r="AQ7129" s="127"/>
      <c r="AR7129" s="128"/>
      <c r="AS7129" s="13"/>
      <c r="AW7129" s="128"/>
      <c r="AX7129" s="128"/>
      <c r="AY7129" s="128"/>
      <c r="BH7129" s="89"/>
      <c r="BI7129" s="90"/>
      <c r="DL7129" s="13"/>
      <c r="DM7129" s="13"/>
      <c r="DN7129" s="3"/>
      <c r="DO7129" s="126"/>
      <c r="DP7129" s="126"/>
      <c r="DQ7129" s="127"/>
      <c r="DR7129" s="128"/>
      <c r="DS7129" s="13"/>
      <c r="DW7129" s="128"/>
      <c r="DX7129" s="128"/>
      <c r="DY7129" s="128"/>
      <c r="EH7129" s="89"/>
      <c r="EI7129" s="90"/>
    </row>
    <row r="7130" spans="38:139">
      <c r="AL7130" s="13"/>
      <c r="AM7130" s="13"/>
      <c r="AN7130" s="3"/>
      <c r="AO7130" s="126"/>
      <c r="AP7130" s="126"/>
      <c r="AQ7130" s="127"/>
      <c r="AR7130" s="128"/>
      <c r="AS7130" s="13"/>
      <c r="AW7130" s="128"/>
      <c r="AX7130" s="128"/>
      <c r="AY7130" s="128"/>
      <c r="BH7130" s="89"/>
      <c r="BI7130" s="90"/>
      <c r="DL7130" s="13"/>
      <c r="DM7130" s="13"/>
      <c r="DN7130" s="3"/>
      <c r="DO7130" s="126"/>
      <c r="DP7130" s="126"/>
      <c r="DQ7130" s="127"/>
      <c r="DR7130" s="128"/>
      <c r="DS7130" s="13"/>
      <c r="DW7130" s="128"/>
      <c r="DX7130" s="128"/>
      <c r="DY7130" s="128"/>
      <c r="EH7130" s="89"/>
      <c r="EI7130" s="90"/>
    </row>
    <row r="7131" spans="38:139">
      <c r="AL7131" s="13"/>
      <c r="AM7131" s="13"/>
      <c r="AN7131" s="3"/>
      <c r="AO7131" s="126"/>
      <c r="AP7131" s="126"/>
      <c r="AQ7131" s="127"/>
      <c r="AR7131" s="128"/>
      <c r="AS7131" s="13"/>
      <c r="AW7131" s="128"/>
      <c r="AX7131" s="128"/>
      <c r="AY7131" s="128"/>
      <c r="BH7131" s="89"/>
      <c r="BI7131" s="90"/>
      <c r="DL7131" s="13"/>
      <c r="DM7131" s="13"/>
      <c r="DN7131" s="3"/>
      <c r="DO7131" s="126"/>
      <c r="DP7131" s="126"/>
      <c r="DQ7131" s="127"/>
      <c r="DR7131" s="128"/>
      <c r="DS7131" s="13"/>
      <c r="DW7131" s="128"/>
      <c r="DX7131" s="128"/>
      <c r="DY7131" s="128"/>
      <c r="EH7131" s="89"/>
      <c r="EI7131" s="90"/>
    </row>
    <row r="7132" spans="38:139">
      <c r="AL7132" s="13"/>
      <c r="AM7132" s="13"/>
      <c r="AN7132" s="3"/>
      <c r="AO7132" s="126"/>
      <c r="AP7132" s="126"/>
      <c r="AQ7132" s="127"/>
      <c r="AR7132" s="128"/>
      <c r="AS7132" s="13"/>
      <c r="AW7132" s="128"/>
      <c r="AX7132" s="128"/>
      <c r="AY7132" s="128"/>
      <c r="BH7132" s="89"/>
      <c r="BI7132" s="90"/>
      <c r="DL7132" s="13"/>
      <c r="DM7132" s="13"/>
      <c r="DN7132" s="3"/>
      <c r="DO7132" s="126"/>
      <c r="DP7132" s="126"/>
      <c r="DQ7132" s="127"/>
      <c r="DR7132" s="128"/>
      <c r="DS7132" s="13"/>
      <c r="DW7132" s="128"/>
      <c r="DX7132" s="128"/>
      <c r="DY7132" s="128"/>
      <c r="EH7132" s="89"/>
      <c r="EI7132" s="90"/>
    </row>
    <row r="7133" spans="38:139">
      <c r="AL7133" s="13"/>
      <c r="AM7133" s="13"/>
      <c r="AN7133" s="3"/>
      <c r="AO7133" s="126"/>
      <c r="AP7133" s="126"/>
      <c r="AQ7133" s="127"/>
      <c r="AR7133" s="128"/>
      <c r="AS7133" s="13"/>
      <c r="AW7133" s="128"/>
      <c r="AX7133" s="128"/>
      <c r="AY7133" s="128"/>
      <c r="BH7133" s="89"/>
      <c r="BI7133" s="90"/>
      <c r="DL7133" s="13"/>
      <c r="DM7133" s="13"/>
      <c r="DN7133" s="3"/>
      <c r="DO7133" s="126"/>
      <c r="DP7133" s="126"/>
      <c r="DQ7133" s="127"/>
      <c r="DR7133" s="128"/>
      <c r="DS7133" s="13"/>
      <c r="DW7133" s="128"/>
      <c r="DX7133" s="128"/>
      <c r="DY7133" s="128"/>
      <c r="EH7133" s="89"/>
      <c r="EI7133" s="90"/>
    </row>
    <row r="7134" spans="38:139">
      <c r="AL7134" s="13"/>
      <c r="AM7134" s="13"/>
      <c r="AN7134" s="3"/>
      <c r="AO7134" s="126"/>
      <c r="AP7134" s="126"/>
      <c r="AQ7134" s="127"/>
      <c r="AR7134" s="128"/>
      <c r="AS7134" s="13"/>
      <c r="AW7134" s="128"/>
      <c r="AX7134" s="128"/>
      <c r="AY7134" s="128"/>
      <c r="BH7134" s="89"/>
      <c r="BI7134" s="90"/>
      <c r="DL7134" s="13"/>
      <c r="DM7134" s="13"/>
      <c r="DN7134" s="3"/>
      <c r="DO7134" s="126"/>
      <c r="DP7134" s="126"/>
      <c r="DQ7134" s="127"/>
      <c r="DR7134" s="128"/>
      <c r="DS7134" s="13"/>
      <c r="DW7134" s="128"/>
      <c r="DX7134" s="128"/>
      <c r="DY7134" s="128"/>
      <c r="EH7134" s="89"/>
      <c r="EI7134" s="90"/>
    </row>
    <row r="7135" spans="38:139">
      <c r="AL7135" s="13"/>
      <c r="AM7135" s="13"/>
      <c r="AN7135" s="3"/>
      <c r="AO7135" s="126"/>
      <c r="AP7135" s="126"/>
      <c r="AQ7135" s="127"/>
      <c r="AR7135" s="128"/>
      <c r="AS7135" s="13"/>
      <c r="AW7135" s="128"/>
      <c r="AX7135" s="128"/>
      <c r="AY7135" s="128"/>
      <c r="BH7135" s="89"/>
      <c r="BI7135" s="90"/>
      <c r="DL7135" s="13"/>
      <c r="DM7135" s="13"/>
      <c r="DN7135" s="3"/>
      <c r="DO7135" s="126"/>
      <c r="DP7135" s="126"/>
      <c r="DQ7135" s="127"/>
      <c r="DR7135" s="128"/>
      <c r="DS7135" s="13"/>
      <c r="DW7135" s="128"/>
      <c r="DX7135" s="128"/>
      <c r="DY7135" s="128"/>
      <c r="EH7135" s="89"/>
      <c r="EI7135" s="90"/>
    </row>
    <row r="7136" spans="38:139">
      <c r="AL7136" s="13"/>
      <c r="AM7136" s="13"/>
      <c r="AN7136" s="3"/>
      <c r="AO7136" s="126"/>
      <c r="AP7136" s="126"/>
      <c r="AQ7136" s="127"/>
      <c r="AR7136" s="128"/>
      <c r="AS7136" s="13"/>
      <c r="AW7136" s="128"/>
      <c r="AX7136" s="128"/>
      <c r="AY7136" s="128"/>
      <c r="BH7136" s="89"/>
      <c r="BI7136" s="90"/>
      <c r="DL7136" s="13"/>
      <c r="DM7136" s="13"/>
      <c r="DN7136" s="3"/>
      <c r="DO7136" s="126"/>
      <c r="DP7136" s="126"/>
      <c r="DQ7136" s="127"/>
      <c r="DR7136" s="128"/>
      <c r="DS7136" s="13"/>
      <c r="DW7136" s="128"/>
      <c r="DX7136" s="128"/>
      <c r="DY7136" s="128"/>
      <c r="EH7136" s="89"/>
      <c r="EI7136" s="90"/>
    </row>
    <row r="7137" spans="38:139">
      <c r="AL7137" s="13"/>
      <c r="AM7137" s="13"/>
      <c r="AN7137" s="3"/>
      <c r="AO7137" s="126"/>
      <c r="AP7137" s="126"/>
      <c r="AQ7137" s="127"/>
      <c r="AR7137" s="128"/>
      <c r="AS7137" s="13"/>
      <c r="AW7137" s="128"/>
      <c r="AX7137" s="128"/>
      <c r="AY7137" s="128"/>
      <c r="BH7137" s="89"/>
      <c r="BI7137" s="90"/>
      <c r="DL7137" s="13"/>
      <c r="DM7137" s="13"/>
      <c r="DN7137" s="3"/>
      <c r="DO7137" s="126"/>
      <c r="DP7137" s="126"/>
      <c r="DQ7137" s="127"/>
      <c r="DR7137" s="128"/>
      <c r="DS7137" s="13"/>
      <c r="DW7137" s="128"/>
      <c r="DX7137" s="128"/>
      <c r="DY7137" s="128"/>
      <c r="EH7137" s="89"/>
      <c r="EI7137" s="90"/>
    </row>
    <row r="7138" spans="38:139">
      <c r="AL7138" s="13"/>
      <c r="AM7138" s="13"/>
      <c r="AN7138" s="3"/>
      <c r="AO7138" s="126"/>
      <c r="AP7138" s="126"/>
      <c r="AQ7138" s="127"/>
      <c r="AR7138" s="128"/>
      <c r="AS7138" s="13"/>
      <c r="AW7138" s="128"/>
      <c r="AX7138" s="128"/>
      <c r="AY7138" s="128"/>
      <c r="BH7138" s="89"/>
      <c r="BI7138" s="90"/>
      <c r="DL7138" s="13"/>
      <c r="DM7138" s="13"/>
      <c r="DN7138" s="3"/>
      <c r="DO7138" s="126"/>
      <c r="DP7138" s="126"/>
      <c r="DQ7138" s="127"/>
      <c r="DR7138" s="128"/>
      <c r="DS7138" s="13"/>
      <c r="DW7138" s="128"/>
      <c r="DX7138" s="128"/>
      <c r="DY7138" s="128"/>
      <c r="EH7138" s="89"/>
      <c r="EI7138" s="90"/>
    </row>
    <row r="7139" spans="38:139">
      <c r="AL7139" s="13"/>
      <c r="AM7139" s="13"/>
      <c r="AN7139" s="3"/>
      <c r="AO7139" s="126"/>
      <c r="AP7139" s="126"/>
      <c r="AQ7139" s="127"/>
      <c r="AR7139" s="128"/>
      <c r="AS7139" s="13"/>
      <c r="AW7139" s="128"/>
      <c r="AX7139" s="128"/>
      <c r="AY7139" s="128"/>
      <c r="BH7139" s="89"/>
      <c r="BI7139" s="90"/>
      <c r="DL7139" s="13"/>
      <c r="DM7139" s="13"/>
      <c r="DN7139" s="3"/>
      <c r="DO7139" s="126"/>
      <c r="DP7139" s="126"/>
      <c r="DQ7139" s="127"/>
      <c r="DR7139" s="128"/>
      <c r="DS7139" s="13"/>
      <c r="DW7139" s="128"/>
      <c r="DX7139" s="128"/>
      <c r="DY7139" s="128"/>
      <c r="EH7139" s="89"/>
      <c r="EI7139" s="90"/>
    </row>
    <row r="7140" spans="38:139">
      <c r="AL7140" s="13"/>
      <c r="AM7140" s="13"/>
      <c r="AN7140" s="3"/>
      <c r="AO7140" s="126"/>
      <c r="AP7140" s="126"/>
      <c r="AQ7140" s="127"/>
      <c r="AR7140" s="128"/>
      <c r="AS7140" s="13"/>
      <c r="AW7140" s="128"/>
      <c r="AX7140" s="128"/>
      <c r="AY7140" s="128"/>
      <c r="BH7140" s="89"/>
      <c r="BI7140" s="90"/>
      <c r="DL7140" s="13"/>
      <c r="DM7140" s="13"/>
      <c r="DN7140" s="3"/>
      <c r="DO7140" s="126"/>
      <c r="DP7140" s="126"/>
      <c r="DQ7140" s="127"/>
      <c r="DR7140" s="128"/>
      <c r="DS7140" s="13"/>
      <c r="DW7140" s="128"/>
      <c r="DX7140" s="128"/>
      <c r="DY7140" s="128"/>
      <c r="EH7140" s="89"/>
      <c r="EI7140" s="90"/>
    </row>
    <row r="7141" spans="38:139">
      <c r="AL7141" s="13"/>
      <c r="AM7141" s="13"/>
      <c r="AN7141" s="3"/>
      <c r="AO7141" s="126"/>
      <c r="AP7141" s="126"/>
      <c r="AQ7141" s="127"/>
      <c r="AR7141" s="128"/>
      <c r="AS7141" s="13"/>
      <c r="AW7141" s="128"/>
      <c r="AX7141" s="128"/>
      <c r="AY7141" s="128"/>
      <c r="BH7141" s="89"/>
      <c r="BI7141" s="90"/>
      <c r="DL7141" s="13"/>
      <c r="DM7141" s="13"/>
      <c r="DN7141" s="3"/>
      <c r="DO7141" s="126"/>
      <c r="DP7141" s="126"/>
      <c r="DQ7141" s="127"/>
      <c r="DR7141" s="128"/>
      <c r="DS7141" s="13"/>
      <c r="DW7141" s="128"/>
      <c r="DX7141" s="128"/>
      <c r="DY7141" s="128"/>
      <c r="EH7141" s="89"/>
      <c r="EI7141" s="90"/>
    </row>
    <row r="7142" spans="38:139">
      <c r="AL7142" s="13"/>
      <c r="AM7142" s="13"/>
      <c r="AN7142" s="3"/>
      <c r="AO7142" s="126"/>
      <c r="AP7142" s="126"/>
      <c r="AQ7142" s="127"/>
      <c r="AR7142" s="128"/>
      <c r="AS7142" s="13"/>
      <c r="AW7142" s="128"/>
      <c r="AX7142" s="128"/>
      <c r="AY7142" s="128"/>
      <c r="BH7142" s="89"/>
      <c r="BI7142" s="90"/>
      <c r="DL7142" s="13"/>
      <c r="DM7142" s="13"/>
      <c r="DN7142" s="3"/>
      <c r="DO7142" s="126"/>
      <c r="DP7142" s="126"/>
      <c r="DQ7142" s="127"/>
      <c r="DR7142" s="128"/>
      <c r="DS7142" s="13"/>
      <c r="DW7142" s="128"/>
      <c r="DX7142" s="128"/>
      <c r="DY7142" s="128"/>
      <c r="EH7142" s="89"/>
      <c r="EI7142" s="90"/>
    </row>
    <row r="7143" spans="38:139">
      <c r="AL7143" s="13"/>
      <c r="AM7143" s="13"/>
      <c r="AN7143" s="3"/>
      <c r="AO7143" s="126"/>
      <c r="AP7143" s="126"/>
      <c r="AQ7143" s="127"/>
      <c r="AR7143" s="128"/>
      <c r="AS7143" s="13"/>
      <c r="AW7143" s="128"/>
      <c r="AX7143" s="128"/>
      <c r="AY7143" s="128"/>
      <c r="BH7143" s="89"/>
      <c r="BI7143" s="90"/>
      <c r="DL7143" s="13"/>
      <c r="DM7143" s="13"/>
      <c r="DN7143" s="3"/>
      <c r="DO7143" s="126"/>
      <c r="DP7143" s="126"/>
      <c r="DQ7143" s="127"/>
      <c r="DR7143" s="128"/>
      <c r="DS7143" s="13"/>
      <c r="DW7143" s="128"/>
      <c r="DX7143" s="128"/>
      <c r="DY7143" s="128"/>
      <c r="EH7143" s="89"/>
      <c r="EI7143" s="90"/>
    </row>
    <row r="7144" spans="38:139">
      <c r="AL7144" s="13"/>
      <c r="AM7144" s="13"/>
      <c r="AN7144" s="3"/>
      <c r="AO7144" s="126"/>
      <c r="AP7144" s="126"/>
      <c r="AQ7144" s="127"/>
      <c r="AR7144" s="128"/>
      <c r="AS7144" s="13"/>
      <c r="AW7144" s="128"/>
      <c r="AX7144" s="128"/>
      <c r="AY7144" s="128"/>
      <c r="BH7144" s="89"/>
      <c r="BI7144" s="90"/>
      <c r="DL7144" s="13"/>
      <c r="DM7144" s="13"/>
      <c r="DN7144" s="3"/>
      <c r="DO7144" s="126"/>
      <c r="DP7144" s="126"/>
      <c r="DQ7144" s="127"/>
      <c r="DR7144" s="128"/>
      <c r="DS7144" s="13"/>
      <c r="DW7144" s="128"/>
      <c r="DX7144" s="128"/>
      <c r="DY7144" s="128"/>
      <c r="EH7144" s="89"/>
      <c r="EI7144" s="90"/>
    </row>
    <row r="7145" spans="38:139">
      <c r="AL7145" s="13"/>
      <c r="AM7145" s="13"/>
      <c r="AN7145" s="3"/>
      <c r="AO7145" s="126"/>
      <c r="AP7145" s="126"/>
      <c r="AQ7145" s="127"/>
      <c r="AR7145" s="128"/>
      <c r="AS7145" s="13"/>
      <c r="AW7145" s="128"/>
      <c r="AX7145" s="128"/>
      <c r="AY7145" s="128"/>
      <c r="BH7145" s="89"/>
      <c r="BI7145" s="90"/>
      <c r="DL7145" s="13"/>
      <c r="DM7145" s="13"/>
      <c r="DN7145" s="3"/>
      <c r="DO7145" s="126"/>
      <c r="DP7145" s="126"/>
      <c r="DQ7145" s="127"/>
      <c r="DR7145" s="128"/>
      <c r="DS7145" s="13"/>
      <c r="DW7145" s="128"/>
      <c r="DX7145" s="128"/>
      <c r="DY7145" s="128"/>
      <c r="EH7145" s="89"/>
      <c r="EI7145" s="90"/>
    </row>
    <row r="7146" spans="38:139">
      <c r="AL7146" s="13"/>
      <c r="AM7146" s="13"/>
      <c r="AN7146" s="3"/>
      <c r="AO7146" s="126"/>
      <c r="AP7146" s="126"/>
      <c r="AQ7146" s="127"/>
      <c r="AR7146" s="128"/>
      <c r="AS7146" s="13"/>
      <c r="AW7146" s="128"/>
      <c r="AX7146" s="128"/>
      <c r="AY7146" s="128"/>
      <c r="BH7146" s="89"/>
      <c r="BI7146" s="90"/>
      <c r="DL7146" s="13"/>
      <c r="DM7146" s="13"/>
      <c r="DN7146" s="3"/>
      <c r="DO7146" s="126"/>
      <c r="DP7146" s="126"/>
      <c r="DQ7146" s="127"/>
      <c r="DR7146" s="128"/>
      <c r="DS7146" s="13"/>
      <c r="DW7146" s="128"/>
      <c r="DX7146" s="128"/>
      <c r="DY7146" s="128"/>
      <c r="EH7146" s="89"/>
      <c r="EI7146" s="90"/>
    </row>
    <row r="7147" spans="38:139">
      <c r="AL7147" s="13"/>
      <c r="AM7147" s="13"/>
      <c r="AN7147" s="3"/>
      <c r="AO7147" s="126"/>
      <c r="AP7147" s="126"/>
      <c r="AQ7147" s="127"/>
      <c r="AR7147" s="128"/>
      <c r="AS7147" s="13"/>
      <c r="AW7147" s="128"/>
      <c r="AX7147" s="128"/>
      <c r="AY7147" s="128"/>
      <c r="BH7147" s="89"/>
      <c r="BI7147" s="90"/>
      <c r="DL7147" s="13"/>
      <c r="DM7147" s="13"/>
      <c r="DN7147" s="3"/>
      <c r="DO7147" s="126"/>
      <c r="DP7147" s="126"/>
      <c r="DQ7147" s="127"/>
      <c r="DR7147" s="128"/>
      <c r="DS7147" s="13"/>
      <c r="DW7147" s="128"/>
      <c r="DX7147" s="128"/>
      <c r="DY7147" s="128"/>
      <c r="EH7147" s="89"/>
      <c r="EI7147" s="90"/>
    </row>
    <row r="7148" spans="38:139">
      <c r="AL7148" s="13"/>
      <c r="AM7148" s="13"/>
      <c r="AN7148" s="3"/>
      <c r="AO7148" s="126"/>
      <c r="AP7148" s="126"/>
      <c r="AQ7148" s="127"/>
      <c r="AR7148" s="128"/>
      <c r="AS7148" s="13"/>
      <c r="AW7148" s="128"/>
      <c r="AX7148" s="128"/>
      <c r="AY7148" s="128"/>
      <c r="BH7148" s="89"/>
      <c r="BI7148" s="90"/>
      <c r="DL7148" s="13"/>
      <c r="DM7148" s="13"/>
      <c r="DN7148" s="3"/>
      <c r="DO7148" s="126"/>
      <c r="DP7148" s="126"/>
      <c r="DQ7148" s="127"/>
      <c r="DR7148" s="128"/>
      <c r="DS7148" s="13"/>
      <c r="DW7148" s="128"/>
      <c r="DX7148" s="128"/>
      <c r="DY7148" s="128"/>
      <c r="EH7148" s="89"/>
      <c r="EI7148" s="90"/>
    </row>
    <row r="7149" spans="38:139">
      <c r="AL7149" s="13"/>
      <c r="AM7149" s="13"/>
      <c r="AN7149" s="3"/>
      <c r="AO7149" s="126"/>
      <c r="AP7149" s="126"/>
      <c r="AQ7149" s="127"/>
      <c r="AR7149" s="128"/>
      <c r="AS7149" s="13"/>
      <c r="AW7149" s="128"/>
      <c r="AX7149" s="128"/>
      <c r="AY7149" s="128"/>
      <c r="BH7149" s="89"/>
      <c r="BI7149" s="90"/>
      <c r="DL7149" s="13"/>
      <c r="DM7149" s="13"/>
      <c r="DN7149" s="3"/>
      <c r="DO7149" s="126"/>
      <c r="DP7149" s="126"/>
      <c r="DQ7149" s="127"/>
      <c r="DR7149" s="128"/>
      <c r="DS7149" s="13"/>
      <c r="DW7149" s="128"/>
      <c r="DX7149" s="128"/>
      <c r="DY7149" s="128"/>
      <c r="EH7149" s="89"/>
      <c r="EI7149" s="90"/>
    </row>
    <row r="7150" spans="38:139">
      <c r="AL7150" s="13"/>
      <c r="AM7150" s="13"/>
      <c r="AN7150" s="3"/>
      <c r="AO7150" s="126"/>
      <c r="AP7150" s="126"/>
      <c r="AQ7150" s="127"/>
      <c r="AR7150" s="128"/>
      <c r="AS7150" s="13"/>
      <c r="AW7150" s="128"/>
      <c r="AX7150" s="128"/>
      <c r="AY7150" s="128"/>
      <c r="BH7150" s="89"/>
      <c r="BI7150" s="90"/>
      <c r="DL7150" s="13"/>
      <c r="DM7150" s="13"/>
      <c r="DN7150" s="3"/>
      <c r="DO7150" s="126"/>
      <c r="DP7150" s="126"/>
      <c r="DQ7150" s="127"/>
      <c r="DR7150" s="128"/>
      <c r="DS7150" s="13"/>
      <c r="DW7150" s="128"/>
      <c r="DX7150" s="128"/>
      <c r="DY7150" s="128"/>
      <c r="EH7150" s="89"/>
      <c r="EI7150" s="90"/>
    </row>
    <row r="7151" spans="38:139">
      <c r="AL7151" s="13"/>
      <c r="AM7151" s="13"/>
      <c r="AN7151" s="3"/>
      <c r="AO7151" s="126"/>
      <c r="AP7151" s="126"/>
      <c r="AQ7151" s="127"/>
      <c r="AR7151" s="128"/>
      <c r="AS7151" s="13"/>
      <c r="AW7151" s="128"/>
      <c r="AX7151" s="128"/>
      <c r="AY7151" s="128"/>
      <c r="BH7151" s="89"/>
      <c r="BI7151" s="90"/>
      <c r="DL7151" s="13"/>
      <c r="DM7151" s="13"/>
      <c r="DN7151" s="3"/>
      <c r="DO7151" s="126"/>
      <c r="DP7151" s="126"/>
      <c r="DQ7151" s="127"/>
      <c r="DR7151" s="128"/>
      <c r="DS7151" s="13"/>
      <c r="DW7151" s="128"/>
      <c r="DX7151" s="128"/>
      <c r="DY7151" s="128"/>
      <c r="EH7151" s="89"/>
      <c r="EI7151" s="90"/>
    </row>
    <row r="7152" spans="38:139">
      <c r="AL7152" s="13"/>
      <c r="AM7152" s="13"/>
      <c r="AN7152" s="3"/>
      <c r="AO7152" s="126"/>
      <c r="AP7152" s="126"/>
      <c r="AQ7152" s="127"/>
      <c r="AR7152" s="128"/>
      <c r="AS7152" s="13"/>
      <c r="AW7152" s="128"/>
      <c r="AX7152" s="128"/>
      <c r="AY7152" s="128"/>
      <c r="BH7152" s="89"/>
      <c r="BI7152" s="90"/>
      <c r="DL7152" s="13"/>
      <c r="DM7152" s="13"/>
      <c r="DN7152" s="3"/>
      <c r="DO7152" s="126"/>
      <c r="DP7152" s="126"/>
      <c r="DQ7152" s="127"/>
      <c r="DR7152" s="128"/>
      <c r="DS7152" s="13"/>
      <c r="DW7152" s="128"/>
      <c r="DX7152" s="128"/>
      <c r="DY7152" s="128"/>
      <c r="EH7152" s="89"/>
      <c r="EI7152" s="90"/>
    </row>
    <row r="7153" spans="38:139">
      <c r="AL7153" s="13"/>
      <c r="AM7153" s="13"/>
      <c r="AN7153" s="3"/>
      <c r="AO7153" s="126"/>
      <c r="AP7153" s="126"/>
      <c r="AQ7153" s="127"/>
      <c r="AR7153" s="128"/>
      <c r="AS7153" s="13"/>
      <c r="AW7153" s="128"/>
      <c r="AX7153" s="128"/>
      <c r="AY7153" s="128"/>
      <c r="BH7153" s="89"/>
      <c r="BI7153" s="90"/>
      <c r="DL7153" s="13"/>
      <c r="DM7153" s="13"/>
      <c r="DN7153" s="3"/>
      <c r="DO7153" s="126"/>
      <c r="DP7153" s="126"/>
      <c r="DQ7153" s="127"/>
      <c r="DR7153" s="128"/>
      <c r="DS7153" s="13"/>
      <c r="DW7153" s="128"/>
      <c r="DX7153" s="128"/>
      <c r="DY7153" s="128"/>
      <c r="EH7153" s="89"/>
      <c r="EI7153" s="90"/>
    </row>
    <row r="7154" spans="38:139">
      <c r="AL7154" s="13"/>
      <c r="AM7154" s="13"/>
      <c r="AN7154" s="3"/>
      <c r="AO7154" s="126"/>
      <c r="AP7154" s="126"/>
      <c r="AQ7154" s="127"/>
      <c r="AR7154" s="128"/>
      <c r="AS7154" s="13"/>
      <c r="AW7154" s="128"/>
      <c r="AX7154" s="128"/>
      <c r="AY7154" s="128"/>
      <c r="BH7154" s="89"/>
      <c r="BI7154" s="90"/>
      <c r="DL7154" s="13"/>
      <c r="DM7154" s="13"/>
      <c r="DN7154" s="3"/>
      <c r="DO7154" s="126"/>
      <c r="DP7154" s="126"/>
      <c r="DQ7154" s="127"/>
      <c r="DR7154" s="128"/>
      <c r="DS7154" s="13"/>
      <c r="DW7154" s="128"/>
      <c r="DX7154" s="128"/>
      <c r="DY7154" s="128"/>
      <c r="EH7154" s="89"/>
      <c r="EI7154" s="90"/>
    </row>
    <row r="7155" spans="38:139">
      <c r="AL7155" s="13"/>
      <c r="AM7155" s="13"/>
      <c r="AN7155" s="3"/>
      <c r="AO7155" s="126"/>
      <c r="AP7155" s="126"/>
      <c r="AQ7155" s="127"/>
      <c r="AR7155" s="128"/>
      <c r="AS7155" s="13"/>
      <c r="AW7155" s="128"/>
      <c r="AX7155" s="128"/>
      <c r="AY7155" s="128"/>
      <c r="BH7155" s="89"/>
      <c r="BI7155" s="90"/>
      <c r="DL7155" s="13"/>
      <c r="DM7155" s="13"/>
      <c r="DN7155" s="3"/>
      <c r="DO7155" s="126"/>
      <c r="DP7155" s="126"/>
      <c r="DQ7155" s="127"/>
      <c r="DR7155" s="128"/>
      <c r="DS7155" s="13"/>
      <c r="DW7155" s="128"/>
      <c r="DX7155" s="128"/>
      <c r="DY7155" s="128"/>
      <c r="EH7155" s="89"/>
      <c r="EI7155" s="90"/>
    </row>
    <row r="7156" spans="38:139">
      <c r="AL7156" s="13"/>
      <c r="AM7156" s="13"/>
      <c r="AN7156" s="3"/>
      <c r="AO7156" s="126"/>
      <c r="AP7156" s="126"/>
      <c r="AQ7156" s="127"/>
      <c r="AR7156" s="128"/>
      <c r="AS7156" s="13"/>
      <c r="AW7156" s="128"/>
      <c r="AX7156" s="128"/>
      <c r="AY7156" s="128"/>
      <c r="BH7156" s="89"/>
      <c r="BI7156" s="90"/>
      <c r="DL7156" s="13"/>
      <c r="DM7156" s="13"/>
      <c r="DN7156" s="3"/>
      <c r="DO7156" s="126"/>
      <c r="DP7156" s="126"/>
      <c r="DQ7156" s="127"/>
      <c r="DR7156" s="128"/>
      <c r="DS7156" s="13"/>
      <c r="DW7156" s="128"/>
      <c r="DX7156" s="128"/>
      <c r="DY7156" s="128"/>
      <c r="EH7156" s="89"/>
      <c r="EI7156" s="90"/>
    </row>
    <row r="7157" spans="38:139">
      <c r="AL7157" s="13"/>
      <c r="AM7157" s="13"/>
      <c r="AN7157" s="3"/>
      <c r="AO7157" s="126"/>
      <c r="AP7157" s="126"/>
      <c r="AQ7157" s="127"/>
      <c r="AR7157" s="128"/>
      <c r="AS7157" s="13"/>
      <c r="AW7157" s="128"/>
      <c r="AX7157" s="128"/>
      <c r="AY7157" s="128"/>
      <c r="BH7157" s="89"/>
      <c r="BI7157" s="90"/>
      <c r="DL7157" s="13"/>
      <c r="DM7157" s="13"/>
      <c r="DN7157" s="3"/>
      <c r="DO7157" s="126"/>
      <c r="DP7157" s="126"/>
      <c r="DQ7157" s="127"/>
      <c r="DR7157" s="128"/>
      <c r="DS7157" s="13"/>
      <c r="DW7157" s="128"/>
      <c r="DX7157" s="128"/>
      <c r="DY7157" s="128"/>
      <c r="EH7157" s="89"/>
      <c r="EI7157" s="90"/>
    </row>
    <row r="7158" spans="38:139">
      <c r="AL7158" s="13"/>
      <c r="AM7158" s="13"/>
      <c r="AN7158" s="3"/>
      <c r="AO7158" s="126"/>
      <c r="AP7158" s="126"/>
      <c r="AQ7158" s="127"/>
      <c r="AR7158" s="128"/>
      <c r="AS7158" s="13"/>
      <c r="AW7158" s="128"/>
      <c r="AX7158" s="128"/>
      <c r="AY7158" s="128"/>
      <c r="BH7158" s="89"/>
      <c r="BI7158" s="90"/>
      <c r="DL7158" s="13"/>
      <c r="DM7158" s="13"/>
      <c r="DN7158" s="3"/>
      <c r="DO7158" s="126"/>
      <c r="DP7158" s="126"/>
      <c r="DQ7158" s="127"/>
      <c r="DR7158" s="128"/>
      <c r="DS7158" s="13"/>
      <c r="DW7158" s="128"/>
      <c r="DX7158" s="128"/>
      <c r="DY7158" s="128"/>
      <c r="EH7158" s="89"/>
      <c r="EI7158" s="90"/>
    </row>
    <row r="7159" spans="38:139">
      <c r="AL7159" s="13"/>
      <c r="AM7159" s="13"/>
      <c r="AN7159" s="3"/>
      <c r="AO7159" s="126"/>
      <c r="AP7159" s="126"/>
      <c r="AQ7159" s="127"/>
      <c r="AR7159" s="128"/>
      <c r="AS7159" s="13"/>
      <c r="AW7159" s="128"/>
      <c r="AX7159" s="128"/>
      <c r="AY7159" s="128"/>
      <c r="BH7159" s="89"/>
      <c r="BI7159" s="90"/>
      <c r="DL7159" s="13"/>
      <c r="DM7159" s="13"/>
      <c r="DN7159" s="3"/>
      <c r="DO7159" s="126"/>
      <c r="DP7159" s="126"/>
      <c r="DQ7159" s="127"/>
      <c r="DR7159" s="128"/>
      <c r="DS7159" s="13"/>
      <c r="DW7159" s="128"/>
      <c r="DX7159" s="128"/>
      <c r="DY7159" s="128"/>
      <c r="EH7159" s="89"/>
      <c r="EI7159" s="90"/>
    </row>
    <row r="7160" spans="38:139">
      <c r="AL7160" s="13"/>
      <c r="AM7160" s="13"/>
      <c r="AN7160" s="3"/>
      <c r="AO7160" s="126"/>
      <c r="AP7160" s="126"/>
      <c r="AQ7160" s="127"/>
      <c r="AR7160" s="128"/>
      <c r="AS7160" s="13"/>
      <c r="AW7160" s="128"/>
      <c r="AX7160" s="128"/>
      <c r="AY7160" s="128"/>
      <c r="BH7160" s="89"/>
      <c r="BI7160" s="90"/>
      <c r="DL7160" s="13"/>
      <c r="DM7160" s="13"/>
      <c r="DN7160" s="3"/>
      <c r="DO7160" s="126"/>
      <c r="DP7160" s="126"/>
      <c r="DQ7160" s="127"/>
      <c r="DR7160" s="128"/>
      <c r="DS7160" s="13"/>
      <c r="DW7160" s="128"/>
      <c r="DX7160" s="128"/>
      <c r="DY7160" s="128"/>
      <c r="EH7160" s="89"/>
      <c r="EI7160" s="90"/>
    </row>
    <row r="7161" spans="38:139">
      <c r="AL7161" s="13"/>
      <c r="AM7161" s="13"/>
      <c r="AN7161" s="3"/>
      <c r="AO7161" s="126"/>
      <c r="AP7161" s="126"/>
      <c r="AQ7161" s="127"/>
      <c r="AR7161" s="128"/>
      <c r="AS7161" s="13"/>
      <c r="AW7161" s="128"/>
      <c r="AX7161" s="128"/>
      <c r="AY7161" s="128"/>
      <c r="BH7161" s="89"/>
      <c r="BI7161" s="90"/>
      <c r="DL7161" s="13"/>
      <c r="DM7161" s="13"/>
      <c r="DN7161" s="3"/>
      <c r="DO7161" s="126"/>
      <c r="DP7161" s="126"/>
      <c r="DQ7161" s="127"/>
      <c r="DR7161" s="128"/>
      <c r="DS7161" s="13"/>
      <c r="DW7161" s="128"/>
      <c r="DX7161" s="128"/>
      <c r="DY7161" s="128"/>
      <c r="EH7161" s="89"/>
      <c r="EI7161" s="90"/>
    </row>
    <row r="7162" spans="38:139">
      <c r="AL7162" s="13"/>
      <c r="AM7162" s="13"/>
      <c r="AN7162" s="3"/>
      <c r="AO7162" s="126"/>
      <c r="AP7162" s="126"/>
      <c r="AQ7162" s="127"/>
      <c r="AR7162" s="128"/>
      <c r="AS7162" s="13"/>
      <c r="AW7162" s="128"/>
      <c r="AX7162" s="128"/>
      <c r="AY7162" s="128"/>
      <c r="BH7162" s="89"/>
      <c r="BI7162" s="90"/>
      <c r="DL7162" s="13"/>
      <c r="DM7162" s="13"/>
      <c r="DN7162" s="3"/>
      <c r="DO7162" s="126"/>
      <c r="DP7162" s="126"/>
      <c r="DQ7162" s="127"/>
      <c r="DR7162" s="128"/>
      <c r="DS7162" s="13"/>
      <c r="DW7162" s="128"/>
      <c r="DX7162" s="128"/>
      <c r="DY7162" s="128"/>
      <c r="EH7162" s="89"/>
      <c r="EI7162" s="90"/>
    </row>
    <row r="7163" spans="38:139">
      <c r="AL7163" s="13"/>
      <c r="AM7163" s="13"/>
      <c r="AN7163" s="3"/>
      <c r="AO7163" s="126"/>
      <c r="AP7163" s="126"/>
      <c r="AQ7163" s="127"/>
      <c r="AR7163" s="128"/>
      <c r="AS7163" s="13"/>
      <c r="AW7163" s="128"/>
      <c r="AX7163" s="128"/>
      <c r="AY7163" s="128"/>
      <c r="BH7163" s="89"/>
      <c r="BI7163" s="90"/>
      <c r="DL7163" s="13"/>
      <c r="DM7163" s="13"/>
      <c r="DN7163" s="3"/>
      <c r="DO7163" s="126"/>
      <c r="DP7163" s="126"/>
      <c r="DQ7163" s="127"/>
      <c r="DR7163" s="128"/>
      <c r="DS7163" s="13"/>
      <c r="DW7163" s="128"/>
      <c r="DX7163" s="128"/>
      <c r="DY7163" s="128"/>
      <c r="EH7163" s="89"/>
      <c r="EI7163" s="90"/>
    </row>
    <row r="7164" spans="38:139">
      <c r="AL7164" s="13"/>
      <c r="AM7164" s="13"/>
      <c r="AN7164" s="3"/>
      <c r="AO7164" s="126"/>
      <c r="AP7164" s="126"/>
      <c r="AQ7164" s="127"/>
      <c r="AR7164" s="128"/>
      <c r="AS7164" s="13"/>
      <c r="AW7164" s="128"/>
      <c r="AX7164" s="128"/>
      <c r="AY7164" s="128"/>
      <c r="BH7164" s="89"/>
      <c r="BI7164" s="90"/>
      <c r="DL7164" s="13"/>
      <c r="DM7164" s="13"/>
      <c r="DN7164" s="3"/>
      <c r="DO7164" s="126"/>
      <c r="DP7164" s="126"/>
      <c r="DQ7164" s="127"/>
      <c r="DR7164" s="128"/>
      <c r="DS7164" s="13"/>
      <c r="DW7164" s="128"/>
      <c r="DX7164" s="128"/>
      <c r="DY7164" s="128"/>
      <c r="EH7164" s="89"/>
      <c r="EI7164" s="90"/>
    </row>
    <row r="7165" spans="38:139">
      <c r="AL7165" s="13"/>
      <c r="AM7165" s="13"/>
      <c r="AN7165" s="3"/>
      <c r="AO7165" s="126"/>
      <c r="AP7165" s="126"/>
      <c r="AQ7165" s="127"/>
      <c r="AR7165" s="128"/>
      <c r="AS7165" s="13"/>
      <c r="AW7165" s="128"/>
      <c r="AX7165" s="128"/>
      <c r="AY7165" s="128"/>
      <c r="BH7165" s="89"/>
      <c r="BI7165" s="90"/>
      <c r="DL7165" s="13"/>
      <c r="DM7165" s="13"/>
      <c r="DN7165" s="3"/>
      <c r="DO7165" s="126"/>
      <c r="DP7165" s="126"/>
      <c r="DQ7165" s="127"/>
      <c r="DR7165" s="128"/>
      <c r="DS7165" s="13"/>
      <c r="DW7165" s="128"/>
      <c r="DX7165" s="128"/>
      <c r="DY7165" s="128"/>
      <c r="EH7165" s="89"/>
      <c r="EI7165" s="90"/>
    </row>
    <row r="7166" spans="38:139">
      <c r="AL7166" s="13"/>
      <c r="AM7166" s="13"/>
      <c r="AN7166" s="3"/>
      <c r="AO7166" s="126"/>
      <c r="AP7166" s="126"/>
      <c r="AQ7166" s="127"/>
      <c r="AR7166" s="128"/>
      <c r="AS7166" s="13"/>
      <c r="AW7166" s="128"/>
      <c r="AX7166" s="128"/>
      <c r="AY7166" s="128"/>
      <c r="BH7166" s="89"/>
      <c r="BI7166" s="90"/>
      <c r="DL7166" s="13"/>
      <c r="DM7166" s="13"/>
      <c r="DN7166" s="3"/>
      <c r="DO7166" s="126"/>
      <c r="DP7166" s="126"/>
      <c r="DQ7166" s="127"/>
      <c r="DR7166" s="128"/>
      <c r="DS7166" s="13"/>
      <c r="DW7166" s="128"/>
      <c r="DX7166" s="128"/>
      <c r="DY7166" s="128"/>
      <c r="EH7166" s="89"/>
      <c r="EI7166" s="90"/>
    </row>
    <row r="7167" spans="38:139">
      <c r="AL7167" s="13"/>
      <c r="AM7167" s="13"/>
      <c r="AN7167" s="3"/>
      <c r="AO7167" s="126"/>
      <c r="AP7167" s="126"/>
      <c r="AQ7167" s="127"/>
      <c r="AR7167" s="128"/>
      <c r="AS7167" s="13"/>
      <c r="AW7167" s="128"/>
      <c r="AX7167" s="128"/>
      <c r="AY7167" s="128"/>
      <c r="BH7167" s="89"/>
      <c r="BI7167" s="90"/>
      <c r="DL7167" s="13"/>
      <c r="DM7167" s="13"/>
      <c r="DN7167" s="3"/>
      <c r="DO7167" s="126"/>
      <c r="DP7167" s="126"/>
      <c r="DQ7167" s="127"/>
      <c r="DR7167" s="128"/>
      <c r="DS7167" s="13"/>
      <c r="DW7167" s="128"/>
      <c r="DX7167" s="128"/>
      <c r="DY7167" s="128"/>
      <c r="EH7167" s="89"/>
      <c r="EI7167" s="90"/>
    </row>
    <row r="7168" spans="38:139">
      <c r="AL7168" s="13"/>
      <c r="AM7168" s="13"/>
      <c r="AN7168" s="3"/>
      <c r="AO7168" s="126"/>
      <c r="AP7168" s="126"/>
      <c r="AQ7168" s="127"/>
      <c r="AR7168" s="128"/>
      <c r="AS7168" s="13"/>
      <c r="AW7168" s="128"/>
      <c r="AX7168" s="128"/>
      <c r="AY7168" s="128"/>
      <c r="BH7168" s="89"/>
      <c r="BI7168" s="90"/>
      <c r="DL7168" s="13"/>
      <c r="DM7168" s="13"/>
      <c r="DN7168" s="3"/>
      <c r="DO7168" s="126"/>
      <c r="DP7168" s="126"/>
      <c r="DQ7168" s="127"/>
      <c r="DR7168" s="128"/>
      <c r="DS7168" s="13"/>
      <c r="DW7168" s="128"/>
      <c r="DX7168" s="128"/>
      <c r="DY7168" s="128"/>
      <c r="EH7168" s="89"/>
      <c r="EI7168" s="90"/>
    </row>
    <row r="7169" spans="38:139">
      <c r="AL7169" s="13"/>
      <c r="AM7169" s="13"/>
      <c r="AN7169" s="3"/>
      <c r="AO7169" s="126"/>
      <c r="AP7169" s="126"/>
      <c r="AQ7169" s="127"/>
      <c r="AR7169" s="128"/>
      <c r="AS7169" s="13"/>
      <c r="AW7169" s="128"/>
      <c r="AX7169" s="128"/>
      <c r="AY7169" s="128"/>
      <c r="BH7169" s="89"/>
      <c r="BI7169" s="90"/>
      <c r="DL7169" s="13"/>
      <c r="DM7169" s="13"/>
      <c r="DN7169" s="3"/>
      <c r="DO7169" s="126"/>
      <c r="DP7169" s="126"/>
      <c r="DQ7169" s="127"/>
      <c r="DR7169" s="128"/>
      <c r="DS7169" s="13"/>
      <c r="DW7169" s="128"/>
      <c r="DX7169" s="128"/>
      <c r="DY7169" s="128"/>
      <c r="EH7169" s="89"/>
      <c r="EI7169" s="90"/>
    </row>
    <row r="7170" spans="38:139">
      <c r="AL7170" s="13"/>
      <c r="AM7170" s="13"/>
      <c r="AN7170" s="3"/>
      <c r="AO7170" s="126"/>
      <c r="AP7170" s="126"/>
      <c r="AQ7170" s="127"/>
      <c r="AR7170" s="128"/>
      <c r="AS7170" s="13"/>
      <c r="AW7170" s="128"/>
      <c r="AX7170" s="128"/>
      <c r="AY7170" s="128"/>
      <c r="BH7170" s="89"/>
      <c r="BI7170" s="90"/>
      <c r="DL7170" s="13"/>
      <c r="DM7170" s="13"/>
      <c r="DN7170" s="3"/>
      <c r="DO7170" s="126"/>
      <c r="DP7170" s="126"/>
      <c r="DQ7170" s="127"/>
      <c r="DR7170" s="128"/>
      <c r="DS7170" s="13"/>
      <c r="DW7170" s="128"/>
      <c r="DX7170" s="128"/>
      <c r="DY7170" s="128"/>
      <c r="EH7170" s="89"/>
      <c r="EI7170" s="90"/>
    </row>
    <row r="7171" spans="38:139">
      <c r="AL7171" s="13"/>
      <c r="AM7171" s="13"/>
      <c r="AN7171" s="3"/>
      <c r="AO7171" s="126"/>
      <c r="AP7171" s="126"/>
      <c r="AQ7171" s="127"/>
      <c r="AR7171" s="128"/>
      <c r="AS7171" s="13"/>
      <c r="AW7171" s="128"/>
      <c r="AX7171" s="128"/>
      <c r="AY7171" s="128"/>
      <c r="BH7171" s="89"/>
      <c r="BI7171" s="90"/>
      <c r="DL7171" s="13"/>
      <c r="DM7171" s="13"/>
      <c r="DN7171" s="3"/>
      <c r="DO7171" s="126"/>
      <c r="DP7171" s="126"/>
      <c r="DQ7171" s="127"/>
      <c r="DR7171" s="128"/>
      <c r="DS7171" s="13"/>
      <c r="DW7171" s="128"/>
      <c r="DX7171" s="128"/>
      <c r="DY7171" s="128"/>
      <c r="EH7171" s="89"/>
      <c r="EI7171" s="90"/>
    </row>
    <row r="7172" spans="38:139">
      <c r="AL7172" s="13"/>
      <c r="AM7172" s="13"/>
      <c r="AN7172" s="3"/>
      <c r="AO7172" s="126"/>
      <c r="AP7172" s="126"/>
      <c r="AQ7172" s="127"/>
      <c r="AR7172" s="128"/>
      <c r="AS7172" s="13"/>
      <c r="AW7172" s="128"/>
      <c r="AX7172" s="128"/>
      <c r="AY7172" s="128"/>
      <c r="BH7172" s="89"/>
      <c r="BI7172" s="90"/>
      <c r="DL7172" s="13"/>
      <c r="DM7172" s="13"/>
      <c r="DN7172" s="3"/>
      <c r="DO7172" s="126"/>
      <c r="DP7172" s="126"/>
      <c r="DQ7172" s="127"/>
      <c r="DR7172" s="128"/>
      <c r="DS7172" s="13"/>
      <c r="DW7172" s="128"/>
      <c r="DX7172" s="128"/>
      <c r="DY7172" s="128"/>
      <c r="EH7172" s="89"/>
      <c r="EI7172" s="90"/>
    </row>
    <row r="7173" spans="38:139">
      <c r="AL7173" s="13"/>
      <c r="AM7173" s="13"/>
      <c r="AN7173" s="3"/>
      <c r="AO7173" s="126"/>
      <c r="AP7173" s="126"/>
      <c r="AQ7173" s="127"/>
      <c r="AR7173" s="128"/>
      <c r="AS7173" s="13"/>
      <c r="AW7173" s="128"/>
      <c r="AX7173" s="128"/>
      <c r="AY7173" s="128"/>
      <c r="BH7173" s="89"/>
      <c r="BI7173" s="90"/>
      <c r="DL7173" s="13"/>
      <c r="DM7173" s="13"/>
      <c r="DN7173" s="3"/>
      <c r="DO7173" s="126"/>
      <c r="DP7173" s="126"/>
      <c r="DQ7173" s="127"/>
      <c r="DR7173" s="128"/>
      <c r="DS7173" s="13"/>
      <c r="DW7173" s="128"/>
      <c r="DX7173" s="128"/>
      <c r="DY7173" s="128"/>
      <c r="EH7173" s="89"/>
      <c r="EI7173" s="90"/>
    </row>
    <row r="7174" spans="38:139">
      <c r="AL7174" s="13"/>
      <c r="AM7174" s="13"/>
      <c r="AN7174" s="3"/>
      <c r="AO7174" s="126"/>
      <c r="AP7174" s="126"/>
      <c r="AQ7174" s="127"/>
      <c r="AR7174" s="128"/>
      <c r="AS7174" s="13"/>
      <c r="AW7174" s="128"/>
      <c r="AX7174" s="128"/>
      <c r="AY7174" s="128"/>
      <c r="BH7174" s="89"/>
      <c r="BI7174" s="90"/>
      <c r="DL7174" s="13"/>
      <c r="DM7174" s="13"/>
      <c r="DN7174" s="3"/>
      <c r="DO7174" s="126"/>
      <c r="DP7174" s="126"/>
      <c r="DQ7174" s="127"/>
      <c r="DR7174" s="128"/>
      <c r="DS7174" s="13"/>
      <c r="DW7174" s="128"/>
      <c r="DX7174" s="128"/>
      <c r="DY7174" s="128"/>
      <c r="EH7174" s="89"/>
      <c r="EI7174" s="90"/>
    </row>
    <row r="7175" spans="38:139">
      <c r="AL7175" s="13"/>
      <c r="AM7175" s="13"/>
      <c r="AN7175" s="3"/>
      <c r="AO7175" s="126"/>
      <c r="AP7175" s="126"/>
      <c r="AQ7175" s="127"/>
      <c r="AR7175" s="128"/>
      <c r="AS7175" s="13"/>
      <c r="AW7175" s="128"/>
      <c r="AX7175" s="128"/>
      <c r="AY7175" s="128"/>
      <c r="BH7175" s="89"/>
      <c r="BI7175" s="90"/>
      <c r="DL7175" s="13"/>
      <c r="DM7175" s="13"/>
      <c r="DN7175" s="3"/>
      <c r="DO7175" s="126"/>
      <c r="DP7175" s="126"/>
      <c r="DQ7175" s="127"/>
      <c r="DR7175" s="128"/>
      <c r="DS7175" s="13"/>
      <c r="DW7175" s="128"/>
      <c r="DX7175" s="128"/>
      <c r="DY7175" s="128"/>
      <c r="EH7175" s="89"/>
      <c r="EI7175" s="90"/>
    </row>
    <row r="7176" spans="38:139">
      <c r="AL7176" s="13"/>
      <c r="AM7176" s="13"/>
      <c r="AN7176" s="3"/>
      <c r="AO7176" s="126"/>
      <c r="AP7176" s="126"/>
      <c r="AQ7176" s="127"/>
      <c r="AR7176" s="128"/>
      <c r="AS7176" s="13"/>
      <c r="AW7176" s="128"/>
      <c r="AX7176" s="128"/>
      <c r="AY7176" s="128"/>
      <c r="BH7176" s="89"/>
      <c r="BI7176" s="90"/>
      <c r="DL7176" s="13"/>
      <c r="DM7176" s="13"/>
      <c r="DN7176" s="3"/>
      <c r="DO7176" s="126"/>
      <c r="DP7176" s="126"/>
      <c r="DQ7176" s="127"/>
      <c r="DR7176" s="128"/>
      <c r="DS7176" s="13"/>
      <c r="DW7176" s="128"/>
      <c r="DX7176" s="128"/>
      <c r="DY7176" s="128"/>
      <c r="EH7176" s="89"/>
      <c r="EI7176" s="90"/>
    </row>
    <row r="7177" spans="38:139">
      <c r="AL7177" s="13"/>
      <c r="AM7177" s="13"/>
      <c r="AN7177" s="3"/>
      <c r="AO7177" s="126"/>
      <c r="AP7177" s="126"/>
      <c r="AQ7177" s="127"/>
      <c r="AR7177" s="128"/>
      <c r="AS7177" s="13"/>
      <c r="AW7177" s="128"/>
      <c r="AX7177" s="128"/>
      <c r="AY7177" s="128"/>
      <c r="BH7177" s="89"/>
      <c r="BI7177" s="90"/>
      <c r="DL7177" s="13"/>
      <c r="DM7177" s="13"/>
      <c r="DN7177" s="3"/>
      <c r="DO7177" s="126"/>
      <c r="DP7177" s="126"/>
      <c r="DQ7177" s="127"/>
      <c r="DR7177" s="128"/>
      <c r="DS7177" s="13"/>
      <c r="DW7177" s="128"/>
      <c r="DX7177" s="128"/>
      <c r="DY7177" s="128"/>
      <c r="EH7177" s="89"/>
      <c r="EI7177" s="90"/>
    </row>
    <row r="7178" spans="38:139">
      <c r="AL7178" s="13"/>
      <c r="AM7178" s="13"/>
      <c r="AN7178" s="3"/>
      <c r="AO7178" s="126"/>
      <c r="AP7178" s="126"/>
      <c r="AQ7178" s="127"/>
      <c r="AR7178" s="128"/>
      <c r="AS7178" s="13"/>
      <c r="AW7178" s="128"/>
      <c r="AX7178" s="128"/>
      <c r="AY7178" s="128"/>
      <c r="BH7178" s="89"/>
      <c r="BI7178" s="90"/>
      <c r="DL7178" s="13"/>
      <c r="DM7178" s="13"/>
      <c r="DN7178" s="3"/>
      <c r="DO7178" s="126"/>
      <c r="DP7178" s="126"/>
      <c r="DQ7178" s="127"/>
      <c r="DR7178" s="128"/>
      <c r="DS7178" s="13"/>
      <c r="DW7178" s="128"/>
      <c r="DX7178" s="128"/>
      <c r="DY7178" s="128"/>
      <c r="EH7178" s="89"/>
      <c r="EI7178" s="90"/>
    </row>
    <row r="7179" spans="38:139">
      <c r="AL7179" s="13"/>
      <c r="AM7179" s="13"/>
      <c r="AN7179" s="3"/>
      <c r="AO7179" s="126"/>
      <c r="AP7179" s="126"/>
      <c r="AQ7179" s="127"/>
      <c r="AR7179" s="128"/>
      <c r="AS7179" s="13"/>
      <c r="AW7179" s="128"/>
      <c r="AX7179" s="128"/>
      <c r="AY7179" s="128"/>
      <c r="BH7179" s="89"/>
      <c r="BI7179" s="90"/>
      <c r="DL7179" s="13"/>
      <c r="DM7179" s="13"/>
      <c r="DN7179" s="3"/>
      <c r="DO7179" s="126"/>
      <c r="DP7179" s="126"/>
      <c r="DQ7179" s="127"/>
      <c r="DR7179" s="128"/>
      <c r="DS7179" s="13"/>
      <c r="DW7179" s="128"/>
      <c r="DX7179" s="128"/>
      <c r="DY7179" s="128"/>
      <c r="EH7179" s="89"/>
      <c r="EI7179" s="90"/>
    </row>
    <row r="7180" spans="38:139">
      <c r="AL7180" s="13"/>
      <c r="AM7180" s="13"/>
      <c r="AN7180" s="3"/>
      <c r="AO7180" s="126"/>
      <c r="AP7180" s="126"/>
      <c r="AQ7180" s="127"/>
      <c r="AR7180" s="128"/>
      <c r="AS7180" s="13"/>
      <c r="AW7180" s="128"/>
      <c r="AX7180" s="128"/>
      <c r="AY7180" s="128"/>
      <c r="BH7180" s="89"/>
      <c r="BI7180" s="90"/>
      <c r="DL7180" s="13"/>
      <c r="DM7180" s="13"/>
      <c r="DN7180" s="3"/>
      <c r="DO7180" s="126"/>
      <c r="DP7180" s="126"/>
      <c r="DQ7180" s="127"/>
      <c r="DR7180" s="128"/>
      <c r="DS7180" s="13"/>
      <c r="DW7180" s="128"/>
      <c r="DX7180" s="128"/>
      <c r="DY7180" s="128"/>
      <c r="EH7180" s="89"/>
      <c r="EI7180" s="90"/>
    </row>
    <row r="7181" spans="38:139">
      <c r="AL7181" s="13"/>
      <c r="AM7181" s="13"/>
      <c r="AN7181" s="3"/>
      <c r="AO7181" s="126"/>
      <c r="AP7181" s="126"/>
      <c r="AQ7181" s="127"/>
      <c r="AR7181" s="128"/>
      <c r="AS7181" s="13"/>
      <c r="AW7181" s="128"/>
      <c r="AX7181" s="128"/>
      <c r="AY7181" s="128"/>
      <c r="BH7181" s="89"/>
      <c r="BI7181" s="90"/>
      <c r="DL7181" s="13"/>
      <c r="DM7181" s="13"/>
      <c r="DN7181" s="3"/>
      <c r="DO7181" s="126"/>
      <c r="DP7181" s="126"/>
      <c r="DQ7181" s="127"/>
      <c r="DR7181" s="128"/>
      <c r="DS7181" s="13"/>
      <c r="DW7181" s="128"/>
      <c r="DX7181" s="128"/>
      <c r="DY7181" s="128"/>
      <c r="EH7181" s="89"/>
      <c r="EI7181" s="90"/>
    </row>
    <row r="7182" spans="38:139">
      <c r="AL7182" s="13"/>
      <c r="AM7182" s="13"/>
      <c r="AN7182" s="3"/>
      <c r="AO7182" s="126"/>
      <c r="AP7182" s="126"/>
      <c r="AQ7182" s="127"/>
      <c r="AR7182" s="128"/>
      <c r="AS7182" s="13"/>
      <c r="AW7182" s="128"/>
      <c r="AX7182" s="128"/>
      <c r="AY7182" s="128"/>
      <c r="BH7182" s="89"/>
      <c r="BI7182" s="90"/>
      <c r="DL7182" s="13"/>
      <c r="DM7182" s="13"/>
      <c r="DN7182" s="3"/>
      <c r="DO7182" s="126"/>
      <c r="DP7182" s="126"/>
      <c r="DQ7182" s="127"/>
      <c r="DR7182" s="128"/>
      <c r="DS7182" s="13"/>
      <c r="DW7182" s="128"/>
      <c r="DX7182" s="128"/>
      <c r="DY7182" s="128"/>
      <c r="EH7182" s="89"/>
      <c r="EI7182" s="90"/>
    </row>
    <row r="7183" spans="38:139">
      <c r="AL7183" s="13"/>
      <c r="AM7183" s="13"/>
      <c r="AN7183" s="3"/>
      <c r="AO7183" s="126"/>
      <c r="AP7183" s="126"/>
      <c r="AQ7183" s="127"/>
      <c r="AR7183" s="128"/>
      <c r="AS7183" s="13"/>
      <c r="AW7183" s="128"/>
      <c r="AX7183" s="128"/>
      <c r="AY7183" s="128"/>
      <c r="BH7183" s="89"/>
      <c r="BI7183" s="90"/>
      <c r="DL7183" s="13"/>
      <c r="DM7183" s="13"/>
      <c r="DN7183" s="3"/>
      <c r="DO7183" s="126"/>
      <c r="DP7183" s="126"/>
      <c r="DQ7183" s="127"/>
      <c r="DR7183" s="128"/>
      <c r="DS7183" s="13"/>
      <c r="DW7183" s="128"/>
      <c r="DX7183" s="128"/>
      <c r="DY7183" s="128"/>
      <c r="EH7183" s="89"/>
      <c r="EI7183" s="90"/>
    </row>
    <row r="7184" spans="38:139">
      <c r="AL7184" s="13"/>
      <c r="AM7184" s="13"/>
      <c r="AN7184" s="3"/>
      <c r="AO7184" s="126"/>
      <c r="AP7184" s="126"/>
      <c r="AQ7184" s="127"/>
      <c r="AR7184" s="128"/>
      <c r="AS7184" s="13"/>
      <c r="AW7184" s="128"/>
      <c r="AX7184" s="128"/>
      <c r="AY7184" s="128"/>
      <c r="BH7184" s="89"/>
      <c r="BI7184" s="90"/>
      <c r="DL7184" s="13"/>
      <c r="DM7184" s="13"/>
      <c r="DN7184" s="3"/>
      <c r="DO7184" s="126"/>
      <c r="DP7184" s="126"/>
      <c r="DQ7184" s="127"/>
      <c r="DR7184" s="128"/>
      <c r="DS7184" s="13"/>
      <c r="DW7184" s="128"/>
      <c r="DX7184" s="128"/>
      <c r="DY7184" s="128"/>
      <c r="EH7184" s="89"/>
      <c r="EI7184" s="90"/>
    </row>
    <row r="7185" spans="38:139">
      <c r="AL7185" s="13"/>
      <c r="AM7185" s="13"/>
      <c r="AN7185" s="3"/>
      <c r="AO7185" s="126"/>
      <c r="AP7185" s="126"/>
      <c r="AQ7185" s="127"/>
      <c r="AR7185" s="128"/>
      <c r="AS7185" s="13"/>
      <c r="AW7185" s="128"/>
      <c r="AX7185" s="128"/>
      <c r="AY7185" s="128"/>
      <c r="BH7185" s="89"/>
      <c r="BI7185" s="90"/>
      <c r="DL7185" s="13"/>
      <c r="DM7185" s="13"/>
      <c r="DN7185" s="3"/>
      <c r="DO7185" s="126"/>
      <c r="DP7185" s="126"/>
      <c r="DQ7185" s="127"/>
      <c r="DR7185" s="128"/>
      <c r="DS7185" s="13"/>
      <c r="DW7185" s="128"/>
      <c r="DX7185" s="128"/>
      <c r="DY7185" s="128"/>
      <c r="EH7185" s="89"/>
      <c r="EI7185" s="90"/>
    </row>
    <row r="7186" spans="38:139">
      <c r="AL7186" s="13"/>
      <c r="AM7186" s="13"/>
      <c r="AN7186" s="3"/>
      <c r="AO7186" s="126"/>
      <c r="AP7186" s="126"/>
      <c r="AQ7186" s="127"/>
      <c r="AR7186" s="128"/>
      <c r="AS7186" s="13"/>
      <c r="AW7186" s="128"/>
      <c r="AX7186" s="128"/>
      <c r="AY7186" s="128"/>
      <c r="BH7186" s="89"/>
      <c r="BI7186" s="90"/>
      <c r="DL7186" s="13"/>
      <c r="DM7186" s="13"/>
      <c r="DN7186" s="3"/>
      <c r="DO7186" s="126"/>
      <c r="DP7186" s="126"/>
      <c r="DQ7186" s="127"/>
      <c r="DR7186" s="128"/>
      <c r="DS7186" s="13"/>
      <c r="DW7186" s="128"/>
      <c r="DX7186" s="128"/>
      <c r="DY7186" s="128"/>
      <c r="EH7186" s="89"/>
      <c r="EI7186" s="90"/>
    </row>
    <row r="7187" spans="38:139">
      <c r="AL7187" s="13"/>
      <c r="AM7187" s="13"/>
      <c r="AN7187" s="3"/>
      <c r="AO7187" s="126"/>
      <c r="AP7187" s="126"/>
      <c r="AQ7187" s="127"/>
      <c r="AR7187" s="128"/>
      <c r="AS7187" s="13"/>
      <c r="AW7187" s="128"/>
      <c r="AX7187" s="128"/>
      <c r="AY7187" s="128"/>
      <c r="BH7187" s="89"/>
      <c r="BI7187" s="90"/>
      <c r="DL7187" s="13"/>
      <c r="DM7187" s="13"/>
      <c r="DN7187" s="3"/>
      <c r="DO7187" s="126"/>
      <c r="DP7187" s="126"/>
      <c r="DQ7187" s="127"/>
      <c r="DR7187" s="128"/>
      <c r="DS7187" s="13"/>
      <c r="DW7187" s="128"/>
      <c r="DX7187" s="128"/>
      <c r="DY7187" s="128"/>
      <c r="EH7187" s="89"/>
      <c r="EI7187" s="90"/>
    </row>
    <row r="7188" spans="38:139">
      <c r="AL7188" s="13"/>
      <c r="AM7188" s="13"/>
      <c r="AN7188" s="3"/>
      <c r="AO7188" s="126"/>
      <c r="AP7188" s="126"/>
      <c r="AQ7188" s="127"/>
      <c r="AR7188" s="128"/>
      <c r="AS7188" s="13"/>
      <c r="AW7188" s="128"/>
      <c r="AX7188" s="128"/>
      <c r="AY7188" s="128"/>
      <c r="BH7188" s="89"/>
      <c r="BI7188" s="90"/>
      <c r="DL7188" s="13"/>
      <c r="DM7188" s="13"/>
      <c r="DN7188" s="3"/>
      <c r="DO7188" s="126"/>
      <c r="DP7188" s="126"/>
      <c r="DQ7188" s="127"/>
      <c r="DR7188" s="128"/>
      <c r="DS7188" s="13"/>
      <c r="DW7188" s="128"/>
      <c r="DX7188" s="128"/>
      <c r="DY7188" s="128"/>
      <c r="EH7188" s="89"/>
      <c r="EI7188" s="90"/>
    </row>
    <row r="7189" spans="38:139">
      <c r="AL7189" s="13"/>
      <c r="AM7189" s="13"/>
      <c r="AN7189" s="3"/>
      <c r="AO7189" s="126"/>
      <c r="AP7189" s="126"/>
      <c r="AQ7189" s="127"/>
      <c r="AR7189" s="128"/>
      <c r="AS7189" s="13"/>
      <c r="AW7189" s="128"/>
      <c r="AX7189" s="128"/>
      <c r="AY7189" s="128"/>
      <c r="BH7189" s="89"/>
      <c r="BI7189" s="90"/>
      <c r="DL7189" s="13"/>
      <c r="DM7189" s="13"/>
      <c r="DN7189" s="3"/>
      <c r="DO7189" s="126"/>
      <c r="DP7189" s="126"/>
      <c r="DQ7189" s="127"/>
      <c r="DR7189" s="128"/>
      <c r="DS7189" s="13"/>
      <c r="DW7189" s="128"/>
      <c r="DX7189" s="128"/>
      <c r="DY7189" s="128"/>
      <c r="EH7189" s="89"/>
      <c r="EI7189" s="90"/>
    </row>
    <row r="7190" spans="38:139">
      <c r="AL7190" s="13"/>
      <c r="AM7190" s="13"/>
      <c r="AN7190" s="3"/>
      <c r="AO7190" s="126"/>
      <c r="AP7190" s="126"/>
      <c r="AQ7190" s="127"/>
      <c r="AR7190" s="128"/>
      <c r="AS7190" s="13"/>
      <c r="AW7190" s="128"/>
      <c r="AX7190" s="128"/>
      <c r="AY7190" s="128"/>
      <c r="BH7190" s="89"/>
      <c r="BI7190" s="90"/>
      <c r="DL7190" s="13"/>
      <c r="DM7190" s="13"/>
      <c r="DN7190" s="3"/>
      <c r="DO7190" s="126"/>
      <c r="DP7190" s="126"/>
      <c r="DQ7190" s="127"/>
      <c r="DR7190" s="128"/>
      <c r="DS7190" s="13"/>
      <c r="DW7190" s="128"/>
      <c r="DX7190" s="128"/>
      <c r="DY7190" s="128"/>
      <c r="EH7190" s="89"/>
      <c r="EI7190" s="90"/>
    </row>
    <row r="7191" spans="38:139">
      <c r="AL7191" s="13"/>
      <c r="AM7191" s="13"/>
      <c r="AN7191" s="3"/>
      <c r="AO7191" s="126"/>
      <c r="AP7191" s="126"/>
      <c r="AQ7191" s="127"/>
      <c r="AR7191" s="128"/>
      <c r="AS7191" s="13"/>
      <c r="AW7191" s="128"/>
      <c r="AX7191" s="128"/>
      <c r="AY7191" s="128"/>
      <c r="BH7191" s="89"/>
      <c r="BI7191" s="90"/>
      <c r="DL7191" s="13"/>
      <c r="DM7191" s="13"/>
      <c r="DN7191" s="3"/>
      <c r="DO7191" s="126"/>
      <c r="DP7191" s="126"/>
      <c r="DQ7191" s="127"/>
      <c r="DR7191" s="128"/>
      <c r="DS7191" s="13"/>
      <c r="DW7191" s="128"/>
      <c r="DX7191" s="128"/>
      <c r="DY7191" s="128"/>
      <c r="EH7191" s="89"/>
      <c r="EI7191" s="90"/>
    </row>
    <row r="7192" spans="38:139">
      <c r="AL7192" s="13"/>
      <c r="AM7192" s="13"/>
      <c r="AN7192" s="3"/>
      <c r="AO7192" s="126"/>
      <c r="AP7192" s="126"/>
      <c r="AQ7192" s="127"/>
      <c r="AR7192" s="128"/>
      <c r="AS7192" s="13"/>
      <c r="AW7192" s="128"/>
      <c r="AX7192" s="128"/>
      <c r="AY7192" s="128"/>
      <c r="BH7192" s="89"/>
      <c r="BI7192" s="90"/>
      <c r="DL7192" s="13"/>
      <c r="DM7192" s="13"/>
      <c r="DN7192" s="3"/>
      <c r="DO7192" s="126"/>
      <c r="DP7192" s="126"/>
      <c r="DQ7192" s="127"/>
      <c r="DR7192" s="128"/>
      <c r="DS7192" s="13"/>
      <c r="DW7192" s="128"/>
      <c r="DX7192" s="128"/>
      <c r="DY7192" s="128"/>
      <c r="EH7192" s="89"/>
      <c r="EI7192" s="90"/>
    </row>
    <row r="7193" spans="38:139">
      <c r="AL7193" s="13"/>
      <c r="AM7193" s="13"/>
      <c r="AN7193" s="3"/>
      <c r="AO7193" s="126"/>
      <c r="AP7193" s="126"/>
      <c r="AQ7193" s="127"/>
      <c r="AR7193" s="128"/>
      <c r="AS7193" s="13"/>
      <c r="AW7193" s="128"/>
      <c r="AX7193" s="128"/>
      <c r="AY7193" s="128"/>
      <c r="BH7193" s="89"/>
      <c r="BI7193" s="90"/>
      <c r="DL7193" s="13"/>
      <c r="DM7193" s="13"/>
      <c r="DN7193" s="3"/>
      <c r="DO7193" s="126"/>
      <c r="DP7193" s="126"/>
      <c r="DQ7193" s="127"/>
      <c r="DR7193" s="128"/>
      <c r="DS7193" s="13"/>
      <c r="DW7193" s="128"/>
      <c r="DX7193" s="128"/>
      <c r="DY7193" s="128"/>
      <c r="EH7193" s="89"/>
      <c r="EI7193" s="90"/>
    </row>
    <row r="7194" spans="38:139">
      <c r="AL7194" s="13"/>
      <c r="AM7194" s="13"/>
      <c r="AN7194" s="3"/>
      <c r="AO7194" s="126"/>
      <c r="AP7194" s="126"/>
      <c r="AQ7194" s="127"/>
      <c r="AR7194" s="128"/>
      <c r="AS7194" s="13"/>
      <c r="AW7194" s="128"/>
      <c r="AX7194" s="128"/>
      <c r="AY7194" s="128"/>
      <c r="BH7194" s="89"/>
      <c r="BI7194" s="90"/>
      <c r="DL7194" s="13"/>
      <c r="DM7194" s="13"/>
      <c r="DN7194" s="3"/>
      <c r="DO7194" s="126"/>
      <c r="DP7194" s="126"/>
      <c r="DQ7194" s="127"/>
      <c r="DR7194" s="128"/>
      <c r="DS7194" s="13"/>
      <c r="DW7194" s="128"/>
      <c r="DX7194" s="128"/>
      <c r="DY7194" s="128"/>
      <c r="EH7194" s="89"/>
      <c r="EI7194" s="90"/>
    </row>
    <row r="7195" spans="38:139">
      <c r="AL7195" s="13"/>
      <c r="AM7195" s="13"/>
      <c r="AN7195" s="3"/>
      <c r="AO7195" s="126"/>
      <c r="AP7195" s="126"/>
      <c r="AQ7195" s="127"/>
      <c r="AR7195" s="128"/>
      <c r="AS7195" s="13"/>
      <c r="AW7195" s="128"/>
      <c r="AX7195" s="128"/>
      <c r="AY7195" s="128"/>
      <c r="BH7195" s="89"/>
      <c r="BI7195" s="90"/>
      <c r="DL7195" s="13"/>
      <c r="DM7195" s="13"/>
      <c r="DN7195" s="3"/>
      <c r="DO7195" s="126"/>
      <c r="DP7195" s="126"/>
      <c r="DQ7195" s="127"/>
      <c r="DR7195" s="128"/>
      <c r="DS7195" s="13"/>
      <c r="DW7195" s="128"/>
      <c r="DX7195" s="128"/>
      <c r="DY7195" s="128"/>
      <c r="EH7195" s="89"/>
      <c r="EI7195" s="90"/>
    </row>
    <row r="7196" spans="38:139">
      <c r="AL7196" s="13"/>
      <c r="AM7196" s="13"/>
      <c r="AN7196" s="3"/>
      <c r="AO7196" s="126"/>
      <c r="AP7196" s="126"/>
      <c r="AQ7196" s="127"/>
      <c r="AR7196" s="128"/>
      <c r="AS7196" s="13"/>
      <c r="AW7196" s="128"/>
      <c r="AX7196" s="128"/>
      <c r="AY7196" s="128"/>
      <c r="BH7196" s="89"/>
      <c r="BI7196" s="90"/>
      <c r="DL7196" s="13"/>
      <c r="DM7196" s="13"/>
      <c r="DN7196" s="3"/>
      <c r="DO7196" s="126"/>
      <c r="DP7196" s="126"/>
      <c r="DQ7196" s="127"/>
      <c r="DR7196" s="128"/>
      <c r="DS7196" s="13"/>
      <c r="DW7196" s="128"/>
      <c r="DX7196" s="128"/>
      <c r="DY7196" s="128"/>
      <c r="EH7196" s="89"/>
      <c r="EI7196" s="90"/>
    </row>
    <row r="7197" spans="38:139">
      <c r="AL7197" s="13"/>
      <c r="AM7197" s="13"/>
      <c r="AN7197" s="3"/>
      <c r="AO7197" s="126"/>
      <c r="AP7197" s="126"/>
      <c r="AQ7197" s="127"/>
      <c r="AR7197" s="128"/>
      <c r="AS7197" s="13"/>
      <c r="AW7197" s="128"/>
      <c r="AX7197" s="128"/>
      <c r="AY7197" s="128"/>
      <c r="BH7197" s="89"/>
      <c r="BI7197" s="90"/>
      <c r="DL7197" s="13"/>
      <c r="DM7197" s="13"/>
      <c r="DN7197" s="3"/>
      <c r="DO7197" s="126"/>
      <c r="DP7197" s="126"/>
      <c r="DQ7197" s="127"/>
      <c r="DR7197" s="128"/>
      <c r="DS7197" s="13"/>
      <c r="DW7197" s="128"/>
      <c r="DX7197" s="128"/>
      <c r="DY7197" s="128"/>
      <c r="EH7197" s="89"/>
      <c r="EI7197" s="90"/>
    </row>
    <row r="7198" spans="38:139">
      <c r="AL7198" s="13"/>
      <c r="AM7198" s="13"/>
      <c r="AN7198" s="3"/>
      <c r="AO7198" s="126"/>
      <c r="AP7198" s="126"/>
      <c r="AQ7198" s="127"/>
      <c r="AR7198" s="128"/>
      <c r="AS7198" s="13"/>
      <c r="AW7198" s="128"/>
      <c r="AX7198" s="128"/>
      <c r="AY7198" s="128"/>
      <c r="BH7198" s="89"/>
      <c r="BI7198" s="90"/>
      <c r="DL7198" s="13"/>
      <c r="DM7198" s="13"/>
      <c r="DN7198" s="3"/>
      <c r="DO7198" s="126"/>
      <c r="DP7198" s="126"/>
      <c r="DQ7198" s="127"/>
      <c r="DR7198" s="128"/>
      <c r="DS7198" s="13"/>
      <c r="DW7198" s="128"/>
      <c r="DX7198" s="128"/>
      <c r="DY7198" s="128"/>
      <c r="EH7198" s="89"/>
      <c r="EI7198" s="90"/>
    </row>
    <row r="7199" spans="38:139">
      <c r="AL7199" s="13"/>
      <c r="AM7199" s="13"/>
      <c r="AN7199" s="3"/>
      <c r="AO7199" s="126"/>
      <c r="AP7199" s="126"/>
      <c r="AQ7199" s="127"/>
      <c r="AR7199" s="128"/>
      <c r="AS7199" s="13"/>
      <c r="AW7199" s="128"/>
      <c r="AX7199" s="128"/>
      <c r="AY7199" s="128"/>
      <c r="BH7199" s="89"/>
      <c r="BI7199" s="90"/>
      <c r="DL7199" s="13"/>
      <c r="DM7199" s="13"/>
      <c r="DN7199" s="3"/>
      <c r="DO7199" s="126"/>
      <c r="DP7199" s="126"/>
      <c r="DQ7199" s="127"/>
      <c r="DR7199" s="128"/>
      <c r="DS7199" s="13"/>
      <c r="DW7199" s="128"/>
      <c r="DX7199" s="128"/>
      <c r="DY7199" s="128"/>
      <c r="EH7199" s="89"/>
      <c r="EI7199" s="90"/>
    </row>
    <row r="7200" spans="38:139">
      <c r="AL7200" s="13"/>
      <c r="AM7200" s="13"/>
      <c r="AN7200" s="3"/>
      <c r="AO7200" s="126"/>
      <c r="AP7200" s="126"/>
      <c r="AQ7200" s="127"/>
      <c r="AR7200" s="128"/>
      <c r="AS7200" s="13"/>
      <c r="AW7200" s="128"/>
      <c r="AX7200" s="128"/>
      <c r="AY7200" s="128"/>
      <c r="BH7200" s="89"/>
      <c r="BI7200" s="90"/>
      <c r="DL7200" s="13"/>
      <c r="DM7200" s="13"/>
      <c r="DN7200" s="3"/>
      <c r="DO7200" s="126"/>
      <c r="DP7200" s="126"/>
      <c r="DQ7200" s="127"/>
      <c r="DR7200" s="128"/>
      <c r="DS7200" s="13"/>
      <c r="DW7200" s="128"/>
      <c r="DX7200" s="128"/>
      <c r="DY7200" s="128"/>
      <c r="EH7200" s="89"/>
      <c r="EI7200" s="90"/>
    </row>
    <row r="7201" spans="38:139">
      <c r="AL7201" s="13"/>
      <c r="AM7201" s="13"/>
      <c r="AN7201" s="3"/>
      <c r="AO7201" s="126"/>
      <c r="AP7201" s="126"/>
      <c r="AQ7201" s="127"/>
      <c r="AR7201" s="128"/>
      <c r="AS7201" s="13"/>
      <c r="AW7201" s="128"/>
      <c r="AX7201" s="128"/>
      <c r="AY7201" s="128"/>
      <c r="BH7201" s="89"/>
      <c r="BI7201" s="90"/>
      <c r="DL7201" s="13"/>
      <c r="DM7201" s="13"/>
      <c r="DN7201" s="3"/>
      <c r="DO7201" s="126"/>
      <c r="DP7201" s="126"/>
      <c r="DQ7201" s="127"/>
      <c r="DR7201" s="128"/>
      <c r="DS7201" s="13"/>
      <c r="DW7201" s="128"/>
      <c r="DX7201" s="128"/>
      <c r="DY7201" s="128"/>
      <c r="EH7201" s="89"/>
      <c r="EI7201" s="90"/>
    </row>
    <row r="7202" spans="38:139">
      <c r="AL7202" s="13"/>
      <c r="AM7202" s="13"/>
      <c r="AN7202" s="3"/>
      <c r="AO7202" s="126"/>
      <c r="AP7202" s="126"/>
      <c r="AQ7202" s="127"/>
      <c r="AR7202" s="128"/>
      <c r="AS7202" s="13"/>
      <c r="AW7202" s="128"/>
      <c r="AX7202" s="128"/>
      <c r="AY7202" s="128"/>
      <c r="BH7202" s="89"/>
      <c r="BI7202" s="90"/>
      <c r="DL7202" s="13"/>
      <c r="DM7202" s="13"/>
      <c r="DN7202" s="3"/>
      <c r="DO7202" s="126"/>
      <c r="DP7202" s="126"/>
      <c r="DQ7202" s="127"/>
      <c r="DR7202" s="128"/>
      <c r="DS7202" s="13"/>
      <c r="DW7202" s="128"/>
      <c r="DX7202" s="128"/>
      <c r="DY7202" s="128"/>
      <c r="EH7202" s="89"/>
      <c r="EI7202" s="90"/>
    </row>
    <row r="7203" spans="38:139">
      <c r="AL7203" s="13"/>
      <c r="AM7203" s="13"/>
      <c r="AN7203" s="3"/>
      <c r="AO7203" s="126"/>
      <c r="AP7203" s="126"/>
      <c r="AQ7203" s="127"/>
      <c r="AR7203" s="128"/>
      <c r="AS7203" s="13"/>
      <c r="AW7203" s="128"/>
      <c r="AX7203" s="128"/>
      <c r="AY7203" s="128"/>
      <c r="BH7203" s="89"/>
      <c r="BI7203" s="90"/>
      <c r="DL7203" s="13"/>
      <c r="DM7203" s="13"/>
      <c r="DN7203" s="3"/>
      <c r="DO7203" s="126"/>
      <c r="DP7203" s="126"/>
      <c r="DQ7203" s="127"/>
      <c r="DR7203" s="128"/>
      <c r="DS7203" s="13"/>
      <c r="DW7203" s="128"/>
      <c r="DX7203" s="128"/>
      <c r="DY7203" s="128"/>
      <c r="EH7203" s="89"/>
      <c r="EI7203" s="90"/>
    </row>
    <row r="7204" spans="38:139">
      <c r="AL7204" s="13"/>
      <c r="AM7204" s="13"/>
      <c r="AN7204" s="3"/>
      <c r="AO7204" s="126"/>
      <c r="AP7204" s="126"/>
      <c r="AQ7204" s="127"/>
      <c r="AR7204" s="128"/>
      <c r="AS7204" s="13"/>
      <c r="AW7204" s="128"/>
      <c r="AX7204" s="128"/>
      <c r="AY7204" s="128"/>
      <c r="BH7204" s="89"/>
      <c r="BI7204" s="90"/>
      <c r="DL7204" s="13"/>
      <c r="DM7204" s="13"/>
      <c r="DN7204" s="3"/>
      <c r="DO7204" s="126"/>
      <c r="DP7204" s="126"/>
      <c r="DQ7204" s="127"/>
      <c r="DR7204" s="128"/>
      <c r="DS7204" s="13"/>
      <c r="DW7204" s="128"/>
      <c r="DX7204" s="128"/>
      <c r="DY7204" s="128"/>
      <c r="EH7204" s="89"/>
      <c r="EI7204" s="90"/>
    </row>
    <row r="7205" spans="38:139">
      <c r="AL7205" s="13"/>
      <c r="AM7205" s="13"/>
      <c r="AN7205" s="3"/>
      <c r="AO7205" s="126"/>
      <c r="AP7205" s="126"/>
      <c r="AQ7205" s="127"/>
      <c r="AR7205" s="128"/>
      <c r="AS7205" s="13"/>
      <c r="AW7205" s="128"/>
      <c r="AX7205" s="128"/>
      <c r="AY7205" s="128"/>
      <c r="BH7205" s="89"/>
      <c r="BI7205" s="90"/>
      <c r="DL7205" s="13"/>
      <c r="DM7205" s="13"/>
      <c r="DN7205" s="3"/>
      <c r="DO7205" s="126"/>
      <c r="DP7205" s="126"/>
      <c r="DQ7205" s="127"/>
      <c r="DR7205" s="128"/>
      <c r="DS7205" s="13"/>
      <c r="DW7205" s="128"/>
      <c r="DX7205" s="128"/>
      <c r="DY7205" s="128"/>
      <c r="EH7205" s="89"/>
      <c r="EI7205" s="90"/>
    </row>
    <row r="7206" spans="38:139">
      <c r="AL7206" s="13"/>
      <c r="AM7206" s="13"/>
      <c r="AN7206" s="3"/>
      <c r="AO7206" s="126"/>
      <c r="AP7206" s="126"/>
      <c r="AQ7206" s="127"/>
      <c r="AR7206" s="128"/>
      <c r="AS7206" s="13"/>
      <c r="AW7206" s="128"/>
      <c r="AX7206" s="128"/>
      <c r="AY7206" s="128"/>
      <c r="BH7206" s="89"/>
      <c r="BI7206" s="90"/>
      <c r="DL7206" s="13"/>
      <c r="DM7206" s="13"/>
      <c r="DN7206" s="3"/>
      <c r="DO7206" s="126"/>
      <c r="DP7206" s="126"/>
      <c r="DQ7206" s="127"/>
      <c r="DR7206" s="128"/>
      <c r="DS7206" s="13"/>
      <c r="DW7206" s="128"/>
      <c r="DX7206" s="128"/>
      <c r="DY7206" s="128"/>
      <c r="EH7206" s="89"/>
      <c r="EI7206" s="90"/>
    </row>
    <row r="7207" spans="38:139">
      <c r="AL7207" s="13"/>
      <c r="AM7207" s="13"/>
      <c r="AN7207" s="3"/>
      <c r="AO7207" s="126"/>
      <c r="AP7207" s="126"/>
      <c r="AQ7207" s="127"/>
      <c r="AR7207" s="128"/>
      <c r="AS7207" s="13"/>
      <c r="AW7207" s="128"/>
      <c r="AX7207" s="128"/>
      <c r="AY7207" s="128"/>
      <c r="BH7207" s="89"/>
      <c r="BI7207" s="90"/>
      <c r="DL7207" s="13"/>
      <c r="DM7207" s="13"/>
      <c r="DN7207" s="3"/>
      <c r="DO7207" s="126"/>
      <c r="DP7207" s="126"/>
      <c r="DQ7207" s="127"/>
      <c r="DR7207" s="128"/>
      <c r="DS7207" s="13"/>
      <c r="DW7207" s="128"/>
      <c r="DX7207" s="128"/>
      <c r="DY7207" s="128"/>
      <c r="EH7207" s="89"/>
      <c r="EI7207" s="90"/>
    </row>
    <row r="7208" spans="38:139">
      <c r="AL7208" s="13"/>
      <c r="AM7208" s="13"/>
      <c r="AN7208" s="3"/>
      <c r="AO7208" s="126"/>
      <c r="AP7208" s="126"/>
      <c r="AQ7208" s="127"/>
      <c r="AR7208" s="128"/>
      <c r="AS7208" s="13"/>
      <c r="AW7208" s="128"/>
      <c r="AX7208" s="128"/>
      <c r="AY7208" s="128"/>
      <c r="BH7208" s="89"/>
      <c r="BI7208" s="90"/>
      <c r="DL7208" s="13"/>
      <c r="DM7208" s="13"/>
      <c r="DN7208" s="3"/>
      <c r="DO7208" s="126"/>
      <c r="DP7208" s="126"/>
      <c r="DQ7208" s="127"/>
      <c r="DR7208" s="128"/>
      <c r="DS7208" s="13"/>
      <c r="DW7208" s="128"/>
      <c r="DX7208" s="128"/>
      <c r="DY7208" s="128"/>
      <c r="EH7208" s="89"/>
      <c r="EI7208" s="90"/>
    </row>
    <row r="7209" spans="38:139">
      <c r="AL7209" s="13"/>
      <c r="AM7209" s="13"/>
      <c r="AN7209" s="3"/>
      <c r="AO7209" s="126"/>
      <c r="AP7209" s="126"/>
      <c r="AQ7209" s="127"/>
      <c r="AR7209" s="128"/>
      <c r="AS7209" s="13"/>
      <c r="AW7209" s="128"/>
      <c r="AX7209" s="128"/>
      <c r="AY7209" s="128"/>
      <c r="BH7209" s="89"/>
      <c r="BI7209" s="90"/>
      <c r="DL7209" s="13"/>
      <c r="DM7209" s="13"/>
      <c r="DN7209" s="3"/>
      <c r="DO7209" s="126"/>
      <c r="DP7209" s="126"/>
      <c r="DQ7209" s="127"/>
      <c r="DR7209" s="128"/>
      <c r="DS7209" s="13"/>
      <c r="DW7209" s="128"/>
      <c r="DX7209" s="128"/>
      <c r="DY7209" s="128"/>
      <c r="EH7209" s="89"/>
      <c r="EI7209" s="90"/>
    </row>
    <row r="7210" spans="38:139">
      <c r="AL7210" s="13"/>
      <c r="AM7210" s="13"/>
      <c r="AN7210" s="3"/>
      <c r="AO7210" s="126"/>
      <c r="AP7210" s="126"/>
      <c r="AQ7210" s="127"/>
      <c r="AR7210" s="128"/>
      <c r="AS7210" s="13"/>
      <c r="AW7210" s="128"/>
      <c r="AX7210" s="128"/>
      <c r="AY7210" s="128"/>
      <c r="BH7210" s="89"/>
      <c r="BI7210" s="90"/>
      <c r="DL7210" s="13"/>
      <c r="DM7210" s="13"/>
      <c r="DN7210" s="3"/>
      <c r="DO7210" s="126"/>
      <c r="DP7210" s="126"/>
      <c r="DQ7210" s="127"/>
      <c r="DR7210" s="128"/>
      <c r="DS7210" s="13"/>
      <c r="DW7210" s="128"/>
      <c r="DX7210" s="128"/>
      <c r="DY7210" s="128"/>
      <c r="EH7210" s="89"/>
      <c r="EI7210" s="90"/>
    </row>
    <row r="7211" spans="38:139">
      <c r="AL7211" s="13"/>
      <c r="AM7211" s="13"/>
      <c r="AN7211" s="3"/>
      <c r="AO7211" s="126"/>
      <c r="AP7211" s="126"/>
      <c r="AQ7211" s="127"/>
      <c r="AR7211" s="128"/>
      <c r="AS7211" s="13"/>
      <c r="AW7211" s="128"/>
      <c r="AX7211" s="128"/>
      <c r="AY7211" s="128"/>
      <c r="BH7211" s="89"/>
      <c r="BI7211" s="90"/>
      <c r="DL7211" s="13"/>
      <c r="DM7211" s="13"/>
      <c r="DN7211" s="3"/>
      <c r="DO7211" s="126"/>
      <c r="DP7211" s="126"/>
      <c r="DQ7211" s="127"/>
      <c r="DR7211" s="128"/>
      <c r="DS7211" s="13"/>
      <c r="DW7211" s="128"/>
      <c r="DX7211" s="128"/>
      <c r="DY7211" s="128"/>
      <c r="EH7211" s="89"/>
      <c r="EI7211" s="90"/>
    </row>
    <row r="7212" spans="38:139">
      <c r="AL7212" s="13"/>
      <c r="AM7212" s="13"/>
      <c r="AN7212" s="3"/>
      <c r="AO7212" s="126"/>
      <c r="AP7212" s="126"/>
      <c r="AQ7212" s="127"/>
      <c r="AR7212" s="128"/>
      <c r="AS7212" s="13"/>
      <c r="AW7212" s="128"/>
      <c r="AX7212" s="128"/>
      <c r="AY7212" s="128"/>
      <c r="BH7212" s="89"/>
      <c r="BI7212" s="90"/>
      <c r="DL7212" s="13"/>
      <c r="DM7212" s="13"/>
      <c r="DN7212" s="3"/>
      <c r="DO7212" s="126"/>
      <c r="DP7212" s="126"/>
      <c r="DQ7212" s="127"/>
      <c r="DR7212" s="128"/>
      <c r="DS7212" s="13"/>
      <c r="DW7212" s="128"/>
      <c r="DX7212" s="128"/>
      <c r="DY7212" s="128"/>
      <c r="EH7212" s="89"/>
      <c r="EI7212" s="90"/>
    </row>
    <row r="7213" spans="38:139">
      <c r="AL7213" s="13"/>
      <c r="AM7213" s="13"/>
      <c r="AN7213" s="3"/>
      <c r="AO7213" s="126"/>
      <c r="AP7213" s="126"/>
      <c r="AQ7213" s="127"/>
      <c r="AR7213" s="128"/>
      <c r="AS7213" s="13"/>
      <c r="AW7213" s="128"/>
      <c r="AX7213" s="128"/>
      <c r="AY7213" s="128"/>
      <c r="BH7213" s="89"/>
      <c r="BI7213" s="90"/>
      <c r="DL7213" s="13"/>
      <c r="DM7213" s="13"/>
      <c r="DN7213" s="3"/>
      <c r="DO7213" s="126"/>
      <c r="DP7213" s="126"/>
      <c r="DQ7213" s="127"/>
      <c r="DR7213" s="128"/>
      <c r="DS7213" s="13"/>
      <c r="DW7213" s="128"/>
      <c r="DX7213" s="128"/>
      <c r="DY7213" s="128"/>
      <c r="EH7213" s="89"/>
      <c r="EI7213" s="90"/>
    </row>
    <row r="7214" spans="38:139">
      <c r="AL7214" s="13"/>
      <c r="AM7214" s="13"/>
      <c r="AN7214" s="3"/>
      <c r="AO7214" s="126"/>
      <c r="AP7214" s="126"/>
      <c r="AQ7214" s="127"/>
      <c r="AR7214" s="128"/>
      <c r="AS7214" s="13"/>
      <c r="AW7214" s="128"/>
      <c r="AX7214" s="128"/>
      <c r="AY7214" s="128"/>
      <c r="BH7214" s="89"/>
      <c r="BI7214" s="90"/>
      <c r="DL7214" s="13"/>
      <c r="DM7214" s="13"/>
      <c r="DN7214" s="3"/>
      <c r="DO7214" s="126"/>
      <c r="DP7214" s="126"/>
      <c r="DQ7214" s="127"/>
      <c r="DR7214" s="128"/>
      <c r="DS7214" s="13"/>
      <c r="DW7214" s="128"/>
      <c r="DX7214" s="128"/>
      <c r="DY7214" s="128"/>
      <c r="EH7214" s="89"/>
      <c r="EI7214" s="90"/>
    </row>
    <row r="7215" spans="38:139">
      <c r="AL7215" s="13"/>
      <c r="AM7215" s="13"/>
      <c r="AN7215" s="3"/>
      <c r="AO7215" s="126"/>
      <c r="AP7215" s="126"/>
      <c r="AQ7215" s="127"/>
      <c r="AR7215" s="128"/>
      <c r="AS7215" s="13"/>
      <c r="AW7215" s="128"/>
      <c r="AX7215" s="128"/>
      <c r="AY7215" s="128"/>
      <c r="BH7215" s="89"/>
      <c r="BI7215" s="90"/>
      <c r="DL7215" s="13"/>
      <c r="DM7215" s="13"/>
      <c r="DN7215" s="3"/>
      <c r="DO7215" s="126"/>
      <c r="DP7215" s="126"/>
      <c r="DQ7215" s="127"/>
      <c r="DR7215" s="128"/>
      <c r="DS7215" s="13"/>
      <c r="DW7215" s="128"/>
      <c r="DX7215" s="128"/>
      <c r="DY7215" s="128"/>
      <c r="EH7215" s="89"/>
      <c r="EI7215" s="90"/>
    </row>
    <row r="7216" spans="38:139">
      <c r="AL7216" s="13"/>
      <c r="AM7216" s="13"/>
      <c r="AN7216" s="3"/>
      <c r="AO7216" s="126"/>
      <c r="AP7216" s="126"/>
      <c r="AQ7216" s="127"/>
      <c r="AR7216" s="128"/>
      <c r="AS7216" s="13"/>
      <c r="AW7216" s="128"/>
      <c r="AX7216" s="128"/>
      <c r="AY7216" s="128"/>
      <c r="BH7216" s="89"/>
      <c r="BI7216" s="90"/>
      <c r="DL7216" s="13"/>
      <c r="DM7216" s="13"/>
      <c r="DN7216" s="3"/>
      <c r="DO7216" s="126"/>
      <c r="DP7216" s="126"/>
      <c r="DQ7216" s="127"/>
      <c r="DR7216" s="128"/>
      <c r="DS7216" s="13"/>
      <c r="DW7216" s="128"/>
      <c r="DX7216" s="128"/>
      <c r="DY7216" s="128"/>
      <c r="EH7216" s="89"/>
      <c r="EI7216" s="90"/>
    </row>
    <row r="7217" spans="38:139">
      <c r="AL7217" s="13"/>
      <c r="AM7217" s="13"/>
      <c r="AN7217" s="3"/>
      <c r="AO7217" s="126"/>
      <c r="AP7217" s="126"/>
      <c r="AQ7217" s="127"/>
      <c r="AR7217" s="128"/>
      <c r="AS7217" s="13"/>
      <c r="AW7217" s="128"/>
      <c r="AX7217" s="128"/>
      <c r="AY7217" s="128"/>
      <c r="BH7217" s="89"/>
      <c r="BI7217" s="90"/>
      <c r="DL7217" s="13"/>
      <c r="DM7217" s="13"/>
      <c r="DN7217" s="3"/>
      <c r="DO7217" s="126"/>
      <c r="DP7217" s="126"/>
      <c r="DQ7217" s="127"/>
      <c r="DR7217" s="128"/>
      <c r="DS7217" s="13"/>
      <c r="DW7217" s="128"/>
      <c r="DX7217" s="128"/>
      <c r="DY7217" s="128"/>
      <c r="EH7217" s="89"/>
      <c r="EI7217" s="90"/>
    </row>
    <row r="7218" spans="38:139">
      <c r="AL7218" s="13"/>
      <c r="AM7218" s="13"/>
      <c r="AN7218" s="3"/>
      <c r="AO7218" s="126"/>
      <c r="AP7218" s="126"/>
      <c r="AQ7218" s="127"/>
      <c r="AR7218" s="128"/>
      <c r="AS7218" s="13"/>
      <c r="AW7218" s="128"/>
      <c r="AX7218" s="128"/>
      <c r="AY7218" s="128"/>
      <c r="BH7218" s="89"/>
      <c r="BI7218" s="90"/>
      <c r="DL7218" s="13"/>
      <c r="DM7218" s="13"/>
      <c r="DN7218" s="3"/>
      <c r="DO7218" s="126"/>
      <c r="DP7218" s="126"/>
      <c r="DQ7218" s="127"/>
      <c r="DR7218" s="128"/>
      <c r="DS7218" s="13"/>
      <c r="DW7218" s="128"/>
      <c r="DX7218" s="128"/>
      <c r="DY7218" s="128"/>
      <c r="EH7218" s="89"/>
      <c r="EI7218" s="90"/>
    </row>
    <row r="7219" spans="38:139">
      <c r="AL7219" s="13"/>
      <c r="AM7219" s="13"/>
      <c r="AN7219" s="3"/>
      <c r="AO7219" s="126"/>
      <c r="AP7219" s="126"/>
      <c r="AQ7219" s="127"/>
      <c r="AR7219" s="128"/>
      <c r="AS7219" s="13"/>
      <c r="AW7219" s="128"/>
      <c r="AX7219" s="128"/>
      <c r="AY7219" s="128"/>
      <c r="BH7219" s="89"/>
      <c r="BI7219" s="90"/>
      <c r="DL7219" s="13"/>
      <c r="DM7219" s="13"/>
      <c r="DN7219" s="3"/>
      <c r="DO7219" s="126"/>
      <c r="DP7219" s="126"/>
      <c r="DQ7219" s="127"/>
      <c r="DR7219" s="128"/>
      <c r="DS7219" s="13"/>
      <c r="DW7219" s="128"/>
      <c r="DX7219" s="128"/>
      <c r="DY7219" s="128"/>
      <c r="EH7219" s="89"/>
      <c r="EI7219" s="90"/>
    </row>
    <row r="7220" spans="38:139">
      <c r="AL7220" s="13"/>
      <c r="AM7220" s="13"/>
      <c r="AN7220" s="3"/>
      <c r="AO7220" s="126"/>
      <c r="AP7220" s="126"/>
      <c r="AQ7220" s="127"/>
      <c r="AR7220" s="128"/>
      <c r="AS7220" s="13"/>
      <c r="AW7220" s="128"/>
      <c r="AX7220" s="128"/>
      <c r="AY7220" s="128"/>
      <c r="BH7220" s="89"/>
      <c r="BI7220" s="90"/>
      <c r="DL7220" s="13"/>
      <c r="DM7220" s="13"/>
      <c r="DN7220" s="3"/>
      <c r="DO7220" s="126"/>
      <c r="DP7220" s="126"/>
      <c r="DQ7220" s="127"/>
      <c r="DR7220" s="128"/>
      <c r="DS7220" s="13"/>
      <c r="DW7220" s="128"/>
      <c r="DX7220" s="128"/>
      <c r="DY7220" s="128"/>
      <c r="EH7220" s="89"/>
      <c r="EI7220" s="90"/>
    </row>
    <row r="7221" spans="38:139">
      <c r="AL7221" s="13"/>
      <c r="AM7221" s="13"/>
      <c r="AN7221" s="3"/>
      <c r="AO7221" s="126"/>
      <c r="AP7221" s="126"/>
      <c r="AQ7221" s="127"/>
      <c r="AR7221" s="128"/>
      <c r="AS7221" s="13"/>
      <c r="AW7221" s="128"/>
      <c r="AX7221" s="128"/>
      <c r="AY7221" s="128"/>
      <c r="BH7221" s="89"/>
      <c r="BI7221" s="90"/>
      <c r="DL7221" s="13"/>
      <c r="DM7221" s="13"/>
      <c r="DN7221" s="3"/>
      <c r="DO7221" s="126"/>
      <c r="DP7221" s="126"/>
      <c r="DQ7221" s="127"/>
      <c r="DR7221" s="128"/>
      <c r="DS7221" s="13"/>
      <c r="DW7221" s="128"/>
      <c r="DX7221" s="128"/>
      <c r="DY7221" s="128"/>
      <c r="EH7221" s="89"/>
      <c r="EI7221" s="90"/>
    </row>
    <row r="7222" spans="38:139">
      <c r="AL7222" s="13"/>
      <c r="AM7222" s="13"/>
      <c r="AN7222" s="3"/>
      <c r="AO7222" s="126"/>
      <c r="AP7222" s="126"/>
      <c r="AQ7222" s="127"/>
      <c r="AR7222" s="128"/>
      <c r="AS7222" s="13"/>
      <c r="AW7222" s="128"/>
      <c r="AX7222" s="128"/>
      <c r="AY7222" s="128"/>
      <c r="BH7222" s="89"/>
      <c r="BI7222" s="90"/>
      <c r="DL7222" s="13"/>
      <c r="DM7222" s="13"/>
      <c r="DN7222" s="3"/>
      <c r="DO7222" s="126"/>
      <c r="DP7222" s="126"/>
      <c r="DQ7222" s="127"/>
      <c r="DR7222" s="128"/>
      <c r="DS7222" s="13"/>
      <c r="DW7222" s="128"/>
      <c r="DX7222" s="128"/>
      <c r="DY7222" s="128"/>
      <c r="EH7222" s="89"/>
      <c r="EI7222" s="90"/>
    </row>
    <row r="7223" spans="38:139">
      <c r="AL7223" s="13"/>
      <c r="AM7223" s="13"/>
      <c r="AN7223" s="3"/>
      <c r="AO7223" s="126"/>
      <c r="AP7223" s="126"/>
      <c r="AQ7223" s="127"/>
      <c r="AR7223" s="128"/>
      <c r="AS7223" s="13"/>
      <c r="AW7223" s="128"/>
      <c r="AX7223" s="128"/>
      <c r="AY7223" s="128"/>
      <c r="BH7223" s="89"/>
      <c r="BI7223" s="90"/>
      <c r="DL7223" s="13"/>
      <c r="DM7223" s="13"/>
      <c r="DN7223" s="3"/>
      <c r="DO7223" s="126"/>
      <c r="DP7223" s="126"/>
      <c r="DQ7223" s="127"/>
      <c r="DR7223" s="128"/>
      <c r="DS7223" s="13"/>
      <c r="DW7223" s="128"/>
      <c r="DX7223" s="128"/>
      <c r="DY7223" s="128"/>
      <c r="EH7223" s="89"/>
      <c r="EI7223" s="90"/>
    </row>
    <row r="7224" spans="38:139">
      <c r="AL7224" s="13"/>
      <c r="AM7224" s="13"/>
      <c r="AN7224" s="3"/>
      <c r="AO7224" s="126"/>
      <c r="AP7224" s="126"/>
      <c r="AQ7224" s="127"/>
      <c r="AR7224" s="128"/>
      <c r="AS7224" s="13"/>
      <c r="AW7224" s="128"/>
      <c r="AX7224" s="128"/>
      <c r="AY7224" s="128"/>
      <c r="BH7224" s="89"/>
      <c r="BI7224" s="90"/>
      <c r="DL7224" s="13"/>
      <c r="DM7224" s="13"/>
      <c r="DN7224" s="3"/>
      <c r="DO7224" s="126"/>
      <c r="DP7224" s="126"/>
      <c r="DQ7224" s="127"/>
      <c r="DR7224" s="128"/>
      <c r="DS7224" s="13"/>
      <c r="DW7224" s="128"/>
      <c r="DX7224" s="128"/>
      <c r="DY7224" s="128"/>
      <c r="EH7224" s="89"/>
      <c r="EI7224" s="90"/>
    </row>
    <row r="7225" spans="38:139">
      <c r="AL7225" s="13"/>
      <c r="AM7225" s="13"/>
      <c r="AN7225" s="3"/>
      <c r="AO7225" s="126"/>
      <c r="AP7225" s="126"/>
      <c r="AQ7225" s="127"/>
      <c r="AR7225" s="128"/>
      <c r="AS7225" s="13"/>
      <c r="AW7225" s="128"/>
      <c r="AX7225" s="128"/>
      <c r="AY7225" s="128"/>
      <c r="BH7225" s="89"/>
      <c r="BI7225" s="90"/>
      <c r="DL7225" s="13"/>
      <c r="DM7225" s="13"/>
      <c r="DN7225" s="3"/>
      <c r="DO7225" s="126"/>
      <c r="DP7225" s="126"/>
      <c r="DQ7225" s="127"/>
      <c r="DR7225" s="128"/>
      <c r="DS7225" s="13"/>
      <c r="DW7225" s="128"/>
      <c r="DX7225" s="128"/>
      <c r="DY7225" s="128"/>
      <c r="EH7225" s="89"/>
      <c r="EI7225" s="90"/>
    </row>
    <row r="7226" spans="38:139">
      <c r="AL7226" s="13"/>
      <c r="AM7226" s="13"/>
      <c r="AN7226" s="3"/>
      <c r="AO7226" s="126"/>
      <c r="AP7226" s="126"/>
      <c r="AQ7226" s="127"/>
      <c r="AR7226" s="128"/>
      <c r="AS7226" s="13"/>
      <c r="AW7226" s="128"/>
      <c r="AX7226" s="128"/>
      <c r="AY7226" s="128"/>
      <c r="BH7226" s="89"/>
      <c r="BI7226" s="90"/>
      <c r="DL7226" s="13"/>
      <c r="DM7226" s="13"/>
      <c r="DN7226" s="3"/>
      <c r="DO7226" s="126"/>
      <c r="DP7226" s="126"/>
      <c r="DQ7226" s="127"/>
      <c r="DR7226" s="128"/>
      <c r="DS7226" s="13"/>
      <c r="DW7226" s="128"/>
      <c r="DX7226" s="128"/>
      <c r="DY7226" s="128"/>
      <c r="EH7226" s="89"/>
      <c r="EI7226" s="90"/>
    </row>
    <row r="7227" spans="38:139">
      <c r="AL7227" s="13"/>
      <c r="AM7227" s="13"/>
      <c r="AN7227" s="3"/>
      <c r="AO7227" s="126"/>
      <c r="AP7227" s="126"/>
      <c r="AQ7227" s="127"/>
      <c r="AR7227" s="128"/>
      <c r="AS7227" s="13"/>
      <c r="AW7227" s="128"/>
      <c r="AX7227" s="128"/>
      <c r="AY7227" s="128"/>
      <c r="BH7227" s="89"/>
      <c r="BI7227" s="90"/>
      <c r="DL7227" s="13"/>
      <c r="DM7227" s="13"/>
      <c r="DN7227" s="3"/>
      <c r="DO7227" s="126"/>
      <c r="DP7227" s="126"/>
      <c r="DQ7227" s="127"/>
      <c r="DR7227" s="128"/>
      <c r="DS7227" s="13"/>
      <c r="DW7227" s="128"/>
      <c r="DX7227" s="128"/>
      <c r="DY7227" s="128"/>
      <c r="EH7227" s="89"/>
      <c r="EI7227" s="90"/>
    </row>
    <row r="7228" spans="38:139">
      <c r="AL7228" s="13"/>
      <c r="AM7228" s="13"/>
      <c r="AN7228" s="3"/>
      <c r="AO7228" s="126"/>
      <c r="AP7228" s="126"/>
      <c r="AQ7228" s="127"/>
      <c r="AR7228" s="128"/>
      <c r="AS7228" s="13"/>
      <c r="AW7228" s="128"/>
      <c r="AX7228" s="128"/>
      <c r="AY7228" s="128"/>
      <c r="BH7228" s="89"/>
      <c r="BI7228" s="90"/>
      <c r="DL7228" s="13"/>
      <c r="DM7228" s="13"/>
      <c r="DN7228" s="3"/>
      <c r="DO7228" s="126"/>
      <c r="DP7228" s="126"/>
      <c r="DQ7228" s="127"/>
      <c r="DR7228" s="128"/>
      <c r="DS7228" s="13"/>
      <c r="DW7228" s="128"/>
      <c r="DX7228" s="128"/>
      <c r="DY7228" s="128"/>
      <c r="EH7228" s="89"/>
      <c r="EI7228" s="90"/>
    </row>
    <row r="7229" spans="38:139">
      <c r="AL7229" s="13"/>
      <c r="AM7229" s="13"/>
      <c r="AN7229" s="3"/>
      <c r="AO7229" s="126"/>
      <c r="AP7229" s="126"/>
      <c r="AQ7229" s="127"/>
      <c r="AR7229" s="128"/>
      <c r="AS7229" s="13"/>
      <c r="AW7229" s="128"/>
      <c r="AX7229" s="128"/>
      <c r="AY7229" s="128"/>
      <c r="BH7229" s="89"/>
      <c r="BI7229" s="90"/>
      <c r="DL7229" s="13"/>
      <c r="DM7229" s="13"/>
      <c r="DN7229" s="3"/>
      <c r="DO7229" s="126"/>
      <c r="DP7229" s="126"/>
      <c r="DQ7229" s="127"/>
      <c r="DR7229" s="128"/>
      <c r="DS7229" s="13"/>
      <c r="DW7229" s="128"/>
      <c r="DX7229" s="128"/>
      <c r="DY7229" s="128"/>
      <c r="EH7229" s="89"/>
      <c r="EI7229" s="90"/>
    </row>
    <row r="7230" spans="38:139">
      <c r="AL7230" s="13"/>
      <c r="AM7230" s="13"/>
      <c r="AN7230" s="3"/>
      <c r="AO7230" s="126"/>
      <c r="AP7230" s="126"/>
      <c r="AQ7230" s="127"/>
      <c r="AR7230" s="128"/>
      <c r="AS7230" s="13"/>
      <c r="AW7230" s="128"/>
      <c r="AX7230" s="128"/>
      <c r="AY7230" s="128"/>
      <c r="BH7230" s="89"/>
      <c r="BI7230" s="90"/>
      <c r="DL7230" s="13"/>
      <c r="DM7230" s="13"/>
      <c r="DN7230" s="3"/>
      <c r="DO7230" s="126"/>
      <c r="DP7230" s="126"/>
      <c r="DQ7230" s="127"/>
      <c r="DR7230" s="128"/>
      <c r="DS7230" s="13"/>
      <c r="DW7230" s="128"/>
      <c r="DX7230" s="128"/>
      <c r="DY7230" s="128"/>
      <c r="EH7230" s="89"/>
      <c r="EI7230" s="90"/>
    </row>
    <row r="7231" spans="38:139">
      <c r="AL7231" s="13"/>
      <c r="AM7231" s="13"/>
      <c r="AN7231" s="3"/>
      <c r="AO7231" s="126"/>
      <c r="AP7231" s="126"/>
      <c r="AQ7231" s="127"/>
      <c r="AR7231" s="128"/>
      <c r="AS7231" s="13"/>
      <c r="AW7231" s="128"/>
      <c r="AX7231" s="128"/>
      <c r="AY7231" s="128"/>
      <c r="BH7231" s="89"/>
      <c r="BI7231" s="90"/>
      <c r="DL7231" s="13"/>
      <c r="DM7231" s="13"/>
      <c r="DN7231" s="3"/>
      <c r="DO7231" s="126"/>
      <c r="DP7231" s="126"/>
      <c r="DQ7231" s="127"/>
      <c r="DR7231" s="128"/>
      <c r="DS7231" s="13"/>
      <c r="DW7231" s="128"/>
      <c r="DX7231" s="128"/>
      <c r="DY7231" s="128"/>
      <c r="EH7231" s="89"/>
      <c r="EI7231" s="90"/>
    </row>
    <row r="7232" spans="38:139">
      <c r="AL7232" s="13"/>
      <c r="AM7232" s="13"/>
      <c r="AN7232" s="3"/>
      <c r="AO7232" s="126"/>
      <c r="AP7232" s="126"/>
      <c r="AQ7232" s="127"/>
      <c r="AR7232" s="128"/>
      <c r="AS7232" s="13"/>
      <c r="AW7232" s="128"/>
      <c r="AX7232" s="128"/>
      <c r="AY7232" s="128"/>
      <c r="BH7232" s="89"/>
      <c r="BI7232" s="90"/>
      <c r="DL7232" s="13"/>
      <c r="DM7232" s="13"/>
      <c r="DN7232" s="3"/>
      <c r="DO7232" s="126"/>
      <c r="DP7232" s="126"/>
      <c r="DQ7232" s="127"/>
      <c r="DR7232" s="128"/>
      <c r="DS7232" s="13"/>
      <c r="DW7232" s="128"/>
      <c r="DX7232" s="128"/>
      <c r="DY7232" s="128"/>
      <c r="EH7232" s="89"/>
      <c r="EI7232" s="90"/>
    </row>
    <row r="7233" spans="38:139">
      <c r="AL7233" s="13"/>
      <c r="AM7233" s="13"/>
      <c r="AN7233" s="3"/>
      <c r="AO7233" s="126"/>
      <c r="AP7233" s="126"/>
      <c r="AQ7233" s="127"/>
      <c r="AR7233" s="128"/>
      <c r="AS7233" s="13"/>
      <c r="AW7233" s="128"/>
      <c r="AX7233" s="128"/>
      <c r="AY7233" s="128"/>
      <c r="BH7233" s="89"/>
      <c r="BI7233" s="90"/>
      <c r="DL7233" s="13"/>
      <c r="DM7233" s="13"/>
      <c r="DN7233" s="3"/>
      <c r="DO7233" s="126"/>
      <c r="DP7233" s="126"/>
      <c r="DQ7233" s="127"/>
      <c r="DR7233" s="128"/>
      <c r="DS7233" s="13"/>
      <c r="DW7233" s="128"/>
      <c r="DX7233" s="128"/>
      <c r="DY7233" s="128"/>
      <c r="EH7233" s="89"/>
      <c r="EI7233" s="90"/>
    </row>
    <row r="7234" spans="38:139">
      <c r="AL7234" s="13"/>
      <c r="AM7234" s="13"/>
      <c r="AN7234" s="3"/>
      <c r="AO7234" s="126"/>
      <c r="AP7234" s="126"/>
      <c r="AQ7234" s="127"/>
      <c r="AR7234" s="128"/>
      <c r="AS7234" s="13"/>
      <c r="AW7234" s="128"/>
      <c r="AX7234" s="128"/>
      <c r="AY7234" s="128"/>
      <c r="BH7234" s="89"/>
      <c r="BI7234" s="90"/>
      <c r="DL7234" s="13"/>
      <c r="DM7234" s="13"/>
      <c r="DN7234" s="3"/>
      <c r="DO7234" s="126"/>
      <c r="DP7234" s="126"/>
      <c r="DQ7234" s="127"/>
      <c r="DR7234" s="128"/>
      <c r="DS7234" s="13"/>
      <c r="DW7234" s="128"/>
      <c r="DX7234" s="128"/>
      <c r="DY7234" s="128"/>
      <c r="EH7234" s="89"/>
      <c r="EI7234" s="90"/>
    </row>
    <row r="7235" spans="38:139">
      <c r="AL7235" s="13"/>
      <c r="AM7235" s="13"/>
      <c r="AN7235" s="3"/>
      <c r="AO7235" s="126"/>
      <c r="AP7235" s="126"/>
      <c r="AQ7235" s="127"/>
      <c r="AR7235" s="128"/>
      <c r="AS7235" s="13"/>
      <c r="AW7235" s="128"/>
      <c r="AX7235" s="128"/>
      <c r="AY7235" s="128"/>
      <c r="BH7235" s="89"/>
      <c r="BI7235" s="90"/>
      <c r="DL7235" s="13"/>
      <c r="DM7235" s="13"/>
      <c r="DN7235" s="3"/>
      <c r="DO7235" s="126"/>
      <c r="DP7235" s="126"/>
      <c r="DQ7235" s="127"/>
      <c r="DR7235" s="128"/>
      <c r="DS7235" s="13"/>
      <c r="DW7235" s="128"/>
      <c r="DX7235" s="128"/>
      <c r="DY7235" s="128"/>
      <c r="EH7235" s="89"/>
      <c r="EI7235" s="90"/>
    </row>
    <row r="7236" spans="38:139">
      <c r="AL7236" s="13"/>
      <c r="AM7236" s="13"/>
      <c r="AN7236" s="3"/>
      <c r="AO7236" s="126"/>
      <c r="AP7236" s="126"/>
      <c r="AQ7236" s="127"/>
      <c r="AR7236" s="128"/>
      <c r="AS7236" s="13"/>
      <c r="AW7236" s="128"/>
      <c r="AX7236" s="128"/>
      <c r="AY7236" s="128"/>
      <c r="BH7236" s="89"/>
      <c r="BI7236" s="90"/>
      <c r="DL7236" s="13"/>
      <c r="DM7236" s="13"/>
      <c r="DN7236" s="3"/>
      <c r="DO7236" s="126"/>
      <c r="DP7236" s="126"/>
      <c r="DQ7236" s="127"/>
      <c r="DR7236" s="128"/>
      <c r="DS7236" s="13"/>
      <c r="DW7236" s="128"/>
      <c r="DX7236" s="128"/>
      <c r="DY7236" s="128"/>
      <c r="EH7236" s="89"/>
      <c r="EI7236" s="90"/>
    </row>
    <row r="7237" spans="38:139">
      <c r="AL7237" s="13"/>
      <c r="AM7237" s="13"/>
      <c r="AN7237" s="3"/>
      <c r="AO7237" s="126"/>
      <c r="AP7237" s="126"/>
      <c r="AQ7237" s="127"/>
      <c r="AR7237" s="128"/>
      <c r="AS7237" s="13"/>
      <c r="AW7237" s="128"/>
      <c r="AX7237" s="128"/>
      <c r="AY7237" s="128"/>
      <c r="BH7237" s="89"/>
      <c r="BI7237" s="90"/>
      <c r="DL7237" s="13"/>
      <c r="DM7237" s="13"/>
      <c r="DN7237" s="3"/>
      <c r="DO7237" s="126"/>
      <c r="DP7237" s="126"/>
      <c r="DQ7237" s="127"/>
      <c r="DR7237" s="128"/>
      <c r="DS7237" s="13"/>
      <c r="DW7237" s="128"/>
      <c r="DX7237" s="128"/>
      <c r="DY7237" s="128"/>
      <c r="EH7237" s="89"/>
      <c r="EI7237" s="90"/>
    </row>
    <row r="7238" spans="38:139">
      <c r="AL7238" s="13"/>
      <c r="AM7238" s="13"/>
      <c r="AN7238" s="3"/>
      <c r="AO7238" s="126"/>
      <c r="AP7238" s="126"/>
      <c r="AQ7238" s="127"/>
      <c r="AR7238" s="128"/>
      <c r="AS7238" s="13"/>
      <c r="AW7238" s="128"/>
      <c r="AX7238" s="128"/>
      <c r="AY7238" s="128"/>
      <c r="BH7238" s="89"/>
      <c r="BI7238" s="90"/>
      <c r="DL7238" s="13"/>
      <c r="DM7238" s="13"/>
      <c r="DN7238" s="3"/>
      <c r="DO7238" s="126"/>
      <c r="DP7238" s="126"/>
      <c r="DQ7238" s="127"/>
      <c r="DR7238" s="128"/>
      <c r="DS7238" s="13"/>
      <c r="DW7238" s="128"/>
      <c r="DX7238" s="128"/>
      <c r="DY7238" s="128"/>
      <c r="EH7238" s="89"/>
      <c r="EI7238" s="90"/>
    </row>
    <row r="7239" spans="38:139">
      <c r="AL7239" s="13"/>
      <c r="AM7239" s="13"/>
      <c r="AN7239" s="3"/>
      <c r="AO7239" s="126"/>
      <c r="AP7239" s="126"/>
      <c r="AQ7239" s="127"/>
      <c r="AR7239" s="128"/>
      <c r="AS7239" s="13"/>
      <c r="AW7239" s="128"/>
      <c r="AX7239" s="128"/>
      <c r="AY7239" s="128"/>
      <c r="BH7239" s="89"/>
      <c r="BI7239" s="90"/>
      <c r="DL7239" s="13"/>
      <c r="DM7239" s="13"/>
      <c r="DN7239" s="3"/>
      <c r="DO7239" s="126"/>
      <c r="DP7239" s="126"/>
      <c r="DQ7239" s="127"/>
      <c r="DR7239" s="128"/>
      <c r="DS7239" s="13"/>
      <c r="DW7239" s="128"/>
      <c r="DX7239" s="128"/>
      <c r="DY7239" s="128"/>
      <c r="EH7239" s="89"/>
      <c r="EI7239" s="90"/>
    </row>
    <row r="7240" spans="38:139">
      <c r="AL7240" s="13"/>
      <c r="AM7240" s="13"/>
      <c r="AN7240" s="3"/>
      <c r="AO7240" s="126"/>
      <c r="AP7240" s="126"/>
      <c r="AQ7240" s="127"/>
      <c r="AR7240" s="128"/>
      <c r="AS7240" s="13"/>
      <c r="AW7240" s="128"/>
      <c r="AX7240" s="128"/>
      <c r="AY7240" s="128"/>
      <c r="BH7240" s="89"/>
      <c r="BI7240" s="90"/>
      <c r="DL7240" s="13"/>
      <c r="DM7240" s="13"/>
      <c r="DN7240" s="3"/>
      <c r="DO7240" s="126"/>
      <c r="DP7240" s="126"/>
      <c r="DQ7240" s="127"/>
      <c r="DR7240" s="128"/>
      <c r="DS7240" s="13"/>
      <c r="DW7240" s="128"/>
      <c r="DX7240" s="128"/>
      <c r="DY7240" s="128"/>
      <c r="EH7240" s="89"/>
      <c r="EI7240" s="90"/>
    </row>
    <row r="7241" spans="38:139">
      <c r="AL7241" s="13"/>
      <c r="AM7241" s="13"/>
      <c r="AN7241" s="3"/>
      <c r="AO7241" s="126"/>
      <c r="AP7241" s="126"/>
      <c r="AQ7241" s="127"/>
      <c r="AR7241" s="128"/>
      <c r="AS7241" s="13"/>
      <c r="AW7241" s="128"/>
      <c r="AX7241" s="128"/>
      <c r="AY7241" s="128"/>
      <c r="BH7241" s="89"/>
      <c r="BI7241" s="90"/>
      <c r="DL7241" s="13"/>
      <c r="DM7241" s="13"/>
      <c r="DN7241" s="3"/>
      <c r="DO7241" s="126"/>
      <c r="DP7241" s="126"/>
      <c r="DQ7241" s="127"/>
      <c r="DR7241" s="128"/>
      <c r="DS7241" s="13"/>
      <c r="DW7241" s="128"/>
      <c r="DX7241" s="128"/>
      <c r="DY7241" s="128"/>
      <c r="EH7241" s="89"/>
      <c r="EI7241" s="90"/>
    </row>
    <row r="7242" spans="38:139">
      <c r="AL7242" s="13"/>
      <c r="AM7242" s="13"/>
      <c r="AN7242" s="3"/>
      <c r="AO7242" s="126"/>
      <c r="AP7242" s="126"/>
      <c r="AQ7242" s="127"/>
      <c r="AR7242" s="128"/>
      <c r="AS7242" s="13"/>
      <c r="AW7242" s="128"/>
      <c r="AX7242" s="128"/>
      <c r="AY7242" s="128"/>
      <c r="BH7242" s="89"/>
      <c r="BI7242" s="90"/>
      <c r="DL7242" s="13"/>
      <c r="DM7242" s="13"/>
      <c r="DN7242" s="3"/>
      <c r="DO7242" s="126"/>
      <c r="DP7242" s="126"/>
      <c r="DQ7242" s="127"/>
      <c r="DR7242" s="128"/>
      <c r="DS7242" s="13"/>
      <c r="DW7242" s="128"/>
      <c r="DX7242" s="128"/>
      <c r="DY7242" s="128"/>
      <c r="EH7242" s="89"/>
      <c r="EI7242" s="90"/>
    </row>
    <row r="7243" spans="38:139">
      <c r="AL7243" s="13"/>
      <c r="AM7243" s="13"/>
      <c r="AN7243" s="3"/>
      <c r="AO7243" s="126"/>
      <c r="AP7243" s="126"/>
      <c r="AQ7243" s="127"/>
      <c r="AR7243" s="128"/>
      <c r="AS7243" s="13"/>
      <c r="AW7243" s="128"/>
      <c r="AX7243" s="128"/>
      <c r="AY7243" s="128"/>
      <c r="BH7243" s="89"/>
      <c r="BI7243" s="90"/>
      <c r="DL7243" s="13"/>
      <c r="DM7243" s="13"/>
      <c r="DN7243" s="3"/>
      <c r="DO7243" s="126"/>
      <c r="DP7243" s="126"/>
      <c r="DQ7243" s="127"/>
      <c r="DR7243" s="128"/>
      <c r="DS7243" s="13"/>
      <c r="DW7243" s="128"/>
      <c r="DX7243" s="128"/>
      <c r="DY7243" s="128"/>
      <c r="EH7243" s="89"/>
      <c r="EI7243" s="90"/>
    </row>
    <row r="7244" spans="38:139">
      <c r="AL7244" s="13"/>
      <c r="AM7244" s="13"/>
      <c r="AN7244" s="3"/>
      <c r="AO7244" s="126"/>
      <c r="AP7244" s="126"/>
      <c r="AQ7244" s="127"/>
      <c r="AR7244" s="128"/>
      <c r="AS7244" s="13"/>
      <c r="AW7244" s="128"/>
      <c r="AX7244" s="128"/>
      <c r="AY7244" s="128"/>
      <c r="BH7244" s="89"/>
      <c r="BI7244" s="90"/>
      <c r="DL7244" s="13"/>
      <c r="DM7244" s="13"/>
      <c r="DN7244" s="3"/>
      <c r="DO7244" s="126"/>
      <c r="DP7244" s="126"/>
      <c r="DQ7244" s="127"/>
      <c r="DR7244" s="128"/>
      <c r="DS7244" s="13"/>
      <c r="DW7244" s="128"/>
      <c r="DX7244" s="128"/>
      <c r="DY7244" s="128"/>
      <c r="EH7244" s="89"/>
      <c r="EI7244" s="90"/>
    </row>
    <row r="7245" spans="38:139">
      <c r="AL7245" s="13"/>
      <c r="AM7245" s="13"/>
      <c r="AN7245" s="3"/>
      <c r="AO7245" s="126"/>
      <c r="AP7245" s="126"/>
      <c r="AQ7245" s="127"/>
      <c r="AR7245" s="128"/>
      <c r="AS7245" s="13"/>
      <c r="AW7245" s="128"/>
      <c r="AX7245" s="128"/>
      <c r="AY7245" s="128"/>
      <c r="BH7245" s="89"/>
      <c r="BI7245" s="90"/>
      <c r="DL7245" s="13"/>
      <c r="DM7245" s="13"/>
      <c r="DN7245" s="3"/>
      <c r="DO7245" s="126"/>
      <c r="DP7245" s="126"/>
      <c r="DQ7245" s="127"/>
      <c r="DR7245" s="128"/>
      <c r="DS7245" s="13"/>
      <c r="DW7245" s="128"/>
      <c r="DX7245" s="128"/>
      <c r="DY7245" s="128"/>
      <c r="EH7245" s="89"/>
      <c r="EI7245" s="90"/>
    </row>
    <row r="7246" spans="38:139">
      <c r="AL7246" s="13"/>
      <c r="AM7246" s="13"/>
      <c r="AN7246" s="3"/>
      <c r="AO7246" s="126"/>
      <c r="AP7246" s="126"/>
      <c r="AQ7246" s="127"/>
      <c r="AR7246" s="128"/>
      <c r="AS7246" s="13"/>
      <c r="AW7246" s="128"/>
      <c r="AX7246" s="128"/>
      <c r="AY7246" s="128"/>
      <c r="BH7246" s="89"/>
      <c r="BI7246" s="90"/>
      <c r="DL7246" s="13"/>
      <c r="DM7246" s="13"/>
      <c r="DN7246" s="3"/>
      <c r="DO7246" s="126"/>
      <c r="DP7246" s="126"/>
      <c r="DQ7246" s="127"/>
      <c r="DR7246" s="128"/>
      <c r="DS7246" s="13"/>
      <c r="DW7246" s="128"/>
      <c r="DX7246" s="128"/>
      <c r="DY7246" s="128"/>
      <c r="EH7246" s="89"/>
      <c r="EI7246" s="90"/>
    </row>
    <row r="7247" spans="38:139">
      <c r="AL7247" s="13"/>
      <c r="AM7247" s="13"/>
      <c r="AN7247" s="3"/>
      <c r="AO7247" s="126"/>
      <c r="AP7247" s="126"/>
      <c r="AQ7247" s="127"/>
      <c r="AR7247" s="128"/>
      <c r="AS7247" s="13"/>
      <c r="AW7247" s="128"/>
      <c r="AX7247" s="128"/>
      <c r="AY7247" s="128"/>
      <c r="BH7247" s="89"/>
      <c r="BI7247" s="90"/>
      <c r="DL7247" s="13"/>
      <c r="DM7247" s="13"/>
      <c r="DN7247" s="3"/>
      <c r="DO7247" s="126"/>
      <c r="DP7247" s="126"/>
      <c r="DQ7247" s="127"/>
      <c r="DR7247" s="128"/>
      <c r="DS7247" s="13"/>
      <c r="DW7247" s="128"/>
      <c r="DX7247" s="128"/>
      <c r="DY7247" s="128"/>
      <c r="EH7247" s="89"/>
      <c r="EI7247" s="90"/>
    </row>
    <row r="7248" spans="38:139">
      <c r="AL7248" s="13"/>
      <c r="AM7248" s="13"/>
      <c r="AN7248" s="3"/>
      <c r="AO7248" s="126"/>
      <c r="AP7248" s="126"/>
      <c r="AQ7248" s="127"/>
      <c r="AR7248" s="128"/>
      <c r="AS7248" s="13"/>
      <c r="AW7248" s="128"/>
      <c r="AX7248" s="128"/>
      <c r="AY7248" s="128"/>
      <c r="BH7248" s="89"/>
      <c r="BI7248" s="90"/>
      <c r="DL7248" s="13"/>
      <c r="DM7248" s="13"/>
      <c r="DN7248" s="3"/>
      <c r="DO7248" s="126"/>
      <c r="DP7248" s="126"/>
      <c r="DQ7248" s="127"/>
      <c r="DR7248" s="128"/>
      <c r="DS7248" s="13"/>
      <c r="DW7248" s="128"/>
      <c r="DX7248" s="128"/>
      <c r="DY7248" s="128"/>
      <c r="EH7248" s="89"/>
      <c r="EI7248" s="90"/>
    </row>
    <row r="7249" spans="38:139">
      <c r="AL7249" s="13"/>
      <c r="AM7249" s="13"/>
      <c r="AN7249" s="3"/>
      <c r="AO7249" s="126"/>
      <c r="AP7249" s="126"/>
      <c r="AQ7249" s="127"/>
      <c r="AR7249" s="128"/>
      <c r="AS7249" s="13"/>
      <c r="AW7249" s="128"/>
      <c r="AX7249" s="128"/>
      <c r="AY7249" s="128"/>
      <c r="BH7249" s="89"/>
      <c r="BI7249" s="90"/>
      <c r="DL7249" s="13"/>
      <c r="DM7249" s="13"/>
      <c r="DN7249" s="3"/>
      <c r="DO7249" s="126"/>
      <c r="DP7249" s="126"/>
      <c r="DQ7249" s="127"/>
      <c r="DR7249" s="128"/>
      <c r="DS7249" s="13"/>
      <c r="DW7249" s="128"/>
      <c r="DX7249" s="128"/>
      <c r="DY7249" s="128"/>
      <c r="EH7249" s="89"/>
      <c r="EI7249" s="90"/>
    </row>
    <row r="7250" spans="38:139">
      <c r="AL7250" s="13"/>
      <c r="AM7250" s="13"/>
      <c r="AN7250" s="3"/>
      <c r="AO7250" s="126"/>
      <c r="AP7250" s="126"/>
      <c r="AQ7250" s="127"/>
      <c r="AR7250" s="128"/>
      <c r="AS7250" s="13"/>
      <c r="AW7250" s="128"/>
      <c r="AX7250" s="128"/>
      <c r="AY7250" s="128"/>
      <c r="BH7250" s="89"/>
      <c r="BI7250" s="90"/>
      <c r="DL7250" s="13"/>
      <c r="DM7250" s="13"/>
      <c r="DN7250" s="3"/>
      <c r="DO7250" s="126"/>
      <c r="DP7250" s="126"/>
      <c r="DQ7250" s="127"/>
      <c r="DR7250" s="128"/>
      <c r="DS7250" s="13"/>
      <c r="DW7250" s="128"/>
      <c r="DX7250" s="128"/>
      <c r="DY7250" s="128"/>
      <c r="EH7250" s="89"/>
      <c r="EI7250" s="90"/>
    </row>
    <row r="7251" spans="38:139">
      <c r="AL7251" s="13"/>
      <c r="AM7251" s="13"/>
      <c r="AN7251" s="3"/>
      <c r="AO7251" s="126"/>
      <c r="AP7251" s="126"/>
      <c r="AQ7251" s="127"/>
      <c r="AR7251" s="128"/>
      <c r="AS7251" s="13"/>
      <c r="AW7251" s="128"/>
      <c r="AX7251" s="128"/>
      <c r="AY7251" s="128"/>
      <c r="BH7251" s="89"/>
      <c r="BI7251" s="90"/>
      <c r="DL7251" s="13"/>
      <c r="DM7251" s="13"/>
      <c r="DN7251" s="3"/>
      <c r="DO7251" s="126"/>
      <c r="DP7251" s="126"/>
      <c r="DQ7251" s="127"/>
      <c r="DR7251" s="128"/>
      <c r="DS7251" s="13"/>
      <c r="DW7251" s="128"/>
      <c r="DX7251" s="128"/>
      <c r="DY7251" s="128"/>
      <c r="EH7251" s="89"/>
      <c r="EI7251" s="90"/>
    </row>
    <row r="7252" spans="38:139">
      <c r="AL7252" s="13"/>
      <c r="AM7252" s="13"/>
      <c r="AN7252" s="3"/>
      <c r="AO7252" s="126"/>
      <c r="AP7252" s="126"/>
      <c r="AQ7252" s="127"/>
      <c r="AR7252" s="128"/>
      <c r="AS7252" s="13"/>
      <c r="AW7252" s="128"/>
      <c r="AX7252" s="128"/>
      <c r="AY7252" s="128"/>
      <c r="BH7252" s="89"/>
      <c r="BI7252" s="90"/>
      <c r="DL7252" s="13"/>
      <c r="DM7252" s="13"/>
      <c r="DN7252" s="3"/>
      <c r="DO7252" s="126"/>
      <c r="DP7252" s="126"/>
      <c r="DQ7252" s="127"/>
      <c r="DR7252" s="128"/>
      <c r="DS7252" s="13"/>
      <c r="DW7252" s="128"/>
      <c r="DX7252" s="128"/>
      <c r="DY7252" s="128"/>
      <c r="EH7252" s="89"/>
      <c r="EI7252" s="90"/>
    </row>
    <row r="7253" spans="38:139">
      <c r="AL7253" s="13"/>
      <c r="AM7253" s="13"/>
      <c r="AN7253" s="3"/>
      <c r="AO7253" s="126"/>
      <c r="AP7253" s="126"/>
      <c r="AQ7253" s="127"/>
      <c r="AR7253" s="128"/>
      <c r="AS7253" s="13"/>
      <c r="AW7253" s="128"/>
      <c r="AX7253" s="128"/>
      <c r="AY7253" s="128"/>
      <c r="BH7253" s="89"/>
      <c r="BI7253" s="90"/>
      <c r="DL7253" s="13"/>
      <c r="DM7253" s="13"/>
      <c r="DN7253" s="3"/>
      <c r="DO7253" s="126"/>
      <c r="DP7253" s="126"/>
      <c r="DQ7253" s="127"/>
      <c r="DR7253" s="128"/>
      <c r="DS7253" s="13"/>
      <c r="DW7253" s="128"/>
      <c r="DX7253" s="128"/>
      <c r="DY7253" s="128"/>
      <c r="EH7253" s="89"/>
      <c r="EI7253" s="90"/>
    </row>
    <row r="7254" spans="38:139">
      <c r="AL7254" s="13"/>
      <c r="AM7254" s="13"/>
      <c r="AN7254" s="3"/>
      <c r="AO7254" s="126"/>
      <c r="AP7254" s="126"/>
      <c r="AQ7254" s="127"/>
      <c r="AR7254" s="128"/>
      <c r="AS7254" s="13"/>
      <c r="AW7254" s="128"/>
      <c r="AX7254" s="128"/>
      <c r="AY7254" s="128"/>
      <c r="BH7254" s="89"/>
      <c r="BI7254" s="90"/>
      <c r="DL7254" s="13"/>
      <c r="DM7254" s="13"/>
      <c r="DN7254" s="3"/>
      <c r="DO7254" s="126"/>
      <c r="DP7254" s="126"/>
      <c r="DQ7254" s="127"/>
      <c r="DR7254" s="128"/>
      <c r="DS7254" s="13"/>
      <c r="DW7254" s="128"/>
      <c r="DX7254" s="128"/>
      <c r="DY7254" s="128"/>
      <c r="EH7254" s="89"/>
      <c r="EI7254" s="90"/>
    </row>
    <row r="7255" spans="38:139">
      <c r="AL7255" s="13"/>
      <c r="AM7255" s="13"/>
      <c r="AN7255" s="3"/>
      <c r="AO7255" s="126"/>
      <c r="AP7255" s="126"/>
      <c r="AQ7255" s="127"/>
      <c r="AR7255" s="128"/>
      <c r="AS7255" s="13"/>
      <c r="AW7255" s="128"/>
      <c r="AX7255" s="128"/>
      <c r="AY7255" s="128"/>
      <c r="BH7255" s="89"/>
      <c r="BI7255" s="90"/>
      <c r="DL7255" s="13"/>
      <c r="DM7255" s="13"/>
      <c r="DN7255" s="3"/>
      <c r="DO7255" s="126"/>
      <c r="DP7255" s="126"/>
      <c r="DQ7255" s="127"/>
      <c r="DR7255" s="128"/>
      <c r="DS7255" s="13"/>
      <c r="DW7255" s="128"/>
      <c r="DX7255" s="128"/>
      <c r="DY7255" s="128"/>
      <c r="EH7255" s="89"/>
      <c r="EI7255" s="90"/>
    </row>
    <row r="7256" spans="38:139">
      <c r="AL7256" s="13"/>
      <c r="AM7256" s="13"/>
      <c r="AN7256" s="3"/>
      <c r="AO7256" s="126"/>
      <c r="AP7256" s="126"/>
      <c r="AQ7256" s="127"/>
      <c r="AR7256" s="128"/>
      <c r="AS7256" s="13"/>
      <c r="AW7256" s="128"/>
      <c r="AX7256" s="128"/>
      <c r="AY7256" s="128"/>
      <c r="BH7256" s="89"/>
      <c r="BI7256" s="90"/>
      <c r="DL7256" s="13"/>
      <c r="DM7256" s="13"/>
      <c r="DN7256" s="3"/>
      <c r="DO7256" s="126"/>
      <c r="DP7256" s="126"/>
      <c r="DQ7256" s="127"/>
      <c r="DR7256" s="128"/>
      <c r="DS7256" s="13"/>
      <c r="DW7256" s="128"/>
      <c r="DX7256" s="128"/>
      <c r="DY7256" s="128"/>
      <c r="EH7256" s="89"/>
      <c r="EI7256" s="90"/>
    </row>
    <row r="7257" spans="38:139">
      <c r="AL7257" s="13"/>
      <c r="AM7257" s="13"/>
      <c r="AN7257" s="3"/>
      <c r="AO7257" s="126"/>
      <c r="AP7257" s="126"/>
      <c r="AQ7257" s="127"/>
      <c r="AR7257" s="128"/>
      <c r="AS7257" s="13"/>
      <c r="AW7257" s="128"/>
      <c r="AX7257" s="128"/>
      <c r="AY7257" s="128"/>
      <c r="BH7257" s="89"/>
      <c r="BI7257" s="90"/>
      <c r="DL7257" s="13"/>
      <c r="DM7257" s="13"/>
      <c r="DN7257" s="3"/>
      <c r="DO7257" s="126"/>
      <c r="DP7257" s="126"/>
      <c r="DQ7257" s="127"/>
      <c r="DR7257" s="128"/>
      <c r="DS7257" s="13"/>
      <c r="DW7257" s="128"/>
      <c r="DX7257" s="128"/>
      <c r="DY7257" s="128"/>
      <c r="EH7257" s="89"/>
      <c r="EI7257" s="90"/>
    </row>
    <row r="7258" spans="38:139">
      <c r="AL7258" s="13"/>
      <c r="AM7258" s="13"/>
      <c r="AN7258" s="3"/>
      <c r="AO7258" s="126"/>
      <c r="AP7258" s="126"/>
      <c r="AQ7258" s="127"/>
      <c r="AR7258" s="128"/>
      <c r="AS7258" s="13"/>
      <c r="AW7258" s="128"/>
      <c r="AX7258" s="128"/>
      <c r="AY7258" s="128"/>
      <c r="BH7258" s="89"/>
      <c r="BI7258" s="90"/>
      <c r="DL7258" s="13"/>
      <c r="DM7258" s="13"/>
      <c r="DN7258" s="3"/>
      <c r="DO7258" s="126"/>
      <c r="DP7258" s="126"/>
      <c r="DQ7258" s="127"/>
      <c r="DR7258" s="128"/>
      <c r="DS7258" s="13"/>
      <c r="DW7258" s="128"/>
      <c r="DX7258" s="128"/>
      <c r="DY7258" s="128"/>
      <c r="EH7258" s="89"/>
      <c r="EI7258" s="90"/>
    </row>
    <row r="7259" spans="38:139">
      <c r="AL7259" s="13"/>
      <c r="AM7259" s="13"/>
      <c r="AN7259" s="3"/>
      <c r="AO7259" s="126"/>
      <c r="AP7259" s="126"/>
      <c r="AQ7259" s="127"/>
      <c r="AR7259" s="128"/>
      <c r="AS7259" s="13"/>
      <c r="AW7259" s="128"/>
      <c r="AX7259" s="128"/>
      <c r="AY7259" s="128"/>
      <c r="BH7259" s="89"/>
      <c r="BI7259" s="90"/>
      <c r="DL7259" s="13"/>
      <c r="DM7259" s="13"/>
      <c r="DN7259" s="3"/>
      <c r="DO7259" s="126"/>
      <c r="DP7259" s="126"/>
      <c r="DQ7259" s="127"/>
      <c r="DR7259" s="128"/>
      <c r="DS7259" s="13"/>
      <c r="DW7259" s="128"/>
      <c r="DX7259" s="128"/>
      <c r="DY7259" s="128"/>
      <c r="EH7259" s="89"/>
      <c r="EI7259" s="90"/>
    </row>
    <row r="7260" spans="38:139">
      <c r="AL7260" s="13"/>
      <c r="AM7260" s="13"/>
      <c r="AN7260" s="3"/>
      <c r="AO7260" s="126"/>
      <c r="AP7260" s="126"/>
      <c r="AQ7260" s="127"/>
      <c r="AR7260" s="128"/>
      <c r="AS7260" s="13"/>
      <c r="AW7260" s="128"/>
      <c r="AX7260" s="128"/>
      <c r="AY7260" s="128"/>
      <c r="BH7260" s="89"/>
      <c r="BI7260" s="90"/>
      <c r="DL7260" s="13"/>
      <c r="DM7260" s="13"/>
      <c r="DN7260" s="3"/>
      <c r="DO7260" s="126"/>
      <c r="DP7260" s="126"/>
      <c r="DQ7260" s="127"/>
      <c r="DR7260" s="128"/>
      <c r="DS7260" s="13"/>
      <c r="DW7260" s="128"/>
      <c r="DX7260" s="128"/>
      <c r="DY7260" s="128"/>
      <c r="EH7260" s="89"/>
      <c r="EI7260" s="90"/>
    </row>
    <row r="7261" spans="38:139">
      <c r="AL7261" s="13"/>
      <c r="AM7261" s="13"/>
      <c r="AN7261" s="3"/>
      <c r="AO7261" s="126"/>
      <c r="AP7261" s="126"/>
      <c r="AQ7261" s="127"/>
      <c r="AR7261" s="128"/>
      <c r="AS7261" s="13"/>
      <c r="AW7261" s="128"/>
      <c r="AX7261" s="128"/>
      <c r="AY7261" s="128"/>
      <c r="BH7261" s="89"/>
      <c r="BI7261" s="90"/>
      <c r="DL7261" s="13"/>
      <c r="DM7261" s="13"/>
      <c r="DN7261" s="3"/>
      <c r="DO7261" s="126"/>
      <c r="DP7261" s="126"/>
      <c r="DQ7261" s="127"/>
      <c r="DR7261" s="128"/>
      <c r="DS7261" s="13"/>
      <c r="DW7261" s="128"/>
      <c r="DX7261" s="128"/>
      <c r="DY7261" s="128"/>
      <c r="EH7261" s="89"/>
      <c r="EI7261" s="90"/>
    </row>
    <row r="7262" spans="38:139">
      <c r="AL7262" s="13"/>
      <c r="AM7262" s="13"/>
      <c r="AN7262" s="3"/>
      <c r="AO7262" s="126"/>
      <c r="AP7262" s="126"/>
      <c r="AQ7262" s="127"/>
      <c r="AR7262" s="128"/>
      <c r="AS7262" s="13"/>
      <c r="AW7262" s="128"/>
      <c r="AX7262" s="128"/>
      <c r="AY7262" s="128"/>
      <c r="BH7262" s="89"/>
      <c r="BI7262" s="90"/>
      <c r="DL7262" s="13"/>
      <c r="DM7262" s="13"/>
      <c r="DN7262" s="3"/>
      <c r="DO7262" s="126"/>
      <c r="DP7262" s="126"/>
      <c r="DQ7262" s="127"/>
      <c r="DR7262" s="128"/>
      <c r="DS7262" s="13"/>
      <c r="DW7262" s="128"/>
      <c r="DX7262" s="128"/>
      <c r="DY7262" s="128"/>
      <c r="EH7262" s="89"/>
      <c r="EI7262" s="90"/>
    </row>
    <row r="7263" spans="38:139">
      <c r="AL7263" s="13"/>
      <c r="AM7263" s="13"/>
      <c r="AN7263" s="3"/>
      <c r="AO7263" s="126"/>
      <c r="AP7263" s="126"/>
      <c r="AQ7263" s="127"/>
      <c r="AR7263" s="128"/>
      <c r="AS7263" s="13"/>
      <c r="AW7263" s="128"/>
      <c r="AX7263" s="128"/>
      <c r="AY7263" s="128"/>
      <c r="BH7263" s="89"/>
      <c r="BI7263" s="90"/>
      <c r="DL7263" s="13"/>
      <c r="DM7263" s="13"/>
      <c r="DN7263" s="3"/>
      <c r="DO7263" s="126"/>
      <c r="DP7263" s="126"/>
      <c r="DQ7263" s="127"/>
      <c r="DR7263" s="128"/>
      <c r="DS7263" s="13"/>
      <c r="DW7263" s="128"/>
      <c r="DX7263" s="128"/>
      <c r="DY7263" s="128"/>
      <c r="EH7263" s="89"/>
      <c r="EI7263" s="90"/>
    </row>
    <row r="7264" spans="38:139">
      <c r="AL7264" s="13"/>
      <c r="AM7264" s="13"/>
      <c r="AN7264" s="3"/>
      <c r="AO7264" s="126"/>
      <c r="AP7264" s="126"/>
      <c r="AQ7264" s="127"/>
      <c r="AR7264" s="128"/>
      <c r="AS7264" s="13"/>
      <c r="AW7264" s="128"/>
      <c r="AX7264" s="128"/>
      <c r="AY7264" s="128"/>
      <c r="BH7264" s="89"/>
      <c r="BI7264" s="90"/>
      <c r="DL7264" s="13"/>
      <c r="DM7264" s="13"/>
      <c r="DN7264" s="3"/>
      <c r="DO7264" s="126"/>
      <c r="DP7264" s="126"/>
      <c r="DQ7264" s="127"/>
      <c r="DR7264" s="128"/>
      <c r="DS7264" s="13"/>
      <c r="DW7264" s="128"/>
      <c r="DX7264" s="128"/>
      <c r="DY7264" s="128"/>
      <c r="EH7264" s="89"/>
      <c r="EI7264" s="90"/>
    </row>
    <row r="7265" spans="38:139">
      <c r="AL7265" s="13"/>
      <c r="AM7265" s="13"/>
      <c r="AN7265" s="3"/>
      <c r="AO7265" s="126"/>
      <c r="AP7265" s="126"/>
      <c r="AQ7265" s="127"/>
      <c r="AR7265" s="128"/>
      <c r="AS7265" s="13"/>
      <c r="AW7265" s="128"/>
      <c r="AX7265" s="128"/>
      <c r="AY7265" s="128"/>
      <c r="BH7265" s="89"/>
      <c r="BI7265" s="90"/>
      <c r="DL7265" s="13"/>
      <c r="DM7265" s="13"/>
      <c r="DN7265" s="3"/>
      <c r="DO7265" s="126"/>
      <c r="DP7265" s="126"/>
      <c r="DQ7265" s="127"/>
      <c r="DR7265" s="128"/>
      <c r="DS7265" s="13"/>
      <c r="DW7265" s="128"/>
      <c r="DX7265" s="128"/>
      <c r="DY7265" s="128"/>
      <c r="EH7265" s="89"/>
      <c r="EI7265" s="90"/>
    </row>
    <row r="7266" spans="38:139">
      <c r="AL7266" s="13"/>
      <c r="AM7266" s="13"/>
      <c r="AN7266" s="3"/>
      <c r="AO7266" s="126"/>
      <c r="AP7266" s="126"/>
      <c r="AQ7266" s="127"/>
      <c r="AR7266" s="128"/>
      <c r="AS7266" s="13"/>
      <c r="AW7266" s="128"/>
      <c r="AX7266" s="128"/>
      <c r="AY7266" s="128"/>
      <c r="BH7266" s="89"/>
      <c r="BI7266" s="90"/>
      <c r="DL7266" s="13"/>
      <c r="DM7266" s="13"/>
      <c r="DN7266" s="3"/>
      <c r="DO7266" s="126"/>
      <c r="DP7266" s="126"/>
      <c r="DQ7266" s="127"/>
      <c r="DR7266" s="128"/>
      <c r="DS7266" s="13"/>
      <c r="DW7266" s="128"/>
      <c r="DX7266" s="128"/>
      <c r="DY7266" s="128"/>
      <c r="EH7266" s="89"/>
      <c r="EI7266" s="90"/>
    </row>
    <row r="7267" spans="38:139">
      <c r="AL7267" s="13"/>
      <c r="AM7267" s="13"/>
      <c r="AN7267" s="3"/>
      <c r="AO7267" s="126"/>
      <c r="AP7267" s="126"/>
      <c r="AQ7267" s="127"/>
      <c r="AR7267" s="128"/>
      <c r="AS7267" s="13"/>
      <c r="AW7267" s="128"/>
      <c r="AX7267" s="128"/>
      <c r="AY7267" s="128"/>
      <c r="BH7267" s="89"/>
      <c r="BI7267" s="90"/>
      <c r="DL7267" s="13"/>
      <c r="DM7267" s="13"/>
      <c r="DN7267" s="3"/>
      <c r="DO7267" s="126"/>
      <c r="DP7267" s="126"/>
      <c r="DQ7267" s="127"/>
      <c r="DR7267" s="128"/>
      <c r="DS7267" s="13"/>
      <c r="DW7267" s="128"/>
      <c r="DX7267" s="128"/>
      <c r="DY7267" s="128"/>
      <c r="EH7267" s="89"/>
      <c r="EI7267" s="90"/>
    </row>
    <row r="7268" spans="38:139">
      <c r="AL7268" s="13"/>
      <c r="AM7268" s="13"/>
      <c r="AN7268" s="3"/>
      <c r="AO7268" s="126"/>
      <c r="AP7268" s="126"/>
      <c r="AQ7268" s="127"/>
      <c r="AR7268" s="128"/>
      <c r="AS7268" s="13"/>
      <c r="AW7268" s="128"/>
      <c r="AX7268" s="128"/>
      <c r="AY7268" s="128"/>
      <c r="BH7268" s="89"/>
      <c r="BI7268" s="90"/>
      <c r="DL7268" s="13"/>
      <c r="DM7268" s="13"/>
      <c r="DN7268" s="3"/>
      <c r="DO7268" s="126"/>
      <c r="DP7268" s="126"/>
      <c r="DQ7268" s="127"/>
      <c r="DR7268" s="128"/>
      <c r="DS7268" s="13"/>
      <c r="DW7268" s="128"/>
      <c r="DX7268" s="128"/>
      <c r="DY7268" s="128"/>
      <c r="EH7268" s="89"/>
      <c r="EI7268" s="90"/>
    </row>
    <row r="7269" spans="38:139">
      <c r="AL7269" s="13"/>
      <c r="AM7269" s="13"/>
      <c r="AN7269" s="3"/>
      <c r="AO7269" s="126"/>
      <c r="AP7269" s="126"/>
      <c r="AQ7269" s="127"/>
      <c r="AR7269" s="128"/>
      <c r="AS7269" s="13"/>
      <c r="AW7269" s="128"/>
      <c r="AX7269" s="128"/>
      <c r="AY7269" s="128"/>
      <c r="BH7269" s="89"/>
      <c r="BI7269" s="90"/>
      <c r="DL7269" s="13"/>
      <c r="DM7269" s="13"/>
      <c r="DN7269" s="3"/>
      <c r="DO7269" s="126"/>
      <c r="DP7269" s="126"/>
      <c r="DQ7269" s="127"/>
      <c r="DR7269" s="128"/>
      <c r="DS7269" s="13"/>
      <c r="DW7269" s="128"/>
      <c r="DX7269" s="128"/>
      <c r="DY7269" s="128"/>
      <c r="EH7269" s="89"/>
      <c r="EI7269" s="90"/>
    </row>
    <row r="7270" spans="38:139">
      <c r="AL7270" s="13"/>
      <c r="AM7270" s="13"/>
      <c r="AN7270" s="3"/>
      <c r="AO7270" s="126"/>
      <c r="AP7270" s="126"/>
      <c r="AQ7270" s="127"/>
      <c r="AR7270" s="128"/>
      <c r="AS7270" s="13"/>
      <c r="AW7270" s="128"/>
      <c r="AX7270" s="128"/>
      <c r="AY7270" s="128"/>
      <c r="BH7270" s="89"/>
      <c r="BI7270" s="90"/>
      <c r="DL7270" s="13"/>
      <c r="DM7270" s="13"/>
      <c r="DN7270" s="3"/>
      <c r="DO7270" s="126"/>
      <c r="DP7270" s="126"/>
      <c r="DQ7270" s="127"/>
      <c r="DR7270" s="128"/>
      <c r="DS7270" s="13"/>
      <c r="DW7270" s="128"/>
      <c r="DX7270" s="128"/>
      <c r="DY7270" s="128"/>
      <c r="EH7270" s="89"/>
      <c r="EI7270" s="90"/>
    </row>
    <row r="7271" spans="38:139">
      <c r="AL7271" s="13"/>
      <c r="AM7271" s="13"/>
      <c r="AN7271" s="3"/>
      <c r="AO7271" s="126"/>
      <c r="AP7271" s="126"/>
      <c r="AQ7271" s="127"/>
      <c r="AR7271" s="128"/>
      <c r="AS7271" s="13"/>
      <c r="AW7271" s="128"/>
      <c r="AX7271" s="128"/>
      <c r="AY7271" s="128"/>
      <c r="BH7271" s="89"/>
      <c r="BI7271" s="90"/>
      <c r="DL7271" s="13"/>
      <c r="DM7271" s="13"/>
      <c r="DN7271" s="3"/>
      <c r="DO7271" s="126"/>
      <c r="DP7271" s="126"/>
      <c r="DQ7271" s="127"/>
      <c r="DR7271" s="128"/>
      <c r="DS7271" s="13"/>
      <c r="DW7271" s="128"/>
      <c r="DX7271" s="128"/>
      <c r="DY7271" s="128"/>
      <c r="EH7271" s="89"/>
      <c r="EI7271" s="90"/>
    </row>
    <row r="7272" spans="38:139">
      <c r="AL7272" s="13"/>
      <c r="AM7272" s="13"/>
      <c r="AN7272" s="3"/>
      <c r="AO7272" s="126"/>
      <c r="AP7272" s="126"/>
      <c r="AQ7272" s="127"/>
      <c r="AR7272" s="128"/>
      <c r="AS7272" s="13"/>
      <c r="AW7272" s="128"/>
      <c r="AX7272" s="128"/>
      <c r="AY7272" s="128"/>
      <c r="BH7272" s="89"/>
      <c r="BI7272" s="90"/>
      <c r="DL7272" s="13"/>
      <c r="DM7272" s="13"/>
      <c r="DN7272" s="3"/>
      <c r="DO7272" s="126"/>
      <c r="DP7272" s="126"/>
      <c r="DQ7272" s="127"/>
      <c r="DR7272" s="128"/>
      <c r="DS7272" s="13"/>
      <c r="DW7272" s="128"/>
      <c r="DX7272" s="128"/>
      <c r="DY7272" s="128"/>
      <c r="EH7272" s="89"/>
      <c r="EI7272" s="90"/>
    </row>
    <row r="7273" spans="38:139">
      <c r="AL7273" s="13"/>
      <c r="AM7273" s="13"/>
      <c r="AN7273" s="3"/>
      <c r="AO7273" s="126"/>
      <c r="AP7273" s="126"/>
      <c r="AQ7273" s="127"/>
      <c r="AR7273" s="128"/>
      <c r="AS7273" s="13"/>
      <c r="AW7273" s="128"/>
      <c r="AX7273" s="128"/>
      <c r="AY7273" s="128"/>
      <c r="BH7273" s="89"/>
      <c r="BI7273" s="90"/>
      <c r="DL7273" s="13"/>
      <c r="DM7273" s="13"/>
      <c r="DN7273" s="3"/>
      <c r="DO7273" s="126"/>
      <c r="DP7273" s="126"/>
      <c r="DQ7273" s="127"/>
      <c r="DR7273" s="128"/>
      <c r="DS7273" s="13"/>
      <c r="DW7273" s="128"/>
      <c r="DX7273" s="128"/>
      <c r="DY7273" s="128"/>
      <c r="EH7273" s="89"/>
      <c r="EI7273" s="90"/>
    </row>
    <row r="7274" spans="38:139">
      <c r="AL7274" s="13"/>
      <c r="AM7274" s="13"/>
      <c r="AN7274" s="3"/>
      <c r="AO7274" s="126"/>
      <c r="AP7274" s="126"/>
      <c r="AQ7274" s="127"/>
      <c r="AR7274" s="128"/>
      <c r="AS7274" s="13"/>
      <c r="AW7274" s="128"/>
      <c r="AX7274" s="128"/>
      <c r="AY7274" s="128"/>
      <c r="BH7274" s="89"/>
      <c r="BI7274" s="90"/>
      <c r="DL7274" s="13"/>
      <c r="DM7274" s="13"/>
      <c r="DN7274" s="3"/>
      <c r="DO7274" s="126"/>
      <c r="DP7274" s="126"/>
      <c r="DQ7274" s="127"/>
      <c r="DR7274" s="128"/>
      <c r="DS7274" s="13"/>
      <c r="DW7274" s="128"/>
      <c r="DX7274" s="128"/>
      <c r="DY7274" s="128"/>
      <c r="EH7274" s="89"/>
      <c r="EI7274" s="90"/>
    </row>
    <row r="7275" spans="38:139">
      <c r="AL7275" s="13"/>
      <c r="AM7275" s="13"/>
      <c r="AN7275" s="3"/>
      <c r="AO7275" s="126"/>
      <c r="AP7275" s="126"/>
      <c r="AQ7275" s="127"/>
      <c r="AR7275" s="128"/>
      <c r="AS7275" s="13"/>
      <c r="AW7275" s="128"/>
      <c r="AX7275" s="128"/>
      <c r="AY7275" s="128"/>
      <c r="BH7275" s="89"/>
      <c r="BI7275" s="90"/>
      <c r="DL7275" s="13"/>
      <c r="DM7275" s="13"/>
      <c r="DN7275" s="3"/>
      <c r="DO7275" s="126"/>
      <c r="DP7275" s="126"/>
      <c r="DQ7275" s="127"/>
      <c r="DR7275" s="128"/>
      <c r="DS7275" s="13"/>
      <c r="DW7275" s="128"/>
      <c r="DX7275" s="128"/>
      <c r="DY7275" s="128"/>
      <c r="EH7275" s="89"/>
      <c r="EI7275" s="90"/>
    </row>
    <row r="7276" spans="38:139">
      <c r="AL7276" s="13"/>
      <c r="AM7276" s="13"/>
      <c r="AN7276" s="3"/>
      <c r="AO7276" s="126"/>
      <c r="AP7276" s="126"/>
      <c r="AQ7276" s="127"/>
      <c r="AR7276" s="128"/>
      <c r="AS7276" s="13"/>
      <c r="AW7276" s="128"/>
      <c r="AX7276" s="128"/>
      <c r="AY7276" s="128"/>
      <c r="BH7276" s="89"/>
      <c r="BI7276" s="90"/>
      <c r="DL7276" s="13"/>
      <c r="DM7276" s="13"/>
      <c r="DN7276" s="3"/>
      <c r="DO7276" s="126"/>
      <c r="DP7276" s="126"/>
      <c r="DQ7276" s="127"/>
      <c r="DR7276" s="128"/>
      <c r="DS7276" s="13"/>
      <c r="DW7276" s="128"/>
      <c r="DX7276" s="128"/>
      <c r="DY7276" s="128"/>
      <c r="EH7276" s="89"/>
      <c r="EI7276" s="90"/>
    </row>
    <row r="7277" spans="38:139">
      <c r="AL7277" s="13"/>
      <c r="AM7277" s="13"/>
      <c r="AN7277" s="3"/>
      <c r="AO7277" s="126"/>
      <c r="AP7277" s="126"/>
      <c r="AQ7277" s="127"/>
      <c r="AR7277" s="128"/>
      <c r="AS7277" s="13"/>
      <c r="AW7277" s="128"/>
      <c r="AX7277" s="128"/>
      <c r="AY7277" s="128"/>
      <c r="BH7277" s="89"/>
      <c r="BI7277" s="90"/>
      <c r="DL7277" s="13"/>
      <c r="DM7277" s="13"/>
      <c r="DN7277" s="3"/>
      <c r="DO7277" s="126"/>
      <c r="DP7277" s="126"/>
      <c r="DQ7277" s="127"/>
      <c r="DR7277" s="128"/>
      <c r="DS7277" s="13"/>
      <c r="DW7277" s="128"/>
      <c r="DX7277" s="128"/>
      <c r="DY7277" s="128"/>
      <c r="EH7277" s="89"/>
      <c r="EI7277" s="90"/>
    </row>
    <row r="7278" spans="38:139">
      <c r="AL7278" s="13"/>
      <c r="AM7278" s="13"/>
      <c r="AN7278" s="3"/>
      <c r="AO7278" s="126"/>
      <c r="AP7278" s="126"/>
      <c r="AQ7278" s="127"/>
      <c r="AR7278" s="128"/>
      <c r="AS7278" s="13"/>
      <c r="AW7278" s="128"/>
      <c r="AX7278" s="128"/>
      <c r="AY7278" s="128"/>
      <c r="BH7278" s="89"/>
      <c r="BI7278" s="90"/>
      <c r="DL7278" s="13"/>
      <c r="DM7278" s="13"/>
      <c r="DN7278" s="3"/>
      <c r="DO7278" s="126"/>
      <c r="DP7278" s="126"/>
      <c r="DQ7278" s="127"/>
      <c r="DR7278" s="128"/>
      <c r="DS7278" s="13"/>
      <c r="DW7278" s="128"/>
      <c r="DX7278" s="128"/>
      <c r="DY7278" s="128"/>
      <c r="EH7278" s="89"/>
      <c r="EI7278" s="90"/>
    </row>
    <row r="7279" spans="38:139">
      <c r="AL7279" s="13"/>
      <c r="AM7279" s="13"/>
      <c r="AN7279" s="3"/>
      <c r="AO7279" s="126"/>
      <c r="AP7279" s="126"/>
      <c r="AQ7279" s="127"/>
      <c r="AR7279" s="128"/>
      <c r="AS7279" s="13"/>
      <c r="AW7279" s="128"/>
      <c r="AX7279" s="128"/>
      <c r="AY7279" s="128"/>
      <c r="BH7279" s="89"/>
      <c r="BI7279" s="90"/>
      <c r="DL7279" s="13"/>
      <c r="DM7279" s="13"/>
      <c r="DN7279" s="3"/>
      <c r="DO7279" s="126"/>
      <c r="DP7279" s="126"/>
      <c r="DQ7279" s="127"/>
      <c r="DR7279" s="128"/>
      <c r="DS7279" s="13"/>
      <c r="DW7279" s="128"/>
      <c r="DX7279" s="128"/>
      <c r="DY7279" s="128"/>
      <c r="EH7279" s="89"/>
      <c r="EI7279" s="90"/>
    </row>
    <row r="7280" spans="38:139">
      <c r="AL7280" s="13"/>
      <c r="AM7280" s="13"/>
      <c r="AN7280" s="3"/>
      <c r="AO7280" s="126"/>
      <c r="AP7280" s="126"/>
      <c r="AQ7280" s="127"/>
      <c r="AR7280" s="128"/>
      <c r="AS7280" s="13"/>
      <c r="AW7280" s="128"/>
      <c r="AX7280" s="128"/>
      <c r="AY7280" s="128"/>
      <c r="BH7280" s="89"/>
      <c r="BI7280" s="90"/>
      <c r="DL7280" s="13"/>
      <c r="DM7280" s="13"/>
      <c r="DN7280" s="3"/>
      <c r="DO7280" s="126"/>
      <c r="DP7280" s="126"/>
      <c r="DQ7280" s="127"/>
      <c r="DR7280" s="128"/>
      <c r="DS7280" s="13"/>
      <c r="DW7280" s="128"/>
      <c r="DX7280" s="128"/>
      <c r="DY7280" s="128"/>
      <c r="EH7280" s="89"/>
      <c r="EI7280" s="90"/>
    </row>
    <row r="7281" spans="38:139">
      <c r="AL7281" s="13"/>
      <c r="AM7281" s="13"/>
      <c r="AN7281" s="3"/>
      <c r="AO7281" s="126"/>
      <c r="AP7281" s="126"/>
      <c r="AQ7281" s="127"/>
      <c r="AR7281" s="128"/>
      <c r="AS7281" s="13"/>
      <c r="AW7281" s="128"/>
      <c r="AX7281" s="128"/>
      <c r="AY7281" s="128"/>
      <c r="BH7281" s="89"/>
      <c r="BI7281" s="90"/>
      <c r="DL7281" s="13"/>
      <c r="DM7281" s="13"/>
      <c r="DN7281" s="3"/>
      <c r="DO7281" s="126"/>
      <c r="DP7281" s="126"/>
      <c r="DQ7281" s="127"/>
      <c r="DR7281" s="128"/>
      <c r="DS7281" s="13"/>
      <c r="DW7281" s="128"/>
      <c r="DX7281" s="128"/>
      <c r="DY7281" s="128"/>
      <c r="EH7281" s="89"/>
      <c r="EI7281" s="90"/>
    </row>
    <row r="7282" spans="38:139">
      <c r="AL7282" s="13"/>
      <c r="AM7282" s="13"/>
      <c r="AN7282" s="3"/>
      <c r="AO7282" s="126"/>
      <c r="AP7282" s="126"/>
      <c r="AQ7282" s="127"/>
      <c r="AR7282" s="128"/>
      <c r="AS7282" s="13"/>
      <c r="AW7282" s="128"/>
      <c r="AX7282" s="128"/>
      <c r="AY7282" s="128"/>
      <c r="BH7282" s="89"/>
      <c r="BI7282" s="90"/>
      <c r="DL7282" s="13"/>
      <c r="DM7282" s="13"/>
      <c r="DN7282" s="3"/>
      <c r="DO7282" s="126"/>
      <c r="DP7282" s="126"/>
      <c r="DQ7282" s="127"/>
      <c r="DR7282" s="128"/>
      <c r="DS7282" s="13"/>
      <c r="DW7282" s="128"/>
      <c r="DX7282" s="128"/>
      <c r="DY7282" s="128"/>
      <c r="EH7282" s="89"/>
      <c r="EI7282" s="90"/>
    </row>
    <row r="7283" spans="38:139">
      <c r="AL7283" s="13"/>
      <c r="AM7283" s="13"/>
      <c r="AN7283" s="3"/>
      <c r="AO7283" s="126"/>
      <c r="AP7283" s="126"/>
      <c r="AQ7283" s="127"/>
      <c r="AR7283" s="128"/>
      <c r="AS7283" s="13"/>
      <c r="AW7283" s="128"/>
      <c r="AX7283" s="128"/>
      <c r="AY7283" s="128"/>
      <c r="BH7283" s="89"/>
      <c r="BI7283" s="90"/>
      <c r="DL7283" s="13"/>
      <c r="DM7283" s="13"/>
      <c r="DN7283" s="3"/>
      <c r="DO7283" s="126"/>
      <c r="DP7283" s="126"/>
      <c r="DQ7283" s="127"/>
      <c r="DR7283" s="128"/>
      <c r="DS7283" s="13"/>
      <c r="DW7283" s="128"/>
      <c r="DX7283" s="128"/>
      <c r="DY7283" s="128"/>
      <c r="EH7283" s="89"/>
      <c r="EI7283" s="90"/>
    </row>
    <row r="7284" spans="38:139">
      <c r="AL7284" s="13"/>
      <c r="AM7284" s="13"/>
      <c r="AN7284" s="3"/>
      <c r="AO7284" s="126"/>
      <c r="AP7284" s="126"/>
      <c r="AQ7284" s="127"/>
      <c r="AR7284" s="128"/>
      <c r="AS7284" s="13"/>
      <c r="AW7284" s="128"/>
      <c r="AX7284" s="128"/>
      <c r="AY7284" s="128"/>
      <c r="BH7284" s="89"/>
      <c r="BI7284" s="90"/>
      <c r="DL7284" s="13"/>
      <c r="DM7284" s="13"/>
      <c r="DN7284" s="3"/>
      <c r="DO7284" s="126"/>
      <c r="DP7284" s="126"/>
      <c r="DQ7284" s="127"/>
      <c r="DR7284" s="128"/>
      <c r="DS7284" s="13"/>
      <c r="DW7284" s="128"/>
      <c r="DX7284" s="128"/>
      <c r="DY7284" s="128"/>
      <c r="EH7284" s="89"/>
      <c r="EI7284" s="90"/>
    </row>
    <row r="7285" spans="38:139">
      <c r="AL7285" s="13"/>
      <c r="AM7285" s="13"/>
      <c r="AN7285" s="3"/>
      <c r="AO7285" s="126"/>
      <c r="AP7285" s="126"/>
      <c r="AQ7285" s="127"/>
      <c r="AR7285" s="128"/>
      <c r="AS7285" s="13"/>
      <c r="AW7285" s="128"/>
      <c r="AX7285" s="128"/>
      <c r="AY7285" s="128"/>
      <c r="BH7285" s="89"/>
      <c r="BI7285" s="90"/>
      <c r="DL7285" s="13"/>
      <c r="DM7285" s="13"/>
      <c r="DN7285" s="3"/>
      <c r="DO7285" s="126"/>
      <c r="DP7285" s="126"/>
      <c r="DQ7285" s="127"/>
      <c r="DR7285" s="128"/>
      <c r="DS7285" s="13"/>
      <c r="DW7285" s="128"/>
      <c r="DX7285" s="128"/>
      <c r="DY7285" s="128"/>
      <c r="EH7285" s="89"/>
      <c r="EI7285" s="90"/>
    </row>
    <row r="7286" spans="38:139">
      <c r="AL7286" s="13"/>
      <c r="AM7286" s="13"/>
      <c r="AN7286" s="3"/>
      <c r="AO7286" s="126"/>
      <c r="AP7286" s="126"/>
      <c r="AQ7286" s="127"/>
      <c r="AR7286" s="128"/>
      <c r="AS7286" s="13"/>
      <c r="AW7286" s="128"/>
      <c r="AX7286" s="128"/>
      <c r="AY7286" s="128"/>
      <c r="BH7286" s="89"/>
      <c r="BI7286" s="90"/>
      <c r="DL7286" s="13"/>
      <c r="DM7286" s="13"/>
      <c r="DN7286" s="3"/>
      <c r="DO7286" s="126"/>
      <c r="DP7286" s="126"/>
      <c r="DQ7286" s="127"/>
      <c r="DR7286" s="128"/>
      <c r="DS7286" s="13"/>
      <c r="DW7286" s="128"/>
      <c r="DX7286" s="128"/>
      <c r="DY7286" s="128"/>
      <c r="EH7286" s="89"/>
      <c r="EI7286" s="90"/>
    </row>
    <row r="7287" spans="38:139">
      <c r="AL7287" s="13"/>
      <c r="AM7287" s="13"/>
      <c r="AN7287" s="3"/>
      <c r="AO7287" s="126"/>
      <c r="AP7287" s="126"/>
      <c r="AQ7287" s="127"/>
      <c r="AR7287" s="128"/>
      <c r="AS7287" s="13"/>
      <c r="AW7287" s="128"/>
      <c r="AX7287" s="128"/>
      <c r="AY7287" s="128"/>
      <c r="BH7287" s="89"/>
      <c r="BI7287" s="90"/>
      <c r="DL7287" s="13"/>
      <c r="DM7287" s="13"/>
      <c r="DN7287" s="3"/>
      <c r="DO7287" s="126"/>
      <c r="DP7287" s="126"/>
      <c r="DQ7287" s="127"/>
      <c r="DR7287" s="128"/>
      <c r="DS7287" s="13"/>
      <c r="DW7287" s="128"/>
      <c r="DX7287" s="128"/>
      <c r="DY7287" s="128"/>
      <c r="EH7287" s="89"/>
      <c r="EI7287" s="90"/>
    </row>
    <row r="7288" spans="38:139">
      <c r="AL7288" s="13"/>
      <c r="AM7288" s="13"/>
      <c r="AN7288" s="3"/>
      <c r="AO7288" s="126"/>
      <c r="AP7288" s="126"/>
      <c r="AQ7288" s="127"/>
      <c r="AR7288" s="128"/>
      <c r="AS7288" s="13"/>
      <c r="AW7288" s="128"/>
      <c r="AX7288" s="128"/>
      <c r="AY7288" s="128"/>
      <c r="BH7288" s="89"/>
      <c r="BI7288" s="90"/>
      <c r="DL7288" s="13"/>
      <c r="DM7288" s="13"/>
      <c r="DN7288" s="3"/>
      <c r="DO7288" s="126"/>
      <c r="DP7288" s="126"/>
      <c r="DQ7288" s="127"/>
      <c r="DR7288" s="128"/>
      <c r="DS7288" s="13"/>
      <c r="DW7288" s="128"/>
      <c r="DX7288" s="128"/>
      <c r="DY7288" s="128"/>
      <c r="EH7288" s="89"/>
      <c r="EI7288" s="90"/>
    </row>
    <row r="7289" spans="38:139">
      <c r="AL7289" s="13"/>
      <c r="AM7289" s="13"/>
      <c r="AN7289" s="3"/>
      <c r="AO7289" s="126"/>
      <c r="AP7289" s="126"/>
      <c r="AQ7289" s="127"/>
      <c r="AR7289" s="128"/>
      <c r="AS7289" s="13"/>
      <c r="AW7289" s="128"/>
      <c r="AX7289" s="128"/>
      <c r="AY7289" s="128"/>
      <c r="BH7289" s="89"/>
      <c r="BI7289" s="90"/>
      <c r="DL7289" s="13"/>
      <c r="DM7289" s="13"/>
      <c r="DN7289" s="3"/>
      <c r="DO7289" s="126"/>
      <c r="DP7289" s="126"/>
      <c r="DQ7289" s="127"/>
      <c r="DR7289" s="128"/>
      <c r="DS7289" s="13"/>
      <c r="DW7289" s="128"/>
      <c r="DX7289" s="128"/>
      <c r="DY7289" s="128"/>
      <c r="EH7289" s="89"/>
      <c r="EI7289" s="90"/>
    </row>
    <row r="7290" spans="38:139">
      <c r="AL7290" s="13"/>
      <c r="AM7290" s="13"/>
      <c r="AN7290" s="3"/>
      <c r="AO7290" s="126"/>
      <c r="AP7290" s="126"/>
      <c r="AQ7290" s="127"/>
      <c r="AR7290" s="128"/>
      <c r="AS7290" s="13"/>
      <c r="AW7290" s="128"/>
      <c r="AX7290" s="128"/>
      <c r="AY7290" s="128"/>
      <c r="BH7290" s="89"/>
      <c r="BI7290" s="90"/>
      <c r="DL7290" s="13"/>
      <c r="DM7290" s="13"/>
      <c r="DN7290" s="3"/>
      <c r="DO7290" s="126"/>
      <c r="DP7290" s="126"/>
      <c r="DQ7290" s="127"/>
      <c r="DR7290" s="128"/>
      <c r="DS7290" s="13"/>
      <c r="DW7290" s="128"/>
      <c r="DX7290" s="128"/>
      <c r="DY7290" s="128"/>
      <c r="EH7290" s="89"/>
      <c r="EI7290" s="90"/>
    </row>
    <row r="7291" spans="38:139">
      <c r="AL7291" s="13"/>
      <c r="AM7291" s="13"/>
      <c r="AN7291" s="3"/>
      <c r="AO7291" s="126"/>
      <c r="AP7291" s="126"/>
      <c r="AQ7291" s="127"/>
      <c r="AR7291" s="128"/>
      <c r="AS7291" s="13"/>
      <c r="AW7291" s="128"/>
      <c r="AX7291" s="128"/>
      <c r="AY7291" s="128"/>
      <c r="BH7291" s="89"/>
      <c r="BI7291" s="90"/>
      <c r="DL7291" s="13"/>
      <c r="DM7291" s="13"/>
      <c r="DN7291" s="3"/>
      <c r="DO7291" s="126"/>
      <c r="DP7291" s="126"/>
      <c r="DQ7291" s="127"/>
      <c r="DR7291" s="128"/>
      <c r="DS7291" s="13"/>
      <c r="DW7291" s="128"/>
      <c r="DX7291" s="128"/>
      <c r="DY7291" s="128"/>
      <c r="EH7291" s="89"/>
      <c r="EI7291" s="90"/>
    </row>
    <row r="7292" spans="38:139">
      <c r="AL7292" s="13"/>
      <c r="AM7292" s="13"/>
      <c r="AN7292" s="3"/>
      <c r="AO7292" s="126"/>
      <c r="AP7292" s="126"/>
      <c r="AQ7292" s="127"/>
      <c r="AR7292" s="128"/>
      <c r="AS7292" s="13"/>
      <c r="AW7292" s="128"/>
      <c r="AX7292" s="128"/>
      <c r="AY7292" s="128"/>
      <c r="BH7292" s="89"/>
      <c r="BI7292" s="90"/>
      <c r="DL7292" s="13"/>
      <c r="DM7292" s="13"/>
      <c r="DN7292" s="3"/>
      <c r="DO7292" s="126"/>
      <c r="DP7292" s="126"/>
      <c r="DQ7292" s="127"/>
      <c r="DR7292" s="128"/>
      <c r="DS7292" s="13"/>
      <c r="DW7292" s="128"/>
      <c r="DX7292" s="128"/>
      <c r="DY7292" s="128"/>
      <c r="EH7292" s="89"/>
      <c r="EI7292" s="90"/>
    </row>
    <row r="7293" spans="38:139">
      <c r="AL7293" s="13"/>
      <c r="AM7293" s="13"/>
      <c r="AN7293" s="3"/>
      <c r="AO7293" s="126"/>
      <c r="AP7293" s="126"/>
      <c r="AQ7293" s="127"/>
      <c r="AR7293" s="128"/>
      <c r="AS7293" s="13"/>
      <c r="AW7293" s="128"/>
      <c r="AX7293" s="128"/>
      <c r="AY7293" s="128"/>
      <c r="BH7293" s="89"/>
      <c r="BI7293" s="90"/>
      <c r="DL7293" s="13"/>
      <c r="DM7293" s="13"/>
      <c r="DN7293" s="3"/>
      <c r="DO7293" s="126"/>
      <c r="DP7293" s="126"/>
      <c r="DQ7293" s="127"/>
      <c r="DR7293" s="128"/>
      <c r="DS7293" s="13"/>
      <c r="DW7293" s="128"/>
      <c r="DX7293" s="128"/>
      <c r="DY7293" s="128"/>
      <c r="EH7293" s="89"/>
      <c r="EI7293" s="90"/>
    </row>
    <row r="7294" spans="38:139">
      <c r="AL7294" s="13"/>
      <c r="AM7294" s="13"/>
      <c r="AN7294" s="3"/>
      <c r="AO7294" s="126"/>
      <c r="AP7294" s="126"/>
      <c r="AQ7294" s="127"/>
      <c r="AR7294" s="128"/>
      <c r="AS7294" s="13"/>
      <c r="AW7294" s="128"/>
      <c r="AX7294" s="128"/>
      <c r="AY7294" s="128"/>
      <c r="BH7294" s="89"/>
      <c r="BI7294" s="90"/>
      <c r="DL7294" s="13"/>
      <c r="DM7294" s="13"/>
      <c r="DN7294" s="3"/>
      <c r="DO7294" s="126"/>
      <c r="DP7294" s="126"/>
      <c r="DQ7294" s="127"/>
      <c r="DR7294" s="128"/>
      <c r="DS7294" s="13"/>
      <c r="DW7294" s="128"/>
      <c r="DX7294" s="128"/>
      <c r="DY7294" s="128"/>
      <c r="EH7294" s="89"/>
      <c r="EI7294" s="90"/>
    </row>
    <row r="7295" spans="38:139">
      <c r="AL7295" s="13"/>
      <c r="AM7295" s="13"/>
      <c r="AN7295" s="3"/>
      <c r="AO7295" s="126"/>
      <c r="AP7295" s="126"/>
      <c r="AQ7295" s="127"/>
      <c r="AR7295" s="128"/>
      <c r="AS7295" s="13"/>
      <c r="AW7295" s="128"/>
      <c r="AX7295" s="128"/>
      <c r="AY7295" s="128"/>
      <c r="BH7295" s="89"/>
      <c r="BI7295" s="90"/>
      <c r="DL7295" s="13"/>
      <c r="DM7295" s="13"/>
      <c r="DN7295" s="3"/>
      <c r="DO7295" s="126"/>
      <c r="DP7295" s="126"/>
      <c r="DQ7295" s="127"/>
      <c r="DR7295" s="128"/>
      <c r="DS7295" s="13"/>
      <c r="DW7295" s="128"/>
      <c r="DX7295" s="128"/>
      <c r="DY7295" s="128"/>
      <c r="EH7295" s="89"/>
      <c r="EI7295" s="90"/>
    </row>
    <row r="7296" spans="38:139">
      <c r="AL7296" s="13"/>
      <c r="AM7296" s="13"/>
      <c r="AN7296" s="3"/>
      <c r="AO7296" s="126"/>
      <c r="AP7296" s="126"/>
      <c r="AQ7296" s="127"/>
      <c r="AR7296" s="128"/>
      <c r="AS7296" s="13"/>
      <c r="AW7296" s="128"/>
      <c r="AX7296" s="128"/>
      <c r="AY7296" s="128"/>
      <c r="BH7296" s="89"/>
      <c r="BI7296" s="90"/>
      <c r="DL7296" s="13"/>
      <c r="DM7296" s="13"/>
      <c r="DN7296" s="3"/>
      <c r="DO7296" s="126"/>
      <c r="DP7296" s="126"/>
      <c r="DQ7296" s="127"/>
      <c r="DR7296" s="128"/>
      <c r="DS7296" s="13"/>
      <c r="DW7296" s="128"/>
      <c r="DX7296" s="128"/>
      <c r="DY7296" s="128"/>
      <c r="EH7296" s="89"/>
      <c r="EI7296" s="90"/>
    </row>
    <row r="7297" spans="38:139">
      <c r="AL7297" s="13"/>
      <c r="AM7297" s="13"/>
      <c r="AN7297" s="3"/>
      <c r="AO7297" s="126"/>
      <c r="AP7297" s="126"/>
      <c r="AQ7297" s="127"/>
      <c r="AR7297" s="128"/>
      <c r="AS7297" s="13"/>
      <c r="AW7297" s="128"/>
      <c r="AX7297" s="128"/>
      <c r="AY7297" s="128"/>
      <c r="BH7297" s="89"/>
      <c r="BI7297" s="90"/>
      <c r="DL7297" s="13"/>
      <c r="DM7297" s="13"/>
      <c r="DN7297" s="3"/>
      <c r="DO7297" s="126"/>
      <c r="DP7297" s="126"/>
      <c r="DQ7297" s="127"/>
      <c r="DR7297" s="128"/>
      <c r="DS7297" s="13"/>
      <c r="DW7297" s="128"/>
      <c r="DX7297" s="128"/>
      <c r="DY7297" s="128"/>
      <c r="EH7297" s="89"/>
      <c r="EI7297" s="90"/>
    </row>
    <row r="7298" spans="38:139">
      <c r="AL7298" s="13"/>
      <c r="AM7298" s="13"/>
      <c r="AN7298" s="3"/>
      <c r="AO7298" s="126"/>
      <c r="AP7298" s="126"/>
      <c r="AQ7298" s="127"/>
      <c r="AR7298" s="128"/>
      <c r="AS7298" s="13"/>
      <c r="AW7298" s="128"/>
      <c r="AX7298" s="128"/>
      <c r="AY7298" s="128"/>
      <c r="BH7298" s="89"/>
      <c r="BI7298" s="90"/>
      <c r="DL7298" s="13"/>
      <c r="DM7298" s="13"/>
      <c r="DN7298" s="3"/>
      <c r="DO7298" s="126"/>
      <c r="DP7298" s="126"/>
      <c r="DQ7298" s="127"/>
      <c r="DR7298" s="128"/>
      <c r="DS7298" s="13"/>
      <c r="DW7298" s="128"/>
      <c r="DX7298" s="128"/>
      <c r="DY7298" s="128"/>
      <c r="EH7298" s="89"/>
      <c r="EI7298" s="90"/>
    </row>
    <row r="7299" spans="38:139">
      <c r="AL7299" s="13"/>
      <c r="AM7299" s="13"/>
      <c r="AN7299" s="3"/>
      <c r="AO7299" s="126"/>
      <c r="AP7299" s="126"/>
      <c r="AQ7299" s="127"/>
      <c r="AR7299" s="128"/>
      <c r="AS7299" s="13"/>
      <c r="AW7299" s="128"/>
      <c r="AX7299" s="128"/>
      <c r="AY7299" s="128"/>
      <c r="BH7299" s="89"/>
      <c r="BI7299" s="90"/>
      <c r="DL7299" s="13"/>
      <c r="DM7299" s="13"/>
      <c r="DN7299" s="3"/>
      <c r="DO7299" s="126"/>
      <c r="DP7299" s="126"/>
      <c r="DQ7299" s="127"/>
      <c r="DR7299" s="128"/>
      <c r="DS7299" s="13"/>
      <c r="DW7299" s="128"/>
      <c r="DX7299" s="128"/>
      <c r="DY7299" s="128"/>
      <c r="EH7299" s="89"/>
      <c r="EI7299" s="90"/>
    </row>
    <row r="7300" spans="38:139">
      <c r="AL7300" s="13"/>
      <c r="AM7300" s="13"/>
      <c r="AN7300" s="3"/>
      <c r="AO7300" s="126"/>
      <c r="AP7300" s="126"/>
      <c r="AQ7300" s="127"/>
      <c r="AR7300" s="128"/>
      <c r="AS7300" s="13"/>
      <c r="AW7300" s="128"/>
      <c r="AX7300" s="128"/>
      <c r="AY7300" s="128"/>
      <c r="BH7300" s="89"/>
      <c r="BI7300" s="90"/>
      <c r="DL7300" s="13"/>
      <c r="DM7300" s="13"/>
      <c r="DN7300" s="3"/>
      <c r="DO7300" s="126"/>
      <c r="DP7300" s="126"/>
      <c r="DQ7300" s="127"/>
      <c r="DR7300" s="128"/>
      <c r="DS7300" s="13"/>
      <c r="DW7300" s="128"/>
      <c r="DX7300" s="128"/>
      <c r="DY7300" s="128"/>
      <c r="EH7300" s="89"/>
      <c r="EI7300" s="90"/>
    </row>
    <row r="7301" spans="38:139">
      <c r="AL7301" s="13"/>
      <c r="AM7301" s="13"/>
      <c r="AN7301" s="3"/>
      <c r="AO7301" s="126"/>
      <c r="AP7301" s="126"/>
      <c r="AQ7301" s="127"/>
      <c r="AR7301" s="128"/>
      <c r="AS7301" s="13"/>
      <c r="AW7301" s="128"/>
      <c r="AX7301" s="128"/>
      <c r="AY7301" s="128"/>
      <c r="BH7301" s="89"/>
      <c r="BI7301" s="90"/>
      <c r="DL7301" s="13"/>
      <c r="DM7301" s="13"/>
      <c r="DN7301" s="3"/>
      <c r="DO7301" s="126"/>
      <c r="DP7301" s="126"/>
      <c r="DQ7301" s="127"/>
      <c r="DR7301" s="128"/>
      <c r="DS7301" s="13"/>
      <c r="DW7301" s="128"/>
      <c r="DX7301" s="128"/>
      <c r="DY7301" s="128"/>
      <c r="EH7301" s="89"/>
      <c r="EI7301" s="90"/>
    </row>
    <row r="7302" spans="38:139">
      <c r="AL7302" s="13"/>
      <c r="AM7302" s="13"/>
      <c r="AN7302" s="3"/>
      <c r="AO7302" s="126"/>
      <c r="AP7302" s="126"/>
      <c r="AQ7302" s="127"/>
      <c r="AR7302" s="128"/>
      <c r="AS7302" s="13"/>
      <c r="AW7302" s="128"/>
      <c r="AX7302" s="128"/>
      <c r="AY7302" s="128"/>
      <c r="BH7302" s="89"/>
      <c r="BI7302" s="90"/>
      <c r="DL7302" s="13"/>
      <c r="DM7302" s="13"/>
      <c r="DN7302" s="3"/>
      <c r="DO7302" s="126"/>
      <c r="DP7302" s="126"/>
      <c r="DQ7302" s="127"/>
      <c r="DR7302" s="128"/>
      <c r="DS7302" s="13"/>
      <c r="DW7302" s="128"/>
      <c r="DX7302" s="128"/>
      <c r="DY7302" s="128"/>
      <c r="EH7302" s="89"/>
      <c r="EI7302" s="90"/>
    </row>
    <row r="7303" spans="38:139">
      <c r="AL7303" s="13"/>
      <c r="AM7303" s="13"/>
      <c r="AN7303" s="3"/>
      <c r="AO7303" s="126"/>
      <c r="AP7303" s="126"/>
      <c r="AQ7303" s="127"/>
      <c r="AR7303" s="128"/>
      <c r="AS7303" s="13"/>
      <c r="AW7303" s="128"/>
      <c r="AX7303" s="128"/>
      <c r="AY7303" s="128"/>
      <c r="BH7303" s="89"/>
      <c r="BI7303" s="90"/>
      <c r="DL7303" s="13"/>
      <c r="DM7303" s="13"/>
      <c r="DN7303" s="3"/>
      <c r="DO7303" s="126"/>
      <c r="DP7303" s="126"/>
      <c r="DQ7303" s="127"/>
      <c r="DR7303" s="128"/>
      <c r="DS7303" s="13"/>
      <c r="DW7303" s="128"/>
      <c r="DX7303" s="128"/>
      <c r="DY7303" s="128"/>
      <c r="EH7303" s="89"/>
      <c r="EI7303" s="90"/>
    </row>
    <row r="7304" spans="38:139">
      <c r="AL7304" s="13"/>
      <c r="AM7304" s="13"/>
      <c r="AN7304" s="3"/>
      <c r="AO7304" s="126"/>
      <c r="AP7304" s="126"/>
      <c r="AQ7304" s="127"/>
      <c r="AR7304" s="128"/>
      <c r="AS7304" s="13"/>
      <c r="AW7304" s="128"/>
      <c r="AX7304" s="128"/>
      <c r="AY7304" s="128"/>
      <c r="BH7304" s="89"/>
      <c r="BI7304" s="90"/>
      <c r="DL7304" s="13"/>
      <c r="DM7304" s="13"/>
      <c r="DN7304" s="3"/>
      <c r="DO7304" s="126"/>
      <c r="DP7304" s="126"/>
      <c r="DQ7304" s="127"/>
      <c r="DR7304" s="128"/>
      <c r="DS7304" s="13"/>
      <c r="DW7304" s="128"/>
      <c r="DX7304" s="128"/>
      <c r="DY7304" s="128"/>
      <c r="EH7304" s="89"/>
      <c r="EI7304" s="90"/>
    </row>
    <row r="7305" spans="38:139">
      <c r="AL7305" s="13"/>
      <c r="AM7305" s="13"/>
      <c r="AN7305" s="3"/>
      <c r="AO7305" s="126"/>
      <c r="AP7305" s="126"/>
      <c r="AQ7305" s="127"/>
      <c r="AR7305" s="128"/>
      <c r="AS7305" s="13"/>
      <c r="AW7305" s="128"/>
      <c r="AX7305" s="128"/>
      <c r="AY7305" s="128"/>
      <c r="BH7305" s="89"/>
      <c r="BI7305" s="90"/>
      <c r="DL7305" s="13"/>
      <c r="DM7305" s="13"/>
      <c r="DN7305" s="3"/>
      <c r="DO7305" s="126"/>
      <c r="DP7305" s="126"/>
      <c r="DQ7305" s="127"/>
      <c r="DR7305" s="128"/>
      <c r="DS7305" s="13"/>
      <c r="DW7305" s="128"/>
      <c r="DX7305" s="128"/>
      <c r="DY7305" s="128"/>
      <c r="EH7305" s="89"/>
      <c r="EI7305" s="90"/>
    </row>
    <row r="7306" spans="38:139">
      <c r="AL7306" s="13"/>
      <c r="AM7306" s="13"/>
      <c r="AN7306" s="3"/>
      <c r="AO7306" s="126"/>
      <c r="AP7306" s="126"/>
      <c r="AQ7306" s="127"/>
      <c r="AR7306" s="128"/>
      <c r="AS7306" s="13"/>
      <c r="AW7306" s="128"/>
      <c r="AX7306" s="128"/>
      <c r="AY7306" s="128"/>
      <c r="BH7306" s="89"/>
      <c r="BI7306" s="90"/>
      <c r="DL7306" s="13"/>
      <c r="DM7306" s="13"/>
      <c r="DN7306" s="3"/>
      <c r="DO7306" s="126"/>
      <c r="DP7306" s="126"/>
      <c r="DQ7306" s="127"/>
      <c r="DR7306" s="128"/>
      <c r="DS7306" s="13"/>
      <c r="DW7306" s="128"/>
      <c r="DX7306" s="128"/>
      <c r="DY7306" s="128"/>
      <c r="EH7306" s="89"/>
      <c r="EI7306" s="90"/>
    </row>
    <row r="7307" spans="38:139">
      <c r="AL7307" s="13"/>
      <c r="AM7307" s="13"/>
      <c r="AN7307" s="3"/>
      <c r="AO7307" s="126"/>
      <c r="AP7307" s="126"/>
      <c r="AQ7307" s="127"/>
      <c r="AR7307" s="128"/>
      <c r="AS7307" s="13"/>
      <c r="AW7307" s="128"/>
      <c r="AX7307" s="128"/>
      <c r="AY7307" s="128"/>
      <c r="BH7307" s="89"/>
      <c r="BI7307" s="90"/>
      <c r="DL7307" s="13"/>
      <c r="DM7307" s="13"/>
      <c r="DN7307" s="3"/>
      <c r="DO7307" s="126"/>
      <c r="DP7307" s="126"/>
      <c r="DQ7307" s="127"/>
      <c r="DR7307" s="128"/>
      <c r="DS7307" s="13"/>
      <c r="DW7307" s="128"/>
      <c r="DX7307" s="128"/>
      <c r="DY7307" s="128"/>
      <c r="EH7307" s="89"/>
      <c r="EI7307" s="90"/>
    </row>
    <row r="7308" spans="38:139">
      <c r="AL7308" s="13"/>
      <c r="AM7308" s="13"/>
      <c r="AN7308" s="3"/>
      <c r="AO7308" s="126"/>
      <c r="AP7308" s="126"/>
      <c r="AQ7308" s="127"/>
      <c r="AR7308" s="128"/>
      <c r="AS7308" s="13"/>
      <c r="AW7308" s="128"/>
      <c r="AX7308" s="128"/>
      <c r="AY7308" s="128"/>
      <c r="BH7308" s="89"/>
      <c r="BI7308" s="90"/>
      <c r="DL7308" s="13"/>
      <c r="DM7308" s="13"/>
      <c r="DN7308" s="3"/>
      <c r="DO7308" s="126"/>
      <c r="DP7308" s="126"/>
      <c r="DQ7308" s="127"/>
      <c r="DR7308" s="128"/>
      <c r="DS7308" s="13"/>
      <c r="DW7308" s="128"/>
      <c r="DX7308" s="128"/>
      <c r="DY7308" s="128"/>
      <c r="EH7308" s="89"/>
      <c r="EI7308" s="90"/>
    </row>
    <row r="7309" spans="38:139">
      <c r="AL7309" s="13"/>
      <c r="AM7309" s="13"/>
      <c r="AN7309" s="3"/>
      <c r="AO7309" s="126"/>
      <c r="AP7309" s="126"/>
      <c r="AQ7309" s="127"/>
      <c r="AR7309" s="128"/>
      <c r="AS7309" s="13"/>
      <c r="AW7309" s="128"/>
      <c r="AX7309" s="128"/>
      <c r="AY7309" s="128"/>
      <c r="BH7309" s="89"/>
      <c r="BI7309" s="90"/>
      <c r="DL7309" s="13"/>
      <c r="DM7309" s="13"/>
      <c r="DN7309" s="3"/>
      <c r="DO7309" s="126"/>
      <c r="DP7309" s="126"/>
      <c r="DQ7309" s="127"/>
      <c r="DR7309" s="128"/>
      <c r="DS7309" s="13"/>
      <c r="DW7309" s="128"/>
      <c r="DX7309" s="128"/>
      <c r="DY7309" s="128"/>
      <c r="EH7309" s="89"/>
      <c r="EI7309" s="90"/>
    </row>
    <row r="7310" spans="38:139">
      <c r="AL7310" s="13"/>
      <c r="AM7310" s="13"/>
      <c r="AN7310" s="3"/>
      <c r="AO7310" s="126"/>
      <c r="AP7310" s="126"/>
      <c r="AQ7310" s="127"/>
      <c r="AR7310" s="128"/>
      <c r="AS7310" s="13"/>
      <c r="AW7310" s="128"/>
      <c r="AX7310" s="128"/>
      <c r="AY7310" s="128"/>
      <c r="BH7310" s="89"/>
      <c r="BI7310" s="90"/>
      <c r="DL7310" s="13"/>
      <c r="DM7310" s="13"/>
      <c r="DN7310" s="3"/>
      <c r="DO7310" s="126"/>
      <c r="DP7310" s="126"/>
      <c r="DQ7310" s="127"/>
      <c r="DR7310" s="128"/>
      <c r="DS7310" s="13"/>
      <c r="DW7310" s="128"/>
      <c r="DX7310" s="128"/>
      <c r="DY7310" s="128"/>
      <c r="EH7310" s="89"/>
      <c r="EI7310" s="90"/>
    </row>
    <row r="7311" spans="38:139">
      <c r="AL7311" s="13"/>
      <c r="AM7311" s="13"/>
      <c r="AN7311" s="3"/>
      <c r="AO7311" s="126"/>
      <c r="AP7311" s="126"/>
      <c r="AQ7311" s="127"/>
      <c r="AR7311" s="128"/>
      <c r="AS7311" s="13"/>
      <c r="AW7311" s="128"/>
      <c r="AX7311" s="128"/>
      <c r="AY7311" s="128"/>
      <c r="BH7311" s="89"/>
      <c r="BI7311" s="90"/>
      <c r="DL7311" s="13"/>
      <c r="DM7311" s="13"/>
      <c r="DN7311" s="3"/>
      <c r="DO7311" s="126"/>
      <c r="DP7311" s="126"/>
      <c r="DQ7311" s="127"/>
      <c r="DR7311" s="128"/>
      <c r="DS7311" s="13"/>
      <c r="DW7311" s="128"/>
      <c r="DX7311" s="128"/>
      <c r="DY7311" s="128"/>
      <c r="EH7311" s="89"/>
      <c r="EI7311" s="90"/>
    </row>
    <row r="7312" spans="38:139">
      <c r="AL7312" s="13"/>
      <c r="AM7312" s="13"/>
      <c r="AN7312" s="3"/>
      <c r="AO7312" s="126"/>
      <c r="AP7312" s="126"/>
      <c r="AQ7312" s="127"/>
      <c r="AR7312" s="128"/>
      <c r="AS7312" s="13"/>
      <c r="AW7312" s="128"/>
      <c r="AX7312" s="128"/>
      <c r="AY7312" s="128"/>
      <c r="BH7312" s="89"/>
      <c r="BI7312" s="90"/>
      <c r="DL7312" s="13"/>
      <c r="DM7312" s="13"/>
      <c r="DN7312" s="3"/>
      <c r="DO7312" s="126"/>
      <c r="DP7312" s="126"/>
      <c r="DQ7312" s="127"/>
      <c r="DR7312" s="128"/>
      <c r="DS7312" s="13"/>
      <c r="DW7312" s="128"/>
      <c r="DX7312" s="128"/>
      <c r="DY7312" s="128"/>
      <c r="EH7312" s="89"/>
      <c r="EI7312" s="90"/>
    </row>
    <row r="7313" spans="38:139">
      <c r="AL7313" s="13"/>
      <c r="AM7313" s="13"/>
      <c r="AN7313" s="3"/>
      <c r="AO7313" s="126"/>
      <c r="AP7313" s="126"/>
      <c r="AQ7313" s="127"/>
      <c r="AR7313" s="128"/>
      <c r="AS7313" s="13"/>
      <c r="AW7313" s="128"/>
      <c r="AX7313" s="128"/>
      <c r="AY7313" s="128"/>
      <c r="BH7313" s="89"/>
      <c r="BI7313" s="90"/>
      <c r="DL7313" s="13"/>
      <c r="DM7313" s="13"/>
      <c r="DN7313" s="3"/>
      <c r="DO7313" s="126"/>
      <c r="DP7313" s="126"/>
      <c r="DQ7313" s="127"/>
      <c r="DR7313" s="128"/>
      <c r="DS7313" s="13"/>
      <c r="DW7313" s="128"/>
      <c r="DX7313" s="128"/>
      <c r="DY7313" s="128"/>
      <c r="EH7313" s="89"/>
      <c r="EI7313" s="90"/>
    </row>
    <row r="7314" spans="38:139">
      <c r="AL7314" s="13"/>
      <c r="AM7314" s="13"/>
      <c r="AN7314" s="3"/>
      <c r="AO7314" s="126"/>
      <c r="AP7314" s="126"/>
      <c r="AQ7314" s="127"/>
      <c r="AR7314" s="128"/>
      <c r="AS7314" s="13"/>
      <c r="AW7314" s="128"/>
      <c r="AX7314" s="128"/>
      <c r="AY7314" s="128"/>
      <c r="BH7314" s="89"/>
      <c r="BI7314" s="90"/>
      <c r="DL7314" s="13"/>
      <c r="DM7314" s="13"/>
      <c r="DN7314" s="3"/>
      <c r="DO7314" s="126"/>
      <c r="DP7314" s="126"/>
      <c r="DQ7314" s="127"/>
      <c r="DR7314" s="128"/>
      <c r="DS7314" s="13"/>
      <c r="DW7314" s="128"/>
      <c r="DX7314" s="128"/>
      <c r="DY7314" s="128"/>
      <c r="EH7314" s="89"/>
      <c r="EI7314" s="90"/>
    </row>
    <row r="7315" spans="38:139">
      <c r="AL7315" s="13"/>
      <c r="AM7315" s="13"/>
      <c r="AN7315" s="3"/>
      <c r="AO7315" s="126"/>
      <c r="AP7315" s="126"/>
      <c r="AQ7315" s="127"/>
      <c r="AR7315" s="128"/>
      <c r="AS7315" s="13"/>
      <c r="AW7315" s="128"/>
      <c r="AX7315" s="128"/>
      <c r="AY7315" s="128"/>
      <c r="BH7315" s="89"/>
      <c r="BI7315" s="90"/>
      <c r="DL7315" s="13"/>
      <c r="DM7315" s="13"/>
      <c r="DN7315" s="3"/>
      <c r="DO7315" s="126"/>
      <c r="DP7315" s="126"/>
      <c r="DQ7315" s="127"/>
      <c r="DR7315" s="128"/>
      <c r="DS7315" s="13"/>
      <c r="DW7315" s="128"/>
      <c r="DX7315" s="128"/>
      <c r="DY7315" s="128"/>
      <c r="EH7315" s="89"/>
      <c r="EI7315" s="90"/>
    </row>
    <row r="7316" spans="38:139">
      <c r="AL7316" s="13"/>
      <c r="AM7316" s="13"/>
      <c r="AN7316" s="3"/>
      <c r="AO7316" s="126"/>
      <c r="AP7316" s="126"/>
      <c r="AQ7316" s="127"/>
      <c r="AR7316" s="128"/>
      <c r="AS7316" s="13"/>
      <c r="AW7316" s="128"/>
      <c r="AX7316" s="128"/>
      <c r="AY7316" s="128"/>
      <c r="BH7316" s="89"/>
      <c r="BI7316" s="90"/>
      <c r="DL7316" s="13"/>
      <c r="DM7316" s="13"/>
      <c r="DN7316" s="3"/>
      <c r="DO7316" s="126"/>
      <c r="DP7316" s="126"/>
      <c r="DQ7316" s="127"/>
      <c r="DR7316" s="128"/>
      <c r="DS7316" s="13"/>
      <c r="DW7316" s="128"/>
      <c r="DX7316" s="128"/>
      <c r="DY7316" s="128"/>
      <c r="EH7316" s="89"/>
      <c r="EI7316" s="90"/>
    </row>
    <row r="7317" spans="38:139">
      <c r="AL7317" s="13"/>
      <c r="AM7317" s="13"/>
      <c r="AN7317" s="3"/>
      <c r="AO7317" s="126"/>
      <c r="AP7317" s="126"/>
      <c r="AQ7317" s="127"/>
      <c r="AR7317" s="128"/>
      <c r="AS7317" s="13"/>
      <c r="AW7317" s="128"/>
      <c r="AX7317" s="128"/>
      <c r="AY7317" s="128"/>
      <c r="BH7317" s="89"/>
      <c r="BI7317" s="90"/>
      <c r="DL7317" s="13"/>
      <c r="DM7317" s="13"/>
      <c r="DN7317" s="3"/>
      <c r="DO7317" s="126"/>
      <c r="DP7317" s="126"/>
      <c r="DQ7317" s="127"/>
      <c r="DR7317" s="128"/>
      <c r="DS7317" s="13"/>
      <c r="DW7317" s="128"/>
      <c r="DX7317" s="128"/>
      <c r="DY7317" s="128"/>
      <c r="EH7317" s="89"/>
      <c r="EI7317" s="90"/>
    </row>
    <row r="7318" spans="38:139">
      <c r="AL7318" s="13"/>
      <c r="AM7318" s="13"/>
      <c r="AN7318" s="3"/>
      <c r="AO7318" s="126"/>
      <c r="AP7318" s="126"/>
      <c r="AQ7318" s="127"/>
      <c r="AR7318" s="128"/>
      <c r="AS7318" s="13"/>
      <c r="AW7318" s="128"/>
      <c r="AX7318" s="128"/>
      <c r="AY7318" s="128"/>
      <c r="BH7318" s="89"/>
      <c r="BI7318" s="90"/>
      <c r="DL7318" s="13"/>
      <c r="DM7318" s="13"/>
      <c r="DN7318" s="3"/>
      <c r="DO7318" s="126"/>
      <c r="DP7318" s="126"/>
      <c r="DQ7318" s="127"/>
      <c r="DR7318" s="128"/>
      <c r="DS7318" s="13"/>
      <c r="DW7318" s="128"/>
      <c r="DX7318" s="128"/>
      <c r="DY7318" s="128"/>
      <c r="EH7318" s="89"/>
      <c r="EI7318" s="90"/>
    </row>
    <row r="7319" spans="38:139">
      <c r="AL7319" s="13"/>
      <c r="AM7319" s="13"/>
      <c r="AN7319" s="3"/>
      <c r="AO7319" s="126"/>
      <c r="AP7319" s="126"/>
      <c r="AQ7319" s="127"/>
      <c r="AR7319" s="128"/>
      <c r="AS7319" s="13"/>
      <c r="AW7319" s="128"/>
      <c r="AX7319" s="128"/>
      <c r="AY7319" s="128"/>
      <c r="BH7319" s="89"/>
      <c r="BI7319" s="90"/>
      <c r="DL7319" s="13"/>
      <c r="DM7319" s="13"/>
      <c r="DN7319" s="3"/>
      <c r="DO7319" s="126"/>
      <c r="DP7319" s="126"/>
      <c r="DQ7319" s="127"/>
      <c r="DR7319" s="128"/>
      <c r="DS7319" s="13"/>
      <c r="DW7319" s="128"/>
      <c r="DX7319" s="128"/>
      <c r="DY7319" s="128"/>
      <c r="EH7319" s="89"/>
      <c r="EI7319" s="90"/>
    </row>
    <row r="7320" spans="38:139">
      <c r="AL7320" s="13"/>
      <c r="AM7320" s="13"/>
      <c r="AN7320" s="3"/>
      <c r="AO7320" s="126"/>
      <c r="AP7320" s="126"/>
      <c r="AQ7320" s="127"/>
      <c r="AR7320" s="128"/>
      <c r="AS7320" s="13"/>
      <c r="AW7320" s="128"/>
      <c r="AX7320" s="128"/>
      <c r="AY7320" s="128"/>
      <c r="BH7320" s="89"/>
      <c r="BI7320" s="90"/>
      <c r="DL7320" s="13"/>
      <c r="DM7320" s="13"/>
      <c r="DN7320" s="3"/>
      <c r="DO7320" s="126"/>
      <c r="DP7320" s="126"/>
      <c r="DQ7320" s="127"/>
      <c r="DR7320" s="128"/>
      <c r="DS7320" s="13"/>
      <c r="DW7320" s="128"/>
      <c r="DX7320" s="128"/>
      <c r="DY7320" s="128"/>
      <c r="EH7320" s="89"/>
      <c r="EI7320" s="90"/>
    </row>
    <row r="7321" spans="38:139">
      <c r="AL7321" s="13"/>
      <c r="AM7321" s="13"/>
      <c r="AN7321" s="3"/>
      <c r="AO7321" s="126"/>
      <c r="AP7321" s="126"/>
      <c r="AQ7321" s="127"/>
      <c r="AR7321" s="128"/>
      <c r="AS7321" s="13"/>
      <c r="AW7321" s="128"/>
      <c r="AX7321" s="128"/>
      <c r="AY7321" s="128"/>
      <c r="BH7321" s="89"/>
      <c r="BI7321" s="90"/>
      <c r="DL7321" s="13"/>
      <c r="DM7321" s="13"/>
      <c r="DN7321" s="3"/>
      <c r="DO7321" s="126"/>
      <c r="DP7321" s="126"/>
      <c r="DQ7321" s="127"/>
      <c r="DR7321" s="128"/>
      <c r="DS7321" s="13"/>
      <c r="DW7321" s="128"/>
      <c r="DX7321" s="128"/>
      <c r="DY7321" s="128"/>
      <c r="EH7321" s="89"/>
      <c r="EI7321" s="90"/>
    </row>
    <row r="7322" spans="38:139">
      <c r="AL7322" s="13"/>
      <c r="AM7322" s="13"/>
      <c r="AN7322" s="3"/>
      <c r="AO7322" s="126"/>
      <c r="AP7322" s="126"/>
      <c r="AQ7322" s="127"/>
      <c r="AR7322" s="128"/>
      <c r="AS7322" s="13"/>
      <c r="AW7322" s="128"/>
      <c r="AX7322" s="128"/>
      <c r="AY7322" s="128"/>
      <c r="BH7322" s="89"/>
      <c r="BI7322" s="90"/>
      <c r="DL7322" s="13"/>
      <c r="DM7322" s="13"/>
      <c r="DN7322" s="3"/>
      <c r="DO7322" s="126"/>
      <c r="DP7322" s="126"/>
      <c r="DQ7322" s="127"/>
      <c r="DR7322" s="128"/>
      <c r="DS7322" s="13"/>
      <c r="DW7322" s="128"/>
      <c r="DX7322" s="128"/>
      <c r="DY7322" s="128"/>
      <c r="EH7322" s="89"/>
      <c r="EI7322" s="90"/>
    </row>
    <row r="7323" spans="38:139">
      <c r="AL7323" s="13"/>
      <c r="AM7323" s="13"/>
      <c r="AN7323" s="3"/>
      <c r="AO7323" s="126"/>
      <c r="AP7323" s="126"/>
      <c r="AQ7323" s="127"/>
      <c r="AR7323" s="128"/>
      <c r="AS7323" s="13"/>
      <c r="AW7323" s="128"/>
      <c r="AX7323" s="128"/>
      <c r="AY7323" s="128"/>
      <c r="BH7323" s="89"/>
      <c r="BI7323" s="90"/>
      <c r="DL7323" s="13"/>
      <c r="DM7323" s="13"/>
      <c r="DN7323" s="3"/>
      <c r="DO7323" s="126"/>
      <c r="DP7323" s="126"/>
      <c r="DQ7323" s="127"/>
      <c r="DR7323" s="128"/>
      <c r="DS7323" s="13"/>
      <c r="DW7323" s="128"/>
      <c r="DX7323" s="128"/>
      <c r="DY7323" s="128"/>
      <c r="EH7323" s="89"/>
      <c r="EI7323" s="90"/>
    </row>
    <row r="7324" spans="38:139">
      <c r="AL7324" s="13"/>
      <c r="AM7324" s="13"/>
      <c r="AN7324" s="3"/>
      <c r="AO7324" s="126"/>
      <c r="AP7324" s="126"/>
      <c r="AQ7324" s="127"/>
      <c r="AR7324" s="128"/>
      <c r="AS7324" s="13"/>
      <c r="AW7324" s="128"/>
      <c r="AX7324" s="128"/>
      <c r="AY7324" s="128"/>
      <c r="BH7324" s="89"/>
      <c r="BI7324" s="90"/>
      <c r="DL7324" s="13"/>
      <c r="DM7324" s="13"/>
      <c r="DN7324" s="3"/>
      <c r="DO7324" s="126"/>
      <c r="DP7324" s="126"/>
      <c r="DQ7324" s="127"/>
      <c r="DR7324" s="128"/>
      <c r="DS7324" s="13"/>
      <c r="DW7324" s="128"/>
      <c r="DX7324" s="128"/>
      <c r="DY7324" s="128"/>
      <c r="EH7324" s="89"/>
      <c r="EI7324" s="90"/>
    </row>
    <row r="7325" spans="38:139">
      <c r="AL7325" s="13"/>
      <c r="AM7325" s="13"/>
      <c r="AN7325" s="3"/>
      <c r="AO7325" s="126"/>
      <c r="AP7325" s="126"/>
      <c r="AQ7325" s="127"/>
      <c r="AR7325" s="128"/>
      <c r="AS7325" s="13"/>
      <c r="AW7325" s="128"/>
      <c r="AX7325" s="128"/>
      <c r="AY7325" s="128"/>
      <c r="BH7325" s="89"/>
      <c r="BI7325" s="90"/>
      <c r="DL7325" s="13"/>
      <c r="DM7325" s="13"/>
      <c r="DN7325" s="3"/>
      <c r="DO7325" s="126"/>
      <c r="DP7325" s="126"/>
      <c r="DQ7325" s="127"/>
      <c r="DR7325" s="128"/>
      <c r="DS7325" s="13"/>
      <c r="DW7325" s="128"/>
      <c r="DX7325" s="128"/>
      <c r="DY7325" s="128"/>
      <c r="EH7325" s="89"/>
      <c r="EI7325" s="90"/>
    </row>
    <row r="7326" spans="38:139">
      <c r="AL7326" s="13"/>
      <c r="AM7326" s="13"/>
      <c r="AN7326" s="3"/>
      <c r="AO7326" s="126"/>
      <c r="AP7326" s="126"/>
      <c r="AQ7326" s="127"/>
      <c r="AR7326" s="128"/>
      <c r="AS7326" s="13"/>
      <c r="AW7326" s="128"/>
      <c r="AX7326" s="128"/>
      <c r="AY7326" s="128"/>
      <c r="BH7326" s="89"/>
      <c r="BI7326" s="90"/>
      <c r="DL7326" s="13"/>
      <c r="DM7326" s="13"/>
      <c r="DN7326" s="3"/>
      <c r="DO7326" s="126"/>
      <c r="DP7326" s="126"/>
      <c r="DQ7326" s="127"/>
      <c r="DR7326" s="128"/>
      <c r="DS7326" s="13"/>
      <c r="DW7326" s="128"/>
      <c r="DX7326" s="128"/>
      <c r="DY7326" s="128"/>
      <c r="EH7326" s="89"/>
      <c r="EI7326" s="90"/>
    </row>
    <row r="7327" spans="38:139">
      <c r="AL7327" s="13"/>
      <c r="AM7327" s="13"/>
      <c r="AN7327" s="3"/>
      <c r="AO7327" s="126"/>
      <c r="AP7327" s="126"/>
      <c r="AQ7327" s="127"/>
      <c r="AR7327" s="128"/>
      <c r="AS7327" s="13"/>
      <c r="AW7327" s="128"/>
      <c r="AX7327" s="128"/>
      <c r="AY7327" s="128"/>
      <c r="BH7327" s="89"/>
      <c r="BI7327" s="90"/>
      <c r="DL7327" s="13"/>
      <c r="DM7327" s="13"/>
      <c r="DN7327" s="3"/>
      <c r="DO7327" s="126"/>
      <c r="DP7327" s="126"/>
      <c r="DQ7327" s="127"/>
      <c r="DR7327" s="128"/>
      <c r="DS7327" s="13"/>
      <c r="DW7327" s="128"/>
      <c r="DX7327" s="128"/>
      <c r="DY7327" s="128"/>
      <c r="EH7327" s="89"/>
      <c r="EI7327" s="90"/>
    </row>
    <row r="7328" spans="38:139">
      <c r="AL7328" s="13"/>
      <c r="AM7328" s="13"/>
      <c r="AN7328" s="3"/>
      <c r="AO7328" s="126"/>
      <c r="AP7328" s="126"/>
      <c r="AQ7328" s="127"/>
      <c r="AR7328" s="128"/>
      <c r="AS7328" s="13"/>
      <c r="AW7328" s="128"/>
      <c r="AX7328" s="128"/>
      <c r="AY7328" s="128"/>
      <c r="BH7328" s="89"/>
      <c r="BI7328" s="90"/>
      <c r="DL7328" s="13"/>
      <c r="DM7328" s="13"/>
      <c r="DN7328" s="3"/>
      <c r="DO7328" s="126"/>
      <c r="DP7328" s="126"/>
      <c r="DQ7328" s="127"/>
      <c r="DR7328" s="128"/>
      <c r="DS7328" s="13"/>
      <c r="DW7328" s="128"/>
      <c r="DX7328" s="128"/>
      <c r="DY7328" s="128"/>
      <c r="EH7328" s="89"/>
      <c r="EI7328" s="90"/>
    </row>
    <row r="7329" spans="38:139">
      <c r="AL7329" s="13"/>
      <c r="AM7329" s="13"/>
      <c r="AN7329" s="3"/>
      <c r="AO7329" s="126"/>
      <c r="AP7329" s="126"/>
      <c r="AQ7329" s="127"/>
      <c r="AR7329" s="128"/>
      <c r="AS7329" s="13"/>
      <c r="AW7329" s="128"/>
      <c r="AX7329" s="128"/>
      <c r="AY7329" s="128"/>
      <c r="BH7329" s="89"/>
      <c r="BI7329" s="90"/>
      <c r="DL7329" s="13"/>
      <c r="DM7329" s="13"/>
      <c r="DN7329" s="3"/>
      <c r="DO7329" s="126"/>
      <c r="DP7329" s="126"/>
      <c r="DQ7329" s="127"/>
      <c r="DR7329" s="128"/>
      <c r="DS7329" s="13"/>
      <c r="DW7329" s="128"/>
      <c r="DX7329" s="128"/>
      <c r="DY7329" s="128"/>
      <c r="EH7329" s="89"/>
      <c r="EI7329" s="90"/>
    </row>
    <row r="7330" spans="38:139">
      <c r="AL7330" s="13"/>
      <c r="AM7330" s="13"/>
      <c r="AN7330" s="3"/>
      <c r="AO7330" s="126"/>
      <c r="AP7330" s="126"/>
      <c r="AQ7330" s="127"/>
      <c r="AR7330" s="128"/>
      <c r="AS7330" s="13"/>
      <c r="AW7330" s="128"/>
      <c r="AX7330" s="128"/>
      <c r="AY7330" s="128"/>
      <c r="BH7330" s="89"/>
      <c r="BI7330" s="90"/>
      <c r="DL7330" s="13"/>
      <c r="DM7330" s="13"/>
      <c r="DN7330" s="3"/>
      <c r="DO7330" s="126"/>
      <c r="DP7330" s="126"/>
      <c r="DQ7330" s="127"/>
      <c r="DR7330" s="128"/>
      <c r="DS7330" s="13"/>
      <c r="DW7330" s="128"/>
      <c r="DX7330" s="128"/>
      <c r="DY7330" s="128"/>
      <c r="EH7330" s="89"/>
      <c r="EI7330" s="90"/>
    </row>
    <row r="7331" spans="38:139">
      <c r="AL7331" s="13"/>
      <c r="AM7331" s="13"/>
      <c r="AN7331" s="3"/>
      <c r="AO7331" s="126"/>
      <c r="AP7331" s="126"/>
      <c r="AQ7331" s="127"/>
      <c r="AR7331" s="128"/>
      <c r="AS7331" s="13"/>
      <c r="AW7331" s="128"/>
      <c r="AX7331" s="128"/>
      <c r="AY7331" s="128"/>
      <c r="BH7331" s="89"/>
      <c r="BI7331" s="90"/>
      <c r="DL7331" s="13"/>
      <c r="DM7331" s="13"/>
      <c r="DN7331" s="3"/>
      <c r="DO7331" s="126"/>
      <c r="DP7331" s="126"/>
      <c r="DQ7331" s="127"/>
      <c r="DR7331" s="128"/>
      <c r="DS7331" s="13"/>
      <c r="DW7331" s="128"/>
      <c r="DX7331" s="128"/>
      <c r="DY7331" s="128"/>
      <c r="EH7331" s="89"/>
      <c r="EI7331" s="90"/>
    </row>
    <row r="7332" spans="38:139">
      <c r="AL7332" s="13"/>
      <c r="AM7332" s="13"/>
      <c r="AN7332" s="3"/>
      <c r="AO7332" s="126"/>
      <c r="AP7332" s="126"/>
      <c r="AQ7332" s="127"/>
      <c r="AR7332" s="128"/>
      <c r="AS7332" s="13"/>
      <c r="AW7332" s="128"/>
      <c r="AX7332" s="128"/>
      <c r="AY7332" s="128"/>
      <c r="BH7332" s="89"/>
      <c r="BI7332" s="90"/>
      <c r="DL7332" s="13"/>
      <c r="DM7332" s="13"/>
      <c r="DN7332" s="3"/>
      <c r="DO7332" s="126"/>
      <c r="DP7332" s="126"/>
      <c r="DQ7332" s="127"/>
      <c r="DR7332" s="128"/>
      <c r="DS7332" s="13"/>
      <c r="DW7332" s="128"/>
      <c r="DX7332" s="128"/>
      <c r="DY7332" s="128"/>
      <c r="EH7332" s="89"/>
      <c r="EI7332" s="90"/>
    </row>
    <row r="7333" spans="38:139">
      <c r="AL7333" s="13"/>
      <c r="AM7333" s="13"/>
      <c r="AN7333" s="3"/>
      <c r="AO7333" s="126"/>
      <c r="AP7333" s="126"/>
      <c r="AQ7333" s="127"/>
      <c r="AR7333" s="128"/>
      <c r="AS7333" s="13"/>
      <c r="AW7333" s="128"/>
      <c r="AX7333" s="128"/>
      <c r="AY7333" s="128"/>
      <c r="BH7333" s="89"/>
      <c r="BI7333" s="90"/>
      <c r="DL7333" s="13"/>
      <c r="DM7333" s="13"/>
      <c r="DN7333" s="3"/>
      <c r="DO7333" s="126"/>
      <c r="DP7333" s="126"/>
      <c r="DQ7333" s="127"/>
      <c r="DR7333" s="128"/>
      <c r="DS7333" s="13"/>
      <c r="DW7333" s="128"/>
      <c r="DX7333" s="128"/>
      <c r="DY7333" s="128"/>
      <c r="EH7333" s="89"/>
      <c r="EI7333" s="90"/>
    </row>
    <row r="7334" spans="38:139">
      <c r="AL7334" s="13"/>
      <c r="AM7334" s="13"/>
      <c r="AN7334" s="3"/>
      <c r="AO7334" s="126"/>
      <c r="AP7334" s="126"/>
      <c r="AQ7334" s="127"/>
      <c r="AR7334" s="128"/>
      <c r="AS7334" s="13"/>
      <c r="AW7334" s="128"/>
      <c r="AX7334" s="128"/>
      <c r="AY7334" s="128"/>
      <c r="BH7334" s="89"/>
      <c r="BI7334" s="90"/>
      <c r="DL7334" s="13"/>
      <c r="DM7334" s="13"/>
      <c r="DN7334" s="3"/>
      <c r="DO7334" s="126"/>
      <c r="DP7334" s="126"/>
      <c r="DQ7334" s="127"/>
      <c r="DR7334" s="128"/>
      <c r="DS7334" s="13"/>
      <c r="DW7334" s="128"/>
      <c r="DX7334" s="128"/>
      <c r="DY7334" s="128"/>
      <c r="EH7334" s="89"/>
      <c r="EI7334" s="90"/>
    </row>
    <row r="7335" spans="38:139">
      <c r="AL7335" s="13"/>
      <c r="AM7335" s="13"/>
      <c r="AN7335" s="3"/>
      <c r="AO7335" s="126"/>
      <c r="AP7335" s="126"/>
      <c r="AQ7335" s="127"/>
      <c r="AR7335" s="128"/>
      <c r="AS7335" s="13"/>
      <c r="AW7335" s="128"/>
      <c r="AX7335" s="128"/>
      <c r="AY7335" s="128"/>
      <c r="BH7335" s="89"/>
      <c r="BI7335" s="90"/>
      <c r="DL7335" s="13"/>
      <c r="DM7335" s="13"/>
      <c r="DN7335" s="3"/>
      <c r="DO7335" s="126"/>
      <c r="DP7335" s="126"/>
      <c r="DQ7335" s="127"/>
      <c r="DR7335" s="128"/>
      <c r="DS7335" s="13"/>
      <c r="DW7335" s="128"/>
      <c r="DX7335" s="128"/>
      <c r="DY7335" s="128"/>
      <c r="EH7335" s="89"/>
      <c r="EI7335" s="90"/>
    </row>
    <row r="7336" spans="38:139">
      <c r="AL7336" s="13"/>
      <c r="AM7336" s="13"/>
      <c r="AN7336" s="3"/>
      <c r="AO7336" s="126"/>
      <c r="AP7336" s="126"/>
      <c r="AQ7336" s="127"/>
      <c r="AR7336" s="128"/>
      <c r="AS7336" s="13"/>
      <c r="AW7336" s="128"/>
      <c r="AX7336" s="128"/>
      <c r="AY7336" s="128"/>
      <c r="BH7336" s="89"/>
      <c r="BI7336" s="90"/>
      <c r="DL7336" s="13"/>
      <c r="DM7336" s="13"/>
      <c r="DN7336" s="3"/>
      <c r="DO7336" s="126"/>
      <c r="DP7336" s="126"/>
      <c r="DQ7336" s="127"/>
      <c r="DR7336" s="128"/>
      <c r="DS7336" s="13"/>
      <c r="DW7336" s="128"/>
      <c r="DX7336" s="128"/>
      <c r="DY7336" s="128"/>
      <c r="EH7336" s="89"/>
      <c r="EI7336" s="90"/>
    </row>
    <row r="7337" spans="38:139">
      <c r="AL7337" s="13"/>
      <c r="AM7337" s="13"/>
      <c r="AN7337" s="3"/>
      <c r="AO7337" s="126"/>
      <c r="AP7337" s="126"/>
      <c r="AQ7337" s="127"/>
      <c r="AR7337" s="128"/>
      <c r="AS7337" s="13"/>
      <c r="AW7337" s="128"/>
      <c r="AX7337" s="128"/>
      <c r="AY7337" s="128"/>
      <c r="BH7337" s="89"/>
      <c r="BI7337" s="90"/>
      <c r="DL7337" s="13"/>
      <c r="DM7337" s="13"/>
      <c r="DN7337" s="3"/>
      <c r="DO7337" s="126"/>
      <c r="DP7337" s="126"/>
      <c r="DQ7337" s="127"/>
      <c r="DR7337" s="128"/>
      <c r="DS7337" s="13"/>
      <c r="DW7337" s="128"/>
      <c r="DX7337" s="128"/>
      <c r="DY7337" s="128"/>
      <c r="EH7337" s="89"/>
      <c r="EI7337" s="90"/>
    </row>
    <row r="7338" spans="38:139">
      <c r="AL7338" s="13"/>
      <c r="AM7338" s="13"/>
      <c r="AN7338" s="3"/>
      <c r="AO7338" s="126"/>
      <c r="AP7338" s="126"/>
      <c r="AQ7338" s="127"/>
      <c r="AR7338" s="128"/>
      <c r="AS7338" s="13"/>
      <c r="AW7338" s="128"/>
      <c r="AX7338" s="128"/>
      <c r="AY7338" s="128"/>
      <c r="BH7338" s="89"/>
      <c r="BI7338" s="90"/>
      <c r="DL7338" s="13"/>
      <c r="DM7338" s="13"/>
      <c r="DN7338" s="3"/>
      <c r="DO7338" s="126"/>
      <c r="DP7338" s="126"/>
      <c r="DQ7338" s="127"/>
      <c r="DR7338" s="128"/>
      <c r="DS7338" s="13"/>
      <c r="DW7338" s="128"/>
      <c r="DX7338" s="128"/>
      <c r="DY7338" s="128"/>
      <c r="EH7338" s="89"/>
      <c r="EI7338" s="90"/>
    </row>
    <row r="7339" spans="38:139">
      <c r="AL7339" s="13"/>
      <c r="AM7339" s="13"/>
      <c r="AN7339" s="3"/>
      <c r="AO7339" s="126"/>
      <c r="AP7339" s="126"/>
      <c r="AQ7339" s="127"/>
      <c r="AR7339" s="128"/>
      <c r="AS7339" s="13"/>
      <c r="AW7339" s="128"/>
      <c r="AX7339" s="128"/>
      <c r="AY7339" s="128"/>
      <c r="BH7339" s="89"/>
      <c r="BI7339" s="90"/>
      <c r="DL7339" s="13"/>
      <c r="DM7339" s="13"/>
      <c r="DN7339" s="3"/>
      <c r="DO7339" s="126"/>
      <c r="DP7339" s="126"/>
      <c r="DQ7339" s="127"/>
      <c r="DR7339" s="128"/>
      <c r="DS7339" s="13"/>
      <c r="DW7339" s="128"/>
      <c r="DX7339" s="128"/>
      <c r="DY7339" s="128"/>
      <c r="EH7339" s="89"/>
      <c r="EI7339" s="90"/>
    </row>
    <row r="7340" spans="38:139">
      <c r="AL7340" s="13"/>
      <c r="AM7340" s="13"/>
      <c r="AN7340" s="3"/>
      <c r="AO7340" s="126"/>
      <c r="AP7340" s="126"/>
      <c r="AQ7340" s="127"/>
      <c r="AR7340" s="128"/>
      <c r="AS7340" s="13"/>
      <c r="AW7340" s="128"/>
      <c r="AX7340" s="128"/>
      <c r="AY7340" s="128"/>
      <c r="BH7340" s="89"/>
      <c r="BI7340" s="90"/>
      <c r="DL7340" s="13"/>
      <c r="DM7340" s="13"/>
      <c r="DN7340" s="3"/>
      <c r="DO7340" s="126"/>
      <c r="DP7340" s="126"/>
      <c r="DQ7340" s="127"/>
      <c r="DR7340" s="128"/>
      <c r="DS7340" s="13"/>
      <c r="DW7340" s="128"/>
      <c r="DX7340" s="128"/>
      <c r="DY7340" s="128"/>
      <c r="EH7340" s="89"/>
      <c r="EI7340" s="90"/>
    </row>
    <row r="7341" spans="38:139">
      <c r="AL7341" s="13"/>
      <c r="AM7341" s="13"/>
      <c r="AN7341" s="3"/>
      <c r="AO7341" s="126"/>
      <c r="AP7341" s="126"/>
      <c r="AQ7341" s="127"/>
      <c r="AR7341" s="128"/>
      <c r="AS7341" s="13"/>
      <c r="AW7341" s="128"/>
      <c r="AX7341" s="128"/>
      <c r="AY7341" s="128"/>
      <c r="BH7341" s="89"/>
      <c r="BI7341" s="90"/>
      <c r="DL7341" s="13"/>
      <c r="DM7341" s="13"/>
      <c r="DN7341" s="3"/>
      <c r="DO7341" s="126"/>
      <c r="DP7341" s="126"/>
      <c r="DQ7341" s="127"/>
      <c r="DR7341" s="128"/>
      <c r="DS7341" s="13"/>
      <c r="DW7341" s="128"/>
      <c r="DX7341" s="128"/>
      <c r="DY7341" s="128"/>
      <c r="EH7341" s="89"/>
      <c r="EI7341" s="90"/>
    </row>
    <row r="7342" spans="38:139">
      <c r="AL7342" s="13"/>
      <c r="AM7342" s="13"/>
      <c r="AN7342" s="3"/>
      <c r="AO7342" s="126"/>
      <c r="AP7342" s="126"/>
      <c r="AQ7342" s="127"/>
      <c r="AR7342" s="128"/>
      <c r="AS7342" s="13"/>
      <c r="AW7342" s="128"/>
      <c r="AX7342" s="128"/>
      <c r="AY7342" s="128"/>
      <c r="BH7342" s="89"/>
      <c r="BI7342" s="90"/>
      <c r="DL7342" s="13"/>
      <c r="DM7342" s="13"/>
      <c r="DN7342" s="3"/>
      <c r="DO7342" s="126"/>
      <c r="DP7342" s="126"/>
      <c r="DQ7342" s="127"/>
      <c r="DR7342" s="128"/>
      <c r="DS7342" s="13"/>
      <c r="DW7342" s="128"/>
      <c r="DX7342" s="128"/>
      <c r="DY7342" s="128"/>
      <c r="EH7342" s="89"/>
      <c r="EI7342" s="90"/>
    </row>
    <row r="7343" spans="38:139">
      <c r="AL7343" s="13"/>
      <c r="AM7343" s="13"/>
      <c r="AN7343" s="3"/>
      <c r="AO7343" s="126"/>
      <c r="AP7343" s="126"/>
      <c r="AQ7343" s="127"/>
      <c r="AR7343" s="128"/>
      <c r="AS7343" s="13"/>
      <c r="AW7343" s="128"/>
      <c r="AX7343" s="128"/>
      <c r="AY7343" s="128"/>
      <c r="BH7343" s="89"/>
      <c r="BI7343" s="90"/>
      <c r="DL7343" s="13"/>
      <c r="DM7343" s="13"/>
      <c r="DN7343" s="3"/>
      <c r="DO7343" s="126"/>
      <c r="DP7343" s="126"/>
      <c r="DQ7343" s="127"/>
      <c r="DR7343" s="128"/>
      <c r="DS7343" s="13"/>
      <c r="DW7343" s="128"/>
      <c r="DX7343" s="128"/>
      <c r="DY7343" s="128"/>
      <c r="EH7343" s="89"/>
      <c r="EI7343" s="90"/>
    </row>
    <row r="7344" spans="38:139">
      <c r="AL7344" s="13"/>
      <c r="AM7344" s="13"/>
      <c r="AN7344" s="3"/>
      <c r="AO7344" s="126"/>
      <c r="AP7344" s="126"/>
      <c r="AQ7344" s="127"/>
      <c r="AR7344" s="128"/>
      <c r="AS7344" s="13"/>
      <c r="AW7344" s="128"/>
      <c r="AX7344" s="128"/>
      <c r="AY7344" s="128"/>
      <c r="BH7344" s="89"/>
      <c r="BI7344" s="90"/>
      <c r="DL7344" s="13"/>
      <c r="DM7344" s="13"/>
      <c r="DN7344" s="3"/>
      <c r="DO7344" s="126"/>
      <c r="DP7344" s="126"/>
      <c r="DQ7344" s="127"/>
      <c r="DR7344" s="128"/>
      <c r="DS7344" s="13"/>
      <c r="DW7344" s="128"/>
      <c r="DX7344" s="128"/>
      <c r="DY7344" s="128"/>
      <c r="EH7344" s="89"/>
      <c r="EI7344" s="90"/>
    </row>
    <row r="7345" spans="38:139">
      <c r="AL7345" s="13"/>
      <c r="AM7345" s="13"/>
      <c r="AN7345" s="3"/>
      <c r="AO7345" s="126"/>
      <c r="AP7345" s="126"/>
      <c r="AQ7345" s="127"/>
      <c r="AR7345" s="128"/>
      <c r="AS7345" s="13"/>
      <c r="AW7345" s="128"/>
      <c r="AX7345" s="128"/>
      <c r="AY7345" s="128"/>
      <c r="BH7345" s="89"/>
      <c r="BI7345" s="90"/>
      <c r="DL7345" s="13"/>
      <c r="DM7345" s="13"/>
      <c r="DN7345" s="3"/>
      <c r="DO7345" s="126"/>
      <c r="DP7345" s="126"/>
      <c r="DQ7345" s="127"/>
      <c r="DR7345" s="128"/>
      <c r="DS7345" s="13"/>
      <c r="DW7345" s="128"/>
      <c r="DX7345" s="128"/>
      <c r="DY7345" s="128"/>
      <c r="EH7345" s="89"/>
      <c r="EI7345" s="90"/>
    </row>
    <row r="7346" spans="38:139">
      <c r="AL7346" s="13"/>
      <c r="AM7346" s="13"/>
      <c r="AN7346" s="3"/>
      <c r="AO7346" s="126"/>
      <c r="AP7346" s="126"/>
      <c r="AQ7346" s="127"/>
      <c r="AR7346" s="128"/>
      <c r="AS7346" s="13"/>
      <c r="AW7346" s="128"/>
      <c r="AX7346" s="128"/>
      <c r="AY7346" s="128"/>
      <c r="BH7346" s="89"/>
      <c r="BI7346" s="90"/>
      <c r="DL7346" s="13"/>
      <c r="DM7346" s="13"/>
      <c r="DN7346" s="3"/>
      <c r="DO7346" s="126"/>
      <c r="DP7346" s="126"/>
      <c r="DQ7346" s="127"/>
      <c r="DR7346" s="128"/>
      <c r="DS7346" s="13"/>
      <c r="DW7346" s="128"/>
      <c r="DX7346" s="128"/>
      <c r="DY7346" s="128"/>
      <c r="EH7346" s="89"/>
      <c r="EI7346" s="90"/>
    </row>
    <row r="7347" spans="38:139">
      <c r="AL7347" s="13"/>
      <c r="AM7347" s="13"/>
      <c r="AN7347" s="3"/>
      <c r="AO7347" s="126"/>
      <c r="AP7347" s="126"/>
      <c r="AQ7347" s="127"/>
      <c r="AR7347" s="128"/>
      <c r="AS7347" s="13"/>
      <c r="AW7347" s="128"/>
      <c r="AX7347" s="128"/>
      <c r="AY7347" s="128"/>
      <c r="BH7347" s="89"/>
      <c r="BI7347" s="90"/>
      <c r="DL7347" s="13"/>
      <c r="DM7347" s="13"/>
      <c r="DN7347" s="3"/>
      <c r="DO7347" s="126"/>
      <c r="DP7347" s="126"/>
      <c r="DQ7347" s="127"/>
      <c r="DR7347" s="128"/>
      <c r="DS7347" s="13"/>
      <c r="DW7347" s="128"/>
      <c r="DX7347" s="128"/>
      <c r="DY7347" s="128"/>
      <c r="EH7347" s="89"/>
      <c r="EI7347" s="90"/>
    </row>
    <row r="7348" spans="38:139">
      <c r="AL7348" s="13"/>
      <c r="AM7348" s="13"/>
      <c r="AN7348" s="3"/>
      <c r="AO7348" s="126"/>
      <c r="AP7348" s="126"/>
      <c r="AQ7348" s="127"/>
      <c r="AR7348" s="128"/>
      <c r="AS7348" s="13"/>
      <c r="AW7348" s="128"/>
      <c r="AX7348" s="128"/>
      <c r="AY7348" s="128"/>
      <c r="BH7348" s="89"/>
      <c r="BI7348" s="90"/>
      <c r="DL7348" s="13"/>
      <c r="DM7348" s="13"/>
      <c r="DN7348" s="3"/>
      <c r="DO7348" s="126"/>
      <c r="DP7348" s="126"/>
      <c r="DQ7348" s="127"/>
      <c r="DR7348" s="128"/>
      <c r="DS7348" s="13"/>
      <c r="DW7348" s="128"/>
      <c r="DX7348" s="128"/>
      <c r="DY7348" s="128"/>
      <c r="EH7348" s="89"/>
      <c r="EI7348" s="90"/>
    </row>
    <row r="7349" spans="38:139">
      <c r="AL7349" s="13"/>
      <c r="AM7349" s="13"/>
      <c r="AN7349" s="3"/>
      <c r="AO7349" s="126"/>
      <c r="AP7349" s="126"/>
      <c r="AQ7349" s="127"/>
      <c r="AR7349" s="128"/>
      <c r="AS7349" s="13"/>
      <c r="AW7349" s="128"/>
      <c r="AX7349" s="128"/>
      <c r="AY7349" s="128"/>
      <c r="BH7349" s="89"/>
      <c r="BI7349" s="90"/>
      <c r="DL7349" s="13"/>
      <c r="DM7349" s="13"/>
      <c r="DN7349" s="3"/>
      <c r="DO7349" s="126"/>
      <c r="DP7349" s="126"/>
      <c r="DQ7349" s="127"/>
      <c r="DR7349" s="128"/>
      <c r="DS7349" s="13"/>
      <c r="DW7349" s="128"/>
      <c r="DX7349" s="128"/>
      <c r="DY7349" s="128"/>
      <c r="EH7349" s="89"/>
      <c r="EI7349" s="90"/>
    </row>
    <row r="7350" spans="38:139">
      <c r="AL7350" s="13"/>
      <c r="AM7350" s="13"/>
      <c r="AN7350" s="3"/>
      <c r="AO7350" s="126"/>
      <c r="AP7350" s="126"/>
      <c r="AQ7350" s="127"/>
      <c r="AR7350" s="128"/>
      <c r="AS7350" s="13"/>
      <c r="AW7350" s="128"/>
      <c r="AX7350" s="128"/>
      <c r="AY7350" s="128"/>
      <c r="BH7350" s="89"/>
      <c r="BI7350" s="90"/>
      <c r="DL7350" s="13"/>
      <c r="DM7350" s="13"/>
      <c r="DN7350" s="3"/>
      <c r="DO7350" s="126"/>
      <c r="DP7350" s="126"/>
      <c r="DQ7350" s="127"/>
      <c r="DR7350" s="128"/>
      <c r="DS7350" s="13"/>
      <c r="DW7350" s="128"/>
      <c r="DX7350" s="128"/>
      <c r="DY7350" s="128"/>
      <c r="EH7350" s="89"/>
      <c r="EI7350" s="90"/>
    </row>
    <row r="7351" spans="38:139">
      <c r="AL7351" s="13"/>
      <c r="AM7351" s="13"/>
      <c r="AN7351" s="3"/>
      <c r="AO7351" s="126"/>
      <c r="AP7351" s="126"/>
      <c r="AQ7351" s="127"/>
      <c r="AR7351" s="128"/>
      <c r="AS7351" s="13"/>
      <c r="AW7351" s="128"/>
      <c r="AX7351" s="128"/>
      <c r="AY7351" s="128"/>
      <c r="BH7351" s="89"/>
      <c r="BI7351" s="90"/>
      <c r="DL7351" s="13"/>
      <c r="DM7351" s="13"/>
      <c r="DN7351" s="3"/>
      <c r="DO7351" s="126"/>
      <c r="DP7351" s="126"/>
      <c r="DQ7351" s="127"/>
      <c r="DR7351" s="128"/>
      <c r="DS7351" s="13"/>
      <c r="DW7351" s="128"/>
      <c r="DX7351" s="128"/>
      <c r="DY7351" s="128"/>
      <c r="EH7351" s="89"/>
      <c r="EI7351" s="90"/>
    </row>
    <row r="7352" spans="38:139">
      <c r="AL7352" s="13"/>
      <c r="AM7352" s="13"/>
      <c r="AN7352" s="3"/>
      <c r="AO7352" s="126"/>
      <c r="AP7352" s="126"/>
      <c r="AQ7352" s="127"/>
      <c r="AR7352" s="128"/>
      <c r="AS7352" s="13"/>
      <c r="AW7352" s="128"/>
      <c r="AX7352" s="128"/>
      <c r="AY7352" s="128"/>
      <c r="BH7352" s="89"/>
      <c r="BI7352" s="90"/>
      <c r="DL7352" s="13"/>
      <c r="DM7352" s="13"/>
      <c r="DN7352" s="3"/>
      <c r="DO7352" s="126"/>
      <c r="DP7352" s="126"/>
      <c r="DQ7352" s="127"/>
      <c r="DR7352" s="128"/>
      <c r="DS7352" s="13"/>
      <c r="DW7352" s="128"/>
      <c r="DX7352" s="128"/>
      <c r="DY7352" s="128"/>
      <c r="EH7352" s="89"/>
      <c r="EI7352" s="90"/>
    </row>
    <row r="7353" spans="38:139">
      <c r="AL7353" s="13"/>
      <c r="AM7353" s="13"/>
      <c r="AN7353" s="3"/>
      <c r="AO7353" s="126"/>
      <c r="AP7353" s="126"/>
      <c r="AQ7353" s="127"/>
      <c r="AR7353" s="128"/>
      <c r="AS7353" s="13"/>
      <c r="AW7353" s="128"/>
      <c r="AX7353" s="128"/>
      <c r="AY7353" s="128"/>
      <c r="BH7353" s="89"/>
      <c r="BI7353" s="90"/>
      <c r="DL7353" s="13"/>
      <c r="DM7353" s="13"/>
      <c r="DN7353" s="3"/>
      <c r="DO7353" s="126"/>
      <c r="DP7353" s="126"/>
      <c r="DQ7353" s="127"/>
      <c r="DR7353" s="128"/>
      <c r="DS7353" s="13"/>
      <c r="DW7353" s="128"/>
      <c r="DX7353" s="128"/>
      <c r="DY7353" s="128"/>
      <c r="EH7353" s="89"/>
      <c r="EI7353" s="90"/>
    </row>
    <row r="7354" spans="38:139">
      <c r="AL7354" s="13"/>
      <c r="AM7354" s="13"/>
      <c r="AN7354" s="3"/>
      <c r="AO7354" s="126"/>
      <c r="AP7354" s="126"/>
      <c r="AQ7354" s="127"/>
      <c r="AR7354" s="128"/>
      <c r="AS7354" s="13"/>
      <c r="AW7354" s="128"/>
      <c r="AX7354" s="128"/>
      <c r="AY7354" s="128"/>
      <c r="BH7354" s="89"/>
      <c r="BI7354" s="90"/>
      <c r="DL7354" s="13"/>
      <c r="DM7354" s="13"/>
      <c r="DN7354" s="3"/>
      <c r="DO7354" s="126"/>
      <c r="DP7354" s="126"/>
      <c r="DQ7354" s="127"/>
      <c r="DR7354" s="128"/>
      <c r="DS7354" s="13"/>
      <c r="DW7354" s="128"/>
      <c r="DX7354" s="128"/>
      <c r="DY7354" s="128"/>
      <c r="EH7354" s="89"/>
      <c r="EI7354" s="90"/>
    </row>
    <row r="7355" spans="38:139">
      <c r="AL7355" s="13"/>
      <c r="AM7355" s="13"/>
      <c r="AN7355" s="3"/>
      <c r="AO7355" s="126"/>
      <c r="AP7355" s="126"/>
      <c r="AQ7355" s="127"/>
      <c r="AR7355" s="128"/>
      <c r="AS7355" s="13"/>
      <c r="AW7355" s="128"/>
      <c r="AX7355" s="128"/>
      <c r="AY7355" s="128"/>
      <c r="BH7355" s="89"/>
      <c r="BI7355" s="90"/>
      <c r="DL7355" s="13"/>
      <c r="DM7355" s="13"/>
      <c r="DN7355" s="3"/>
      <c r="DO7355" s="126"/>
      <c r="DP7355" s="126"/>
      <c r="DQ7355" s="127"/>
      <c r="DR7355" s="128"/>
      <c r="DS7355" s="13"/>
      <c r="DW7355" s="128"/>
      <c r="DX7355" s="128"/>
      <c r="DY7355" s="128"/>
      <c r="EH7355" s="89"/>
      <c r="EI7355" s="90"/>
    </row>
    <row r="7356" spans="38:139">
      <c r="AL7356" s="13"/>
      <c r="AM7356" s="13"/>
      <c r="AN7356" s="3"/>
      <c r="AO7356" s="126"/>
      <c r="AP7356" s="126"/>
      <c r="AQ7356" s="127"/>
      <c r="AR7356" s="128"/>
      <c r="AS7356" s="13"/>
      <c r="AW7356" s="128"/>
      <c r="AX7356" s="128"/>
      <c r="AY7356" s="128"/>
      <c r="BH7356" s="89"/>
      <c r="BI7356" s="90"/>
      <c r="DL7356" s="13"/>
      <c r="DM7356" s="13"/>
      <c r="DN7356" s="3"/>
      <c r="DO7356" s="126"/>
      <c r="DP7356" s="126"/>
      <c r="DQ7356" s="127"/>
      <c r="DR7356" s="128"/>
      <c r="DS7356" s="13"/>
      <c r="DW7356" s="128"/>
      <c r="DX7356" s="128"/>
      <c r="DY7356" s="128"/>
      <c r="EH7356" s="89"/>
      <c r="EI7356" s="90"/>
    </row>
    <row r="7357" spans="38:139">
      <c r="AL7357" s="13"/>
      <c r="AM7357" s="13"/>
      <c r="AN7357" s="3"/>
      <c r="AO7357" s="126"/>
      <c r="AP7357" s="126"/>
      <c r="AQ7357" s="127"/>
      <c r="AR7357" s="128"/>
      <c r="AS7357" s="13"/>
      <c r="AW7357" s="128"/>
      <c r="AX7357" s="128"/>
      <c r="AY7357" s="128"/>
      <c r="BH7357" s="89"/>
      <c r="BI7357" s="90"/>
      <c r="DL7357" s="13"/>
      <c r="DM7357" s="13"/>
      <c r="DN7357" s="3"/>
      <c r="DO7357" s="126"/>
      <c r="DP7357" s="126"/>
      <c r="DQ7357" s="127"/>
      <c r="DR7357" s="128"/>
      <c r="DS7357" s="13"/>
      <c r="DW7357" s="128"/>
      <c r="DX7357" s="128"/>
      <c r="DY7357" s="128"/>
      <c r="EH7357" s="89"/>
      <c r="EI7357" s="90"/>
    </row>
    <row r="7358" spans="38:139">
      <c r="AL7358" s="13"/>
      <c r="AM7358" s="13"/>
      <c r="AN7358" s="3"/>
      <c r="AO7358" s="126"/>
      <c r="AP7358" s="126"/>
      <c r="AQ7358" s="127"/>
      <c r="AR7358" s="128"/>
      <c r="AS7358" s="13"/>
      <c r="AW7358" s="128"/>
      <c r="AX7358" s="128"/>
      <c r="AY7358" s="128"/>
      <c r="BH7358" s="89"/>
      <c r="BI7358" s="90"/>
      <c r="DL7358" s="13"/>
      <c r="DM7358" s="13"/>
      <c r="DN7358" s="3"/>
      <c r="DO7358" s="126"/>
      <c r="DP7358" s="126"/>
      <c r="DQ7358" s="127"/>
      <c r="DR7358" s="128"/>
      <c r="DS7358" s="13"/>
      <c r="DW7358" s="128"/>
      <c r="DX7358" s="128"/>
      <c r="DY7358" s="128"/>
      <c r="EH7358" s="89"/>
      <c r="EI7358" s="90"/>
    </row>
    <row r="7359" spans="38:139">
      <c r="AL7359" s="13"/>
      <c r="AM7359" s="13"/>
      <c r="AN7359" s="3"/>
      <c r="AO7359" s="126"/>
      <c r="AP7359" s="126"/>
      <c r="AQ7359" s="127"/>
      <c r="AR7359" s="128"/>
      <c r="AS7359" s="13"/>
      <c r="AW7359" s="128"/>
      <c r="AX7359" s="128"/>
      <c r="AY7359" s="128"/>
      <c r="BH7359" s="89"/>
      <c r="BI7359" s="90"/>
      <c r="DL7359" s="13"/>
      <c r="DM7359" s="13"/>
      <c r="DN7359" s="3"/>
      <c r="DO7359" s="126"/>
      <c r="DP7359" s="126"/>
      <c r="DQ7359" s="127"/>
      <c r="DR7359" s="128"/>
      <c r="DS7359" s="13"/>
      <c r="DW7359" s="128"/>
      <c r="DX7359" s="128"/>
      <c r="DY7359" s="128"/>
      <c r="EH7359" s="89"/>
      <c r="EI7359" s="90"/>
    </row>
    <row r="7360" spans="38:139">
      <c r="AL7360" s="13"/>
      <c r="AM7360" s="13"/>
      <c r="AN7360" s="3"/>
      <c r="AO7360" s="126"/>
      <c r="AP7360" s="126"/>
      <c r="AQ7360" s="127"/>
      <c r="AR7360" s="128"/>
      <c r="AS7360" s="13"/>
      <c r="AW7360" s="128"/>
      <c r="AX7360" s="128"/>
      <c r="AY7360" s="128"/>
      <c r="BH7360" s="89"/>
      <c r="BI7360" s="90"/>
      <c r="DL7360" s="13"/>
      <c r="DM7360" s="13"/>
      <c r="DN7360" s="3"/>
      <c r="DO7360" s="126"/>
      <c r="DP7360" s="126"/>
      <c r="DQ7360" s="127"/>
      <c r="DR7360" s="128"/>
      <c r="DS7360" s="13"/>
      <c r="DW7360" s="128"/>
      <c r="DX7360" s="128"/>
      <c r="DY7360" s="128"/>
      <c r="EH7360" s="89"/>
      <c r="EI7360" s="90"/>
    </row>
    <row r="7361" spans="38:139">
      <c r="AL7361" s="13"/>
      <c r="AM7361" s="13"/>
      <c r="AN7361" s="3"/>
      <c r="AO7361" s="126"/>
      <c r="AP7361" s="126"/>
      <c r="AQ7361" s="127"/>
      <c r="AR7361" s="128"/>
      <c r="AS7361" s="13"/>
      <c r="AW7361" s="128"/>
      <c r="AX7361" s="128"/>
      <c r="AY7361" s="128"/>
      <c r="BH7361" s="89"/>
      <c r="BI7361" s="90"/>
      <c r="DL7361" s="13"/>
      <c r="DM7361" s="13"/>
      <c r="DN7361" s="3"/>
      <c r="DO7361" s="126"/>
      <c r="DP7361" s="126"/>
      <c r="DQ7361" s="127"/>
      <c r="DR7361" s="128"/>
      <c r="DS7361" s="13"/>
      <c r="DW7361" s="128"/>
      <c r="DX7361" s="128"/>
      <c r="DY7361" s="128"/>
      <c r="EH7361" s="89"/>
      <c r="EI7361" s="90"/>
    </row>
    <row r="7362" spans="38:139">
      <c r="AL7362" s="13"/>
      <c r="AM7362" s="13"/>
      <c r="AN7362" s="3"/>
      <c r="AO7362" s="126"/>
      <c r="AP7362" s="126"/>
      <c r="AQ7362" s="127"/>
      <c r="AR7362" s="128"/>
      <c r="AS7362" s="13"/>
      <c r="AW7362" s="128"/>
      <c r="AX7362" s="128"/>
      <c r="AY7362" s="128"/>
      <c r="BH7362" s="89"/>
      <c r="BI7362" s="90"/>
      <c r="DL7362" s="13"/>
      <c r="DM7362" s="13"/>
      <c r="DN7362" s="3"/>
      <c r="DO7362" s="126"/>
      <c r="DP7362" s="126"/>
      <c r="DQ7362" s="127"/>
      <c r="DR7362" s="128"/>
      <c r="DS7362" s="13"/>
      <c r="DW7362" s="128"/>
      <c r="DX7362" s="128"/>
      <c r="DY7362" s="128"/>
      <c r="EH7362" s="89"/>
      <c r="EI7362" s="90"/>
    </row>
    <row r="7363" spans="38:139">
      <c r="AL7363" s="13"/>
      <c r="AM7363" s="13"/>
      <c r="AN7363" s="3"/>
      <c r="AO7363" s="126"/>
      <c r="AP7363" s="126"/>
      <c r="AQ7363" s="127"/>
      <c r="AR7363" s="128"/>
      <c r="AS7363" s="13"/>
      <c r="AW7363" s="128"/>
      <c r="AX7363" s="128"/>
      <c r="AY7363" s="128"/>
      <c r="BH7363" s="89"/>
      <c r="BI7363" s="90"/>
      <c r="DL7363" s="13"/>
      <c r="DM7363" s="13"/>
      <c r="DN7363" s="3"/>
      <c r="DO7363" s="126"/>
      <c r="DP7363" s="126"/>
      <c r="DQ7363" s="127"/>
      <c r="DR7363" s="128"/>
      <c r="DS7363" s="13"/>
      <c r="DW7363" s="128"/>
      <c r="DX7363" s="128"/>
      <c r="DY7363" s="128"/>
      <c r="EH7363" s="89"/>
      <c r="EI7363" s="90"/>
    </row>
    <row r="7364" spans="38:139">
      <c r="AL7364" s="13"/>
      <c r="AM7364" s="13"/>
      <c r="AN7364" s="3"/>
      <c r="AO7364" s="126"/>
      <c r="AP7364" s="126"/>
      <c r="AQ7364" s="127"/>
      <c r="AR7364" s="128"/>
      <c r="AS7364" s="13"/>
      <c r="AW7364" s="128"/>
      <c r="AX7364" s="128"/>
      <c r="AY7364" s="128"/>
      <c r="BH7364" s="89"/>
      <c r="BI7364" s="90"/>
      <c r="DL7364" s="13"/>
      <c r="DM7364" s="13"/>
      <c r="DN7364" s="3"/>
      <c r="DO7364" s="126"/>
      <c r="DP7364" s="126"/>
      <c r="DQ7364" s="127"/>
      <c r="DR7364" s="128"/>
      <c r="DS7364" s="13"/>
      <c r="DW7364" s="128"/>
      <c r="DX7364" s="128"/>
      <c r="DY7364" s="128"/>
      <c r="EH7364" s="89"/>
      <c r="EI7364" s="90"/>
    </row>
    <row r="7365" spans="38:139">
      <c r="AL7365" s="13"/>
      <c r="AM7365" s="13"/>
      <c r="AN7365" s="3"/>
      <c r="AO7365" s="126"/>
      <c r="AP7365" s="126"/>
      <c r="AQ7365" s="127"/>
      <c r="AR7365" s="128"/>
      <c r="AS7365" s="13"/>
      <c r="AW7365" s="128"/>
      <c r="AX7365" s="128"/>
      <c r="AY7365" s="128"/>
      <c r="BH7365" s="89"/>
      <c r="BI7365" s="90"/>
      <c r="DL7365" s="13"/>
      <c r="DM7365" s="13"/>
      <c r="DN7365" s="3"/>
      <c r="DO7365" s="126"/>
      <c r="DP7365" s="126"/>
      <c r="DQ7365" s="127"/>
      <c r="DR7365" s="128"/>
      <c r="DS7365" s="13"/>
      <c r="DW7365" s="128"/>
      <c r="DX7365" s="128"/>
      <c r="DY7365" s="128"/>
      <c r="EH7365" s="89"/>
      <c r="EI7365" s="90"/>
    </row>
    <row r="7366" spans="38:139">
      <c r="AL7366" s="13"/>
      <c r="AM7366" s="13"/>
      <c r="AN7366" s="3"/>
      <c r="AO7366" s="126"/>
      <c r="AP7366" s="126"/>
      <c r="AQ7366" s="127"/>
      <c r="AR7366" s="128"/>
      <c r="AS7366" s="13"/>
      <c r="AW7366" s="128"/>
      <c r="AX7366" s="128"/>
      <c r="AY7366" s="128"/>
      <c r="BH7366" s="89"/>
      <c r="BI7366" s="90"/>
      <c r="DL7366" s="13"/>
      <c r="DM7366" s="13"/>
      <c r="DN7366" s="3"/>
      <c r="DO7366" s="126"/>
      <c r="DP7366" s="126"/>
      <c r="DQ7366" s="127"/>
      <c r="DR7366" s="128"/>
      <c r="DS7366" s="13"/>
      <c r="DW7366" s="128"/>
      <c r="DX7366" s="128"/>
      <c r="DY7366" s="128"/>
      <c r="EH7366" s="89"/>
      <c r="EI7366" s="90"/>
    </row>
    <row r="7367" spans="38:139">
      <c r="AL7367" s="13"/>
      <c r="AM7367" s="13"/>
      <c r="AN7367" s="3"/>
      <c r="AO7367" s="126"/>
      <c r="AP7367" s="126"/>
      <c r="AQ7367" s="127"/>
      <c r="AR7367" s="128"/>
      <c r="AS7367" s="13"/>
      <c r="AW7367" s="128"/>
      <c r="AX7367" s="128"/>
      <c r="AY7367" s="128"/>
      <c r="BH7367" s="89"/>
      <c r="BI7367" s="90"/>
      <c r="DL7367" s="13"/>
      <c r="DM7367" s="13"/>
      <c r="DN7367" s="3"/>
      <c r="DO7367" s="126"/>
      <c r="DP7367" s="126"/>
      <c r="DQ7367" s="127"/>
      <c r="DR7367" s="128"/>
      <c r="DS7367" s="13"/>
      <c r="DW7367" s="128"/>
      <c r="DX7367" s="128"/>
      <c r="DY7367" s="128"/>
      <c r="EH7367" s="89"/>
      <c r="EI7367" s="90"/>
    </row>
    <row r="7368" spans="38:139">
      <c r="AL7368" s="13"/>
      <c r="AM7368" s="13"/>
      <c r="AN7368" s="3"/>
      <c r="AO7368" s="126"/>
      <c r="AP7368" s="126"/>
      <c r="AQ7368" s="127"/>
      <c r="AR7368" s="128"/>
      <c r="AS7368" s="13"/>
      <c r="AW7368" s="128"/>
      <c r="AX7368" s="128"/>
      <c r="AY7368" s="128"/>
      <c r="BH7368" s="89"/>
      <c r="BI7368" s="90"/>
      <c r="DL7368" s="13"/>
      <c r="DM7368" s="13"/>
      <c r="DN7368" s="3"/>
      <c r="DO7368" s="126"/>
      <c r="DP7368" s="126"/>
      <c r="DQ7368" s="127"/>
      <c r="DR7368" s="128"/>
      <c r="DS7368" s="13"/>
      <c r="DW7368" s="128"/>
      <c r="DX7368" s="128"/>
      <c r="DY7368" s="128"/>
      <c r="EH7368" s="89"/>
      <c r="EI7368" s="90"/>
    </row>
    <row r="7369" spans="38:139">
      <c r="AL7369" s="13"/>
      <c r="AM7369" s="13"/>
      <c r="AN7369" s="3"/>
      <c r="AO7369" s="126"/>
      <c r="AP7369" s="126"/>
      <c r="AQ7369" s="127"/>
      <c r="AR7369" s="128"/>
      <c r="AS7369" s="13"/>
      <c r="AW7369" s="128"/>
      <c r="AX7369" s="128"/>
      <c r="AY7369" s="128"/>
      <c r="BH7369" s="89"/>
      <c r="BI7369" s="90"/>
      <c r="DL7369" s="13"/>
      <c r="DM7369" s="13"/>
      <c r="DN7369" s="3"/>
      <c r="DO7369" s="126"/>
      <c r="DP7369" s="126"/>
      <c r="DQ7369" s="127"/>
      <c r="DR7369" s="128"/>
      <c r="DS7369" s="13"/>
      <c r="DW7369" s="128"/>
      <c r="DX7369" s="128"/>
      <c r="DY7369" s="128"/>
      <c r="EH7369" s="89"/>
      <c r="EI7369" s="90"/>
    </row>
    <row r="7370" spans="38:139">
      <c r="AL7370" s="13"/>
      <c r="AM7370" s="13"/>
      <c r="AN7370" s="3"/>
      <c r="AO7370" s="126"/>
      <c r="AP7370" s="126"/>
      <c r="AQ7370" s="127"/>
      <c r="AR7370" s="128"/>
      <c r="AS7370" s="13"/>
      <c r="AW7370" s="128"/>
      <c r="AX7370" s="128"/>
      <c r="AY7370" s="128"/>
      <c r="BH7370" s="89"/>
      <c r="BI7370" s="90"/>
      <c r="DL7370" s="13"/>
      <c r="DM7370" s="13"/>
      <c r="DN7370" s="3"/>
      <c r="DO7370" s="126"/>
      <c r="DP7370" s="126"/>
      <c r="DQ7370" s="127"/>
      <c r="DR7370" s="128"/>
      <c r="DS7370" s="13"/>
      <c r="DW7370" s="128"/>
      <c r="DX7370" s="128"/>
      <c r="DY7370" s="128"/>
      <c r="EH7370" s="89"/>
      <c r="EI7370" s="90"/>
    </row>
    <row r="7371" spans="38:139">
      <c r="AL7371" s="13"/>
      <c r="AM7371" s="13"/>
      <c r="AN7371" s="3"/>
      <c r="AO7371" s="126"/>
      <c r="AP7371" s="126"/>
      <c r="AQ7371" s="127"/>
      <c r="AR7371" s="128"/>
      <c r="AS7371" s="13"/>
      <c r="AW7371" s="128"/>
      <c r="AX7371" s="128"/>
      <c r="AY7371" s="128"/>
      <c r="BH7371" s="89"/>
      <c r="BI7371" s="90"/>
      <c r="DL7371" s="13"/>
      <c r="DM7371" s="13"/>
      <c r="DN7371" s="3"/>
      <c r="DO7371" s="126"/>
      <c r="DP7371" s="126"/>
      <c r="DQ7371" s="127"/>
      <c r="DR7371" s="128"/>
      <c r="DS7371" s="13"/>
      <c r="DW7371" s="128"/>
      <c r="DX7371" s="128"/>
      <c r="DY7371" s="128"/>
      <c r="EH7371" s="89"/>
      <c r="EI7371" s="90"/>
    </row>
    <row r="7372" spans="38:139">
      <c r="AL7372" s="13"/>
      <c r="AM7372" s="13"/>
      <c r="AN7372" s="3"/>
      <c r="AO7372" s="126"/>
      <c r="AP7372" s="126"/>
      <c r="AQ7372" s="127"/>
      <c r="AR7372" s="128"/>
      <c r="AS7372" s="13"/>
      <c r="AW7372" s="128"/>
      <c r="AX7372" s="128"/>
      <c r="AY7372" s="128"/>
      <c r="BH7372" s="89"/>
      <c r="BI7372" s="90"/>
      <c r="DL7372" s="13"/>
      <c r="DM7372" s="13"/>
      <c r="DN7372" s="3"/>
      <c r="DO7372" s="126"/>
      <c r="DP7372" s="126"/>
      <c r="DQ7372" s="127"/>
      <c r="DR7372" s="128"/>
      <c r="DS7372" s="13"/>
      <c r="DW7372" s="128"/>
      <c r="DX7372" s="128"/>
      <c r="DY7372" s="128"/>
      <c r="EH7372" s="89"/>
      <c r="EI7372" s="90"/>
    </row>
    <row r="7373" spans="38:139">
      <c r="AL7373" s="13"/>
      <c r="AM7373" s="13"/>
      <c r="AN7373" s="3"/>
      <c r="AO7373" s="126"/>
      <c r="AP7373" s="126"/>
      <c r="AQ7373" s="127"/>
      <c r="AR7373" s="128"/>
      <c r="AS7373" s="13"/>
      <c r="AW7373" s="128"/>
      <c r="AX7373" s="128"/>
      <c r="AY7373" s="128"/>
      <c r="BH7373" s="89"/>
      <c r="BI7373" s="90"/>
      <c r="DL7373" s="13"/>
      <c r="DM7373" s="13"/>
      <c r="DN7373" s="3"/>
      <c r="DO7373" s="126"/>
      <c r="DP7373" s="126"/>
      <c r="DQ7373" s="127"/>
      <c r="DR7373" s="128"/>
      <c r="DS7373" s="13"/>
      <c r="DW7373" s="128"/>
      <c r="DX7373" s="128"/>
      <c r="DY7373" s="128"/>
      <c r="EH7373" s="89"/>
      <c r="EI7373" s="90"/>
    </row>
    <row r="7374" spans="38:139">
      <c r="AL7374" s="13"/>
      <c r="AM7374" s="13"/>
      <c r="AN7374" s="3"/>
      <c r="AO7374" s="126"/>
      <c r="AP7374" s="126"/>
      <c r="AQ7374" s="127"/>
      <c r="AR7374" s="128"/>
      <c r="AS7374" s="13"/>
      <c r="AW7374" s="128"/>
      <c r="AX7374" s="128"/>
      <c r="AY7374" s="128"/>
      <c r="BH7374" s="89"/>
      <c r="BI7374" s="90"/>
      <c r="DL7374" s="13"/>
      <c r="DM7374" s="13"/>
      <c r="DN7374" s="3"/>
      <c r="DO7374" s="126"/>
      <c r="DP7374" s="126"/>
      <c r="DQ7374" s="127"/>
      <c r="DR7374" s="128"/>
      <c r="DS7374" s="13"/>
      <c r="DW7374" s="128"/>
      <c r="DX7374" s="128"/>
      <c r="DY7374" s="128"/>
      <c r="EH7374" s="89"/>
      <c r="EI7374" s="90"/>
    </row>
    <row r="7375" spans="38:139">
      <c r="AL7375" s="13"/>
      <c r="AM7375" s="13"/>
      <c r="AN7375" s="3"/>
      <c r="AO7375" s="126"/>
      <c r="AP7375" s="126"/>
      <c r="AQ7375" s="127"/>
      <c r="AR7375" s="128"/>
      <c r="AS7375" s="13"/>
      <c r="AW7375" s="128"/>
      <c r="AX7375" s="128"/>
      <c r="AY7375" s="128"/>
      <c r="BH7375" s="89"/>
      <c r="BI7375" s="90"/>
      <c r="DL7375" s="13"/>
      <c r="DM7375" s="13"/>
      <c r="DN7375" s="3"/>
      <c r="DO7375" s="126"/>
      <c r="DP7375" s="126"/>
      <c r="DQ7375" s="127"/>
      <c r="DR7375" s="128"/>
      <c r="DS7375" s="13"/>
      <c r="DW7375" s="128"/>
      <c r="DX7375" s="128"/>
      <c r="DY7375" s="128"/>
      <c r="EH7375" s="89"/>
      <c r="EI7375" s="90"/>
    </row>
    <row r="7376" spans="38:139">
      <c r="AL7376" s="13"/>
      <c r="AM7376" s="13"/>
      <c r="AN7376" s="3"/>
      <c r="AO7376" s="126"/>
      <c r="AP7376" s="126"/>
      <c r="AQ7376" s="127"/>
      <c r="AR7376" s="128"/>
      <c r="AS7376" s="13"/>
      <c r="AW7376" s="128"/>
      <c r="AX7376" s="128"/>
      <c r="AY7376" s="128"/>
      <c r="BH7376" s="89"/>
      <c r="BI7376" s="90"/>
      <c r="DL7376" s="13"/>
      <c r="DM7376" s="13"/>
      <c r="DN7376" s="3"/>
      <c r="DO7376" s="126"/>
      <c r="DP7376" s="126"/>
      <c r="DQ7376" s="127"/>
      <c r="DR7376" s="128"/>
      <c r="DS7376" s="13"/>
      <c r="DW7376" s="128"/>
      <c r="DX7376" s="128"/>
      <c r="DY7376" s="128"/>
      <c r="EH7376" s="89"/>
      <c r="EI7376" s="90"/>
    </row>
    <row r="7377" spans="38:139">
      <c r="AL7377" s="13"/>
      <c r="AM7377" s="13"/>
      <c r="AN7377" s="3"/>
      <c r="AO7377" s="126"/>
      <c r="AP7377" s="126"/>
      <c r="AQ7377" s="127"/>
      <c r="AR7377" s="128"/>
      <c r="AS7377" s="13"/>
      <c r="AW7377" s="128"/>
      <c r="AX7377" s="128"/>
      <c r="AY7377" s="128"/>
      <c r="BH7377" s="89"/>
      <c r="BI7377" s="90"/>
      <c r="DL7377" s="13"/>
      <c r="DM7377" s="13"/>
      <c r="DN7377" s="3"/>
      <c r="DO7377" s="126"/>
      <c r="DP7377" s="126"/>
      <c r="DQ7377" s="127"/>
      <c r="DR7377" s="128"/>
      <c r="DS7377" s="13"/>
      <c r="DW7377" s="128"/>
      <c r="DX7377" s="128"/>
      <c r="DY7377" s="128"/>
      <c r="EH7377" s="89"/>
      <c r="EI7377" s="90"/>
    </row>
    <row r="7378" spans="38:139">
      <c r="AL7378" s="13"/>
      <c r="AM7378" s="13"/>
      <c r="AN7378" s="3"/>
      <c r="AO7378" s="126"/>
      <c r="AP7378" s="126"/>
      <c r="AQ7378" s="127"/>
      <c r="AR7378" s="128"/>
      <c r="AS7378" s="13"/>
      <c r="AW7378" s="128"/>
      <c r="AX7378" s="128"/>
      <c r="AY7378" s="128"/>
      <c r="BH7378" s="89"/>
      <c r="BI7378" s="90"/>
      <c r="DL7378" s="13"/>
      <c r="DM7378" s="13"/>
      <c r="DN7378" s="3"/>
      <c r="DO7378" s="126"/>
      <c r="DP7378" s="126"/>
      <c r="DQ7378" s="127"/>
      <c r="DR7378" s="128"/>
      <c r="DS7378" s="13"/>
      <c r="DW7378" s="128"/>
      <c r="DX7378" s="128"/>
      <c r="DY7378" s="128"/>
      <c r="EH7378" s="89"/>
      <c r="EI7378" s="90"/>
    </row>
    <row r="7379" spans="38:139">
      <c r="AL7379" s="13"/>
      <c r="AM7379" s="13"/>
      <c r="AN7379" s="3"/>
      <c r="AO7379" s="126"/>
      <c r="AP7379" s="126"/>
      <c r="AQ7379" s="127"/>
      <c r="AR7379" s="128"/>
      <c r="AS7379" s="13"/>
      <c r="AW7379" s="128"/>
      <c r="AX7379" s="128"/>
      <c r="AY7379" s="128"/>
      <c r="BH7379" s="89"/>
      <c r="BI7379" s="90"/>
      <c r="DL7379" s="13"/>
      <c r="DM7379" s="13"/>
      <c r="DN7379" s="3"/>
      <c r="DO7379" s="126"/>
      <c r="DP7379" s="126"/>
      <c r="DQ7379" s="127"/>
      <c r="DR7379" s="128"/>
      <c r="DS7379" s="13"/>
      <c r="DW7379" s="128"/>
      <c r="DX7379" s="128"/>
      <c r="DY7379" s="128"/>
      <c r="EH7379" s="89"/>
      <c r="EI7379" s="90"/>
    </row>
    <row r="7380" spans="38:139">
      <c r="AL7380" s="13"/>
      <c r="AM7380" s="13"/>
      <c r="AN7380" s="3"/>
      <c r="AO7380" s="126"/>
      <c r="AP7380" s="126"/>
      <c r="AQ7380" s="127"/>
      <c r="AR7380" s="128"/>
      <c r="AS7380" s="13"/>
      <c r="AW7380" s="128"/>
      <c r="AX7380" s="128"/>
      <c r="AY7380" s="128"/>
      <c r="BH7380" s="89"/>
      <c r="BI7380" s="90"/>
      <c r="DL7380" s="13"/>
      <c r="DM7380" s="13"/>
      <c r="DN7380" s="3"/>
      <c r="DO7380" s="126"/>
      <c r="DP7380" s="126"/>
      <c r="DQ7380" s="127"/>
      <c r="DR7380" s="128"/>
      <c r="DS7380" s="13"/>
      <c r="DW7380" s="128"/>
      <c r="DX7380" s="128"/>
      <c r="DY7380" s="128"/>
      <c r="EH7380" s="89"/>
      <c r="EI7380" s="90"/>
    </row>
    <row r="7381" spans="38:139">
      <c r="AL7381" s="13"/>
      <c r="AM7381" s="13"/>
      <c r="AN7381" s="3"/>
      <c r="AO7381" s="126"/>
      <c r="AP7381" s="126"/>
      <c r="AQ7381" s="127"/>
      <c r="AR7381" s="128"/>
      <c r="AS7381" s="13"/>
      <c r="AW7381" s="128"/>
      <c r="AX7381" s="128"/>
      <c r="AY7381" s="128"/>
      <c r="BH7381" s="89"/>
      <c r="BI7381" s="90"/>
      <c r="DL7381" s="13"/>
      <c r="DM7381" s="13"/>
      <c r="DN7381" s="3"/>
      <c r="DO7381" s="126"/>
      <c r="DP7381" s="126"/>
      <c r="DQ7381" s="127"/>
      <c r="DR7381" s="128"/>
      <c r="DS7381" s="13"/>
      <c r="DW7381" s="128"/>
      <c r="DX7381" s="128"/>
      <c r="DY7381" s="128"/>
      <c r="EH7381" s="89"/>
      <c r="EI7381" s="90"/>
    </row>
    <row r="7382" spans="38:139">
      <c r="AL7382" s="13"/>
      <c r="AM7382" s="13"/>
      <c r="AN7382" s="3"/>
      <c r="AO7382" s="126"/>
      <c r="AP7382" s="126"/>
      <c r="AQ7382" s="127"/>
      <c r="AR7382" s="128"/>
      <c r="AS7382" s="13"/>
      <c r="AW7382" s="128"/>
      <c r="AX7382" s="128"/>
      <c r="AY7382" s="128"/>
      <c r="BH7382" s="89"/>
      <c r="BI7382" s="90"/>
      <c r="DL7382" s="13"/>
      <c r="DM7382" s="13"/>
      <c r="DN7382" s="3"/>
      <c r="DO7382" s="126"/>
      <c r="DP7382" s="126"/>
      <c r="DQ7382" s="127"/>
      <c r="DR7382" s="128"/>
      <c r="DS7382" s="13"/>
      <c r="DW7382" s="128"/>
      <c r="DX7382" s="128"/>
      <c r="DY7382" s="128"/>
      <c r="EH7382" s="89"/>
      <c r="EI7382" s="90"/>
    </row>
    <row r="7383" spans="38:139">
      <c r="AL7383" s="13"/>
      <c r="AM7383" s="13"/>
      <c r="AN7383" s="3"/>
      <c r="AO7383" s="126"/>
      <c r="AP7383" s="126"/>
      <c r="AQ7383" s="127"/>
      <c r="AR7383" s="128"/>
      <c r="AS7383" s="13"/>
      <c r="AW7383" s="128"/>
      <c r="AX7383" s="128"/>
      <c r="AY7383" s="128"/>
      <c r="BH7383" s="89"/>
      <c r="BI7383" s="90"/>
      <c r="DL7383" s="13"/>
      <c r="DM7383" s="13"/>
      <c r="DN7383" s="3"/>
      <c r="DO7383" s="126"/>
      <c r="DP7383" s="126"/>
      <c r="DQ7383" s="127"/>
      <c r="DR7383" s="128"/>
      <c r="DS7383" s="13"/>
      <c r="DW7383" s="128"/>
      <c r="DX7383" s="128"/>
      <c r="DY7383" s="128"/>
      <c r="EH7383" s="89"/>
      <c r="EI7383" s="90"/>
    </row>
    <row r="7384" spans="38:139">
      <c r="AL7384" s="13"/>
      <c r="AM7384" s="13"/>
      <c r="AN7384" s="3"/>
      <c r="AO7384" s="126"/>
      <c r="AP7384" s="126"/>
      <c r="AQ7384" s="127"/>
      <c r="AR7384" s="128"/>
      <c r="AS7384" s="13"/>
      <c r="AW7384" s="128"/>
      <c r="AX7384" s="128"/>
      <c r="AY7384" s="128"/>
      <c r="BH7384" s="89"/>
      <c r="BI7384" s="90"/>
      <c r="DL7384" s="13"/>
      <c r="DM7384" s="13"/>
      <c r="DN7384" s="3"/>
      <c r="DO7384" s="126"/>
      <c r="DP7384" s="126"/>
      <c r="DQ7384" s="127"/>
      <c r="DR7384" s="128"/>
      <c r="DS7384" s="13"/>
      <c r="DW7384" s="128"/>
      <c r="DX7384" s="128"/>
      <c r="DY7384" s="128"/>
      <c r="EH7384" s="89"/>
      <c r="EI7384" s="90"/>
    </row>
    <row r="7385" spans="38:139">
      <c r="AL7385" s="13"/>
      <c r="AM7385" s="13"/>
      <c r="AN7385" s="3"/>
      <c r="AO7385" s="126"/>
      <c r="AP7385" s="126"/>
      <c r="AQ7385" s="127"/>
      <c r="AR7385" s="128"/>
      <c r="AS7385" s="13"/>
      <c r="AW7385" s="128"/>
      <c r="AX7385" s="128"/>
      <c r="AY7385" s="128"/>
      <c r="BH7385" s="89"/>
      <c r="BI7385" s="90"/>
      <c r="DL7385" s="13"/>
      <c r="DM7385" s="13"/>
      <c r="DN7385" s="3"/>
      <c r="DO7385" s="126"/>
      <c r="DP7385" s="126"/>
      <c r="DQ7385" s="127"/>
      <c r="DR7385" s="128"/>
      <c r="DS7385" s="13"/>
      <c r="DW7385" s="128"/>
      <c r="DX7385" s="128"/>
      <c r="DY7385" s="128"/>
      <c r="EH7385" s="89"/>
      <c r="EI7385" s="90"/>
    </row>
    <row r="7386" spans="38:139">
      <c r="AL7386" s="13"/>
      <c r="AM7386" s="13"/>
      <c r="AN7386" s="3"/>
      <c r="AO7386" s="126"/>
      <c r="AP7386" s="126"/>
      <c r="AQ7386" s="127"/>
      <c r="AR7386" s="128"/>
      <c r="AS7386" s="13"/>
      <c r="AW7386" s="128"/>
      <c r="AX7386" s="128"/>
      <c r="AY7386" s="128"/>
      <c r="BH7386" s="89"/>
      <c r="BI7386" s="90"/>
      <c r="DL7386" s="13"/>
      <c r="DM7386" s="13"/>
      <c r="DN7386" s="3"/>
      <c r="DO7386" s="126"/>
      <c r="DP7386" s="126"/>
      <c r="DQ7386" s="127"/>
      <c r="DR7386" s="128"/>
      <c r="DS7386" s="13"/>
      <c r="DW7386" s="128"/>
      <c r="DX7386" s="128"/>
      <c r="DY7386" s="128"/>
      <c r="EH7386" s="89"/>
      <c r="EI7386" s="90"/>
    </row>
    <row r="7387" spans="38:139">
      <c r="AL7387" s="13"/>
      <c r="AM7387" s="13"/>
      <c r="AN7387" s="3"/>
      <c r="AO7387" s="126"/>
      <c r="AP7387" s="126"/>
      <c r="AQ7387" s="127"/>
      <c r="AR7387" s="128"/>
      <c r="AS7387" s="13"/>
      <c r="AW7387" s="128"/>
      <c r="AX7387" s="128"/>
      <c r="AY7387" s="128"/>
      <c r="BH7387" s="89"/>
      <c r="BI7387" s="90"/>
      <c r="DL7387" s="13"/>
      <c r="DM7387" s="13"/>
      <c r="DN7387" s="3"/>
      <c r="DO7387" s="126"/>
      <c r="DP7387" s="126"/>
      <c r="DQ7387" s="127"/>
      <c r="DR7387" s="128"/>
      <c r="DS7387" s="13"/>
      <c r="DW7387" s="128"/>
      <c r="DX7387" s="128"/>
      <c r="DY7387" s="128"/>
      <c r="EH7387" s="89"/>
      <c r="EI7387" s="90"/>
    </row>
    <row r="7388" spans="38:139">
      <c r="AL7388" s="13"/>
      <c r="AM7388" s="13"/>
      <c r="AN7388" s="3"/>
      <c r="AO7388" s="126"/>
      <c r="AP7388" s="126"/>
      <c r="AQ7388" s="127"/>
      <c r="AR7388" s="128"/>
      <c r="AS7388" s="13"/>
      <c r="AW7388" s="128"/>
      <c r="AX7388" s="128"/>
      <c r="AY7388" s="128"/>
      <c r="BH7388" s="89"/>
      <c r="BI7388" s="90"/>
      <c r="DL7388" s="13"/>
      <c r="DM7388" s="13"/>
      <c r="DN7388" s="3"/>
      <c r="DO7388" s="126"/>
      <c r="DP7388" s="126"/>
      <c r="DQ7388" s="127"/>
      <c r="DR7388" s="128"/>
      <c r="DS7388" s="13"/>
      <c r="DW7388" s="128"/>
      <c r="DX7388" s="128"/>
      <c r="DY7388" s="128"/>
      <c r="EH7388" s="89"/>
      <c r="EI7388" s="90"/>
    </row>
    <row r="7389" spans="38:139">
      <c r="AL7389" s="13"/>
      <c r="AM7389" s="13"/>
      <c r="AN7389" s="3"/>
      <c r="AO7389" s="126"/>
      <c r="AP7389" s="126"/>
      <c r="AQ7389" s="127"/>
      <c r="AR7389" s="128"/>
      <c r="AS7389" s="13"/>
      <c r="AW7389" s="128"/>
      <c r="AX7389" s="128"/>
      <c r="AY7389" s="128"/>
      <c r="BH7389" s="89"/>
      <c r="BI7389" s="90"/>
      <c r="DL7389" s="13"/>
      <c r="DM7389" s="13"/>
      <c r="DN7389" s="3"/>
      <c r="DO7389" s="126"/>
      <c r="DP7389" s="126"/>
      <c r="DQ7389" s="127"/>
      <c r="DR7389" s="128"/>
      <c r="DS7389" s="13"/>
      <c r="DW7389" s="128"/>
      <c r="DX7389" s="128"/>
      <c r="DY7389" s="128"/>
      <c r="EH7389" s="89"/>
      <c r="EI7389" s="90"/>
    </row>
    <row r="7390" spans="38:139">
      <c r="AL7390" s="13"/>
      <c r="AM7390" s="13"/>
      <c r="AN7390" s="3"/>
      <c r="AO7390" s="126"/>
      <c r="AP7390" s="126"/>
      <c r="AQ7390" s="127"/>
      <c r="AR7390" s="128"/>
      <c r="AS7390" s="13"/>
      <c r="AW7390" s="128"/>
      <c r="AX7390" s="128"/>
      <c r="AY7390" s="128"/>
      <c r="BH7390" s="89"/>
      <c r="BI7390" s="90"/>
      <c r="DL7390" s="13"/>
      <c r="DM7390" s="13"/>
      <c r="DN7390" s="3"/>
      <c r="DO7390" s="126"/>
      <c r="DP7390" s="126"/>
      <c r="DQ7390" s="127"/>
      <c r="DR7390" s="128"/>
      <c r="DS7390" s="13"/>
      <c r="DW7390" s="128"/>
      <c r="DX7390" s="128"/>
      <c r="DY7390" s="128"/>
      <c r="EH7390" s="89"/>
      <c r="EI7390" s="90"/>
    </row>
    <row r="7391" spans="38:139">
      <c r="AL7391" s="13"/>
      <c r="AM7391" s="13"/>
      <c r="AN7391" s="3"/>
      <c r="AO7391" s="126"/>
      <c r="AP7391" s="126"/>
      <c r="AQ7391" s="127"/>
      <c r="AR7391" s="128"/>
      <c r="AS7391" s="13"/>
      <c r="AW7391" s="128"/>
      <c r="AX7391" s="128"/>
      <c r="AY7391" s="128"/>
      <c r="BH7391" s="89"/>
      <c r="BI7391" s="90"/>
      <c r="DL7391" s="13"/>
      <c r="DM7391" s="13"/>
      <c r="DN7391" s="3"/>
      <c r="DO7391" s="126"/>
      <c r="DP7391" s="126"/>
      <c r="DQ7391" s="127"/>
      <c r="DR7391" s="128"/>
      <c r="DS7391" s="13"/>
      <c r="DW7391" s="128"/>
      <c r="DX7391" s="128"/>
      <c r="DY7391" s="128"/>
      <c r="EH7391" s="89"/>
      <c r="EI7391" s="90"/>
    </row>
    <row r="7392" spans="38:139">
      <c r="AL7392" s="13"/>
      <c r="AM7392" s="13"/>
      <c r="AN7392" s="3"/>
      <c r="AO7392" s="126"/>
      <c r="AP7392" s="126"/>
      <c r="AQ7392" s="127"/>
      <c r="AR7392" s="128"/>
      <c r="AS7392" s="13"/>
      <c r="AW7392" s="128"/>
      <c r="AX7392" s="128"/>
      <c r="AY7392" s="128"/>
      <c r="BH7392" s="89"/>
      <c r="BI7392" s="90"/>
      <c r="DL7392" s="13"/>
      <c r="DM7392" s="13"/>
      <c r="DN7392" s="3"/>
      <c r="DO7392" s="126"/>
      <c r="DP7392" s="126"/>
      <c r="DQ7392" s="127"/>
      <c r="DR7392" s="128"/>
      <c r="DS7392" s="13"/>
      <c r="DW7392" s="128"/>
      <c r="DX7392" s="128"/>
      <c r="DY7392" s="128"/>
      <c r="EH7392" s="89"/>
      <c r="EI7392" s="90"/>
    </row>
    <row r="7393" spans="38:139">
      <c r="AL7393" s="13"/>
      <c r="AM7393" s="13"/>
      <c r="AN7393" s="3"/>
      <c r="AO7393" s="126"/>
      <c r="AP7393" s="126"/>
      <c r="AQ7393" s="127"/>
      <c r="AR7393" s="128"/>
      <c r="AS7393" s="13"/>
      <c r="AW7393" s="128"/>
      <c r="AX7393" s="128"/>
      <c r="AY7393" s="128"/>
      <c r="BH7393" s="89"/>
      <c r="BI7393" s="90"/>
      <c r="DL7393" s="13"/>
      <c r="DM7393" s="13"/>
      <c r="DN7393" s="3"/>
      <c r="DO7393" s="126"/>
      <c r="DP7393" s="126"/>
      <c r="DQ7393" s="127"/>
      <c r="DR7393" s="128"/>
      <c r="DS7393" s="13"/>
      <c r="DW7393" s="128"/>
      <c r="DX7393" s="128"/>
      <c r="DY7393" s="128"/>
      <c r="EH7393" s="89"/>
      <c r="EI7393" s="90"/>
    </row>
    <row r="7394" spans="38:139">
      <c r="AL7394" s="13"/>
      <c r="AM7394" s="13"/>
      <c r="AN7394" s="3"/>
      <c r="AO7394" s="126"/>
      <c r="AP7394" s="126"/>
      <c r="AQ7394" s="127"/>
      <c r="AR7394" s="128"/>
      <c r="AS7394" s="13"/>
      <c r="AW7394" s="128"/>
      <c r="AX7394" s="128"/>
      <c r="AY7394" s="128"/>
      <c r="BH7394" s="89"/>
      <c r="BI7394" s="90"/>
      <c r="DL7394" s="13"/>
      <c r="DM7394" s="13"/>
      <c r="DN7394" s="3"/>
      <c r="DO7394" s="126"/>
      <c r="DP7394" s="126"/>
      <c r="DQ7394" s="127"/>
      <c r="DR7394" s="128"/>
      <c r="DS7394" s="13"/>
      <c r="DW7394" s="128"/>
      <c r="DX7394" s="128"/>
      <c r="DY7394" s="128"/>
      <c r="EH7394" s="89"/>
      <c r="EI7394" s="90"/>
    </row>
    <row r="7395" spans="38:139">
      <c r="AL7395" s="13"/>
      <c r="AM7395" s="13"/>
      <c r="AN7395" s="3"/>
      <c r="AO7395" s="126"/>
      <c r="AP7395" s="126"/>
      <c r="AQ7395" s="127"/>
      <c r="AR7395" s="128"/>
      <c r="AS7395" s="13"/>
      <c r="AW7395" s="128"/>
      <c r="AX7395" s="128"/>
      <c r="AY7395" s="128"/>
      <c r="BH7395" s="89"/>
      <c r="BI7395" s="90"/>
      <c r="DL7395" s="13"/>
      <c r="DM7395" s="13"/>
      <c r="DN7395" s="3"/>
      <c r="DO7395" s="126"/>
      <c r="DP7395" s="126"/>
      <c r="DQ7395" s="127"/>
      <c r="DR7395" s="128"/>
      <c r="DS7395" s="13"/>
      <c r="DW7395" s="128"/>
      <c r="DX7395" s="128"/>
      <c r="DY7395" s="128"/>
      <c r="EH7395" s="89"/>
      <c r="EI7395" s="90"/>
    </row>
    <row r="7396" spans="38:139">
      <c r="AL7396" s="13"/>
      <c r="AM7396" s="13"/>
      <c r="AN7396" s="3"/>
      <c r="AO7396" s="126"/>
      <c r="AP7396" s="126"/>
      <c r="AQ7396" s="127"/>
      <c r="AR7396" s="128"/>
      <c r="AS7396" s="13"/>
      <c r="AW7396" s="128"/>
      <c r="AX7396" s="128"/>
      <c r="AY7396" s="128"/>
      <c r="BH7396" s="89"/>
      <c r="BI7396" s="90"/>
      <c r="DL7396" s="13"/>
      <c r="DM7396" s="13"/>
      <c r="DN7396" s="3"/>
      <c r="DO7396" s="126"/>
      <c r="DP7396" s="126"/>
      <c r="DQ7396" s="127"/>
      <c r="DR7396" s="128"/>
      <c r="DS7396" s="13"/>
      <c r="DW7396" s="128"/>
      <c r="DX7396" s="128"/>
      <c r="DY7396" s="128"/>
      <c r="EH7396" s="89"/>
      <c r="EI7396" s="90"/>
    </row>
    <row r="7397" spans="38:139">
      <c r="AL7397" s="13"/>
      <c r="AM7397" s="13"/>
      <c r="AN7397" s="3"/>
      <c r="AO7397" s="126"/>
      <c r="AP7397" s="126"/>
      <c r="AQ7397" s="127"/>
      <c r="AR7397" s="128"/>
      <c r="AS7397" s="13"/>
      <c r="AW7397" s="128"/>
      <c r="AX7397" s="128"/>
      <c r="AY7397" s="128"/>
      <c r="BH7397" s="89"/>
      <c r="BI7397" s="90"/>
      <c r="DL7397" s="13"/>
      <c r="DM7397" s="13"/>
      <c r="DN7397" s="3"/>
      <c r="DO7397" s="126"/>
      <c r="DP7397" s="126"/>
      <c r="DQ7397" s="127"/>
      <c r="DR7397" s="128"/>
      <c r="DS7397" s="13"/>
      <c r="DW7397" s="128"/>
      <c r="DX7397" s="128"/>
      <c r="DY7397" s="128"/>
      <c r="EH7397" s="89"/>
      <c r="EI7397" s="90"/>
    </row>
    <row r="7398" spans="38:139">
      <c r="AL7398" s="13"/>
      <c r="AM7398" s="13"/>
      <c r="AN7398" s="3"/>
      <c r="AO7398" s="126"/>
      <c r="AP7398" s="126"/>
      <c r="AQ7398" s="127"/>
      <c r="AR7398" s="128"/>
      <c r="AS7398" s="13"/>
      <c r="AW7398" s="128"/>
      <c r="AX7398" s="128"/>
      <c r="AY7398" s="128"/>
      <c r="BH7398" s="89"/>
      <c r="BI7398" s="90"/>
      <c r="DL7398" s="13"/>
      <c r="DM7398" s="13"/>
      <c r="DN7398" s="3"/>
      <c r="DO7398" s="126"/>
      <c r="DP7398" s="126"/>
      <c r="DQ7398" s="127"/>
      <c r="DR7398" s="128"/>
      <c r="DS7398" s="13"/>
      <c r="DW7398" s="128"/>
      <c r="DX7398" s="128"/>
      <c r="DY7398" s="128"/>
      <c r="EH7398" s="89"/>
      <c r="EI7398" s="90"/>
    </row>
    <row r="7399" spans="38:139">
      <c r="AL7399" s="13"/>
      <c r="AM7399" s="13"/>
      <c r="AN7399" s="3"/>
      <c r="AO7399" s="126"/>
      <c r="AP7399" s="126"/>
      <c r="AQ7399" s="127"/>
      <c r="AR7399" s="128"/>
      <c r="AS7399" s="13"/>
      <c r="AW7399" s="128"/>
      <c r="AX7399" s="128"/>
      <c r="AY7399" s="128"/>
      <c r="BH7399" s="89"/>
      <c r="BI7399" s="90"/>
      <c r="DL7399" s="13"/>
      <c r="DM7399" s="13"/>
      <c r="DN7399" s="3"/>
      <c r="DO7399" s="126"/>
      <c r="DP7399" s="126"/>
      <c r="DQ7399" s="127"/>
      <c r="DR7399" s="128"/>
      <c r="DS7399" s="13"/>
      <c r="DW7399" s="128"/>
      <c r="DX7399" s="128"/>
      <c r="DY7399" s="128"/>
      <c r="EH7399" s="89"/>
      <c r="EI7399" s="90"/>
    </row>
    <row r="7400" spans="38:139">
      <c r="AL7400" s="13"/>
      <c r="AM7400" s="13"/>
      <c r="AN7400" s="3"/>
      <c r="AO7400" s="126"/>
      <c r="AP7400" s="126"/>
      <c r="AQ7400" s="127"/>
      <c r="AR7400" s="128"/>
      <c r="AS7400" s="13"/>
      <c r="AW7400" s="128"/>
      <c r="AX7400" s="128"/>
      <c r="AY7400" s="128"/>
      <c r="BH7400" s="89"/>
      <c r="BI7400" s="90"/>
      <c r="DL7400" s="13"/>
      <c r="DM7400" s="13"/>
      <c r="DN7400" s="3"/>
      <c r="DO7400" s="126"/>
      <c r="DP7400" s="126"/>
      <c r="DQ7400" s="127"/>
      <c r="DR7400" s="128"/>
      <c r="DS7400" s="13"/>
      <c r="DW7400" s="128"/>
      <c r="DX7400" s="128"/>
      <c r="DY7400" s="128"/>
      <c r="EH7400" s="89"/>
      <c r="EI7400" s="90"/>
    </row>
    <row r="7401" spans="38:139">
      <c r="AL7401" s="13"/>
      <c r="AM7401" s="13"/>
      <c r="AN7401" s="3"/>
      <c r="AO7401" s="126"/>
      <c r="AP7401" s="126"/>
      <c r="AQ7401" s="127"/>
      <c r="AR7401" s="128"/>
      <c r="AS7401" s="13"/>
      <c r="AW7401" s="128"/>
      <c r="AX7401" s="128"/>
      <c r="AY7401" s="128"/>
      <c r="BH7401" s="89"/>
      <c r="BI7401" s="90"/>
      <c r="DL7401" s="13"/>
      <c r="DM7401" s="13"/>
      <c r="DN7401" s="3"/>
      <c r="DO7401" s="126"/>
      <c r="DP7401" s="126"/>
      <c r="DQ7401" s="127"/>
      <c r="DR7401" s="128"/>
      <c r="DS7401" s="13"/>
      <c r="DW7401" s="128"/>
      <c r="DX7401" s="128"/>
      <c r="DY7401" s="128"/>
      <c r="EH7401" s="89"/>
      <c r="EI7401" s="90"/>
    </row>
    <row r="7402" spans="38:139">
      <c r="AL7402" s="13"/>
      <c r="AM7402" s="13"/>
      <c r="AN7402" s="3"/>
      <c r="AO7402" s="126"/>
      <c r="AP7402" s="126"/>
      <c r="AQ7402" s="127"/>
      <c r="AR7402" s="128"/>
      <c r="AS7402" s="13"/>
      <c r="AW7402" s="128"/>
      <c r="AX7402" s="128"/>
      <c r="AY7402" s="128"/>
      <c r="BH7402" s="89"/>
      <c r="BI7402" s="90"/>
      <c r="DL7402" s="13"/>
      <c r="DM7402" s="13"/>
      <c r="DN7402" s="3"/>
      <c r="DO7402" s="126"/>
      <c r="DP7402" s="126"/>
      <c r="DQ7402" s="127"/>
      <c r="DR7402" s="128"/>
      <c r="DS7402" s="13"/>
      <c r="DW7402" s="128"/>
      <c r="DX7402" s="128"/>
      <c r="DY7402" s="128"/>
      <c r="EH7402" s="89"/>
      <c r="EI7402" s="90"/>
    </row>
    <row r="7403" spans="38:139">
      <c r="AL7403" s="13"/>
      <c r="AM7403" s="13"/>
      <c r="AN7403" s="3"/>
      <c r="AO7403" s="126"/>
      <c r="AP7403" s="126"/>
      <c r="AQ7403" s="127"/>
      <c r="AR7403" s="128"/>
      <c r="AS7403" s="13"/>
      <c r="AW7403" s="128"/>
      <c r="AX7403" s="128"/>
      <c r="AY7403" s="128"/>
      <c r="BH7403" s="89"/>
      <c r="BI7403" s="90"/>
      <c r="DL7403" s="13"/>
      <c r="DM7403" s="13"/>
      <c r="DN7403" s="3"/>
      <c r="DO7403" s="126"/>
      <c r="DP7403" s="126"/>
      <c r="DQ7403" s="127"/>
      <c r="DR7403" s="128"/>
      <c r="DS7403" s="13"/>
      <c r="DW7403" s="128"/>
      <c r="DX7403" s="128"/>
      <c r="DY7403" s="128"/>
      <c r="EH7403" s="89"/>
      <c r="EI7403" s="90"/>
    </row>
    <row r="7404" spans="38:139">
      <c r="AL7404" s="13"/>
      <c r="AM7404" s="13"/>
      <c r="AN7404" s="3"/>
      <c r="AO7404" s="126"/>
      <c r="AP7404" s="126"/>
      <c r="AQ7404" s="127"/>
      <c r="AR7404" s="128"/>
      <c r="AS7404" s="13"/>
      <c r="AW7404" s="128"/>
      <c r="AX7404" s="128"/>
      <c r="AY7404" s="128"/>
      <c r="BH7404" s="89"/>
      <c r="BI7404" s="90"/>
      <c r="DL7404" s="13"/>
      <c r="DM7404" s="13"/>
      <c r="DN7404" s="3"/>
      <c r="DO7404" s="126"/>
      <c r="DP7404" s="126"/>
      <c r="DQ7404" s="127"/>
      <c r="DR7404" s="128"/>
      <c r="DS7404" s="13"/>
      <c r="DW7404" s="128"/>
      <c r="DX7404" s="128"/>
      <c r="DY7404" s="128"/>
      <c r="EH7404" s="89"/>
      <c r="EI7404" s="90"/>
    </row>
    <row r="7405" spans="38:139">
      <c r="AL7405" s="13"/>
      <c r="AM7405" s="13"/>
      <c r="AN7405" s="3"/>
      <c r="AO7405" s="126"/>
      <c r="AP7405" s="126"/>
      <c r="AQ7405" s="127"/>
      <c r="AR7405" s="128"/>
      <c r="AS7405" s="13"/>
      <c r="AW7405" s="128"/>
      <c r="AX7405" s="128"/>
      <c r="AY7405" s="128"/>
      <c r="BH7405" s="89"/>
      <c r="BI7405" s="90"/>
      <c r="DL7405" s="13"/>
      <c r="DM7405" s="13"/>
      <c r="DN7405" s="3"/>
      <c r="DO7405" s="126"/>
      <c r="DP7405" s="126"/>
      <c r="DQ7405" s="127"/>
      <c r="DR7405" s="128"/>
      <c r="DS7405" s="13"/>
      <c r="DW7405" s="128"/>
      <c r="DX7405" s="128"/>
      <c r="DY7405" s="128"/>
      <c r="EH7405" s="89"/>
      <c r="EI7405" s="90"/>
    </row>
    <row r="7406" spans="38:139">
      <c r="AL7406" s="13"/>
      <c r="AM7406" s="13"/>
      <c r="AN7406" s="3"/>
      <c r="AO7406" s="126"/>
      <c r="AP7406" s="126"/>
      <c r="AQ7406" s="127"/>
      <c r="AR7406" s="128"/>
      <c r="AS7406" s="13"/>
      <c r="AW7406" s="128"/>
      <c r="AX7406" s="128"/>
      <c r="AY7406" s="128"/>
      <c r="BH7406" s="89"/>
      <c r="BI7406" s="90"/>
      <c r="DL7406" s="13"/>
      <c r="DM7406" s="13"/>
      <c r="DN7406" s="3"/>
      <c r="DO7406" s="126"/>
      <c r="DP7406" s="126"/>
      <c r="DQ7406" s="127"/>
      <c r="DR7406" s="128"/>
      <c r="DS7406" s="13"/>
      <c r="DW7406" s="128"/>
      <c r="DX7406" s="128"/>
      <c r="DY7406" s="128"/>
      <c r="EH7406" s="89"/>
      <c r="EI7406" s="90"/>
    </row>
    <row r="7407" spans="38:139">
      <c r="AL7407" s="13"/>
      <c r="AM7407" s="13"/>
      <c r="AN7407" s="3"/>
      <c r="AO7407" s="126"/>
      <c r="AP7407" s="126"/>
      <c r="AQ7407" s="127"/>
      <c r="AR7407" s="128"/>
      <c r="AS7407" s="13"/>
      <c r="AW7407" s="128"/>
      <c r="AX7407" s="128"/>
      <c r="AY7407" s="128"/>
      <c r="BH7407" s="89"/>
      <c r="BI7407" s="90"/>
      <c r="DL7407" s="13"/>
      <c r="DM7407" s="13"/>
      <c r="DN7407" s="3"/>
      <c r="DO7407" s="126"/>
      <c r="DP7407" s="126"/>
      <c r="DQ7407" s="127"/>
      <c r="DR7407" s="128"/>
      <c r="DS7407" s="13"/>
      <c r="DW7407" s="128"/>
      <c r="DX7407" s="128"/>
      <c r="DY7407" s="128"/>
      <c r="EH7407" s="89"/>
      <c r="EI7407" s="90"/>
    </row>
    <row r="7408" spans="38:139">
      <c r="AL7408" s="13"/>
      <c r="AM7408" s="13"/>
      <c r="AN7408" s="3"/>
      <c r="AO7408" s="126"/>
      <c r="AP7408" s="126"/>
      <c r="AQ7408" s="127"/>
      <c r="AR7408" s="128"/>
      <c r="AS7408" s="13"/>
      <c r="AW7408" s="128"/>
      <c r="AX7408" s="128"/>
      <c r="AY7408" s="128"/>
      <c r="BH7408" s="89"/>
      <c r="BI7408" s="90"/>
      <c r="DL7408" s="13"/>
      <c r="DM7408" s="13"/>
      <c r="DN7408" s="3"/>
      <c r="DO7408" s="126"/>
      <c r="DP7408" s="126"/>
      <c r="DQ7408" s="127"/>
      <c r="DR7408" s="128"/>
      <c r="DS7408" s="13"/>
      <c r="DW7408" s="128"/>
      <c r="DX7408" s="128"/>
      <c r="DY7408" s="128"/>
      <c r="EH7408" s="89"/>
      <c r="EI7408" s="90"/>
    </row>
    <row r="7409" spans="38:139">
      <c r="AL7409" s="13"/>
      <c r="AM7409" s="13"/>
      <c r="AN7409" s="3"/>
      <c r="AO7409" s="126"/>
      <c r="AP7409" s="126"/>
      <c r="AQ7409" s="127"/>
      <c r="AR7409" s="128"/>
      <c r="AS7409" s="13"/>
      <c r="AW7409" s="128"/>
      <c r="AX7409" s="128"/>
      <c r="AY7409" s="128"/>
      <c r="BH7409" s="89"/>
      <c r="BI7409" s="90"/>
      <c r="DL7409" s="13"/>
      <c r="DM7409" s="13"/>
      <c r="DN7409" s="3"/>
      <c r="DO7409" s="126"/>
      <c r="DP7409" s="126"/>
      <c r="DQ7409" s="127"/>
      <c r="DR7409" s="128"/>
      <c r="DS7409" s="13"/>
      <c r="DW7409" s="128"/>
      <c r="DX7409" s="128"/>
      <c r="DY7409" s="128"/>
      <c r="EH7409" s="89"/>
      <c r="EI7409" s="90"/>
    </row>
    <row r="7410" spans="38:139">
      <c r="AL7410" s="13"/>
      <c r="AM7410" s="13"/>
      <c r="AN7410" s="3"/>
      <c r="AO7410" s="126"/>
      <c r="AP7410" s="126"/>
      <c r="AQ7410" s="127"/>
      <c r="AR7410" s="128"/>
      <c r="AS7410" s="13"/>
      <c r="AW7410" s="128"/>
      <c r="AX7410" s="128"/>
      <c r="AY7410" s="128"/>
      <c r="BH7410" s="89"/>
      <c r="BI7410" s="90"/>
      <c r="DL7410" s="13"/>
      <c r="DM7410" s="13"/>
      <c r="DN7410" s="3"/>
      <c r="DO7410" s="126"/>
      <c r="DP7410" s="126"/>
      <c r="DQ7410" s="127"/>
      <c r="DR7410" s="128"/>
      <c r="DS7410" s="13"/>
      <c r="DW7410" s="128"/>
      <c r="DX7410" s="128"/>
      <c r="DY7410" s="128"/>
      <c r="EH7410" s="89"/>
      <c r="EI7410" s="90"/>
    </row>
    <row r="7411" spans="38:139">
      <c r="AL7411" s="13"/>
      <c r="AM7411" s="13"/>
      <c r="AN7411" s="3"/>
      <c r="AO7411" s="126"/>
      <c r="AP7411" s="126"/>
      <c r="AQ7411" s="127"/>
      <c r="AR7411" s="128"/>
      <c r="AS7411" s="13"/>
      <c r="AW7411" s="128"/>
      <c r="AX7411" s="128"/>
      <c r="AY7411" s="128"/>
      <c r="BH7411" s="89"/>
      <c r="BI7411" s="90"/>
      <c r="DL7411" s="13"/>
      <c r="DM7411" s="13"/>
      <c r="DN7411" s="3"/>
      <c r="DO7411" s="126"/>
      <c r="DP7411" s="126"/>
      <c r="DQ7411" s="127"/>
      <c r="DR7411" s="128"/>
      <c r="DS7411" s="13"/>
      <c r="DW7411" s="128"/>
      <c r="DX7411" s="128"/>
      <c r="DY7411" s="128"/>
      <c r="EH7411" s="89"/>
      <c r="EI7411" s="90"/>
    </row>
    <row r="7412" spans="38:139">
      <c r="AL7412" s="13"/>
      <c r="AM7412" s="13"/>
      <c r="AN7412" s="3"/>
      <c r="AO7412" s="126"/>
      <c r="AP7412" s="126"/>
      <c r="AQ7412" s="127"/>
      <c r="AR7412" s="128"/>
      <c r="AS7412" s="13"/>
      <c r="AW7412" s="128"/>
      <c r="AX7412" s="128"/>
      <c r="AY7412" s="128"/>
      <c r="BH7412" s="89"/>
      <c r="BI7412" s="90"/>
      <c r="DL7412" s="13"/>
      <c r="DM7412" s="13"/>
      <c r="DN7412" s="3"/>
      <c r="DO7412" s="126"/>
      <c r="DP7412" s="126"/>
      <c r="DQ7412" s="127"/>
      <c r="DR7412" s="128"/>
      <c r="DS7412" s="13"/>
      <c r="DW7412" s="128"/>
      <c r="DX7412" s="128"/>
      <c r="DY7412" s="128"/>
      <c r="EH7412" s="89"/>
      <c r="EI7412" s="90"/>
    </row>
    <row r="7413" spans="38:139">
      <c r="AL7413" s="13"/>
      <c r="AM7413" s="13"/>
      <c r="AN7413" s="3"/>
      <c r="AO7413" s="126"/>
      <c r="AP7413" s="126"/>
      <c r="AQ7413" s="127"/>
      <c r="AR7413" s="128"/>
      <c r="AS7413" s="13"/>
      <c r="AW7413" s="128"/>
      <c r="AX7413" s="128"/>
      <c r="AY7413" s="128"/>
      <c r="BH7413" s="89"/>
      <c r="BI7413" s="90"/>
      <c r="DL7413" s="13"/>
      <c r="DM7413" s="13"/>
      <c r="DN7413" s="3"/>
      <c r="DO7413" s="126"/>
      <c r="DP7413" s="126"/>
      <c r="DQ7413" s="127"/>
      <c r="DR7413" s="128"/>
      <c r="DS7413" s="13"/>
      <c r="DW7413" s="128"/>
      <c r="DX7413" s="128"/>
      <c r="DY7413" s="128"/>
      <c r="EH7413" s="89"/>
      <c r="EI7413" s="90"/>
    </row>
    <row r="7414" spans="38:139">
      <c r="AL7414" s="13"/>
      <c r="AM7414" s="13"/>
      <c r="AN7414" s="3"/>
      <c r="AO7414" s="126"/>
      <c r="AP7414" s="126"/>
      <c r="AQ7414" s="127"/>
      <c r="AR7414" s="128"/>
      <c r="AS7414" s="13"/>
      <c r="AW7414" s="128"/>
      <c r="AX7414" s="128"/>
      <c r="AY7414" s="128"/>
      <c r="BH7414" s="89"/>
      <c r="BI7414" s="90"/>
      <c r="DL7414" s="13"/>
      <c r="DM7414" s="13"/>
      <c r="DN7414" s="3"/>
      <c r="DO7414" s="126"/>
      <c r="DP7414" s="126"/>
      <c r="DQ7414" s="127"/>
      <c r="DR7414" s="128"/>
      <c r="DS7414" s="13"/>
      <c r="DW7414" s="128"/>
      <c r="DX7414" s="128"/>
      <c r="DY7414" s="128"/>
      <c r="EH7414" s="89"/>
      <c r="EI7414" s="90"/>
    </row>
    <row r="7415" spans="38:139">
      <c r="AL7415" s="13"/>
      <c r="AM7415" s="13"/>
      <c r="AN7415" s="3"/>
      <c r="AO7415" s="126"/>
      <c r="AP7415" s="126"/>
      <c r="AQ7415" s="127"/>
      <c r="AR7415" s="128"/>
      <c r="AS7415" s="13"/>
      <c r="AW7415" s="128"/>
      <c r="AX7415" s="128"/>
      <c r="AY7415" s="128"/>
      <c r="BH7415" s="89"/>
      <c r="BI7415" s="90"/>
      <c r="DL7415" s="13"/>
      <c r="DM7415" s="13"/>
      <c r="DN7415" s="3"/>
      <c r="DO7415" s="126"/>
      <c r="DP7415" s="126"/>
      <c r="DQ7415" s="127"/>
      <c r="DR7415" s="128"/>
      <c r="DS7415" s="13"/>
      <c r="DW7415" s="128"/>
      <c r="DX7415" s="128"/>
      <c r="DY7415" s="128"/>
      <c r="EH7415" s="89"/>
      <c r="EI7415" s="90"/>
    </row>
    <row r="7416" spans="38:139">
      <c r="AL7416" s="13"/>
      <c r="AM7416" s="13"/>
      <c r="AN7416" s="3"/>
      <c r="AO7416" s="126"/>
      <c r="AP7416" s="126"/>
      <c r="AQ7416" s="127"/>
      <c r="AR7416" s="128"/>
      <c r="AS7416" s="13"/>
      <c r="AW7416" s="128"/>
      <c r="AX7416" s="128"/>
      <c r="AY7416" s="128"/>
      <c r="BH7416" s="89"/>
      <c r="BI7416" s="90"/>
      <c r="DL7416" s="13"/>
      <c r="DM7416" s="13"/>
      <c r="DN7416" s="3"/>
      <c r="DO7416" s="126"/>
      <c r="DP7416" s="126"/>
      <c r="DQ7416" s="127"/>
      <c r="DR7416" s="128"/>
      <c r="DS7416" s="13"/>
      <c r="DW7416" s="128"/>
      <c r="DX7416" s="128"/>
      <c r="DY7416" s="128"/>
      <c r="EH7416" s="89"/>
      <c r="EI7416" s="90"/>
    </row>
    <row r="7417" spans="38:139">
      <c r="AL7417" s="13"/>
      <c r="AM7417" s="13"/>
      <c r="AN7417" s="3"/>
      <c r="AO7417" s="126"/>
      <c r="AP7417" s="126"/>
      <c r="AQ7417" s="127"/>
      <c r="AR7417" s="128"/>
      <c r="AS7417" s="13"/>
      <c r="AW7417" s="128"/>
      <c r="AX7417" s="128"/>
      <c r="AY7417" s="128"/>
      <c r="BH7417" s="89"/>
      <c r="BI7417" s="90"/>
      <c r="DL7417" s="13"/>
      <c r="DM7417" s="13"/>
      <c r="DN7417" s="3"/>
      <c r="DO7417" s="126"/>
      <c r="DP7417" s="126"/>
      <c r="DQ7417" s="127"/>
      <c r="DR7417" s="128"/>
      <c r="DS7417" s="13"/>
      <c r="DW7417" s="128"/>
      <c r="DX7417" s="128"/>
      <c r="DY7417" s="128"/>
      <c r="EH7417" s="89"/>
      <c r="EI7417" s="90"/>
    </row>
    <row r="7418" spans="38:139">
      <c r="AL7418" s="13"/>
      <c r="AM7418" s="13"/>
      <c r="AN7418" s="3"/>
      <c r="AO7418" s="126"/>
      <c r="AP7418" s="126"/>
      <c r="AQ7418" s="127"/>
      <c r="AR7418" s="128"/>
      <c r="AS7418" s="13"/>
      <c r="AW7418" s="128"/>
      <c r="AX7418" s="128"/>
      <c r="AY7418" s="128"/>
      <c r="BH7418" s="89"/>
      <c r="BI7418" s="90"/>
      <c r="DL7418" s="13"/>
      <c r="DM7418" s="13"/>
      <c r="DN7418" s="3"/>
      <c r="DO7418" s="126"/>
      <c r="DP7418" s="126"/>
      <c r="DQ7418" s="127"/>
      <c r="DR7418" s="128"/>
      <c r="DS7418" s="13"/>
      <c r="DW7418" s="128"/>
      <c r="DX7418" s="128"/>
      <c r="DY7418" s="128"/>
      <c r="EH7418" s="89"/>
      <c r="EI7418" s="90"/>
    </row>
    <row r="7419" spans="38:139">
      <c r="AL7419" s="13"/>
      <c r="AM7419" s="13"/>
      <c r="AN7419" s="3"/>
      <c r="AO7419" s="126"/>
      <c r="AP7419" s="126"/>
      <c r="AQ7419" s="127"/>
      <c r="AR7419" s="128"/>
      <c r="AS7419" s="13"/>
      <c r="AW7419" s="128"/>
      <c r="AX7419" s="128"/>
      <c r="AY7419" s="128"/>
      <c r="BH7419" s="89"/>
      <c r="BI7419" s="90"/>
      <c r="DL7419" s="13"/>
      <c r="DM7419" s="13"/>
      <c r="DN7419" s="3"/>
      <c r="DO7419" s="126"/>
      <c r="DP7419" s="126"/>
      <c r="DQ7419" s="127"/>
      <c r="DR7419" s="128"/>
      <c r="DS7419" s="13"/>
      <c r="DW7419" s="128"/>
      <c r="DX7419" s="128"/>
      <c r="DY7419" s="128"/>
      <c r="EH7419" s="89"/>
      <c r="EI7419" s="90"/>
    </row>
    <row r="7420" spans="38:139">
      <c r="AL7420" s="13"/>
      <c r="AM7420" s="13"/>
      <c r="AN7420" s="3"/>
      <c r="AO7420" s="126"/>
      <c r="AP7420" s="126"/>
      <c r="AQ7420" s="127"/>
      <c r="AR7420" s="128"/>
      <c r="AS7420" s="13"/>
      <c r="AW7420" s="128"/>
      <c r="AX7420" s="128"/>
      <c r="AY7420" s="128"/>
      <c r="BH7420" s="89"/>
      <c r="BI7420" s="90"/>
      <c r="DL7420" s="13"/>
      <c r="DM7420" s="13"/>
      <c r="DN7420" s="3"/>
      <c r="DO7420" s="126"/>
      <c r="DP7420" s="126"/>
      <c r="DQ7420" s="127"/>
      <c r="DR7420" s="128"/>
      <c r="DS7420" s="13"/>
      <c r="DW7420" s="128"/>
      <c r="DX7420" s="128"/>
      <c r="DY7420" s="128"/>
      <c r="EH7420" s="89"/>
      <c r="EI7420" s="90"/>
    </row>
    <row r="7421" spans="38:139">
      <c r="AL7421" s="13"/>
      <c r="AM7421" s="13"/>
      <c r="AN7421" s="3"/>
      <c r="AO7421" s="126"/>
      <c r="AP7421" s="126"/>
      <c r="AQ7421" s="127"/>
      <c r="AR7421" s="128"/>
      <c r="AS7421" s="13"/>
      <c r="AW7421" s="128"/>
      <c r="AX7421" s="128"/>
      <c r="AY7421" s="128"/>
      <c r="BH7421" s="89"/>
      <c r="BI7421" s="90"/>
      <c r="DL7421" s="13"/>
      <c r="DM7421" s="13"/>
      <c r="DN7421" s="3"/>
      <c r="DO7421" s="126"/>
      <c r="DP7421" s="126"/>
      <c r="DQ7421" s="127"/>
      <c r="DR7421" s="128"/>
      <c r="DS7421" s="13"/>
      <c r="DW7421" s="128"/>
      <c r="DX7421" s="128"/>
      <c r="DY7421" s="128"/>
      <c r="EH7421" s="89"/>
      <c r="EI7421" s="90"/>
    </row>
    <row r="7422" spans="38:139">
      <c r="AL7422" s="13"/>
      <c r="AM7422" s="13"/>
      <c r="AN7422" s="3"/>
      <c r="AO7422" s="126"/>
      <c r="AP7422" s="126"/>
      <c r="AQ7422" s="127"/>
      <c r="AR7422" s="128"/>
      <c r="AS7422" s="13"/>
      <c r="AW7422" s="128"/>
      <c r="AX7422" s="128"/>
      <c r="AY7422" s="128"/>
      <c r="BH7422" s="89"/>
      <c r="BI7422" s="90"/>
      <c r="DL7422" s="13"/>
      <c r="DM7422" s="13"/>
      <c r="DN7422" s="3"/>
      <c r="DO7422" s="126"/>
      <c r="DP7422" s="126"/>
      <c r="DQ7422" s="127"/>
      <c r="DR7422" s="128"/>
      <c r="DS7422" s="13"/>
      <c r="DW7422" s="128"/>
      <c r="DX7422" s="128"/>
      <c r="DY7422" s="128"/>
      <c r="EH7422" s="89"/>
      <c r="EI7422" s="90"/>
    </row>
    <row r="7423" spans="38:139">
      <c r="AL7423" s="13"/>
      <c r="AM7423" s="13"/>
      <c r="AN7423" s="3"/>
      <c r="AO7423" s="126"/>
      <c r="AP7423" s="126"/>
      <c r="AQ7423" s="127"/>
      <c r="AR7423" s="128"/>
      <c r="AS7423" s="13"/>
      <c r="AW7423" s="128"/>
      <c r="AX7423" s="128"/>
      <c r="AY7423" s="128"/>
      <c r="BH7423" s="89"/>
      <c r="BI7423" s="90"/>
      <c r="DL7423" s="13"/>
      <c r="DM7423" s="13"/>
      <c r="DN7423" s="3"/>
      <c r="DO7423" s="126"/>
      <c r="DP7423" s="126"/>
      <c r="DQ7423" s="127"/>
      <c r="DR7423" s="128"/>
      <c r="DS7423" s="13"/>
      <c r="DW7423" s="128"/>
      <c r="DX7423" s="128"/>
      <c r="DY7423" s="128"/>
      <c r="EH7423" s="89"/>
      <c r="EI7423" s="90"/>
    </row>
    <row r="7424" spans="38:139">
      <c r="AL7424" s="13"/>
      <c r="AM7424" s="13"/>
      <c r="AN7424" s="3"/>
      <c r="AO7424" s="126"/>
      <c r="AP7424" s="126"/>
      <c r="AQ7424" s="127"/>
      <c r="AR7424" s="128"/>
      <c r="AS7424" s="13"/>
      <c r="AW7424" s="128"/>
      <c r="AX7424" s="128"/>
      <c r="AY7424" s="128"/>
      <c r="BH7424" s="89"/>
      <c r="BI7424" s="90"/>
      <c r="DL7424" s="13"/>
      <c r="DM7424" s="13"/>
      <c r="DN7424" s="3"/>
      <c r="DO7424" s="126"/>
      <c r="DP7424" s="126"/>
      <c r="DQ7424" s="127"/>
      <c r="DR7424" s="128"/>
      <c r="DS7424" s="13"/>
      <c r="DW7424" s="128"/>
      <c r="DX7424" s="128"/>
      <c r="DY7424" s="128"/>
      <c r="EH7424" s="89"/>
      <c r="EI7424" s="90"/>
    </row>
    <row r="7425" spans="38:139">
      <c r="AL7425" s="13"/>
      <c r="AM7425" s="13"/>
      <c r="AN7425" s="3"/>
      <c r="AO7425" s="126"/>
      <c r="AP7425" s="126"/>
      <c r="AQ7425" s="127"/>
      <c r="AR7425" s="128"/>
      <c r="AS7425" s="13"/>
      <c r="AW7425" s="128"/>
      <c r="AX7425" s="128"/>
      <c r="AY7425" s="128"/>
      <c r="BH7425" s="89"/>
      <c r="BI7425" s="90"/>
      <c r="DL7425" s="13"/>
      <c r="DM7425" s="13"/>
      <c r="DN7425" s="3"/>
      <c r="DO7425" s="126"/>
      <c r="DP7425" s="126"/>
      <c r="DQ7425" s="127"/>
      <c r="DR7425" s="128"/>
      <c r="DS7425" s="13"/>
      <c r="DW7425" s="128"/>
      <c r="DX7425" s="128"/>
      <c r="DY7425" s="128"/>
      <c r="EH7425" s="89"/>
      <c r="EI7425" s="90"/>
    </row>
    <row r="7426" spans="38:139">
      <c r="AL7426" s="13"/>
      <c r="AM7426" s="13"/>
      <c r="AN7426" s="3"/>
      <c r="AO7426" s="126"/>
      <c r="AP7426" s="126"/>
      <c r="AQ7426" s="127"/>
      <c r="AR7426" s="128"/>
      <c r="AS7426" s="13"/>
      <c r="AW7426" s="128"/>
      <c r="AX7426" s="128"/>
      <c r="AY7426" s="128"/>
      <c r="BH7426" s="89"/>
      <c r="BI7426" s="90"/>
      <c r="DL7426" s="13"/>
      <c r="DM7426" s="13"/>
      <c r="DN7426" s="3"/>
      <c r="DO7426" s="126"/>
      <c r="DP7426" s="126"/>
      <c r="DQ7426" s="127"/>
      <c r="DR7426" s="128"/>
      <c r="DS7426" s="13"/>
      <c r="DW7426" s="128"/>
      <c r="DX7426" s="128"/>
      <c r="DY7426" s="128"/>
      <c r="EH7426" s="89"/>
      <c r="EI7426" s="90"/>
    </row>
    <row r="7427" spans="38:139">
      <c r="AL7427" s="13"/>
      <c r="AM7427" s="13"/>
      <c r="AN7427" s="3"/>
      <c r="AO7427" s="126"/>
      <c r="AP7427" s="126"/>
      <c r="AQ7427" s="127"/>
      <c r="AR7427" s="128"/>
      <c r="AS7427" s="13"/>
      <c r="AW7427" s="128"/>
      <c r="AX7427" s="128"/>
      <c r="AY7427" s="128"/>
      <c r="BH7427" s="89"/>
      <c r="BI7427" s="90"/>
      <c r="DL7427" s="13"/>
      <c r="DM7427" s="13"/>
      <c r="DN7427" s="3"/>
      <c r="DO7427" s="126"/>
      <c r="DP7427" s="126"/>
      <c r="DQ7427" s="127"/>
      <c r="DR7427" s="128"/>
      <c r="DS7427" s="13"/>
      <c r="DW7427" s="128"/>
      <c r="DX7427" s="128"/>
      <c r="DY7427" s="128"/>
      <c r="EH7427" s="89"/>
      <c r="EI7427" s="90"/>
    </row>
    <row r="7428" spans="38:139">
      <c r="AL7428" s="13"/>
      <c r="AM7428" s="13"/>
      <c r="AN7428" s="3"/>
      <c r="AO7428" s="126"/>
      <c r="AP7428" s="126"/>
      <c r="AQ7428" s="127"/>
      <c r="AR7428" s="128"/>
      <c r="AS7428" s="13"/>
      <c r="AW7428" s="128"/>
      <c r="AX7428" s="128"/>
      <c r="AY7428" s="128"/>
      <c r="BH7428" s="89"/>
      <c r="BI7428" s="90"/>
      <c r="DL7428" s="13"/>
      <c r="DM7428" s="13"/>
      <c r="DN7428" s="3"/>
      <c r="DO7428" s="126"/>
      <c r="DP7428" s="126"/>
      <c r="DQ7428" s="127"/>
      <c r="DR7428" s="128"/>
      <c r="DS7428" s="13"/>
      <c r="DW7428" s="128"/>
      <c r="DX7428" s="128"/>
      <c r="DY7428" s="128"/>
      <c r="EH7428" s="89"/>
      <c r="EI7428" s="90"/>
    </row>
    <row r="7429" spans="38:139">
      <c r="AL7429" s="13"/>
      <c r="AM7429" s="13"/>
      <c r="AN7429" s="3"/>
      <c r="AO7429" s="126"/>
      <c r="AP7429" s="126"/>
      <c r="AQ7429" s="127"/>
      <c r="AR7429" s="128"/>
      <c r="AS7429" s="13"/>
      <c r="AW7429" s="128"/>
      <c r="AX7429" s="128"/>
      <c r="AY7429" s="128"/>
      <c r="BH7429" s="89"/>
      <c r="BI7429" s="90"/>
      <c r="DL7429" s="13"/>
      <c r="DM7429" s="13"/>
      <c r="DN7429" s="3"/>
      <c r="DO7429" s="126"/>
      <c r="DP7429" s="126"/>
      <c r="DQ7429" s="127"/>
      <c r="DR7429" s="128"/>
      <c r="DS7429" s="13"/>
      <c r="DW7429" s="128"/>
      <c r="DX7429" s="128"/>
      <c r="DY7429" s="128"/>
      <c r="EH7429" s="89"/>
      <c r="EI7429" s="90"/>
    </row>
    <row r="7430" spans="38:139">
      <c r="AL7430" s="13"/>
      <c r="AM7430" s="13"/>
      <c r="AN7430" s="3"/>
      <c r="AO7430" s="126"/>
      <c r="AP7430" s="126"/>
      <c r="AQ7430" s="127"/>
      <c r="AR7430" s="128"/>
      <c r="AS7430" s="13"/>
      <c r="AW7430" s="128"/>
      <c r="AX7430" s="128"/>
      <c r="AY7430" s="128"/>
      <c r="BH7430" s="89"/>
      <c r="BI7430" s="90"/>
      <c r="DL7430" s="13"/>
      <c r="DM7430" s="13"/>
      <c r="DN7430" s="3"/>
      <c r="DO7430" s="126"/>
      <c r="DP7430" s="126"/>
      <c r="DQ7430" s="127"/>
      <c r="DR7430" s="128"/>
      <c r="DS7430" s="13"/>
      <c r="DW7430" s="128"/>
      <c r="DX7430" s="128"/>
      <c r="DY7430" s="128"/>
      <c r="EH7430" s="89"/>
      <c r="EI7430" s="90"/>
    </row>
    <row r="7431" spans="38:139">
      <c r="AL7431" s="13"/>
      <c r="AM7431" s="13"/>
      <c r="AN7431" s="3"/>
      <c r="AO7431" s="126"/>
      <c r="AP7431" s="126"/>
      <c r="AQ7431" s="127"/>
      <c r="AR7431" s="128"/>
      <c r="AS7431" s="13"/>
      <c r="AW7431" s="128"/>
      <c r="AX7431" s="128"/>
      <c r="AY7431" s="128"/>
      <c r="BH7431" s="89"/>
      <c r="BI7431" s="90"/>
      <c r="DL7431" s="13"/>
      <c r="DM7431" s="13"/>
      <c r="DN7431" s="3"/>
      <c r="DO7431" s="126"/>
      <c r="DP7431" s="126"/>
      <c r="DQ7431" s="127"/>
      <c r="DR7431" s="128"/>
      <c r="DS7431" s="13"/>
      <c r="DW7431" s="128"/>
      <c r="DX7431" s="128"/>
      <c r="DY7431" s="128"/>
      <c r="EH7431" s="89"/>
      <c r="EI7431" s="90"/>
    </row>
    <row r="7432" spans="38:139">
      <c r="AL7432" s="13"/>
      <c r="AM7432" s="13"/>
      <c r="AN7432" s="3"/>
      <c r="AO7432" s="126"/>
      <c r="AP7432" s="126"/>
      <c r="AQ7432" s="127"/>
      <c r="AR7432" s="128"/>
      <c r="AS7432" s="13"/>
      <c r="AW7432" s="128"/>
      <c r="AX7432" s="128"/>
      <c r="AY7432" s="128"/>
      <c r="BH7432" s="89"/>
      <c r="BI7432" s="90"/>
      <c r="DL7432" s="13"/>
      <c r="DM7432" s="13"/>
      <c r="DN7432" s="3"/>
      <c r="DO7432" s="126"/>
      <c r="DP7432" s="126"/>
      <c r="DQ7432" s="127"/>
      <c r="DR7432" s="128"/>
      <c r="DS7432" s="13"/>
      <c r="DW7432" s="128"/>
      <c r="DX7432" s="128"/>
      <c r="DY7432" s="128"/>
      <c r="EH7432" s="89"/>
      <c r="EI7432" s="90"/>
    </row>
    <row r="7433" spans="38:139">
      <c r="AL7433" s="13"/>
      <c r="AM7433" s="13"/>
      <c r="AN7433" s="3"/>
      <c r="AO7433" s="126"/>
      <c r="AP7433" s="126"/>
      <c r="AQ7433" s="127"/>
      <c r="AR7433" s="128"/>
      <c r="AS7433" s="13"/>
      <c r="AW7433" s="128"/>
      <c r="AX7433" s="128"/>
      <c r="AY7433" s="128"/>
      <c r="BH7433" s="89"/>
      <c r="BI7433" s="90"/>
      <c r="DL7433" s="13"/>
      <c r="DM7433" s="13"/>
      <c r="DN7433" s="3"/>
      <c r="DO7433" s="126"/>
      <c r="DP7433" s="126"/>
      <c r="DQ7433" s="127"/>
      <c r="DR7433" s="128"/>
      <c r="DS7433" s="13"/>
      <c r="DW7433" s="128"/>
      <c r="DX7433" s="128"/>
      <c r="DY7433" s="128"/>
      <c r="EH7433" s="89"/>
      <c r="EI7433" s="90"/>
    </row>
    <row r="7434" spans="38:139">
      <c r="AL7434" s="13"/>
      <c r="AM7434" s="13"/>
      <c r="AN7434" s="3"/>
      <c r="AO7434" s="126"/>
      <c r="AP7434" s="126"/>
      <c r="AQ7434" s="127"/>
      <c r="AR7434" s="128"/>
      <c r="AS7434" s="13"/>
      <c r="AW7434" s="128"/>
      <c r="AX7434" s="128"/>
      <c r="AY7434" s="128"/>
      <c r="BH7434" s="89"/>
      <c r="BI7434" s="90"/>
      <c r="DL7434" s="13"/>
      <c r="DM7434" s="13"/>
      <c r="DN7434" s="3"/>
      <c r="DO7434" s="126"/>
      <c r="DP7434" s="126"/>
      <c r="DQ7434" s="127"/>
      <c r="DR7434" s="128"/>
      <c r="DS7434" s="13"/>
      <c r="DW7434" s="128"/>
      <c r="DX7434" s="128"/>
      <c r="DY7434" s="128"/>
      <c r="EH7434" s="89"/>
      <c r="EI7434" s="90"/>
    </row>
    <row r="7435" spans="38:139">
      <c r="AL7435" s="13"/>
      <c r="AM7435" s="13"/>
      <c r="AN7435" s="3"/>
      <c r="AO7435" s="126"/>
      <c r="AP7435" s="126"/>
      <c r="AQ7435" s="127"/>
      <c r="AR7435" s="128"/>
      <c r="AS7435" s="13"/>
      <c r="AW7435" s="128"/>
      <c r="AX7435" s="128"/>
      <c r="AY7435" s="128"/>
      <c r="BH7435" s="89"/>
      <c r="BI7435" s="90"/>
      <c r="DL7435" s="13"/>
      <c r="DM7435" s="13"/>
      <c r="DN7435" s="3"/>
      <c r="DO7435" s="126"/>
      <c r="DP7435" s="126"/>
      <c r="DQ7435" s="127"/>
      <c r="DR7435" s="128"/>
      <c r="DS7435" s="13"/>
      <c r="DW7435" s="128"/>
      <c r="DX7435" s="128"/>
      <c r="DY7435" s="128"/>
      <c r="EH7435" s="89"/>
      <c r="EI7435" s="90"/>
    </row>
    <row r="7436" spans="38:139">
      <c r="AL7436" s="13"/>
      <c r="AM7436" s="13"/>
      <c r="AN7436" s="3"/>
      <c r="AO7436" s="126"/>
      <c r="AP7436" s="126"/>
      <c r="AQ7436" s="127"/>
      <c r="AR7436" s="128"/>
      <c r="AS7436" s="13"/>
      <c r="AW7436" s="128"/>
      <c r="AX7436" s="128"/>
      <c r="AY7436" s="128"/>
      <c r="BH7436" s="89"/>
      <c r="BI7436" s="90"/>
      <c r="DL7436" s="13"/>
      <c r="DM7436" s="13"/>
      <c r="DN7436" s="3"/>
      <c r="DO7436" s="126"/>
      <c r="DP7436" s="126"/>
      <c r="DQ7436" s="127"/>
      <c r="DR7436" s="128"/>
      <c r="DS7436" s="13"/>
      <c r="DW7436" s="128"/>
      <c r="DX7436" s="128"/>
      <c r="DY7436" s="128"/>
      <c r="EH7436" s="89"/>
      <c r="EI7436" s="90"/>
    </row>
    <row r="7437" spans="38:139">
      <c r="AL7437" s="13"/>
      <c r="AM7437" s="13"/>
      <c r="AN7437" s="3"/>
      <c r="AO7437" s="126"/>
      <c r="AP7437" s="126"/>
      <c r="AQ7437" s="127"/>
      <c r="AR7437" s="128"/>
      <c r="AS7437" s="13"/>
      <c r="AW7437" s="128"/>
      <c r="AX7437" s="128"/>
      <c r="AY7437" s="128"/>
      <c r="BH7437" s="89"/>
      <c r="BI7437" s="90"/>
      <c r="DL7437" s="13"/>
      <c r="DM7437" s="13"/>
      <c r="DN7437" s="3"/>
      <c r="DO7437" s="126"/>
      <c r="DP7437" s="126"/>
      <c r="DQ7437" s="127"/>
      <c r="DR7437" s="128"/>
      <c r="DS7437" s="13"/>
      <c r="DW7437" s="128"/>
      <c r="DX7437" s="128"/>
      <c r="DY7437" s="128"/>
      <c r="EH7437" s="89"/>
      <c r="EI7437" s="90"/>
    </row>
    <row r="7438" spans="38:139">
      <c r="AL7438" s="13"/>
      <c r="AM7438" s="13"/>
      <c r="AN7438" s="3"/>
      <c r="AO7438" s="126"/>
      <c r="AP7438" s="126"/>
      <c r="AQ7438" s="127"/>
      <c r="AR7438" s="128"/>
      <c r="AS7438" s="13"/>
      <c r="AW7438" s="128"/>
      <c r="AX7438" s="128"/>
      <c r="AY7438" s="128"/>
      <c r="BH7438" s="89"/>
      <c r="BI7438" s="90"/>
      <c r="DL7438" s="13"/>
      <c r="DM7438" s="13"/>
      <c r="DN7438" s="3"/>
      <c r="DO7438" s="126"/>
      <c r="DP7438" s="126"/>
      <c r="DQ7438" s="127"/>
      <c r="DR7438" s="128"/>
      <c r="DS7438" s="13"/>
      <c r="DW7438" s="128"/>
      <c r="DX7438" s="128"/>
      <c r="DY7438" s="128"/>
      <c r="EH7438" s="89"/>
      <c r="EI7438" s="90"/>
    </row>
    <row r="7439" spans="38:139">
      <c r="AL7439" s="13"/>
      <c r="AM7439" s="13"/>
      <c r="AN7439" s="3"/>
      <c r="AO7439" s="126"/>
      <c r="AP7439" s="126"/>
      <c r="AQ7439" s="127"/>
      <c r="AR7439" s="128"/>
      <c r="AS7439" s="13"/>
      <c r="AW7439" s="128"/>
      <c r="AX7439" s="128"/>
      <c r="AY7439" s="128"/>
      <c r="BH7439" s="89"/>
      <c r="BI7439" s="90"/>
      <c r="DL7439" s="13"/>
      <c r="DM7439" s="13"/>
      <c r="DN7439" s="3"/>
      <c r="DO7439" s="126"/>
      <c r="DP7439" s="126"/>
      <c r="DQ7439" s="127"/>
      <c r="DR7439" s="128"/>
      <c r="DS7439" s="13"/>
      <c r="DW7439" s="128"/>
      <c r="DX7439" s="128"/>
      <c r="DY7439" s="128"/>
      <c r="EH7439" s="89"/>
      <c r="EI7439" s="90"/>
    </row>
    <row r="7440" spans="38:139">
      <c r="AL7440" s="13"/>
      <c r="AM7440" s="13"/>
      <c r="AN7440" s="3"/>
      <c r="AO7440" s="126"/>
      <c r="AP7440" s="126"/>
      <c r="AQ7440" s="127"/>
      <c r="AR7440" s="128"/>
      <c r="AS7440" s="13"/>
      <c r="AW7440" s="128"/>
      <c r="AX7440" s="128"/>
      <c r="AY7440" s="128"/>
      <c r="BH7440" s="89"/>
      <c r="BI7440" s="90"/>
      <c r="DL7440" s="13"/>
      <c r="DM7440" s="13"/>
      <c r="DN7440" s="3"/>
      <c r="DO7440" s="126"/>
      <c r="DP7440" s="126"/>
      <c r="DQ7440" s="127"/>
      <c r="DR7440" s="128"/>
      <c r="DS7440" s="13"/>
      <c r="DW7440" s="128"/>
      <c r="DX7440" s="128"/>
      <c r="DY7440" s="128"/>
      <c r="EH7440" s="89"/>
      <c r="EI7440" s="90"/>
    </row>
    <row r="7441" spans="38:139">
      <c r="AL7441" s="13"/>
      <c r="AM7441" s="13"/>
      <c r="AN7441" s="3"/>
      <c r="AO7441" s="126"/>
      <c r="AP7441" s="126"/>
      <c r="AQ7441" s="127"/>
      <c r="AR7441" s="128"/>
      <c r="AS7441" s="13"/>
      <c r="AW7441" s="128"/>
      <c r="AX7441" s="128"/>
      <c r="AY7441" s="128"/>
      <c r="BH7441" s="89"/>
      <c r="BI7441" s="90"/>
      <c r="DL7441" s="13"/>
      <c r="DM7441" s="13"/>
      <c r="DN7441" s="3"/>
      <c r="DO7441" s="126"/>
      <c r="DP7441" s="126"/>
      <c r="DQ7441" s="127"/>
      <c r="DR7441" s="128"/>
      <c r="DS7441" s="13"/>
      <c r="DW7441" s="128"/>
      <c r="DX7441" s="128"/>
      <c r="DY7441" s="128"/>
      <c r="EH7441" s="89"/>
      <c r="EI7441" s="90"/>
    </row>
    <row r="7442" spans="38:139">
      <c r="AL7442" s="13"/>
      <c r="AM7442" s="13"/>
      <c r="AN7442" s="3"/>
      <c r="AO7442" s="126"/>
      <c r="AP7442" s="126"/>
      <c r="AQ7442" s="127"/>
      <c r="AR7442" s="128"/>
      <c r="AS7442" s="13"/>
      <c r="AW7442" s="128"/>
      <c r="AX7442" s="128"/>
      <c r="AY7442" s="128"/>
      <c r="BH7442" s="89"/>
      <c r="BI7442" s="90"/>
      <c r="DL7442" s="13"/>
      <c r="DM7442" s="13"/>
      <c r="DN7442" s="3"/>
      <c r="DO7442" s="126"/>
      <c r="DP7442" s="126"/>
      <c r="DQ7442" s="127"/>
      <c r="DR7442" s="128"/>
      <c r="DS7442" s="13"/>
      <c r="DW7442" s="128"/>
      <c r="DX7442" s="128"/>
      <c r="DY7442" s="128"/>
      <c r="EH7442" s="89"/>
      <c r="EI7442" s="90"/>
    </row>
    <row r="7443" spans="38:139">
      <c r="AL7443" s="13"/>
      <c r="AM7443" s="13"/>
      <c r="AN7443" s="3"/>
      <c r="AO7443" s="126"/>
      <c r="AP7443" s="126"/>
      <c r="AQ7443" s="127"/>
      <c r="AR7443" s="128"/>
      <c r="AS7443" s="13"/>
      <c r="AW7443" s="128"/>
      <c r="AX7443" s="128"/>
      <c r="AY7443" s="128"/>
      <c r="BH7443" s="89"/>
      <c r="BI7443" s="90"/>
      <c r="DL7443" s="13"/>
      <c r="DM7443" s="13"/>
      <c r="DN7443" s="3"/>
      <c r="DO7443" s="126"/>
      <c r="DP7443" s="126"/>
      <c r="DQ7443" s="127"/>
      <c r="DR7443" s="128"/>
      <c r="DS7443" s="13"/>
      <c r="DW7443" s="128"/>
      <c r="DX7443" s="128"/>
      <c r="DY7443" s="128"/>
      <c r="EH7443" s="89"/>
      <c r="EI7443" s="90"/>
    </row>
    <row r="7444" spans="38:139">
      <c r="AL7444" s="13"/>
      <c r="AM7444" s="13"/>
      <c r="AN7444" s="3"/>
      <c r="AO7444" s="126"/>
      <c r="AP7444" s="126"/>
      <c r="AQ7444" s="127"/>
      <c r="AR7444" s="128"/>
      <c r="AS7444" s="13"/>
      <c r="AW7444" s="128"/>
      <c r="AX7444" s="128"/>
      <c r="AY7444" s="128"/>
      <c r="BH7444" s="89"/>
      <c r="BI7444" s="90"/>
      <c r="DL7444" s="13"/>
      <c r="DM7444" s="13"/>
      <c r="DN7444" s="3"/>
      <c r="DO7444" s="126"/>
      <c r="DP7444" s="126"/>
      <c r="DQ7444" s="127"/>
      <c r="DR7444" s="128"/>
      <c r="DS7444" s="13"/>
      <c r="DW7444" s="128"/>
      <c r="DX7444" s="128"/>
      <c r="DY7444" s="128"/>
      <c r="EH7444" s="89"/>
      <c r="EI7444" s="90"/>
    </row>
    <row r="7445" spans="38:139">
      <c r="AL7445" s="13"/>
      <c r="AM7445" s="13"/>
      <c r="AN7445" s="3"/>
      <c r="AO7445" s="126"/>
      <c r="AP7445" s="126"/>
      <c r="AQ7445" s="127"/>
      <c r="AR7445" s="128"/>
      <c r="AS7445" s="13"/>
      <c r="AW7445" s="128"/>
      <c r="AX7445" s="128"/>
      <c r="AY7445" s="128"/>
      <c r="BH7445" s="89"/>
      <c r="BI7445" s="90"/>
      <c r="DL7445" s="13"/>
      <c r="DM7445" s="13"/>
      <c r="DN7445" s="3"/>
      <c r="DO7445" s="126"/>
      <c r="DP7445" s="126"/>
      <c r="DQ7445" s="127"/>
      <c r="DR7445" s="128"/>
      <c r="DS7445" s="13"/>
      <c r="DW7445" s="128"/>
      <c r="DX7445" s="128"/>
      <c r="DY7445" s="128"/>
      <c r="EH7445" s="89"/>
      <c r="EI7445" s="90"/>
    </row>
    <row r="7446" spans="38:139">
      <c r="AL7446" s="13"/>
      <c r="AM7446" s="13"/>
      <c r="AN7446" s="3"/>
      <c r="AO7446" s="126"/>
      <c r="AP7446" s="126"/>
      <c r="AQ7446" s="127"/>
      <c r="AR7446" s="128"/>
      <c r="AS7446" s="13"/>
      <c r="AW7446" s="128"/>
      <c r="AX7446" s="128"/>
      <c r="AY7446" s="128"/>
      <c r="BH7446" s="89"/>
      <c r="BI7446" s="90"/>
      <c r="DL7446" s="13"/>
      <c r="DM7446" s="13"/>
      <c r="DN7446" s="3"/>
      <c r="DO7446" s="126"/>
      <c r="DP7446" s="126"/>
      <c r="DQ7446" s="127"/>
      <c r="DR7446" s="128"/>
      <c r="DS7446" s="13"/>
      <c r="DW7446" s="128"/>
      <c r="DX7446" s="128"/>
      <c r="DY7446" s="128"/>
      <c r="EH7446" s="89"/>
      <c r="EI7446" s="90"/>
    </row>
    <row r="7447" spans="38:139">
      <c r="AL7447" s="13"/>
      <c r="AM7447" s="13"/>
      <c r="AN7447" s="3"/>
      <c r="AO7447" s="126"/>
      <c r="AP7447" s="126"/>
      <c r="AQ7447" s="127"/>
      <c r="AR7447" s="128"/>
      <c r="AS7447" s="13"/>
      <c r="AW7447" s="128"/>
      <c r="AX7447" s="128"/>
      <c r="AY7447" s="128"/>
      <c r="BH7447" s="89"/>
      <c r="BI7447" s="90"/>
      <c r="DL7447" s="13"/>
      <c r="DM7447" s="13"/>
      <c r="DN7447" s="3"/>
      <c r="DO7447" s="126"/>
      <c r="DP7447" s="126"/>
      <c r="DQ7447" s="127"/>
      <c r="DR7447" s="128"/>
      <c r="DS7447" s="13"/>
      <c r="DW7447" s="128"/>
      <c r="DX7447" s="128"/>
      <c r="DY7447" s="128"/>
      <c r="EH7447" s="89"/>
      <c r="EI7447" s="90"/>
    </row>
    <row r="7448" spans="38:139">
      <c r="AL7448" s="13"/>
      <c r="AM7448" s="13"/>
      <c r="AN7448" s="3"/>
      <c r="AO7448" s="126"/>
      <c r="AP7448" s="126"/>
      <c r="AQ7448" s="127"/>
      <c r="AR7448" s="128"/>
      <c r="AS7448" s="13"/>
      <c r="AW7448" s="128"/>
      <c r="AX7448" s="128"/>
      <c r="AY7448" s="128"/>
      <c r="BH7448" s="89"/>
      <c r="BI7448" s="90"/>
      <c r="DL7448" s="13"/>
      <c r="DM7448" s="13"/>
      <c r="DN7448" s="3"/>
      <c r="DO7448" s="126"/>
      <c r="DP7448" s="126"/>
      <c r="DQ7448" s="127"/>
      <c r="DR7448" s="128"/>
      <c r="DS7448" s="13"/>
      <c r="DW7448" s="128"/>
      <c r="DX7448" s="128"/>
      <c r="DY7448" s="128"/>
      <c r="EH7448" s="89"/>
      <c r="EI7448" s="90"/>
    </row>
    <row r="7449" spans="38:139">
      <c r="AL7449" s="13"/>
      <c r="AM7449" s="13"/>
      <c r="AN7449" s="3"/>
      <c r="AO7449" s="126"/>
      <c r="AP7449" s="126"/>
      <c r="AQ7449" s="127"/>
      <c r="AR7449" s="128"/>
      <c r="AS7449" s="13"/>
      <c r="AW7449" s="128"/>
      <c r="AX7449" s="128"/>
      <c r="AY7449" s="128"/>
      <c r="BH7449" s="89"/>
      <c r="BI7449" s="90"/>
      <c r="DL7449" s="13"/>
      <c r="DM7449" s="13"/>
      <c r="DN7449" s="3"/>
      <c r="DO7449" s="126"/>
      <c r="DP7449" s="126"/>
      <c r="DQ7449" s="127"/>
      <c r="DR7449" s="128"/>
      <c r="DS7449" s="13"/>
      <c r="DW7449" s="128"/>
      <c r="DX7449" s="128"/>
      <c r="DY7449" s="128"/>
      <c r="EH7449" s="89"/>
      <c r="EI7449" s="90"/>
    </row>
    <row r="7450" spans="38:139">
      <c r="AL7450" s="13"/>
      <c r="AM7450" s="13"/>
      <c r="AN7450" s="3"/>
      <c r="AO7450" s="126"/>
      <c r="AP7450" s="126"/>
      <c r="AQ7450" s="127"/>
      <c r="AR7450" s="128"/>
      <c r="AS7450" s="13"/>
      <c r="AW7450" s="128"/>
      <c r="AX7450" s="128"/>
      <c r="AY7450" s="128"/>
      <c r="BH7450" s="89"/>
      <c r="BI7450" s="90"/>
      <c r="DL7450" s="13"/>
      <c r="DM7450" s="13"/>
      <c r="DN7450" s="3"/>
      <c r="DO7450" s="126"/>
      <c r="DP7450" s="126"/>
      <c r="DQ7450" s="127"/>
      <c r="DR7450" s="128"/>
      <c r="DS7450" s="13"/>
      <c r="DW7450" s="128"/>
      <c r="DX7450" s="128"/>
      <c r="DY7450" s="128"/>
      <c r="EH7450" s="89"/>
      <c r="EI7450" s="90"/>
    </row>
    <row r="7451" spans="38:139">
      <c r="AL7451" s="13"/>
      <c r="AM7451" s="13"/>
      <c r="AN7451" s="3"/>
      <c r="AO7451" s="126"/>
      <c r="AP7451" s="126"/>
      <c r="AQ7451" s="127"/>
      <c r="AR7451" s="128"/>
      <c r="AS7451" s="13"/>
      <c r="AW7451" s="128"/>
      <c r="AX7451" s="128"/>
      <c r="AY7451" s="128"/>
      <c r="BH7451" s="89"/>
      <c r="BI7451" s="90"/>
      <c r="DL7451" s="13"/>
      <c r="DM7451" s="13"/>
      <c r="DN7451" s="3"/>
      <c r="DO7451" s="126"/>
      <c r="DP7451" s="126"/>
      <c r="DQ7451" s="127"/>
      <c r="DR7451" s="128"/>
      <c r="DS7451" s="13"/>
      <c r="DW7451" s="128"/>
      <c r="DX7451" s="128"/>
      <c r="DY7451" s="128"/>
      <c r="EH7451" s="89"/>
      <c r="EI7451" s="90"/>
    </row>
    <row r="7452" spans="38:139">
      <c r="AL7452" s="13"/>
      <c r="AM7452" s="13"/>
      <c r="AN7452" s="3"/>
      <c r="AO7452" s="126"/>
      <c r="AP7452" s="126"/>
      <c r="AQ7452" s="127"/>
      <c r="AR7452" s="128"/>
      <c r="AS7452" s="13"/>
      <c r="AW7452" s="128"/>
      <c r="AX7452" s="128"/>
      <c r="AY7452" s="128"/>
      <c r="BH7452" s="89"/>
      <c r="BI7452" s="90"/>
      <c r="DL7452" s="13"/>
      <c r="DM7452" s="13"/>
      <c r="DN7452" s="3"/>
      <c r="DO7452" s="126"/>
      <c r="DP7452" s="126"/>
      <c r="DQ7452" s="127"/>
      <c r="DR7452" s="128"/>
      <c r="DS7452" s="13"/>
      <c r="DW7452" s="128"/>
      <c r="DX7452" s="128"/>
      <c r="DY7452" s="128"/>
      <c r="EH7452" s="89"/>
      <c r="EI7452" s="90"/>
    </row>
    <row r="7453" spans="38:139">
      <c r="AL7453" s="13"/>
      <c r="AM7453" s="13"/>
      <c r="AN7453" s="3"/>
      <c r="AO7453" s="126"/>
      <c r="AP7453" s="126"/>
      <c r="AQ7453" s="127"/>
      <c r="AR7453" s="128"/>
      <c r="AS7453" s="13"/>
      <c r="AW7453" s="128"/>
      <c r="AX7453" s="128"/>
      <c r="AY7453" s="128"/>
      <c r="BH7453" s="89"/>
      <c r="BI7453" s="90"/>
      <c r="DL7453" s="13"/>
      <c r="DM7453" s="13"/>
      <c r="DN7453" s="3"/>
      <c r="DO7453" s="126"/>
      <c r="DP7453" s="126"/>
      <c r="DQ7453" s="127"/>
      <c r="DR7453" s="128"/>
      <c r="DS7453" s="13"/>
      <c r="DW7453" s="128"/>
      <c r="DX7453" s="128"/>
      <c r="DY7453" s="128"/>
      <c r="EH7453" s="89"/>
      <c r="EI7453" s="90"/>
    </row>
    <row r="7454" spans="38:139">
      <c r="AL7454" s="13"/>
      <c r="AM7454" s="13"/>
      <c r="AN7454" s="3"/>
      <c r="AO7454" s="126"/>
      <c r="AP7454" s="126"/>
      <c r="AQ7454" s="127"/>
      <c r="AR7454" s="128"/>
      <c r="AS7454" s="13"/>
      <c r="AW7454" s="128"/>
      <c r="AX7454" s="128"/>
      <c r="AY7454" s="128"/>
      <c r="BH7454" s="89"/>
      <c r="BI7454" s="90"/>
      <c r="DL7454" s="13"/>
      <c r="DM7454" s="13"/>
      <c r="DN7454" s="3"/>
      <c r="DO7454" s="126"/>
      <c r="DP7454" s="126"/>
      <c r="DQ7454" s="127"/>
      <c r="DR7454" s="128"/>
      <c r="DS7454" s="13"/>
      <c r="DW7454" s="128"/>
      <c r="DX7454" s="128"/>
      <c r="DY7454" s="128"/>
      <c r="EH7454" s="89"/>
      <c r="EI7454" s="90"/>
    </row>
    <row r="7455" spans="38:139">
      <c r="AL7455" s="13"/>
      <c r="AM7455" s="13"/>
      <c r="AN7455" s="3"/>
      <c r="AO7455" s="126"/>
      <c r="AP7455" s="126"/>
      <c r="AQ7455" s="127"/>
      <c r="AR7455" s="128"/>
      <c r="AS7455" s="13"/>
      <c r="AW7455" s="128"/>
      <c r="AX7455" s="128"/>
      <c r="AY7455" s="128"/>
      <c r="BH7455" s="89"/>
      <c r="BI7455" s="90"/>
      <c r="DL7455" s="13"/>
      <c r="DM7455" s="13"/>
      <c r="DN7455" s="3"/>
      <c r="DO7455" s="126"/>
      <c r="DP7455" s="126"/>
      <c r="DQ7455" s="127"/>
      <c r="DR7455" s="128"/>
      <c r="DS7455" s="13"/>
      <c r="DW7455" s="128"/>
      <c r="DX7455" s="128"/>
      <c r="DY7455" s="128"/>
      <c r="EH7455" s="89"/>
      <c r="EI7455" s="90"/>
    </row>
    <row r="7456" spans="38:139">
      <c r="AL7456" s="13"/>
      <c r="AM7456" s="13"/>
      <c r="AN7456" s="3"/>
      <c r="AO7456" s="126"/>
      <c r="AP7456" s="126"/>
      <c r="AQ7456" s="127"/>
      <c r="AR7456" s="128"/>
      <c r="AS7456" s="13"/>
      <c r="AW7456" s="128"/>
      <c r="AX7456" s="128"/>
      <c r="AY7456" s="128"/>
      <c r="BH7456" s="89"/>
      <c r="BI7456" s="90"/>
      <c r="DL7456" s="13"/>
      <c r="DM7456" s="13"/>
      <c r="DN7456" s="3"/>
      <c r="DO7456" s="126"/>
      <c r="DP7456" s="126"/>
      <c r="DQ7456" s="127"/>
      <c r="DR7456" s="128"/>
      <c r="DS7456" s="13"/>
      <c r="DW7456" s="128"/>
      <c r="DX7456" s="128"/>
      <c r="DY7456" s="128"/>
      <c r="EH7456" s="89"/>
      <c r="EI7456" s="90"/>
    </row>
    <row r="7457" spans="38:139">
      <c r="AL7457" s="13"/>
      <c r="AM7457" s="13"/>
      <c r="AN7457" s="3"/>
      <c r="AO7457" s="126"/>
      <c r="AP7457" s="126"/>
      <c r="AQ7457" s="127"/>
      <c r="AR7457" s="128"/>
      <c r="AS7457" s="13"/>
      <c r="AW7457" s="128"/>
      <c r="AX7457" s="128"/>
      <c r="AY7457" s="128"/>
      <c r="BH7457" s="89"/>
      <c r="BI7457" s="90"/>
      <c r="DL7457" s="13"/>
      <c r="DM7457" s="13"/>
      <c r="DN7457" s="3"/>
      <c r="DO7457" s="126"/>
      <c r="DP7457" s="126"/>
      <c r="DQ7457" s="127"/>
      <c r="DR7457" s="128"/>
      <c r="DS7457" s="13"/>
      <c r="DW7457" s="128"/>
      <c r="DX7457" s="128"/>
      <c r="DY7457" s="128"/>
      <c r="EH7457" s="89"/>
      <c r="EI7457" s="90"/>
    </row>
    <row r="7458" spans="38:139">
      <c r="AL7458" s="13"/>
      <c r="AM7458" s="13"/>
      <c r="AN7458" s="3"/>
      <c r="AO7458" s="126"/>
      <c r="AP7458" s="126"/>
      <c r="AQ7458" s="127"/>
      <c r="AR7458" s="128"/>
      <c r="AS7458" s="13"/>
      <c r="AW7458" s="128"/>
      <c r="AX7458" s="128"/>
      <c r="AY7458" s="128"/>
      <c r="BH7458" s="89"/>
      <c r="BI7458" s="90"/>
      <c r="DL7458" s="13"/>
      <c r="DM7458" s="13"/>
      <c r="DN7458" s="3"/>
      <c r="DO7458" s="126"/>
      <c r="DP7458" s="126"/>
      <c r="DQ7458" s="127"/>
      <c r="DR7458" s="128"/>
      <c r="DS7458" s="13"/>
      <c r="DW7458" s="128"/>
      <c r="DX7458" s="128"/>
      <c r="DY7458" s="128"/>
      <c r="EH7458" s="89"/>
      <c r="EI7458" s="90"/>
    </row>
    <row r="7459" spans="38:139">
      <c r="AL7459" s="13"/>
      <c r="AM7459" s="13"/>
      <c r="AN7459" s="3"/>
      <c r="AO7459" s="126"/>
      <c r="AP7459" s="126"/>
      <c r="AQ7459" s="127"/>
      <c r="AR7459" s="128"/>
      <c r="AS7459" s="13"/>
      <c r="AW7459" s="128"/>
      <c r="AX7459" s="128"/>
      <c r="AY7459" s="128"/>
      <c r="BH7459" s="89"/>
      <c r="BI7459" s="90"/>
      <c r="DL7459" s="13"/>
      <c r="DM7459" s="13"/>
      <c r="DN7459" s="3"/>
      <c r="DO7459" s="126"/>
      <c r="DP7459" s="126"/>
      <c r="DQ7459" s="127"/>
      <c r="DR7459" s="128"/>
      <c r="DS7459" s="13"/>
      <c r="DW7459" s="128"/>
      <c r="DX7459" s="128"/>
      <c r="DY7459" s="128"/>
      <c r="EH7459" s="89"/>
      <c r="EI7459" s="90"/>
    </row>
    <row r="7460" spans="38:139">
      <c r="AL7460" s="13"/>
      <c r="AM7460" s="13"/>
      <c r="AN7460" s="3"/>
      <c r="AO7460" s="126"/>
      <c r="AP7460" s="126"/>
      <c r="AQ7460" s="127"/>
      <c r="AR7460" s="128"/>
      <c r="AS7460" s="13"/>
      <c r="AW7460" s="128"/>
      <c r="AX7460" s="128"/>
      <c r="AY7460" s="128"/>
      <c r="BH7460" s="89"/>
      <c r="BI7460" s="90"/>
      <c r="DL7460" s="13"/>
      <c r="DM7460" s="13"/>
      <c r="DN7460" s="3"/>
      <c r="DO7460" s="126"/>
      <c r="DP7460" s="126"/>
      <c r="DQ7460" s="127"/>
      <c r="DR7460" s="128"/>
      <c r="DS7460" s="13"/>
      <c r="DW7460" s="128"/>
      <c r="DX7460" s="128"/>
      <c r="DY7460" s="128"/>
      <c r="EH7460" s="89"/>
      <c r="EI7460" s="90"/>
    </row>
    <row r="7461" spans="38:139">
      <c r="AL7461" s="13"/>
      <c r="AM7461" s="13"/>
      <c r="AN7461" s="3"/>
      <c r="AO7461" s="126"/>
      <c r="AP7461" s="126"/>
      <c r="AQ7461" s="127"/>
      <c r="AR7461" s="128"/>
      <c r="AS7461" s="13"/>
      <c r="AW7461" s="128"/>
      <c r="AX7461" s="128"/>
      <c r="AY7461" s="128"/>
      <c r="BH7461" s="89"/>
      <c r="BI7461" s="90"/>
      <c r="DL7461" s="13"/>
      <c r="DM7461" s="13"/>
      <c r="DN7461" s="3"/>
      <c r="DO7461" s="126"/>
      <c r="DP7461" s="126"/>
      <c r="DQ7461" s="127"/>
      <c r="DR7461" s="128"/>
      <c r="DS7461" s="13"/>
      <c r="DW7461" s="128"/>
      <c r="DX7461" s="128"/>
      <c r="DY7461" s="128"/>
      <c r="EH7461" s="89"/>
      <c r="EI7461" s="90"/>
    </row>
    <row r="7462" spans="38:139">
      <c r="AL7462" s="13"/>
      <c r="AM7462" s="13"/>
      <c r="AN7462" s="3"/>
      <c r="AO7462" s="126"/>
      <c r="AP7462" s="126"/>
      <c r="AQ7462" s="127"/>
      <c r="AR7462" s="128"/>
      <c r="AS7462" s="13"/>
      <c r="AW7462" s="128"/>
      <c r="AX7462" s="128"/>
      <c r="AY7462" s="128"/>
      <c r="BH7462" s="89"/>
      <c r="BI7462" s="90"/>
      <c r="DL7462" s="13"/>
      <c r="DM7462" s="13"/>
      <c r="DN7462" s="3"/>
      <c r="DO7462" s="126"/>
      <c r="DP7462" s="126"/>
      <c r="DQ7462" s="127"/>
      <c r="DR7462" s="128"/>
      <c r="DS7462" s="13"/>
      <c r="DW7462" s="128"/>
      <c r="DX7462" s="128"/>
      <c r="DY7462" s="128"/>
      <c r="EH7462" s="89"/>
      <c r="EI7462" s="90"/>
    </row>
    <row r="7463" spans="38:139">
      <c r="AL7463" s="13"/>
      <c r="AM7463" s="13"/>
      <c r="AN7463" s="3"/>
      <c r="AO7463" s="126"/>
      <c r="AP7463" s="126"/>
      <c r="AQ7463" s="127"/>
      <c r="AR7463" s="128"/>
      <c r="AS7463" s="13"/>
      <c r="AW7463" s="128"/>
      <c r="AX7463" s="128"/>
      <c r="AY7463" s="128"/>
      <c r="BH7463" s="89"/>
      <c r="BI7463" s="90"/>
      <c r="DL7463" s="13"/>
      <c r="DM7463" s="13"/>
      <c r="DN7463" s="3"/>
      <c r="DO7463" s="126"/>
      <c r="DP7463" s="126"/>
      <c r="DQ7463" s="127"/>
      <c r="DR7463" s="128"/>
      <c r="DS7463" s="13"/>
      <c r="DW7463" s="128"/>
      <c r="DX7463" s="128"/>
      <c r="DY7463" s="128"/>
      <c r="EH7463" s="89"/>
      <c r="EI7463" s="90"/>
    </row>
    <row r="7464" spans="38:139">
      <c r="AL7464" s="13"/>
      <c r="AM7464" s="13"/>
      <c r="AN7464" s="3"/>
      <c r="AO7464" s="126"/>
      <c r="AP7464" s="126"/>
      <c r="AQ7464" s="127"/>
      <c r="AR7464" s="128"/>
      <c r="AS7464" s="13"/>
      <c r="AW7464" s="128"/>
      <c r="AX7464" s="128"/>
      <c r="AY7464" s="128"/>
      <c r="BH7464" s="89"/>
      <c r="BI7464" s="90"/>
      <c r="DL7464" s="13"/>
      <c r="DM7464" s="13"/>
      <c r="DN7464" s="3"/>
      <c r="DO7464" s="126"/>
      <c r="DP7464" s="126"/>
      <c r="DQ7464" s="127"/>
      <c r="DR7464" s="128"/>
      <c r="DS7464" s="13"/>
      <c r="DW7464" s="128"/>
      <c r="DX7464" s="128"/>
      <c r="DY7464" s="128"/>
      <c r="EH7464" s="89"/>
      <c r="EI7464" s="90"/>
    </row>
    <row r="7465" spans="38:139">
      <c r="AL7465" s="13"/>
      <c r="AM7465" s="13"/>
      <c r="AN7465" s="3"/>
      <c r="AO7465" s="126"/>
      <c r="AP7465" s="126"/>
      <c r="AQ7465" s="127"/>
      <c r="AR7465" s="128"/>
      <c r="AS7465" s="13"/>
      <c r="AW7465" s="128"/>
      <c r="AX7465" s="128"/>
      <c r="AY7465" s="128"/>
      <c r="BH7465" s="89"/>
      <c r="BI7465" s="90"/>
      <c r="DL7465" s="13"/>
      <c r="DM7465" s="13"/>
      <c r="DN7465" s="3"/>
      <c r="DO7465" s="126"/>
      <c r="DP7465" s="126"/>
      <c r="DQ7465" s="127"/>
      <c r="DR7465" s="128"/>
      <c r="DS7465" s="13"/>
      <c r="DW7465" s="128"/>
      <c r="DX7465" s="128"/>
      <c r="DY7465" s="128"/>
      <c r="EH7465" s="89"/>
      <c r="EI7465" s="90"/>
    </row>
    <row r="7466" spans="38:139">
      <c r="AL7466" s="13"/>
      <c r="AM7466" s="13"/>
      <c r="AN7466" s="3"/>
      <c r="AO7466" s="126"/>
      <c r="AP7466" s="126"/>
      <c r="AQ7466" s="127"/>
      <c r="AR7466" s="128"/>
      <c r="AS7466" s="13"/>
      <c r="AW7466" s="128"/>
      <c r="AX7466" s="128"/>
      <c r="AY7466" s="128"/>
      <c r="BH7466" s="89"/>
      <c r="BI7466" s="90"/>
      <c r="DL7466" s="13"/>
      <c r="DM7466" s="13"/>
      <c r="DN7466" s="3"/>
      <c r="DO7466" s="126"/>
      <c r="DP7466" s="126"/>
      <c r="DQ7466" s="127"/>
      <c r="DR7466" s="128"/>
      <c r="DS7466" s="13"/>
      <c r="DW7466" s="128"/>
      <c r="DX7466" s="128"/>
      <c r="DY7466" s="128"/>
      <c r="EH7466" s="89"/>
      <c r="EI7466" s="90"/>
    </row>
    <row r="7467" spans="38:139">
      <c r="AL7467" s="13"/>
      <c r="AM7467" s="13"/>
      <c r="AN7467" s="3"/>
      <c r="AO7467" s="126"/>
      <c r="AP7467" s="126"/>
      <c r="AQ7467" s="127"/>
      <c r="AR7467" s="128"/>
      <c r="AS7467" s="13"/>
      <c r="AW7467" s="128"/>
      <c r="AX7467" s="128"/>
      <c r="AY7467" s="128"/>
      <c r="BH7467" s="89"/>
      <c r="BI7467" s="90"/>
      <c r="DL7467" s="13"/>
      <c r="DM7467" s="13"/>
      <c r="DN7467" s="3"/>
      <c r="DO7467" s="126"/>
      <c r="DP7467" s="126"/>
      <c r="DQ7467" s="127"/>
      <c r="DR7467" s="128"/>
      <c r="DS7467" s="13"/>
      <c r="DW7467" s="128"/>
      <c r="DX7467" s="128"/>
      <c r="DY7467" s="128"/>
      <c r="EH7467" s="89"/>
      <c r="EI7467" s="90"/>
    </row>
    <row r="7468" spans="38:139">
      <c r="AL7468" s="13"/>
      <c r="AM7468" s="13"/>
      <c r="AN7468" s="3"/>
      <c r="AO7468" s="126"/>
      <c r="AP7468" s="126"/>
      <c r="AQ7468" s="127"/>
      <c r="AR7468" s="128"/>
      <c r="AS7468" s="13"/>
      <c r="AW7468" s="128"/>
      <c r="AX7468" s="128"/>
      <c r="AY7468" s="128"/>
      <c r="BH7468" s="89"/>
      <c r="BI7468" s="90"/>
      <c r="DL7468" s="13"/>
      <c r="DM7468" s="13"/>
      <c r="DN7468" s="3"/>
      <c r="DO7468" s="126"/>
      <c r="DP7468" s="126"/>
      <c r="DQ7468" s="127"/>
      <c r="DR7468" s="128"/>
      <c r="DS7468" s="13"/>
      <c r="DW7468" s="128"/>
      <c r="DX7468" s="128"/>
      <c r="DY7468" s="128"/>
      <c r="EH7468" s="89"/>
      <c r="EI7468" s="90"/>
    </row>
    <row r="7469" spans="38:139">
      <c r="AL7469" s="13"/>
      <c r="AM7469" s="13"/>
      <c r="AN7469" s="3"/>
      <c r="AO7469" s="126"/>
      <c r="AP7469" s="126"/>
      <c r="AQ7469" s="127"/>
      <c r="AR7469" s="128"/>
      <c r="AS7469" s="13"/>
      <c r="AW7469" s="128"/>
      <c r="AX7469" s="128"/>
      <c r="AY7469" s="128"/>
      <c r="BH7469" s="89"/>
      <c r="BI7469" s="90"/>
      <c r="DL7469" s="13"/>
      <c r="DM7469" s="13"/>
      <c r="DN7469" s="3"/>
      <c r="DO7469" s="126"/>
      <c r="DP7469" s="126"/>
      <c r="DQ7469" s="127"/>
      <c r="DR7469" s="128"/>
      <c r="DS7469" s="13"/>
      <c r="DW7469" s="128"/>
      <c r="DX7469" s="128"/>
      <c r="DY7469" s="128"/>
      <c r="EH7469" s="89"/>
      <c r="EI7469" s="90"/>
    </row>
    <row r="7470" spans="38:139">
      <c r="AL7470" s="13"/>
      <c r="AM7470" s="13"/>
      <c r="AN7470" s="3"/>
      <c r="AO7470" s="126"/>
      <c r="AP7470" s="126"/>
      <c r="AQ7470" s="127"/>
      <c r="AR7470" s="128"/>
      <c r="AS7470" s="13"/>
      <c r="AW7470" s="128"/>
      <c r="AX7470" s="128"/>
      <c r="AY7470" s="128"/>
      <c r="BH7470" s="89"/>
      <c r="BI7470" s="90"/>
      <c r="DL7470" s="13"/>
      <c r="DM7470" s="13"/>
      <c r="DN7470" s="3"/>
      <c r="DO7470" s="126"/>
      <c r="DP7470" s="126"/>
      <c r="DQ7470" s="127"/>
      <c r="DR7470" s="128"/>
      <c r="DS7470" s="13"/>
      <c r="DW7470" s="128"/>
      <c r="DX7470" s="128"/>
      <c r="DY7470" s="128"/>
      <c r="EH7470" s="89"/>
      <c r="EI7470" s="90"/>
    </row>
    <row r="7471" spans="38:139">
      <c r="AL7471" s="13"/>
      <c r="AM7471" s="13"/>
      <c r="AN7471" s="3"/>
      <c r="AO7471" s="126"/>
      <c r="AP7471" s="126"/>
      <c r="AQ7471" s="127"/>
      <c r="AR7471" s="128"/>
      <c r="AS7471" s="13"/>
      <c r="AW7471" s="128"/>
      <c r="AX7471" s="128"/>
      <c r="AY7471" s="128"/>
      <c r="BH7471" s="89"/>
      <c r="BI7471" s="90"/>
      <c r="DL7471" s="13"/>
      <c r="DM7471" s="13"/>
      <c r="DN7471" s="3"/>
      <c r="DO7471" s="126"/>
      <c r="DP7471" s="126"/>
      <c r="DQ7471" s="127"/>
      <c r="DR7471" s="128"/>
      <c r="DS7471" s="13"/>
      <c r="DW7471" s="128"/>
      <c r="DX7471" s="128"/>
      <c r="DY7471" s="128"/>
      <c r="EH7471" s="89"/>
      <c r="EI7471" s="90"/>
    </row>
    <row r="7472" spans="38:139">
      <c r="AL7472" s="13"/>
      <c r="AM7472" s="13"/>
      <c r="AN7472" s="3"/>
      <c r="AO7472" s="126"/>
      <c r="AP7472" s="126"/>
      <c r="AQ7472" s="127"/>
      <c r="AR7472" s="128"/>
      <c r="AS7472" s="13"/>
      <c r="AW7472" s="128"/>
      <c r="AX7472" s="128"/>
      <c r="AY7472" s="128"/>
      <c r="BH7472" s="89"/>
      <c r="BI7472" s="90"/>
      <c r="DL7472" s="13"/>
      <c r="DM7472" s="13"/>
      <c r="DN7472" s="3"/>
      <c r="DO7472" s="126"/>
      <c r="DP7472" s="126"/>
      <c r="DQ7472" s="127"/>
      <c r="DR7472" s="128"/>
      <c r="DS7472" s="13"/>
      <c r="DW7472" s="128"/>
      <c r="DX7472" s="128"/>
      <c r="DY7472" s="128"/>
      <c r="EH7472" s="89"/>
      <c r="EI7472" s="90"/>
    </row>
    <row r="7473" spans="38:139">
      <c r="AL7473" s="13"/>
      <c r="AM7473" s="13"/>
      <c r="AN7473" s="3"/>
      <c r="AO7473" s="126"/>
      <c r="AP7473" s="126"/>
      <c r="AQ7473" s="127"/>
      <c r="AR7473" s="128"/>
      <c r="AS7473" s="13"/>
      <c r="AW7473" s="128"/>
      <c r="AX7473" s="128"/>
      <c r="AY7473" s="128"/>
      <c r="BH7473" s="89"/>
      <c r="BI7473" s="90"/>
      <c r="DL7473" s="13"/>
      <c r="DM7473" s="13"/>
      <c r="DN7473" s="3"/>
      <c r="DO7473" s="126"/>
      <c r="DP7473" s="126"/>
      <c r="DQ7473" s="127"/>
      <c r="DR7473" s="128"/>
      <c r="DS7473" s="13"/>
      <c r="DW7473" s="128"/>
      <c r="DX7473" s="128"/>
      <c r="DY7473" s="128"/>
      <c r="EH7473" s="89"/>
      <c r="EI7473" s="90"/>
    </row>
    <row r="7474" spans="38:139">
      <c r="AL7474" s="13"/>
      <c r="AM7474" s="13"/>
      <c r="AN7474" s="3"/>
      <c r="AO7474" s="126"/>
      <c r="AP7474" s="126"/>
      <c r="AQ7474" s="127"/>
      <c r="AR7474" s="128"/>
      <c r="AS7474" s="13"/>
      <c r="AW7474" s="128"/>
      <c r="AX7474" s="128"/>
      <c r="AY7474" s="128"/>
      <c r="BH7474" s="89"/>
      <c r="BI7474" s="90"/>
      <c r="DL7474" s="13"/>
      <c r="DM7474" s="13"/>
      <c r="DN7474" s="3"/>
      <c r="DO7474" s="126"/>
      <c r="DP7474" s="126"/>
      <c r="DQ7474" s="127"/>
      <c r="DR7474" s="128"/>
      <c r="DS7474" s="13"/>
      <c r="DW7474" s="128"/>
      <c r="DX7474" s="128"/>
      <c r="DY7474" s="128"/>
      <c r="EH7474" s="89"/>
      <c r="EI7474" s="90"/>
    </row>
    <row r="7475" spans="38:139">
      <c r="AL7475" s="13"/>
      <c r="AM7475" s="13"/>
      <c r="AN7475" s="3"/>
      <c r="AO7475" s="126"/>
      <c r="AP7475" s="126"/>
      <c r="AQ7475" s="127"/>
      <c r="AR7475" s="128"/>
      <c r="AS7475" s="13"/>
      <c r="AW7475" s="128"/>
      <c r="AX7475" s="128"/>
      <c r="AY7475" s="128"/>
      <c r="BH7475" s="89"/>
      <c r="BI7475" s="90"/>
      <c r="DL7475" s="13"/>
      <c r="DM7475" s="13"/>
      <c r="DN7475" s="3"/>
      <c r="DO7475" s="126"/>
      <c r="DP7475" s="126"/>
      <c r="DQ7475" s="127"/>
      <c r="DR7475" s="128"/>
      <c r="DS7475" s="13"/>
      <c r="DW7475" s="128"/>
      <c r="DX7475" s="128"/>
      <c r="DY7475" s="128"/>
      <c r="EH7475" s="89"/>
      <c r="EI7475" s="90"/>
    </row>
    <row r="7476" spans="38:139">
      <c r="AL7476" s="13"/>
      <c r="AM7476" s="13"/>
      <c r="AN7476" s="3"/>
      <c r="AO7476" s="126"/>
      <c r="AP7476" s="126"/>
      <c r="AQ7476" s="127"/>
      <c r="AR7476" s="128"/>
      <c r="AS7476" s="13"/>
      <c r="AW7476" s="128"/>
      <c r="AX7476" s="128"/>
      <c r="AY7476" s="128"/>
      <c r="BH7476" s="89"/>
      <c r="BI7476" s="90"/>
      <c r="DL7476" s="13"/>
      <c r="DM7476" s="13"/>
      <c r="DN7476" s="3"/>
      <c r="DO7476" s="126"/>
      <c r="DP7476" s="126"/>
      <c r="DQ7476" s="127"/>
      <c r="DR7476" s="128"/>
      <c r="DS7476" s="13"/>
      <c r="DW7476" s="128"/>
      <c r="DX7476" s="128"/>
      <c r="DY7476" s="128"/>
      <c r="EH7476" s="89"/>
      <c r="EI7476" s="90"/>
    </row>
    <row r="7477" spans="38:139">
      <c r="AL7477" s="13"/>
      <c r="AM7477" s="13"/>
      <c r="AN7477" s="3"/>
      <c r="AO7477" s="126"/>
      <c r="AP7477" s="126"/>
      <c r="AQ7477" s="127"/>
      <c r="AR7477" s="128"/>
      <c r="AS7477" s="13"/>
      <c r="AW7477" s="128"/>
      <c r="AX7477" s="128"/>
      <c r="AY7477" s="128"/>
      <c r="BH7477" s="89"/>
      <c r="BI7477" s="90"/>
      <c r="DL7477" s="13"/>
      <c r="DM7477" s="13"/>
      <c r="DN7477" s="3"/>
      <c r="DO7477" s="126"/>
      <c r="DP7477" s="126"/>
      <c r="DQ7477" s="127"/>
      <c r="DR7477" s="128"/>
      <c r="DS7477" s="13"/>
      <c r="DW7477" s="128"/>
      <c r="DX7477" s="128"/>
      <c r="DY7477" s="128"/>
      <c r="EH7477" s="89"/>
      <c r="EI7477" s="90"/>
    </row>
    <row r="7478" spans="38:139">
      <c r="AL7478" s="13"/>
      <c r="AM7478" s="13"/>
      <c r="AN7478" s="3"/>
      <c r="AO7478" s="126"/>
      <c r="AP7478" s="126"/>
      <c r="AQ7478" s="127"/>
      <c r="AR7478" s="128"/>
      <c r="AS7478" s="13"/>
      <c r="AW7478" s="128"/>
      <c r="AX7478" s="128"/>
      <c r="AY7478" s="128"/>
      <c r="BH7478" s="89"/>
      <c r="BI7478" s="90"/>
      <c r="DL7478" s="13"/>
      <c r="DM7478" s="13"/>
      <c r="DN7478" s="3"/>
      <c r="DO7478" s="126"/>
      <c r="DP7478" s="126"/>
      <c r="DQ7478" s="127"/>
      <c r="DR7478" s="128"/>
      <c r="DS7478" s="13"/>
      <c r="DW7478" s="128"/>
      <c r="DX7478" s="128"/>
      <c r="DY7478" s="128"/>
      <c r="EH7478" s="89"/>
      <c r="EI7478" s="90"/>
    </row>
    <row r="7479" spans="38:139">
      <c r="AL7479" s="13"/>
      <c r="AM7479" s="13"/>
      <c r="AN7479" s="3"/>
      <c r="AO7479" s="126"/>
      <c r="AP7479" s="126"/>
      <c r="AQ7479" s="127"/>
      <c r="AR7479" s="128"/>
      <c r="AS7479" s="13"/>
      <c r="AW7479" s="128"/>
      <c r="AX7479" s="128"/>
      <c r="AY7479" s="128"/>
      <c r="BH7479" s="89"/>
      <c r="BI7479" s="90"/>
      <c r="DL7479" s="13"/>
      <c r="DM7479" s="13"/>
      <c r="DN7479" s="3"/>
      <c r="DO7479" s="126"/>
      <c r="DP7479" s="126"/>
      <c r="DQ7479" s="127"/>
      <c r="DR7479" s="128"/>
      <c r="DS7479" s="13"/>
      <c r="DW7479" s="128"/>
      <c r="DX7479" s="128"/>
      <c r="DY7479" s="128"/>
      <c r="EH7479" s="89"/>
      <c r="EI7479" s="90"/>
    </row>
    <row r="7480" spans="38:139">
      <c r="AL7480" s="13"/>
      <c r="AM7480" s="13"/>
      <c r="AN7480" s="3"/>
      <c r="AO7480" s="126"/>
      <c r="AP7480" s="126"/>
      <c r="AQ7480" s="127"/>
      <c r="AR7480" s="128"/>
      <c r="AS7480" s="13"/>
      <c r="AW7480" s="128"/>
      <c r="AX7480" s="128"/>
      <c r="AY7480" s="128"/>
      <c r="BH7480" s="89"/>
      <c r="BI7480" s="90"/>
      <c r="DL7480" s="13"/>
      <c r="DM7480" s="13"/>
      <c r="DN7480" s="3"/>
      <c r="DO7480" s="126"/>
      <c r="DP7480" s="126"/>
      <c r="DQ7480" s="127"/>
      <c r="DR7480" s="128"/>
      <c r="DS7480" s="13"/>
      <c r="DW7480" s="128"/>
      <c r="DX7480" s="128"/>
      <c r="DY7480" s="128"/>
      <c r="EH7480" s="89"/>
      <c r="EI7480" s="90"/>
    </row>
    <row r="7481" spans="38:139">
      <c r="AL7481" s="13"/>
      <c r="AM7481" s="13"/>
      <c r="AN7481" s="3"/>
      <c r="AO7481" s="126"/>
      <c r="AP7481" s="126"/>
      <c r="AQ7481" s="127"/>
      <c r="AR7481" s="128"/>
      <c r="AS7481" s="13"/>
      <c r="AW7481" s="128"/>
      <c r="AX7481" s="128"/>
      <c r="AY7481" s="128"/>
      <c r="BH7481" s="89"/>
      <c r="BI7481" s="90"/>
      <c r="DL7481" s="13"/>
      <c r="DM7481" s="13"/>
      <c r="DN7481" s="3"/>
      <c r="DO7481" s="126"/>
      <c r="DP7481" s="126"/>
      <c r="DQ7481" s="127"/>
      <c r="DR7481" s="128"/>
      <c r="DS7481" s="13"/>
      <c r="DW7481" s="128"/>
      <c r="DX7481" s="128"/>
      <c r="DY7481" s="128"/>
      <c r="EH7481" s="89"/>
      <c r="EI7481" s="90"/>
    </row>
    <row r="7482" spans="38:139">
      <c r="AL7482" s="13"/>
      <c r="AM7482" s="13"/>
      <c r="AN7482" s="3"/>
      <c r="AO7482" s="126"/>
      <c r="AP7482" s="126"/>
      <c r="AQ7482" s="127"/>
      <c r="AR7482" s="128"/>
      <c r="AS7482" s="13"/>
      <c r="AW7482" s="128"/>
      <c r="AX7482" s="128"/>
      <c r="AY7482" s="128"/>
      <c r="BH7482" s="89"/>
      <c r="BI7482" s="90"/>
      <c r="DL7482" s="13"/>
      <c r="DM7482" s="13"/>
      <c r="DN7482" s="3"/>
      <c r="DO7482" s="126"/>
      <c r="DP7482" s="126"/>
      <c r="DQ7482" s="127"/>
      <c r="DR7482" s="128"/>
      <c r="DS7482" s="13"/>
      <c r="DW7482" s="128"/>
      <c r="DX7482" s="128"/>
      <c r="DY7482" s="128"/>
      <c r="EH7482" s="89"/>
      <c r="EI7482" s="90"/>
    </row>
    <row r="7483" spans="38:139">
      <c r="AL7483" s="13"/>
      <c r="AM7483" s="13"/>
      <c r="AN7483" s="3"/>
      <c r="AO7483" s="126"/>
      <c r="AP7483" s="126"/>
      <c r="AQ7483" s="127"/>
      <c r="AR7483" s="128"/>
      <c r="AS7483" s="13"/>
      <c r="AW7483" s="128"/>
      <c r="AX7483" s="128"/>
      <c r="AY7483" s="128"/>
      <c r="BH7483" s="89"/>
      <c r="BI7483" s="90"/>
      <c r="DL7483" s="13"/>
      <c r="DM7483" s="13"/>
      <c r="DN7483" s="3"/>
      <c r="DO7483" s="126"/>
      <c r="DP7483" s="126"/>
      <c r="DQ7483" s="127"/>
      <c r="DR7483" s="128"/>
      <c r="DS7483" s="13"/>
      <c r="DW7483" s="128"/>
      <c r="DX7483" s="128"/>
      <c r="DY7483" s="128"/>
      <c r="EH7483" s="89"/>
      <c r="EI7483" s="90"/>
    </row>
    <row r="7484" spans="38:139">
      <c r="AL7484" s="13"/>
      <c r="AM7484" s="13"/>
      <c r="AN7484" s="3"/>
      <c r="AO7484" s="126"/>
      <c r="AP7484" s="126"/>
      <c r="AQ7484" s="127"/>
      <c r="AR7484" s="128"/>
      <c r="AS7484" s="13"/>
      <c r="AW7484" s="128"/>
      <c r="AX7484" s="128"/>
      <c r="AY7484" s="128"/>
      <c r="BH7484" s="89"/>
      <c r="BI7484" s="90"/>
      <c r="DL7484" s="13"/>
      <c r="DM7484" s="13"/>
      <c r="DN7484" s="3"/>
      <c r="DO7484" s="126"/>
      <c r="DP7484" s="126"/>
      <c r="DQ7484" s="127"/>
      <c r="DR7484" s="128"/>
      <c r="DS7484" s="13"/>
      <c r="DW7484" s="128"/>
      <c r="DX7484" s="128"/>
      <c r="DY7484" s="128"/>
      <c r="EH7484" s="89"/>
      <c r="EI7484" s="90"/>
    </row>
    <row r="7485" spans="38:139">
      <c r="AL7485" s="13"/>
      <c r="AM7485" s="13"/>
      <c r="AN7485" s="3"/>
      <c r="AO7485" s="126"/>
      <c r="AP7485" s="126"/>
      <c r="AQ7485" s="127"/>
      <c r="AR7485" s="128"/>
      <c r="AS7485" s="13"/>
      <c r="AW7485" s="128"/>
      <c r="AX7485" s="128"/>
      <c r="AY7485" s="128"/>
      <c r="BH7485" s="89"/>
      <c r="BI7485" s="90"/>
      <c r="DL7485" s="13"/>
      <c r="DM7485" s="13"/>
      <c r="DN7485" s="3"/>
      <c r="DO7485" s="126"/>
      <c r="DP7485" s="126"/>
      <c r="DQ7485" s="127"/>
      <c r="DR7485" s="128"/>
      <c r="DS7485" s="13"/>
      <c r="DW7485" s="128"/>
      <c r="DX7485" s="128"/>
      <c r="DY7485" s="128"/>
      <c r="EH7485" s="89"/>
      <c r="EI7485" s="90"/>
    </row>
    <row r="7486" spans="38:139">
      <c r="AL7486" s="13"/>
      <c r="AM7486" s="13"/>
      <c r="AN7486" s="3"/>
      <c r="AO7486" s="126"/>
      <c r="AP7486" s="126"/>
      <c r="AQ7486" s="127"/>
      <c r="AR7486" s="128"/>
      <c r="AS7486" s="13"/>
      <c r="AW7486" s="128"/>
      <c r="AX7486" s="128"/>
      <c r="AY7486" s="128"/>
      <c r="BH7486" s="89"/>
      <c r="BI7486" s="90"/>
      <c r="DL7486" s="13"/>
      <c r="DM7486" s="13"/>
      <c r="DN7486" s="3"/>
      <c r="DO7486" s="126"/>
      <c r="DP7486" s="126"/>
      <c r="DQ7486" s="127"/>
      <c r="DR7486" s="128"/>
      <c r="DS7486" s="13"/>
      <c r="DW7486" s="128"/>
      <c r="DX7486" s="128"/>
      <c r="DY7486" s="128"/>
      <c r="EH7486" s="89"/>
      <c r="EI7486" s="90"/>
    </row>
    <row r="7487" spans="38:139">
      <c r="AL7487" s="13"/>
      <c r="AM7487" s="13"/>
      <c r="AN7487" s="3"/>
      <c r="AO7487" s="126"/>
      <c r="AP7487" s="126"/>
      <c r="AQ7487" s="127"/>
      <c r="AR7487" s="128"/>
      <c r="AS7487" s="13"/>
      <c r="AW7487" s="128"/>
      <c r="AX7487" s="128"/>
      <c r="AY7487" s="128"/>
      <c r="BH7487" s="89"/>
      <c r="BI7487" s="90"/>
      <c r="DL7487" s="13"/>
      <c r="DM7487" s="13"/>
      <c r="DN7487" s="3"/>
      <c r="DO7487" s="126"/>
      <c r="DP7487" s="126"/>
      <c r="DQ7487" s="127"/>
      <c r="DR7487" s="128"/>
      <c r="DS7487" s="13"/>
      <c r="DW7487" s="128"/>
      <c r="DX7487" s="128"/>
      <c r="DY7487" s="128"/>
      <c r="EH7487" s="89"/>
      <c r="EI7487" s="90"/>
    </row>
    <row r="7488" spans="38:139">
      <c r="AL7488" s="13"/>
      <c r="AM7488" s="13"/>
      <c r="AN7488" s="3"/>
      <c r="AO7488" s="126"/>
      <c r="AP7488" s="126"/>
      <c r="AQ7488" s="127"/>
      <c r="AR7488" s="128"/>
      <c r="AS7488" s="13"/>
      <c r="AW7488" s="128"/>
      <c r="AX7488" s="128"/>
      <c r="AY7488" s="128"/>
      <c r="BH7488" s="89"/>
      <c r="BI7488" s="90"/>
      <c r="DL7488" s="13"/>
      <c r="DM7488" s="13"/>
      <c r="DN7488" s="3"/>
      <c r="DO7488" s="126"/>
      <c r="DP7488" s="126"/>
      <c r="DQ7488" s="127"/>
      <c r="DR7488" s="128"/>
      <c r="DS7488" s="13"/>
      <c r="DW7488" s="128"/>
      <c r="DX7488" s="128"/>
      <c r="DY7488" s="128"/>
      <c r="EH7488" s="89"/>
      <c r="EI7488" s="90"/>
    </row>
    <row r="7489" spans="38:139">
      <c r="AL7489" s="13"/>
      <c r="AM7489" s="13"/>
      <c r="AN7489" s="3"/>
      <c r="AO7489" s="126"/>
      <c r="AP7489" s="126"/>
      <c r="AQ7489" s="127"/>
      <c r="AR7489" s="128"/>
      <c r="AS7489" s="13"/>
      <c r="AW7489" s="128"/>
      <c r="AX7489" s="128"/>
      <c r="AY7489" s="128"/>
      <c r="BH7489" s="89"/>
      <c r="BI7489" s="90"/>
      <c r="DL7489" s="13"/>
      <c r="DM7489" s="13"/>
      <c r="DN7489" s="3"/>
      <c r="DO7489" s="126"/>
      <c r="DP7489" s="126"/>
      <c r="DQ7489" s="127"/>
      <c r="DR7489" s="128"/>
      <c r="DS7489" s="13"/>
      <c r="DW7489" s="128"/>
      <c r="DX7489" s="128"/>
      <c r="DY7489" s="128"/>
      <c r="EH7489" s="89"/>
      <c r="EI7489" s="90"/>
    </row>
    <row r="7490" spans="38:139">
      <c r="AL7490" s="13"/>
      <c r="AM7490" s="13"/>
      <c r="AN7490" s="3"/>
      <c r="AO7490" s="126"/>
      <c r="AP7490" s="126"/>
      <c r="AQ7490" s="127"/>
      <c r="AR7490" s="128"/>
      <c r="AS7490" s="13"/>
      <c r="AW7490" s="128"/>
      <c r="AX7490" s="128"/>
      <c r="AY7490" s="128"/>
      <c r="BH7490" s="89"/>
      <c r="BI7490" s="90"/>
      <c r="DL7490" s="13"/>
      <c r="DM7490" s="13"/>
      <c r="DN7490" s="3"/>
      <c r="DO7490" s="126"/>
      <c r="DP7490" s="126"/>
      <c r="DQ7490" s="127"/>
      <c r="DR7490" s="128"/>
      <c r="DS7490" s="13"/>
      <c r="DW7490" s="128"/>
      <c r="DX7490" s="128"/>
      <c r="DY7490" s="128"/>
      <c r="EH7490" s="89"/>
      <c r="EI7490" s="90"/>
    </row>
    <row r="7491" spans="38:139">
      <c r="AL7491" s="13"/>
      <c r="AM7491" s="13"/>
      <c r="AN7491" s="3"/>
      <c r="AO7491" s="126"/>
      <c r="AP7491" s="126"/>
      <c r="AQ7491" s="127"/>
      <c r="AR7491" s="128"/>
      <c r="AS7491" s="13"/>
      <c r="AW7491" s="128"/>
      <c r="AX7491" s="128"/>
      <c r="AY7491" s="128"/>
      <c r="BH7491" s="89"/>
      <c r="BI7491" s="90"/>
      <c r="DL7491" s="13"/>
      <c r="DM7491" s="13"/>
      <c r="DN7491" s="3"/>
      <c r="DO7491" s="126"/>
      <c r="DP7491" s="126"/>
      <c r="DQ7491" s="127"/>
      <c r="DR7491" s="128"/>
      <c r="DS7491" s="13"/>
      <c r="DW7491" s="128"/>
      <c r="DX7491" s="128"/>
      <c r="DY7491" s="128"/>
      <c r="EH7491" s="89"/>
      <c r="EI7491" s="90"/>
    </row>
    <row r="7492" spans="38:139">
      <c r="AL7492" s="13"/>
      <c r="AM7492" s="13"/>
      <c r="AN7492" s="3"/>
      <c r="AO7492" s="126"/>
      <c r="AP7492" s="126"/>
      <c r="AQ7492" s="127"/>
      <c r="AR7492" s="128"/>
      <c r="AS7492" s="13"/>
      <c r="AW7492" s="128"/>
      <c r="AX7492" s="128"/>
      <c r="AY7492" s="128"/>
      <c r="BH7492" s="89"/>
      <c r="BI7492" s="90"/>
      <c r="DL7492" s="13"/>
      <c r="DM7492" s="13"/>
      <c r="DN7492" s="3"/>
      <c r="DO7492" s="126"/>
      <c r="DP7492" s="126"/>
      <c r="DQ7492" s="127"/>
      <c r="DR7492" s="128"/>
      <c r="DS7492" s="13"/>
      <c r="DW7492" s="128"/>
      <c r="DX7492" s="128"/>
      <c r="DY7492" s="128"/>
      <c r="EH7492" s="89"/>
      <c r="EI7492" s="90"/>
    </row>
    <row r="7493" spans="38:139">
      <c r="AL7493" s="13"/>
      <c r="AM7493" s="13"/>
      <c r="AN7493" s="3"/>
      <c r="AO7493" s="126"/>
      <c r="AP7493" s="126"/>
      <c r="AQ7493" s="127"/>
      <c r="AR7493" s="128"/>
      <c r="AS7493" s="13"/>
      <c r="AW7493" s="128"/>
      <c r="AX7493" s="128"/>
      <c r="AY7493" s="128"/>
      <c r="BH7493" s="89"/>
      <c r="BI7493" s="90"/>
      <c r="DL7493" s="13"/>
      <c r="DM7493" s="13"/>
      <c r="DN7493" s="3"/>
      <c r="DO7493" s="126"/>
      <c r="DP7493" s="126"/>
      <c r="DQ7493" s="127"/>
      <c r="DR7493" s="128"/>
      <c r="DS7493" s="13"/>
      <c r="DW7493" s="128"/>
      <c r="DX7493" s="128"/>
      <c r="DY7493" s="128"/>
      <c r="EH7493" s="89"/>
      <c r="EI7493" s="90"/>
    </row>
    <row r="7494" spans="38:139">
      <c r="AL7494" s="13"/>
      <c r="AM7494" s="13"/>
      <c r="AN7494" s="3"/>
      <c r="AO7494" s="126"/>
      <c r="AP7494" s="126"/>
      <c r="AQ7494" s="127"/>
      <c r="AR7494" s="128"/>
      <c r="AS7494" s="13"/>
      <c r="AW7494" s="128"/>
      <c r="AX7494" s="128"/>
      <c r="AY7494" s="128"/>
      <c r="BH7494" s="89"/>
      <c r="BI7494" s="90"/>
      <c r="DL7494" s="13"/>
      <c r="DM7494" s="13"/>
      <c r="DN7494" s="3"/>
      <c r="DO7494" s="126"/>
      <c r="DP7494" s="126"/>
      <c r="DQ7494" s="127"/>
      <c r="DR7494" s="128"/>
      <c r="DS7494" s="13"/>
      <c r="DW7494" s="128"/>
      <c r="DX7494" s="128"/>
      <c r="DY7494" s="128"/>
      <c r="EH7494" s="89"/>
      <c r="EI7494" s="90"/>
    </row>
    <row r="7495" spans="38:139">
      <c r="AL7495" s="13"/>
      <c r="AM7495" s="13"/>
      <c r="AN7495" s="3"/>
      <c r="AO7495" s="126"/>
      <c r="AP7495" s="126"/>
      <c r="AQ7495" s="127"/>
      <c r="AR7495" s="128"/>
      <c r="AS7495" s="13"/>
      <c r="AW7495" s="128"/>
      <c r="AX7495" s="128"/>
      <c r="AY7495" s="128"/>
      <c r="BH7495" s="89"/>
      <c r="BI7495" s="90"/>
      <c r="DL7495" s="13"/>
      <c r="DM7495" s="13"/>
      <c r="DN7495" s="3"/>
      <c r="DO7495" s="126"/>
      <c r="DP7495" s="126"/>
      <c r="DQ7495" s="127"/>
      <c r="DR7495" s="128"/>
      <c r="DS7495" s="13"/>
      <c r="DW7495" s="128"/>
      <c r="DX7495" s="128"/>
      <c r="DY7495" s="128"/>
      <c r="EH7495" s="89"/>
      <c r="EI7495" s="90"/>
    </row>
    <row r="7496" spans="38:139">
      <c r="AL7496" s="13"/>
      <c r="AM7496" s="13"/>
      <c r="AN7496" s="3"/>
      <c r="AO7496" s="126"/>
      <c r="AP7496" s="126"/>
      <c r="AQ7496" s="127"/>
      <c r="AR7496" s="128"/>
      <c r="AS7496" s="13"/>
      <c r="AW7496" s="128"/>
      <c r="AX7496" s="128"/>
      <c r="AY7496" s="128"/>
      <c r="BH7496" s="89"/>
      <c r="BI7496" s="90"/>
      <c r="DL7496" s="13"/>
      <c r="DM7496" s="13"/>
      <c r="DN7496" s="3"/>
      <c r="DO7496" s="126"/>
      <c r="DP7496" s="126"/>
      <c r="DQ7496" s="127"/>
      <c r="DR7496" s="128"/>
      <c r="DS7496" s="13"/>
      <c r="DW7496" s="128"/>
      <c r="DX7496" s="128"/>
      <c r="DY7496" s="128"/>
      <c r="EH7496" s="89"/>
      <c r="EI7496" s="90"/>
    </row>
    <row r="7497" spans="38:139">
      <c r="AL7497" s="13"/>
      <c r="AM7497" s="13"/>
      <c r="AN7497" s="3"/>
      <c r="AO7497" s="126"/>
      <c r="AP7497" s="126"/>
      <c r="AQ7497" s="127"/>
      <c r="AR7497" s="128"/>
      <c r="AS7497" s="13"/>
      <c r="AW7497" s="128"/>
      <c r="AX7497" s="128"/>
      <c r="AY7497" s="128"/>
      <c r="BH7497" s="89"/>
      <c r="BI7497" s="90"/>
      <c r="DL7497" s="13"/>
      <c r="DM7497" s="13"/>
      <c r="DN7497" s="3"/>
      <c r="DO7497" s="126"/>
      <c r="DP7497" s="126"/>
      <c r="DQ7497" s="127"/>
      <c r="DR7497" s="128"/>
      <c r="DS7497" s="13"/>
      <c r="DW7497" s="128"/>
      <c r="DX7497" s="128"/>
      <c r="DY7497" s="128"/>
      <c r="EH7497" s="89"/>
      <c r="EI7497" s="90"/>
    </row>
    <row r="7498" spans="38:139">
      <c r="AL7498" s="13"/>
      <c r="AM7498" s="13"/>
      <c r="AN7498" s="3"/>
      <c r="AO7498" s="126"/>
      <c r="AP7498" s="126"/>
      <c r="AQ7498" s="127"/>
      <c r="AR7498" s="128"/>
      <c r="AS7498" s="13"/>
      <c r="AW7498" s="128"/>
      <c r="AX7498" s="128"/>
      <c r="AY7498" s="128"/>
      <c r="BH7498" s="89"/>
      <c r="BI7498" s="90"/>
      <c r="DL7498" s="13"/>
      <c r="DM7498" s="13"/>
      <c r="DN7498" s="3"/>
      <c r="DO7498" s="126"/>
      <c r="DP7498" s="126"/>
      <c r="DQ7498" s="127"/>
      <c r="DR7498" s="128"/>
      <c r="DS7498" s="13"/>
      <c r="DW7498" s="128"/>
      <c r="DX7498" s="128"/>
      <c r="DY7498" s="128"/>
      <c r="EH7498" s="89"/>
      <c r="EI7498" s="90"/>
    </row>
    <row r="7499" spans="38:139">
      <c r="AL7499" s="13"/>
      <c r="AM7499" s="13"/>
      <c r="AN7499" s="3"/>
      <c r="AO7499" s="126"/>
      <c r="AP7499" s="126"/>
      <c r="AQ7499" s="127"/>
      <c r="AR7499" s="128"/>
      <c r="AS7499" s="13"/>
      <c r="AW7499" s="128"/>
      <c r="AX7499" s="128"/>
      <c r="AY7499" s="128"/>
      <c r="BH7499" s="89"/>
      <c r="BI7499" s="90"/>
      <c r="DL7499" s="13"/>
      <c r="DM7499" s="13"/>
      <c r="DN7499" s="3"/>
      <c r="DO7499" s="126"/>
      <c r="DP7499" s="126"/>
      <c r="DQ7499" s="127"/>
      <c r="DR7499" s="128"/>
      <c r="DS7499" s="13"/>
      <c r="DW7499" s="128"/>
      <c r="DX7499" s="128"/>
      <c r="DY7499" s="128"/>
      <c r="EH7499" s="89"/>
      <c r="EI7499" s="90"/>
    </row>
    <row r="7500" spans="38:139">
      <c r="AL7500" s="13"/>
      <c r="AM7500" s="13"/>
      <c r="AN7500" s="3"/>
      <c r="AO7500" s="126"/>
      <c r="AP7500" s="126"/>
      <c r="AQ7500" s="127"/>
      <c r="AR7500" s="128"/>
      <c r="AS7500" s="13"/>
      <c r="AW7500" s="128"/>
      <c r="AX7500" s="128"/>
      <c r="AY7500" s="128"/>
      <c r="BH7500" s="89"/>
      <c r="BI7500" s="90"/>
      <c r="DL7500" s="13"/>
      <c r="DM7500" s="13"/>
      <c r="DN7500" s="3"/>
      <c r="DO7500" s="126"/>
      <c r="DP7500" s="126"/>
      <c r="DQ7500" s="127"/>
      <c r="DR7500" s="128"/>
      <c r="DS7500" s="13"/>
      <c r="DW7500" s="128"/>
      <c r="DX7500" s="128"/>
      <c r="DY7500" s="128"/>
      <c r="EH7500" s="89"/>
      <c r="EI7500" s="90"/>
    </row>
    <row r="7501" spans="38:139">
      <c r="AL7501" s="13"/>
      <c r="AM7501" s="13"/>
      <c r="AN7501" s="3"/>
      <c r="AO7501" s="126"/>
      <c r="AP7501" s="126"/>
      <c r="AQ7501" s="127"/>
      <c r="AR7501" s="128"/>
      <c r="AS7501" s="13"/>
      <c r="AW7501" s="128"/>
      <c r="AX7501" s="128"/>
      <c r="AY7501" s="128"/>
      <c r="BH7501" s="89"/>
      <c r="BI7501" s="90"/>
      <c r="DL7501" s="13"/>
      <c r="DM7501" s="13"/>
      <c r="DN7501" s="3"/>
      <c r="DO7501" s="126"/>
      <c r="DP7501" s="126"/>
      <c r="DQ7501" s="127"/>
      <c r="DR7501" s="128"/>
      <c r="DS7501" s="13"/>
      <c r="DW7501" s="128"/>
      <c r="DX7501" s="128"/>
      <c r="DY7501" s="128"/>
      <c r="EH7501" s="89"/>
      <c r="EI7501" s="90"/>
    </row>
    <row r="7502" spans="38:139">
      <c r="AL7502" s="13"/>
      <c r="AM7502" s="13"/>
      <c r="AN7502" s="3"/>
      <c r="AO7502" s="126"/>
      <c r="AP7502" s="126"/>
      <c r="AQ7502" s="127"/>
      <c r="AR7502" s="128"/>
      <c r="AS7502" s="13"/>
      <c r="AW7502" s="128"/>
      <c r="AX7502" s="128"/>
      <c r="AY7502" s="128"/>
      <c r="BH7502" s="89"/>
      <c r="BI7502" s="90"/>
      <c r="DL7502" s="13"/>
      <c r="DM7502" s="13"/>
      <c r="DN7502" s="3"/>
      <c r="DO7502" s="126"/>
      <c r="DP7502" s="126"/>
      <c r="DQ7502" s="127"/>
      <c r="DR7502" s="128"/>
      <c r="DS7502" s="13"/>
      <c r="DW7502" s="128"/>
      <c r="DX7502" s="128"/>
      <c r="DY7502" s="128"/>
      <c r="EH7502" s="89"/>
      <c r="EI7502" s="90"/>
    </row>
    <row r="7503" spans="38:139">
      <c r="AL7503" s="13"/>
      <c r="AM7503" s="13"/>
      <c r="AN7503" s="3"/>
      <c r="AO7503" s="126"/>
      <c r="AP7503" s="126"/>
      <c r="AQ7503" s="127"/>
      <c r="AR7503" s="128"/>
      <c r="AS7503" s="13"/>
      <c r="AW7503" s="128"/>
      <c r="AX7503" s="128"/>
      <c r="AY7503" s="128"/>
      <c r="BH7503" s="89"/>
      <c r="BI7503" s="90"/>
      <c r="DL7503" s="13"/>
      <c r="DM7503" s="13"/>
      <c r="DN7503" s="3"/>
      <c r="DO7503" s="126"/>
      <c r="DP7503" s="126"/>
      <c r="DQ7503" s="127"/>
      <c r="DR7503" s="128"/>
      <c r="DS7503" s="13"/>
      <c r="DW7503" s="128"/>
      <c r="DX7503" s="128"/>
      <c r="DY7503" s="128"/>
      <c r="EH7503" s="89"/>
      <c r="EI7503" s="90"/>
    </row>
    <row r="7504" spans="38:139">
      <c r="AL7504" s="13"/>
      <c r="AM7504" s="13"/>
      <c r="AN7504" s="3"/>
      <c r="AO7504" s="126"/>
      <c r="AP7504" s="126"/>
      <c r="AQ7504" s="127"/>
      <c r="AR7504" s="128"/>
      <c r="AS7504" s="13"/>
      <c r="AW7504" s="128"/>
      <c r="AX7504" s="128"/>
      <c r="AY7504" s="128"/>
      <c r="BH7504" s="89"/>
      <c r="BI7504" s="90"/>
      <c r="DL7504" s="13"/>
      <c r="DM7504" s="13"/>
      <c r="DN7504" s="3"/>
      <c r="DO7504" s="126"/>
      <c r="DP7504" s="126"/>
      <c r="DQ7504" s="127"/>
      <c r="DR7504" s="128"/>
      <c r="DS7504" s="13"/>
      <c r="DW7504" s="128"/>
      <c r="DX7504" s="128"/>
      <c r="DY7504" s="128"/>
      <c r="EH7504" s="89"/>
      <c r="EI7504" s="90"/>
    </row>
    <row r="7505" spans="38:139">
      <c r="AL7505" s="13"/>
      <c r="AM7505" s="13"/>
      <c r="AN7505" s="3"/>
      <c r="AO7505" s="126"/>
      <c r="AP7505" s="126"/>
      <c r="AQ7505" s="127"/>
      <c r="AR7505" s="128"/>
      <c r="AS7505" s="13"/>
      <c r="AW7505" s="128"/>
      <c r="AX7505" s="128"/>
      <c r="AY7505" s="128"/>
      <c r="BH7505" s="89"/>
      <c r="BI7505" s="90"/>
      <c r="DL7505" s="13"/>
      <c r="DM7505" s="13"/>
      <c r="DN7505" s="3"/>
      <c r="DO7505" s="126"/>
      <c r="DP7505" s="126"/>
      <c r="DQ7505" s="127"/>
      <c r="DR7505" s="128"/>
      <c r="DS7505" s="13"/>
      <c r="DW7505" s="128"/>
      <c r="DX7505" s="128"/>
      <c r="DY7505" s="128"/>
      <c r="EH7505" s="89"/>
      <c r="EI7505" s="90"/>
    </row>
    <row r="7506" spans="38:139">
      <c r="AL7506" s="13"/>
      <c r="AM7506" s="13"/>
      <c r="AN7506" s="3"/>
      <c r="AO7506" s="126"/>
      <c r="AP7506" s="126"/>
      <c r="AQ7506" s="127"/>
      <c r="AR7506" s="128"/>
      <c r="AS7506" s="13"/>
      <c r="AW7506" s="128"/>
      <c r="AX7506" s="128"/>
      <c r="AY7506" s="128"/>
      <c r="BH7506" s="89"/>
      <c r="BI7506" s="90"/>
      <c r="DL7506" s="13"/>
      <c r="DM7506" s="13"/>
      <c r="DN7506" s="3"/>
      <c r="DO7506" s="126"/>
      <c r="DP7506" s="126"/>
      <c r="DQ7506" s="127"/>
      <c r="DR7506" s="128"/>
      <c r="DS7506" s="13"/>
      <c r="DW7506" s="128"/>
      <c r="DX7506" s="128"/>
      <c r="DY7506" s="128"/>
      <c r="EH7506" s="89"/>
      <c r="EI7506" s="90"/>
    </row>
    <row r="7507" spans="38:139">
      <c r="AL7507" s="13"/>
      <c r="AM7507" s="13"/>
      <c r="AN7507" s="3"/>
      <c r="AO7507" s="126"/>
      <c r="AP7507" s="126"/>
      <c r="AQ7507" s="127"/>
      <c r="AR7507" s="128"/>
      <c r="AS7507" s="13"/>
      <c r="AW7507" s="128"/>
      <c r="AX7507" s="128"/>
      <c r="AY7507" s="128"/>
      <c r="BH7507" s="89"/>
      <c r="BI7507" s="90"/>
      <c r="DL7507" s="13"/>
      <c r="DM7507" s="13"/>
      <c r="DN7507" s="3"/>
      <c r="DO7507" s="126"/>
      <c r="DP7507" s="126"/>
      <c r="DQ7507" s="127"/>
      <c r="DR7507" s="128"/>
      <c r="DS7507" s="13"/>
      <c r="DW7507" s="128"/>
      <c r="DX7507" s="128"/>
      <c r="DY7507" s="128"/>
      <c r="EH7507" s="89"/>
      <c r="EI7507" s="90"/>
    </row>
    <row r="7508" spans="38:139">
      <c r="AL7508" s="13"/>
      <c r="AM7508" s="13"/>
      <c r="AN7508" s="3"/>
      <c r="AO7508" s="126"/>
      <c r="AP7508" s="126"/>
      <c r="AQ7508" s="127"/>
      <c r="AR7508" s="128"/>
      <c r="AS7508" s="13"/>
      <c r="AW7508" s="128"/>
      <c r="AX7508" s="128"/>
      <c r="AY7508" s="128"/>
      <c r="BH7508" s="89"/>
      <c r="BI7508" s="90"/>
      <c r="DL7508" s="13"/>
      <c r="DM7508" s="13"/>
      <c r="DN7508" s="3"/>
      <c r="DO7508" s="126"/>
      <c r="DP7508" s="126"/>
      <c r="DQ7508" s="127"/>
      <c r="DR7508" s="128"/>
      <c r="DS7508" s="13"/>
      <c r="DW7508" s="128"/>
      <c r="DX7508" s="128"/>
      <c r="DY7508" s="128"/>
      <c r="EH7508" s="89"/>
      <c r="EI7508" s="90"/>
    </row>
    <row r="7509" spans="38:139">
      <c r="AL7509" s="13"/>
      <c r="AM7509" s="13"/>
      <c r="AN7509" s="3"/>
      <c r="AO7509" s="126"/>
      <c r="AP7509" s="126"/>
      <c r="AQ7509" s="127"/>
      <c r="AR7509" s="128"/>
      <c r="AS7509" s="13"/>
      <c r="AW7509" s="128"/>
      <c r="AX7509" s="128"/>
      <c r="AY7509" s="128"/>
      <c r="BH7509" s="89"/>
      <c r="BI7509" s="90"/>
      <c r="DL7509" s="13"/>
      <c r="DM7509" s="13"/>
      <c r="DN7509" s="3"/>
      <c r="DO7509" s="126"/>
      <c r="DP7509" s="126"/>
      <c r="DQ7509" s="127"/>
      <c r="DR7509" s="128"/>
      <c r="DS7509" s="13"/>
      <c r="DW7509" s="128"/>
      <c r="DX7509" s="128"/>
      <c r="DY7509" s="128"/>
      <c r="EH7509" s="89"/>
      <c r="EI7509" s="90"/>
    </row>
    <row r="7510" spans="38:139">
      <c r="AL7510" s="13"/>
      <c r="AM7510" s="13"/>
      <c r="AN7510" s="3"/>
      <c r="AO7510" s="126"/>
      <c r="AP7510" s="126"/>
      <c r="AQ7510" s="127"/>
      <c r="AR7510" s="128"/>
      <c r="AS7510" s="13"/>
      <c r="AW7510" s="128"/>
      <c r="AX7510" s="128"/>
      <c r="AY7510" s="128"/>
      <c r="BH7510" s="89"/>
      <c r="BI7510" s="90"/>
      <c r="DL7510" s="13"/>
      <c r="DM7510" s="13"/>
      <c r="DN7510" s="3"/>
      <c r="DO7510" s="126"/>
      <c r="DP7510" s="126"/>
      <c r="DQ7510" s="127"/>
      <c r="DR7510" s="128"/>
      <c r="DS7510" s="13"/>
      <c r="DW7510" s="128"/>
      <c r="DX7510" s="128"/>
      <c r="DY7510" s="128"/>
      <c r="EH7510" s="89"/>
      <c r="EI7510" s="90"/>
    </row>
    <row r="7511" spans="38:139">
      <c r="AL7511" s="13"/>
      <c r="AM7511" s="13"/>
      <c r="AN7511" s="3"/>
      <c r="AO7511" s="126"/>
      <c r="AP7511" s="126"/>
      <c r="AQ7511" s="127"/>
      <c r="AR7511" s="128"/>
      <c r="AS7511" s="13"/>
      <c r="AW7511" s="128"/>
      <c r="AX7511" s="128"/>
      <c r="AY7511" s="128"/>
      <c r="BH7511" s="89"/>
      <c r="BI7511" s="90"/>
      <c r="DL7511" s="13"/>
      <c r="DM7511" s="13"/>
      <c r="DN7511" s="3"/>
      <c r="DO7511" s="126"/>
      <c r="DP7511" s="126"/>
      <c r="DQ7511" s="127"/>
      <c r="DR7511" s="128"/>
      <c r="DS7511" s="13"/>
      <c r="DW7511" s="128"/>
      <c r="DX7511" s="128"/>
      <c r="DY7511" s="128"/>
      <c r="EH7511" s="89"/>
      <c r="EI7511" s="90"/>
    </row>
    <row r="7512" spans="38:139">
      <c r="AL7512" s="13"/>
      <c r="AM7512" s="13"/>
      <c r="AN7512" s="3"/>
      <c r="AO7512" s="126"/>
      <c r="AP7512" s="126"/>
      <c r="AQ7512" s="127"/>
      <c r="AR7512" s="128"/>
      <c r="AS7512" s="13"/>
      <c r="AW7512" s="128"/>
      <c r="AX7512" s="128"/>
      <c r="AY7512" s="128"/>
      <c r="BH7512" s="89"/>
      <c r="BI7512" s="90"/>
      <c r="DL7512" s="13"/>
      <c r="DM7512" s="13"/>
      <c r="DN7512" s="3"/>
      <c r="DO7512" s="126"/>
      <c r="DP7512" s="126"/>
      <c r="DQ7512" s="127"/>
      <c r="DR7512" s="128"/>
      <c r="DS7512" s="13"/>
      <c r="DW7512" s="128"/>
      <c r="DX7512" s="128"/>
      <c r="DY7512" s="128"/>
      <c r="EH7512" s="89"/>
      <c r="EI7512" s="90"/>
    </row>
    <row r="7513" spans="38:139">
      <c r="AL7513" s="13"/>
      <c r="AM7513" s="13"/>
      <c r="AN7513" s="3"/>
      <c r="AO7513" s="126"/>
      <c r="AP7513" s="126"/>
      <c r="AQ7513" s="127"/>
      <c r="AR7513" s="128"/>
      <c r="AS7513" s="13"/>
      <c r="AW7513" s="128"/>
      <c r="AX7513" s="128"/>
      <c r="AY7513" s="128"/>
      <c r="BH7513" s="89"/>
      <c r="BI7513" s="90"/>
      <c r="DL7513" s="13"/>
      <c r="DM7513" s="13"/>
      <c r="DN7513" s="3"/>
      <c r="DO7513" s="126"/>
      <c r="DP7513" s="126"/>
      <c r="DQ7513" s="127"/>
      <c r="DR7513" s="128"/>
      <c r="DS7513" s="13"/>
      <c r="DW7513" s="128"/>
      <c r="DX7513" s="128"/>
      <c r="DY7513" s="128"/>
      <c r="EH7513" s="89"/>
      <c r="EI7513" s="90"/>
    </row>
    <row r="7514" spans="38:139">
      <c r="AL7514" s="13"/>
      <c r="AM7514" s="13"/>
      <c r="AN7514" s="3"/>
      <c r="AO7514" s="126"/>
      <c r="AP7514" s="126"/>
      <c r="AQ7514" s="127"/>
      <c r="AR7514" s="128"/>
      <c r="AS7514" s="13"/>
      <c r="AW7514" s="128"/>
      <c r="AX7514" s="128"/>
      <c r="AY7514" s="128"/>
      <c r="BH7514" s="89"/>
      <c r="BI7514" s="90"/>
      <c r="DL7514" s="13"/>
      <c r="DM7514" s="13"/>
      <c r="DN7514" s="3"/>
      <c r="DO7514" s="126"/>
      <c r="DP7514" s="126"/>
      <c r="DQ7514" s="127"/>
      <c r="DR7514" s="128"/>
      <c r="DS7514" s="13"/>
      <c r="DW7514" s="128"/>
      <c r="DX7514" s="128"/>
      <c r="DY7514" s="128"/>
      <c r="EH7514" s="89"/>
      <c r="EI7514" s="90"/>
    </row>
    <row r="7515" spans="38:139">
      <c r="AL7515" s="13"/>
      <c r="AM7515" s="13"/>
      <c r="AN7515" s="3"/>
      <c r="AO7515" s="126"/>
      <c r="AP7515" s="126"/>
      <c r="AQ7515" s="127"/>
      <c r="AR7515" s="128"/>
      <c r="AS7515" s="13"/>
      <c r="AW7515" s="128"/>
      <c r="AX7515" s="128"/>
      <c r="AY7515" s="128"/>
      <c r="BH7515" s="89"/>
      <c r="BI7515" s="90"/>
      <c r="DL7515" s="13"/>
      <c r="DM7515" s="13"/>
      <c r="DN7515" s="3"/>
      <c r="DO7515" s="126"/>
      <c r="DP7515" s="126"/>
      <c r="DQ7515" s="127"/>
      <c r="DR7515" s="128"/>
      <c r="DS7515" s="13"/>
      <c r="DW7515" s="128"/>
      <c r="DX7515" s="128"/>
      <c r="DY7515" s="128"/>
      <c r="EH7515" s="89"/>
      <c r="EI7515" s="90"/>
    </row>
    <row r="7516" spans="38:139">
      <c r="AL7516" s="13"/>
      <c r="AM7516" s="13"/>
      <c r="AN7516" s="3"/>
      <c r="AO7516" s="126"/>
      <c r="AP7516" s="126"/>
      <c r="AQ7516" s="127"/>
      <c r="AR7516" s="128"/>
      <c r="AS7516" s="13"/>
      <c r="AW7516" s="128"/>
      <c r="AX7516" s="128"/>
      <c r="AY7516" s="128"/>
      <c r="BH7516" s="89"/>
      <c r="BI7516" s="90"/>
      <c r="DL7516" s="13"/>
      <c r="DM7516" s="13"/>
      <c r="DN7516" s="3"/>
      <c r="DO7516" s="126"/>
      <c r="DP7516" s="126"/>
      <c r="DQ7516" s="127"/>
      <c r="DR7516" s="128"/>
      <c r="DS7516" s="13"/>
      <c r="DW7516" s="128"/>
      <c r="DX7516" s="128"/>
      <c r="DY7516" s="128"/>
      <c r="EH7516" s="89"/>
      <c r="EI7516" s="90"/>
    </row>
    <row r="7517" spans="38:139">
      <c r="AL7517" s="13"/>
      <c r="AM7517" s="13"/>
      <c r="AN7517" s="3"/>
      <c r="AO7517" s="126"/>
      <c r="AP7517" s="126"/>
      <c r="AQ7517" s="127"/>
      <c r="AR7517" s="128"/>
      <c r="AS7517" s="13"/>
      <c r="AW7517" s="128"/>
      <c r="AX7517" s="128"/>
      <c r="AY7517" s="128"/>
      <c r="BH7517" s="89"/>
      <c r="BI7517" s="90"/>
      <c r="DL7517" s="13"/>
      <c r="DM7517" s="13"/>
      <c r="DN7517" s="3"/>
      <c r="DO7517" s="126"/>
      <c r="DP7517" s="126"/>
      <c r="DQ7517" s="127"/>
      <c r="DR7517" s="128"/>
      <c r="DS7517" s="13"/>
      <c r="DW7517" s="128"/>
      <c r="DX7517" s="128"/>
      <c r="DY7517" s="128"/>
      <c r="EH7517" s="89"/>
      <c r="EI7517" s="90"/>
    </row>
    <row r="7518" spans="38:139">
      <c r="AL7518" s="13"/>
      <c r="AM7518" s="13"/>
      <c r="AN7518" s="3"/>
      <c r="AO7518" s="126"/>
      <c r="AP7518" s="126"/>
      <c r="AQ7518" s="127"/>
      <c r="AR7518" s="128"/>
      <c r="AS7518" s="13"/>
      <c r="AW7518" s="128"/>
      <c r="AX7518" s="128"/>
      <c r="AY7518" s="128"/>
      <c r="BH7518" s="89"/>
      <c r="BI7518" s="90"/>
      <c r="DL7518" s="13"/>
      <c r="DM7518" s="13"/>
      <c r="DN7518" s="3"/>
      <c r="DO7518" s="126"/>
      <c r="DP7518" s="126"/>
      <c r="DQ7518" s="127"/>
      <c r="DR7518" s="128"/>
      <c r="DS7518" s="13"/>
      <c r="DW7518" s="128"/>
      <c r="DX7518" s="128"/>
      <c r="DY7518" s="128"/>
      <c r="EH7518" s="89"/>
      <c r="EI7518" s="90"/>
    </row>
    <row r="7519" spans="38:139">
      <c r="AL7519" s="13"/>
      <c r="AM7519" s="13"/>
      <c r="AN7519" s="3"/>
      <c r="AO7519" s="126"/>
      <c r="AP7519" s="126"/>
      <c r="AQ7519" s="127"/>
      <c r="AR7519" s="128"/>
      <c r="AS7519" s="13"/>
      <c r="AW7519" s="128"/>
      <c r="AX7519" s="128"/>
      <c r="AY7519" s="128"/>
      <c r="BH7519" s="89"/>
      <c r="BI7519" s="90"/>
      <c r="DL7519" s="13"/>
      <c r="DM7519" s="13"/>
      <c r="DN7519" s="3"/>
      <c r="DO7519" s="126"/>
      <c r="DP7519" s="126"/>
      <c r="DQ7519" s="127"/>
      <c r="DR7519" s="128"/>
      <c r="DS7519" s="13"/>
      <c r="DW7519" s="128"/>
      <c r="DX7519" s="128"/>
      <c r="DY7519" s="128"/>
      <c r="EH7519" s="89"/>
      <c r="EI7519" s="90"/>
    </row>
    <row r="7520" spans="38:139">
      <c r="AL7520" s="13"/>
      <c r="AM7520" s="13"/>
      <c r="AN7520" s="3"/>
      <c r="AO7520" s="126"/>
      <c r="AP7520" s="126"/>
      <c r="AQ7520" s="127"/>
      <c r="AR7520" s="128"/>
      <c r="AS7520" s="13"/>
      <c r="AW7520" s="128"/>
      <c r="AX7520" s="128"/>
      <c r="AY7520" s="128"/>
      <c r="BH7520" s="89"/>
      <c r="BI7520" s="90"/>
      <c r="DL7520" s="13"/>
      <c r="DM7520" s="13"/>
      <c r="DN7520" s="3"/>
      <c r="DO7520" s="126"/>
      <c r="DP7520" s="126"/>
      <c r="DQ7520" s="127"/>
      <c r="DR7520" s="128"/>
      <c r="DS7520" s="13"/>
      <c r="DW7520" s="128"/>
      <c r="DX7520" s="128"/>
      <c r="DY7520" s="128"/>
      <c r="EH7520" s="89"/>
      <c r="EI7520" s="90"/>
    </row>
    <row r="7521" spans="38:139">
      <c r="AL7521" s="13"/>
      <c r="AM7521" s="13"/>
      <c r="AN7521" s="3"/>
      <c r="AO7521" s="126"/>
      <c r="AP7521" s="126"/>
      <c r="AQ7521" s="127"/>
      <c r="AR7521" s="128"/>
      <c r="AS7521" s="13"/>
      <c r="AW7521" s="128"/>
      <c r="AX7521" s="128"/>
      <c r="AY7521" s="128"/>
      <c r="BH7521" s="89"/>
      <c r="BI7521" s="90"/>
      <c r="DL7521" s="13"/>
      <c r="DM7521" s="13"/>
      <c r="DN7521" s="3"/>
      <c r="DO7521" s="126"/>
      <c r="DP7521" s="126"/>
      <c r="DQ7521" s="127"/>
      <c r="DR7521" s="128"/>
      <c r="DS7521" s="13"/>
      <c r="DW7521" s="128"/>
      <c r="DX7521" s="128"/>
      <c r="DY7521" s="128"/>
      <c r="EH7521" s="89"/>
      <c r="EI7521" s="90"/>
    </row>
    <row r="7522" spans="38:139">
      <c r="AL7522" s="13"/>
      <c r="AM7522" s="13"/>
      <c r="AN7522" s="3"/>
      <c r="AO7522" s="126"/>
      <c r="AP7522" s="126"/>
      <c r="AQ7522" s="127"/>
      <c r="AR7522" s="128"/>
      <c r="AS7522" s="13"/>
      <c r="AW7522" s="128"/>
      <c r="AX7522" s="128"/>
      <c r="AY7522" s="128"/>
      <c r="BH7522" s="89"/>
      <c r="BI7522" s="90"/>
      <c r="DL7522" s="13"/>
      <c r="DM7522" s="13"/>
      <c r="DN7522" s="3"/>
      <c r="DO7522" s="126"/>
      <c r="DP7522" s="126"/>
      <c r="DQ7522" s="127"/>
      <c r="DR7522" s="128"/>
      <c r="DS7522" s="13"/>
      <c r="DW7522" s="128"/>
      <c r="DX7522" s="128"/>
      <c r="DY7522" s="128"/>
      <c r="EH7522" s="89"/>
      <c r="EI7522" s="90"/>
    </row>
    <row r="7523" spans="38:139">
      <c r="AL7523" s="13"/>
      <c r="AM7523" s="13"/>
      <c r="AN7523" s="3"/>
      <c r="AO7523" s="126"/>
      <c r="AP7523" s="126"/>
      <c r="AQ7523" s="127"/>
      <c r="AR7523" s="128"/>
      <c r="AS7523" s="13"/>
      <c r="AW7523" s="128"/>
      <c r="AX7523" s="128"/>
      <c r="AY7523" s="128"/>
      <c r="BH7523" s="89"/>
      <c r="BI7523" s="90"/>
      <c r="DL7523" s="13"/>
      <c r="DM7523" s="13"/>
      <c r="DN7523" s="3"/>
      <c r="DO7523" s="126"/>
      <c r="DP7523" s="126"/>
      <c r="DQ7523" s="127"/>
      <c r="DR7523" s="128"/>
      <c r="DS7523" s="13"/>
      <c r="DW7523" s="128"/>
      <c r="DX7523" s="128"/>
      <c r="DY7523" s="128"/>
      <c r="EH7523" s="89"/>
      <c r="EI7523" s="90"/>
    </row>
    <row r="7524" spans="38:139">
      <c r="AL7524" s="13"/>
      <c r="AM7524" s="13"/>
      <c r="AN7524" s="3"/>
      <c r="AO7524" s="126"/>
      <c r="AP7524" s="126"/>
      <c r="AQ7524" s="127"/>
      <c r="AR7524" s="128"/>
      <c r="AS7524" s="13"/>
      <c r="AW7524" s="128"/>
      <c r="AX7524" s="128"/>
      <c r="AY7524" s="128"/>
      <c r="BH7524" s="89"/>
      <c r="BI7524" s="90"/>
      <c r="DL7524" s="13"/>
      <c r="DM7524" s="13"/>
      <c r="DN7524" s="3"/>
      <c r="DO7524" s="126"/>
      <c r="DP7524" s="126"/>
      <c r="DQ7524" s="127"/>
      <c r="DR7524" s="128"/>
      <c r="DS7524" s="13"/>
      <c r="DW7524" s="128"/>
      <c r="DX7524" s="128"/>
      <c r="DY7524" s="128"/>
      <c r="EH7524" s="89"/>
      <c r="EI7524" s="90"/>
    </row>
    <row r="7525" spans="38:139">
      <c r="AL7525" s="13"/>
      <c r="AM7525" s="13"/>
      <c r="AN7525" s="3"/>
      <c r="AO7525" s="126"/>
      <c r="AP7525" s="126"/>
      <c r="AQ7525" s="127"/>
      <c r="AR7525" s="128"/>
      <c r="AS7525" s="13"/>
      <c r="AW7525" s="128"/>
      <c r="AX7525" s="128"/>
      <c r="AY7525" s="128"/>
      <c r="BH7525" s="89"/>
      <c r="BI7525" s="90"/>
      <c r="DL7525" s="13"/>
      <c r="DM7525" s="13"/>
      <c r="DN7525" s="3"/>
      <c r="DO7525" s="126"/>
      <c r="DP7525" s="126"/>
      <c r="DQ7525" s="127"/>
      <c r="DR7525" s="128"/>
      <c r="DS7525" s="13"/>
      <c r="DW7525" s="128"/>
      <c r="DX7525" s="128"/>
      <c r="DY7525" s="128"/>
      <c r="EH7525" s="89"/>
      <c r="EI7525" s="90"/>
    </row>
    <row r="7526" spans="38:139">
      <c r="AL7526" s="13"/>
      <c r="AM7526" s="13"/>
      <c r="AN7526" s="3"/>
      <c r="AO7526" s="126"/>
      <c r="AP7526" s="126"/>
      <c r="AQ7526" s="127"/>
      <c r="AR7526" s="128"/>
      <c r="AS7526" s="13"/>
      <c r="AW7526" s="128"/>
      <c r="AX7526" s="128"/>
      <c r="AY7526" s="128"/>
      <c r="BH7526" s="89"/>
      <c r="BI7526" s="90"/>
      <c r="DL7526" s="13"/>
      <c r="DM7526" s="13"/>
      <c r="DN7526" s="3"/>
      <c r="DO7526" s="126"/>
      <c r="DP7526" s="126"/>
      <c r="DQ7526" s="127"/>
      <c r="DR7526" s="128"/>
      <c r="DS7526" s="13"/>
      <c r="DW7526" s="128"/>
      <c r="DX7526" s="128"/>
      <c r="DY7526" s="128"/>
      <c r="EH7526" s="89"/>
      <c r="EI7526" s="90"/>
    </row>
    <row r="7527" spans="38:139">
      <c r="AL7527" s="13"/>
      <c r="AM7527" s="13"/>
      <c r="AN7527" s="3"/>
      <c r="AO7527" s="126"/>
      <c r="AP7527" s="126"/>
      <c r="AQ7527" s="127"/>
      <c r="AR7527" s="128"/>
      <c r="AS7527" s="13"/>
      <c r="AW7527" s="128"/>
      <c r="AX7527" s="128"/>
      <c r="AY7527" s="128"/>
      <c r="BH7527" s="89"/>
      <c r="BI7527" s="90"/>
      <c r="DL7527" s="13"/>
      <c r="DM7527" s="13"/>
      <c r="DN7527" s="3"/>
      <c r="DO7527" s="126"/>
      <c r="DP7527" s="126"/>
      <c r="DQ7527" s="127"/>
      <c r="DR7527" s="128"/>
      <c r="DS7527" s="13"/>
      <c r="DW7527" s="128"/>
      <c r="DX7527" s="128"/>
      <c r="DY7527" s="128"/>
      <c r="EH7527" s="89"/>
      <c r="EI7527" s="90"/>
    </row>
    <row r="7528" spans="38:139">
      <c r="AL7528" s="13"/>
      <c r="AM7528" s="13"/>
      <c r="AN7528" s="3"/>
      <c r="AO7528" s="126"/>
      <c r="AP7528" s="126"/>
      <c r="AQ7528" s="127"/>
      <c r="AR7528" s="128"/>
      <c r="AS7528" s="13"/>
      <c r="AW7528" s="128"/>
      <c r="AX7528" s="128"/>
      <c r="AY7528" s="128"/>
      <c r="BH7528" s="89"/>
      <c r="BI7528" s="90"/>
      <c r="DL7528" s="13"/>
      <c r="DM7528" s="13"/>
      <c r="DN7528" s="3"/>
      <c r="DO7528" s="126"/>
      <c r="DP7528" s="126"/>
      <c r="DQ7528" s="127"/>
      <c r="DR7528" s="128"/>
      <c r="DS7528" s="13"/>
      <c r="DW7528" s="128"/>
      <c r="DX7528" s="128"/>
      <c r="DY7528" s="128"/>
      <c r="EH7528" s="89"/>
      <c r="EI7528" s="90"/>
    </row>
    <row r="7529" spans="38:139">
      <c r="AL7529" s="13"/>
      <c r="AM7529" s="13"/>
      <c r="AN7529" s="3"/>
      <c r="AO7529" s="126"/>
      <c r="AP7529" s="126"/>
      <c r="AQ7529" s="127"/>
      <c r="AR7529" s="128"/>
      <c r="AS7529" s="13"/>
      <c r="AW7529" s="128"/>
      <c r="AX7529" s="128"/>
      <c r="AY7529" s="128"/>
      <c r="BH7529" s="89"/>
      <c r="BI7529" s="90"/>
      <c r="DL7529" s="13"/>
      <c r="DM7529" s="13"/>
      <c r="DN7529" s="3"/>
      <c r="DO7529" s="126"/>
      <c r="DP7529" s="126"/>
      <c r="DQ7529" s="127"/>
      <c r="DR7529" s="128"/>
      <c r="DS7529" s="13"/>
      <c r="DW7529" s="128"/>
      <c r="DX7529" s="128"/>
      <c r="DY7529" s="128"/>
      <c r="EH7529" s="89"/>
      <c r="EI7529" s="90"/>
    </row>
    <row r="7530" spans="38:139">
      <c r="AL7530" s="13"/>
      <c r="AM7530" s="13"/>
      <c r="AN7530" s="3"/>
      <c r="AO7530" s="126"/>
      <c r="AP7530" s="126"/>
      <c r="AQ7530" s="127"/>
      <c r="AR7530" s="128"/>
      <c r="AS7530" s="13"/>
      <c r="AW7530" s="128"/>
      <c r="AX7530" s="128"/>
      <c r="AY7530" s="128"/>
      <c r="BH7530" s="89"/>
      <c r="BI7530" s="90"/>
      <c r="DL7530" s="13"/>
      <c r="DM7530" s="13"/>
      <c r="DN7530" s="3"/>
      <c r="DO7530" s="126"/>
      <c r="DP7530" s="126"/>
      <c r="DQ7530" s="127"/>
      <c r="DR7530" s="128"/>
      <c r="DS7530" s="13"/>
      <c r="DW7530" s="128"/>
      <c r="DX7530" s="128"/>
      <c r="DY7530" s="128"/>
      <c r="EH7530" s="89"/>
      <c r="EI7530" s="90"/>
    </row>
    <row r="7531" spans="38:139">
      <c r="AL7531" s="13"/>
      <c r="AM7531" s="13"/>
      <c r="AN7531" s="3"/>
      <c r="AO7531" s="126"/>
      <c r="AP7531" s="126"/>
      <c r="AQ7531" s="127"/>
      <c r="AR7531" s="128"/>
      <c r="AS7531" s="13"/>
      <c r="AW7531" s="128"/>
      <c r="AX7531" s="128"/>
      <c r="AY7531" s="128"/>
      <c r="BH7531" s="89"/>
      <c r="BI7531" s="90"/>
      <c r="DL7531" s="13"/>
      <c r="DM7531" s="13"/>
      <c r="DN7531" s="3"/>
      <c r="DO7531" s="126"/>
      <c r="DP7531" s="126"/>
      <c r="DQ7531" s="127"/>
      <c r="DR7531" s="128"/>
      <c r="DS7531" s="13"/>
      <c r="DW7531" s="128"/>
      <c r="DX7531" s="128"/>
      <c r="DY7531" s="128"/>
      <c r="EH7531" s="89"/>
      <c r="EI7531" s="90"/>
    </row>
    <row r="7532" spans="38:139">
      <c r="AL7532" s="13"/>
      <c r="AM7532" s="13"/>
      <c r="AN7532" s="3"/>
      <c r="AO7532" s="126"/>
      <c r="AP7532" s="126"/>
      <c r="AQ7532" s="127"/>
      <c r="AR7532" s="128"/>
      <c r="AS7532" s="13"/>
      <c r="AW7532" s="128"/>
      <c r="AX7532" s="128"/>
      <c r="AY7532" s="128"/>
      <c r="BH7532" s="89"/>
      <c r="BI7532" s="90"/>
      <c r="DL7532" s="13"/>
      <c r="DM7532" s="13"/>
      <c r="DN7532" s="3"/>
      <c r="DO7532" s="126"/>
      <c r="DP7532" s="126"/>
      <c r="DQ7532" s="127"/>
      <c r="DR7532" s="128"/>
      <c r="DS7532" s="13"/>
      <c r="DW7532" s="128"/>
      <c r="DX7532" s="128"/>
      <c r="DY7532" s="128"/>
      <c r="EH7532" s="89"/>
      <c r="EI7532" s="90"/>
    </row>
    <row r="7533" spans="38:139">
      <c r="AL7533" s="13"/>
      <c r="AM7533" s="13"/>
      <c r="AN7533" s="3"/>
      <c r="AO7533" s="126"/>
      <c r="AP7533" s="126"/>
      <c r="AQ7533" s="127"/>
      <c r="AR7533" s="128"/>
      <c r="AS7533" s="13"/>
      <c r="AW7533" s="128"/>
      <c r="AX7533" s="128"/>
      <c r="AY7533" s="128"/>
      <c r="BH7533" s="89"/>
      <c r="BI7533" s="90"/>
      <c r="DL7533" s="13"/>
      <c r="DM7533" s="13"/>
      <c r="DN7533" s="3"/>
      <c r="DO7533" s="126"/>
      <c r="DP7533" s="126"/>
      <c r="DQ7533" s="127"/>
      <c r="DR7533" s="128"/>
      <c r="DS7533" s="13"/>
      <c r="DW7533" s="128"/>
      <c r="DX7533" s="128"/>
      <c r="DY7533" s="128"/>
      <c r="EH7533" s="89"/>
      <c r="EI7533" s="90"/>
    </row>
    <row r="7534" spans="38:139">
      <c r="AL7534" s="13"/>
      <c r="AM7534" s="13"/>
      <c r="AN7534" s="3"/>
      <c r="AO7534" s="126"/>
      <c r="AP7534" s="126"/>
      <c r="AQ7534" s="127"/>
      <c r="AR7534" s="128"/>
      <c r="AS7534" s="13"/>
      <c r="AW7534" s="128"/>
      <c r="AX7534" s="128"/>
      <c r="AY7534" s="128"/>
      <c r="BH7534" s="89"/>
      <c r="BI7534" s="90"/>
      <c r="DL7534" s="13"/>
      <c r="DM7534" s="13"/>
      <c r="DN7534" s="3"/>
      <c r="DO7534" s="126"/>
      <c r="DP7534" s="126"/>
      <c r="DQ7534" s="127"/>
      <c r="DR7534" s="128"/>
      <c r="DS7534" s="13"/>
      <c r="DW7534" s="128"/>
      <c r="DX7534" s="128"/>
      <c r="DY7534" s="128"/>
      <c r="EH7534" s="89"/>
      <c r="EI7534" s="90"/>
    </row>
    <row r="7535" spans="38:139">
      <c r="AL7535" s="13"/>
      <c r="AM7535" s="13"/>
      <c r="AN7535" s="3"/>
      <c r="AO7535" s="126"/>
      <c r="AP7535" s="126"/>
      <c r="AQ7535" s="127"/>
      <c r="AR7535" s="128"/>
      <c r="AS7535" s="13"/>
      <c r="AW7535" s="128"/>
      <c r="AX7535" s="128"/>
      <c r="AY7535" s="128"/>
      <c r="BH7535" s="89"/>
      <c r="BI7535" s="90"/>
      <c r="DL7535" s="13"/>
      <c r="DM7535" s="13"/>
      <c r="DN7535" s="3"/>
      <c r="DO7535" s="126"/>
      <c r="DP7535" s="126"/>
      <c r="DQ7535" s="127"/>
      <c r="DR7535" s="128"/>
      <c r="DS7535" s="13"/>
      <c r="DW7535" s="128"/>
      <c r="DX7535" s="128"/>
      <c r="DY7535" s="128"/>
      <c r="EH7535" s="89"/>
      <c r="EI7535" s="90"/>
    </row>
    <row r="7536" spans="38:139">
      <c r="AL7536" s="13"/>
      <c r="AM7536" s="13"/>
      <c r="AN7536" s="3"/>
      <c r="AO7536" s="126"/>
      <c r="AP7536" s="126"/>
      <c r="AQ7536" s="127"/>
      <c r="AR7536" s="128"/>
      <c r="AS7536" s="13"/>
      <c r="AW7536" s="128"/>
      <c r="AX7536" s="128"/>
      <c r="AY7536" s="128"/>
      <c r="BH7536" s="89"/>
      <c r="BI7536" s="90"/>
      <c r="DL7536" s="13"/>
      <c r="DM7536" s="13"/>
      <c r="DN7536" s="3"/>
      <c r="DO7536" s="126"/>
      <c r="DP7536" s="126"/>
      <c r="DQ7536" s="127"/>
      <c r="DR7536" s="128"/>
      <c r="DS7536" s="13"/>
      <c r="DW7536" s="128"/>
      <c r="DX7536" s="128"/>
      <c r="DY7536" s="128"/>
      <c r="EH7536" s="89"/>
      <c r="EI7536" s="90"/>
    </row>
    <row r="7537" spans="38:139">
      <c r="AL7537" s="13"/>
      <c r="AM7537" s="13"/>
      <c r="AN7537" s="3"/>
      <c r="AO7537" s="126"/>
      <c r="AP7537" s="126"/>
      <c r="AQ7537" s="127"/>
      <c r="AR7537" s="128"/>
      <c r="AS7537" s="13"/>
      <c r="AW7537" s="128"/>
      <c r="AX7537" s="128"/>
      <c r="AY7537" s="128"/>
      <c r="BH7537" s="89"/>
      <c r="BI7537" s="90"/>
      <c r="DL7537" s="13"/>
      <c r="DM7537" s="13"/>
      <c r="DN7537" s="3"/>
      <c r="DO7537" s="126"/>
      <c r="DP7537" s="126"/>
      <c r="DQ7537" s="127"/>
      <c r="DR7537" s="128"/>
      <c r="DS7537" s="13"/>
      <c r="DW7537" s="128"/>
      <c r="DX7537" s="128"/>
      <c r="DY7537" s="128"/>
      <c r="EH7537" s="89"/>
      <c r="EI7537" s="90"/>
    </row>
    <row r="7538" spans="38:139">
      <c r="AL7538" s="13"/>
      <c r="AM7538" s="13"/>
      <c r="AN7538" s="3"/>
      <c r="AO7538" s="126"/>
      <c r="AP7538" s="126"/>
      <c r="AQ7538" s="127"/>
      <c r="AR7538" s="128"/>
      <c r="AS7538" s="13"/>
      <c r="AW7538" s="128"/>
      <c r="AX7538" s="128"/>
      <c r="AY7538" s="128"/>
      <c r="BH7538" s="89"/>
      <c r="BI7538" s="90"/>
      <c r="DL7538" s="13"/>
      <c r="DM7538" s="13"/>
      <c r="DN7538" s="3"/>
      <c r="DO7538" s="126"/>
      <c r="DP7538" s="126"/>
      <c r="DQ7538" s="127"/>
      <c r="DR7538" s="128"/>
      <c r="DS7538" s="13"/>
      <c r="DW7538" s="128"/>
      <c r="DX7538" s="128"/>
      <c r="DY7538" s="128"/>
      <c r="EH7538" s="89"/>
      <c r="EI7538" s="90"/>
    </row>
    <row r="7539" spans="38:139">
      <c r="AL7539" s="13"/>
      <c r="AM7539" s="13"/>
      <c r="AN7539" s="3"/>
      <c r="AO7539" s="126"/>
      <c r="AP7539" s="126"/>
      <c r="AQ7539" s="127"/>
      <c r="AR7539" s="128"/>
      <c r="AS7539" s="13"/>
      <c r="AW7539" s="128"/>
      <c r="AX7539" s="128"/>
      <c r="AY7539" s="128"/>
      <c r="BH7539" s="89"/>
      <c r="BI7539" s="90"/>
      <c r="DL7539" s="13"/>
      <c r="DM7539" s="13"/>
      <c r="DN7539" s="3"/>
      <c r="DO7539" s="126"/>
      <c r="DP7539" s="126"/>
      <c r="DQ7539" s="127"/>
      <c r="DR7539" s="128"/>
      <c r="DS7539" s="13"/>
      <c r="DW7539" s="128"/>
      <c r="DX7539" s="128"/>
      <c r="DY7539" s="128"/>
      <c r="EH7539" s="89"/>
      <c r="EI7539" s="90"/>
    </row>
    <row r="7540" spans="38:139">
      <c r="AL7540" s="13"/>
      <c r="AM7540" s="13"/>
      <c r="AN7540" s="3"/>
      <c r="AO7540" s="126"/>
      <c r="AP7540" s="126"/>
      <c r="AQ7540" s="127"/>
      <c r="AR7540" s="128"/>
      <c r="AS7540" s="13"/>
      <c r="AW7540" s="128"/>
      <c r="AX7540" s="128"/>
      <c r="AY7540" s="128"/>
      <c r="BH7540" s="89"/>
      <c r="BI7540" s="90"/>
      <c r="DL7540" s="13"/>
      <c r="DM7540" s="13"/>
      <c r="DN7540" s="3"/>
      <c r="DO7540" s="126"/>
      <c r="DP7540" s="126"/>
      <c r="DQ7540" s="127"/>
      <c r="DR7540" s="128"/>
      <c r="DS7540" s="13"/>
      <c r="DW7540" s="128"/>
      <c r="DX7540" s="128"/>
      <c r="DY7540" s="128"/>
      <c r="EH7540" s="89"/>
      <c r="EI7540" s="90"/>
    </row>
    <row r="7541" spans="38:139">
      <c r="AL7541" s="13"/>
      <c r="AM7541" s="13"/>
      <c r="AN7541" s="3"/>
      <c r="AO7541" s="126"/>
      <c r="AP7541" s="126"/>
      <c r="AQ7541" s="127"/>
      <c r="AR7541" s="128"/>
      <c r="AS7541" s="13"/>
      <c r="AW7541" s="128"/>
      <c r="AX7541" s="128"/>
      <c r="AY7541" s="128"/>
      <c r="BH7541" s="89"/>
      <c r="BI7541" s="90"/>
      <c r="DL7541" s="13"/>
      <c r="DM7541" s="13"/>
      <c r="DN7541" s="3"/>
      <c r="DO7541" s="126"/>
      <c r="DP7541" s="126"/>
      <c r="DQ7541" s="127"/>
      <c r="DR7541" s="128"/>
      <c r="DS7541" s="13"/>
      <c r="DW7541" s="128"/>
      <c r="DX7541" s="128"/>
      <c r="DY7541" s="128"/>
      <c r="EH7541" s="89"/>
      <c r="EI7541" s="90"/>
    </row>
    <row r="7542" spans="38:139">
      <c r="AL7542" s="13"/>
      <c r="AM7542" s="13"/>
      <c r="AN7542" s="3"/>
      <c r="AO7542" s="126"/>
      <c r="AP7542" s="126"/>
      <c r="AQ7542" s="127"/>
      <c r="AR7542" s="128"/>
      <c r="AS7542" s="13"/>
      <c r="AW7542" s="128"/>
      <c r="AX7542" s="128"/>
      <c r="AY7542" s="128"/>
      <c r="BH7542" s="89"/>
      <c r="BI7542" s="90"/>
      <c r="DL7542" s="13"/>
      <c r="DM7542" s="13"/>
      <c r="DN7542" s="3"/>
      <c r="DO7542" s="126"/>
      <c r="DP7542" s="126"/>
      <c r="DQ7542" s="127"/>
      <c r="DR7542" s="128"/>
      <c r="DS7542" s="13"/>
      <c r="DW7542" s="128"/>
      <c r="DX7542" s="128"/>
      <c r="DY7542" s="128"/>
      <c r="EH7542" s="89"/>
      <c r="EI7542" s="90"/>
    </row>
    <row r="7543" spans="38:139">
      <c r="AL7543" s="13"/>
      <c r="AM7543" s="13"/>
      <c r="AN7543" s="3"/>
      <c r="AO7543" s="126"/>
      <c r="AP7543" s="126"/>
      <c r="AQ7543" s="127"/>
      <c r="AR7543" s="128"/>
      <c r="AS7543" s="13"/>
      <c r="AW7543" s="128"/>
      <c r="AX7543" s="128"/>
      <c r="AY7543" s="128"/>
      <c r="BH7543" s="89"/>
      <c r="BI7543" s="90"/>
      <c r="DL7543" s="13"/>
      <c r="DM7543" s="13"/>
      <c r="DN7543" s="3"/>
      <c r="DO7543" s="126"/>
      <c r="DP7543" s="126"/>
      <c r="DQ7543" s="127"/>
      <c r="DR7543" s="128"/>
      <c r="DS7543" s="13"/>
      <c r="DW7543" s="128"/>
      <c r="DX7543" s="128"/>
      <c r="DY7543" s="128"/>
      <c r="EH7543" s="89"/>
      <c r="EI7543" s="90"/>
    </row>
    <row r="7544" spans="38:139">
      <c r="AL7544" s="13"/>
      <c r="AM7544" s="13"/>
      <c r="AN7544" s="3"/>
      <c r="AO7544" s="126"/>
      <c r="AP7544" s="126"/>
      <c r="AQ7544" s="127"/>
      <c r="AR7544" s="128"/>
      <c r="AS7544" s="13"/>
      <c r="AW7544" s="128"/>
      <c r="AX7544" s="128"/>
      <c r="AY7544" s="128"/>
      <c r="BH7544" s="89"/>
      <c r="BI7544" s="90"/>
      <c r="DL7544" s="13"/>
      <c r="DM7544" s="13"/>
      <c r="DN7544" s="3"/>
      <c r="DO7544" s="126"/>
      <c r="DP7544" s="126"/>
      <c r="DQ7544" s="127"/>
      <c r="DR7544" s="128"/>
      <c r="DS7544" s="13"/>
      <c r="DW7544" s="128"/>
      <c r="DX7544" s="128"/>
      <c r="DY7544" s="128"/>
      <c r="EH7544" s="89"/>
      <c r="EI7544" s="90"/>
    </row>
    <row r="7545" spans="38:139">
      <c r="AL7545" s="13"/>
      <c r="AM7545" s="13"/>
      <c r="AN7545" s="3"/>
      <c r="AO7545" s="126"/>
      <c r="AP7545" s="126"/>
      <c r="AQ7545" s="127"/>
      <c r="AR7545" s="128"/>
      <c r="AS7545" s="13"/>
      <c r="AW7545" s="128"/>
      <c r="AX7545" s="128"/>
      <c r="AY7545" s="128"/>
      <c r="BH7545" s="89"/>
      <c r="BI7545" s="90"/>
      <c r="DL7545" s="13"/>
      <c r="DM7545" s="13"/>
      <c r="DN7545" s="3"/>
      <c r="DO7545" s="126"/>
      <c r="DP7545" s="126"/>
      <c r="DQ7545" s="127"/>
      <c r="DR7545" s="128"/>
      <c r="DS7545" s="13"/>
      <c r="DW7545" s="128"/>
      <c r="DX7545" s="128"/>
      <c r="DY7545" s="128"/>
      <c r="EH7545" s="89"/>
      <c r="EI7545" s="90"/>
    </row>
    <row r="7546" spans="38:139">
      <c r="AL7546" s="13"/>
      <c r="AM7546" s="13"/>
      <c r="AN7546" s="3"/>
      <c r="AO7546" s="126"/>
      <c r="AP7546" s="126"/>
      <c r="AQ7546" s="127"/>
      <c r="AR7546" s="128"/>
      <c r="AS7546" s="13"/>
      <c r="AW7546" s="128"/>
      <c r="AX7546" s="128"/>
      <c r="AY7546" s="128"/>
      <c r="BH7546" s="89"/>
      <c r="BI7546" s="90"/>
      <c r="DL7546" s="13"/>
      <c r="DM7546" s="13"/>
      <c r="DN7546" s="3"/>
      <c r="DO7546" s="126"/>
      <c r="DP7546" s="126"/>
      <c r="DQ7546" s="127"/>
      <c r="DR7546" s="128"/>
      <c r="DS7546" s="13"/>
      <c r="DW7546" s="128"/>
      <c r="DX7546" s="128"/>
      <c r="DY7546" s="128"/>
      <c r="EH7546" s="89"/>
      <c r="EI7546" s="90"/>
    </row>
    <row r="7547" spans="38:139">
      <c r="AL7547" s="13"/>
      <c r="AM7547" s="13"/>
      <c r="AN7547" s="3"/>
      <c r="AO7547" s="126"/>
      <c r="AP7547" s="126"/>
      <c r="AQ7547" s="127"/>
      <c r="AR7547" s="128"/>
      <c r="AS7547" s="13"/>
      <c r="AW7547" s="128"/>
      <c r="AX7547" s="128"/>
      <c r="AY7547" s="128"/>
      <c r="BH7547" s="89"/>
      <c r="BI7547" s="90"/>
      <c r="DL7547" s="13"/>
      <c r="DM7547" s="13"/>
      <c r="DN7547" s="3"/>
      <c r="DO7547" s="126"/>
      <c r="DP7547" s="126"/>
      <c r="DQ7547" s="127"/>
      <c r="DR7547" s="128"/>
      <c r="DS7547" s="13"/>
      <c r="DW7547" s="128"/>
      <c r="DX7547" s="128"/>
      <c r="DY7547" s="128"/>
      <c r="EH7547" s="89"/>
      <c r="EI7547" s="90"/>
    </row>
    <row r="7548" spans="38:139">
      <c r="AL7548" s="13"/>
      <c r="AM7548" s="13"/>
      <c r="AN7548" s="3"/>
      <c r="AO7548" s="126"/>
      <c r="AP7548" s="126"/>
      <c r="AQ7548" s="127"/>
      <c r="AR7548" s="128"/>
      <c r="AS7548" s="13"/>
      <c r="AW7548" s="128"/>
      <c r="AX7548" s="128"/>
      <c r="AY7548" s="128"/>
      <c r="BH7548" s="89"/>
      <c r="BI7548" s="90"/>
      <c r="DL7548" s="13"/>
      <c r="DM7548" s="13"/>
      <c r="DN7548" s="3"/>
      <c r="DO7548" s="126"/>
      <c r="DP7548" s="126"/>
      <c r="DQ7548" s="127"/>
      <c r="DR7548" s="128"/>
      <c r="DS7548" s="13"/>
      <c r="DW7548" s="128"/>
      <c r="DX7548" s="128"/>
      <c r="DY7548" s="128"/>
      <c r="EH7548" s="89"/>
      <c r="EI7548" s="90"/>
    </row>
    <row r="7549" spans="38:139">
      <c r="AL7549" s="13"/>
      <c r="AM7549" s="13"/>
      <c r="AN7549" s="3"/>
      <c r="AO7549" s="126"/>
      <c r="AP7549" s="126"/>
      <c r="AQ7549" s="127"/>
      <c r="AR7549" s="128"/>
      <c r="AS7549" s="13"/>
      <c r="AW7549" s="128"/>
      <c r="AX7549" s="128"/>
      <c r="AY7549" s="128"/>
      <c r="BH7549" s="89"/>
      <c r="BI7549" s="90"/>
      <c r="DL7549" s="13"/>
      <c r="DM7549" s="13"/>
      <c r="DN7549" s="3"/>
      <c r="DO7549" s="126"/>
      <c r="DP7549" s="126"/>
      <c r="DQ7549" s="127"/>
      <c r="DR7549" s="128"/>
      <c r="DS7549" s="13"/>
      <c r="DW7549" s="128"/>
      <c r="DX7549" s="128"/>
      <c r="DY7549" s="128"/>
      <c r="EH7549" s="89"/>
      <c r="EI7549" s="90"/>
    </row>
    <row r="7550" spans="38:139">
      <c r="AL7550" s="13"/>
      <c r="AM7550" s="13"/>
      <c r="AN7550" s="3"/>
      <c r="AO7550" s="126"/>
      <c r="AP7550" s="126"/>
      <c r="AQ7550" s="127"/>
      <c r="AR7550" s="128"/>
      <c r="AS7550" s="13"/>
      <c r="AW7550" s="128"/>
      <c r="AX7550" s="128"/>
      <c r="AY7550" s="128"/>
      <c r="BH7550" s="89"/>
      <c r="BI7550" s="90"/>
      <c r="DL7550" s="13"/>
      <c r="DM7550" s="13"/>
      <c r="DN7550" s="3"/>
      <c r="DO7550" s="126"/>
      <c r="DP7550" s="126"/>
      <c r="DQ7550" s="127"/>
      <c r="DR7550" s="128"/>
      <c r="DS7550" s="13"/>
      <c r="DW7550" s="128"/>
      <c r="DX7550" s="128"/>
      <c r="DY7550" s="128"/>
      <c r="EH7550" s="89"/>
      <c r="EI7550" s="90"/>
    </row>
    <row r="7551" spans="38:139">
      <c r="AL7551" s="13"/>
      <c r="AM7551" s="13"/>
      <c r="AN7551" s="3"/>
      <c r="AO7551" s="126"/>
      <c r="AP7551" s="126"/>
      <c r="AQ7551" s="127"/>
      <c r="AR7551" s="128"/>
      <c r="AS7551" s="13"/>
      <c r="AW7551" s="128"/>
      <c r="AX7551" s="128"/>
      <c r="AY7551" s="128"/>
      <c r="BH7551" s="89"/>
      <c r="BI7551" s="90"/>
      <c r="DL7551" s="13"/>
      <c r="DM7551" s="13"/>
      <c r="DN7551" s="3"/>
      <c r="DO7551" s="126"/>
      <c r="DP7551" s="126"/>
      <c r="DQ7551" s="127"/>
      <c r="DR7551" s="128"/>
      <c r="DS7551" s="13"/>
      <c r="DW7551" s="128"/>
      <c r="DX7551" s="128"/>
      <c r="DY7551" s="128"/>
      <c r="EH7551" s="89"/>
      <c r="EI7551" s="90"/>
    </row>
    <row r="7552" spans="38:139">
      <c r="AL7552" s="13"/>
      <c r="AM7552" s="13"/>
      <c r="AN7552" s="3"/>
      <c r="AO7552" s="126"/>
      <c r="AP7552" s="126"/>
      <c r="AQ7552" s="127"/>
      <c r="AR7552" s="128"/>
      <c r="AS7552" s="13"/>
      <c r="AW7552" s="128"/>
      <c r="AX7552" s="128"/>
      <c r="AY7552" s="128"/>
      <c r="BH7552" s="89"/>
      <c r="BI7552" s="90"/>
      <c r="DL7552" s="13"/>
      <c r="DM7552" s="13"/>
      <c r="DN7552" s="3"/>
      <c r="DO7552" s="126"/>
      <c r="DP7552" s="126"/>
      <c r="DQ7552" s="127"/>
      <c r="DR7552" s="128"/>
      <c r="DS7552" s="13"/>
      <c r="DW7552" s="128"/>
      <c r="DX7552" s="128"/>
      <c r="DY7552" s="128"/>
      <c r="EH7552" s="89"/>
      <c r="EI7552" s="90"/>
    </row>
    <row r="7553" spans="38:139">
      <c r="AL7553" s="13"/>
      <c r="AM7553" s="13"/>
      <c r="AN7553" s="3"/>
      <c r="AO7553" s="126"/>
      <c r="AP7553" s="126"/>
      <c r="AQ7553" s="127"/>
      <c r="AR7553" s="128"/>
      <c r="AS7553" s="13"/>
      <c r="AW7553" s="128"/>
      <c r="AX7553" s="128"/>
      <c r="AY7553" s="128"/>
      <c r="BH7553" s="89"/>
      <c r="BI7553" s="90"/>
      <c r="DL7553" s="13"/>
      <c r="DM7553" s="13"/>
      <c r="DN7553" s="3"/>
      <c r="DO7553" s="126"/>
      <c r="DP7553" s="126"/>
      <c r="DQ7553" s="127"/>
      <c r="DR7553" s="128"/>
      <c r="DS7553" s="13"/>
      <c r="DW7553" s="128"/>
      <c r="DX7553" s="128"/>
      <c r="DY7553" s="128"/>
      <c r="EH7553" s="89"/>
      <c r="EI7553" s="90"/>
    </row>
    <row r="7554" spans="38:139">
      <c r="AL7554" s="13"/>
      <c r="AM7554" s="13"/>
      <c r="AN7554" s="3"/>
      <c r="AO7554" s="126"/>
      <c r="AP7554" s="126"/>
      <c r="AQ7554" s="127"/>
      <c r="AR7554" s="128"/>
      <c r="AS7554" s="13"/>
      <c r="AW7554" s="128"/>
      <c r="AX7554" s="128"/>
      <c r="AY7554" s="128"/>
      <c r="BH7554" s="89"/>
      <c r="BI7554" s="90"/>
      <c r="DL7554" s="13"/>
      <c r="DM7554" s="13"/>
      <c r="DN7554" s="3"/>
      <c r="DO7554" s="126"/>
      <c r="DP7554" s="126"/>
      <c r="DQ7554" s="127"/>
      <c r="DR7554" s="128"/>
      <c r="DS7554" s="13"/>
      <c r="DW7554" s="128"/>
      <c r="DX7554" s="128"/>
      <c r="DY7554" s="128"/>
      <c r="EH7554" s="89"/>
      <c r="EI7554" s="90"/>
    </row>
    <row r="7555" spans="38:139">
      <c r="AL7555" s="13"/>
      <c r="AM7555" s="13"/>
      <c r="AN7555" s="3"/>
      <c r="AO7555" s="126"/>
      <c r="AP7555" s="126"/>
      <c r="AQ7555" s="127"/>
      <c r="AR7555" s="128"/>
      <c r="AS7555" s="13"/>
      <c r="AW7555" s="128"/>
      <c r="AX7555" s="128"/>
      <c r="AY7555" s="128"/>
      <c r="BH7555" s="89"/>
      <c r="BI7555" s="90"/>
      <c r="DL7555" s="13"/>
      <c r="DM7555" s="13"/>
      <c r="DN7555" s="3"/>
      <c r="DO7555" s="126"/>
      <c r="DP7555" s="126"/>
      <c r="DQ7555" s="127"/>
      <c r="DR7555" s="128"/>
      <c r="DS7555" s="13"/>
      <c r="DW7555" s="128"/>
      <c r="DX7555" s="128"/>
      <c r="DY7555" s="128"/>
      <c r="EH7555" s="89"/>
      <c r="EI7555" s="90"/>
    </row>
    <row r="7556" spans="38:139">
      <c r="AL7556" s="13"/>
      <c r="AM7556" s="13"/>
      <c r="AN7556" s="3"/>
      <c r="AO7556" s="126"/>
      <c r="AP7556" s="126"/>
      <c r="AQ7556" s="127"/>
      <c r="AR7556" s="128"/>
      <c r="AS7556" s="13"/>
      <c r="AW7556" s="128"/>
      <c r="AX7556" s="128"/>
      <c r="AY7556" s="128"/>
      <c r="BH7556" s="89"/>
      <c r="BI7556" s="90"/>
      <c r="DL7556" s="13"/>
      <c r="DM7556" s="13"/>
      <c r="DN7556" s="3"/>
      <c r="DO7556" s="126"/>
      <c r="DP7556" s="126"/>
      <c r="DQ7556" s="127"/>
      <c r="DR7556" s="128"/>
      <c r="DS7556" s="13"/>
      <c r="DW7556" s="128"/>
      <c r="DX7556" s="128"/>
      <c r="DY7556" s="128"/>
      <c r="EH7556" s="89"/>
      <c r="EI7556" s="90"/>
    </row>
    <row r="7557" spans="38:139">
      <c r="AL7557" s="13"/>
      <c r="AM7557" s="13"/>
      <c r="AN7557" s="3"/>
      <c r="AO7557" s="126"/>
      <c r="AP7557" s="126"/>
      <c r="AQ7557" s="127"/>
      <c r="AR7557" s="128"/>
      <c r="AS7557" s="13"/>
      <c r="AW7557" s="128"/>
      <c r="AX7557" s="128"/>
      <c r="AY7557" s="128"/>
      <c r="BH7557" s="89"/>
      <c r="BI7557" s="90"/>
      <c r="DL7557" s="13"/>
      <c r="DM7557" s="13"/>
      <c r="DN7557" s="3"/>
      <c r="DO7557" s="126"/>
      <c r="DP7557" s="126"/>
      <c r="DQ7557" s="127"/>
      <c r="DR7557" s="128"/>
      <c r="DS7557" s="13"/>
      <c r="DW7557" s="128"/>
      <c r="DX7557" s="128"/>
      <c r="DY7557" s="128"/>
      <c r="EH7557" s="89"/>
      <c r="EI7557" s="90"/>
    </row>
    <row r="7558" spans="38:139">
      <c r="AL7558" s="13"/>
      <c r="AM7558" s="13"/>
      <c r="AN7558" s="3"/>
      <c r="AO7558" s="126"/>
      <c r="AP7558" s="126"/>
      <c r="AQ7558" s="127"/>
      <c r="AR7558" s="128"/>
      <c r="AS7558" s="13"/>
      <c r="AW7558" s="128"/>
      <c r="AX7558" s="128"/>
      <c r="AY7558" s="128"/>
      <c r="BH7558" s="89"/>
      <c r="BI7558" s="90"/>
      <c r="DL7558" s="13"/>
      <c r="DM7558" s="13"/>
      <c r="DN7558" s="3"/>
      <c r="DO7558" s="126"/>
      <c r="DP7558" s="126"/>
      <c r="DQ7558" s="127"/>
      <c r="DR7558" s="128"/>
      <c r="DS7558" s="13"/>
      <c r="DW7558" s="128"/>
      <c r="DX7558" s="128"/>
      <c r="DY7558" s="128"/>
      <c r="EH7558" s="89"/>
      <c r="EI7558" s="90"/>
    </row>
    <row r="7559" spans="38:139">
      <c r="AL7559" s="13"/>
      <c r="AM7559" s="13"/>
      <c r="AN7559" s="3"/>
      <c r="AO7559" s="126"/>
      <c r="AP7559" s="126"/>
      <c r="AQ7559" s="127"/>
      <c r="AR7559" s="128"/>
      <c r="AS7559" s="13"/>
      <c r="AW7559" s="128"/>
      <c r="AX7559" s="128"/>
      <c r="AY7559" s="128"/>
      <c r="BH7559" s="89"/>
      <c r="BI7559" s="90"/>
      <c r="DL7559" s="13"/>
      <c r="DM7559" s="13"/>
      <c r="DN7559" s="3"/>
      <c r="DO7559" s="126"/>
      <c r="DP7559" s="126"/>
      <c r="DQ7559" s="127"/>
      <c r="DR7559" s="128"/>
      <c r="DS7559" s="13"/>
      <c r="DW7559" s="128"/>
      <c r="DX7559" s="128"/>
      <c r="DY7559" s="128"/>
      <c r="EH7559" s="89"/>
      <c r="EI7559" s="90"/>
    </row>
    <row r="7560" spans="38:139">
      <c r="AL7560" s="13"/>
      <c r="AM7560" s="13"/>
      <c r="AN7560" s="3"/>
      <c r="AO7560" s="126"/>
      <c r="AP7560" s="126"/>
      <c r="AQ7560" s="127"/>
      <c r="AR7560" s="128"/>
      <c r="AS7560" s="13"/>
      <c r="AW7560" s="128"/>
      <c r="AX7560" s="128"/>
      <c r="AY7560" s="128"/>
      <c r="BH7560" s="89"/>
      <c r="BI7560" s="90"/>
      <c r="DL7560" s="13"/>
      <c r="DM7560" s="13"/>
      <c r="DN7560" s="3"/>
      <c r="DO7560" s="126"/>
      <c r="DP7560" s="126"/>
      <c r="DQ7560" s="127"/>
      <c r="DR7560" s="128"/>
      <c r="DS7560" s="13"/>
      <c r="DW7560" s="128"/>
      <c r="DX7560" s="128"/>
      <c r="DY7560" s="128"/>
      <c r="EH7560" s="89"/>
      <c r="EI7560" s="90"/>
    </row>
    <row r="7561" spans="38:139">
      <c r="AL7561" s="13"/>
      <c r="AM7561" s="13"/>
      <c r="AN7561" s="3"/>
      <c r="AO7561" s="126"/>
      <c r="AP7561" s="126"/>
      <c r="AQ7561" s="127"/>
      <c r="AR7561" s="128"/>
      <c r="AS7561" s="13"/>
      <c r="AW7561" s="128"/>
      <c r="AX7561" s="128"/>
      <c r="AY7561" s="128"/>
      <c r="BH7561" s="89"/>
      <c r="BI7561" s="90"/>
      <c r="DL7561" s="13"/>
      <c r="DM7561" s="13"/>
      <c r="DN7561" s="3"/>
      <c r="DO7561" s="126"/>
      <c r="DP7561" s="126"/>
      <c r="DQ7561" s="127"/>
      <c r="DR7561" s="128"/>
      <c r="DS7561" s="13"/>
      <c r="DW7561" s="128"/>
      <c r="DX7561" s="128"/>
      <c r="DY7561" s="128"/>
      <c r="EH7561" s="89"/>
      <c r="EI7561" s="90"/>
    </row>
    <row r="7562" spans="38:139">
      <c r="AL7562" s="13"/>
      <c r="AM7562" s="13"/>
      <c r="AN7562" s="3"/>
      <c r="AO7562" s="126"/>
      <c r="AP7562" s="126"/>
      <c r="AQ7562" s="127"/>
      <c r="AR7562" s="128"/>
      <c r="AS7562" s="13"/>
      <c r="AW7562" s="128"/>
      <c r="AX7562" s="128"/>
      <c r="AY7562" s="128"/>
      <c r="BH7562" s="89"/>
      <c r="BI7562" s="90"/>
      <c r="DL7562" s="13"/>
      <c r="DM7562" s="13"/>
      <c r="DN7562" s="3"/>
      <c r="DO7562" s="126"/>
      <c r="DP7562" s="126"/>
      <c r="DQ7562" s="127"/>
      <c r="DR7562" s="128"/>
      <c r="DS7562" s="13"/>
      <c r="DW7562" s="128"/>
      <c r="DX7562" s="128"/>
      <c r="DY7562" s="128"/>
      <c r="EH7562" s="89"/>
      <c r="EI7562" s="90"/>
    </row>
    <row r="7563" spans="38:139">
      <c r="AL7563" s="13"/>
      <c r="AM7563" s="13"/>
      <c r="AN7563" s="3"/>
      <c r="AO7563" s="126"/>
      <c r="AP7563" s="126"/>
      <c r="AQ7563" s="127"/>
      <c r="AR7563" s="128"/>
      <c r="AS7563" s="13"/>
      <c r="AW7563" s="128"/>
      <c r="AX7563" s="128"/>
      <c r="AY7563" s="128"/>
      <c r="BH7563" s="89"/>
      <c r="BI7563" s="90"/>
      <c r="DL7563" s="13"/>
      <c r="DM7563" s="13"/>
      <c r="DN7563" s="3"/>
      <c r="DO7563" s="126"/>
      <c r="DP7563" s="126"/>
      <c r="DQ7563" s="127"/>
      <c r="DR7563" s="128"/>
      <c r="DS7563" s="13"/>
      <c r="DW7563" s="128"/>
      <c r="DX7563" s="128"/>
      <c r="DY7563" s="128"/>
      <c r="EH7563" s="89"/>
      <c r="EI7563" s="90"/>
    </row>
    <row r="7564" spans="38:139">
      <c r="AL7564" s="13"/>
      <c r="AM7564" s="13"/>
      <c r="AN7564" s="3"/>
      <c r="AO7564" s="126"/>
      <c r="AP7564" s="126"/>
      <c r="AQ7564" s="127"/>
      <c r="AR7564" s="128"/>
      <c r="AS7564" s="13"/>
      <c r="AW7564" s="128"/>
      <c r="AX7564" s="128"/>
      <c r="AY7564" s="128"/>
      <c r="BH7564" s="89"/>
      <c r="BI7564" s="90"/>
      <c r="DL7564" s="13"/>
      <c r="DM7564" s="13"/>
      <c r="DN7564" s="3"/>
      <c r="DO7564" s="126"/>
      <c r="DP7564" s="126"/>
      <c r="DQ7564" s="127"/>
      <c r="DR7564" s="128"/>
      <c r="DS7564" s="13"/>
      <c r="DW7564" s="128"/>
      <c r="DX7564" s="128"/>
      <c r="DY7564" s="128"/>
      <c r="EH7564" s="89"/>
      <c r="EI7564" s="90"/>
    </row>
    <row r="7565" spans="38:139">
      <c r="AL7565" s="13"/>
      <c r="AM7565" s="13"/>
      <c r="AN7565" s="3"/>
      <c r="AO7565" s="126"/>
      <c r="AP7565" s="126"/>
      <c r="AQ7565" s="127"/>
      <c r="AR7565" s="128"/>
      <c r="AS7565" s="13"/>
      <c r="AW7565" s="128"/>
      <c r="AX7565" s="128"/>
      <c r="AY7565" s="128"/>
      <c r="BH7565" s="89"/>
      <c r="BI7565" s="90"/>
      <c r="DL7565" s="13"/>
      <c r="DM7565" s="13"/>
      <c r="DN7565" s="3"/>
      <c r="DO7565" s="126"/>
      <c r="DP7565" s="126"/>
      <c r="DQ7565" s="127"/>
      <c r="DR7565" s="128"/>
      <c r="DS7565" s="13"/>
      <c r="DW7565" s="128"/>
      <c r="DX7565" s="128"/>
      <c r="DY7565" s="128"/>
      <c r="EH7565" s="89"/>
      <c r="EI7565" s="90"/>
    </row>
    <row r="7566" spans="38:139">
      <c r="AL7566" s="13"/>
      <c r="AM7566" s="13"/>
      <c r="AN7566" s="3"/>
      <c r="AO7566" s="126"/>
      <c r="AP7566" s="126"/>
      <c r="AQ7566" s="127"/>
      <c r="AR7566" s="128"/>
      <c r="AS7566" s="13"/>
      <c r="AW7566" s="128"/>
      <c r="AX7566" s="128"/>
      <c r="AY7566" s="128"/>
      <c r="BH7566" s="89"/>
      <c r="BI7566" s="90"/>
      <c r="DL7566" s="13"/>
      <c r="DM7566" s="13"/>
      <c r="DN7566" s="3"/>
      <c r="DO7566" s="126"/>
      <c r="DP7566" s="126"/>
      <c r="DQ7566" s="127"/>
      <c r="DR7566" s="128"/>
      <c r="DS7566" s="13"/>
      <c r="DW7566" s="128"/>
      <c r="DX7566" s="128"/>
      <c r="DY7566" s="128"/>
      <c r="EH7566" s="89"/>
      <c r="EI7566" s="90"/>
    </row>
    <row r="7567" spans="38:139">
      <c r="AL7567" s="13"/>
      <c r="AM7567" s="13"/>
      <c r="AN7567" s="3"/>
      <c r="AO7567" s="126"/>
      <c r="AP7567" s="126"/>
      <c r="AQ7567" s="127"/>
      <c r="AR7567" s="128"/>
      <c r="AS7567" s="13"/>
      <c r="AW7567" s="128"/>
      <c r="AX7567" s="128"/>
      <c r="AY7567" s="128"/>
      <c r="BH7567" s="89"/>
      <c r="BI7567" s="90"/>
      <c r="DL7567" s="13"/>
      <c r="DM7567" s="13"/>
      <c r="DN7567" s="3"/>
      <c r="DO7567" s="126"/>
      <c r="DP7567" s="126"/>
      <c r="DQ7567" s="127"/>
      <c r="DR7567" s="128"/>
      <c r="DS7567" s="13"/>
      <c r="DW7567" s="128"/>
      <c r="DX7567" s="128"/>
      <c r="DY7567" s="128"/>
      <c r="EH7567" s="89"/>
      <c r="EI7567" s="90"/>
    </row>
    <row r="7568" spans="38:139">
      <c r="AL7568" s="13"/>
      <c r="AM7568" s="13"/>
      <c r="AN7568" s="3"/>
      <c r="AO7568" s="126"/>
      <c r="AP7568" s="126"/>
      <c r="AQ7568" s="127"/>
      <c r="AR7568" s="128"/>
      <c r="AS7568" s="13"/>
      <c r="AW7568" s="128"/>
      <c r="AX7568" s="128"/>
      <c r="AY7568" s="128"/>
      <c r="BH7568" s="89"/>
      <c r="BI7568" s="90"/>
      <c r="DL7568" s="13"/>
      <c r="DM7568" s="13"/>
      <c r="DN7568" s="3"/>
      <c r="DO7568" s="126"/>
      <c r="DP7568" s="126"/>
      <c r="DQ7568" s="127"/>
      <c r="DR7568" s="128"/>
      <c r="DS7568" s="13"/>
      <c r="DW7568" s="128"/>
      <c r="DX7568" s="128"/>
      <c r="DY7568" s="128"/>
      <c r="EH7568" s="89"/>
      <c r="EI7568" s="90"/>
    </row>
    <row r="7569" spans="38:139">
      <c r="AL7569" s="13"/>
      <c r="AM7569" s="13"/>
      <c r="AN7569" s="3"/>
      <c r="AO7569" s="126"/>
      <c r="AP7569" s="126"/>
      <c r="AQ7569" s="127"/>
      <c r="AR7569" s="128"/>
      <c r="AS7569" s="13"/>
      <c r="AW7569" s="128"/>
      <c r="AX7569" s="128"/>
      <c r="AY7569" s="128"/>
      <c r="BH7569" s="89"/>
      <c r="BI7569" s="90"/>
      <c r="DL7569" s="13"/>
      <c r="DM7569" s="13"/>
      <c r="DN7569" s="3"/>
      <c r="DO7569" s="126"/>
      <c r="DP7569" s="126"/>
      <c r="DQ7569" s="127"/>
      <c r="DR7569" s="128"/>
      <c r="DS7569" s="13"/>
      <c r="DW7569" s="128"/>
      <c r="DX7569" s="128"/>
      <c r="DY7569" s="128"/>
      <c r="EH7569" s="89"/>
      <c r="EI7569" s="90"/>
    </row>
    <row r="7570" spans="38:139">
      <c r="AL7570" s="13"/>
      <c r="AM7570" s="13"/>
      <c r="AN7570" s="3"/>
      <c r="AO7570" s="126"/>
      <c r="AP7570" s="126"/>
      <c r="AQ7570" s="127"/>
      <c r="AR7570" s="128"/>
      <c r="AS7570" s="13"/>
      <c r="AW7570" s="128"/>
      <c r="AX7570" s="128"/>
      <c r="AY7570" s="128"/>
      <c r="BH7570" s="89"/>
      <c r="BI7570" s="90"/>
      <c r="DL7570" s="13"/>
      <c r="DM7570" s="13"/>
      <c r="DN7570" s="3"/>
      <c r="DO7570" s="126"/>
      <c r="DP7570" s="126"/>
      <c r="DQ7570" s="127"/>
      <c r="DR7570" s="128"/>
      <c r="DS7570" s="13"/>
      <c r="DW7570" s="128"/>
      <c r="DX7570" s="128"/>
      <c r="DY7570" s="128"/>
      <c r="EH7570" s="89"/>
      <c r="EI7570" s="90"/>
    </row>
    <row r="7571" spans="38:139">
      <c r="AL7571" s="13"/>
      <c r="AM7571" s="13"/>
      <c r="AN7571" s="3"/>
      <c r="AO7571" s="126"/>
      <c r="AP7571" s="126"/>
      <c r="AQ7571" s="127"/>
      <c r="AR7571" s="128"/>
      <c r="AS7571" s="13"/>
      <c r="AW7571" s="128"/>
      <c r="AX7571" s="128"/>
      <c r="AY7571" s="128"/>
      <c r="BH7571" s="89"/>
      <c r="BI7571" s="90"/>
      <c r="DL7571" s="13"/>
      <c r="DM7571" s="13"/>
      <c r="DN7571" s="3"/>
      <c r="DO7571" s="126"/>
      <c r="DP7571" s="126"/>
      <c r="DQ7571" s="127"/>
      <c r="DR7571" s="128"/>
      <c r="DS7571" s="13"/>
      <c r="DW7571" s="128"/>
      <c r="DX7571" s="128"/>
      <c r="DY7571" s="128"/>
      <c r="EH7571" s="89"/>
      <c r="EI7571" s="90"/>
    </row>
    <row r="7572" spans="38:139">
      <c r="AL7572" s="13"/>
      <c r="AM7572" s="13"/>
      <c r="AN7572" s="3"/>
      <c r="AO7572" s="126"/>
      <c r="AP7572" s="126"/>
      <c r="AQ7572" s="127"/>
      <c r="AR7572" s="128"/>
      <c r="AS7572" s="13"/>
      <c r="AW7572" s="128"/>
      <c r="AX7572" s="128"/>
      <c r="AY7572" s="128"/>
      <c r="BH7572" s="89"/>
      <c r="BI7572" s="90"/>
      <c r="DL7572" s="13"/>
      <c r="DM7572" s="13"/>
      <c r="DN7572" s="3"/>
      <c r="DO7572" s="126"/>
      <c r="DP7572" s="126"/>
      <c r="DQ7572" s="127"/>
      <c r="DR7572" s="128"/>
      <c r="DS7572" s="13"/>
      <c r="DW7572" s="128"/>
      <c r="DX7572" s="128"/>
      <c r="DY7572" s="128"/>
      <c r="EH7572" s="89"/>
      <c r="EI7572" s="90"/>
    </row>
    <row r="7573" spans="38:139">
      <c r="AL7573" s="13"/>
      <c r="AM7573" s="13"/>
      <c r="AN7573" s="3"/>
      <c r="AO7573" s="126"/>
      <c r="AP7573" s="126"/>
      <c r="AQ7573" s="127"/>
      <c r="AR7573" s="128"/>
      <c r="AS7573" s="13"/>
      <c r="AW7573" s="128"/>
      <c r="AX7573" s="128"/>
      <c r="AY7573" s="128"/>
      <c r="BH7573" s="89"/>
      <c r="BI7573" s="90"/>
      <c r="DL7573" s="13"/>
      <c r="DM7573" s="13"/>
      <c r="DN7573" s="3"/>
      <c r="DO7573" s="126"/>
      <c r="DP7573" s="126"/>
      <c r="DQ7573" s="127"/>
      <c r="DR7573" s="128"/>
      <c r="DS7573" s="13"/>
      <c r="DW7573" s="128"/>
      <c r="DX7573" s="128"/>
      <c r="DY7573" s="128"/>
      <c r="EH7573" s="89"/>
      <c r="EI7573" s="90"/>
    </row>
    <row r="7574" spans="38:139">
      <c r="AL7574" s="13"/>
      <c r="AM7574" s="13"/>
      <c r="AN7574" s="3"/>
      <c r="AO7574" s="126"/>
      <c r="AP7574" s="126"/>
      <c r="AQ7574" s="127"/>
      <c r="AR7574" s="128"/>
      <c r="AS7574" s="13"/>
      <c r="AW7574" s="128"/>
      <c r="AX7574" s="128"/>
      <c r="AY7574" s="128"/>
      <c r="BH7574" s="89"/>
      <c r="BI7574" s="90"/>
      <c r="DL7574" s="13"/>
      <c r="DM7574" s="13"/>
      <c r="DN7574" s="3"/>
      <c r="DO7574" s="126"/>
      <c r="DP7574" s="126"/>
      <c r="DQ7574" s="127"/>
      <c r="DR7574" s="128"/>
      <c r="DS7574" s="13"/>
      <c r="DW7574" s="128"/>
      <c r="DX7574" s="128"/>
      <c r="DY7574" s="128"/>
      <c r="EH7574" s="89"/>
      <c r="EI7574" s="90"/>
    </row>
    <row r="7575" spans="38:139">
      <c r="AL7575" s="13"/>
      <c r="AM7575" s="13"/>
      <c r="AN7575" s="3"/>
      <c r="AO7575" s="126"/>
      <c r="AP7575" s="126"/>
      <c r="AQ7575" s="127"/>
      <c r="AR7575" s="128"/>
      <c r="AS7575" s="13"/>
      <c r="AW7575" s="128"/>
      <c r="AX7575" s="128"/>
      <c r="AY7575" s="128"/>
      <c r="BH7575" s="89"/>
      <c r="BI7575" s="90"/>
      <c r="DL7575" s="13"/>
      <c r="DM7575" s="13"/>
      <c r="DN7575" s="3"/>
      <c r="DO7575" s="126"/>
      <c r="DP7575" s="126"/>
      <c r="DQ7575" s="127"/>
      <c r="DR7575" s="128"/>
      <c r="DS7575" s="13"/>
      <c r="DW7575" s="128"/>
      <c r="DX7575" s="128"/>
      <c r="DY7575" s="128"/>
      <c r="EH7575" s="89"/>
      <c r="EI7575" s="90"/>
    </row>
    <row r="7576" spans="38:139">
      <c r="AL7576" s="13"/>
      <c r="AM7576" s="13"/>
      <c r="AN7576" s="3"/>
      <c r="AO7576" s="126"/>
      <c r="AP7576" s="126"/>
      <c r="AQ7576" s="127"/>
      <c r="AR7576" s="128"/>
      <c r="AS7576" s="13"/>
      <c r="AW7576" s="128"/>
      <c r="AX7576" s="128"/>
      <c r="AY7576" s="128"/>
      <c r="BH7576" s="89"/>
      <c r="BI7576" s="90"/>
      <c r="DL7576" s="13"/>
      <c r="DM7576" s="13"/>
      <c r="DN7576" s="3"/>
      <c r="DO7576" s="126"/>
      <c r="DP7576" s="126"/>
      <c r="DQ7576" s="127"/>
      <c r="DR7576" s="128"/>
      <c r="DS7576" s="13"/>
      <c r="DW7576" s="128"/>
      <c r="DX7576" s="128"/>
      <c r="DY7576" s="128"/>
      <c r="EH7576" s="89"/>
      <c r="EI7576" s="90"/>
    </row>
    <row r="7577" spans="38:139">
      <c r="AL7577" s="13"/>
      <c r="AM7577" s="13"/>
      <c r="AN7577" s="3"/>
      <c r="AO7577" s="126"/>
      <c r="AP7577" s="126"/>
      <c r="AQ7577" s="127"/>
      <c r="AR7577" s="128"/>
      <c r="AS7577" s="13"/>
      <c r="AW7577" s="128"/>
      <c r="AX7577" s="128"/>
      <c r="AY7577" s="128"/>
      <c r="BH7577" s="89"/>
      <c r="BI7577" s="90"/>
      <c r="DL7577" s="13"/>
      <c r="DM7577" s="13"/>
      <c r="DN7577" s="3"/>
      <c r="DO7577" s="126"/>
      <c r="DP7577" s="126"/>
      <c r="DQ7577" s="127"/>
      <c r="DR7577" s="128"/>
      <c r="DS7577" s="13"/>
      <c r="DW7577" s="128"/>
      <c r="DX7577" s="128"/>
      <c r="DY7577" s="128"/>
      <c r="EH7577" s="89"/>
      <c r="EI7577" s="90"/>
    </row>
    <row r="7578" spans="38:139">
      <c r="AL7578" s="13"/>
      <c r="AM7578" s="13"/>
      <c r="AN7578" s="3"/>
      <c r="AO7578" s="126"/>
      <c r="AP7578" s="126"/>
      <c r="AQ7578" s="127"/>
      <c r="AR7578" s="128"/>
      <c r="AS7578" s="13"/>
      <c r="AW7578" s="128"/>
      <c r="AX7578" s="128"/>
      <c r="AY7578" s="128"/>
      <c r="BH7578" s="89"/>
      <c r="BI7578" s="90"/>
      <c r="DL7578" s="13"/>
      <c r="DM7578" s="13"/>
      <c r="DN7578" s="3"/>
      <c r="DO7578" s="126"/>
      <c r="DP7578" s="126"/>
      <c r="DQ7578" s="127"/>
      <c r="DR7578" s="128"/>
      <c r="DS7578" s="13"/>
      <c r="DW7578" s="128"/>
      <c r="DX7578" s="128"/>
      <c r="DY7578" s="128"/>
      <c r="EH7578" s="89"/>
      <c r="EI7578" s="90"/>
    </row>
    <row r="7579" spans="38:139">
      <c r="AL7579" s="13"/>
      <c r="AM7579" s="13"/>
      <c r="AN7579" s="3"/>
      <c r="AO7579" s="126"/>
      <c r="AP7579" s="126"/>
      <c r="AQ7579" s="127"/>
      <c r="AR7579" s="128"/>
      <c r="AS7579" s="13"/>
      <c r="AW7579" s="128"/>
      <c r="AX7579" s="128"/>
      <c r="AY7579" s="128"/>
      <c r="BH7579" s="89"/>
      <c r="BI7579" s="90"/>
      <c r="DL7579" s="13"/>
      <c r="DM7579" s="13"/>
      <c r="DN7579" s="3"/>
      <c r="DO7579" s="126"/>
      <c r="DP7579" s="126"/>
      <c r="DQ7579" s="127"/>
      <c r="DR7579" s="128"/>
      <c r="DS7579" s="13"/>
      <c r="DW7579" s="128"/>
      <c r="DX7579" s="128"/>
      <c r="DY7579" s="128"/>
      <c r="EH7579" s="89"/>
      <c r="EI7579" s="90"/>
    </row>
    <row r="7580" spans="38:139">
      <c r="AL7580" s="13"/>
      <c r="AM7580" s="13"/>
      <c r="AN7580" s="3"/>
      <c r="AO7580" s="126"/>
      <c r="AP7580" s="126"/>
      <c r="AQ7580" s="127"/>
      <c r="AR7580" s="128"/>
      <c r="AS7580" s="13"/>
      <c r="AW7580" s="128"/>
      <c r="AX7580" s="128"/>
      <c r="AY7580" s="128"/>
      <c r="BH7580" s="89"/>
      <c r="BI7580" s="90"/>
      <c r="DL7580" s="13"/>
      <c r="DM7580" s="13"/>
      <c r="DN7580" s="3"/>
      <c r="DO7580" s="126"/>
      <c r="DP7580" s="126"/>
      <c r="DQ7580" s="127"/>
      <c r="DR7580" s="128"/>
      <c r="DS7580" s="13"/>
      <c r="DW7580" s="128"/>
      <c r="DX7580" s="128"/>
      <c r="DY7580" s="128"/>
      <c r="EH7580" s="89"/>
      <c r="EI7580" s="90"/>
    </row>
    <row r="7581" spans="38:139">
      <c r="AL7581" s="13"/>
      <c r="AM7581" s="13"/>
      <c r="AN7581" s="3"/>
      <c r="AO7581" s="126"/>
      <c r="AP7581" s="126"/>
      <c r="AQ7581" s="127"/>
      <c r="AR7581" s="128"/>
      <c r="AS7581" s="13"/>
      <c r="AW7581" s="128"/>
      <c r="AX7581" s="128"/>
      <c r="AY7581" s="128"/>
      <c r="BH7581" s="89"/>
      <c r="BI7581" s="90"/>
      <c r="DL7581" s="13"/>
      <c r="DM7581" s="13"/>
      <c r="DN7581" s="3"/>
      <c r="DO7581" s="126"/>
      <c r="DP7581" s="126"/>
      <c r="DQ7581" s="127"/>
      <c r="DR7581" s="128"/>
      <c r="DS7581" s="13"/>
      <c r="DW7581" s="128"/>
      <c r="DX7581" s="128"/>
      <c r="DY7581" s="128"/>
      <c r="EH7581" s="89"/>
      <c r="EI7581" s="90"/>
    </row>
    <row r="7582" spans="38:139">
      <c r="AL7582" s="13"/>
      <c r="AM7582" s="13"/>
      <c r="AN7582" s="3"/>
      <c r="AO7582" s="126"/>
      <c r="AP7582" s="126"/>
      <c r="AQ7582" s="127"/>
      <c r="AR7582" s="128"/>
      <c r="AS7582" s="13"/>
      <c r="AW7582" s="128"/>
      <c r="AX7582" s="128"/>
      <c r="AY7582" s="128"/>
      <c r="BH7582" s="89"/>
      <c r="BI7582" s="90"/>
      <c r="DL7582" s="13"/>
      <c r="DM7582" s="13"/>
      <c r="DN7582" s="3"/>
      <c r="DO7582" s="126"/>
      <c r="DP7582" s="126"/>
      <c r="DQ7582" s="127"/>
      <c r="DR7582" s="128"/>
      <c r="DS7582" s="13"/>
      <c r="DW7582" s="128"/>
      <c r="DX7582" s="128"/>
      <c r="DY7582" s="128"/>
      <c r="EH7582" s="89"/>
      <c r="EI7582" s="90"/>
    </row>
    <row r="7583" spans="38:139">
      <c r="AL7583" s="13"/>
      <c r="AM7583" s="13"/>
      <c r="AN7583" s="3"/>
      <c r="AO7583" s="126"/>
      <c r="AP7583" s="126"/>
      <c r="AQ7583" s="127"/>
      <c r="AR7583" s="128"/>
      <c r="AS7583" s="13"/>
      <c r="AW7583" s="128"/>
      <c r="AX7583" s="128"/>
      <c r="AY7583" s="128"/>
      <c r="BH7583" s="89"/>
      <c r="BI7583" s="90"/>
      <c r="DL7583" s="13"/>
      <c r="DM7583" s="13"/>
      <c r="DN7583" s="3"/>
      <c r="DO7583" s="126"/>
      <c r="DP7583" s="126"/>
      <c r="DQ7583" s="127"/>
      <c r="DR7583" s="128"/>
      <c r="DS7583" s="13"/>
      <c r="DW7583" s="128"/>
      <c r="DX7583" s="128"/>
      <c r="DY7583" s="128"/>
      <c r="EH7583" s="89"/>
      <c r="EI7583" s="90"/>
    </row>
    <row r="7584" spans="38:139">
      <c r="AL7584" s="13"/>
      <c r="AM7584" s="13"/>
      <c r="AN7584" s="3"/>
      <c r="AO7584" s="126"/>
      <c r="AP7584" s="126"/>
      <c r="AQ7584" s="127"/>
      <c r="AR7584" s="128"/>
      <c r="AS7584" s="13"/>
      <c r="AW7584" s="128"/>
      <c r="AX7584" s="128"/>
      <c r="AY7584" s="128"/>
      <c r="BH7584" s="89"/>
      <c r="BI7584" s="90"/>
      <c r="DL7584" s="13"/>
      <c r="DM7584" s="13"/>
      <c r="DN7584" s="3"/>
      <c r="DO7584" s="126"/>
      <c r="DP7584" s="126"/>
      <c r="DQ7584" s="127"/>
      <c r="DR7584" s="128"/>
      <c r="DS7584" s="13"/>
      <c r="DW7584" s="128"/>
      <c r="DX7584" s="128"/>
      <c r="DY7584" s="128"/>
      <c r="EH7584" s="89"/>
      <c r="EI7584" s="90"/>
    </row>
    <row r="7585" spans="38:139">
      <c r="AL7585" s="13"/>
      <c r="AM7585" s="13"/>
      <c r="AN7585" s="3"/>
      <c r="AO7585" s="126"/>
      <c r="AP7585" s="126"/>
      <c r="AQ7585" s="127"/>
      <c r="AR7585" s="128"/>
      <c r="AS7585" s="13"/>
      <c r="AW7585" s="128"/>
      <c r="AX7585" s="128"/>
      <c r="AY7585" s="128"/>
      <c r="BH7585" s="89"/>
      <c r="BI7585" s="90"/>
      <c r="DL7585" s="13"/>
      <c r="DM7585" s="13"/>
      <c r="DN7585" s="3"/>
      <c r="DO7585" s="126"/>
      <c r="DP7585" s="126"/>
      <c r="DQ7585" s="127"/>
      <c r="DR7585" s="128"/>
      <c r="DS7585" s="13"/>
      <c r="DW7585" s="128"/>
      <c r="DX7585" s="128"/>
      <c r="DY7585" s="128"/>
      <c r="EH7585" s="89"/>
      <c r="EI7585" s="90"/>
    </row>
    <row r="7586" spans="38:139">
      <c r="AL7586" s="13"/>
      <c r="AM7586" s="13"/>
      <c r="AN7586" s="3"/>
      <c r="AO7586" s="126"/>
      <c r="AP7586" s="126"/>
      <c r="AQ7586" s="127"/>
      <c r="AR7586" s="128"/>
      <c r="AS7586" s="13"/>
      <c r="AW7586" s="128"/>
      <c r="AX7586" s="128"/>
      <c r="AY7586" s="128"/>
      <c r="BH7586" s="89"/>
      <c r="BI7586" s="90"/>
      <c r="DL7586" s="13"/>
      <c r="DM7586" s="13"/>
      <c r="DN7586" s="3"/>
      <c r="DO7586" s="126"/>
      <c r="DP7586" s="126"/>
      <c r="DQ7586" s="127"/>
      <c r="DR7586" s="128"/>
      <c r="DS7586" s="13"/>
      <c r="DW7586" s="128"/>
      <c r="DX7586" s="128"/>
      <c r="DY7586" s="128"/>
      <c r="EH7586" s="89"/>
      <c r="EI7586" s="90"/>
    </row>
    <row r="7587" spans="38:139">
      <c r="AL7587" s="13"/>
      <c r="AM7587" s="13"/>
      <c r="AN7587" s="3"/>
      <c r="AO7587" s="126"/>
      <c r="AP7587" s="126"/>
      <c r="AQ7587" s="127"/>
      <c r="AR7587" s="128"/>
      <c r="AS7587" s="13"/>
      <c r="AW7587" s="128"/>
      <c r="AX7587" s="128"/>
      <c r="AY7587" s="128"/>
      <c r="BH7587" s="89"/>
      <c r="BI7587" s="90"/>
      <c r="DL7587" s="13"/>
      <c r="DM7587" s="13"/>
      <c r="DN7587" s="3"/>
      <c r="DO7587" s="126"/>
      <c r="DP7587" s="126"/>
      <c r="DQ7587" s="127"/>
      <c r="DR7587" s="128"/>
      <c r="DS7587" s="13"/>
      <c r="DW7587" s="128"/>
      <c r="DX7587" s="128"/>
      <c r="DY7587" s="128"/>
      <c r="EH7587" s="89"/>
      <c r="EI7587" s="90"/>
    </row>
    <row r="7588" spans="38:139">
      <c r="AL7588" s="13"/>
      <c r="AM7588" s="13"/>
      <c r="AN7588" s="3"/>
      <c r="AO7588" s="126"/>
      <c r="AP7588" s="126"/>
      <c r="AQ7588" s="127"/>
      <c r="AR7588" s="128"/>
      <c r="AS7588" s="13"/>
      <c r="AW7588" s="128"/>
      <c r="AX7588" s="128"/>
      <c r="AY7588" s="128"/>
      <c r="BH7588" s="89"/>
      <c r="BI7588" s="90"/>
      <c r="DL7588" s="13"/>
      <c r="DM7588" s="13"/>
      <c r="DN7588" s="3"/>
      <c r="DO7588" s="126"/>
      <c r="DP7588" s="126"/>
      <c r="DQ7588" s="127"/>
      <c r="DR7588" s="128"/>
      <c r="DS7588" s="13"/>
      <c r="DW7588" s="128"/>
      <c r="DX7588" s="128"/>
      <c r="DY7588" s="128"/>
      <c r="EH7588" s="89"/>
      <c r="EI7588" s="90"/>
    </row>
    <row r="7589" spans="38:139">
      <c r="AL7589" s="13"/>
      <c r="AM7589" s="13"/>
      <c r="AN7589" s="3"/>
      <c r="AO7589" s="126"/>
      <c r="AP7589" s="126"/>
      <c r="AQ7589" s="127"/>
      <c r="AR7589" s="128"/>
      <c r="AS7589" s="13"/>
      <c r="AW7589" s="128"/>
      <c r="AX7589" s="128"/>
      <c r="AY7589" s="128"/>
      <c r="BH7589" s="89"/>
      <c r="BI7589" s="90"/>
      <c r="DL7589" s="13"/>
      <c r="DM7589" s="13"/>
      <c r="DN7589" s="3"/>
      <c r="DO7589" s="126"/>
      <c r="DP7589" s="126"/>
      <c r="DQ7589" s="127"/>
      <c r="DR7589" s="128"/>
      <c r="DS7589" s="13"/>
      <c r="DW7589" s="128"/>
      <c r="DX7589" s="128"/>
      <c r="DY7589" s="128"/>
      <c r="EH7589" s="89"/>
      <c r="EI7589" s="90"/>
    </row>
    <row r="7590" spans="38:139">
      <c r="AL7590" s="13"/>
      <c r="AM7590" s="13"/>
      <c r="AN7590" s="3"/>
      <c r="AO7590" s="126"/>
      <c r="AP7590" s="126"/>
      <c r="AQ7590" s="127"/>
      <c r="AR7590" s="128"/>
      <c r="AS7590" s="13"/>
      <c r="AW7590" s="128"/>
      <c r="AX7590" s="128"/>
      <c r="AY7590" s="128"/>
      <c r="BH7590" s="89"/>
      <c r="BI7590" s="90"/>
      <c r="DL7590" s="13"/>
      <c r="DM7590" s="13"/>
      <c r="DN7590" s="3"/>
      <c r="DO7590" s="126"/>
      <c r="DP7590" s="126"/>
      <c r="DQ7590" s="127"/>
      <c r="DR7590" s="128"/>
      <c r="DS7590" s="13"/>
      <c r="DW7590" s="128"/>
      <c r="DX7590" s="128"/>
      <c r="DY7590" s="128"/>
      <c r="EH7590" s="89"/>
      <c r="EI7590" s="90"/>
    </row>
    <row r="7591" spans="38:139">
      <c r="AL7591" s="13"/>
      <c r="AM7591" s="13"/>
      <c r="AN7591" s="3"/>
      <c r="AO7591" s="126"/>
      <c r="AP7591" s="126"/>
      <c r="AQ7591" s="127"/>
      <c r="AR7591" s="128"/>
      <c r="AS7591" s="13"/>
      <c r="AW7591" s="128"/>
      <c r="AX7591" s="128"/>
      <c r="AY7591" s="128"/>
      <c r="BH7591" s="89"/>
      <c r="BI7591" s="90"/>
      <c r="DL7591" s="13"/>
      <c r="DM7591" s="13"/>
      <c r="DN7591" s="3"/>
      <c r="DO7591" s="126"/>
      <c r="DP7591" s="126"/>
      <c r="DQ7591" s="127"/>
      <c r="DR7591" s="128"/>
      <c r="DS7591" s="13"/>
      <c r="DW7591" s="128"/>
      <c r="DX7591" s="128"/>
      <c r="DY7591" s="128"/>
      <c r="EH7591" s="89"/>
      <c r="EI7591" s="90"/>
    </row>
    <row r="7592" spans="38:139">
      <c r="AL7592" s="13"/>
      <c r="AM7592" s="13"/>
      <c r="AN7592" s="3"/>
      <c r="AO7592" s="126"/>
      <c r="AP7592" s="126"/>
      <c r="AQ7592" s="127"/>
      <c r="AR7592" s="128"/>
      <c r="AS7592" s="13"/>
      <c r="AW7592" s="128"/>
      <c r="AX7592" s="128"/>
      <c r="AY7592" s="128"/>
      <c r="BH7592" s="89"/>
      <c r="BI7592" s="90"/>
      <c r="DL7592" s="13"/>
      <c r="DM7592" s="13"/>
      <c r="DN7592" s="3"/>
      <c r="DO7592" s="126"/>
      <c r="DP7592" s="126"/>
      <c r="DQ7592" s="127"/>
      <c r="DR7592" s="128"/>
      <c r="DS7592" s="13"/>
      <c r="DW7592" s="128"/>
      <c r="DX7592" s="128"/>
      <c r="DY7592" s="128"/>
      <c r="EH7592" s="89"/>
      <c r="EI7592" s="90"/>
    </row>
    <row r="7593" spans="38:139">
      <c r="AL7593" s="13"/>
      <c r="AM7593" s="13"/>
      <c r="AN7593" s="3"/>
      <c r="AO7593" s="126"/>
      <c r="AP7593" s="126"/>
      <c r="AQ7593" s="127"/>
      <c r="AR7593" s="128"/>
      <c r="AS7593" s="13"/>
      <c r="AW7593" s="128"/>
      <c r="AX7593" s="128"/>
      <c r="AY7593" s="128"/>
      <c r="BH7593" s="89"/>
      <c r="BI7593" s="90"/>
      <c r="DL7593" s="13"/>
      <c r="DM7593" s="13"/>
      <c r="DN7593" s="3"/>
      <c r="DO7593" s="126"/>
      <c r="DP7593" s="126"/>
      <c r="DQ7593" s="127"/>
      <c r="DR7593" s="128"/>
      <c r="DS7593" s="13"/>
      <c r="DW7593" s="128"/>
      <c r="DX7593" s="128"/>
      <c r="DY7593" s="128"/>
      <c r="EH7593" s="89"/>
      <c r="EI7593" s="90"/>
    </row>
    <row r="7594" spans="38:139">
      <c r="AL7594" s="13"/>
      <c r="AM7594" s="13"/>
      <c r="AN7594" s="3"/>
      <c r="AO7594" s="126"/>
      <c r="AP7594" s="126"/>
      <c r="AQ7594" s="127"/>
      <c r="AR7594" s="128"/>
      <c r="AS7594" s="13"/>
      <c r="AW7594" s="128"/>
      <c r="AX7594" s="128"/>
      <c r="AY7594" s="128"/>
      <c r="BH7594" s="89"/>
      <c r="BI7594" s="90"/>
      <c r="DL7594" s="13"/>
      <c r="DM7594" s="13"/>
      <c r="DN7594" s="3"/>
      <c r="DO7594" s="126"/>
      <c r="DP7594" s="126"/>
      <c r="DQ7594" s="127"/>
      <c r="DR7594" s="128"/>
      <c r="DS7594" s="13"/>
      <c r="DW7594" s="128"/>
      <c r="DX7594" s="128"/>
      <c r="DY7594" s="128"/>
      <c r="EH7594" s="89"/>
      <c r="EI7594" s="90"/>
    </row>
    <row r="7595" spans="38:139">
      <c r="AL7595" s="13"/>
      <c r="AM7595" s="13"/>
      <c r="AN7595" s="3"/>
      <c r="AO7595" s="126"/>
      <c r="AP7595" s="126"/>
      <c r="AQ7595" s="127"/>
      <c r="AR7595" s="128"/>
      <c r="AS7595" s="13"/>
      <c r="AW7595" s="128"/>
      <c r="AX7595" s="128"/>
      <c r="AY7595" s="128"/>
      <c r="BH7595" s="89"/>
      <c r="BI7595" s="90"/>
      <c r="DL7595" s="13"/>
      <c r="DM7595" s="13"/>
      <c r="DN7595" s="3"/>
      <c r="DO7595" s="126"/>
      <c r="DP7595" s="126"/>
      <c r="DQ7595" s="127"/>
      <c r="DR7595" s="128"/>
      <c r="DS7595" s="13"/>
      <c r="DW7595" s="128"/>
      <c r="DX7595" s="128"/>
      <c r="DY7595" s="128"/>
      <c r="EH7595" s="89"/>
      <c r="EI7595" s="90"/>
    </row>
    <row r="7596" spans="38:139">
      <c r="AL7596" s="13"/>
      <c r="AM7596" s="13"/>
      <c r="AN7596" s="3"/>
      <c r="AO7596" s="126"/>
      <c r="AP7596" s="126"/>
      <c r="AQ7596" s="127"/>
      <c r="AR7596" s="128"/>
      <c r="AS7596" s="13"/>
      <c r="AW7596" s="128"/>
      <c r="AX7596" s="128"/>
      <c r="AY7596" s="128"/>
      <c r="BH7596" s="89"/>
      <c r="BI7596" s="90"/>
      <c r="DL7596" s="13"/>
      <c r="DM7596" s="13"/>
      <c r="DN7596" s="3"/>
      <c r="DO7596" s="126"/>
      <c r="DP7596" s="126"/>
      <c r="DQ7596" s="127"/>
      <c r="DR7596" s="128"/>
      <c r="DS7596" s="13"/>
      <c r="DW7596" s="128"/>
      <c r="DX7596" s="128"/>
      <c r="DY7596" s="128"/>
      <c r="EH7596" s="89"/>
      <c r="EI7596" s="90"/>
    </row>
    <row r="7597" spans="38:139">
      <c r="AL7597" s="13"/>
      <c r="AM7597" s="13"/>
      <c r="AN7597" s="3"/>
      <c r="AO7597" s="126"/>
      <c r="AP7597" s="126"/>
      <c r="AQ7597" s="127"/>
      <c r="AR7597" s="128"/>
      <c r="AS7597" s="13"/>
      <c r="AW7597" s="128"/>
      <c r="AX7597" s="128"/>
      <c r="AY7597" s="128"/>
      <c r="BH7597" s="89"/>
      <c r="BI7597" s="90"/>
      <c r="DL7597" s="13"/>
      <c r="DM7597" s="13"/>
      <c r="DN7597" s="3"/>
      <c r="DO7597" s="126"/>
      <c r="DP7597" s="126"/>
      <c r="DQ7597" s="127"/>
      <c r="DR7597" s="128"/>
      <c r="DS7597" s="13"/>
      <c r="DW7597" s="128"/>
      <c r="DX7597" s="128"/>
      <c r="DY7597" s="128"/>
      <c r="EH7597" s="89"/>
      <c r="EI7597" s="90"/>
    </row>
    <row r="7598" spans="38:139">
      <c r="AL7598" s="13"/>
      <c r="AM7598" s="13"/>
      <c r="AN7598" s="3"/>
      <c r="AO7598" s="126"/>
      <c r="AP7598" s="126"/>
      <c r="AQ7598" s="127"/>
      <c r="AR7598" s="128"/>
      <c r="AS7598" s="13"/>
      <c r="AW7598" s="128"/>
      <c r="AX7598" s="128"/>
      <c r="AY7598" s="128"/>
      <c r="BH7598" s="89"/>
      <c r="BI7598" s="90"/>
      <c r="DL7598" s="13"/>
      <c r="DM7598" s="13"/>
      <c r="DN7598" s="3"/>
      <c r="DO7598" s="126"/>
      <c r="DP7598" s="126"/>
      <c r="DQ7598" s="127"/>
      <c r="DR7598" s="128"/>
      <c r="DS7598" s="13"/>
      <c r="DW7598" s="128"/>
      <c r="DX7598" s="128"/>
      <c r="DY7598" s="128"/>
      <c r="EH7598" s="89"/>
      <c r="EI7598" s="90"/>
    </row>
    <row r="7599" spans="38:139">
      <c r="AL7599" s="13"/>
      <c r="AM7599" s="13"/>
      <c r="AN7599" s="3"/>
      <c r="AO7599" s="126"/>
      <c r="AP7599" s="126"/>
      <c r="AQ7599" s="127"/>
      <c r="AR7599" s="128"/>
      <c r="AS7599" s="13"/>
      <c r="AW7599" s="128"/>
      <c r="AX7599" s="128"/>
      <c r="AY7599" s="128"/>
      <c r="BH7599" s="89"/>
      <c r="BI7599" s="90"/>
      <c r="DL7599" s="13"/>
      <c r="DM7599" s="13"/>
      <c r="DN7599" s="3"/>
      <c r="DO7599" s="126"/>
      <c r="DP7599" s="126"/>
      <c r="DQ7599" s="127"/>
      <c r="DR7599" s="128"/>
      <c r="DS7599" s="13"/>
      <c r="DW7599" s="128"/>
      <c r="DX7599" s="128"/>
      <c r="DY7599" s="128"/>
      <c r="EH7599" s="89"/>
      <c r="EI7599" s="90"/>
    </row>
    <row r="7600" spans="38:139">
      <c r="AL7600" s="13"/>
      <c r="AM7600" s="13"/>
      <c r="AN7600" s="3"/>
      <c r="AO7600" s="126"/>
      <c r="AP7600" s="126"/>
      <c r="AQ7600" s="127"/>
      <c r="AR7600" s="128"/>
      <c r="AS7600" s="13"/>
      <c r="AW7600" s="128"/>
      <c r="AX7600" s="128"/>
      <c r="AY7600" s="128"/>
      <c r="BH7600" s="89"/>
      <c r="BI7600" s="90"/>
      <c r="DL7600" s="13"/>
      <c r="DM7600" s="13"/>
      <c r="DN7600" s="3"/>
      <c r="DO7600" s="126"/>
      <c r="DP7600" s="126"/>
      <c r="DQ7600" s="127"/>
      <c r="DR7600" s="128"/>
      <c r="DS7600" s="13"/>
      <c r="DW7600" s="128"/>
      <c r="DX7600" s="128"/>
      <c r="DY7600" s="128"/>
      <c r="EH7600" s="89"/>
      <c r="EI7600" s="90"/>
    </row>
    <row r="7601" spans="38:139">
      <c r="AL7601" s="13"/>
      <c r="AM7601" s="13"/>
      <c r="AN7601" s="3"/>
      <c r="AO7601" s="126"/>
      <c r="AP7601" s="126"/>
      <c r="AQ7601" s="127"/>
      <c r="AR7601" s="128"/>
      <c r="AS7601" s="13"/>
      <c r="AW7601" s="128"/>
      <c r="AX7601" s="128"/>
      <c r="AY7601" s="128"/>
      <c r="BH7601" s="89"/>
      <c r="BI7601" s="90"/>
      <c r="DL7601" s="13"/>
      <c r="DM7601" s="13"/>
      <c r="DN7601" s="3"/>
      <c r="DO7601" s="126"/>
      <c r="DP7601" s="126"/>
      <c r="DQ7601" s="127"/>
      <c r="DR7601" s="128"/>
      <c r="DS7601" s="13"/>
      <c r="DW7601" s="128"/>
      <c r="DX7601" s="128"/>
      <c r="DY7601" s="128"/>
      <c r="EH7601" s="89"/>
      <c r="EI7601" s="90"/>
    </row>
    <row r="7602" spans="38:139">
      <c r="AL7602" s="13"/>
      <c r="AM7602" s="13"/>
      <c r="AN7602" s="3"/>
      <c r="AO7602" s="126"/>
      <c r="AP7602" s="126"/>
      <c r="AQ7602" s="127"/>
      <c r="AR7602" s="128"/>
      <c r="AS7602" s="13"/>
      <c r="AW7602" s="128"/>
      <c r="AX7602" s="128"/>
      <c r="AY7602" s="128"/>
      <c r="BH7602" s="89"/>
      <c r="BI7602" s="90"/>
      <c r="DL7602" s="13"/>
      <c r="DM7602" s="13"/>
      <c r="DN7602" s="3"/>
      <c r="DO7602" s="126"/>
      <c r="DP7602" s="126"/>
      <c r="DQ7602" s="127"/>
      <c r="DR7602" s="128"/>
      <c r="DS7602" s="13"/>
      <c r="DW7602" s="128"/>
      <c r="DX7602" s="128"/>
      <c r="DY7602" s="128"/>
      <c r="EH7602" s="89"/>
      <c r="EI7602" s="90"/>
    </row>
    <row r="7603" spans="38:139">
      <c r="AL7603" s="13"/>
      <c r="AM7603" s="13"/>
      <c r="AN7603" s="3"/>
      <c r="AO7603" s="126"/>
      <c r="AP7603" s="126"/>
      <c r="AQ7603" s="127"/>
      <c r="AR7603" s="128"/>
      <c r="AS7603" s="13"/>
      <c r="AW7603" s="128"/>
      <c r="AX7603" s="128"/>
      <c r="AY7603" s="128"/>
      <c r="BH7603" s="89"/>
      <c r="BI7603" s="90"/>
      <c r="DL7603" s="13"/>
      <c r="DM7603" s="13"/>
      <c r="DN7603" s="3"/>
      <c r="DO7603" s="126"/>
      <c r="DP7603" s="126"/>
      <c r="DQ7603" s="127"/>
      <c r="DR7603" s="128"/>
      <c r="DS7603" s="13"/>
      <c r="DW7603" s="128"/>
      <c r="DX7603" s="128"/>
      <c r="DY7603" s="128"/>
      <c r="EH7603" s="89"/>
      <c r="EI7603" s="90"/>
    </row>
    <row r="7604" spans="38:139">
      <c r="AL7604" s="13"/>
      <c r="AM7604" s="13"/>
      <c r="AN7604" s="3"/>
      <c r="AO7604" s="126"/>
      <c r="AP7604" s="126"/>
      <c r="AQ7604" s="127"/>
      <c r="AR7604" s="128"/>
      <c r="AS7604" s="13"/>
      <c r="AW7604" s="128"/>
      <c r="AX7604" s="128"/>
      <c r="AY7604" s="128"/>
      <c r="BH7604" s="89"/>
      <c r="BI7604" s="90"/>
      <c r="DL7604" s="13"/>
      <c r="DM7604" s="13"/>
      <c r="DN7604" s="3"/>
      <c r="DO7604" s="126"/>
      <c r="DP7604" s="126"/>
      <c r="DQ7604" s="127"/>
      <c r="DR7604" s="128"/>
      <c r="DS7604" s="13"/>
      <c r="DW7604" s="128"/>
      <c r="DX7604" s="128"/>
      <c r="DY7604" s="128"/>
      <c r="EH7604" s="89"/>
      <c r="EI7604" s="90"/>
    </row>
    <row r="7605" spans="38:139">
      <c r="AL7605" s="13"/>
      <c r="AM7605" s="13"/>
      <c r="AN7605" s="3"/>
      <c r="AO7605" s="126"/>
      <c r="AP7605" s="126"/>
      <c r="AQ7605" s="127"/>
      <c r="AR7605" s="128"/>
      <c r="AS7605" s="13"/>
      <c r="AW7605" s="128"/>
      <c r="AX7605" s="128"/>
      <c r="AY7605" s="128"/>
      <c r="BH7605" s="89"/>
      <c r="BI7605" s="90"/>
      <c r="DL7605" s="13"/>
      <c r="DM7605" s="13"/>
      <c r="DN7605" s="3"/>
      <c r="DO7605" s="126"/>
      <c r="DP7605" s="126"/>
      <c r="DQ7605" s="127"/>
      <c r="DR7605" s="128"/>
      <c r="DS7605" s="13"/>
      <c r="DW7605" s="128"/>
      <c r="DX7605" s="128"/>
      <c r="DY7605" s="128"/>
      <c r="EH7605" s="89"/>
      <c r="EI7605" s="90"/>
    </row>
    <row r="7606" spans="38:139">
      <c r="AL7606" s="13"/>
      <c r="AM7606" s="13"/>
      <c r="AN7606" s="3"/>
      <c r="AO7606" s="126"/>
      <c r="AP7606" s="126"/>
      <c r="AQ7606" s="127"/>
      <c r="AR7606" s="128"/>
      <c r="AS7606" s="13"/>
      <c r="AW7606" s="128"/>
      <c r="AX7606" s="128"/>
      <c r="AY7606" s="128"/>
      <c r="BH7606" s="89"/>
      <c r="BI7606" s="90"/>
      <c r="DL7606" s="13"/>
      <c r="DM7606" s="13"/>
      <c r="DN7606" s="3"/>
      <c r="DO7606" s="126"/>
      <c r="DP7606" s="126"/>
      <c r="DQ7606" s="127"/>
      <c r="DR7606" s="128"/>
      <c r="DS7606" s="13"/>
      <c r="DW7606" s="128"/>
      <c r="DX7606" s="128"/>
      <c r="DY7606" s="128"/>
      <c r="EH7606" s="89"/>
      <c r="EI7606" s="90"/>
    </row>
    <row r="7607" spans="38:139">
      <c r="AL7607" s="13"/>
      <c r="AM7607" s="13"/>
      <c r="AN7607" s="3"/>
      <c r="AO7607" s="126"/>
      <c r="AP7607" s="126"/>
      <c r="AQ7607" s="127"/>
      <c r="AR7607" s="128"/>
      <c r="AS7607" s="13"/>
      <c r="AW7607" s="128"/>
      <c r="AX7607" s="128"/>
      <c r="AY7607" s="128"/>
      <c r="BH7607" s="89"/>
      <c r="BI7607" s="90"/>
      <c r="DL7607" s="13"/>
      <c r="DM7607" s="13"/>
      <c r="DN7607" s="3"/>
      <c r="DO7607" s="126"/>
      <c r="DP7607" s="126"/>
      <c r="DQ7607" s="127"/>
      <c r="DR7607" s="128"/>
      <c r="DS7607" s="13"/>
      <c r="DW7607" s="128"/>
      <c r="DX7607" s="128"/>
      <c r="DY7607" s="128"/>
      <c r="EH7607" s="89"/>
      <c r="EI7607" s="90"/>
    </row>
    <row r="7608" spans="38:139">
      <c r="AL7608" s="13"/>
      <c r="AM7608" s="13"/>
      <c r="AN7608" s="3"/>
      <c r="AO7608" s="126"/>
      <c r="AP7608" s="126"/>
      <c r="AQ7608" s="127"/>
      <c r="AR7608" s="128"/>
      <c r="AS7608" s="13"/>
      <c r="AW7608" s="128"/>
      <c r="AX7608" s="128"/>
      <c r="AY7608" s="128"/>
      <c r="BH7608" s="89"/>
      <c r="BI7608" s="90"/>
      <c r="DL7608" s="13"/>
      <c r="DM7608" s="13"/>
      <c r="DN7608" s="3"/>
      <c r="DO7608" s="126"/>
      <c r="DP7608" s="126"/>
      <c r="DQ7608" s="127"/>
      <c r="DR7608" s="128"/>
      <c r="DS7608" s="13"/>
      <c r="DW7608" s="128"/>
      <c r="DX7608" s="128"/>
      <c r="DY7608" s="128"/>
      <c r="EH7608" s="89"/>
      <c r="EI7608" s="90"/>
    </row>
    <row r="7609" spans="38:139">
      <c r="AL7609" s="13"/>
      <c r="AM7609" s="13"/>
      <c r="AN7609" s="3"/>
      <c r="AO7609" s="126"/>
      <c r="AP7609" s="126"/>
      <c r="AQ7609" s="127"/>
      <c r="AR7609" s="128"/>
      <c r="AS7609" s="13"/>
      <c r="AW7609" s="128"/>
      <c r="AX7609" s="128"/>
      <c r="AY7609" s="128"/>
      <c r="BH7609" s="89"/>
      <c r="BI7609" s="90"/>
      <c r="DL7609" s="13"/>
      <c r="DM7609" s="13"/>
      <c r="DN7609" s="3"/>
      <c r="DO7609" s="126"/>
      <c r="DP7609" s="126"/>
      <c r="DQ7609" s="127"/>
      <c r="DR7609" s="128"/>
      <c r="DS7609" s="13"/>
      <c r="DW7609" s="128"/>
      <c r="DX7609" s="128"/>
      <c r="DY7609" s="128"/>
      <c r="EH7609" s="89"/>
      <c r="EI7609" s="90"/>
    </row>
    <row r="7610" spans="38:139">
      <c r="AL7610" s="13"/>
      <c r="AM7610" s="13"/>
      <c r="AN7610" s="3"/>
      <c r="AO7610" s="126"/>
      <c r="AP7610" s="126"/>
      <c r="AQ7610" s="127"/>
      <c r="AR7610" s="128"/>
      <c r="AS7610" s="13"/>
      <c r="AW7610" s="128"/>
      <c r="AX7610" s="128"/>
      <c r="AY7610" s="128"/>
      <c r="BH7610" s="89"/>
      <c r="BI7610" s="90"/>
      <c r="DL7610" s="13"/>
      <c r="DM7610" s="13"/>
      <c r="DN7610" s="3"/>
      <c r="DO7610" s="126"/>
      <c r="DP7610" s="126"/>
      <c r="DQ7610" s="127"/>
      <c r="DR7610" s="128"/>
      <c r="DS7610" s="13"/>
      <c r="DW7610" s="128"/>
      <c r="DX7610" s="128"/>
      <c r="DY7610" s="128"/>
      <c r="EH7610" s="89"/>
      <c r="EI7610" s="90"/>
    </row>
    <row r="7611" spans="38:139">
      <c r="AL7611" s="13"/>
      <c r="AM7611" s="13"/>
      <c r="AN7611" s="3"/>
      <c r="AO7611" s="126"/>
      <c r="AP7611" s="126"/>
      <c r="AQ7611" s="127"/>
      <c r="AR7611" s="128"/>
      <c r="AS7611" s="13"/>
      <c r="AW7611" s="128"/>
      <c r="AX7611" s="128"/>
      <c r="AY7611" s="128"/>
      <c r="BH7611" s="89"/>
      <c r="BI7611" s="90"/>
      <c r="DL7611" s="13"/>
      <c r="DM7611" s="13"/>
      <c r="DN7611" s="3"/>
      <c r="DO7611" s="126"/>
      <c r="DP7611" s="126"/>
      <c r="DQ7611" s="127"/>
      <c r="DR7611" s="128"/>
      <c r="DS7611" s="13"/>
      <c r="DW7611" s="128"/>
      <c r="DX7611" s="128"/>
      <c r="DY7611" s="128"/>
      <c r="EH7611" s="89"/>
      <c r="EI7611" s="90"/>
    </row>
    <row r="7612" spans="38:139">
      <c r="AL7612" s="13"/>
      <c r="AM7612" s="13"/>
      <c r="AN7612" s="3"/>
      <c r="AO7612" s="126"/>
      <c r="AP7612" s="126"/>
      <c r="AQ7612" s="127"/>
      <c r="AR7612" s="128"/>
      <c r="AS7612" s="13"/>
      <c r="AW7612" s="128"/>
      <c r="AX7612" s="128"/>
      <c r="AY7612" s="128"/>
      <c r="BH7612" s="89"/>
      <c r="BI7612" s="90"/>
      <c r="DL7612" s="13"/>
      <c r="DM7612" s="13"/>
      <c r="DN7612" s="3"/>
      <c r="DO7612" s="126"/>
      <c r="DP7612" s="126"/>
      <c r="DQ7612" s="127"/>
      <c r="DR7612" s="128"/>
      <c r="DS7612" s="13"/>
      <c r="DW7612" s="128"/>
      <c r="DX7612" s="128"/>
      <c r="DY7612" s="128"/>
      <c r="EH7612" s="89"/>
      <c r="EI7612" s="90"/>
    </row>
    <row r="7613" spans="38:139">
      <c r="AL7613" s="13"/>
      <c r="AM7613" s="13"/>
      <c r="AN7613" s="3"/>
      <c r="AO7613" s="126"/>
      <c r="AP7613" s="126"/>
      <c r="AQ7613" s="127"/>
      <c r="AR7613" s="128"/>
      <c r="AS7613" s="13"/>
      <c r="AW7613" s="128"/>
      <c r="AX7613" s="128"/>
      <c r="AY7613" s="128"/>
      <c r="BH7613" s="89"/>
      <c r="BI7613" s="90"/>
      <c r="DL7613" s="13"/>
      <c r="DM7613" s="13"/>
      <c r="DN7613" s="3"/>
      <c r="DO7613" s="126"/>
      <c r="DP7613" s="126"/>
      <c r="DQ7613" s="127"/>
      <c r="DR7613" s="128"/>
      <c r="DS7613" s="13"/>
      <c r="DW7613" s="128"/>
      <c r="DX7613" s="128"/>
      <c r="DY7613" s="128"/>
      <c r="EH7613" s="89"/>
      <c r="EI7613" s="90"/>
    </row>
    <row r="7614" spans="38:139">
      <c r="AL7614" s="13"/>
      <c r="AM7614" s="13"/>
      <c r="AN7614" s="3"/>
      <c r="AO7614" s="126"/>
      <c r="AP7614" s="126"/>
      <c r="AQ7614" s="127"/>
      <c r="AR7614" s="128"/>
      <c r="AS7614" s="13"/>
      <c r="AW7614" s="128"/>
      <c r="AX7614" s="128"/>
      <c r="AY7614" s="128"/>
      <c r="BH7614" s="89"/>
      <c r="BI7614" s="90"/>
      <c r="DL7614" s="13"/>
      <c r="DM7614" s="13"/>
      <c r="DN7614" s="3"/>
      <c r="DO7614" s="126"/>
      <c r="DP7614" s="126"/>
      <c r="DQ7614" s="127"/>
      <c r="DR7614" s="128"/>
      <c r="DS7614" s="13"/>
      <c r="DW7614" s="128"/>
      <c r="DX7614" s="128"/>
      <c r="DY7614" s="128"/>
      <c r="EH7614" s="89"/>
      <c r="EI7614" s="90"/>
    </row>
    <row r="7615" spans="38:139">
      <c r="AL7615" s="13"/>
      <c r="AM7615" s="13"/>
      <c r="AN7615" s="3"/>
      <c r="AO7615" s="126"/>
      <c r="AP7615" s="126"/>
      <c r="AQ7615" s="127"/>
      <c r="AR7615" s="128"/>
      <c r="AS7615" s="13"/>
      <c r="AW7615" s="128"/>
      <c r="AX7615" s="128"/>
      <c r="AY7615" s="128"/>
      <c r="BH7615" s="89"/>
      <c r="BI7615" s="90"/>
      <c r="DL7615" s="13"/>
      <c r="DM7615" s="13"/>
      <c r="DN7615" s="3"/>
      <c r="DO7615" s="126"/>
      <c r="DP7615" s="126"/>
      <c r="DQ7615" s="127"/>
      <c r="DR7615" s="128"/>
      <c r="DS7615" s="13"/>
      <c r="DW7615" s="128"/>
      <c r="DX7615" s="128"/>
      <c r="DY7615" s="128"/>
      <c r="EH7615" s="89"/>
      <c r="EI7615" s="90"/>
    </row>
    <row r="7616" spans="38:139">
      <c r="AL7616" s="13"/>
      <c r="AM7616" s="13"/>
      <c r="AN7616" s="3"/>
      <c r="AO7616" s="126"/>
      <c r="AP7616" s="126"/>
      <c r="AQ7616" s="127"/>
      <c r="AR7616" s="128"/>
      <c r="AS7616" s="13"/>
      <c r="AW7616" s="128"/>
      <c r="AX7616" s="128"/>
      <c r="AY7616" s="128"/>
      <c r="BH7616" s="89"/>
      <c r="BI7616" s="90"/>
      <c r="DL7616" s="13"/>
      <c r="DM7616" s="13"/>
      <c r="DN7616" s="3"/>
      <c r="DO7616" s="126"/>
      <c r="DP7616" s="126"/>
      <c r="DQ7616" s="127"/>
      <c r="DR7616" s="128"/>
      <c r="DS7616" s="13"/>
      <c r="DW7616" s="128"/>
      <c r="DX7616" s="128"/>
      <c r="DY7616" s="128"/>
      <c r="EH7616" s="89"/>
      <c r="EI7616" s="90"/>
    </row>
    <row r="7617" spans="38:139">
      <c r="AL7617" s="13"/>
      <c r="AM7617" s="13"/>
      <c r="AN7617" s="3"/>
      <c r="AO7617" s="126"/>
      <c r="AP7617" s="126"/>
      <c r="AQ7617" s="127"/>
      <c r="AR7617" s="128"/>
      <c r="AS7617" s="13"/>
      <c r="AW7617" s="128"/>
      <c r="AX7617" s="128"/>
      <c r="AY7617" s="128"/>
      <c r="BH7617" s="89"/>
      <c r="BI7617" s="90"/>
      <c r="DL7617" s="13"/>
      <c r="DM7617" s="13"/>
      <c r="DN7617" s="3"/>
      <c r="DO7617" s="126"/>
      <c r="DP7617" s="126"/>
      <c r="DQ7617" s="127"/>
      <c r="DR7617" s="128"/>
      <c r="DS7617" s="13"/>
      <c r="DW7617" s="128"/>
      <c r="DX7617" s="128"/>
      <c r="DY7617" s="128"/>
      <c r="EH7617" s="89"/>
      <c r="EI7617" s="90"/>
    </row>
    <row r="7618" spans="38:139">
      <c r="AL7618" s="13"/>
      <c r="AM7618" s="13"/>
      <c r="AN7618" s="3"/>
      <c r="AO7618" s="126"/>
      <c r="AP7618" s="126"/>
      <c r="AQ7618" s="127"/>
      <c r="AR7618" s="128"/>
      <c r="AS7618" s="13"/>
      <c r="AW7618" s="128"/>
      <c r="AX7618" s="128"/>
      <c r="AY7618" s="128"/>
      <c r="BH7618" s="89"/>
      <c r="BI7618" s="90"/>
      <c r="DL7618" s="13"/>
      <c r="DM7618" s="13"/>
      <c r="DN7618" s="3"/>
      <c r="DO7618" s="126"/>
      <c r="DP7618" s="126"/>
      <c r="DQ7618" s="127"/>
      <c r="DR7618" s="128"/>
      <c r="DS7618" s="13"/>
      <c r="DW7618" s="128"/>
      <c r="DX7618" s="128"/>
      <c r="DY7618" s="128"/>
      <c r="EH7618" s="89"/>
      <c r="EI7618" s="90"/>
    </row>
    <row r="7619" spans="38:139">
      <c r="AL7619" s="13"/>
      <c r="AM7619" s="13"/>
      <c r="AN7619" s="3"/>
      <c r="AO7619" s="126"/>
      <c r="AP7619" s="126"/>
      <c r="AQ7619" s="127"/>
      <c r="AR7619" s="128"/>
      <c r="AS7619" s="13"/>
      <c r="AW7619" s="128"/>
      <c r="AX7619" s="128"/>
      <c r="AY7619" s="128"/>
      <c r="BH7619" s="89"/>
      <c r="BI7619" s="90"/>
      <c r="DL7619" s="13"/>
      <c r="DM7619" s="13"/>
      <c r="DN7619" s="3"/>
      <c r="DO7619" s="126"/>
      <c r="DP7619" s="126"/>
      <c r="DQ7619" s="127"/>
      <c r="DR7619" s="128"/>
      <c r="DS7619" s="13"/>
      <c r="DW7619" s="128"/>
      <c r="DX7619" s="128"/>
      <c r="DY7619" s="128"/>
      <c r="EH7619" s="89"/>
      <c r="EI7619" s="90"/>
    </row>
    <row r="7620" spans="38:139">
      <c r="AL7620" s="13"/>
      <c r="AM7620" s="13"/>
      <c r="AN7620" s="3"/>
      <c r="AO7620" s="126"/>
      <c r="AP7620" s="126"/>
      <c r="AQ7620" s="127"/>
      <c r="AR7620" s="128"/>
      <c r="AS7620" s="13"/>
      <c r="AW7620" s="128"/>
      <c r="AX7620" s="128"/>
      <c r="AY7620" s="128"/>
      <c r="BH7620" s="89"/>
      <c r="BI7620" s="90"/>
      <c r="DL7620" s="13"/>
      <c r="DM7620" s="13"/>
      <c r="DN7620" s="3"/>
      <c r="DO7620" s="126"/>
      <c r="DP7620" s="126"/>
      <c r="DQ7620" s="127"/>
      <c r="DR7620" s="128"/>
      <c r="DS7620" s="13"/>
      <c r="DW7620" s="128"/>
      <c r="DX7620" s="128"/>
      <c r="DY7620" s="128"/>
      <c r="EH7620" s="89"/>
      <c r="EI7620" s="90"/>
    </row>
    <row r="7621" spans="38:139">
      <c r="AL7621" s="13"/>
      <c r="AM7621" s="13"/>
      <c r="AN7621" s="3"/>
      <c r="AO7621" s="126"/>
      <c r="AP7621" s="126"/>
      <c r="AQ7621" s="127"/>
      <c r="AR7621" s="128"/>
      <c r="AS7621" s="13"/>
      <c r="AW7621" s="128"/>
      <c r="AX7621" s="128"/>
      <c r="AY7621" s="128"/>
      <c r="BH7621" s="89"/>
      <c r="BI7621" s="90"/>
      <c r="DL7621" s="13"/>
      <c r="DM7621" s="13"/>
      <c r="DN7621" s="3"/>
      <c r="DO7621" s="126"/>
      <c r="DP7621" s="126"/>
      <c r="DQ7621" s="127"/>
      <c r="DR7621" s="128"/>
      <c r="DS7621" s="13"/>
      <c r="DW7621" s="128"/>
      <c r="DX7621" s="128"/>
      <c r="DY7621" s="128"/>
      <c r="EH7621" s="89"/>
      <c r="EI7621" s="90"/>
    </row>
    <row r="7622" spans="38:139">
      <c r="AL7622" s="13"/>
      <c r="AM7622" s="13"/>
      <c r="AN7622" s="3"/>
      <c r="AO7622" s="126"/>
      <c r="AP7622" s="126"/>
      <c r="AQ7622" s="127"/>
      <c r="AR7622" s="128"/>
      <c r="AS7622" s="13"/>
      <c r="AW7622" s="128"/>
      <c r="AX7622" s="128"/>
      <c r="AY7622" s="128"/>
      <c r="BH7622" s="89"/>
      <c r="BI7622" s="90"/>
      <c r="DL7622" s="13"/>
      <c r="DM7622" s="13"/>
      <c r="DN7622" s="3"/>
      <c r="DO7622" s="126"/>
      <c r="DP7622" s="126"/>
      <c r="DQ7622" s="127"/>
      <c r="DR7622" s="128"/>
      <c r="DS7622" s="13"/>
      <c r="DW7622" s="128"/>
      <c r="DX7622" s="128"/>
      <c r="DY7622" s="128"/>
      <c r="EH7622" s="89"/>
      <c r="EI7622" s="90"/>
    </row>
    <row r="7623" spans="38:139">
      <c r="AL7623" s="13"/>
      <c r="AM7623" s="13"/>
      <c r="AN7623" s="3"/>
      <c r="AO7623" s="126"/>
      <c r="AP7623" s="126"/>
      <c r="AQ7623" s="127"/>
      <c r="AR7623" s="128"/>
      <c r="AS7623" s="13"/>
      <c r="AW7623" s="128"/>
      <c r="AX7623" s="128"/>
      <c r="AY7623" s="128"/>
      <c r="BH7623" s="89"/>
      <c r="BI7623" s="90"/>
      <c r="DL7623" s="13"/>
      <c r="DM7623" s="13"/>
      <c r="DN7623" s="3"/>
      <c r="DO7623" s="126"/>
      <c r="DP7623" s="126"/>
      <c r="DQ7623" s="127"/>
      <c r="DR7623" s="128"/>
      <c r="DS7623" s="13"/>
      <c r="DW7623" s="128"/>
      <c r="DX7623" s="128"/>
      <c r="DY7623" s="128"/>
      <c r="EH7623" s="89"/>
      <c r="EI7623" s="90"/>
    </row>
    <row r="7624" spans="38:139">
      <c r="AL7624" s="13"/>
      <c r="AM7624" s="13"/>
      <c r="AN7624" s="3"/>
      <c r="AO7624" s="126"/>
      <c r="AP7624" s="126"/>
      <c r="AQ7624" s="127"/>
      <c r="AR7624" s="128"/>
      <c r="AS7624" s="13"/>
      <c r="AW7624" s="128"/>
      <c r="AX7624" s="128"/>
      <c r="AY7624" s="128"/>
      <c r="BH7624" s="89"/>
      <c r="BI7624" s="90"/>
      <c r="DL7624" s="13"/>
      <c r="DM7624" s="13"/>
      <c r="DN7624" s="3"/>
      <c r="DO7624" s="126"/>
      <c r="DP7624" s="126"/>
      <c r="DQ7624" s="127"/>
      <c r="DR7624" s="128"/>
      <c r="DS7624" s="13"/>
      <c r="DW7624" s="128"/>
      <c r="DX7624" s="128"/>
      <c r="DY7624" s="128"/>
      <c r="EH7624" s="89"/>
      <c r="EI7624" s="90"/>
    </row>
    <row r="7625" spans="38:139">
      <c r="AL7625" s="13"/>
      <c r="AM7625" s="13"/>
      <c r="AN7625" s="3"/>
      <c r="AO7625" s="126"/>
      <c r="AP7625" s="126"/>
      <c r="AQ7625" s="127"/>
      <c r="AR7625" s="128"/>
      <c r="AS7625" s="13"/>
      <c r="AW7625" s="128"/>
      <c r="AX7625" s="128"/>
      <c r="AY7625" s="128"/>
      <c r="BH7625" s="89"/>
      <c r="BI7625" s="90"/>
      <c r="DL7625" s="13"/>
      <c r="DM7625" s="13"/>
      <c r="DN7625" s="3"/>
      <c r="DO7625" s="126"/>
      <c r="DP7625" s="126"/>
      <c r="DQ7625" s="127"/>
      <c r="DR7625" s="128"/>
      <c r="DS7625" s="13"/>
      <c r="DW7625" s="128"/>
      <c r="DX7625" s="128"/>
      <c r="DY7625" s="128"/>
      <c r="EH7625" s="89"/>
      <c r="EI7625" s="90"/>
    </row>
    <row r="7626" spans="38:139">
      <c r="AL7626" s="13"/>
      <c r="AM7626" s="13"/>
      <c r="AN7626" s="3"/>
      <c r="AO7626" s="126"/>
      <c r="AP7626" s="126"/>
      <c r="AQ7626" s="127"/>
      <c r="AR7626" s="128"/>
      <c r="AS7626" s="13"/>
      <c r="AW7626" s="128"/>
      <c r="AX7626" s="128"/>
      <c r="AY7626" s="128"/>
      <c r="BH7626" s="89"/>
      <c r="BI7626" s="90"/>
      <c r="DL7626" s="13"/>
      <c r="DM7626" s="13"/>
      <c r="DN7626" s="3"/>
      <c r="DO7626" s="126"/>
      <c r="DP7626" s="126"/>
      <c r="DQ7626" s="127"/>
      <c r="DR7626" s="128"/>
      <c r="DS7626" s="13"/>
      <c r="DW7626" s="128"/>
      <c r="DX7626" s="128"/>
      <c r="DY7626" s="128"/>
      <c r="EH7626" s="89"/>
      <c r="EI7626" s="90"/>
    </row>
    <row r="7627" spans="38:139">
      <c r="AL7627" s="13"/>
      <c r="AM7627" s="13"/>
      <c r="AN7627" s="3"/>
      <c r="AO7627" s="126"/>
      <c r="AP7627" s="126"/>
      <c r="AQ7627" s="127"/>
      <c r="AR7627" s="128"/>
      <c r="AS7627" s="13"/>
      <c r="AW7627" s="128"/>
      <c r="AX7627" s="128"/>
      <c r="AY7627" s="128"/>
      <c r="BH7627" s="89"/>
      <c r="BI7627" s="90"/>
      <c r="DL7627" s="13"/>
      <c r="DM7627" s="13"/>
      <c r="DN7627" s="3"/>
      <c r="DO7627" s="126"/>
      <c r="DP7627" s="126"/>
      <c r="DQ7627" s="127"/>
      <c r="DR7627" s="128"/>
      <c r="DS7627" s="13"/>
      <c r="DW7627" s="128"/>
      <c r="DX7627" s="128"/>
      <c r="DY7627" s="128"/>
      <c r="EH7627" s="89"/>
      <c r="EI7627" s="90"/>
    </row>
    <row r="7628" spans="38:139">
      <c r="AL7628" s="13"/>
      <c r="AM7628" s="13"/>
      <c r="AN7628" s="3"/>
      <c r="AO7628" s="126"/>
      <c r="AP7628" s="126"/>
      <c r="AQ7628" s="127"/>
      <c r="AR7628" s="128"/>
      <c r="AS7628" s="13"/>
      <c r="AW7628" s="128"/>
      <c r="AX7628" s="128"/>
      <c r="AY7628" s="128"/>
      <c r="BH7628" s="89"/>
      <c r="BI7628" s="90"/>
      <c r="DL7628" s="13"/>
      <c r="DM7628" s="13"/>
      <c r="DN7628" s="3"/>
      <c r="DO7628" s="126"/>
      <c r="DP7628" s="126"/>
      <c r="DQ7628" s="127"/>
      <c r="DR7628" s="128"/>
      <c r="DS7628" s="13"/>
      <c r="DW7628" s="128"/>
      <c r="DX7628" s="128"/>
      <c r="DY7628" s="128"/>
      <c r="EH7628" s="89"/>
      <c r="EI7628" s="90"/>
    </row>
    <row r="7629" spans="38:139">
      <c r="AL7629" s="13"/>
      <c r="AM7629" s="13"/>
      <c r="AN7629" s="3"/>
      <c r="AO7629" s="126"/>
      <c r="AP7629" s="126"/>
      <c r="AQ7629" s="127"/>
      <c r="AR7629" s="128"/>
      <c r="AS7629" s="13"/>
      <c r="AW7629" s="128"/>
      <c r="AX7629" s="128"/>
      <c r="AY7629" s="128"/>
      <c r="BH7629" s="89"/>
      <c r="BI7629" s="90"/>
      <c r="DL7629" s="13"/>
      <c r="DM7629" s="13"/>
      <c r="DN7629" s="3"/>
      <c r="DO7629" s="126"/>
      <c r="DP7629" s="126"/>
      <c r="DQ7629" s="127"/>
      <c r="DR7629" s="128"/>
      <c r="DS7629" s="13"/>
      <c r="DW7629" s="128"/>
      <c r="DX7629" s="128"/>
      <c r="DY7629" s="128"/>
      <c r="EH7629" s="89"/>
      <c r="EI7629" s="90"/>
    </row>
    <row r="7630" spans="38:139">
      <c r="AL7630" s="13"/>
      <c r="AM7630" s="13"/>
      <c r="AN7630" s="3"/>
      <c r="AO7630" s="126"/>
      <c r="AP7630" s="126"/>
      <c r="AQ7630" s="127"/>
      <c r="AR7630" s="128"/>
      <c r="AS7630" s="13"/>
      <c r="AW7630" s="128"/>
      <c r="AX7630" s="128"/>
      <c r="AY7630" s="128"/>
      <c r="BH7630" s="89"/>
      <c r="BI7630" s="90"/>
      <c r="DL7630" s="13"/>
      <c r="DM7630" s="13"/>
      <c r="DN7630" s="3"/>
      <c r="DO7630" s="126"/>
      <c r="DP7630" s="126"/>
      <c r="DQ7630" s="127"/>
      <c r="DR7630" s="128"/>
      <c r="DS7630" s="13"/>
      <c r="DW7630" s="128"/>
      <c r="DX7630" s="128"/>
      <c r="DY7630" s="128"/>
      <c r="EH7630" s="89"/>
      <c r="EI7630" s="90"/>
    </row>
    <row r="7631" spans="38:139">
      <c r="AL7631" s="13"/>
      <c r="AM7631" s="13"/>
      <c r="AN7631" s="3"/>
      <c r="AO7631" s="126"/>
      <c r="AP7631" s="126"/>
      <c r="AQ7631" s="127"/>
      <c r="AR7631" s="128"/>
      <c r="AS7631" s="13"/>
      <c r="AW7631" s="128"/>
      <c r="AX7631" s="128"/>
      <c r="AY7631" s="128"/>
      <c r="BH7631" s="89"/>
      <c r="BI7631" s="90"/>
      <c r="DL7631" s="13"/>
      <c r="DM7631" s="13"/>
      <c r="DN7631" s="3"/>
      <c r="DO7631" s="126"/>
      <c r="DP7631" s="126"/>
      <c r="DQ7631" s="127"/>
      <c r="DR7631" s="128"/>
      <c r="DS7631" s="13"/>
      <c r="DW7631" s="128"/>
      <c r="DX7631" s="128"/>
      <c r="DY7631" s="128"/>
      <c r="EH7631" s="89"/>
      <c r="EI7631" s="90"/>
    </row>
    <row r="7632" spans="38:139">
      <c r="AL7632" s="13"/>
      <c r="AM7632" s="13"/>
      <c r="AN7632" s="3"/>
      <c r="AO7632" s="126"/>
      <c r="AP7632" s="126"/>
      <c r="AQ7632" s="127"/>
      <c r="AR7632" s="128"/>
      <c r="AS7632" s="13"/>
      <c r="AW7632" s="128"/>
      <c r="AX7632" s="128"/>
      <c r="AY7632" s="128"/>
      <c r="BH7632" s="89"/>
      <c r="BI7632" s="90"/>
      <c r="DL7632" s="13"/>
      <c r="DM7632" s="13"/>
      <c r="DN7632" s="3"/>
      <c r="DO7632" s="126"/>
      <c r="DP7632" s="126"/>
      <c r="DQ7632" s="127"/>
      <c r="DR7632" s="128"/>
      <c r="DS7632" s="13"/>
      <c r="DW7632" s="128"/>
      <c r="DX7632" s="128"/>
      <c r="DY7632" s="128"/>
      <c r="EH7632" s="89"/>
      <c r="EI7632" s="90"/>
    </row>
    <row r="7633" spans="38:139">
      <c r="AL7633" s="13"/>
      <c r="AM7633" s="13"/>
      <c r="AN7633" s="3"/>
      <c r="AO7633" s="126"/>
      <c r="AP7633" s="126"/>
      <c r="AQ7633" s="127"/>
      <c r="AR7633" s="128"/>
      <c r="AS7633" s="13"/>
      <c r="AW7633" s="128"/>
      <c r="AX7633" s="128"/>
      <c r="AY7633" s="128"/>
      <c r="BH7633" s="89"/>
      <c r="BI7633" s="90"/>
      <c r="DL7633" s="13"/>
      <c r="DM7633" s="13"/>
      <c r="DN7633" s="3"/>
      <c r="DO7633" s="126"/>
      <c r="DP7633" s="126"/>
      <c r="DQ7633" s="127"/>
      <c r="DR7633" s="128"/>
      <c r="DS7633" s="13"/>
      <c r="DW7633" s="128"/>
      <c r="DX7633" s="128"/>
      <c r="DY7633" s="128"/>
      <c r="EH7633" s="89"/>
      <c r="EI7633" s="90"/>
    </row>
    <row r="7634" spans="38:139">
      <c r="AL7634" s="13"/>
      <c r="AM7634" s="13"/>
      <c r="AN7634" s="3"/>
      <c r="AO7634" s="126"/>
      <c r="AP7634" s="126"/>
      <c r="AQ7634" s="127"/>
      <c r="AR7634" s="128"/>
      <c r="AS7634" s="13"/>
      <c r="AW7634" s="128"/>
      <c r="AX7634" s="128"/>
      <c r="AY7634" s="128"/>
      <c r="BH7634" s="89"/>
      <c r="BI7634" s="90"/>
      <c r="DL7634" s="13"/>
      <c r="DM7634" s="13"/>
      <c r="DN7634" s="3"/>
      <c r="DO7634" s="126"/>
      <c r="DP7634" s="126"/>
      <c r="DQ7634" s="127"/>
      <c r="DR7634" s="128"/>
      <c r="DS7634" s="13"/>
      <c r="DW7634" s="128"/>
      <c r="DX7634" s="128"/>
      <c r="DY7634" s="128"/>
      <c r="EH7634" s="89"/>
      <c r="EI7634" s="90"/>
    </row>
    <row r="7635" spans="38:139">
      <c r="AL7635" s="13"/>
      <c r="AM7635" s="13"/>
      <c r="AN7635" s="3"/>
      <c r="AO7635" s="126"/>
      <c r="AP7635" s="126"/>
      <c r="AQ7635" s="127"/>
      <c r="AR7635" s="128"/>
      <c r="AS7635" s="13"/>
      <c r="AW7635" s="128"/>
      <c r="AX7635" s="128"/>
      <c r="AY7635" s="128"/>
      <c r="BH7635" s="89"/>
      <c r="BI7635" s="90"/>
      <c r="DL7635" s="13"/>
      <c r="DM7635" s="13"/>
      <c r="DN7635" s="3"/>
      <c r="DO7635" s="126"/>
      <c r="DP7635" s="126"/>
      <c r="DQ7635" s="127"/>
      <c r="DR7635" s="128"/>
      <c r="DS7635" s="13"/>
      <c r="DW7635" s="128"/>
      <c r="DX7635" s="128"/>
      <c r="DY7635" s="128"/>
      <c r="EH7635" s="89"/>
      <c r="EI7635" s="90"/>
    </row>
    <row r="7636" spans="38:139">
      <c r="AL7636" s="13"/>
      <c r="AM7636" s="13"/>
      <c r="AN7636" s="3"/>
      <c r="AO7636" s="126"/>
      <c r="AP7636" s="126"/>
      <c r="AQ7636" s="127"/>
      <c r="AR7636" s="128"/>
      <c r="AS7636" s="13"/>
      <c r="AW7636" s="128"/>
      <c r="AX7636" s="128"/>
      <c r="AY7636" s="128"/>
      <c r="BH7636" s="89"/>
      <c r="BI7636" s="90"/>
      <c r="DL7636" s="13"/>
      <c r="DM7636" s="13"/>
      <c r="DN7636" s="3"/>
      <c r="DO7636" s="126"/>
      <c r="DP7636" s="126"/>
      <c r="DQ7636" s="127"/>
      <c r="DR7636" s="128"/>
      <c r="DS7636" s="13"/>
      <c r="DW7636" s="128"/>
      <c r="DX7636" s="128"/>
      <c r="DY7636" s="128"/>
      <c r="EH7636" s="89"/>
      <c r="EI7636" s="90"/>
    </row>
    <row r="7637" spans="38:139">
      <c r="AL7637" s="13"/>
      <c r="AM7637" s="13"/>
      <c r="AN7637" s="3"/>
      <c r="AO7637" s="126"/>
      <c r="AP7637" s="126"/>
      <c r="AQ7637" s="127"/>
      <c r="AR7637" s="128"/>
      <c r="AS7637" s="13"/>
      <c r="AW7637" s="128"/>
      <c r="AX7637" s="128"/>
      <c r="AY7637" s="128"/>
      <c r="BH7637" s="89"/>
      <c r="BI7637" s="90"/>
      <c r="DL7637" s="13"/>
      <c r="DM7637" s="13"/>
      <c r="DN7637" s="3"/>
      <c r="DO7637" s="126"/>
      <c r="DP7637" s="126"/>
      <c r="DQ7637" s="127"/>
      <c r="DR7637" s="128"/>
      <c r="DS7637" s="13"/>
      <c r="DW7637" s="128"/>
      <c r="DX7637" s="128"/>
      <c r="DY7637" s="128"/>
      <c r="EH7637" s="89"/>
      <c r="EI7637" s="90"/>
    </row>
    <row r="7638" spans="38:139">
      <c r="AL7638" s="13"/>
      <c r="AM7638" s="13"/>
      <c r="AN7638" s="3"/>
      <c r="AO7638" s="126"/>
      <c r="AP7638" s="126"/>
      <c r="AQ7638" s="127"/>
      <c r="AR7638" s="128"/>
      <c r="AS7638" s="13"/>
      <c r="AW7638" s="128"/>
      <c r="AX7638" s="128"/>
      <c r="AY7638" s="128"/>
      <c r="BH7638" s="89"/>
      <c r="BI7638" s="90"/>
      <c r="DL7638" s="13"/>
      <c r="DM7638" s="13"/>
      <c r="DN7638" s="3"/>
      <c r="DO7638" s="126"/>
      <c r="DP7638" s="126"/>
      <c r="DQ7638" s="127"/>
      <c r="DR7638" s="128"/>
      <c r="DS7638" s="13"/>
      <c r="DW7638" s="128"/>
      <c r="DX7638" s="128"/>
      <c r="DY7638" s="128"/>
      <c r="EH7638" s="89"/>
      <c r="EI7638" s="90"/>
    </row>
    <row r="7639" spans="38:139">
      <c r="AL7639" s="13"/>
      <c r="AM7639" s="13"/>
      <c r="AN7639" s="3"/>
      <c r="AO7639" s="126"/>
      <c r="AP7639" s="126"/>
      <c r="AQ7639" s="127"/>
      <c r="AR7639" s="128"/>
      <c r="AS7639" s="13"/>
      <c r="AW7639" s="128"/>
      <c r="AX7639" s="128"/>
      <c r="AY7639" s="128"/>
      <c r="BH7639" s="89"/>
      <c r="BI7639" s="90"/>
      <c r="DL7639" s="13"/>
      <c r="DM7639" s="13"/>
      <c r="DN7639" s="3"/>
      <c r="DO7639" s="126"/>
      <c r="DP7639" s="126"/>
      <c r="DQ7639" s="127"/>
      <c r="DR7639" s="128"/>
      <c r="DS7639" s="13"/>
      <c r="DW7639" s="128"/>
      <c r="DX7639" s="128"/>
      <c r="DY7639" s="128"/>
      <c r="EH7639" s="89"/>
      <c r="EI7639" s="90"/>
    </row>
    <row r="7640" spans="38:139">
      <c r="AL7640" s="13"/>
      <c r="AM7640" s="13"/>
      <c r="AN7640" s="3"/>
      <c r="AO7640" s="126"/>
      <c r="AP7640" s="126"/>
      <c r="AQ7640" s="127"/>
      <c r="AR7640" s="128"/>
      <c r="AS7640" s="13"/>
      <c r="AW7640" s="128"/>
      <c r="AX7640" s="128"/>
      <c r="AY7640" s="128"/>
      <c r="BH7640" s="89"/>
      <c r="BI7640" s="90"/>
      <c r="DL7640" s="13"/>
      <c r="DM7640" s="13"/>
      <c r="DN7640" s="3"/>
      <c r="DO7640" s="126"/>
      <c r="DP7640" s="126"/>
      <c r="DQ7640" s="127"/>
      <c r="DR7640" s="128"/>
      <c r="DS7640" s="13"/>
      <c r="DW7640" s="128"/>
      <c r="DX7640" s="128"/>
      <c r="DY7640" s="128"/>
      <c r="EH7640" s="89"/>
      <c r="EI7640" s="90"/>
    </row>
    <row r="7641" spans="38:139">
      <c r="AL7641" s="13"/>
      <c r="AM7641" s="13"/>
      <c r="AN7641" s="3"/>
      <c r="AO7641" s="126"/>
      <c r="AP7641" s="126"/>
      <c r="AQ7641" s="127"/>
      <c r="AR7641" s="128"/>
      <c r="AS7641" s="13"/>
      <c r="AW7641" s="128"/>
      <c r="AX7641" s="128"/>
      <c r="AY7641" s="128"/>
      <c r="BH7641" s="89"/>
      <c r="BI7641" s="90"/>
      <c r="DL7641" s="13"/>
      <c r="DM7641" s="13"/>
      <c r="DN7641" s="3"/>
      <c r="DO7641" s="126"/>
      <c r="DP7641" s="126"/>
      <c r="DQ7641" s="127"/>
      <c r="DR7641" s="128"/>
      <c r="DS7641" s="13"/>
      <c r="DW7641" s="128"/>
      <c r="DX7641" s="128"/>
      <c r="DY7641" s="128"/>
      <c r="EH7641" s="89"/>
      <c r="EI7641" s="90"/>
    </row>
    <row r="7642" spans="38:139">
      <c r="AL7642" s="13"/>
      <c r="AM7642" s="13"/>
      <c r="AN7642" s="3"/>
      <c r="AO7642" s="126"/>
      <c r="AP7642" s="126"/>
      <c r="AQ7642" s="127"/>
      <c r="AR7642" s="128"/>
      <c r="AS7642" s="13"/>
      <c r="AW7642" s="128"/>
      <c r="AX7642" s="128"/>
      <c r="AY7642" s="128"/>
      <c r="BH7642" s="89"/>
      <c r="BI7642" s="90"/>
      <c r="DL7642" s="13"/>
      <c r="DM7642" s="13"/>
      <c r="DN7642" s="3"/>
      <c r="DO7642" s="126"/>
      <c r="DP7642" s="126"/>
      <c r="DQ7642" s="127"/>
      <c r="DR7642" s="128"/>
      <c r="DS7642" s="13"/>
      <c r="DW7642" s="128"/>
      <c r="DX7642" s="128"/>
      <c r="DY7642" s="128"/>
      <c r="EH7642" s="89"/>
      <c r="EI7642" s="90"/>
    </row>
    <row r="7643" spans="38:139">
      <c r="AL7643" s="13"/>
      <c r="AM7643" s="13"/>
      <c r="AN7643" s="3"/>
      <c r="AO7643" s="126"/>
      <c r="AP7643" s="126"/>
      <c r="AQ7643" s="127"/>
      <c r="AR7643" s="128"/>
      <c r="AS7643" s="13"/>
      <c r="AW7643" s="128"/>
      <c r="AX7643" s="128"/>
      <c r="AY7643" s="128"/>
      <c r="BH7643" s="89"/>
      <c r="BI7643" s="90"/>
      <c r="DL7643" s="13"/>
      <c r="DM7643" s="13"/>
      <c r="DN7643" s="3"/>
      <c r="DO7643" s="126"/>
      <c r="DP7643" s="126"/>
      <c r="DQ7643" s="127"/>
      <c r="DR7643" s="128"/>
      <c r="DS7643" s="13"/>
      <c r="DW7643" s="128"/>
      <c r="DX7643" s="128"/>
      <c r="DY7643" s="128"/>
      <c r="EH7643" s="89"/>
      <c r="EI7643" s="90"/>
    </row>
    <row r="7644" spans="38:139">
      <c r="AL7644" s="13"/>
      <c r="AM7644" s="13"/>
      <c r="AN7644" s="3"/>
      <c r="AO7644" s="126"/>
      <c r="AP7644" s="126"/>
      <c r="AQ7644" s="127"/>
      <c r="AR7644" s="128"/>
      <c r="AS7644" s="13"/>
      <c r="AW7644" s="128"/>
      <c r="AX7644" s="128"/>
      <c r="AY7644" s="128"/>
      <c r="BH7644" s="89"/>
      <c r="BI7644" s="90"/>
      <c r="DL7644" s="13"/>
      <c r="DM7644" s="13"/>
      <c r="DN7644" s="3"/>
      <c r="DO7644" s="126"/>
      <c r="DP7644" s="126"/>
      <c r="DQ7644" s="127"/>
      <c r="DR7644" s="128"/>
      <c r="DS7644" s="13"/>
      <c r="DW7644" s="128"/>
      <c r="DX7644" s="128"/>
      <c r="DY7644" s="128"/>
      <c r="EH7644" s="89"/>
      <c r="EI7644" s="90"/>
    </row>
    <row r="7645" spans="38:139">
      <c r="AL7645" s="13"/>
      <c r="AM7645" s="13"/>
      <c r="AN7645" s="3"/>
      <c r="AO7645" s="126"/>
      <c r="AP7645" s="126"/>
      <c r="AQ7645" s="127"/>
      <c r="AR7645" s="128"/>
      <c r="AS7645" s="13"/>
      <c r="AW7645" s="128"/>
      <c r="AX7645" s="128"/>
      <c r="AY7645" s="128"/>
      <c r="BH7645" s="89"/>
      <c r="BI7645" s="90"/>
      <c r="DL7645" s="13"/>
      <c r="DM7645" s="13"/>
      <c r="DN7645" s="3"/>
      <c r="DO7645" s="126"/>
      <c r="DP7645" s="126"/>
      <c r="DQ7645" s="127"/>
      <c r="DR7645" s="128"/>
      <c r="DS7645" s="13"/>
      <c r="DW7645" s="128"/>
      <c r="DX7645" s="128"/>
      <c r="DY7645" s="128"/>
      <c r="EH7645" s="89"/>
      <c r="EI7645" s="90"/>
    </row>
    <row r="7646" spans="38:139">
      <c r="AL7646" s="13"/>
      <c r="AM7646" s="13"/>
      <c r="AN7646" s="3"/>
      <c r="AO7646" s="126"/>
      <c r="AP7646" s="126"/>
      <c r="AQ7646" s="127"/>
      <c r="AR7646" s="128"/>
      <c r="AS7646" s="13"/>
      <c r="AW7646" s="128"/>
      <c r="AX7646" s="128"/>
      <c r="AY7646" s="128"/>
      <c r="BH7646" s="89"/>
      <c r="BI7646" s="90"/>
      <c r="DL7646" s="13"/>
      <c r="DM7646" s="13"/>
      <c r="DN7646" s="3"/>
      <c r="DO7646" s="126"/>
      <c r="DP7646" s="126"/>
      <c r="DQ7646" s="127"/>
      <c r="DR7646" s="128"/>
      <c r="DS7646" s="13"/>
      <c r="DW7646" s="128"/>
      <c r="DX7646" s="128"/>
      <c r="DY7646" s="128"/>
      <c r="EH7646" s="89"/>
      <c r="EI7646" s="90"/>
    </row>
    <row r="7647" spans="38:139">
      <c r="AL7647" s="13"/>
      <c r="AM7647" s="13"/>
      <c r="AN7647" s="3"/>
      <c r="AO7647" s="126"/>
      <c r="AP7647" s="126"/>
      <c r="AQ7647" s="127"/>
      <c r="AR7647" s="128"/>
      <c r="AS7647" s="13"/>
      <c r="AW7647" s="128"/>
      <c r="AX7647" s="128"/>
      <c r="AY7647" s="128"/>
      <c r="BH7647" s="89"/>
      <c r="BI7647" s="90"/>
      <c r="DL7647" s="13"/>
      <c r="DM7647" s="13"/>
      <c r="DN7647" s="3"/>
      <c r="DO7647" s="126"/>
      <c r="DP7647" s="126"/>
      <c r="DQ7647" s="127"/>
      <c r="DR7647" s="128"/>
      <c r="DS7647" s="13"/>
      <c r="DW7647" s="128"/>
      <c r="DX7647" s="128"/>
      <c r="DY7647" s="128"/>
      <c r="EH7647" s="89"/>
      <c r="EI7647" s="90"/>
    </row>
    <row r="7648" spans="38:139">
      <c r="AL7648" s="13"/>
      <c r="AM7648" s="13"/>
      <c r="AN7648" s="3"/>
      <c r="AO7648" s="126"/>
      <c r="AP7648" s="126"/>
      <c r="AQ7648" s="127"/>
      <c r="AR7648" s="128"/>
      <c r="AS7648" s="13"/>
      <c r="AW7648" s="128"/>
      <c r="AX7648" s="128"/>
      <c r="AY7648" s="128"/>
      <c r="BH7648" s="89"/>
      <c r="BI7648" s="90"/>
      <c r="DL7648" s="13"/>
      <c r="DM7648" s="13"/>
      <c r="DN7648" s="3"/>
      <c r="DO7648" s="126"/>
      <c r="DP7648" s="126"/>
      <c r="DQ7648" s="127"/>
      <c r="DR7648" s="128"/>
      <c r="DS7648" s="13"/>
      <c r="DW7648" s="128"/>
      <c r="DX7648" s="128"/>
      <c r="DY7648" s="128"/>
      <c r="EH7648" s="89"/>
      <c r="EI7648" s="90"/>
    </row>
    <row r="7649" spans="38:139">
      <c r="AL7649" s="13"/>
      <c r="AM7649" s="13"/>
      <c r="AN7649" s="3"/>
      <c r="AO7649" s="126"/>
      <c r="AP7649" s="126"/>
      <c r="AQ7649" s="127"/>
      <c r="AR7649" s="128"/>
      <c r="AS7649" s="13"/>
      <c r="AW7649" s="128"/>
      <c r="AX7649" s="128"/>
      <c r="AY7649" s="128"/>
      <c r="BH7649" s="89"/>
      <c r="BI7649" s="90"/>
      <c r="DL7649" s="13"/>
      <c r="DM7649" s="13"/>
      <c r="DN7649" s="3"/>
      <c r="DO7649" s="126"/>
      <c r="DP7649" s="126"/>
      <c r="DQ7649" s="127"/>
      <c r="DR7649" s="128"/>
      <c r="DS7649" s="13"/>
      <c r="DW7649" s="128"/>
      <c r="DX7649" s="128"/>
      <c r="DY7649" s="128"/>
      <c r="EH7649" s="89"/>
      <c r="EI7649" s="90"/>
    </row>
    <row r="7650" spans="38:139">
      <c r="AL7650" s="13"/>
      <c r="AM7650" s="13"/>
      <c r="AN7650" s="3"/>
      <c r="AO7650" s="126"/>
      <c r="AP7650" s="126"/>
      <c r="AQ7650" s="127"/>
      <c r="AR7650" s="128"/>
      <c r="AS7650" s="13"/>
      <c r="AW7650" s="128"/>
      <c r="AX7650" s="128"/>
      <c r="AY7650" s="128"/>
      <c r="BH7650" s="89"/>
      <c r="BI7650" s="90"/>
      <c r="DL7650" s="13"/>
      <c r="DM7650" s="13"/>
      <c r="DN7650" s="3"/>
      <c r="DO7650" s="126"/>
      <c r="DP7650" s="126"/>
      <c r="DQ7650" s="127"/>
      <c r="DR7650" s="128"/>
      <c r="DS7650" s="13"/>
      <c r="DW7650" s="128"/>
      <c r="DX7650" s="128"/>
      <c r="DY7650" s="128"/>
      <c r="EH7650" s="89"/>
      <c r="EI7650" s="90"/>
    </row>
    <row r="7651" spans="38:139">
      <c r="AL7651" s="13"/>
      <c r="AM7651" s="13"/>
      <c r="AN7651" s="3"/>
      <c r="AO7651" s="126"/>
      <c r="AP7651" s="126"/>
      <c r="AQ7651" s="127"/>
      <c r="AR7651" s="128"/>
      <c r="AS7651" s="13"/>
      <c r="AW7651" s="128"/>
      <c r="AX7651" s="128"/>
      <c r="AY7651" s="128"/>
      <c r="BH7651" s="89"/>
      <c r="BI7651" s="90"/>
      <c r="DL7651" s="13"/>
      <c r="DM7651" s="13"/>
      <c r="DN7651" s="3"/>
      <c r="DO7651" s="126"/>
      <c r="DP7651" s="126"/>
      <c r="DQ7651" s="127"/>
      <c r="DR7651" s="128"/>
      <c r="DS7651" s="13"/>
      <c r="DW7651" s="128"/>
      <c r="DX7651" s="128"/>
      <c r="DY7651" s="128"/>
      <c r="EH7651" s="89"/>
      <c r="EI7651" s="90"/>
    </row>
    <row r="7652" spans="38:139">
      <c r="AL7652" s="13"/>
      <c r="AM7652" s="13"/>
      <c r="AN7652" s="3"/>
      <c r="AO7652" s="126"/>
      <c r="AP7652" s="126"/>
      <c r="AQ7652" s="127"/>
      <c r="AR7652" s="128"/>
      <c r="AS7652" s="13"/>
      <c r="AW7652" s="128"/>
      <c r="AX7652" s="128"/>
      <c r="AY7652" s="128"/>
      <c r="BH7652" s="89"/>
      <c r="BI7652" s="90"/>
      <c r="DL7652" s="13"/>
      <c r="DM7652" s="13"/>
      <c r="DN7652" s="3"/>
      <c r="DO7652" s="126"/>
      <c r="DP7652" s="126"/>
      <c r="DQ7652" s="127"/>
      <c r="DR7652" s="128"/>
      <c r="DS7652" s="13"/>
      <c r="DW7652" s="128"/>
      <c r="DX7652" s="128"/>
      <c r="DY7652" s="128"/>
      <c r="EH7652" s="89"/>
      <c r="EI7652" s="90"/>
    </row>
    <row r="7653" spans="38:139">
      <c r="AL7653" s="13"/>
      <c r="AM7653" s="13"/>
      <c r="AN7653" s="3"/>
      <c r="AO7653" s="126"/>
      <c r="AP7653" s="126"/>
      <c r="AQ7653" s="127"/>
      <c r="AR7653" s="128"/>
      <c r="AS7653" s="13"/>
      <c r="AW7653" s="128"/>
      <c r="AX7653" s="128"/>
      <c r="AY7653" s="128"/>
      <c r="BH7653" s="89"/>
      <c r="BI7653" s="90"/>
      <c r="DL7653" s="13"/>
      <c r="DM7653" s="13"/>
      <c r="DN7653" s="3"/>
      <c r="DO7653" s="126"/>
      <c r="DP7653" s="126"/>
      <c r="DQ7653" s="127"/>
      <c r="DR7653" s="128"/>
      <c r="DS7653" s="13"/>
      <c r="DW7653" s="128"/>
      <c r="DX7653" s="128"/>
      <c r="DY7653" s="128"/>
      <c r="EH7653" s="89"/>
      <c r="EI7653" s="90"/>
    </row>
    <row r="7654" spans="38:139">
      <c r="AL7654" s="13"/>
      <c r="AM7654" s="13"/>
      <c r="AN7654" s="3"/>
      <c r="AO7654" s="126"/>
      <c r="AP7654" s="126"/>
      <c r="AQ7654" s="127"/>
      <c r="AR7654" s="128"/>
      <c r="AS7654" s="13"/>
      <c r="AW7654" s="128"/>
      <c r="AX7654" s="128"/>
      <c r="AY7654" s="128"/>
      <c r="BH7654" s="89"/>
      <c r="BI7654" s="90"/>
      <c r="DL7654" s="13"/>
      <c r="DM7654" s="13"/>
      <c r="DN7654" s="3"/>
      <c r="DO7654" s="126"/>
      <c r="DP7654" s="126"/>
      <c r="DQ7654" s="127"/>
      <c r="DR7654" s="128"/>
      <c r="DS7654" s="13"/>
      <c r="DW7654" s="128"/>
      <c r="DX7654" s="128"/>
      <c r="DY7654" s="128"/>
      <c r="EH7654" s="89"/>
      <c r="EI7654" s="90"/>
    </row>
    <row r="7655" spans="38:139">
      <c r="AL7655" s="13"/>
      <c r="AM7655" s="13"/>
      <c r="AN7655" s="3"/>
      <c r="AO7655" s="126"/>
      <c r="AP7655" s="126"/>
      <c r="AQ7655" s="127"/>
      <c r="AR7655" s="128"/>
      <c r="AS7655" s="13"/>
      <c r="AW7655" s="128"/>
      <c r="AX7655" s="128"/>
      <c r="AY7655" s="128"/>
      <c r="BH7655" s="89"/>
      <c r="BI7655" s="90"/>
      <c r="DL7655" s="13"/>
      <c r="DM7655" s="13"/>
      <c r="DN7655" s="3"/>
      <c r="DO7655" s="126"/>
      <c r="DP7655" s="126"/>
      <c r="DQ7655" s="127"/>
      <c r="DR7655" s="128"/>
      <c r="DS7655" s="13"/>
      <c r="DW7655" s="128"/>
      <c r="DX7655" s="128"/>
      <c r="DY7655" s="128"/>
      <c r="EH7655" s="89"/>
      <c r="EI7655" s="90"/>
    </row>
    <row r="7656" spans="38:139">
      <c r="AL7656" s="13"/>
      <c r="AM7656" s="13"/>
      <c r="AN7656" s="3"/>
      <c r="AO7656" s="126"/>
      <c r="AP7656" s="126"/>
      <c r="AQ7656" s="127"/>
      <c r="AR7656" s="128"/>
      <c r="AS7656" s="13"/>
      <c r="AW7656" s="128"/>
      <c r="AX7656" s="128"/>
      <c r="AY7656" s="128"/>
      <c r="BH7656" s="89"/>
      <c r="BI7656" s="90"/>
      <c r="DL7656" s="13"/>
      <c r="DM7656" s="13"/>
      <c r="DN7656" s="3"/>
      <c r="DO7656" s="126"/>
      <c r="DP7656" s="126"/>
      <c r="DQ7656" s="127"/>
      <c r="DR7656" s="128"/>
      <c r="DS7656" s="13"/>
      <c r="DW7656" s="128"/>
      <c r="DX7656" s="128"/>
      <c r="DY7656" s="128"/>
      <c r="EH7656" s="89"/>
      <c r="EI7656" s="90"/>
    </row>
    <row r="7657" spans="38:139">
      <c r="AL7657" s="13"/>
      <c r="AM7657" s="13"/>
      <c r="AN7657" s="3"/>
      <c r="AO7657" s="126"/>
      <c r="AP7657" s="126"/>
      <c r="AQ7657" s="127"/>
      <c r="AR7657" s="128"/>
      <c r="AS7657" s="13"/>
      <c r="AW7657" s="128"/>
      <c r="AX7657" s="128"/>
      <c r="AY7657" s="128"/>
      <c r="BH7657" s="89"/>
      <c r="BI7657" s="90"/>
      <c r="DL7657" s="13"/>
      <c r="DM7657" s="13"/>
      <c r="DN7657" s="3"/>
      <c r="DO7657" s="126"/>
      <c r="DP7657" s="126"/>
      <c r="DQ7657" s="127"/>
      <c r="DR7657" s="128"/>
      <c r="DS7657" s="13"/>
      <c r="DW7657" s="128"/>
      <c r="DX7657" s="128"/>
      <c r="DY7657" s="128"/>
      <c r="EH7657" s="89"/>
      <c r="EI7657" s="90"/>
    </row>
    <row r="7658" spans="38:139">
      <c r="AL7658" s="13"/>
      <c r="AM7658" s="13"/>
      <c r="AN7658" s="3"/>
      <c r="AO7658" s="126"/>
      <c r="AP7658" s="126"/>
      <c r="AQ7658" s="127"/>
      <c r="AR7658" s="128"/>
      <c r="AS7658" s="13"/>
      <c r="AW7658" s="128"/>
      <c r="AX7658" s="128"/>
      <c r="AY7658" s="128"/>
      <c r="BH7658" s="89"/>
      <c r="BI7658" s="90"/>
      <c r="DL7658" s="13"/>
      <c r="DM7658" s="13"/>
      <c r="DN7658" s="3"/>
      <c r="DO7658" s="126"/>
      <c r="DP7658" s="126"/>
      <c r="DQ7658" s="127"/>
      <c r="DR7658" s="128"/>
      <c r="DS7658" s="13"/>
      <c r="DW7658" s="128"/>
      <c r="DX7658" s="128"/>
      <c r="DY7658" s="128"/>
      <c r="EH7658" s="89"/>
      <c r="EI7658" s="90"/>
    </row>
    <row r="7659" spans="38:139">
      <c r="AL7659" s="13"/>
      <c r="AM7659" s="13"/>
      <c r="AN7659" s="3"/>
      <c r="AO7659" s="126"/>
      <c r="AP7659" s="126"/>
      <c r="AQ7659" s="127"/>
      <c r="AR7659" s="128"/>
      <c r="AS7659" s="13"/>
      <c r="AW7659" s="128"/>
      <c r="AX7659" s="128"/>
      <c r="AY7659" s="128"/>
      <c r="BH7659" s="89"/>
      <c r="BI7659" s="90"/>
      <c r="DL7659" s="13"/>
      <c r="DM7659" s="13"/>
      <c r="DN7659" s="3"/>
      <c r="DO7659" s="126"/>
      <c r="DP7659" s="126"/>
      <c r="DQ7659" s="127"/>
      <c r="DR7659" s="128"/>
      <c r="DS7659" s="13"/>
      <c r="DW7659" s="128"/>
      <c r="DX7659" s="128"/>
      <c r="DY7659" s="128"/>
      <c r="EH7659" s="89"/>
      <c r="EI7659" s="90"/>
    </row>
    <row r="7660" spans="38:139">
      <c r="AL7660" s="13"/>
      <c r="AM7660" s="13"/>
      <c r="AN7660" s="3"/>
      <c r="AO7660" s="126"/>
      <c r="AP7660" s="126"/>
      <c r="AQ7660" s="127"/>
      <c r="AR7660" s="128"/>
      <c r="AS7660" s="13"/>
      <c r="AW7660" s="128"/>
      <c r="AX7660" s="128"/>
      <c r="AY7660" s="128"/>
      <c r="BH7660" s="89"/>
      <c r="BI7660" s="90"/>
      <c r="DL7660" s="13"/>
      <c r="DM7660" s="13"/>
      <c r="DN7660" s="3"/>
      <c r="DO7660" s="126"/>
      <c r="DP7660" s="126"/>
      <c r="DQ7660" s="127"/>
      <c r="DR7660" s="128"/>
      <c r="DS7660" s="13"/>
      <c r="DW7660" s="128"/>
      <c r="DX7660" s="128"/>
      <c r="DY7660" s="128"/>
      <c r="EH7660" s="89"/>
      <c r="EI7660" s="90"/>
    </row>
    <row r="7661" spans="38:139">
      <c r="AL7661" s="13"/>
      <c r="AM7661" s="13"/>
      <c r="AN7661" s="3"/>
      <c r="AO7661" s="126"/>
      <c r="AP7661" s="126"/>
      <c r="AQ7661" s="127"/>
      <c r="AR7661" s="128"/>
      <c r="AS7661" s="13"/>
      <c r="AW7661" s="128"/>
      <c r="AX7661" s="128"/>
      <c r="AY7661" s="128"/>
      <c r="BH7661" s="89"/>
      <c r="BI7661" s="90"/>
      <c r="DL7661" s="13"/>
      <c r="DM7661" s="13"/>
      <c r="DN7661" s="3"/>
      <c r="DO7661" s="126"/>
      <c r="DP7661" s="126"/>
      <c r="DQ7661" s="127"/>
      <c r="DR7661" s="128"/>
      <c r="DS7661" s="13"/>
      <c r="DW7661" s="128"/>
      <c r="DX7661" s="128"/>
      <c r="DY7661" s="128"/>
      <c r="EH7661" s="89"/>
      <c r="EI7661" s="90"/>
    </row>
    <row r="7662" spans="38:139">
      <c r="AL7662" s="13"/>
      <c r="AM7662" s="13"/>
      <c r="AN7662" s="3"/>
      <c r="AO7662" s="126"/>
      <c r="AP7662" s="126"/>
      <c r="AQ7662" s="127"/>
      <c r="AR7662" s="128"/>
      <c r="AS7662" s="13"/>
      <c r="AW7662" s="128"/>
      <c r="AX7662" s="128"/>
      <c r="AY7662" s="128"/>
      <c r="BH7662" s="89"/>
      <c r="BI7662" s="90"/>
      <c r="DL7662" s="13"/>
      <c r="DM7662" s="13"/>
      <c r="DN7662" s="3"/>
      <c r="DO7662" s="126"/>
      <c r="DP7662" s="126"/>
      <c r="DQ7662" s="127"/>
      <c r="DR7662" s="128"/>
      <c r="DS7662" s="13"/>
      <c r="DW7662" s="128"/>
      <c r="DX7662" s="128"/>
      <c r="DY7662" s="128"/>
      <c r="EH7662" s="89"/>
      <c r="EI7662" s="90"/>
    </row>
    <row r="7663" spans="38:139">
      <c r="AL7663" s="13"/>
      <c r="AM7663" s="13"/>
      <c r="AN7663" s="3"/>
      <c r="AO7663" s="126"/>
      <c r="AP7663" s="126"/>
      <c r="AQ7663" s="127"/>
      <c r="AR7663" s="128"/>
      <c r="AS7663" s="13"/>
      <c r="AW7663" s="128"/>
      <c r="AX7663" s="128"/>
      <c r="AY7663" s="128"/>
      <c r="BH7663" s="89"/>
      <c r="BI7663" s="90"/>
      <c r="DL7663" s="13"/>
      <c r="DM7663" s="13"/>
      <c r="DN7663" s="3"/>
      <c r="DO7663" s="126"/>
      <c r="DP7663" s="126"/>
      <c r="DQ7663" s="127"/>
      <c r="DR7663" s="128"/>
      <c r="DS7663" s="13"/>
      <c r="DW7663" s="128"/>
      <c r="DX7663" s="128"/>
      <c r="DY7663" s="128"/>
      <c r="EH7663" s="89"/>
      <c r="EI7663" s="90"/>
    </row>
    <row r="7664" spans="38:139">
      <c r="AL7664" s="13"/>
      <c r="AM7664" s="13"/>
      <c r="AN7664" s="3"/>
      <c r="AO7664" s="126"/>
      <c r="AP7664" s="126"/>
      <c r="AQ7664" s="127"/>
      <c r="AR7664" s="128"/>
      <c r="AS7664" s="13"/>
      <c r="AW7664" s="128"/>
      <c r="AX7664" s="128"/>
      <c r="AY7664" s="128"/>
      <c r="BH7664" s="89"/>
      <c r="BI7664" s="90"/>
      <c r="DL7664" s="13"/>
      <c r="DM7664" s="13"/>
      <c r="DN7664" s="3"/>
      <c r="DO7664" s="126"/>
      <c r="DP7664" s="126"/>
      <c r="DQ7664" s="127"/>
      <c r="DR7664" s="128"/>
      <c r="DS7664" s="13"/>
      <c r="DW7664" s="128"/>
      <c r="DX7664" s="128"/>
      <c r="DY7664" s="128"/>
      <c r="EH7664" s="89"/>
      <c r="EI7664" s="90"/>
    </row>
    <row r="7665" spans="38:139">
      <c r="AL7665" s="13"/>
      <c r="AM7665" s="13"/>
      <c r="AN7665" s="3"/>
      <c r="AO7665" s="126"/>
      <c r="AP7665" s="126"/>
      <c r="AQ7665" s="127"/>
      <c r="AR7665" s="128"/>
      <c r="AS7665" s="13"/>
      <c r="AW7665" s="128"/>
      <c r="AX7665" s="128"/>
      <c r="AY7665" s="128"/>
      <c r="BH7665" s="89"/>
      <c r="BI7665" s="90"/>
      <c r="DL7665" s="13"/>
      <c r="DM7665" s="13"/>
      <c r="DN7665" s="3"/>
      <c r="DO7665" s="126"/>
      <c r="DP7665" s="126"/>
      <c r="DQ7665" s="127"/>
      <c r="DR7665" s="128"/>
      <c r="DS7665" s="13"/>
      <c r="DW7665" s="128"/>
      <c r="DX7665" s="128"/>
      <c r="DY7665" s="128"/>
      <c r="EH7665" s="89"/>
      <c r="EI7665" s="90"/>
    </row>
    <row r="7666" spans="38:139">
      <c r="AL7666" s="13"/>
      <c r="AM7666" s="13"/>
      <c r="AN7666" s="3"/>
      <c r="AO7666" s="126"/>
      <c r="AP7666" s="126"/>
      <c r="AQ7666" s="127"/>
      <c r="AR7666" s="128"/>
      <c r="AS7666" s="13"/>
      <c r="AW7666" s="128"/>
      <c r="AX7666" s="128"/>
      <c r="AY7666" s="128"/>
      <c r="BH7666" s="89"/>
      <c r="BI7666" s="90"/>
      <c r="DL7666" s="13"/>
      <c r="DM7666" s="13"/>
      <c r="DN7666" s="3"/>
      <c r="DO7666" s="126"/>
      <c r="DP7666" s="126"/>
      <c r="DQ7666" s="127"/>
      <c r="DR7666" s="128"/>
      <c r="DS7666" s="13"/>
      <c r="DW7666" s="128"/>
      <c r="DX7666" s="128"/>
      <c r="DY7666" s="128"/>
      <c r="EH7666" s="89"/>
      <c r="EI7666" s="90"/>
    </row>
    <row r="7667" spans="38:139">
      <c r="AL7667" s="13"/>
      <c r="AM7667" s="13"/>
      <c r="AN7667" s="3"/>
      <c r="AO7667" s="126"/>
      <c r="AP7667" s="126"/>
      <c r="AQ7667" s="127"/>
      <c r="AR7667" s="128"/>
      <c r="AS7667" s="13"/>
      <c r="AW7667" s="128"/>
      <c r="AX7667" s="128"/>
      <c r="AY7667" s="128"/>
      <c r="BH7667" s="89"/>
      <c r="BI7667" s="90"/>
      <c r="DL7667" s="13"/>
      <c r="DM7667" s="13"/>
      <c r="DN7667" s="3"/>
      <c r="DO7667" s="126"/>
      <c r="DP7667" s="126"/>
      <c r="DQ7667" s="127"/>
      <c r="DR7667" s="128"/>
      <c r="DS7667" s="13"/>
      <c r="DW7667" s="128"/>
      <c r="DX7667" s="128"/>
      <c r="DY7667" s="128"/>
      <c r="EH7667" s="89"/>
      <c r="EI7667" s="90"/>
    </row>
    <row r="7668" spans="38:139">
      <c r="AL7668" s="13"/>
      <c r="AM7668" s="13"/>
      <c r="AN7668" s="3"/>
      <c r="AO7668" s="126"/>
      <c r="AP7668" s="126"/>
      <c r="AQ7668" s="127"/>
      <c r="AR7668" s="128"/>
      <c r="AS7668" s="13"/>
      <c r="AW7668" s="128"/>
      <c r="AX7668" s="128"/>
      <c r="AY7668" s="128"/>
      <c r="BH7668" s="89"/>
      <c r="BI7668" s="90"/>
      <c r="DL7668" s="13"/>
      <c r="DM7668" s="13"/>
      <c r="DN7668" s="3"/>
      <c r="DO7668" s="126"/>
      <c r="DP7668" s="126"/>
      <c r="DQ7668" s="127"/>
      <c r="DR7668" s="128"/>
      <c r="DS7668" s="13"/>
      <c r="DW7668" s="128"/>
      <c r="DX7668" s="128"/>
      <c r="DY7668" s="128"/>
      <c r="EH7668" s="89"/>
      <c r="EI7668" s="90"/>
    </row>
    <row r="7669" spans="38:139">
      <c r="AL7669" s="13"/>
      <c r="AM7669" s="13"/>
      <c r="AN7669" s="3"/>
      <c r="AO7669" s="126"/>
      <c r="AP7669" s="126"/>
      <c r="AQ7669" s="127"/>
      <c r="AR7669" s="128"/>
      <c r="AS7669" s="13"/>
      <c r="AW7669" s="128"/>
      <c r="AX7669" s="128"/>
      <c r="AY7669" s="128"/>
      <c r="BH7669" s="89"/>
      <c r="BI7669" s="90"/>
      <c r="DL7669" s="13"/>
      <c r="DM7669" s="13"/>
      <c r="DN7669" s="3"/>
      <c r="DO7669" s="126"/>
      <c r="DP7669" s="126"/>
      <c r="DQ7669" s="127"/>
      <c r="DR7669" s="128"/>
      <c r="DS7669" s="13"/>
      <c r="DW7669" s="128"/>
      <c r="DX7669" s="128"/>
      <c r="DY7669" s="128"/>
      <c r="EH7669" s="89"/>
      <c r="EI7669" s="90"/>
    </row>
    <row r="7670" spans="38:139">
      <c r="AL7670" s="13"/>
      <c r="AM7670" s="13"/>
      <c r="AN7670" s="3"/>
      <c r="AO7670" s="126"/>
      <c r="AP7670" s="126"/>
      <c r="AQ7670" s="127"/>
      <c r="AR7670" s="128"/>
      <c r="AS7670" s="13"/>
      <c r="AW7670" s="128"/>
      <c r="AX7670" s="128"/>
      <c r="AY7670" s="128"/>
      <c r="BH7670" s="89"/>
      <c r="BI7670" s="90"/>
      <c r="DL7670" s="13"/>
      <c r="DM7670" s="13"/>
      <c r="DN7670" s="3"/>
      <c r="DO7670" s="126"/>
      <c r="DP7670" s="126"/>
      <c r="DQ7670" s="127"/>
      <c r="DR7670" s="128"/>
      <c r="DS7670" s="13"/>
      <c r="DW7670" s="128"/>
      <c r="DX7670" s="128"/>
      <c r="DY7670" s="128"/>
      <c r="EH7670" s="89"/>
      <c r="EI7670" s="90"/>
    </row>
    <row r="7671" spans="38:139">
      <c r="AL7671" s="13"/>
      <c r="AM7671" s="13"/>
      <c r="AN7671" s="3"/>
      <c r="AO7671" s="126"/>
      <c r="AP7671" s="126"/>
      <c r="AQ7671" s="127"/>
      <c r="AR7671" s="128"/>
      <c r="AS7671" s="13"/>
      <c r="AW7671" s="128"/>
      <c r="AX7671" s="128"/>
      <c r="AY7671" s="128"/>
      <c r="BH7671" s="89"/>
      <c r="BI7671" s="90"/>
      <c r="DL7671" s="13"/>
      <c r="DM7671" s="13"/>
      <c r="DN7671" s="3"/>
      <c r="DO7671" s="126"/>
      <c r="DP7671" s="126"/>
      <c r="DQ7671" s="127"/>
      <c r="DR7671" s="128"/>
      <c r="DS7671" s="13"/>
      <c r="DW7671" s="128"/>
      <c r="DX7671" s="128"/>
      <c r="DY7671" s="128"/>
      <c r="EH7671" s="89"/>
      <c r="EI7671" s="90"/>
    </row>
    <row r="7672" spans="38:139">
      <c r="AL7672" s="13"/>
      <c r="AM7672" s="13"/>
      <c r="AN7672" s="3"/>
      <c r="AO7672" s="126"/>
      <c r="AP7672" s="126"/>
      <c r="AQ7672" s="127"/>
      <c r="AR7672" s="128"/>
      <c r="AS7672" s="13"/>
      <c r="AW7672" s="128"/>
      <c r="AX7672" s="128"/>
      <c r="AY7672" s="128"/>
      <c r="BH7672" s="89"/>
      <c r="BI7672" s="90"/>
      <c r="DL7672" s="13"/>
      <c r="DM7672" s="13"/>
      <c r="DN7672" s="3"/>
      <c r="DO7672" s="126"/>
      <c r="DP7672" s="126"/>
      <c r="DQ7672" s="127"/>
      <c r="DR7672" s="128"/>
      <c r="DS7672" s="13"/>
      <c r="DW7672" s="128"/>
      <c r="DX7672" s="128"/>
      <c r="DY7672" s="128"/>
      <c r="EH7672" s="89"/>
      <c r="EI7672" s="90"/>
    </row>
    <row r="7673" spans="38:139">
      <c r="AL7673" s="13"/>
      <c r="AM7673" s="13"/>
      <c r="AN7673" s="3"/>
      <c r="AO7673" s="126"/>
      <c r="AP7673" s="126"/>
      <c r="AQ7673" s="127"/>
      <c r="AR7673" s="128"/>
      <c r="AS7673" s="13"/>
      <c r="AW7673" s="128"/>
      <c r="AX7673" s="128"/>
      <c r="AY7673" s="128"/>
      <c r="BH7673" s="89"/>
      <c r="BI7673" s="90"/>
      <c r="DL7673" s="13"/>
      <c r="DM7673" s="13"/>
      <c r="DN7673" s="3"/>
      <c r="DO7673" s="126"/>
      <c r="DP7673" s="126"/>
      <c r="DQ7673" s="127"/>
      <c r="DR7673" s="128"/>
      <c r="DS7673" s="13"/>
      <c r="DW7673" s="128"/>
      <c r="DX7673" s="128"/>
      <c r="DY7673" s="128"/>
      <c r="EH7673" s="89"/>
      <c r="EI7673" s="90"/>
    </row>
    <row r="7674" spans="38:139">
      <c r="AL7674" s="13"/>
      <c r="AM7674" s="13"/>
      <c r="AN7674" s="3"/>
      <c r="AO7674" s="126"/>
      <c r="AP7674" s="126"/>
      <c r="AQ7674" s="127"/>
      <c r="AR7674" s="128"/>
      <c r="AS7674" s="13"/>
      <c r="AW7674" s="128"/>
      <c r="AX7674" s="128"/>
      <c r="AY7674" s="128"/>
      <c r="BH7674" s="89"/>
      <c r="BI7674" s="90"/>
      <c r="DL7674" s="13"/>
      <c r="DM7674" s="13"/>
      <c r="DN7674" s="3"/>
      <c r="DO7674" s="126"/>
      <c r="DP7674" s="126"/>
      <c r="DQ7674" s="127"/>
      <c r="DR7674" s="128"/>
      <c r="DS7674" s="13"/>
      <c r="DW7674" s="128"/>
      <c r="DX7674" s="128"/>
      <c r="DY7674" s="128"/>
      <c r="EH7674" s="89"/>
      <c r="EI7674" s="90"/>
    </row>
    <row r="7675" spans="38:139">
      <c r="AL7675" s="13"/>
      <c r="AM7675" s="13"/>
      <c r="AN7675" s="3"/>
      <c r="AO7675" s="126"/>
      <c r="AP7675" s="126"/>
      <c r="AQ7675" s="127"/>
      <c r="AR7675" s="128"/>
      <c r="AS7675" s="13"/>
      <c r="AW7675" s="128"/>
      <c r="AX7675" s="128"/>
      <c r="AY7675" s="128"/>
      <c r="BH7675" s="89"/>
      <c r="BI7675" s="90"/>
      <c r="DL7675" s="13"/>
      <c r="DM7675" s="13"/>
      <c r="DN7675" s="3"/>
      <c r="DO7675" s="126"/>
      <c r="DP7675" s="126"/>
      <c r="DQ7675" s="127"/>
      <c r="DR7675" s="128"/>
      <c r="DS7675" s="13"/>
      <c r="DW7675" s="128"/>
      <c r="DX7675" s="128"/>
      <c r="DY7675" s="128"/>
      <c r="EH7675" s="89"/>
      <c r="EI7675" s="90"/>
    </row>
    <row r="7676" spans="38:139">
      <c r="AL7676" s="13"/>
      <c r="AM7676" s="13"/>
      <c r="AN7676" s="3"/>
      <c r="AO7676" s="126"/>
      <c r="AP7676" s="126"/>
      <c r="AQ7676" s="127"/>
      <c r="AR7676" s="128"/>
      <c r="AS7676" s="13"/>
      <c r="AW7676" s="128"/>
      <c r="AX7676" s="128"/>
      <c r="AY7676" s="128"/>
      <c r="BH7676" s="89"/>
      <c r="BI7676" s="90"/>
      <c r="DL7676" s="13"/>
      <c r="DM7676" s="13"/>
      <c r="DN7676" s="3"/>
      <c r="DO7676" s="126"/>
      <c r="DP7676" s="126"/>
      <c r="DQ7676" s="127"/>
      <c r="DR7676" s="128"/>
      <c r="DS7676" s="13"/>
      <c r="DW7676" s="128"/>
      <c r="DX7676" s="128"/>
      <c r="DY7676" s="128"/>
      <c r="EH7676" s="89"/>
      <c r="EI7676" s="90"/>
    </row>
    <row r="7677" spans="38:139">
      <c r="AL7677" s="13"/>
      <c r="AM7677" s="13"/>
      <c r="AN7677" s="3"/>
      <c r="AO7677" s="126"/>
      <c r="AP7677" s="126"/>
      <c r="AQ7677" s="127"/>
      <c r="AR7677" s="128"/>
      <c r="AS7677" s="13"/>
      <c r="AW7677" s="128"/>
      <c r="AX7677" s="128"/>
      <c r="AY7677" s="128"/>
      <c r="BH7677" s="89"/>
      <c r="BI7677" s="90"/>
      <c r="DL7677" s="13"/>
      <c r="DM7677" s="13"/>
      <c r="DN7677" s="3"/>
      <c r="DO7677" s="126"/>
      <c r="DP7677" s="126"/>
      <c r="DQ7677" s="127"/>
      <c r="DR7677" s="128"/>
      <c r="DS7677" s="13"/>
      <c r="DW7677" s="128"/>
      <c r="DX7677" s="128"/>
      <c r="DY7677" s="128"/>
      <c r="EH7677" s="89"/>
      <c r="EI7677" s="90"/>
    </row>
    <row r="7678" spans="38:139">
      <c r="AL7678" s="13"/>
      <c r="AM7678" s="13"/>
      <c r="AN7678" s="3"/>
      <c r="AO7678" s="126"/>
      <c r="AP7678" s="126"/>
      <c r="AQ7678" s="127"/>
      <c r="AR7678" s="128"/>
      <c r="AS7678" s="13"/>
      <c r="AW7678" s="128"/>
      <c r="AX7678" s="128"/>
      <c r="AY7678" s="128"/>
      <c r="BH7678" s="89"/>
      <c r="BI7678" s="90"/>
      <c r="DL7678" s="13"/>
      <c r="DM7678" s="13"/>
      <c r="DN7678" s="3"/>
      <c r="DO7678" s="126"/>
      <c r="DP7678" s="126"/>
      <c r="DQ7678" s="127"/>
      <c r="DR7678" s="128"/>
      <c r="DS7678" s="13"/>
      <c r="DW7678" s="128"/>
      <c r="DX7678" s="128"/>
      <c r="DY7678" s="128"/>
      <c r="EH7678" s="89"/>
      <c r="EI7678" s="90"/>
    </row>
    <row r="7679" spans="38:139">
      <c r="AL7679" s="13"/>
      <c r="AM7679" s="13"/>
      <c r="AN7679" s="3"/>
      <c r="AO7679" s="126"/>
      <c r="AP7679" s="126"/>
      <c r="AQ7679" s="127"/>
      <c r="AR7679" s="128"/>
      <c r="AS7679" s="13"/>
      <c r="AW7679" s="128"/>
      <c r="AX7679" s="128"/>
      <c r="AY7679" s="128"/>
      <c r="BH7679" s="89"/>
      <c r="BI7679" s="90"/>
      <c r="DL7679" s="13"/>
      <c r="DM7679" s="13"/>
      <c r="DN7679" s="3"/>
      <c r="DO7679" s="126"/>
      <c r="DP7679" s="126"/>
      <c r="DQ7679" s="127"/>
      <c r="DR7679" s="128"/>
      <c r="DS7679" s="13"/>
      <c r="DW7679" s="128"/>
      <c r="DX7679" s="128"/>
      <c r="DY7679" s="128"/>
      <c r="EH7679" s="89"/>
      <c r="EI7679" s="90"/>
    </row>
    <row r="7680" spans="38:139">
      <c r="AL7680" s="13"/>
      <c r="AM7680" s="13"/>
      <c r="AN7680" s="3"/>
      <c r="AO7680" s="126"/>
      <c r="AP7680" s="126"/>
      <c r="AQ7680" s="127"/>
      <c r="AR7680" s="128"/>
      <c r="AS7680" s="13"/>
      <c r="AW7680" s="128"/>
      <c r="AX7680" s="128"/>
      <c r="AY7680" s="128"/>
      <c r="BH7680" s="89"/>
      <c r="BI7680" s="90"/>
      <c r="DL7680" s="13"/>
      <c r="DM7680" s="13"/>
      <c r="DN7680" s="3"/>
      <c r="DO7680" s="126"/>
      <c r="DP7680" s="126"/>
      <c r="DQ7680" s="127"/>
      <c r="DR7680" s="128"/>
      <c r="DS7680" s="13"/>
      <c r="DW7680" s="128"/>
      <c r="DX7680" s="128"/>
      <c r="DY7680" s="128"/>
      <c r="EH7680" s="89"/>
      <c r="EI7680" s="90"/>
    </row>
    <row r="7681" spans="38:139">
      <c r="AL7681" s="13"/>
      <c r="AM7681" s="13"/>
      <c r="AN7681" s="3"/>
      <c r="AO7681" s="126"/>
      <c r="AP7681" s="126"/>
      <c r="AQ7681" s="127"/>
      <c r="AR7681" s="128"/>
      <c r="AS7681" s="13"/>
      <c r="AW7681" s="128"/>
      <c r="AX7681" s="128"/>
      <c r="AY7681" s="128"/>
      <c r="BH7681" s="89"/>
      <c r="BI7681" s="90"/>
      <c r="DL7681" s="13"/>
      <c r="DM7681" s="13"/>
      <c r="DN7681" s="3"/>
      <c r="DO7681" s="126"/>
      <c r="DP7681" s="126"/>
      <c r="DQ7681" s="127"/>
      <c r="DR7681" s="128"/>
      <c r="DS7681" s="13"/>
      <c r="DW7681" s="128"/>
      <c r="DX7681" s="128"/>
      <c r="DY7681" s="128"/>
      <c r="EH7681" s="89"/>
      <c r="EI7681" s="90"/>
    </row>
    <row r="7682" spans="38:139">
      <c r="AL7682" s="13"/>
      <c r="AM7682" s="13"/>
      <c r="AN7682" s="3"/>
      <c r="AO7682" s="126"/>
      <c r="AP7682" s="126"/>
      <c r="AQ7682" s="127"/>
      <c r="AR7682" s="128"/>
      <c r="AS7682" s="13"/>
      <c r="AW7682" s="128"/>
      <c r="AX7682" s="128"/>
      <c r="AY7682" s="128"/>
      <c r="BH7682" s="89"/>
      <c r="BI7682" s="90"/>
      <c r="DL7682" s="13"/>
      <c r="DM7682" s="13"/>
      <c r="DN7682" s="3"/>
      <c r="DO7682" s="126"/>
      <c r="DP7682" s="126"/>
      <c r="DQ7682" s="127"/>
      <c r="DR7682" s="128"/>
      <c r="DS7682" s="13"/>
      <c r="DW7682" s="128"/>
      <c r="DX7682" s="128"/>
      <c r="DY7682" s="128"/>
      <c r="EH7682" s="89"/>
      <c r="EI7682" s="90"/>
    </row>
    <row r="7683" spans="38:139">
      <c r="AL7683" s="13"/>
      <c r="AM7683" s="13"/>
      <c r="AN7683" s="3"/>
      <c r="AO7683" s="126"/>
      <c r="AP7683" s="126"/>
      <c r="AQ7683" s="127"/>
      <c r="AR7683" s="128"/>
      <c r="AS7683" s="13"/>
      <c r="AW7683" s="128"/>
      <c r="AX7683" s="128"/>
      <c r="AY7683" s="128"/>
      <c r="BH7683" s="89"/>
      <c r="BI7683" s="90"/>
      <c r="DL7683" s="13"/>
      <c r="DM7683" s="13"/>
      <c r="DN7683" s="3"/>
      <c r="DO7683" s="126"/>
      <c r="DP7683" s="126"/>
      <c r="DQ7683" s="127"/>
      <c r="DR7683" s="128"/>
      <c r="DS7683" s="13"/>
      <c r="DW7683" s="128"/>
      <c r="DX7683" s="128"/>
      <c r="DY7683" s="128"/>
      <c r="EH7683" s="89"/>
      <c r="EI7683" s="90"/>
    </row>
    <row r="7684" spans="38:139">
      <c r="AL7684" s="13"/>
      <c r="AM7684" s="13"/>
      <c r="AN7684" s="3"/>
      <c r="AO7684" s="126"/>
      <c r="AP7684" s="126"/>
      <c r="AQ7684" s="127"/>
      <c r="AR7684" s="128"/>
      <c r="AS7684" s="13"/>
      <c r="AW7684" s="128"/>
      <c r="AX7684" s="128"/>
      <c r="AY7684" s="128"/>
      <c r="BH7684" s="89"/>
      <c r="BI7684" s="90"/>
      <c r="DL7684" s="13"/>
      <c r="DM7684" s="13"/>
      <c r="DN7684" s="3"/>
      <c r="DO7684" s="126"/>
      <c r="DP7684" s="126"/>
      <c r="DQ7684" s="127"/>
      <c r="DR7684" s="128"/>
      <c r="DS7684" s="13"/>
      <c r="DW7684" s="128"/>
      <c r="DX7684" s="128"/>
      <c r="DY7684" s="128"/>
      <c r="EH7684" s="89"/>
      <c r="EI7684" s="90"/>
    </row>
    <row r="7685" spans="38:139">
      <c r="AL7685" s="13"/>
      <c r="AM7685" s="13"/>
      <c r="AN7685" s="3"/>
      <c r="AO7685" s="126"/>
      <c r="AP7685" s="126"/>
      <c r="AQ7685" s="127"/>
      <c r="AR7685" s="128"/>
      <c r="AS7685" s="13"/>
      <c r="AW7685" s="128"/>
      <c r="AX7685" s="128"/>
      <c r="AY7685" s="128"/>
      <c r="BH7685" s="89"/>
      <c r="BI7685" s="90"/>
      <c r="DL7685" s="13"/>
      <c r="DM7685" s="13"/>
      <c r="DN7685" s="3"/>
      <c r="DO7685" s="126"/>
      <c r="DP7685" s="126"/>
      <c r="DQ7685" s="127"/>
      <c r="DR7685" s="128"/>
      <c r="DS7685" s="13"/>
      <c r="DW7685" s="128"/>
      <c r="DX7685" s="128"/>
      <c r="DY7685" s="128"/>
      <c r="EH7685" s="89"/>
      <c r="EI7685" s="90"/>
    </row>
    <row r="7686" spans="38:139">
      <c r="AL7686" s="13"/>
      <c r="AM7686" s="13"/>
      <c r="AN7686" s="3"/>
      <c r="AO7686" s="126"/>
      <c r="AP7686" s="126"/>
      <c r="AQ7686" s="127"/>
      <c r="AR7686" s="128"/>
      <c r="AS7686" s="13"/>
      <c r="AW7686" s="128"/>
      <c r="AX7686" s="128"/>
      <c r="AY7686" s="128"/>
      <c r="BH7686" s="89"/>
      <c r="BI7686" s="90"/>
      <c r="DL7686" s="13"/>
      <c r="DM7686" s="13"/>
      <c r="DN7686" s="3"/>
      <c r="DO7686" s="126"/>
      <c r="DP7686" s="126"/>
      <c r="DQ7686" s="127"/>
      <c r="DR7686" s="128"/>
      <c r="DS7686" s="13"/>
      <c r="DW7686" s="128"/>
      <c r="DX7686" s="128"/>
      <c r="DY7686" s="128"/>
      <c r="EH7686" s="89"/>
      <c r="EI7686" s="90"/>
    </row>
    <row r="7687" spans="38:139">
      <c r="AL7687" s="13"/>
      <c r="AM7687" s="13"/>
      <c r="AN7687" s="3"/>
      <c r="AO7687" s="126"/>
      <c r="AP7687" s="126"/>
      <c r="AQ7687" s="127"/>
      <c r="AR7687" s="128"/>
      <c r="AS7687" s="13"/>
      <c r="AW7687" s="128"/>
      <c r="AX7687" s="128"/>
      <c r="AY7687" s="128"/>
      <c r="BH7687" s="89"/>
      <c r="BI7687" s="90"/>
      <c r="DL7687" s="13"/>
      <c r="DM7687" s="13"/>
      <c r="DN7687" s="3"/>
      <c r="DO7687" s="126"/>
      <c r="DP7687" s="126"/>
      <c r="DQ7687" s="127"/>
      <c r="DR7687" s="128"/>
      <c r="DS7687" s="13"/>
      <c r="DW7687" s="128"/>
      <c r="DX7687" s="128"/>
      <c r="DY7687" s="128"/>
      <c r="EH7687" s="89"/>
      <c r="EI7687" s="90"/>
    </row>
    <row r="7688" spans="38:139">
      <c r="AL7688" s="13"/>
      <c r="AM7688" s="13"/>
      <c r="AN7688" s="3"/>
      <c r="AO7688" s="126"/>
      <c r="AP7688" s="126"/>
      <c r="AQ7688" s="127"/>
      <c r="AR7688" s="128"/>
      <c r="AS7688" s="13"/>
      <c r="AW7688" s="128"/>
      <c r="AX7688" s="128"/>
      <c r="AY7688" s="128"/>
      <c r="BH7688" s="89"/>
      <c r="BI7688" s="90"/>
      <c r="DL7688" s="13"/>
      <c r="DM7688" s="13"/>
      <c r="DN7688" s="3"/>
      <c r="DO7688" s="126"/>
      <c r="DP7688" s="126"/>
      <c r="DQ7688" s="127"/>
      <c r="DR7688" s="128"/>
      <c r="DS7688" s="13"/>
      <c r="DW7688" s="128"/>
      <c r="DX7688" s="128"/>
      <c r="DY7688" s="128"/>
      <c r="EH7688" s="89"/>
      <c r="EI7688" s="90"/>
    </row>
    <row r="7689" spans="38:139">
      <c r="AL7689" s="13"/>
      <c r="AM7689" s="13"/>
      <c r="AN7689" s="3"/>
      <c r="AO7689" s="126"/>
      <c r="AP7689" s="126"/>
      <c r="AQ7689" s="127"/>
      <c r="AR7689" s="128"/>
      <c r="AS7689" s="13"/>
      <c r="AW7689" s="128"/>
      <c r="AX7689" s="128"/>
      <c r="AY7689" s="128"/>
      <c r="BH7689" s="89"/>
      <c r="BI7689" s="90"/>
      <c r="DL7689" s="13"/>
      <c r="DM7689" s="13"/>
      <c r="DN7689" s="3"/>
      <c r="DO7689" s="126"/>
      <c r="DP7689" s="126"/>
      <c r="DQ7689" s="127"/>
      <c r="DR7689" s="128"/>
      <c r="DS7689" s="13"/>
      <c r="DW7689" s="128"/>
      <c r="DX7689" s="128"/>
      <c r="DY7689" s="128"/>
      <c r="EH7689" s="89"/>
      <c r="EI7689" s="90"/>
    </row>
    <row r="7690" spans="38:139">
      <c r="AL7690" s="13"/>
      <c r="AM7690" s="13"/>
      <c r="AN7690" s="3"/>
      <c r="AO7690" s="126"/>
      <c r="AP7690" s="126"/>
      <c r="AQ7690" s="127"/>
      <c r="AR7690" s="128"/>
      <c r="AS7690" s="13"/>
      <c r="AW7690" s="128"/>
      <c r="AX7690" s="128"/>
      <c r="AY7690" s="128"/>
      <c r="BH7690" s="89"/>
      <c r="BI7690" s="90"/>
      <c r="DL7690" s="13"/>
      <c r="DM7690" s="13"/>
      <c r="DN7690" s="3"/>
      <c r="DO7690" s="126"/>
      <c r="DP7690" s="126"/>
      <c r="DQ7690" s="127"/>
      <c r="DR7690" s="128"/>
      <c r="DS7690" s="13"/>
      <c r="DW7690" s="128"/>
      <c r="DX7690" s="128"/>
      <c r="DY7690" s="128"/>
      <c r="EH7690" s="89"/>
      <c r="EI7690" s="90"/>
    </row>
    <row r="7691" spans="38:139">
      <c r="AL7691" s="13"/>
      <c r="AM7691" s="13"/>
      <c r="AN7691" s="3"/>
      <c r="AO7691" s="126"/>
      <c r="AP7691" s="126"/>
      <c r="AQ7691" s="127"/>
      <c r="AR7691" s="128"/>
      <c r="AS7691" s="13"/>
      <c r="AW7691" s="128"/>
      <c r="AX7691" s="128"/>
      <c r="AY7691" s="128"/>
      <c r="BH7691" s="89"/>
      <c r="BI7691" s="90"/>
      <c r="DL7691" s="13"/>
      <c r="DM7691" s="13"/>
      <c r="DN7691" s="3"/>
      <c r="DO7691" s="126"/>
      <c r="DP7691" s="126"/>
      <c r="DQ7691" s="127"/>
      <c r="DR7691" s="128"/>
      <c r="DS7691" s="13"/>
      <c r="DW7691" s="128"/>
      <c r="DX7691" s="128"/>
      <c r="DY7691" s="128"/>
      <c r="EH7691" s="89"/>
      <c r="EI7691" s="90"/>
    </row>
    <row r="7692" spans="38:139">
      <c r="AL7692" s="13"/>
      <c r="AM7692" s="13"/>
      <c r="AN7692" s="3"/>
      <c r="AO7692" s="126"/>
      <c r="AP7692" s="126"/>
      <c r="AQ7692" s="127"/>
      <c r="AR7692" s="128"/>
      <c r="AS7692" s="13"/>
      <c r="AW7692" s="128"/>
      <c r="AX7692" s="128"/>
      <c r="AY7692" s="128"/>
      <c r="BH7692" s="89"/>
      <c r="BI7692" s="90"/>
      <c r="DL7692" s="13"/>
      <c r="DM7692" s="13"/>
      <c r="DN7692" s="3"/>
      <c r="DO7692" s="126"/>
      <c r="DP7692" s="126"/>
      <c r="DQ7692" s="127"/>
      <c r="DR7692" s="128"/>
      <c r="DS7692" s="13"/>
      <c r="DW7692" s="128"/>
      <c r="DX7692" s="128"/>
      <c r="DY7692" s="128"/>
      <c r="EH7692" s="89"/>
      <c r="EI7692" s="90"/>
    </row>
    <row r="7693" spans="38:139">
      <c r="AL7693" s="13"/>
      <c r="AM7693" s="13"/>
      <c r="AN7693" s="3"/>
      <c r="AO7693" s="126"/>
      <c r="AP7693" s="126"/>
      <c r="AQ7693" s="127"/>
      <c r="AR7693" s="128"/>
      <c r="AS7693" s="13"/>
      <c r="AW7693" s="128"/>
      <c r="AX7693" s="128"/>
      <c r="AY7693" s="128"/>
      <c r="BH7693" s="89"/>
      <c r="BI7693" s="90"/>
      <c r="DL7693" s="13"/>
      <c r="DM7693" s="13"/>
      <c r="DN7693" s="3"/>
      <c r="DO7693" s="126"/>
      <c r="DP7693" s="126"/>
      <c r="DQ7693" s="127"/>
      <c r="DR7693" s="128"/>
      <c r="DS7693" s="13"/>
      <c r="DW7693" s="128"/>
      <c r="DX7693" s="128"/>
      <c r="DY7693" s="128"/>
      <c r="EH7693" s="89"/>
      <c r="EI7693" s="90"/>
    </row>
    <row r="7694" spans="38:139">
      <c r="AL7694" s="13"/>
      <c r="AM7694" s="13"/>
      <c r="AN7694" s="3"/>
      <c r="AO7694" s="126"/>
      <c r="AP7694" s="126"/>
      <c r="AQ7694" s="127"/>
      <c r="AR7694" s="128"/>
      <c r="AS7694" s="13"/>
      <c r="AW7694" s="128"/>
      <c r="AX7694" s="128"/>
      <c r="AY7694" s="128"/>
      <c r="BH7694" s="89"/>
      <c r="BI7694" s="90"/>
      <c r="DL7694" s="13"/>
      <c r="DM7694" s="13"/>
      <c r="DN7694" s="3"/>
      <c r="DO7694" s="126"/>
      <c r="DP7694" s="126"/>
      <c r="DQ7694" s="127"/>
      <c r="DR7694" s="128"/>
      <c r="DS7694" s="13"/>
      <c r="DW7694" s="128"/>
      <c r="DX7694" s="128"/>
      <c r="DY7694" s="128"/>
      <c r="EH7694" s="89"/>
      <c r="EI7694" s="90"/>
    </row>
    <row r="7695" spans="38:139">
      <c r="AL7695" s="13"/>
      <c r="AM7695" s="13"/>
      <c r="AN7695" s="3"/>
      <c r="AO7695" s="126"/>
      <c r="AP7695" s="126"/>
      <c r="AQ7695" s="127"/>
      <c r="AR7695" s="128"/>
      <c r="AS7695" s="13"/>
      <c r="AW7695" s="128"/>
      <c r="AX7695" s="128"/>
      <c r="AY7695" s="128"/>
      <c r="BH7695" s="89"/>
      <c r="BI7695" s="90"/>
      <c r="DL7695" s="13"/>
      <c r="DM7695" s="13"/>
      <c r="DN7695" s="3"/>
      <c r="DO7695" s="126"/>
      <c r="DP7695" s="126"/>
      <c r="DQ7695" s="127"/>
      <c r="DR7695" s="128"/>
      <c r="DS7695" s="13"/>
      <c r="DW7695" s="128"/>
      <c r="DX7695" s="128"/>
      <c r="DY7695" s="128"/>
      <c r="EH7695" s="89"/>
      <c r="EI7695" s="90"/>
    </row>
    <row r="7696" spans="38:139">
      <c r="AL7696" s="13"/>
      <c r="AM7696" s="13"/>
      <c r="AN7696" s="3"/>
      <c r="AO7696" s="126"/>
      <c r="AP7696" s="126"/>
      <c r="AQ7696" s="127"/>
      <c r="AR7696" s="128"/>
      <c r="AS7696" s="13"/>
      <c r="AW7696" s="128"/>
      <c r="AX7696" s="128"/>
      <c r="AY7696" s="128"/>
      <c r="BH7696" s="89"/>
      <c r="BI7696" s="90"/>
      <c r="DL7696" s="13"/>
      <c r="DM7696" s="13"/>
      <c r="DN7696" s="3"/>
      <c r="DO7696" s="126"/>
      <c r="DP7696" s="126"/>
      <c r="DQ7696" s="127"/>
      <c r="DR7696" s="128"/>
      <c r="DS7696" s="13"/>
      <c r="DW7696" s="128"/>
      <c r="DX7696" s="128"/>
      <c r="DY7696" s="128"/>
      <c r="EH7696" s="89"/>
      <c r="EI7696" s="90"/>
    </row>
    <row r="7697" spans="38:139">
      <c r="AL7697" s="13"/>
      <c r="AM7697" s="13"/>
      <c r="AN7697" s="3"/>
      <c r="AO7697" s="126"/>
      <c r="AP7697" s="126"/>
      <c r="AQ7697" s="127"/>
      <c r="AR7697" s="128"/>
      <c r="AS7697" s="13"/>
      <c r="AW7697" s="128"/>
      <c r="AX7697" s="128"/>
      <c r="AY7697" s="128"/>
      <c r="BH7697" s="89"/>
      <c r="BI7697" s="90"/>
      <c r="DL7697" s="13"/>
      <c r="DM7697" s="13"/>
      <c r="DN7697" s="3"/>
      <c r="DO7697" s="126"/>
      <c r="DP7697" s="126"/>
      <c r="DQ7697" s="127"/>
      <c r="DR7697" s="128"/>
      <c r="DS7697" s="13"/>
      <c r="DW7697" s="128"/>
      <c r="DX7697" s="128"/>
      <c r="DY7697" s="128"/>
      <c r="EH7697" s="89"/>
      <c r="EI7697" s="90"/>
    </row>
    <row r="7698" spans="38:139">
      <c r="AL7698" s="13"/>
      <c r="AM7698" s="13"/>
      <c r="AN7698" s="3"/>
      <c r="AO7698" s="126"/>
      <c r="AP7698" s="126"/>
      <c r="AQ7698" s="127"/>
      <c r="AR7698" s="128"/>
      <c r="AS7698" s="13"/>
      <c r="AW7698" s="128"/>
      <c r="AX7698" s="128"/>
      <c r="AY7698" s="128"/>
      <c r="BH7698" s="89"/>
      <c r="BI7698" s="90"/>
      <c r="DL7698" s="13"/>
      <c r="DM7698" s="13"/>
      <c r="DN7698" s="3"/>
      <c r="DO7698" s="126"/>
      <c r="DP7698" s="126"/>
      <c r="DQ7698" s="127"/>
      <c r="DR7698" s="128"/>
      <c r="DS7698" s="13"/>
      <c r="DW7698" s="128"/>
      <c r="DX7698" s="128"/>
      <c r="DY7698" s="128"/>
      <c r="EH7698" s="89"/>
      <c r="EI7698" s="90"/>
    </row>
    <row r="7699" spans="38:139">
      <c r="AL7699" s="13"/>
      <c r="AM7699" s="13"/>
      <c r="AN7699" s="3"/>
      <c r="AO7699" s="126"/>
      <c r="AP7699" s="126"/>
      <c r="AQ7699" s="127"/>
      <c r="AR7699" s="128"/>
      <c r="AS7699" s="13"/>
      <c r="AW7699" s="128"/>
      <c r="AX7699" s="128"/>
      <c r="AY7699" s="128"/>
      <c r="BH7699" s="89"/>
      <c r="BI7699" s="90"/>
      <c r="DL7699" s="13"/>
      <c r="DM7699" s="13"/>
      <c r="DN7699" s="3"/>
      <c r="DO7699" s="126"/>
      <c r="DP7699" s="126"/>
      <c r="DQ7699" s="127"/>
      <c r="DR7699" s="128"/>
      <c r="DS7699" s="13"/>
      <c r="DW7699" s="128"/>
      <c r="DX7699" s="128"/>
      <c r="DY7699" s="128"/>
      <c r="EH7699" s="89"/>
      <c r="EI7699" s="90"/>
    </row>
    <row r="7700" spans="38:139">
      <c r="AL7700" s="13"/>
      <c r="AM7700" s="13"/>
      <c r="AN7700" s="3"/>
      <c r="AO7700" s="126"/>
      <c r="AP7700" s="126"/>
      <c r="AQ7700" s="127"/>
      <c r="AR7700" s="128"/>
      <c r="AS7700" s="13"/>
      <c r="AW7700" s="128"/>
      <c r="AX7700" s="128"/>
      <c r="AY7700" s="128"/>
      <c r="BH7700" s="89"/>
      <c r="BI7700" s="90"/>
      <c r="DL7700" s="13"/>
      <c r="DM7700" s="13"/>
      <c r="DN7700" s="3"/>
      <c r="DO7700" s="126"/>
      <c r="DP7700" s="126"/>
      <c r="DQ7700" s="127"/>
      <c r="DR7700" s="128"/>
      <c r="DS7700" s="13"/>
      <c r="DW7700" s="128"/>
      <c r="DX7700" s="128"/>
      <c r="DY7700" s="128"/>
      <c r="EH7700" s="89"/>
      <c r="EI7700" s="90"/>
    </row>
    <row r="7701" spans="38:139">
      <c r="AL7701" s="13"/>
      <c r="AM7701" s="13"/>
      <c r="AN7701" s="3"/>
      <c r="AO7701" s="126"/>
      <c r="AP7701" s="126"/>
      <c r="AQ7701" s="127"/>
      <c r="AR7701" s="128"/>
      <c r="AS7701" s="13"/>
      <c r="AW7701" s="128"/>
      <c r="AX7701" s="128"/>
      <c r="AY7701" s="128"/>
      <c r="BH7701" s="89"/>
      <c r="BI7701" s="90"/>
      <c r="DL7701" s="13"/>
      <c r="DM7701" s="13"/>
      <c r="DN7701" s="3"/>
      <c r="DO7701" s="126"/>
      <c r="DP7701" s="126"/>
      <c r="DQ7701" s="127"/>
      <c r="DR7701" s="128"/>
      <c r="DS7701" s="13"/>
      <c r="DW7701" s="128"/>
      <c r="DX7701" s="128"/>
      <c r="DY7701" s="128"/>
      <c r="EH7701" s="89"/>
      <c r="EI7701" s="90"/>
    </row>
    <row r="7702" spans="38:139">
      <c r="AL7702" s="13"/>
      <c r="AM7702" s="13"/>
      <c r="AN7702" s="3"/>
      <c r="AO7702" s="126"/>
      <c r="AP7702" s="126"/>
      <c r="AQ7702" s="127"/>
      <c r="AR7702" s="128"/>
      <c r="AS7702" s="13"/>
      <c r="AW7702" s="128"/>
      <c r="AX7702" s="128"/>
      <c r="AY7702" s="128"/>
      <c r="BH7702" s="89"/>
      <c r="BI7702" s="90"/>
      <c r="DL7702" s="13"/>
      <c r="DM7702" s="13"/>
      <c r="DN7702" s="3"/>
      <c r="DO7702" s="126"/>
      <c r="DP7702" s="126"/>
      <c r="DQ7702" s="127"/>
      <c r="DR7702" s="128"/>
      <c r="DS7702" s="13"/>
      <c r="DW7702" s="128"/>
      <c r="DX7702" s="128"/>
      <c r="DY7702" s="128"/>
      <c r="EH7702" s="89"/>
      <c r="EI7702" s="90"/>
    </row>
    <row r="7703" spans="38:139">
      <c r="AL7703" s="13"/>
      <c r="AM7703" s="13"/>
      <c r="AN7703" s="3"/>
      <c r="AO7703" s="126"/>
      <c r="AP7703" s="126"/>
      <c r="AQ7703" s="127"/>
      <c r="AR7703" s="128"/>
      <c r="AS7703" s="13"/>
      <c r="AW7703" s="128"/>
      <c r="AX7703" s="128"/>
      <c r="AY7703" s="128"/>
      <c r="BH7703" s="89"/>
      <c r="BI7703" s="90"/>
      <c r="DL7703" s="13"/>
      <c r="DM7703" s="13"/>
      <c r="DN7703" s="3"/>
      <c r="DO7703" s="126"/>
      <c r="DP7703" s="126"/>
      <c r="DQ7703" s="127"/>
      <c r="DR7703" s="128"/>
      <c r="DS7703" s="13"/>
      <c r="DW7703" s="128"/>
      <c r="DX7703" s="128"/>
      <c r="DY7703" s="128"/>
      <c r="EH7703" s="89"/>
      <c r="EI7703" s="90"/>
    </row>
    <row r="7704" spans="38:139">
      <c r="AL7704" s="13"/>
      <c r="AM7704" s="13"/>
      <c r="AN7704" s="3"/>
      <c r="AO7704" s="126"/>
      <c r="AP7704" s="126"/>
      <c r="AQ7704" s="127"/>
      <c r="AR7704" s="128"/>
      <c r="AS7704" s="13"/>
      <c r="AW7704" s="128"/>
      <c r="AX7704" s="128"/>
      <c r="AY7704" s="128"/>
      <c r="BH7704" s="89"/>
      <c r="BI7704" s="90"/>
      <c r="DL7704" s="13"/>
      <c r="DM7704" s="13"/>
      <c r="DN7704" s="3"/>
      <c r="DO7704" s="126"/>
      <c r="DP7704" s="126"/>
      <c r="DQ7704" s="127"/>
      <c r="DR7704" s="128"/>
      <c r="DS7704" s="13"/>
      <c r="DW7704" s="128"/>
      <c r="DX7704" s="128"/>
      <c r="DY7704" s="128"/>
      <c r="EH7704" s="89"/>
      <c r="EI7704" s="90"/>
    </row>
    <row r="7705" spans="38:139">
      <c r="AL7705" s="13"/>
      <c r="AM7705" s="13"/>
      <c r="AN7705" s="3"/>
      <c r="AO7705" s="126"/>
      <c r="AP7705" s="126"/>
      <c r="AQ7705" s="127"/>
      <c r="AR7705" s="128"/>
      <c r="AS7705" s="13"/>
      <c r="AW7705" s="128"/>
      <c r="AX7705" s="128"/>
      <c r="AY7705" s="128"/>
      <c r="BH7705" s="89"/>
      <c r="BI7705" s="90"/>
      <c r="DL7705" s="13"/>
      <c r="DM7705" s="13"/>
      <c r="DN7705" s="3"/>
      <c r="DO7705" s="126"/>
      <c r="DP7705" s="126"/>
      <c r="DQ7705" s="127"/>
      <c r="DR7705" s="128"/>
      <c r="DS7705" s="13"/>
      <c r="DW7705" s="128"/>
      <c r="DX7705" s="128"/>
      <c r="DY7705" s="128"/>
      <c r="EH7705" s="89"/>
      <c r="EI7705" s="90"/>
    </row>
    <row r="7706" spans="38:139">
      <c r="AL7706" s="13"/>
      <c r="AM7706" s="13"/>
      <c r="AN7706" s="3"/>
      <c r="AO7706" s="126"/>
      <c r="AP7706" s="126"/>
      <c r="AQ7706" s="127"/>
      <c r="AR7706" s="128"/>
      <c r="AS7706" s="13"/>
      <c r="AW7706" s="128"/>
      <c r="AX7706" s="128"/>
      <c r="AY7706" s="128"/>
      <c r="BH7706" s="89"/>
      <c r="BI7706" s="90"/>
      <c r="DL7706" s="13"/>
      <c r="DM7706" s="13"/>
      <c r="DN7706" s="3"/>
      <c r="DO7706" s="126"/>
      <c r="DP7706" s="126"/>
      <c r="DQ7706" s="127"/>
      <c r="DR7706" s="128"/>
      <c r="DS7706" s="13"/>
      <c r="DW7706" s="128"/>
      <c r="DX7706" s="128"/>
      <c r="DY7706" s="128"/>
      <c r="EH7706" s="89"/>
      <c r="EI7706" s="90"/>
    </row>
    <row r="7707" spans="38:139">
      <c r="AL7707" s="13"/>
      <c r="AM7707" s="13"/>
      <c r="AN7707" s="3"/>
      <c r="AO7707" s="126"/>
      <c r="AP7707" s="126"/>
      <c r="AQ7707" s="127"/>
      <c r="AR7707" s="128"/>
      <c r="AS7707" s="13"/>
      <c r="AW7707" s="128"/>
      <c r="AX7707" s="128"/>
      <c r="AY7707" s="128"/>
      <c r="BH7707" s="89"/>
      <c r="BI7707" s="90"/>
      <c r="DL7707" s="13"/>
      <c r="DM7707" s="13"/>
      <c r="DN7707" s="3"/>
      <c r="DO7707" s="126"/>
      <c r="DP7707" s="126"/>
      <c r="DQ7707" s="127"/>
      <c r="DR7707" s="128"/>
      <c r="DS7707" s="13"/>
      <c r="DW7707" s="128"/>
      <c r="DX7707" s="128"/>
      <c r="DY7707" s="128"/>
      <c r="EH7707" s="89"/>
      <c r="EI7707" s="90"/>
    </row>
    <row r="7708" spans="38:139">
      <c r="AL7708" s="13"/>
      <c r="AM7708" s="13"/>
      <c r="AN7708" s="3"/>
      <c r="AO7708" s="126"/>
      <c r="AP7708" s="126"/>
      <c r="AQ7708" s="127"/>
      <c r="AR7708" s="128"/>
      <c r="AS7708" s="13"/>
      <c r="AW7708" s="128"/>
      <c r="AX7708" s="128"/>
      <c r="AY7708" s="128"/>
      <c r="BH7708" s="89"/>
      <c r="BI7708" s="90"/>
      <c r="DL7708" s="13"/>
      <c r="DM7708" s="13"/>
      <c r="DN7708" s="3"/>
      <c r="DO7708" s="126"/>
      <c r="DP7708" s="126"/>
      <c r="DQ7708" s="127"/>
      <c r="DR7708" s="128"/>
      <c r="DS7708" s="13"/>
      <c r="DW7708" s="128"/>
      <c r="DX7708" s="128"/>
      <c r="DY7708" s="128"/>
      <c r="EH7708" s="89"/>
      <c r="EI7708" s="90"/>
    </row>
    <row r="7709" spans="38:139">
      <c r="AL7709" s="13"/>
      <c r="AM7709" s="13"/>
      <c r="AN7709" s="3"/>
      <c r="AO7709" s="126"/>
      <c r="AP7709" s="126"/>
      <c r="AQ7709" s="127"/>
      <c r="AR7709" s="128"/>
      <c r="AS7709" s="13"/>
      <c r="AW7709" s="128"/>
      <c r="AX7709" s="128"/>
      <c r="AY7709" s="128"/>
      <c r="BH7709" s="89"/>
      <c r="BI7709" s="90"/>
      <c r="DL7709" s="13"/>
      <c r="DM7709" s="13"/>
      <c r="DN7709" s="3"/>
      <c r="DO7709" s="126"/>
      <c r="DP7709" s="126"/>
      <c r="DQ7709" s="127"/>
      <c r="DR7709" s="128"/>
      <c r="DS7709" s="13"/>
      <c r="DW7709" s="128"/>
      <c r="DX7709" s="128"/>
      <c r="DY7709" s="128"/>
      <c r="EH7709" s="89"/>
      <c r="EI7709" s="90"/>
    </row>
    <row r="7710" spans="38:139">
      <c r="AL7710" s="13"/>
      <c r="AM7710" s="13"/>
      <c r="AN7710" s="3"/>
      <c r="AO7710" s="126"/>
      <c r="AP7710" s="126"/>
      <c r="AQ7710" s="127"/>
      <c r="AR7710" s="128"/>
      <c r="AS7710" s="13"/>
      <c r="AW7710" s="128"/>
      <c r="AX7710" s="128"/>
      <c r="AY7710" s="128"/>
      <c r="BH7710" s="89"/>
      <c r="BI7710" s="90"/>
      <c r="DL7710" s="13"/>
      <c r="DM7710" s="13"/>
      <c r="DN7710" s="3"/>
      <c r="DO7710" s="126"/>
      <c r="DP7710" s="126"/>
      <c r="DQ7710" s="127"/>
      <c r="DR7710" s="128"/>
      <c r="DS7710" s="13"/>
      <c r="DW7710" s="128"/>
      <c r="DX7710" s="128"/>
      <c r="DY7710" s="128"/>
      <c r="EH7710" s="89"/>
      <c r="EI7710" s="90"/>
    </row>
    <row r="7711" spans="38:139">
      <c r="AL7711" s="13"/>
      <c r="AM7711" s="13"/>
      <c r="AN7711" s="3"/>
      <c r="AO7711" s="126"/>
      <c r="AP7711" s="126"/>
      <c r="AQ7711" s="127"/>
      <c r="AR7711" s="128"/>
      <c r="AS7711" s="13"/>
      <c r="AW7711" s="128"/>
      <c r="AX7711" s="128"/>
      <c r="AY7711" s="128"/>
      <c r="BH7711" s="89"/>
      <c r="BI7711" s="90"/>
      <c r="DL7711" s="13"/>
      <c r="DM7711" s="13"/>
      <c r="DN7711" s="3"/>
      <c r="DO7711" s="126"/>
      <c r="DP7711" s="126"/>
      <c r="DQ7711" s="127"/>
      <c r="DR7711" s="128"/>
      <c r="DS7711" s="13"/>
      <c r="DW7711" s="128"/>
      <c r="DX7711" s="128"/>
      <c r="DY7711" s="128"/>
      <c r="EH7711" s="89"/>
      <c r="EI7711" s="90"/>
    </row>
    <row r="7712" spans="38:139">
      <c r="AL7712" s="13"/>
      <c r="AM7712" s="13"/>
      <c r="AN7712" s="3"/>
      <c r="AO7712" s="126"/>
      <c r="AP7712" s="126"/>
      <c r="AQ7712" s="127"/>
      <c r="AR7712" s="128"/>
      <c r="AS7712" s="13"/>
      <c r="AW7712" s="128"/>
      <c r="AX7712" s="128"/>
      <c r="AY7712" s="128"/>
      <c r="BH7712" s="89"/>
      <c r="BI7712" s="90"/>
      <c r="DL7712" s="13"/>
      <c r="DM7712" s="13"/>
      <c r="DN7712" s="3"/>
      <c r="DO7712" s="126"/>
      <c r="DP7712" s="126"/>
      <c r="DQ7712" s="127"/>
      <c r="DR7712" s="128"/>
      <c r="DS7712" s="13"/>
      <c r="DW7712" s="128"/>
      <c r="DX7712" s="128"/>
      <c r="DY7712" s="128"/>
      <c r="EH7712" s="89"/>
      <c r="EI7712" s="90"/>
    </row>
    <row r="7713" spans="38:139">
      <c r="AL7713" s="13"/>
      <c r="AM7713" s="13"/>
      <c r="AN7713" s="3"/>
      <c r="AO7713" s="126"/>
      <c r="AP7713" s="126"/>
      <c r="AQ7713" s="127"/>
      <c r="AR7713" s="128"/>
      <c r="AS7713" s="13"/>
      <c r="AW7713" s="128"/>
      <c r="AX7713" s="128"/>
      <c r="AY7713" s="128"/>
      <c r="BH7713" s="89"/>
      <c r="BI7713" s="90"/>
      <c r="DL7713" s="13"/>
      <c r="DM7713" s="13"/>
      <c r="DN7713" s="3"/>
      <c r="DO7713" s="126"/>
      <c r="DP7713" s="126"/>
      <c r="DQ7713" s="127"/>
      <c r="DR7713" s="128"/>
      <c r="DS7713" s="13"/>
      <c r="DW7713" s="128"/>
      <c r="DX7713" s="128"/>
      <c r="DY7713" s="128"/>
      <c r="EH7713" s="89"/>
      <c r="EI7713" s="90"/>
    </row>
    <row r="7714" spans="38:139">
      <c r="AL7714" s="13"/>
      <c r="AM7714" s="13"/>
      <c r="AN7714" s="3"/>
      <c r="AO7714" s="126"/>
      <c r="AP7714" s="126"/>
      <c r="AQ7714" s="127"/>
      <c r="AR7714" s="128"/>
      <c r="AS7714" s="13"/>
      <c r="AW7714" s="128"/>
      <c r="AX7714" s="128"/>
      <c r="AY7714" s="128"/>
      <c r="BH7714" s="89"/>
      <c r="BI7714" s="90"/>
      <c r="DL7714" s="13"/>
      <c r="DM7714" s="13"/>
      <c r="DN7714" s="3"/>
      <c r="DO7714" s="126"/>
      <c r="DP7714" s="126"/>
      <c r="DQ7714" s="127"/>
      <c r="DR7714" s="128"/>
      <c r="DS7714" s="13"/>
      <c r="DW7714" s="128"/>
      <c r="DX7714" s="128"/>
      <c r="DY7714" s="128"/>
      <c r="EH7714" s="89"/>
      <c r="EI7714" s="90"/>
    </row>
    <row r="7715" spans="38:139">
      <c r="AL7715" s="13"/>
      <c r="AM7715" s="13"/>
      <c r="AN7715" s="3"/>
      <c r="AO7715" s="126"/>
      <c r="AP7715" s="126"/>
      <c r="AQ7715" s="127"/>
      <c r="AR7715" s="128"/>
      <c r="AS7715" s="13"/>
      <c r="AW7715" s="128"/>
      <c r="AX7715" s="128"/>
      <c r="AY7715" s="128"/>
      <c r="BH7715" s="89"/>
      <c r="BI7715" s="90"/>
      <c r="DL7715" s="13"/>
      <c r="DM7715" s="13"/>
      <c r="DN7715" s="3"/>
      <c r="DO7715" s="126"/>
      <c r="DP7715" s="126"/>
      <c r="DQ7715" s="127"/>
      <c r="DR7715" s="128"/>
      <c r="DS7715" s="13"/>
      <c r="DW7715" s="128"/>
      <c r="DX7715" s="128"/>
      <c r="DY7715" s="128"/>
      <c r="EH7715" s="89"/>
      <c r="EI7715" s="90"/>
    </row>
    <row r="7716" spans="38:139">
      <c r="AL7716" s="13"/>
      <c r="AM7716" s="13"/>
      <c r="AN7716" s="3"/>
      <c r="AO7716" s="126"/>
      <c r="AP7716" s="126"/>
      <c r="AQ7716" s="127"/>
      <c r="AR7716" s="128"/>
      <c r="AS7716" s="13"/>
      <c r="AW7716" s="128"/>
      <c r="AX7716" s="128"/>
      <c r="AY7716" s="128"/>
      <c r="BH7716" s="89"/>
      <c r="BI7716" s="90"/>
      <c r="DL7716" s="13"/>
      <c r="DM7716" s="13"/>
      <c r="DN7716" s="3"/>
      <c r="DO7716" s="126"/>
      <c r="DP7716" s="126"/>
      <c r="DQ7716" s="127"/>
      <c r="DR7716" s="128"/>
      <c r="DS7716" s="13"/>
      <c r="DW7716" s="128"/>
      <c r="DX7716" s="128"/>
      <c r="DY7716" s="128"/>
      <c r="EH7716" s="89"/>
      <c r="EI7716" s="90"/>
    </row>
    <row r="7717" spans="38:139">
      <c r="AL7717" s="13"/>
      <c r="AM7717" s="13"/>
      <c r="AN7717" s="3"/>
      <c r="AO7717" s="126"/>
      <c r="AP7717" s="126"/>
      <c r="AQ7717" s="127"/>
      <c r="AR7717" s="128"/>
      <c r="AS7717" s="13"/>
      <c r="AW7717" s="128"/>
      <c r="AX7717" s="128"/>
      <c r="AY7717" s="128"/>
      <c r="BH7717" s="89"/>
      <c r="BI7717" s="90"/>
      <c r="DL7717" s="13"/>
      <c r="DM7717" s="13"/>
      <c r="DN7717" s="3"/>
      <c r="DO7717" s="126"/>
      <c r="DP7717" s="126"/>
      <c r="DQ7717" s="127"/>
      <c r="DR7717" s="128"/>
      <c r="DS7717" s="13"/>
      <c r="DW7717" s="128"/>
      <c r="DX7717" s="128"/>
      <c r="DY7717" s="128"/>
      <c r="EH7717" s="89"/>
      <c r="EI7717" s="90"/>
    </row>
    <row r="7718" spans="38:139">
      <c r="AL7718" s="13"/>
      <c r="AM7718" s="13"/>
      <c r="AN7718" s="3"/>
      <c r="AO7718" s="126"/>
      <c r="AP7718" s="126"/>
      <c r="AQ7718" s="127"/>
      <c r="AR7718" s="128"/>
      <c r="AS7718" s="13"/>
      <c r="AW7718" s="128"/>
      <c r="AX7718" s="128"/>
      <c r="AY7718" s="128"/>
      <c r="BH7718" s="89"/>
      <c r="BI7718" s="90"/>
      <c r="DL7718" s="13"/>
      <c r="DM7718" s="13"/>
      <c r="DN7718" s="3"/>
      <c r="DO7718" s="126"/>
      <c r="DP7718" s="126"/>
      <c r="DQ7718" s="127"/>
      <c r="DR7718" s="128"/>
      <c r="DS7718" s="13"/>
      <c r="DW7718" s="128"/>
      <c r="DX7718" s="128"/>
      <c r="DY7718" s="128"/>
      <c r="EH7718" s="89"/>
      <c r="EI7718" s="90"/>
    </row>
    <row r="7719" spans="38:139">
      <c r="AL7719" s="13"/>
      <c r="AM7719" s="13"/>
      <c r="AN7719" s="3"/>
      <c r="AO7719" s="126"/>
      <c r="AP7719" s="126"/>
      <c r="AQ7719" s="127"/>
      <c r="AR7719" s="128"/>
      <c r="AS7719" s="13"/>
      <c r="AW7719" s="128"/>
      <c r="AX7719" s="128"/>
      <c r="AY7719" s="128"/>
      <c r="BH7719" s="89"/>
      <c r="BI7719" s="90"/>
      <c r="DL7719" s="13"/>
      <c r="DM7719" s="13"/>
      <c r="DN7719" s="3"/>
      <c r="DO7719" s="126"/>
      <c r="DP7719" s="126"/>
      <c r="DQ7719" s="127"/>
      <c r="DR7719" s="128"/>
      <c r="DS7719" s="13"/>
      <c r="DW7719" s="128"/>
      <c r="DX7719" s="128"/>
      <c r="DY7719" s="128"/>
      <c r="EH7719" s="89"/>
      <c r="EI7719" s="90"/>
    </row>
    <row r="7720" spans="38:139">
      <c r="AL7720" s="13"/>
      <c r="AM7720" s="13"/>
      <c r="AN7720" s="3"/>
      <c r="AO7720" s="126"/>
      <c r="AP7720" s="126"/>
      <c r="AQ7720" s="127"/>
      <c r="AR7720" s="128"/>
      <c r="AS7720" s="13"/>
      <c r="AW7720" s="128"/>
      <c r="AX7720" s="128"/>
      <c r="AY7720" s="128"/>
      <c r="BH7720" s="89"/>
      <c r="BI7720" s="90"/>
      <c r="DL7720" s="13"/>
      <c r="DM7720" s="13"/>
      <c r="DN7720" s="3"/>
      <c r="DO7720" s="126"/>
      <c r="DP7720" s="126"/>
      <c r="DQ7720" s="127"/>
      <c r="DR7720" s="128"/>
      <c r="DS7720" s="13"/>
      <c r="DW7720" s="128"/>
      <c r="DX7720" s="128"/>
      <c r="DY7720" s="128"/>
      <c r="EH7720" s="89"/>
      <c r="EI7720" s="90"/>
    </row>
    <row r="7721" spans="38:139">
      <c r="AL7721" s="13"/>
      <c r="AM7721" s="13"/>
      <c r="AN7721" s="3"/>
      <c r="AO7721" s="126"/>
      <c r="AP7721" s="126"/>
      <c r="AQ7721" s="127"/>
      <c r="AR7721" s="128"/>
      <c r="AS7721" s="13"/>
      <c r="AW7721" s="128"/>
      <c r="AX7721" s="128"/>
      <c r="AY7721" s="128"/>
      <c r="BH7721" s="89"/>
      <c r="BI7721" s="90"/>
      <c r="DL7721" s="13"/>
      <c r="DM7721" s="13"/>
      <c r="DN7721" s="3"/>
      <c r="DO7721" s="126"/>
      <c r="DP7721" s="126"/>
      <c r="DQ7721" s="127"/>
      <c r="DR7721" s="128"/>
      <c r="DS7721" s="13"/>
      <c r="DW7721" s="128"/>
      <c r="DX7721" s="128"/>
      <c r="DY7721" s="128"/>
      <c r="EH7721" s="89"/>
      <c r="EI7721" s="90"/>
    </row>
    <row r="7722" spans="38:139">
      <c r="AL7722" s="13"/>
      <c r="AM7722" s="13"/>
      <c r="AN7722" s="3"/>
      <c r="AO7722" s="126"/>
      <c r="AP7722" s="126"/>
      <c r="AQ7722" s="127"/>
      <c r="AR7722" s="128"/>
      <c r="AS7722" s="13"/>
      <c r="AW7722" s="128"/>
      <c r="AX7722" s="128"/>
      <c r="AY7722" s="128"/>
      <c r="BH7722" s="89"/>
      <c r="BI7722" s="90"/>
      <c r="DL7722" s="13"/>
      <c r="DM7722" s="13"/>
      <c r="DN7722" s="3"/>
      <c r="DO7722" s="126"/>
      <c r="DP7722" s="126"/>
      <c r="DQ7722" s="127"/>
      <c r="DR7722" s="128"/>
      <c r="DS7722" s="13"/>
      <c r="DW7722" s="128"/>
      <c r="DX7722" s="128"/>
      <c r="DY7722" s="128"/>
      <c r="EH7722" s="89"/>
      <c r="EI7722" s="90"/>
    </row>
    <row r="7723" spans="38:139">
      <c r="AL7723" s="13"/>
      <c r="AM7723" s="13"/>
      <c r="AN7723" s="3"/>
      <c r="AO7723" s="126"/>
      <c r="AP7723" s="126"/>
      <c r="AQ7723" s="127"/>
      <c r="AR7723" s="128"/>
      <c r="AS7723" s="13"/>
      <c r="AW7723" s="128"/>
      <c r="AX7723" s="128"/>
      <c r="AY7723" s="128"/>
      <c r="BH7723" s="89"/>
      <c r="BI7723" s="90"/>
      <c r="DL7723" s="13"/>
      <c r="DM7723" s="13"/>
      <c r="DN7723" s="3"/>
      <c r="DO7723" s="126"/>
      <c r="DP7723" s="126"/>
      <c r="DQ7723" s="127"/>
      <c r="DR7723" s="128"/>
      <c r="DS7723" s="13"/>
      <c r="DW7723" s="128"/>
      <c r="DX7723" s="128"/>
      <c r="DY7723" s="128"/>
      <c r="EH7723" s="89"/>
      <c r="EI7723" s="90"/>
    </row>
    <row r="7724" spans="38:139">
      <c r="AL7724" s="13"/>
      <c r="AM7724" s="13"/>
      <c r="AN7724" s="3"/>
      <c r="AO7724" s="126"/>
      <c r="AP7724" s="126"/>
      <c r="AQ7724" s="127"/>
      <c r="AR7724" s="128"/>
      <c r="AS7724" s="13"/>
      <c r="AW7724" s="128"/>
      <c r="AX7724" s="128"/>
      <c r="AY7724" s="128"/>
      <c r="BH7724" s="89"/>
      <c r="BI7724" s="90"/>
      <c r="DL7724" s="13"/>
      <c r="DM7724" s="13"/>
      <c r="DN7724" s="3"/>
      <c r="DO7724" s="126"/>
      <c r="DP7724" s="126"/>
      <c r="DQ7724" s="127"/>
      <c r="DR7724" s="128"/>
      <c r="DS7724" s="13"/>
      <c r="DW7724" s="128"/>
      <c r="DX7724" s="128"/>
      <c r="DY7724" s="128"/>
      <c r="EH7724" s="89"/>
      <c r="EI7724" s="90"/>
    </row>
    <row r="7725" spans="38:139">
      <c r="AL7725" s="13"/>
      <c r="AM7725" s="13"/>
      <c r="AN7725" s="3"/>
      <c r="AO7725" s="126"/>
      <c r="AP7725" s="126"/>
      <c r="AQ7725" s="127"/>
      <c r="AR7725" s="128"/>
      <c r="AS7725" s="13"/>
      <c r="AW7725" s="128"/>
      <c r="AX7725" s="128"/>
      <c r="AY7725" s="128"/>
      <c r="BH7725" s="89"/>
      <c r="BI7725" s="90"/>
      <c r="DL7725" s="13"/>
      <c r="DM7725" s="13"/>
      <c r="DN7725" s="3"/>
      <c r="DO7725" s="126"/>
      <c r="DP7725" s="126"/>
      <c r="DQ7725" s="127"/>
      <c r="DR7725" s="128"/>
      <c r="DS7725" s="13"/>
      <c r="DW7725" s="128"/>
      <c r="DX7725" s="128"/>
      <c r="DY7725" s="128"/>
      <c r="EH7725" s="89"/>
      <c r="EI7725" s="90"/>
    </row>
    <row r="7726" spans="38:139">
      <c r="AL7726" s="13"/>
      <c r="AM7726" s="13"/>
      <c r="AN7726" s="3"/>
      <c r="AO7726" s="126"/>
      <c r="AP7726" s="126"/>
      <c r="AQ7726" s="127"/>
      <c r="AR7726" s="128"/>
      <c r="AS7726" s="13"/>
      <c r="AW7726" s="128"/>
      <c r="AX7726" s="128"/>
      <c r="AY7726" s="128"/>
      <c r="BH7726" s="89"/>
      <c r="BI7726" s="90"/>
      <c r="DL7726" s="13"/>
      <c r="DM7726" s="13"/>
      <c r="DN7726" s="3"/>
      <c r="DO7726" s="126"/>
      <c r="DP7726" s="126"/>
      <c r="DQ7726" s="127"/>
      <c r="DR7726" s="128"/>
      <c r="DS7726" s="13"/>
      <c r="DW7726" s="128"/>
      <c r="DX7726" s="128"/>
      <c r="DY7726" s="128"/>
      <c r="EH7726" s="89"/>
      <c r="EI7726" s="90"/>
    </row>
    <row r="7727" spans="38:139">
      <c r="AL7727" s="13"/>
      <c r="AM7727" s="13"/>
      <c r="AN7727" s="3"/>
      <c r="AO7727" s="126"/>
      <c r="AP7727" s="126"/>
      <c r="AQ7727" s="127"/>
      <c r="AR7727" s="128"/>
      <c r="AS7727" s="13"/>
      <c r="AW7727" s="128"/>
      <c r="AX7727" s="128"/>
      <c r="AY7727" s="128"/>
      <c r="BH7727" s="89"/>
      <c r="BI7727" s="90"/>
      <c r="DL7727" s="13"/>
      <c r="DM7727" s="13"/>
      <c r="DN7727" s="3"/>
      <c r="DO7727" s="126"/>
      <c r="DP7727" s="126"/>
      <c r="DQ7727" s="127"/>
      <c r="DR7727" s="128"/>
      <c r="DS7727" s="13"/>
      <c r="DW7727" s="128"/>
      <c r="DX7727" s="128"/>
      <c r="DY7727" s="128"/>
      <c r="EH7727" s="89"/>
      <c r="EI7727" s="90"/>
    </row>
    <row r="7728" spans="38:139">
      <c r="AL7728" s="13"/>
      <c r="AM7728" s="13"/>
      <c r="AN7728" s="3"/>
      <c r="AO7728" s="126"/>
      <c r="AP7728" s="126"/>
      <c r="AQ7728" s="127"/>
      <c r="AR7728" s="128"/>
      <c r="AS7728" s="13"/>
      <c r="AW7728" s="128"/>
      <c r="AX7728" s="128"/>
      <c r="AY7728" s="128"/>
      <c r="BH7728" s="89"/>
      <c r="BI7728" s="90"/>
      <c r="DL7728" s="13"/>
      <c r="DM7728" s="13"/>
      <c r="DN7728" s="3"/>
      <c r="DO7728" s="126"/>
      <c r="DP7728" s="126"/>
      <c r="DQ7728" s="127"/>
      <c r="DR7728" s="128"/>
      <c r="DS7728" s="13"/>
      <c r="DW7728" s="128"/>
      <c r="DX7728" s="128"/>
      <c r="DY7728" s="128"/>
      <c r="EH7728" s="89"/>
      <c r="EI7728" s="90"/>
    </row>
    <row r="7729" spans="38:139">
      <c r="AL7729" s="13"/>
      <c r="AM7729" s="13"/>
      <c r="AN7729" s="3"/>
      <c r="AO7729" s="126"/>
      <c r="AP7729" s="126"/>
      <c r="AQ7729" s="127"/>
      <c r="AR7729" s="128"/>
      <c r="AS7729" s="13"/>
      <c r="AW7729" s="128"/>
      <c r="AX7729" s="128"/>
      <c r="AY7729" s="128"/>
      <c r="BH7729" s="89"/>
      <c r="BI7729" s="90"/>
      <c r="DL7729" s="13"/>
      <c r="DM7729" s="13"/>
      <c r="DN7729" s="3"/>
      <c r="DO7729" s="126"/>
      <c r="DP7729" s="126"/>
      <c r="DQ7729" s="127"/>
      <c r="DR7729" s="128"/>
      <c r="DS7729" s="13"/>
      <c r="DW7729" s="128"/>
      <c r="DX7729" s="128"/>
      <c r="DY7729" s="128"/>
      <c r="EH7729" s="89"/>
      <c r="EI7729" s="90"/>
    </row>
    <row r="7730" spans="38:139">
      <c r="AL7730" s="13"/>
      <c r="AM7730" s="13"/>
      <c r="AN7730" s="3"/>
      <c r="AO7730" s="126"/>
      <c r="AP7730" s="126"/>
      <c r="AQ7730" s="127"/>
      <c r="AR7730" s="128"/>
      <c r="AS7730" s="13"/>
      <c r="AW7730" s="128"/>
      <c r="AX7730" s="128"/>
      <c r="AY7730" s="128"/>
      <c r="BH7730" s="89"/>
      <c r="BI7730" s="90"/>
      <c r="DL7730" s="13"/>
      <c r="DM7730" s="13"/>
      <c r="DN7730" s="3"/>
      <c r="DO7730" s="126"/>
      <c r="DP7730" s="126"/>
      <c r="DQ7730" s="127"/>
      <c r="DR7730" s="128"/>
      <c r="DS7730" s="13"/>
      <c r="DW7730" s="128"/>
      <c r="DX7730" s="128"/>
      <c r="DY7730" s="128"/>
      <c r="EH7730" s="89"/>
      <c r="EI7730" s="90"/>
    </row>
    <row r="7731" spans="38:139">
      <c r="AL7731" s="13"/>
      <c r="AM7731" s="13"/>
      <c r="AN7731" s="3"/>
      <c r="AO7731" s="126"/>
      <c r="AP7731" s="126"/>
      <c r="AQ7731" s="127"/>
      <c r="AR7731" s="128"/>
      <c r="AS7731" s="13"/>
      <c r="AW7731" s="128"/>
      <c r="AX7731" s="128"/>
      <c r="AY7731" s="128"/>
      <c r="BH7731" s="89"/>
      <c r="BI7731" s="90"/>
      <c r="DL7731" s="13"/>
      <c r="DM7731" s="13"/>
      <c r="DN7731" s="3"/>
      <c r="DO7731" s="126"/>
      <c r="DP7731" s="126"/>
      <c r="DQ7731" s="127"/>
      <c r="DR7731" s="128"/>
      <c r="DS7731" s="13"/>
      <c r="DW7731" s="128"/>
      <c r="DX7731" s="128"/>
      <c r="DY7731" s="128"/>
      <c r="EH7731" s="89"/>
      <c r="EI7731" s="90"/>
    </row>
    <row r="7732" spans="38:139">
      <c r="AL7732" s="13"/>
      <c r="AM7732" s="13"/>
      <c r="AN7732" s="3"/>
      <c r="AO7732" s="126"/>
      <c r="AP7732" s="126"/>
      <c r="AQ7732" s="127"/>
      <c r="AR7732" s="128"/>
      <c r="AS7732" s="13"/>
      <c r="AW7732" s="128"/>
      <c r="AX7732" s="128"/>
      <c r="AY7732" s="128"/>
      <c r="BH7732" s="89"/>
      <c r="BI7732" s="90"/>
      <c r="DL7732" s="13"/>
      <c r="DM7732" s="13"/>
      <c r="DN7732" s="3"/>
      <c r="DO7732" s="126"/>
      <c r="DP7732" s="126"/>
      <c r="DQ7732" s="127"/>
      <c r="DR7732" s="128"/>
      <c r="DS7732" s="13"/>
      <c r="DW7732" s="128"/>
      <c r="DX7732" s="128"/>
      <c r="DY7732" s="128"/>
      <c r="EH7732" s="89"/>
      <c r="EI7732" s="90"/>
    </row>
    <row r="7733" spans="38:139">
      <c r="AL7733" s="13"/>
      <c r="AM7733" s="13"/>
      <c r="AN7733" s="3"/>
      <c r="AO7733" s="126"/>
      <c r="AP7733" s="126"/>
      <c r="AQ7733" s="127"/>
      <c r="AR7733" s="128"/>
      <c r="AS7733" s="13"/>
      <c r="AW7733" s="128"/>
      <c r="AX7733" s="128"/>
      <c r="AY7733" s="128"/>
      <c r="BH7733" s="89"/>
      <c r="BI7733" s="90"/>
      <c r="DL7733" s="13"/>
      <c r="DM7733" s="13"/>
      <c r="DN7733" s="3"/>
      <c r="DO7733" s="126"/>
      <c r="DP7733" s="126"/>
      <c r="DQ7733" s="127"/>
      <c r="DR7733" s="128"/>
      <c r="DS7733" s="13"/>
      <c r="DW7733" s="128"/>
      <c r="DX7733" s="128"/>
      <c r="DY7733" s="128"/>
      <c r="EH7733" s="89"/>
      <c r="EI7733" s="90"/>
    </row>
    <row r="7734" spans="38:139">
      <c r="AL7734" s="13"/>
      <c r="AM7734" s="13"/>
      <c r="AN7734" s="3"/>
      <c r="AO7734" s="126"/>
      <c r="AP7734" s="126"/>
      <c r="AQ7734" s="127"/>
      <c r="AR7734" s="128"/>
      <c r="AS7734" s="13"/>
      <c r="AW7734" s="128"/>
      <c r="AX7734" s="128"/>
      <c r="AY7734" s="128"/>
      <c r="BH7734" s="89"/>
      <c r="BI7734" s="90"/>
      <c r="DL7734" s="13"/>
      <c r="DM7734" s="13"/>
      <c r="DN7734" s="3"/>
      <c r="DO7734" s="126"/>
      <c r="DP7734" s="126"/>
      <c r="DQ7734" s="127"/>
      <c r="DR7734" s="128"/>
      <c r="DS7734" s="13"/>
      <c r="DW7734" s="128"/>
      <c r="DX7734" s="128"/>
      <c r="DY7734" s="128"/>
      <c r="EH7734" s="89"/>
      <c r="EI7734" s="90"/>
    </row>
    <row r="7735" spans="38:139">
      <c r="AL7735" s="13"/>
      <c r="AM7735" s="13"/>
      <c r="AN7735" s="3"/>
      <c r="AO7735" s="126"/>
      <c r="AP7735" s="126"/>
      <c r="AQ7735" s="127"/>
      <c r="AR7735" s="128"/>
      <c r="AS7735" s="13"/>
      <c r="AW7735" s="128"/>
      <c r="AX7735" s="128"/>
      <c r="AY7735" s="128"/>
      <c r="BH7735" s="89"/>
      <c r="BI7735" s="90"/>
      <c r="DL7735" s="13"/>
      <c r="DM7735" s="13"/>
      <c r="DN7735" s="3"/>
      <c r="DO7735" s="126"/>
      <c r="DP7735" s="126"/>
      <c r="DQ7735" s="127"/>
      <c r="DR7735" s="128"/>
      <c r="DS7735" s="13"/>
      <c r="DW7735" s="128"/>
      <c r="DX7735" s="128"/>
      <c r="DY7735" s="128"/>
      <c r="EH7735" s="89"/>
      <c r="EI7735" s="90"/>
    </row>
    <row r="7736" spans="38:139">
      <c r="AL7736" s="13"/>
      <c r="AM7736" s="13"/>
      <c r="AN7736" s="3"/>
      <c r="AO7736" s="126"/>
      <c r="AP7736" s="126"/>
      <c r="AQ7736" s="127"/>
      <c r="AR7736" s="128"/>
      <c r="AS7736" s="13"/>
      <c r="AW7736" s="128"/>
      <c r="AX7736" s="128"/>
      <c r="AY7736" s="128"/>
      <c r="BH7736" s="89"/>
      <c r="BI7736" s="90"/>
      <c r="DL7736" s="13"/>
      <c r="DM7736" s="13"/>
      <c r="DN7736" s="3"/>
      <c r="DO7736" s="126"/>
      <c r="DP7736" s="126"/>
      <c r="DQ7736" s="127"/>
      <c r="DR7736" s="128"/>
      <c r="DS7736" s="13"/>
      <c r="DW7736" s="128"/>
      <c r="DX7736" s="128"/>
      <c r="DY7736" s="128"/>
      <c r="EH7736" s="89"/>
      <c r="EI7736" s="90"/>
    </row>
    <row r="7737" spans="38:139">
      <c r="AL7737" s="13"/>
      <c r="AM7737" s="13"/>
      <c r="AN7737" s="3"/>
      <c r="AO7737" s="126"/>
      <c r="AP7737" s="126"/>
      <c r="AQ7737" s="127"/>
      <c r="AR7737" s="128"/>
      <c r="AS7737" s="13"/>
      <c r="AW7737" s="128"/>
      <c r="AX7737" s="128"/>
      <c r="AY7737" s="128"/>
      <c r="BH7737" s="89"/>
      <c r="BI7737" s="90"/>
      <c r="DL7737" s="13"/>
      <c r="DM7737" s="13"/>
      <c r="DN7737" s="3"/>
      <c r="DO7737" s="126"/>
      <c r="DP7737" s="126"/>
      <c r="DQ7737" s="127"/>
      <c r="DR7737" s="128"/>
      <c r="DS7737" s="13"/>
      <c r="DW7737" s="128"/>
      <c r="DX7737" s="128"/>
      <c r="DY7737" s="128"/>
      <c r="EH7737" s="89"/>
      <c r="EI7737" s="90"/>
    </row>
    <row r="7738" spans="38:139">
      <c r="AL7738" s="13"/>
      <c r="AM7738" s="13"/>
      <c r="AN7738" s="3"/>
      <c r="AO7738" s="126"/>
      <c r="AP7738" s="126"/>
      <c r="AQ7738" s="127"/>
      <c r="AR7738" s="128"/>
      <c r="AS7738" s="13"/>
      <c r="AW7738" s="128"/>
      <c r="AX7738" s="128"/>
      <c r="AY7738" s="128"/>
      <c r="BH7738" s="89"/>
      <c r="BI7738" s="90"/>
      <c r="DL7738" s="13"/>
      <c r="DM7738" s="13"/>
      <c r="DN7738" s="3"/>
      <c r="DO7738" s="126"/>
      <c r="DP7738" s="126"/>
      <c r="DQ7738" s="127"/>
      <c r="DR7738" s="128"/>
      <c r="DS7738" s="13"/>
      <c r="DW7738" s="128"/>
      <c r="DX7738" s="128"/>
      <c r="DY7738" s="128"/>
      <c r="EH7738" s="89"/>
      <c r="EI7738" s="90"/>
    </row>
    <row r="7739" spans="38:139">
      <c r="AL7739" s="13"/>
      <c r="AM7739" s="13"/>
      <c r="AN7739" s="3"/>
      <c r="AO7739" s="126"/>
      <c r="AP7739" s="126"/>
      <c r="AQ7739" s="127"/>
      <c r="AR7739" s="128"/>
      <c r="AS7739" s="13"/>
      <c r="AW7739" s="128"/>
      <c r="AX7739" s="128"/>
      <c r="AY7739" s="128"/>
      <c r="BH7739" s="89"/>
      <c r="BI7739" s="90"/>
      <c r="DL7739" s="13"/>
      <c r="DM7739" s="13"/>
      <c r="DN7739" s="3"/>
      <c r="DO7739" s="126"/>
      <c r="DP7739" s="126"/>
      <c r="DQ7739" s="127"/>
      <c r="DR7739" s="128"/>
      <c r="DS7739" s="13"/>
      <c r="DW7739" s="128"/>
      <c r="DX7739" s="128"/>
      <c r="DY7739" s="128"/>
      <c r="EH7739" s="89"/>
      <c r="EI7739" s="90"/>
    </row>
    <row r="7740" spans="38:139">
      <c r="AL7740" s="13"/>
      <c r="AM7740" s="13"/>
      <c r="AN7740" s="3"/>
      <c r="AO7740" s="126"/>
      <c r="AP7740" s="126"/>
      <c r="AQ7740" s="127"/>
      <c r="AR7740" s="128"/>
      <c r="AS7740" s="13"/>
      <c r="AW7740" s="128"/>
      <c r="AX7740" s="128"/>
      <c r="AY7740" s="128"/>
      <c r="BH7740" s="89"/>
      <c r="BI7740" s="90"/>
      <c r="DL7740" s="13"/>
      <c r="DM7740" s="13"/>
      <c r="DN7740" s="3"/>
      <c r="DO7740" s="126"/>
      <c r="DP7740" s="126"/>
      <c r="DQ7740" s="127"/>
      <c r="DR7740" s="128"/>
      <c r="DS7740" s="13"/>
      <c r="DW7740" s="128"/>
      <c r="DX7740" s="128"/>
      <c r="DY7740" s="128"/>
      <c r="EH7740" s="89"/>
      <c r="EI7740" s="90"/>
    </row>
    <row r="7741" spans="38:139">
      <c r="AL7741" s="13"/>
      <c r="AM7741" s="13"/>
      <c r="AN7741" s="3"/>
      <c r="AO7741" s="126"/>
      <c r="AP7741" s="126"/>
      <c r="AQ7741" s="127"/>
      <c r="AR7741" s="128"/>
      <c r="AS7741" s="13"/>
      <c r="AW7741" s="128"/>
      <c r="AX7741" s="128"/>
      <c r="AY7741" s="128"/>
      <c r="BH7741" s="89"/>
      <c r="BI7741" s="90"/>
      <c r="DL7741" s="13"/>
      <c r="DM7741" s="13"/>
      <c r="DN7741" s="3"/>
      <c r="DO7741" s="126"/>
      <c r="DP7741" s="126"/>
      <c r="DQ7741" s="127"/>
      <c r="DR7741" s="128"/>
      <c r="DS7741" s="13"/>
      <c r="DW7741" s="128"/>
      <c r="DX7741" s="128"/>
      <c r="DY7741" s="128"/>
      <c r="EH7741" s="89"/>
      <c r="EI7741" s="90"/>
    </row>
    <row r="7742" spans="38:139">
      <c r="AL7742" s="13"/>
      <c r="AM7742" s="13"/>
      <c r="AN7742" s="3"/>
      <c r="AO7742" s="126"/>
      <c r="AP7742" s="126"/>
      <c r="AQ7742" s="127"/>
      <c r="AR7742" s="128"/>
      <c r="AS7742" s="13"/>
      <c r="AW7742" s="128"/>
      <c r="AX7742" s="128"/>
      <c r="AY7742" s="128"/>
      <c r="BH7742" s="89"/>
      <c r="BI7742" s="90"/>
      <c r="DL7742" s="13"/>
      <c r="DM7742" s="13"/>
      <c r="DN7742" s="3"/>
      <c r="DO7742" s="126"/>
      <c r="DP7742" s="126"/>
      <c r="DQ7742" s="127"/>
      <c r="DR7742" s="128"/>
      <c r="DS7742" s="13"/>
      <c r="DW7742" s="128"/>
      <c r="DX7742" s="128"/>
      <c r="DY7742" s="128"/>
      <c r="EH7742" s="89"/>
      <c r="EI7742" s="90"/>
    </row>
    <row r="7743" spans="38:139">
      <c r="AL7743" s="13"/>
      <c r="AM7743" s="13"/>
      <c r="AN7743" s="3"/>
      <c r="AO7743" s="126"/>
      <c r="AP7743" s="126"/>
      <c r="AQ7743" s="127"/>
      <c r="AR7743" s="128"/>
      <c r="AS7743" s="13"/>
      <c r="AW7743" s="128"/>
      <c r="AX7743" s="128"/>
      <c r="AY7743" s="128"/>
      <c r="BH7743" s="89"/>
      <c r="BI7743" s="90"/>
      <c r="DL7743" s="13"/>
      <c r="DM7743" s="13"/>
      <c r="DN7743" s="3"/>
      <c r="DO7743" s="126"/>
      <c r="DP7743" s="126"/>
      <c r="DQ7743" s="127"/>
      <c r="DR7743" s="128"/>
      <c r="DS7743" s="13"/>
      <c r="DW7743" s="128"/>
      <c r="DX7743" s="128"/>
      <c r="DY7743" s="128"/>
      <c r="EH7743" s="89"/>
      <c r="EI7743" s="90"/>
    </row>
    <row r="7744" spans="38:139">
      <c r="AL7744" s="13"/>
      <c r="AM7744" s="13"/>
      <c r="AN7744" s="3"/>
      <c r="AO7744" s="126"/>
      <c r="AP7744" s="126"/>
      <c r="AQ7744" s="127"/>
      <c r="AR7744" s="128"/>
      <c r="AS7744" s="13"/>
      <c r="AW7744" s="128"/>
      <c r="AX7744" s="128"/>
      <c r="AY7744" s="128"/>
      <c r="BH7744" s="89"/>
      <c r="BI7744" s="90"/>
      <c r="DL7744" s="13"/>
      <c r="DM7744" s="13"/>
      <c r="DN7744" s="3"/>
      <c r="DO7744" s="126"/>
      <c r="DP7744" s="126"/>
      <c r="DQ7744" s="127"/>
      <c r="DR7744" s="128"/>
      <c r="DS7744" s="13"/>
      <c r="DW7744" s="128"/>
      <c r="DX7744" s="128"/>
      <c r="DY7744" s="128"/>
      <c r="EH7744" s="89"/>
      <c r="EI7744" s="90"/>
    </row>
    <row r="7745" spans="38:139">
      <c r="AL7745" s="13"/>
      <c r="AM7745" s="13"/>
      <c r="AN7745" s="3"/>
      <c r="AO7745" s="126"/>
      <c r="AP7745" s="126"/>
      <c r="AQ7745" s="127"/>
      <c r="AR7745" s="128"/>
      <c r="AS7745" s="13"/>
      <c r="AW7745" s="128"/>
      <c r="AX7745" s="128"/>
      <c r="AY7745" s="128"/>
      <c r="BH7745" s="89"/>
      <c r="BI7745" s="90"/>
      <c r="DL7745" s="13"/>
      <c r="DM7745" s="13"/>
      <c r="DN7745" s="3"/>
      <c r="DO7745" s="126"/>
      <c r="DP7745" s="126"/>
      <c r="DQ7745" s="127"/>
      <c r="DR7745" s="128"/>
      <c r="DS7745" s="13"/>
      <c r="DW7745" s="128"/>
      <c r="DX7745" s="128"/>
      <c r="DY7745" s="128"/>
      <c r="EH7745" s="89"/>
      <c r="EI7745" s="90"/>
    </row>
    <row r="7746" spans="38:139">
      <c r="AL7746" s="13"/>
      <c r="AM7746" s="13"/>
      <c r="AN7746" s="3"/>
      <c r="AO7746" s="126"/>
      <c r="AP7746" s="126"/>
      <c r="AQ7746" s="127"/>
      <c r="AR7746" s="128"/>
      <c r="AS7746" s="13"/>
      <c r="AW7746" s="128"/>
      <c r="AX7746" s="128"/>
      <c r="AY7746" s="128"/>
      <c r="BH7746" s="89"/>
      <c r="BI7746" s="90"/>
      <c r="DL7746" s="13"/>
      <c r="DM7746" s="13"/>
      <c r="DN7746" s="3"/>
      <c r="DO7746" s="126"/>
      <c r="DP7746" s="126"/>
      <c r="DQ7746" s="127"/>
      <c r="DR7746" s="128"/>
      <c r="DS7746" s="13"/>
      <c r="DW7746" s="128"/>
      <c r="DX7746" s="128"/>
      <c r="DY7746" s="128"/>
      <c r="EH7746" s="89"/>
      <c r="EI7746" s="90"/>
    </row>
    <row r="7747" spans="38:139">
      <c r="AL7747" s="13"/>
      <c r="AM7747" s="13"/>
      <c r="AN7747" s="3"/>
      <c r="AO7747" s="126"/>
      <c r="AP7747" s="126"/>
      <c r="AQ7747" s="127"/>
      <c r="AR7747" s="128"/>
      <c r="AS7747" s="13"/>
      <c r="AW7747" s="128"/>
      <c r="AX7747" s="128"/>
      <c r="AY7747" s="128"/>
      <c r="BH7747" s="89"/>
      <c r="BI7747" s="90"/>
      <c r="DL7747" s="13"/>
      <c r="DM7747" s="13"/>
      <c r="DN7747" s="3"/>
      <c r="DO7747" s="126"/>
      <c r="DP7747" s="126"/>
      <c r="DQ7747" s="127"/>
      <c r="DR7747" s="128"/>
      <c r="DS7747" s="13"/>
      <c r="DW7747" s="128"/>
      <c r="DX7747" s="128"/>
      <c r="DY7747" s="128"/>
      <c r="EH7747" s="89"/>
      <c r="EI7747" s="90"/>
    </row>
    <row r="7748" spans="38:139">
      <c r="AL7748" s="13"/>
      <c r="AM7748" s="13"/>
      <c r="AN7748" s="3"/>
      <c r="AO7748" s="126"/>
      <c r="AP7748" s="126"/>
      <c r="AQ7748" s="127"/>
      <c r="AR7748" s="128"/>
      <c r="AS7748" s="13"/>
      <c r="AW7748" s="128"/>
      <c r="AX7748" s="128"/>
      <c r="AY7748" s="128"/>
      <c r="BH7748" s="89"/>
      <c r="BI7748" s="90"/>
      <c r="DL7748" s="13"/>
      <c r="DM7748" s="13"/>
      <c r="DN7748" s="3"/>
      <c r="DO7748" s="126"/>
      <c r="DP7748" s="126"/>
      <c r="DQ7748" s="127"/>
      <c r="DR7748" s="128"/>
      <c r="DS7748" s="13"/>
      <c r="DW7748" s="128"/>
      <c r="DX7748" s="128"/>
      <c r="DY7748" s="128"/>
      <c r="EH7748" s="89"/>
      <c r="EI7748" s="90"/>
    </row>
    <row r="7749" spans="38:139">
      <c r="AL7749" s="13"/>
      <c r="AM7749" s="13"/>
      <c r="AN7749" s="3"/>
      <c r="AO7749" s="126"/>
      <c r="AP7749" s="126"/>
      <c r="AQ7749" s="127"/>
      <c r="AR7749" s="128"/>
      <c r="AS7749" s="13"/>
      <c r="AW7749" s="128"/>
      <c r="AX7749" s="128"/>
      <c r="AY7749" s="128"/>
      <c r="BH7749" s="89"/>
      <c r="BI7749" s="90"/>
      <c r="DL7749" s="13"/>
      <c r="DM7749" s="13"/>
      <c r="DN7749" s="3"/>
      <c r="DO7749" s="126"/>
      <c r="DP7749" s="126"/>
      <c r="DQ7749" s="127"/>
      <c r="DR7749" s="128"/>
      <c r="DS7749" s="13"/>
      <c r="DW7749" s="128"/>
      <c r="DX7749" s="128"/>
      <c r="DY7749" s="128"/>
      <c r="EH7749" s="89"/>
      <c r="EI7749" s="90"/>
    </row>
    <row r="7750" spans="38:139">
      <c r="AL7750" s="13"/>
      <c r="AM7750" s="13"/>
      <c r="AN7750" s="3"/>
      <c r="AO7750" s="126"/>
      <c r="AP7750" s="126"/>
      <c r="AQ7750" s="127"/>
      <c r="AR7750" s="128"/>
      <c r="AS7750" s="13"/>
      <c r="AW7750" s="128"/>
      <c r="AX7750" s="128"/>
      <c r="AY7750" s="128"/>
      <c r="BH7750" s="89"/>
      <c r="BI7750" s="90"/>
      <c r="DL7750" s="13"/>
      <c r="DM7750" s="13"/>
      <c r="DN7750" s="3"/>
      <c r="DO7750" s="126"/>
      <c r="DP7750" s="126"/>
      <c r="DQ7750" s="127"/>
      <c r="DR7750" s="128"/>
      <c r="DS7750" s="13"/>
      <c r="DW7750" s="128"/>
      <c r="DX7750" s="128"/>
      <c r="DY7750" s="128"/>
      <c r="EH7750" s="89"/>
      <c r="EI7750" s="90"/>
    </row>
    <row r="7751" spans="38:139">
      <c r="AL7751" s="13"/>
      <c r="AM7751" s="13"/>
      <c r="AN7751" s="3"/>
      <c r="AO7751" s="126"/>
      <c r="AP7751" s="126"/>
      <c r="AQ7751" s="127"/>
      <c r="AR7751" s="128"/>
      <c r="AS7751" s="13"/>
      <c r="AW7751" s="128"/>
      <c r="AX7751" s="128"/>
      <c r="AY7751" s="128"/>
      <c r="BH7751" s="89"/>
      <c r="BI7751" s="90"/>
      <c r="DL7751" s="13"/>
      <c r="DM7751" s="13"/>
      <c r="DN7751" s="3"/>
      <c r="DO7751" s="126"/>
      <c r="DP7751" s="126"/>
      <c r="DQ7751" s="127"/>
      <c r="DR7751" s="128"/>
      <c r="DS7751" s="13"/>
      <c r="DW7751" s="128"/>
      <c r="DX7751" s="128"/>
      <c r="DY7751" s="128"/>
      <c r="EH7751" s="89"/>
      <c r="EI7751" s="90"/>
    </row>
    <row r="7752" spans="38:139">
      <c r="AL7752" s="13"/>
      <c r="AM7752" s="13"/>
      <c r="AN7752" s="3"/>
      <c r="AO7752" s="126"/>
      <c r="AP7752" s="126"/>
      <c r="AQ7752" s="127"/>
      <c r="AR7752" s="128"/>
      <c r="AS7752" s="13"/>
      <c r="AW7752" s="128"/>
      <c r="AX7752" s="128"/>
      <c r="AY7752" s="128"/>
      <c r="BH7752" s="89"/>
      <c r="BI7752" s="90"/>
      <c r="DL7752" s="13"/>
      <c r="DM7752" s="13"/>
      <c r="DN7752" s="3"/>
      <c r="DO7752" s="126"/>
      <c r="DP7752" s="126"/>
      <c r="DQ7752" s="127"/>
      <c r="DR7752" s="128"/>
      <c r="DS7752" s="13"/>
      <c r="DW7752" s="128"/>
      <c r="DX7752" s="128"/>
      <c r="DY7752" s="128"/>
      <c r="EH7752" s="89"/>
      <c r="EI7752" s="90"/>
    </row>
    <row r="7753" spans="38:139">
      <c r="AL7753" s="13"/>
      <c r="AM7753" s="13"/>
      <c r="AN7753" s="3"/>
      <c r="AO7753" s="126"/>
      <c r="AP7753" s="126"/>
      <c r="AQ7753" s="127"/>
      <c r="AR7753" s="128"/>
      <c r="AS7753" s="13"/>
      <c r="AW7753" s="128"/>
      <c r="AX7753" s="128"/>
      <c r="AY7753" s="128"/>
      <c r="BH7753" s="89"/>
      <c r="BI7753" s="90"/>
      <c r="DL7753" s="13"/>
      <c r="DM7753" s="13"/>
      <c r="DN7753" s="3"/>
      <c r="DO7753" s="126"/>
      <c r="DP7753" s="126"/>
      <c r="DQ7753" s="127"/>
      <c r="DR7753" s="128"/>
      <c r="DS7753" s="13"/>
      <c r="DW7753" s="128"/>
      <c r="DX7753" s="128"/>
      <c r="DY7753" s="128"/>
      <c r="EH7753" s="89"/>
      <c r="EI7753" s="90"/>
    </row>
    <row r="7754" spans="38:139">
      <c r="AL7754" s="13"/>
      <c r="AM7754" s="13"/>
      <c r="AN7754" s="3"/>
      <c r="AO7754" s="126"/>
      <c r="AP7754" s="126"/>
      <c r="AQ7754" s="127"/>
      <c r="AR7754" s="128"/>
      <c r="AS7754" s="13"/>
      <c r="AW7754" s="128"/>
      <c r="AX7754" s="128"/>
      <c r="AY7754" s="128"/>
      <c r="BH7754" s="89"/>
      <c r="BI7754" s="90"/>
      <c r="DL7754" s="13"/>
      <c r="DM7754" s="13"/>
      <c r="DN7754" s="3"/>
      <c r="DO7754" s="126"/>
      <c r="DP7754" s="126"/>
      <c r="DQ7754" s="127"/>
      <c r="DR7754" s="128"/>
      <c r="DS7754" s="13"/>
      <c r="DW7754" s="128"/>
      <c r="DX7754" s="128"/>
      <c r="DY7754" s="128"/>
      <c r="EH7754" s="89"/>
      <c r="EI7754" s="90"/>
    </row>
    <row r="7755" spans="38:139">
      <c r="AL7755" s="13"/>
      <c r="AM7755" s="13"/>
      <c r="AN7755" s="3"/>
      <c r="AO7755" s="126"/>
      <c r="AP7755" s="126"/>
      <c r="AQ7755" s="127"/>
      <c r="AR7755" s="128"/>
      <c r="AS7755" s="13"/>
      <c r="AW7755" s="128"/>
      <c r="AX7755" s="128"/>
      <c r="AY7755" s="128"/>
      <c r="BH7755" s="89"/>
      <c r="BI7755" s="90"/>
      <c r="DL7755" s="13"/>
      <c r="DM7755" s="13"/>
      <c r="DN7755" s="3"/>
      <c r="DO7755" s="126"/>
      <c r="DP7755" s="126"/>
      <c r="DQ7755" s="127"/>
      <c r="DR7755" s="128"/>
      <c r="DS7755" s="13"/>
      <c r="DW7755" s="128"/>
      <c r="DX7755" s="128"/>
      <c r="DY7755" s="128"/>
      <c r="EH7755" s="89"/>
      <c r="EI7755" s="90"/>
    </row>
    <row r="7756" spans="38:139">
      <c r="AL7756" s="13"/>
      <c r="AM7756" s="13"/>
      <c r="AN7756" s="3"/>
      <c r="AO7756" s="126"/>
      <c r="AP7756" s="126"/>
      <c r="AQ7756" s="127"/>
      <c r="AR7756" s="128"/>
      <c r="AS7756" s="13"/>
      <c r="AW7756" s="128"/>
      <c r="AX7756" s="128"/>
      <c r="AY7756" s="128"/>
      <c r="BH7756" s="89"/>
      <c r="BI7756" s="90"/>
      <c r="DL7756" s="13"/>
      <c r="DM7756" s="13"/>
      <c r="DN7756" s="3"/>
      <c r="DO7756" s="126"/>
      <c r="DP7756" s="126"/>
      <c r="DQ7756" s="127"/>
      <c r="DR7756" s="128"/>
      <c r="DS7756" s="13"/>
      <c r="DW7756" s="128"/>
      <c r="DX7756" s="128"/>
      <c r="DY7756" s="128"/>
      <c r="EH7756" s="89"/>
      <c r="EI7756" s="90"/>
    </row>
    <row r="7757" spans="38:139">
      <c r="AL7757" s="13"/>
      <c r="AM7757" s="13"/>
      <c r="AN7757" s="3"/>
      <c r="AO7757" s="126"/>
      <c r="AP7757" s="126"/>
      <c r="AQ7757" s="127"/>
      <c r="AR7757" s="128"/>
      <c r="AS7757" s="13"/>
      <c r="AW7757" s="128"/>
      <c r="AX7757" s="128"/>
      <c r="AY7757" s="128"/>
      <c r="BH7757" s="89"/>
      <c r="BI7757" s="90"/>
      <c r="DL7757" s="13"/>
      <c r="DM7757" s="13"/>
      <c r="DN7757" s="3"/>
      <c r="DO7757" s="126"/>
      <c r="DP7757" s="126"/>
      <c r="DQ7757" s="127"/>
      <c r="DR7757" s="128"/>
      <c r="DS7757" s="13"/>
      <c r="DW7757" s="128"/>
      <c r="DX7757" s="128"/>
      <c r="DY7757" s="128"/>
      <c r="EH7757" s="89"/>
      <c r="EI7757" s="90"/>
    </row>
    <row r="7758" spans="38:139">
      <c r="AL7758" s="13"/>
      <c r="AM7758" s="13"/>
      <c r="AN7758" s="3"/>
      <c r="AO7758" s="126"/>
      <c r="AP7758" s="126"/>
      <c r="AQ7758" s="127"/>
      <c r="AR7758" s="128"/>
      <c r="AS7758" s="13"/>
      <c r="AW7758" s="128"/>
      <c r="AX7758" s="128"/>
      <c r="AY7758" s="128"/>
      <c r="BH7758" s="89"/>
      <c r="BI7758" s="90"/>
      <c r="DL7758" s="13"/>
      <c r="DM7758" s="13"/>
      <c r="DN7758" s="3"/>
      <c r="DO7758" s="126"/>
      <c r="DP7758" s="126"/>
      <c r="DQ7758" s="127"/>
      <c r="DR7758" s="128"/>
      <c r="DS7758" s="13"/>
      <c r="DW7758" s="128"/>
      <c r="DX7758" s="128"/>
      <c r="DY7758" s="128"/>
      <c r="EH7758" s="89"/>
      <c r="EI7758" s="90"/>
    </row>
    <row r="7759" spans="38:139">
      <c r="AL7759" s="13"/>
      <c r="AM7759" s="13"/>
      <c r="AN7759" s="3"/>
      <c r="AO7759" s="126"/>
      <c r="AP7759" s="126"/>
      <c r="AQ7759" s="127"/>
      <c r="AR7759" s="128"/>
      <c r="AS7759" s="13"/>
      <c r="AW7759" s="128"/>
      <c r="AX7759" s="128"/>
      <c r="AY7759" s="128"/>
      <c r="BH7759" s="89"/>
      <c r="BI7759" s="90"/>
      <c r="DL7759" s="13"/>
      <c r="DM7759" s="13"/>
      <c r="DN7759" s="3"/>
      <c r="DO7759" s="126"/>
      <c r="DP7759" s="126"/>
      <c r="DQ7759" s="127"/>
      <c r="DR7759" s="128"/>
      <c r="DS7759" s="13"/>
      <c r="DW7759" s="128"/>
      <c r="DX7759" s="128"/>
      <c r="DY7759" s="128"/>
      <c r="EH7759" s="89"/>
      <c r="EI7759" s="90"/>
    </row>
    <row r="7760" spans="38:139">
      <c r="AL7760" s="13"/>
      <c r="AM7760" s="13"/>
      <c r="AN7760" s="3"/>
      <c r="AO7760" s="126"/>
      <c r="AP7760" s="126"/>
      <c r="AQ7760" s="127"/>
      <c r="AR7760" s="128"/>
      <c r="AS7760" s="13"/>
      <c r="AW7760" s="128"/>
      <c r="AX7760" s="128"/>
      <c r="AY7760" s="128"/>
      <c r="BH7760" s="89"/>
      <c r="BI7760" s="90"/>
      <c r="DL7760" s="13"/>
      <c r="DM7760" s="13"/>
      <c r="DN7760" s="3"/>
      <c r="DO7760" s="126"/>
      <c r="DP7760" s="126"/>
      <c r="DQ7760" s="127"/>
      <c r="DR7760" s="128"/>
      <c r="DS7760" s="13"/>
      <c r="DW7760" s="128"/>
      <c r="DX7760" s="128"/>
      <c r="DY7760" s="128"/>
      <c r="EH7760" s="89"/>
      <c r="EI7760" s="90"/>
    </row>
    <row r="7761" spans="38:139">
      <c r="AL7761" s="13"/>
      <c r="AM7761" s="13"/>
      <c r="AN7761" s="3"/>
      <c r="AO7761" s="126"/>
      <c r="AP7761" s="126"/>
      <c r="AQ7761" s="127"/>
      <c r="AR7761" s="128"/>
      <c r="AS7761" s="13"/>
      <c r="AW7761" s="128"/>
      <c r="AX7761" s="128"/>
      <c r="AY7761" s="128"/>
      <c r="BH7761" s="89"/>
      <c r="BI7761" s="90"/>
      <c r="DL7761" s="13"/>
      <c r="DM7761" s="13"/>
      <c r="DN7761" s="3"/>
      <c r="DO7761" s="126"/>
      <c r="DP7761" s="126"/>
      <c r="DQ7761" s="127"/>
      <c r="DR7761" s="128"/>
      <c r="DS7761" s="13"/>
      <c r="DW7761" s="128"/>
      <c r="DX7761" s="128"/>
      <c r="DY7761" s="128"/>
      <c r="EH7761" s="89"/>
      <c r="EI7761" s="90"/>
    </row>
    <row r="7762" spans="38:139">
      <c r="AL7762" s="13"/>
      <c r="AM7762" s="13"/>
      <c r="AN7762" s="3"/>
      <c r="AO7762" s="126"/>
      <c r="AP7762" s="126"/>
      <c r="AQ7762" s="127"/>
      <c r="AR7762" s="128"/>
      <c r="AS7762" s="13"/>
      <c r="AW7762" s="128"/>
      <c r="AX7762" s="128"/>
      <c r="AY7762" s="128"/>
      <c r="BH7762" s="89"/>
      <c r="BI7762" s="90"/>
      <c r="DL7762" s="13"/>
      <c r="DM7762" s="13"/>
      <c r="DN7762" s="3"/>
      <c r="DO7762" s="126"/>
      <c r="DP7762" s="126"/>
      <c r="DQ7762" s="127"/>
      <c r="DR7762" s="128"/>
      <c r="DS7762" s="13"/>
      <c r="DW7762" s="128"/>
      <c r="DX7762" s="128"/>
      <c r="DY7762" s="128"/>
      <c r="EH7762" s="89"/>
      <c r="EI7762" s="90"/>
    </row>
    <row r="7763" spans="38:139">
      <c r="AL7763" s="13"/>
      <c r="AM7763" s="13"/>
      <c r="AN7763" s="3"/>
      <c r="AO7763" s="126"/>
      <c r="AP7763" s="126"/>
      <c r="AQ7763" s="127"/>
      <c r="AR7763" s="128"/>
      <c r="AS7763" s="13"/>
      <c r="AW7763" s="128"/>
      <c r="AX7763" s="128"/>
      <c r="AY7763" s="128"/>
      <c r="BH7763" s="89"/>
      <c r="BI7763" s="90"/>
      <c r="DL7763" s="13"/>
      <c r="DM7763" s="13"/>
      <c r="DN7763" s="3"/>
      <c r="DO7763" s="126"/>
      <c r="DP7763" s="126"/>
      <c r="DQ7763" s="127"/>
      <c r="DR7763" s="128"/>
      <c r="DS7763" s="13"/>
      <c r="DW7763" s="128"/>
      <c r="DX7763" s="128"/>
      <c r="DY7763" s="128"/>
      <c r="EH7763" s="89"/>
      <c r="EI7763" s="90"/>
    </row>
    <row r="7764" spans="38:139">
      <c r="AL7764" s="13"/>
      <c r="AM7764" s="13"/>
      <c r="AN7764" s="3"/>
      <c r="AO7764" s="126"/>
      <c r="AP7764" s="126"/>
      <c r="AQ7764" s="127"/>
      <c r="AR7764" s="128"/>
      <c r="AS7764" s="13"/>
      <c r="AW7764" s="128"/>
      <c r="AX7764" s="128"/>
      <c r="AY7764" s="128"/>
      <c r="BH7764" s="89"/>
      <c r="BI7764" s="90"/>
      <c r="DL7764" s="13"/>
      <c r="DM7764" s="13"/>
      <c r="DN7764" s="3"/>
      <c r="DO7764" s="126"/>
      <c r="DP7764" s="126"/>
      <c r="DQ7764" s="127"/>
      <c r="DR7764" s="128"/>
      <c r="DS7764" s="13"/>
      <c r="DW7764" s="128"/>
      <c r="DX7764" s="128"/>
      <c r="DY7764" s="128"/>
      <c r="EH7764" s="89"/>
      <c r="EI7764" s="90"/>
    </row>
    <row r="7765" spans="38:139">
      <c r="AL7765" s="13"/>
      <c r="AM7765" s="13"/>
      <c r="AN7765" s="3"/>
      <c r="AO7765" s="126"/>
      <c r="AP7765" s="126"/>
      <c r="AQ7765" s="127"/>
      <c r="AR7765" s="128"/>
      <c r="AS7765" s="13"/>
      <c r="AW7765" s="128"/>
      <c r="AX7765" s="128"/>
      <c r="AY7765" s="128"/>
      <c r="BH7765" s="89"/>
      <c r="BI7765" s="90"/>
      <c r="DL7765" s="13"/>
      <c r="DM7765" s="13"/>
      <c r="DN7765" s="3"/>
      <c r="DO7765" s="126"/>
      <c r="DP7765" s="126"/>
      <c r="DQ7765" s="127"/>
      <c r="DR7765" s="128"/>
      <c r="DS7765" s="13"/>
      <c r="DW7765" s="128"/>
      <c r="DX7765" s="128"/>
      <c r="DY7765" s="128"/>
      <c r="EH7765" s="89"/>
      <c r="EI7765" s="90"/>
    </row>
    <row r="7766" spans="38:139">
      <c r="AL7766" s="13"/>
      <c r="AM7766" s="13"/>
      <c r="AN7766" s="3"/>
      <c r="AO7766" s="126"/>
      <c r="AP7766" s="126"/>
      <c r="AQ7766" s="127"/>
      <c r="AR7766" s="128"/>
      <c r="AS7766" s="13"/>
      <c r="AW7766" s="128"/>
      <c r="AX7766" s="128"/>
      <c r="AY7766" s="128"/>
      <c r="BH7766" s="89"/>
      <c r="BI7766" s="90"/>
      <c r="DL7766" s="13"/>
      <c r="DM7766" s="13"/>
      <c r="DN7766" s="3"/>
      <c r="DO7766" s="126"/>
      <c r="DP7766" s="126"/>
      <c r="DQ7766" s="127"/>
      <c r="DR7766" s="128"/>
      <c r="DS7766" s="13"/>
      <c r="DW7766" s="128"/>
      <c r="DX7766" s="128"/>
      <c r="DY7766" s="128"/>
      <c r="EH7766" s="89"/>
      <c r="EI7766" s="90"/>
    </row>
    <row r="7767" spans="38:139">
      <c r="AL7767" s="13"/>
      <c r="AM7767" s="13"/>
      <c r="AN7767" s="3"/>
      <c r="AO7767" s="126"/>
      <c r="AP7767" s="126"/>
      <c r="AQ7767" s="127"/>
      <c r="AR7767" s="128"/>
      <c r="AS7767" s="13"/>
      <c r="AW7767" s="128"/>
      <c r="AX7767" s="128"/>
      <c r="AY7767" s="128"/>
      <c r="BH7767" s="89"/>
      <c r="BI7767" s="90"/>
      <c r="DL7767" s="13"/>
      <c r="DM7767" s="13"/>
      <c r="DN7767" s="3"/>
      <c r="DO7767" s="126"/>
      <c r="DP7767" s="126"/>
      <c r="DQ7767" s="127"/>
      <c r="DR7767" s="128"/>
      <c r="DS7767" s="13"/>
      <c r="DW7767" s="128"/>
      <c r="DX7767" s="128"/>
      <c r="DY7767" s="128"/>
      <c r="EH7767" s="89"/>
      <c r="EI7767" s="90"/>
    </row>
    <row r="7768" spans="38:139">
      <c r="AL7768" s="13"/>
      <c r="AM7768" s="13"/>
      <c r="AN7768" s="3"/>
      <c r="AO7768" s="126"/>
      <c r="AP7768" s="126"/>
      <c r="AQ7768" s="127"/>
      <c r="AR7768" s="128"/>
      <c r="AS7768" s="13"/>
      <c r="AW7768" s="128"/>
      <c r="AX7768" s="128"/>
      <c r="AY7768" s="128"/>
      <c r="BH7768" s="89"/>
      <c r="BI7768" s="90"/>
      <c r="DL7768" s="13"/>
      <c r="DM7768" s="13"/>
      <c r="DN7768" s="3"/>
      <c r="DO7768" s="126"/>
      <c r="DP7768" s="126"/>
      <c r="DQ7768" s="127"/>
      <c r="DR7768" s="128"/>
      <c r="DS7768" s="13"/>
      <c r="DW7768" s="128"/>
      <c r="DX7768" s="128"/>
      <c r="DY7768" s="128"/>
      <c r="EH7768" s="89"/>
      <c r="EI7768" s="90"/>
    </row>
    <row r="7769" spans="38:139">
      <c r="AL7769" s="13"/>
      <c r="AM7769" s="13"/>
      <c r="AN7769" s="3"/>
      <c r="AO7769" s="126"/>
      <c r="AP7769" s="126"/>
      <c r="AQ7769" s="127"/>
      <c r="AR7769" s="128"/>
      <c r="AS7769" s="13"/>
      <c r="AW7769" s="128"/>
      <c r="AX7769" s="128"/>
      <c r="AY7769" s="128"/>
      <c r="BH7769" s="89"/>
      <c r="BI7769" s="90"/>
      <c r="DL7769" s="13"/>
      <c r="DM7769" s="13"/>
      <c r="DN7769" s="3"/>
      <c r="DO7769" s="126"/>
      <c r="DP7769" s="126"/>
      <c r="DQ7769" s="127"/>
      <c r="DR7769" s="128"/>
      <c r="DS7769" s="13"/>
      <c r="DW7769" s="128"/>
      <c r="DX7769" s="128"/>
      <c r="DY7769" s="128"/>
      <c r="EH7769" s="89"/>
      <c r="EI7769" s="90"/>
    </row>
    <row r="7770" spans="38:139">
      <c r="AL7770" s="13"/>
      <c r="AM7770" s="13"/>
      <c r="AN7770" s="3"/>
      <c r="AO7770" s="126"/>
      <c r="AP7770" s="126"/>
      <c r="AQ7770" s="127"/>
      <c r="AR7770" s="128"/>
      <c r="AS7770" s="13"/>
      <c r="AW7770" s="128"/>
      <c r="AX7770" s="128"/>
      <c r="AY7770" s="128"/>
      <c r="BH7770" s="89"/>
      <c r="BI7770" s="90"/>
      <c r="DL7770" s="13"/>
      <c r="DM7770" s="13"/>
      <c r="DN7770" s="3"/>
      <c r="DO7770" s="126"/>
      <c r="DP7770" s="126"/>
      <c r="DQ7770" s="127"/>
      <c r="DR7770" s="128"/>
      <c r="DS7770" s="13"/>
      <c r="DW7770" s="128"/>
      <c r="DX7770" s="128"/>
      <c r="DY7770" s="128"/>
      <c r="EH7770" s="89"/>
      <c r="EI7770" s="90"/>
    </row>
    <row r="7771" spans="38:139">
      <c r="AL7771" s="13"/>
      <c r="AM7771" s="13"/>
      <c r="AN7771" s="3"/>
      <c r="AO7771" s="126"/>
      <c r="AP7771" s="126"/>
      <c r="AQ7771" s="127"/>
      <c r="AR7771" s="128"/>
      <c r="AS7771" s="13"/>
      <c r="AW7771" s="128"/>
      <c r="AX7771" s="128"/>
      <c r="AY7771" s="128"/>
      <c r="BH7771" s="89"/>
      <c r="BI7771" s="90"/>
      <c r="DL7771" s="13"/>
      <c r="DM7771" s="13"/>
      <c r="DN7771" s="3"/>
      <c r="DO7771" s="126"/>
      <c r="DP7771" s="126"/>
      <c r="DQ7771" s="127"/>
      <c r="DR7771" s="128"/>
      <c r="DS7771" s="13"/>
      <c r="DW7771" s="128"/>
      <c r="DX7771" s="128"/>
      <c r="DY7771" s="128"/>
      <c r="EH7771" s="89"/>
      <c r="EI7771" s="90"/>
    </row>
    <row r="7772" spans="38:139">
      <c r="AL7772" s="13"/>
      <c r="AM7772" s="13"/>
      <c r="AN7772" s="3"/>
      <c r="AO7772" s="126"/>
      <c r="AP7772" s="126"/>
      <c r="AQ7772" s="127"/>
      <c r="AR7772" s="128"/>
      <c r="AS7772" s="13"/>
      <c r="AW7772" s="128"/>
      <c r="AX7772" s="128"/>
      <c r="AY7772" s="128"/>
      <c r="BH7772" s="89"/>
      <c r="BI7772" s="90"/>
      <c r="DL7772" s="13"/>
      <c r="DM7772" s="13"/>
      <c r="DN7772" s="3"/>
      <c r="DO7772" s="126"/>
      <c r="DP7772" s="126"/>
      <c r="DQ7772" s="127"/>
      <c r="DR7772" s="128"/>
      <c r="DS7772" s="13"/>
      <c r="DW7772" s="128"/>
      <c r="DX7772" s="128"/>
      <c r="DY7772" s="128"/>
      <c r="EH7772" s="89"/>
      <c r="EI7772" s="90"/>
    </row>
    <row r="7773" spans="38:139">
      <c r="AL7773" s="13"/>
      <c r="AM7773" s="13"/>
      <c r="AN7773" s="3"/>
      <c r="AO7773" s="126"/>
      <c r="AP7773" s="126"/>
      <c r="AQ7773" s="127"/>
      <c r="AR7773" s="128"/>
      <c r="AS7773" s="13"/>
      <c r="AW7773" s="128"/>
      <c r="AX7773" s="128"/>
      <c r="AY7773" s="128"/>
      <c r="BH7773" s="89"/>
      <c r="BI7773" s="90"/>
      <c r="DL7773" s="13"/>
      <c r="DM7773" s="13"/>
      <c r="DN7773" s="3"/>
      <c r="DO7773" s="126"/>
      <c r="DP7773" s="126"/>
      <c r="DQ7773" s="127"/>
      <c r="DR7773" s="128"/>
      <c r="DS7773" s="13"/>
      <c r="DW7773" s="128"/>
      <c r="DX7773" s="128"/>
      <c r="DY7773" s="128"/>
      <c r="EH7773" s="89"/>
      <c r="EI7773" s="90"/>
    </row>
    <row r="7774" spans="38:139">
      <c r="AL7774" s="13"/>
      <c r="AM7774" s="13"/>
      <c r="AN7774" s="3"/>
      <c r="AO7774" s="126"/>
      <c r="AP7774" s="126"/>
      <c r="AQ7774" s="127"/>
      <c r="AR7774" s="128"/>
      <c r="AS7774" s="13"/>
      <c r="AW7774" s="128"/>
      <c r="AX7774" s="128"/>
      <c r="AY7774" s="128"/>
      <c r="BH7774" s="89"/>
      <c r="BI7774" s="90"/>
      <c r="DL7774" s="13"/>
      <c r="DM7774" s="13"/>
      <c r="DN7774" s="3"/>
      <c r="DO7774" s="126"/>
      <c r="DP7774" s="126"/>
      <c r="DQ7774" s="127"/>
      <c r="DR7774" s="128"/>
      <c r="DS7774" s="13"/>
      <c r="DW7774" s="128"/>
      <c r="DX7774" s="128"/>
      <c r="DY7774" s="128"/>
      <c r="EH7774" s="89"/>
      <c r="EI7774" s="90"/>
    </row>
    <row r="7775" spans="38:139">
      <c r="AL7775" s="13"/>
      <c r="AM7775" s="13"/>
      <c r="AN7775" s="3"/>
      <c r="AO7775" s="126"/>
      <c r="AP7775" s="126"/>
      <c r="AQ7775" s="127"/>
      <c r="AR7775" s="128"/>
      <c r="AS7775" s="13"/>
      <c r="AW7775" s="128"/>
      <c r="AX7775" s="128"/>
      <c r="AY7775" s="128"/>
      <c r="BH7775" s="89"/>
      <c r="BI7775" s="90"/>
      <c r="DL7775" s="13"/>
      <c r="DM7775" s="13"/>
      <c r="DN7775" s="3"/>
      <c r="DO7775" s="126"/>
      <c r="DP7775" s="126"/>
      <c r="DQ7775" s="127"/>
      <c r="DR7775" s="128"/>
      <c r="DS7775" s="13"/>
      <c r="DW7775" s="128"/>
      <c r="DX7775" s="128"/>
      <c r="DY7775" s="128"/>
      <c r="EH7775" s="89"/>
      <c r="EI7775" s="90"/>
    </row>
    <row r="7776" spans="38:139">
      <c r="AL7776" s="13"/>
      <c r="AM7776" s="13"/>
      <c r="AN7776" s="3"/>
      <c r="AO7776" s="126"/>
      <c r="AP7776" s="126"/>
      <c r="AQ7776" s="127"/>
      <c r="AR7776" s="128"/>
      <c r="AS7776" s="13"/>
      <c r="AW7776" s="128"/>
      <c r="AX7776" s="128"/>
      <c r="AY7776" s="128"/>
      <c r="BH7776" s="89"/>
      <c r="BI7776" s="90"/>
      <c r="DL7776" s="13"/>
      <c r="DM7776" s="13"/>
      <c r="DN7776" s="3"/>
      <c r="DO7776" s="126"/>
      <c r="DP7776" s="126"/>
      <c r="DQ7776" s="127"/>
      <c r="DR7776" s="128"/>
      <c r="DS7776" s="13"/>
      <c r="DW7776" s="128"/>
      <c r="DX7776" s="128"/>
      <c r="DY7776" s="128"/>
      <c r="EH7776" s="89"/>
      <c r="EI7776" s="90"/>
    </row>
    <row r="7777" spans="38:139">
      <c r="AL7777" s="13"/>
      <c r="AM7777" s="13"/>
      <c r="AN7777" s="3"/>
      <c r="AO7777" s="126"/>
      <c r="AP7777" s="126"/>
      <c r="AQ7777" s="127"/>
      <c r="AR7777" s="128"/>
      <c r="AS7777" s="13"/>
      <c r="AW7777" s="128"/>
      <c r="AX7777" s="128"/>
      <c r="AY7777" s="128"/>
      <c r="BH7777" s="89"/>
      <c r="BI7777" s="90"/>
      <c r="DL7777" s="13"/>
      <c r="DM7777" s="13"/>
      <c r="DN7777" s="3"/>
      <c r="DO7777" s="126"/>
      <c r="DP7777" s="126"/>
      <c r="DQ7777" s="127"/>
      <c r="DR7777" s="128"/>
      <c r="DS7777" s="13"/>
      <c r="DW7777" s="128"/>
      <c r="DX7777" s="128"/>
      <c r="DY7777" s="128"/>
      <c r="EH7777" s="89"/>
      <c r="EI7777" s="90"/>
    </row>
    <row r="7778" spans="38:139">
      <c r="AL7778" s="13"/>
      <c r="AM7778" s="13"/>
      <c r="AN7778" s="3"/>
      <c r="AO7778" s="126"/>
      <c r="AP7778" s="126"/>
      <c r="AQ7778" s="127"/>
      <c r="AR7778" s="128"/>
      <c r="AS7778" s="13"/>
      <c r="AW7778" s="128"/>
      <c r="AX7778" s="128"/>
      <c r="AY7778" s="128"/>
      <c r="BH7778" s="89"/>
      <c r="BI7778" s="90"/>
      <c r="DL7778" s="13"/>
      <c r="DM7778" s="13"/>
      <c r="DN7778" s="3"/>
      <c r="DO7778" s="126"/>
      <c r="DP7778" s="126"/>
      <c r="DQ7778" s="127"/>
      <c r="DR7778" s="128"/>
      <c r="DS7778" s="13"/>
      <c r="DW7778" s="128"/>
      <c r="DX7778" s="128"/>
      <c r="DY7778" s="128"/>
      <c r="EH7778" s="89"/>
      <c r="EI7778" s="90"/>
    </row>
    <row r="7779" spans="38:139">
      <c r="AL7779" s="13"/>
      <c r="AM7779" s="13"/>
      <c r="AN7779" s="3"/>
      <c r="AO7779" s="126"/>
      <c r="AP7779" s="126"/>
      <c r="AQ7779" s="127"/>
      <c r="AR7779" s="128"/>
      <c r="AS7779" s="13"/>
      <c r="AW7779" s="128"/>
      <c r="AX7779" s="128"/>
      <c r="AY7779" s="128"/>
      <c r="BH7779" s="89"/>
      <c r="BI7779" s="90"/>
      <c r="DL7779" s="13"/>
      <c r="DM7779" s="13"/>
      <c r="DN7779" s="3"/>
      <c r="DO7779" s="126"/>
      <c r="DP7779" s="126"/>
      <c r="DQ7779" s="127"/>
      <c r="DR7779" s="128"/>
      <c r="DS7779" s="13"/>
      <c r="DW7779" s="128"/>
      <c r="DX7779" s="128"/>
      <c r="DY7779" s="128"/>
      <c r="EH7779" s="89"/>
      <c r="EI7779" s="90"/>
    </row>
    <row r="7780" spans="38:139">
      <c r="AL7780" s="13"/>
      <c r="AM7780" s="13"/>
      <c r="AN7780" s="3"/>
      <c r="AO7780" s="126"/>
      <c r="AP7780" s="126"/>
      <c r="AQ7780" s="127"/>
      <c r="AR7780" s="128"/>
      <c r="AS7780" s="13"/>
      <c r="AW7780" s="128"/>
      <c r="AX7780" s="128"/>
      <c r="AY7780" s="128"/>
      <c r="BH7780" s="89"/>
      <c r="BI7780" s="90"/>
      <c r="DL7780" s="13"/>
      <c r="DM7780" s="13"/>
      <c r="DN7780" s="3"/>
      <c r="DO7780" s="126"/>
      <c r="DP7780" s="126"/>
      <c r="DQ7780" s="127"/>
      <c r="DR7780" s="128"/>
      <c r="DS7780" s="13"/>
      <c r="DW7780" s="128"/>
      <c r="DX7780" s="128"/>
      <c r="DY7780" s="128"/>
      <c r="EH7780" s="89"/>
      <c r="EI7780" s="90"/>
    </row>
    <row r="7781" spans="38:139">
      <c r="AL7781" s="13"/>
      <c r="AM7781" s="13"/>
      <c r="AN7781" s="3"/>
      <c r="AO7781" s="126"/>
      <c r="AP7781" s="126"/>
      <c r="AQ7781" s="127"/>
      <c r="AR7781" s="128"/>
      <c r="AS7781" s="13"/>
      <c r="AW7781" s="128"/>
      <c r="AX7781" s="128"/>
      <c r="AY7781" s="128"/>
      <c r="BH7781" s="89"/>
      <c r="BI7781" s="90"/>
      <c r="DL7781" s="13"/>
      <c r="DM7781" s="13"/>
      <c r="DN7781" s="3"/>
      <c r="DO7781" s="126"/>
      <c r="DP7781" s="126"/>
      <c r="DQ7781" s="127"/>
      <c r="DR7781" s="128"/>
      <c r="DS7781" s="13"/>
      <c r="DW7781" s="128"/>
      <c r="DX7781" s="128"/>
      <c r="DY7781" s="128"/>
      <c r="EH7781" s="89"/>
      <c r="EI7781" s="90"/>
    </row>
    <row r="7782" spans="38:139">
      <c r="AL7782" s="13"/>
      <c r="AM7782" s="13"/>
      <c r="AN7782" s="3"/>
      <c r="AO7782" s="126"/>
      <c r="AP7782" s="126"/>
      <c r="AQ7782" s="127"/>
      <c r="AR7782" s="128"/>
      <c r="AS7782" s="13"/>
      <c r="AW7782" s="128"/>
      <c r="AX7782" s="128"/>
      <c r="AY7782" s="128"/>
      <c r="BH7782" s="89"/>
      <c r="BI7782" s="90"/>
      <c r="DL7782" s="13"/>
      <c r="DM7782" s="13"/>
      <c r="DN7782" s="3"/>
      <c r="DO7782" s="126"/>
      <c r="DP7782" s="126"/>
      <c r="DQ7782" s="127"/>
      <c r="DR7782" s="128"/>
      <c r="DS7782" s="13"/>
      <c r="DW7782" s="128"/>
      <c r="DX7782" s="128"/>
      <c r="DY7782" s="128"/>
      <c r="EH7782" s="89"/>
      <c r="EI7782" s="90"/>
    </row>
    <row r="7783" spans="38:139">
      <c r="AL7783" s="13"/>
      <c r="AM7783" s="13"/>
      <c r="AN7783" s="3"/>
      <c r="AO7783" s="126"/>
      <c r="AP7783" s="126"/>
      <c r="AQ7783" s="127"/>
      <c r="AR7783" s="128"/>
      <c r="AS7783" s="13"/>
      <c r="AW7783" s="128"/>
      <c r="AX7783" s="128"/>
      <c r="AY7783" s="128"/>
      <c r="BH7783" s="89"/>
      <c r="BI7783" s="90"/>
      <c r="DL7783" s="13"/>
      <c r="DM7783" s="13"/>
      <c r="DN7783" s="3"/>
      <c r="DO7783" s="126"/>
      <c r="DP7783" s="126"/>
      <c r="DQ7783" s="127"/>
      <c r="DR7783" s="128"/>
      <c r="DS7783" s="13"/>
      <c r="DW7783" s="128"/>
      <c r="DX7783" s="128"/>
      <c r="DY7783" s="128"/>
      <c r="EH7783" s="89"/>
      <c r="EI7783" s="90"/>
    </row>
    <row r="7784" spans="38:139">
      <c r="AL7784" s="13"/>
      <c r="AM7784" s="13"/>
      <c r="AN7784" s="3"/>
      <c r="AO7784" s="126"/>
      <c r="AP7784" s="126"/>
      <c r="AQ7784" s="127"/>
      <c r="AR7784" s="128"/>
      <c r="AS7784" s="13"/>
      <c r="AW7784" s="128"/>
      <c r="AX7784" s="128"/>
      <c r="AY7784" s="128"/>
      <c r="BH7784" s="89"/>
      <c r="BI7784" s="90"/>
      <c r="DL7784" s="13"/>
      <c r="DM7784" s="13"/>
      <c r="DN7784" s="3"/>
      <c r="DO7784" s="126"/>
      <c r="DP7784" s="126"/>
      <c r="DQ7784" s="127"/>
      <c r="DR7784" s="128"/>
      <c r="DS7784" s="13"/>
      <c r="DW7784" s="128"/>
      <c r="DX7784" s="128"/>
      <c r="DY7784" s="128"/>
      <c r="EH7784" s="89"/>
      <c r="EI7784" s="90"/>
    </row>
    <row r="7785" spans="38:139">
      <c r="AL7785" s="13"/>
      <c r="AM7785" s="13"/>
      <c r="AN7785" s="3"/>
      <c r="AO7785" s="126"/>
      <c r="AP7785" s="126"/>
      <c r="AQ7785" s="127"/>
      <c r="AR7785" s="128"/>
      <c r="AS7785" s="13"/>
      <c r="AW7785" s="128"/>
      <c r="AX7785" s="128"/>
      <c r="AY7785" s="128"/>
      <c r="BH7785" s="89"/>
      <c r="BI7785" s="90"/>
      <c r="DL7785" s="13"/>
      <c r="DM7785" s="13"/>
      <c r="DN7785" s="3"/>
      <c r="DO7785" s="126"/>
      <c r="DP7785" s="126"/>
      <c r="DQ7785" s="127"/>
      <c r="DR7785" s="128"/>
      <c r="DS7785" s="13"/>
      <c r="DW7785" s="128"/>
      <c r="DX7785" s="128"/>
      <c r="DY7785" s="128"/>
      <c r="EH7785" s="89"/>
      <c r="EI7785" s="90"/>
    </row>
    <row r="7786" spans="38:139">
      <c r="AL7786" s="13"/>
      <c r="AM7786" s="13"/>
      <c r="AN7786" s="3"/>
      <c r="AO7786" s="126"/>
      <c r="AP7786" s="126"/>
      <c r="AQ7786" s="127"/>
      <c r="AR7786" s="128"/>
      <c r="AS7786" s="13"/>
      <c r="AW7786" s="128"/>
      <c r="AX7786" s="128"/>
      <c r="AY7786" s="128"/>
      <c r="BH7786" s="89"/>
      <c r="BI7786" s="90"/>
      <c r="DL7786" s="13"/>
      <c r="DM7786" s="13"/>
      <c r="DN7786" s="3"/>
      <c r="DO7786" s="126"/>
      <c r="DP7786" s="126"/>
      <c r="DQ7786" s="127"/>
      <c r="DR7786" s="128"/>
      <c r="DS7786" s="13"/>
      <c r="DW7786" s="128"/>
      <c r="DX7786" s="128"/>
      <c r="DY7786" s="128"/>
      <c r="EH7786" s="89"/>
      <c r="EI7786" s="90"/>
    </row>
    <row r="7787" spans="38:139">
      <c r="AL7787" s="13"/>
      <c r="AM7787" s="13"/>
      <c r="AN7787" s="3"/>
      <c r="AO7787" s="126"/>
      <c r="AP7787" s="126"/>
      <c r="AQ7787" s="127"/>
      <c r="AR7787" s="128"/>
      <c r="AS7787" s="13"/>
      <c r="AW7787" s="128"/>
      <c r="AX7787" s="128"/>
      <c r="AY7787" s="128"/>
      <c r="BH7787" s="89"/>
      <c r="BI7787" s="90"/>
      <c r="DL7787" s="13"/>
      <c r="DM7787" s="13"/>
      <c r="DN7787" s="3"/>
      <c r="DO7787" s="126"/>
      <c r="DP7787" s="126"/>
      <c r="DQ7787" s="127"/>
      <c r="DR7787" s="128"/>
      <c r="DS7787" s="13"/>
      <c r="DW7787" s="128"/>
      <c r="DX7787" s="128"/>
      <c r="DY7787" s="128"/>
      <c r="EH7787" s="89"/>
      <c r="EI7787" s="90"/>
    </row>
    <row r="7788" spans="38:139">
      <c r="AL7788" s="13"/>
      <c r="AM7788" s="13"/>
      <c r="AN7788" s="3"/>
      <c r="AO7788" s="126"/>
      <c r="AP7788" s="126"/>
      <c r="AQ7788" s="127"/>
      <c r="AR7788" s="128"/>
      <c r="AS7788" s="13"/>
      <c r="AW7788" s="128"/>
      <c r="AX7788" s="128"/>
      <c r="AY7788" s="128"/>
      <c r="BH7788" s="89"/>
      <c r="BI7788" s="90"/>
      <c r="DL7788" s="13"/>
      <c r="DM7788" s="13"/>
      <c r="DN7788" s="3"/>
      <c r="DO7788" s="126"/>
      <c r="DP7788" s="126"/>
      <c r="DQ7788" s="127"/>
      <c r="DR7788" s="128"/>
      <c r="DS7788" s="13"/>
      <c r="DW7788" s="128"/>
      <c r="DX7788" s="128"/>
      <c r="DY7788" s="128"/>
      <c r="EH7788" s="89"/>
      <c r="EI7788" s="90"/>
    </row>
    <row r="7789" spans="38:139">
      <c r="AL7789" s="13"/>
      <c r="AM7789" s="13"/>
      <c r="AN7789" s="3"/>
      <c r="AO7789" s="126"/>
      <c r="AP7789" s="126"/>
      <c r="AQ7789" s="127"/>
      <c r="AR7789" s="128"/>
      <c r="AS7789" s="13"/>
      <c r="AW7789" s="128"/>
      <c r="AX7789" s="128"/>
      <c r="AY7789" s="128"/>
      <c r="BH7789" s="89"/>
      <c r="BI7789" s="90"/>
      <c r="DL7789" s="13"/>
      <c r="DM7789" s="13"/>
      <c r="DN7789" s="3"/>
      <c r="DO7789" s="126"/>
      <c r="DP7789" s="126"/>
      <c r="DQ7789" s="127"/>
      <c r="DR7789" s="128"/>
      <c r="DS7789" s="13"/>
      <c r="DW7789" s="128"/>
      <c r="DX7789" s="128"/>
      <c r="DY7789" s="128"/>
      <c r="EH7789" s="89"/>
      <c r="EI7789" s="90"/>
    </row>
    <row r="7790" spans="38:139">
      <c r="AL7790" s="13"/>
      <c r="AM7790" s="13"/>
      <c r="AN7790" s="3"/>
      <c r="AO7790" s="126"/>
      <c r="AP7790" s="126"/>
      <c r="AQ7790" s="127"/>
      <c r="AR7790" s="128"/>
      <c r="AS7790" s="13"/>
      <c r="AW7790" s="128"/>
      <c r="AX7790" s="128"/>
      <c r="AY7790" s="128"/>
      <c r="BH7790" s="89"/>
      <c r="BI7790" s="90"/>
      <c r="DL7790" s="13"/>
      <c r="DM7790" s="13"/>
      <c r="DN7790" s="3"/>
      <c r="DO7790" s="126"/>
      <c r="DP7790" s="126"/>
      <c r="DQ7790" s="127"/>
      <c r="DR7790" s="128"/>
      <c r="DS7790" s="13"/>
      <c r="DW7790" s="128"/>
      <c r="DX7790" s="128"/>
      <c r="DY7790" s="128"/>
      <c r="EH7790" s="89"/>
      <c r="EI7790" s="90"/>
    </row>
    <row r="7791" spans="38:139">
      <c r="AL7791" s="13"/>
      <c r="AM7791" s="13"/>
      <c r="AN7791" s="3"/>
      <c r="AO7791" s="126"/>
      <c r="AP7791" s="126"/>
      <c r="AQ7791" s="127"/>
      <c r="AR7791" s="128"/>
      <c r="AS7791" s="13"/>
      <c r="AW7791" s="128"/>
      <c r="AX7791" s="128"/>
      <c r="AY7791" s="128"/>
      <c r="BH7791" s="89"/>
      <c r="BI7791" s="90"/>
      <c r="DL7791" s="13"/>
      <c r="DM7791" s="13"/>
      <c r="DN7791" s="3"/>
      <c r="DO7791" s="126"/>
      <c r="DP7791" s="126"/>
      <c r="DQ7791" s="127"/>
      <c r="DR7791" s="128"/>
      <c r="DS7791" s="13"/>
      <c r="DW7791" s="128"/>
      <c r="DX7791" s="128"/>
      <c r="DY7791" s="128"/>
      <c r="EH7791" s="89"/>
      <c r="EI7791" s="90"/>
    </row>
    <row r="7792" spans="38:139">
      <c r="AL7792" s="13"/>
      <c r="AM7792" s="13"/>
      <c r="AN7792" s="3"/>
      <c r="AO7792" s="126"/>
      <c r="AP7792" s="126"/>
      <c r="AQ7792" s="127"/>
      <c r="AR7792" s="128"/>
      <c r="AS7792" s="13"/>
      <c r="AW7792" s="128"/>
      <c r="AX7792" s="128"/>
      <c r="AY7792" s="128"/>
      <c r="BH7792" s="89"/>
      <c r="BI7792" s="90"/>
      <c r="DL7792" s="13"/>
      <c r="DM7792" s="13"/>
      <c r="DN7792" s="3"/>
      <c r="DO7792" s="126"/>
      <c r="DP7792" s="126"/>
      <c r="DQ7792" s="127"/>
      <c r="DR7792" s="128"/>
      <c r="DS7792" s="13"/>
      <c r="DW7792" s="128"/>
      <c r="DX7792" s="128"/>
      <c r="DY7792" s="128"/>
      <c r="EH7792" s="89"/>
      <c r="EI7792" s="90"/>
    </row>
    <row r="7793" spans="38:139">
      <c r="AL7793" s="13"/>
      <c r="AM7793" s="13"/>
      <c r="AN7793" s="3"/>
      <c r="AO7793" s="126"/>
      <c r="AP7793" s="126"/>
      <c r="AQ7793" s="127"/>
      <c r="AR7793" s="128"/>
      <c r="AS7793" s="13"/>
      <c r="AW7793" s="128"/>
      <c r="AX7793" s="128"/>
      <c r="AY7793" s="128"/>
      <c r="BH7793" s="89"/>
      <c r="BI7793" s="90"/>
      <c r="DL7793" s="13"/>
      <c r="DM7793" s="13"/>
      <c r="DN7793" s="3"/>
      <c r="DO7793" s="126"/>
      <c r="DP7793" s="126"/>
      <c r="DQ7793" s="127"/>
      <c r="DR7793" s="128"/>
      <c r="DS7793" s="13"/>
      <c r="DW7793" s="128"/>
      <c r="DX7793" s="128"/>
      <c r="DY7793" s="128"/>
      <c r="EH7793" s="89"/>
      <c r="EI7793" s="90"/>
    </row>
    <row r="7794" spans="38:139">
      <c r="AL7794" s="13"/>
      <c r="AM7794" s="13"/>
      <c r="AN7794" s="3"/>
      <c r="AO7794" s="126"/>
      <c r="AP7794" s="126"/>
      <c r="AQ7794" s="127"/>
      <c r="AR7794" s="128"/>
      <c r="AS7794" s="13"/>
      <c r="AW7794" s="128"/>
      <c r="AX7794" s="128"/>
      <c r="AY7794" s="128"/>
      <c r="BH7794" s="89"/>
      <c r="BI7794" s="90"/>
      <c r="DL7794" s="13"/>
      <c r="DM7794" s="13"/>
      <c r="DN7794" s="3"/>
      <c r="DO7794" s="126"/>
      <c r="DP7794" s="126"/>
      <c r="DQ7794" s="127"/>
      <c r="DR7794" s="128"/>
      <c r="DS7794" s="13"/>
      <c r="DW7794" s="128"/>
      <c r="DX7794" s="128"/>
      <c r="DY7794" s="128"/>
      <c r="EH7794" s="89"/>
      <c r="EI7794" s="90"/>
    </row>
    <row r="7795" spans="38:139">
      <c r="AL7795" s="13"/>
      <c r="AM7795" s="13"/>
      <c r="AN7795" s="3"/>
      <c r="AO7795" s="126"/>
      <c r="AP7795" s="126"/>
      <c r="AQ7795" s="127"/>
      <c r="AR7795" s="128"/>
      <c r="AS7795" s="13"/>
      <c r="AW7795" s="128"/>
      <c r="AX7795" s="128"/>
      <c r="AY7795" s="128"/>
      <c r="BH7795" s="89"/>
      <c r="BI7795" s="90"/>
      <c r="DL7795" s="13"/>
      <c r="DM7795" s="13"/>
      <c r="DN7795" s="3"/>
      <c r="DO7795" s="126"/>
      <c r="DP7795" s="126"/>
      <c r="DQ7795" s="127"/>
      <c r="DR7795" s="128"/>
      <c r="DS7795" s="13"/>
      <c r="DW7795" s="128"/>
      <c r="DX7795" s="128"/>
      <c r="DY7795" s="128"/>
      <c r="EH7795" s="89"/>
      <c r="EI7795" s="90"/>
    </row>
    <row r="7796" spans="38:139">
      <c r="AL7796" s="13"/>
      <c r="AM7796" s="13"/>
      <c r="AN7796" s="3"/>
      <c r="AO7796" s="126"/>
      <c r="AP7796" s="126"/>
      <c r="AQ7796" s="127"/>
      <c r="AR7796" s="128"/>
      <c r="AS7796" s="13"/>
      <c r="AW7796" s="128"/>
      <c r="AX7796" s="128"/>
      <c r="AY7796" s="128"/>
      <c r="BH7796" s="89"/>
      <c r="BI7796" s="90"/>
      <c r="DL7796" s="13"/>
      <c r="DM7796" s="13"/>
      <c r="DN7796" s="3"/>
      <c r="DO7796" s="126"/>
      <c r="DP7796" s="126"/>
      <c r="DQ7796" s="127"/>
      <c r="DR7796" s="128"/>
      <c r="DS7796" s="13"/>
      <c r="DW7796" s="128"/>
      <c r="DX7796" s="128"/>
      <c r="DY7796" s="128"/>
      <c r="EH7796" s="89"/>
      <c r="EI7796" s="90"/>
    </row>
    <row r="7797" spans="38:139">
      <c r="AL7797" s="13"/>
      <c r="AM7797" s="13"/>
      <c r="AN7797" s="3"/>
      <c r="AO7797" s="126"/>
      <c r="AP7797" s="126"/>
      <c r="AQ7797" s="127"/>
      <c r="AR7797" s="128"/>
      <c r="AS7797" s="13"/>
      <c r="AW7797" s="128"/>
      <c r="AX7797" s="128"/>
      <c r="AY7797" s="128"/>
      <c r="BH7797" s="89"/>
      <c r="BI7797" s="90"/>
      <c r="DL7797" s="13"/>
      <c r="DM7797" s="13"/>
      <c r="DN7797" s="3"/>
      <c r="DO7797" s="126"/>
      <c r="DP7797" s="126"/>
      <c r="DQ7797" s="127"/>
      <c r="DR7797" s="128"/>
      <c r="DS7797" s="13"/>
      <c r="DW7797" s="128"/>
      <c r="DX7797" s="128"/>
      <c r="DY7797" s="128"/>
      <c r="EH7797" s="89"/>
      <c r="EI7797" s="90"/>
    </row>
    <row r="7798" spans="38:139">
      <c r="AL7798" s="13"/>
      <c r="AM7798" s="13"/>
      <c r="AN7798" s="3"/>
      <c r="AO7798" s="126"/>
      <c r="AP7798" s="126"/>
      <c r="AQ7798" s="127"/>
      <c r="AR7798" s="128"/>
      <c r="AS7798" s="13"/>
      <c r="AW7798" s="128"/>
      <c r="AX7798" s="128"/>
      <c r="AY7798" s="128"/>
      <c r="BH7798" s="89"/>
      <c r="BI7798" s="90"/>
      <c r="DL7798" s="13"/>
      <c r="DM7798" s="13"/>
      <c r="DN7798" s="3"/>
      <c r="DO7798" s="126"/>
      <c r="DP7798" s="126"/>
      <c r="DQ7798" s="127"/>
      <c r="DR7798" s="128"/>
      <c r="DS7798" s="13"/>
      <c r="DW7798" s="128"/>
      <c r="DX7798" s="128"/>
      <c r="DY7798" s="128"/>
      <c r="EH7798" s="89"/>
      <c r="EI7798" s="90"/>
    </row>
    <row r="7799" spans="38:139">
      <c r="AL7799" s="13"/>
      <c r="AM7799" s="13"/>
      <c r="AN7799" s="3"/>
      <c r="AO7799" s="126"/>
      <c r="AP7799" s="126"/>
      <c r="AQ7799" s="127"/>
      <c r="AR7799" s="128"/>
      <c r="AS7799" s="13"/>
      <c r="AW7799" s="128"/>
      <c r="AX7799" s="128"/>
      <c r="AY7799" s="128"/>
      <c r="BH7799" s="89"/>
      <c r="BI7799" s="90"/>
      <c r="DL7799" s="13"/>
      <c r="DM7799" s="13"/>
      <c r="DN7799" s="3"/>
      <c r="DO7799" s="126"/>
      <c r="DP7799" s="126"/>
      <c r="DQ7799" s="127"/>
      <c r="DR7799" s="128"/>
      <c r="DS7799" s="13"/>
      <c r="DW7799" s="128"/>
      <c r="DX7799" s="128"/>
      <c r="DY7799" s="128"/>
      <c r="EH7799" s="89"/>
      <c r="EI7799" s="90"/>
    </row>
    <row r="7800" spans="38:139">
      <c r="AL7800" s="13"/>
      <c r="AM7800" s="13"/>
      <c r="AN7800" s="3"/>
      <c r="AO7800" s="126"/>
      <c r="AP7800" s="126"/>
      <c r="AQ7800" s="127"/>
      <c r="AR7800" s="128"/>
      <c r="AS7800" s="13"/>
      <c r="AW7800" s="128"/>
      <c r="AX7800" s="128"/>
      <c r="AY7800" s="128"/>
      <c r="BH7800" s="89"/>
      <c r="BI7800" s="90"/>
      <c r="DL7800" s="13"/>
      <c r="DM7800" s="13"/>
      <c r="DN7800" s="3"/>
      <c r="DO7800" s="126"/>
      <c r="DP7800" s="126"/>
      <c r="DQ7800" s="127"/>
      <c r="DR7800" s="128"/>
      <c r="DS7800" s="13"/>
      <c r="DW7800" s="128"/>
      <c r="DX7800" s="128"/>
      <c r="DY7800" s="128"/>
      <c r="EH7800" s="89"/>
      <c r="EI7800" s="90"/>
    </row>
    <row r="7801" spans="38:139">
      <c r="AL7801" s="13"/>
      <c r="AM7801" s="13"/>
      <c r="AN7801" s="3"/>
      <c r="AO7801" s="126"/>
      <c r="AP7801" s="126"/>
      <c r="AQ7801" s="127"/>
      <c r="AR7801" s="128"/>
      <c r="AS7801" s="13"/>
      <c r="AW7801" s="128"/>
      <c r="AX7801" s="128"/>
      <c r="AY7801" s="128"/>
      <c r="BH7801" s="89"/>
      <c r="BI7801" s="90"/>
      <c r="DL7801" s="13"/>
      <c r="DM7801" s="13"/>
      <c r="DN7801" s="3"/>
      <c r="DO7801" s="126"/>
      <c r="DP7801" s="126"/>
      <c r="DQ7801" s="127"/>
      <c r="DR7801" s="128"/>
      <c r="DS7801" s="13"/>
      <c r="DW7801" s="128"/>
      <c r="DX7801" s="128"/>
      <c r="DY7801" s="128"/>
      <c r="EH7801" s="89"/>
      <c r="EI7801" s="90"/>
    </row>
    <row r="7802" spans="38:139">
      <c r="AL7802" s="13"/>
      <c r="AM7802" s="13"/>
      <c r="AN7802" s="3"/>
      <c r="AO7802" s="126"/>
      <c r="AP7802" s="126"/>
      <c r="AQ7802" s="127"/>
      <c r="AR7802" s="128"/>
      <c r="AS7802" s="13"/>
      <c r="AW7802" s="128"/>
      <c r="AX7802" s="128"/>
      <c r="AY7802" s="128"/>
      <c r="BH7802" s="89"/>
      <c r="BI7802" s="90"/>
      <c r="DL7802" s="13"/>
      <c r="DM7802" s="13"/>
      <c r="DN7802" s="3"/>
      <c r="DO7802" s="126"/>
      <c r="DP7802" s="126"/>
      <c r="DQ7802" s="127"/>
      <c r="DR7802" s="128"/>
      <c r="DS7802" s="13"/>
      <c r="DW7802" s="128"/>
      <c r="DX7802" s="128"/>
      <c r="DY7802" s="128"/>
      <c r="EH7802" s="89"/>
      <c r="EI7802" s="90"/>
    </row>
    <row r="7803" spans="38:139">
      <c r="AL7803" s="13"/>
      <c r="AM7803" s="13"/>
      <c r="AN7803" s="3"/>
      <c r="AO7803" s="126"/>
      <c r="AP7803" s="126"/>
      <c r="AQ7803" s="127"/>
      <c r="AR7803" s="128"/>
      <c r="AS7803" s="13"/>
      <c r="AW7803" s="128"/>
      <c r="AX7803" s="128"/>
      <c r="AY7803" s="128"/>
      <c r="BH7803" s="89"/>
      <c r="BI7803" s="90"/>
      <c r="DL7803" s="13"/>
      <c r="DM7803" s="13"/>
      <c r="DN7803" s="3"/>
      <c r="DO7803" s="126"/>
      <c r="DP7803" s="126"/>
      <c r="DQ7803" s="127"/>
      <c r="DR7803" s="128"/>
      <c r="DS7803" s="13"/>
      <c r="DW7803" s="128"/>
      <c r="DX7803" s="128"/>
      <c r="DY7803" s="128"/>
      <c r="EH7803" s="89"/>
      <c r="EI7803" s="90"/>
    </row>
    <row r="7804" spans="38:139">
      <c r="AL7804" s="13"/>
      <c r="AM7804" s="13"/>
      <c r="AN7804" s="3"/>
      <c r="AO7804" s="126"/>
      <c r="AP7804" s="126"/>
      <c r="AQ7804" s="127"/>
      <c r="AR7804" s="128"/>
      <c r="AS7804" s="13"/>
      <c r="AW7804" s="128"/>
      <c r="AX7804" s="128"/>
      <c r="AY7804" s="128"/>
      <c r="BH7804" s="89"/>
      <c r="BI7804" s="90"/>
      <c r="DL7804" s="13"/>
      <c r="DM7804" s="13"/>
      <c r="DN7804" s="3"/>
      <c r="DO7804" s="126"/>
      <c r="DP7804" s="126"/>
      <c r="DQ7804" s="127"/>
      <c r="DR7804" s="128"/>
      <c r="DS7804" s="13"/>
      <c r="DW7804" s="128"/>
      <c r="DX7804" s="128"/>
      <c r="DY7804" s="128"/>
      <c r="EH7804" s="89"/>
      <c r="EI7804" s="90"/>
    </row>
    <row r="7805" spans="38:139">
      <c r="AL7805" s="13"/>
      <c r="AM7805" s="13"/>
      <c r="AN7805" s="3"/>
      <c r="AO7805" s="126"/>
      <c r="AP7805" s="126"/>
      <c r="AQ7805" s="127"/>
      <c r="AR7805" s="128"/>
      <c r="AS7805" s="13"/>
      <c r="AW7805" s="128"/>
      <c r="AX7805" s="128"/>
      <c r="AY7805" s="128"/>
      <c r="BH7805" s="89"/>
      <c r="BI7805" s="90"/>
      <c r="DL7805" s="13"/>
      <c r="DM7805" s="13"/>
      <c r="DN7805" s="3"/>
      <c r="DO7805" s="126"/>
      <c r="DP7805" s="126"/>
      <c r="DQ7805" s="127"/>
      <c r="DR7805" s="128"/>
      <c r="DS7805" s="13"/>
      <c r="DW7805" s="128"/>
      <c r="DX7805" s="128"/>
      <c r="DY7805" s="128"/>
      <c r="EH7805" s="89"/>
      <c r="EI7805" s="90"/>
    </row>
    <row r="7806" spans="38:139">
      <c r="AL7806" s="13"/>
      <c r="AM7806" s="13"/>
      <c r="AN7806" s="3"/>
      <c r="AO7806" s="126"/>
      <c r="AP7806" s="126"/>
      <c r="AQ7806" s="127"/>
      <c r="AR7806" s="128"/>
      <c r="AS7806" s="13"/>
      <c r="AW7806" s="128"/>
      <c r="AX7806" s="128"/>
      <c r="AY7806" s="128"/>
      <c r="BH7806" s="89"/>
      <c r="BI7806" s="90"/>
      <c r="DL7806" s="13"/>
      <c r="DM7806" s="13"/>
      <c r="DN7806" s="3"/>
      <c r="DO7806" s="126"/>
      <c r="DP7806" s="126"/>
      <c r="DQ7806" s="127"/>
      <c r="DR7806" s="128"/>
      <c r="DS7806" s="13"/>
      <c r="DW7806" s="128"/>
      <c r="DX7806" s="128"/>
      <c r="DY7806" s="128"/>
      <c r="EH7806" s="89"/>
      <c r="EI7806" s="90"/>
    </row>
    <row r="7807" spans="38:139">
      <c r="AL7807" s="13"/>
      <c r="AM7807" s="13"/>
      <c r="AN7807" s="3"/>
      <c r="AO7807" s="126"/>
      <c r="AP7807" s="126"/>
      <c r="AQ7807" s="127"/>
      <c r="AR7807" s="128"/>
      <c r="AS7807" s="13"/>
      <c r="AW7807" s="128"/>
      <c r="AX7807" s="128"/>
      <c r="AY7807" s="128"/>
      <c r="BH7807" s="89"/>
      <c r="BI7807" s="90"/>
      <c r="DL7807" s="13"/>
      <c r="DM7807" s="13"/>
      <c r="DN7807" s="3"/>
      <c r="DO7807" s="126"/>
      <c r="DP7807" s="126"/>
      <c r="DQ7807" s="127"/>
      <c r="DR7807" s="128"/>
      <c r="DS7807" s="13"/>
      <c r="DW7807" s="128"/>
      <c r="DX7807" s="128"/>
      <c r="DY7807" s="128"/>
      <c r="EH7807" s="89"/>
      <c r="EI7807" s="90"/>
    </row>
    <row r="7808" spans="38:139">
      <c r="AL7808" s="13"/>
      <c r="AM7808" s="13"/>
      <c r="AN7808" s="3"/>
      <c r="AO7808" s="126"/>
      <c r="AP7808" s="126"/>
      <c r="AQ7808" s="127"/>
      <c r="AR7808" s="128"/>
      <c r="AS7808" s="13"/>
      <c r="AW7808" s="128"/>
      <c r="AX7808" s="128"/>
      <c r="AY7808" s="128"/>
      <c r="BH7808" s="89"/>
      <c r="BI7808" s="90"/>
      <c r="DL7808" s="13"/>
      <c r="DM7808" s="13"/>
      <c r="DN7808" s="3"/>
      <c r="DO7808" s="126"/>
      <c r="DP7808" s="126"/>
      <c r="DQ7808" s="127"/>
      <c r="DR7808" s="128"/>
      <c r="DS7808" s="13"/>
      <c r="DW7808" s="128"/>
      <c r="DX7808" s="128"/>
      <c r="DY7808" s="128"/>
      <c r="EH7808" s="89"/>
      <c r="EI7808" s="90"/>
    </row>
    <row r="7809" spans="38:139">
      <c r="AL7809" s="13"/>
      <c r="AM7809" s="13"/>
      <c r="AN7809" s="3"/>
      <c r="AO7809" s="126"/>
      <c r="AP7809" s="126"/>
      <c r="AQ7809" s="127"/>
      <c r="AR7809" s="128"/>
      <c r="AS7809" s="13"/>
      <c r="AW7809" s="128"/>
      <c r="AX7809" s="128"/>
      <c r="AY7809" s="128"/>
      <c r="BH7809" s="89"/>
      <c r="BI7809" s="90"/>
      <c r="DL7809" s="13"/>
      <c r="DM7809" s="13"/>
      <c r="DN7809" s="3"/>
      <c r="DO7809" s="126"/>
      <c r="DP7809" s="126"/>
      <c r="DQ7809" s="127"/>
      <c r="DR7809" s="128"/>
      <c r="DS7809" s="13"/>
      <c r="DW7809" s="128"/>
      <c r="DX7809" s="128"/>
      <c r="DY7809" s="128"/>
      <c r="EH7809" s="89"/>
      <c r="EI7809" s="90"/>
    </row>
    <row r="7810" spans="38:139">
      <c r="AL7810" s="13"/>
      <c r="AM7810" s="13"/>
      <c r="AN7810" s="3"/>
      <c r="AO7810" s="126"/>
      <c r="AP7810" s="126"/>
      <c r="AQ7810" s="127"/>
      <c r="AR7810" s="128"/>
      <c r="AS7810" s="13"/>
      <c r="AW7810" s="128"/>
      <c r="AX7810" s="128"/>
      <c r="AY7810" s="128"/>
      <c r="BH7810" s="89"/>
      <c r="BI7810" s="90"/>
      <c r="DL7810" s="13"/>
      <c r="DM7810" s="13"/>
      <c r="DN7810" s="3"/>
      <c r="DO7810" s="126"/>
      <c r="DP7810" s="126"/>
      <c r="DQ7810" s="127"/>
      <c r="DR7810" s="128"/>
      <c r="DS7810" s="13"/>
      <c r="DW7810" s="128"/>
      <c r="DX7810" s="128"/>
      <c r="DY7810" s="128"/>
      <c r="EH7810" s="89"/>
      <c r="EI7810" s="90"/>
    </row>
    <row r="7811" spans="38:139">
      <c r="AL7811" s="13"/>
      <c r="AM7811" s="13"/>
      <c r="AN7811" s="3"/>
      <c r="AO7811" s="126"/>
      <c r="AP7811" s="126"/>
      <c r="AQ7811" s="127"/>
      <c r="AR7811" s="128"/>
      <c r="AS7811" s="13"/>
      <c r="AW7811" s="128"/>
      <c r="AX7811" s="128"/>
      <c r="AY7811" s="128"/>
      <c r="BH7811" s="89"/>
      <c r="BI7811" s="90"/>
      <c r="DL7811" s="13"/>
      <c r="DM7811" s="13"/>
      <c r="DN7811" s="3"/>
      <c r="DO7811" s="126"/>
      <c r="DP7811" s="126"/>
      <c r="DQ7811" s="127"/>
      <c r="DR7811" s="128"/>
      <c r="DS7811" s="13"/>
      <c r="DW7811" s="128"/>
      <c r="DX7811" s="128"/>
      <c r="DY7811" s="128"/>
      <c r="EH7811" s="89"/>
      <c r="EI7811" s="90"/>
    </row>
    <row r="7812" spans="38:139">
      <c r="AL7812" s="13"/>
      <c r="AM7812" s="13"/>
      <c r="AN7812" s="3"/>
      <c r="AO7812" s="126"/>
      <c r="AP7812" s="126"/>
      <c r="AQ7812" s="127"/>
      <c r="AR7812" s="128"/>
      <c r="AS7812" s="13"/>
      <c r="AW7812" s="128"/>
      <c r="AX7812" s="128"/>
      <c r="AY7812" s="128"/>
      <c r="BH7812" s="89"/>
      <c r="BI7812" s="90"/>
      <c r="DL7812" s="13"/>
      <c r="DM7812" s="13"/>
      <c r="DN7812" s="3"/>
      <c r="DO7812" s="126"/>
      <c r="DP7812" s="126"/>
      <c r="DQ7812" s="127"/>
      <c r="DR7812" s="128"/>
      <c r="DS7812" s="13"/>
      <c r="DW7812" s="128"/>
      <c r="DX7812" s="128"/>
      <c r="DY7812" s="128"/>
      <c r="EH7812" s="89"/>
      <c r="EI7812" s="90"/>
    </row>
    <row r="7813" spans="38:139">
      <c r="AL7813" s="13"/>
      <c r="AM7813" s="13"/>
      <c r="AN7813" s="3"/>
      <c r="AO7813" s="126"/>
      <c r="AP7813" s="126"/>
      <c r="AQ7813" s="127"/>
      <c r="AR7813" s="128"/>
      <c r="AS7813" s="13"/>
      <c r="AW7813" s="128"/>
      <c r="AX7813" s="128"/>
      <c r="AY7813" s="128"/>
      <c r="BH7813" s="89"/>
      <c r="BI7813" s="90"/>
      <c r="DL7813" s="13"/>
      <c r="DM7813" s="13"/>
      <c r="DN7813" s="3"/>
      <c r="DO7813" s="126"/>
      <c r="DP7813" s="126"/>
      <c r="DQ7813" s="127"/>
      <c r="DR7813" s="128"/>
      <c r="DS7813" s="13"/>
      <c r="DW7813" s="128"/>
      <c r="DX7813" s="128"/>
      <c r="DY7813" s="128"/>
      <c r="EH7813" s="89"/>
      <c r="EI7813" s="90"/>
    </row>
    <row r="7814" spans="38:139">
      <c r="AL7814" s="13"/>
      <c r="AM7814" s="13"/>
      <c r="AN7814" s="3"/>
      <c r="AO7814" s="126"/>
      <c r="AP7814" s="126"/>
      <c r="AQ7814" s="127"/>
      <c r="AR7814" s="128"/>
      <c r="AS7814" s="13"/>
      <c r="AW7814" s="128"/>
      <c r="AX7814" s="128"/>
      <c r="AY7814" s="128"/>
      <c r="BH7814" s="89"/>
      <c r="BI7814" s="90"/>
      <c r="DL7814" s="13"/>
      <c r="DM7814" s="13"/>
      <c r="DN7814" s="3"/>
      <c r="DO7814" s="126"/>
      <c r="DP7814" s="126"/>
      <c r="DQ7814" s="127"/>
      <c r="DR7814" s="128"/>
      <c r="DS7814" s="13"/>
      <c r="DW7814" s="128"/>
      <c r="DX7814" s="128"/>
      <c r="DY7814" s="128"/>
      <c r="EH7814" s="89"/>
      <c r="EI7814" s="90"/>
    </row>
    <row r="7815" spans="38:139">
      <c r="AL7815" s="13"/>
      <c r="AM7815" s="13"/>
      <c r="AN7815" s="3"/>
      <c r="AO7815" s="126"/>
      <c r="AP7815" s="126"/>
      <c r="AQ7815" s="127"/>
      <c r="AR7815" s="128"/>
      <c r="AS7815" s="13"/>
      <c r="AW7815" s="128"/>
      <c r="AX7815" s="128"/>
      <c r="AY7815" s="128"/>
      <c r="BH7815" s="89"/>
      <c r="BI7815" s="90"/>
      <c r="DL7815" s="13"/>
      <c r="DM7815" s="13"/>
      <c r="DN7815" s="3"/>
      <c r="DO7815" s="126"/>
      <c r="DP7815" s="126"/>
      <c r="DQ7815" s="127"/>
      <c r="DR7815" s="128"/>
      <c r="DS7815" s="13"/>
      <c r="DW7815" s="128"/>
      <c r="DX7815" s="128"/>
      <c r="DY7815" s="128"/>
      <c r="EH7815" s="89"/>
      <c r="EI7815" s="90"/>
    </row>
    <row r="7816" spans="38:139">
      <c r="AL7816" s="13"/>
      <c r="AM7816" s="13"/>
      <c r="AN7816" s="3"/>
      <c r="AO7816" s="126"/>
      <c r="AP7816" s="126"/>
      <c r="AQ7816" s="127"/>
      <c r="AR7816" s="128"/>
      <c r="AS7816" s="13"/>
      <c r="AW7816" s="128"/>
      <c r="AX7816" s="128"/>
      <c r="AY7816" s="128"/>
      <c r="BH7816" s="89"/>
      <c r="BI7816" s="90"/>
      <c r="DL7816" s="13"/>
      <c r="DM7816" s="13"/>
      <c r="DN7816" s="3"/>
      <c r="DO7816" s="126"/>
      <c r="DP7816" s="126"/>
      <c r="DQ7816" s="127"/>
      <c r="DR7816" s="128"/>
      <c r="DS7816" s="13"/>
      <c r="DW7816" s="128"/>
      <c r="DX7816" s="128"/>
      <c r="DY7816" s="128"/>
      <c r="EH7816" s="89"/>
      <c r="EI7816" s="90"/>
    </row>
    <row r="7817" spans="38:139">
      <c r="AL7817" s="13"/>
      <c r="AM7817" s="13"/>
      <c r="AN7817" s="3"/>
      <c r="AO7817" s="126"/>
      <c r="AP7817" s="126"/>
      <c r="AQ7817" s="127"/>
      <c r="AR7817" s="128"/>
      <c r="AS7817" s="13"/>
      <c r="AW7817" s="128"/>
      <c r="AX7817" s="128"/>
      <c r="AY7817" s="128"/>
      <c r="BH7817" s="89"/>
      <c r="BI7817" s="90"/>
      <c r="DL7817" s="13"/>
      <c r="DM7817" s="13"/>
      <c r="DN7817" s="3"/>
      <c r="DO7817" s="126"/>
      <c r="DP7817" s="126"/>
      <c r="DQ7817" s="127"/>
      <c r="DR7817" s="128"/>
      <c r="DS7817" s="13"/>
      <c r="DW7817" s="128"/>
      <c r="DX7817" s="128"/>
      <c r="DY7817" s="128"/>
      <c r="EH7817" s="89"/>
      <c r="EI7817" s="90"/>
    </row>
    <row r="7818" spans="38:139">
      <c r="AL7818" s="13"/>
      <c r="AM7818" s="13"/>
      <c r="AN7818" s="3"/>
      <c r="AO7818" s="126"/>
      <c r="AP7818" s="126"/>
      <c r="AQ7818" s="127"/>
      <c r="AR7818" s="128"/>
      <c r="AS7818" s="13"/>
      <c r="AW7818" s="128"/>
      <c r="AX7818" s="128"/>
      <c r="AY7818" s="128"/>
      <c r="BH7818" s="89"/>
      <c r="BI7818" s="90"/>
      <c r="DL7818" s="13"/>
      <c r="DM7818" s="13"/>
      <c r="DN7818" s="3"/>
      <c r="DO7818" s="126"/>
      <c r="DP7818" s="126"/>
      <c r="DQ7818" s="127"/>
      <c r="DR7818" s="128"/>
      <c r="DS7818" s="13"/>
      <c r="DW7818" s="128"/>
      <c r="DX7818" s="128"/>
      <c r="DY7818" s="128"/>
      <c r="EH7818" s="89"/>
      <c r="EI7818" s="90"/>
    </row>
    <row r="7819" spans="38:139">
      <c r="AL7819" s="13"/>
      <c r="AM7819" s="13"/>
      <c r="AN7819" s="3"/>
      <c r="AO7819" s="126"/>
      <c r="AP7819" s="126"/>
      <c r="AQ7819" s="127"/>
      <c r="AR7819" s="128"/>
      <c r="AS7819" s="13"/>
      <c r="AW7819" s="128"/>
      <c r="AX7819" s="128"/>
      <c r="AY7819" s="128"/>
      <c r="BH7819" s="89"/>
      <c r="BI7819" s="90"/>
      <c r="DL7819" s="13"/>
      <c r="DM7819" s="13"/>
      <c r="DN7819" s="3"/>
      <c r="DO7819" s="126"/>
      <c r="DP7819" s="126"/>
      <c r="DQ7819" s="127"/>
      <c r="DR7819" s="128"/>
      <c r="DS7819" s="13"/>
      <c r="DW7819" s="128"/>
      <c r="DX7819" s="128"/>
      <c r="DY7819" s="128"/>
      <c r="EH7819" s="89"/>
      <c r="EI7819" s="90"/>
    </row>
    <row r="7820" spans="38:139">
      <c r="AL7820" s="13"/>
      <c r="AM7820" s="13"/>
      <c r="AN7820" s="3"/>
      <c r="AO7820" s="126"/>
      <c r="AP7820" s="126"/>
      <c r="AQ7820" s="127"/>
      <c r="AR7820" s="128"/>
      <c r="AS7820" s="13"/>
      <c r="AW7820" s="128"/>
      <c r="AX7820" s="128"/>
      <c r="AY7820" s="128"/>
      <c r="BH7820" s="89"/>
      <c r="BI7820" s="90"/>
      <c r="DL7820" s="13"/>
      <c r="DM7820" s="13"/>
      <c r="DN7820" s="3"/>
      <c r="DO7820" s="126"/>
      <c r="DP7820" s="126"/>
      <c r="DQ7820" s="127"/>
      <c r="DR7820" s="128"/>
      <c r="DS7820" s="13"/>
      <c r="DW7820" s="128"/>
      <c r="DX7820" s="128"/>
      <c r="DY7820" s="128"/>
      <c r="EH7820" s="89"/>
      <c r="EI7820" s="90"/>
    </row>
    <row r="7821" spans="38:139">
      <c r="AL7821" s="13"/>
      <c r="AM7821" s="13"/>
      <c r="AN7821" s="3"/>
      <c r="AO7821" s="126"/>
      <c r="AP7821" s="126"/>
      <c r="AQ7821" s="127"/>
      <c r="AR7821" s="128"/>
      <c r="AS7821" s="13"/>
      <c r="AW7821" s="128"/>
      <c r="AX7821" s="128"/>
      <c r="AY7821" s="128"/>
      <c r="BH7821" s="89"/>
      <c r="BI7821" s="90"/>
      <c r="DL7821" s="13"/>
      <c r="DM7821" s="13"/>
      <c r="DN7821" s="3"/>
      <c r="DO7821" s="126"/>
      <c r="DP7821" s="126"/>
      <c r="DQ7821" s="127"/>
      <c r="DR7821" s="128"/>
      <c r="DS7821" s="13"/>
      <c r="DW7821" s="128"/>
      <c r="DX7821" s="128"/>
      <c r="DY7821" s="128"/>
      <c r="EH7821" s="89"/>
      <c r="EI7821" s="90"/>
    </row>
    <row r="7822" spans="38:139">
      <c r="AL7822" s="13"/>
      <c r="AM7822" s="13"/>
      <c r="AN7822" s="3"/>
      <c r="AO7822" s="126"/>
      <c r="AP7822" s="126"/>
      <c r="AQ7822" s="127"/>
      <c r="AR7822" s="128"/>
      <c r="AS7822" s="13"/>
      <c r="AW7822" s="128"/>
      <c r="AX7822" s="128"/>
      <c r="AY7822" s="128"/>
      <c r="BH7822" s="89"/>
      <c r="BI7822" s="90"/>
      <c r="DL7822" s="13"/>
      <c r="DM7822" s="13"/>
      <c r="DN7822" s="3"/>
      <c r="DO7822" s="126"/>
      <c r="DP7822" s="126"/>
      <c r="DQ7822" s="127"/>
      <c r="DR7822" s="128"/>
      <c r="DS7822" s="13"/>
      <c r="DW7822" s="128"/>
      <c r="DX7822" s="128"/>
      <c r="DY7822" s="128"/>
      <c r="EH7822" s="89"/>
      <c r="EI7822" s="90"/>
    </row>
    <row r="7823" spans="38:139">
      <c r="AL7823" s="13"/>
      <c r="AM7823" s="13"/>
      <c r="AN7823" s="3"/>
      <c r="AO7823" s="126"/>
      <c r="AP7823" s="126"/>
      <c r="AQ7823" s="127"/>
      <c r="AR7823" s="128"/>
      <c r="AS7823" s="13"/>
      <c r="AW7823" s="128"/>
      <c r="AX7823" s="128"/>
      <c r="AY7823" s="128"/>
      <c r="BH7823" s="89"/>
      <c r="BI7823" s="90"/>
      <c r="DL7823" s="13"/>
      <c r="DM7823" s="13"/>
      <c r="DN7823" s="3"/>
      <c r="DO7823" s="126"/>
      <c r="DP7823" s="126"/>
      <c r="DQ7823" s="127"/>
      <c r="DR7823" s="128"/>
      <c r="DS7823" s="13"/>
      <c r="DW7823" s="128"/>
      <c r="DX7823" s="128"/>
      <c r="DY7823" s="128"/>
      <c r="EH7823" s="89"/>
      <c r="EI7823" s="90"/>
    </row>
    <row r="7824" spans="38:139">
      <c r="AL7824" s="13"/>
      <c r="AM7824" s="13"/>
      <c r="AN7824" s="3"/>
      <c r="AO7824" s="126"/>
      <c r="AP7824" s="126"/>
      <c r="AQ7824" s="127"/>
      <c r="AR7824" s="128"/>
      <c r="AS7824" s="13"/>
      <c r="AW7824" s="128"/>
      <c r="AX7824" s="128"/>
      <c r="AY7824" s="128"/>
      <c r="BH7824" s="89"/>
      <c r="BI7824" s="90"/>
      <c r="DL7824" s="13"/>
      <c r="DM7824" s="13"/>
      <c r="DN7824" s="3"/>
      <c r="DO7824" s="126"/>
      <c r="DP7824" s="126"/>
      <c r="DQ7824" s="127"/>
      <c r="DR7824" s="128"/>
      <c r="DS7824" s="13"/>
      <c r="DW7824" s="128"/>
      <c r="DX7824" s="128"/>
      <c r="DY7824" s="128"/>
      <c r="EH7824" s="89"/>
      <c r="EI7824" s="90"/>
    </row>
    <row r="7825" spans="38:139">
      <c r="AL7825" s="13"/>
      <c r="AM7825" s="13"/>
      <c r="AN7825" s="3"/>
      <c r="AO7825" s="126"/>
      <c r="AP7825" s="126"/>
      <c r="AQ7825" s="127"/>
      <c r="AR7825" s="128"/>
      <c r="AS7825" s="13"/>
      <c r="AW7825" s="128"/>
      <c r="AX7825" s="128"/>
      <c r="AY7825" s="128"/>
      <c r="BH7825" s="89"/>
      <c r="BI7825" s="90"/>
      <c r="DL7825" s="13"/>
      <c r="DM7825" s="13"/>
      <c r="DN7825" s="3"/>
      <c r="DO7825" s="126"/>
      <c r="DP7825" s="126"/>
      <c r="DQ7825" s="127"/>
      <c r="DR7825" s="128"/>
      <c r="DS7825" s="13"/>
      <c r="DW7825" s="128"/>
      <c r="DX7825" s="128"/>
      <c r="DY7825" s="128"/>
      <c r="EH7825" s="89"/>
      <c r="EI7825" s="90"/>
    </row>
    <row r="7826" spans="38:139">
      <c r="AL7826" s="13"/>
      <c r="AM7826" s="13"/>
      <c r="AN7826" s="3"/>
      <c r="AO7826" s="126"/>
      <c r="AP7826" s="126"/>
      <c r="AQ7826" s="127"/>
      <c r="AR7826" s="128"/>
      <c r="AS7826" s="13"/>
      <c r="AW7826" s="128"/>
      <c r="AX7826" s="128"/>
      <c r="AY7826" s="128"/>
      <c r="BH7826" s="89"/>
      <c r="BI7826" s="90"/>
      <c r="DL7826" s="13"/>
      <c r="DM7826" s="13"/>
      <c r="DN7826" s="3"/>
      <c r="DO7826" s="126"/>
      <c r="DP7826" s="126"/>
      <c r="DQ7826" s="127"/>
      <c r="DR7826" s="128"/>
      <c r="DS7826" s="13"/>
      <c r="DW7826" s="128"/>
      <c r="DX7826" s="128"/>
      <c r="DY7826" s="128"/>
      <c r="EH7826" s="89"/>
      <c r="EI7826" s="90"/>
    </row>
    <row r="7827" spans="38:139">
      <c r="AL7827" s="13"/>
      <c r="AM7827" s="13"/>
      <c r="AN7827" s="3"/>
      <c r="AO7827" s="126"/>
      <c r="AP7827" s="126"/>
      <c r="AQ7827" s="127"/>
      <c r="AR7827" s="128"/>
      <c r="AS7827" s="13"/>
      <c r="AW7827" s="128"/>
      <c r="AX7827" s="128"/>
      <c r="AY7827" s="128"/>
      <c r="BH7827" s="89"/>
      <c r="BI7827" s="90"/>
      <c r="DL7827" s="13"/>
      <c r="DM7827" s="13"/>
      <c r="DN7827" s="3"/>
      <c r="DO7827" s="126"/>
      <c r="DP7827" s="126"/>
      <c r="DQ7827" s="127"/>
      <c r="DR7827" s="128"/>
      <c r="DS7827" s="13"/>
      <c r="DW7827" s="128"/>
      <c r="DX7827" s="128"/>
      <c r="DY7827" s="128"/>
      <c r="EH7827" s="89"/>
      <c r="EI7827" s="90"/>
    </row>
    <row r="7828" spans="38:139">
      <c r="AL7828" s="13"/>
      <c r="AM7828" s="13"/>
      <c r="AN7828" s="3"/>
      <c r="AO7828" s="126"/>
      <c r="AP7828" s="126"/>
      <c r="AQ7828" s="127"/>
      <c r="AR7828" s="128"/>
      <c r="AS7828" s="13"/>
      <c r="AW7828" s="128"/>
      <c r="AX7828" s="128"/>
      <c r="AY7828" s="128"/>
      <c r="BH7828" s="89"/>
      <c r="BI7828" s="90"/>
      <c r="DL7828" s="13"/>
      <c r="DM7828" s="13"/>
      <c r="DN7828" s="3"/>
      <c r="DO7828" s="126"/>
      <c r="DP7828" s="126"/>
      <c r="DQ7828" s="127"/>
      <c r="DR7828" s="128"/>
      <c r="DS7828" s="13"/>
      <c r="DW7828" s="128"/>
      <c r="DX7828" s="128"/>
      <c r="DY7828" s="128"/>
      <c r="EH7828" s="89"/>
      <c r="EI7828" s="90"/>
    </row>
    <row r="7829" spans="38:139">
      <c r="AL7829" s="13"/>
      <c r="AM7829" s="13"/>
      <c r="AN7829" s="3"/>
      <c r="AO7829" s="126"/>
      <c r="AP7829" s="126"/>
      <c r="AQ7829" s="127"/>
      <c r="AR7829" s="128"/>
      <c r="AS7829" s="13"/>
      <c r="AW7829" s="128"/>
      <c r="AX7829" s="128"/>
      <c r="AY7829" s="128"/>
      <c r="BH7829" s="89"/>
      <c r="BI7829" s="90"/>
      <c r="DL7829" s="13"/>
      <c r="DM7829" s="13"/>
      <c r="DN7829" s="3"/>
      <c r="DO7829" s="126"/>
      <c r="DP7829" s="126"/>
      <c r="DQ7829" s="127"/>
      <c r="DR7829" s="128"/>
      <c r="DS7829" s="13"/>
      <c r="DW7829" s="128"/>
      <c r="DX7829" s="128"/>
      <c r="DY7829" s="128"/>
      <c r="EH7829" s="89"/>
      <c r="EI7829" s="90"/>
    </row>
    <row r="7830" spans="38:139">
      <c r="AL7830" s="13"/>
      <c r="AM7830" s="13"/>
      <c r="AN7830" s="3"/>
      <c r="AO7830" s="126"/>
      <c r="AP7830" s="126"/>
      <c r="AQ7830" s="127"/>
      <c r="AR7830" s="128"/>
      <c r="AS7830" s="13"/>
      <c r="AW7830" s="128"/>
      <c r="AX7830" s="128"/>
      <c r="AY7830" s="128"/>
      <c r="BH7830" s="89"/>
      <c r="BI7830" s="90"/>
      <c r="DL7830" s="13"/>
      <c r="DM7830" s="13"/>
      <c r="DN7830" s="3"/>
      <c r="DO7830" s="126"/>
      <c r="DP7830" s="126"/>
      <c r="DQ7830" s="127"/>
      <c r="DR7830" s="128"/>
      <c r="DS7830" s="13"/>
      <c r="DW7830" s="128"/>
      <c r="DX7830" s="128"/>
      <c r="DY7830" s="128"/>
      <c r="EH7830" s="89"/>
      <c r="EI7830" s="90"/>
    </row>
    <row r="7831" spans="38:139">
      <c r="AL7831" s="13"/>
      <c r="AM7831" s="13"/>
      <c r="AN7831" s="3"/>
      <c r="AO7831" s="126"/>
      <c r="AP7831" s="126"/>
      <c r="AQ7831" s="127"/>
      <c r="AR7831" s="128"/>
      <c r="AS7831" s="13"/>
      <c r="AW7831" s="128"/>
      <c r="AX7831" s="128"/>
      <c r="AY7831" s="128"/>
      <c r="BH7831" s="89"/>
      <c r="BI7831" s="90"/>
      <c r="DL7831" s="13"/>
      <c r="DM7831" s="13"/>
      <c r="DN7831" s="3"/>
      <c r="DO7831" s="126"/>
      <c r="DP7831" s="126"/>
      <c r="DQ7831" s="127"/>
      <c r="DR7831" s="128"/>
      <c r="DS7831" s="13"/>
      <c r="DW7831" s="128"/>
      <c r="DX7831" s="128"/>
      <c r="DY7831" s="128"/>
      <c r="EH7831" s="89"/>
      <c r="EI7831" s="90"/>
    </row>
    <row r="7832" spans="38:139">
      <c r="AL7832" s="13"/>
      <c r="AM7832" s="13"/>
      <c r="AN7832" s="3"/>
      <c r="AO7832" s="126"/>
      <c r="AP7832" s="126"/>
      <c r="AQ7832" s="127"/>
      <c r="AR7832" s="128"/>
      <c r="AS7832" s="13"/>
      <c r="AW7832" s="128"/>
      <c r="AX7832" s="128"/>
      <c r="AY7832" s="128"/>
      <c r="BH7832" s="89"/>
      <c r="BI7832" s="90"/>
      <c r="DL7832" s="13"/>
      <c r="DM7832" s="13"/>
      <c r="DN7832" s="3"/>
      <c r="DO7832" s="126"/>
      <c r="DP7832" s="126"/>
      <c r="DQ7832" s="127"/>
      <c r="DR7832" s="128"/>
      <c r="DS7832" s="13"/>
      <c r="DW7832" s="128"/>
      <c r="DX7832" s="128"/>
      <c r="DY7832" s="128"/>
      <c r="EH7832" s="89"/>
      <c r="EI7832" s="90"/>
    </row>
    <row r="7833" spans="38:139">
      <c r="AL7833" s="13"/>
      <c r="AM7833" s="13"/>
      <c r="AN7833" s="3"/>
      <c r="AO7833" s="126"/>
      <c r="AP7833" s="126"/>
      <c r="AQ7833" s="127"/>
      <c r="AR7833" s="128"/>
      <c r="AS7833" s="13"/>
      <c r="AW7833" s="128"/>
      <c r="AX7833" s="128"/>
      <c r="AY7833" s="128"/>
      <c r="BH7833" s="89"/>
      <c r="BI7833" s="90"/>
      <c r="DL7833" s="13"/>
      <c r="DM7833" s="13"/>
      <c r="DN7833" s="3"/>
      <c r="DO7833" s="126"/>
      <c r="DP7833" s="126"/>
      <c r="DQ7833" s="127"/>
      <c r="DR7833" s="128"/>
      <c r="DS7833" s="13"/>
      <c r="DW7833" s="128"/>
      <c r="DX7833" s="128"/>
      <c r="DY7833" s="128"/>
      <c r="EH7833" s="89"/>
      <c r="EI7833" s="90"/>
    </row>
    <row r="7834" spans="38:139">
      <c r="AL7834" s="13"/>
      <c r="AM7834" s="13"/>
      <c r="AN7834" s="3"/>
      <c r="AO7834" s="126"/>
      <c r="AP7834" s="126"/>
      <c r="AQ7834" s="127"/>
      <c r="AR7834" s="128"/>
      <c r="AS7834" s="13"/>
      <c r="AW7834" s="128"/>
      <c r="AX7834" s="128"/>
      <c r="AY7834" s="128"/>
      <c r="BH7834" s="89"/>
      <c r="BI7834" s="90"/>
      <c r="DL7834" s="13"/>
      <c r="DM7834" s="13"/>
      <c r="DN7834" s="3"/>
      <c r="DO7834" s="126"/>
      <c r="DP7834" s="126"/>
      <c r="DQ7834" s="127"/>
      <c r="DR7834" s="128"/>
      <c r="DS7834" s="13"/>
      <c r="DW7834" s="128"/>
      <c r="DX7834" s="128"/>
      <c r="DY7834" s="128"/>
      <c r="EH7834" s="89"/>
      <c r="EI7834" s="90"/>
    </row>
    <row r="7835" spans="38:139">
      <c r="AL7835" s="13"/>
      <c r="AM7835" s="13"/>
      <c r="AN7835" s="3"/>
      <c r="AO7835" s="126"/>
      <c r="AP7835" s="126"/>
      <c r="AQ7835" s="127"/>
      <c r="AR7835" s="128"/>
      <c r="AS7835" s="13"/>
      <c r="AW7835" s="128"/>
      <c r="AX7835" s="128"/>
      <c r="AY7835" s="128"/>
      <c r="BH7835" s="89"/>
      <c r="BI7835" s="90"/>
      <c r="DL7835" s="13"/>
      <c r="DM7835" s="13"/>
      <c r="DN7835" s="3"/>
      <c r="DO7835" s="126"/>
      <c r="DP7835" s="126"/>
      <c r="DQ7835" s="127"/>
      <c r="DR7835" s="128"/>
      <c r="DS7835" s="13"/>
      <c r="DW7835" s="128"/>
      <c r="DX7835" s="128"/>
      <c r="DY7835" s="128"/>
      <c r="EH7835" s="89"/>
      <c r="EI7835" s="90"/>
    </row>
    <row r="7836" spans="38:139">
      <c r="AL7836" s="13"/>
      <c r="AM7836" s="13"/>
      <c r="AN7836" s="3"/>
      <c r="AO7836" s="126"/>
      <c r="AP7836" s="126"/>
      <c r="AQ7836" s="127"/>
      <c r="AR7836" s="128"/>
      <c r="AS7836" s="13"/>
      <c r="AW7836" s="128"/>
      <c r="AX7836" s="128"/>
      <c r="AY7836" s="128"/>
      <c r="BH7836" s="89"/>
      <c r="BI7836" s="90"/>
      <c r="DL7836" s="13"/>
      <c r="DM7836" s="13"/>
      <c r="DN7836" s="3"/>
      <c r="DO7836" s="126"/>
      <c r="DP7836" s="126"/>
      <c r="DQ7836" s="127"/>
      <c r="DR7836" s="128"/>
      <c r="DS7836" s="13"/>
      <c r="DW7836" s="128"/>
      <c r="DX7836" s="128"/>
      <c r="DY7836" s="128"/>
      <c r="EH7836" s="89"/>
      <c r="EI7836" s="90"/>
    </row>
    <row r="7837" spans="38:139">
      <c r="AL7837" s="13"/>
      <c r="AM7837" s="13"/>
      <c r="AN7837" s="3"/>
      <c r="AO7837" s="126"/>
      <c r="AP7837" s="126"/>
      <c r="AQ7837" s="127"/>
      <c r="AR7837" s="128"/>
      <c r="AS7837" s="13"/>
      <c r="AW7837" s="128"/>
      <c r="AX7837" s="128"/>
      <c r="AY7837" s="128"/>
      <c r="BH7837" s="89"/>
      <c r="BI7837" s="90"/>
      <c r="DL7837" s="13"/>
      <c r="DM7837" s="13"/>
      <c r="DN7837" s="3"/>
      <c r="DO7837" s="126"/>
      <c r="DP7837" s="126"/>
      <c r="DQ7837" s="127"/>
      <c r="DR7837" s="128"/>
      <c r="DS7837" s="13"/>
      <c r="DW7837" s="128"/>
      <c r="DX7837" s="128"/>
      <c r="DY7837" s="128"/>
      <c r="EH7837" s="89"/>
      <c r="EI7837" s="90"/>
    </row>
    <row r="7838" spans="38:139">
      <c r="AL7838" s="13"/>
      <c r="AM7838" s="13"/>
      <c r="AN7838" s="3"/>
      <c r="AO7838" s="126"/>
      <c r="AP7838" s="126"/>
      <c r="AQ7838" s="127"/>
      <c r="AR7838" s="128"/>
      <c r="AS7838" s="13"/>
      <c r="AW7838" s="128"/>
      <c r="AX7838" s="128"/>
      <c r="AY7838" s="128"/>
      <c r="BH7838" s="89"/>
      <c r="BI7838" s="90"/>
      <c r="DL7838" s="13"/>
      <c r="DM7838" s="13"/>
      <c r="DN7838" s="3"/>
      <c r="DO7838" s="126"/>
      <c r="DP7838" s="126"/>
      <c r="DQ7838" s="127"/>
      <c r="DR7838" s="128"/>
      <c r="DS7838" s="13"/>
      <c r="DW7838" s="128"/>
      <c r="DX7838" s="128"/>
      <c r="DY7838" s="128"/>
      <c r="EH7838" s="89"/>
      <c r="EI7838" s="90"/>
    </row>
    <row r="7839" spans="38:139">
      <c r="AL7839" s="13"/>
      <c r="AM7839" s="13"/>
      <c r="AN7839" s="3"/>
      <c r="AO7839" s="126"/>
      <c r="AP7839" s="126"/>
      <c r="AQ7839" s="127"/>
      <c r="AR7839" s="128"/>
      <c r="AS7839" s="13"/>
      <c r="AW7839" s="128"/>
      <c r="AX7839" s="128"/>
      <c r="AY7839" s="128"/>
      <c r="BH7839" s="89"/>
      <c r="BI7839" s="90"/>
      <c r="DL7839" s="13"/>
      <c r="DM7839" s="13"/>
      <c r="DN7839" s="3"/>
      <c r="DO7839" s="126"/>
      <c r="DP7839" s="126"/>
      <c r="DQ7839" s="127"/>
      <c r="DR7839" s="128"/>
      <c r="DS7839" s="13"/>
      <c r="DW7839" s="128"/>
      <c r="DX7839" s="128"/>
      <c r="DY7839" s="128"/>
      <c r="EH7839" s="89"/>
      <c r="EI7839" s="90"/>
    </row>
    <row r="7840" spans="38:139">
      <c r="AL7840" s="13"/>
      <c r="AM7840" s="13"/>
      <c r="AN7840" s="3"/>
      <c r="AO7840" s="126"/>
      <c r="AP7840" s="126"/>
      <c r="AQ7840" s="127"/>
      <c r="AR7840" s="128"/>
      <c r="AS7840" s="13"/>
      <c r="AW7840" s="128"/>
      <c r="AX7840" s="128"/>
      <c r="AY7840" s="128"/>
      <c r="BH7840" s="89"/>
      <c r="BI7840" s="90"/>
      <c r="DL7840" s="13"/>
      <c r="DM7840" s="13"/>
      <c r="DN7840" s="3"/>
      <c r="DO7840" s="126"/>
      <c r="DP7840" s="126"/>
      <c r="DQ7840" s="127"/>
      <c r="DR7840" s="128"/>
      <c r="DS7840" s="13"/>
      <c r="DW7840" s="128"/>
      <c r="DX7840" s="128"/>
      <c r="DY7840" s="128"/>
      <c r="EH7840" s="89"/>
      <c r="EI7840" s="90"/>
    </row>
    <row r="7841" spans="38:139">
      <c r="AL7841" s="13"/>
      <c r="AM7841" s="13"/>
      <c r="AN7841" s="3"/>
      <c r="AO7841" s="126"/>
      <c r="AP7841" s="126"/>
      <c r="AQ7841" s="127"/>
      <c r="AR7841" s="128"/>
      <c r="AS7841" s="13"/>
      <c r="AW7841" s="128"/>
      <c r="AX7841" s="128"/>
      <c r="AY7841" s="128"/>
      <c r="BH7841" s="89"/>
      <c r="BI7841" s="90"/>
      <c r="DL7841" s="13"/>
      <c r="DM7841" s="13"/>
      <c r="DN7841" s="3"/>
      <c r="DO7841" s="126"/>
      <c r="DP7841" s="126"/>
      <c r="DQ7841" s="127"/>
      <c r="DR7841" s="128"/>
      <c r="DS7841" s="13"/>
      <c r="DW7841" s="128"/>
      <c r="DX7841" s="128"/>
      <c r="DY7841" s="128"/>
      <c r="EH7841" s="89"/>
      <c r="EI7841" s="90"/>
    </row>
    <row r="7842" spans="38:139">
      <c r="AL7842" s="13"/>
      <c r="AM7842" s="13"/>
      <c r="AN7842" s="3"/>
      <c r="AO7842" s="126"/>
      <c r="AP7842" s="126"/>
      <c r="AQ7842" s="127"/>
      <c r="AR7842" s="128"/>
      <c r="AS7842" s="13"/>
      <c r="AW7842" s="128"/>
      <c r="AX7842" s="128"/>
      <c r="AY7842" s="128"/>
      <c r="BH7842" s="89"/>
      <c r="BI7842" s="90"/>
      <c r="DL7842" s="13"/>
      <c r="DM7842" s="13"/>
      <c r="DN7842" s="3"/>
      <c r="DO7842" s="126"/>
      <c r="DP7842" s="126"/>
      <c r="DQ7842" s="127"/>
      <c r="DR7842" s="128"/>
      <c r="DS7842" s="13"/>
      <c r="DW7842" s="128"/>
      <c r="DX7842" s="128"/>
      <c r="DY7842" s="128"/>
      <c r="EH7842" s="89"/>
      <c r="EI7842" s="90"/>
    </row>
    <row r="7843" spans="38:139">
      <c r="AL7843" s="13"/>
      <c r="AM7843" s="13"/>
      <c r="AN7843" s="3"/>
      <c r="AO7843" s="126"/>
      <c r="AP7843" s="126"/>
      <c r="AQ7843" s="127"/>
      <c r="AR7843" s="128"/>
      <c r="AS7843" s="13"/>
      <c r="AW7843" s="128"/>
      <c r="AX7843" s="128"/>
      <c r="AY7843" s="128"/>
      <c r="BH7843" s="89"/>
      <c r="BI7843" s="90"/>
      <c r="DL7843" s="13"/>
      <c r="DM7843" s="13"/>
      <c r="DN7843" s="3"/>
      <c r="DO7843" s="126"/>
      <c r="DP7843" s="126"/>
      <c r="DQ7843" s="127"/>
      <c r="DR7843" s="128"/>
      <c r="DS7843" s="13"/>
      <c r="DW7843" s="128"/>
      <c r="DX7843" s="128"/>
      <c r="DY7843" s="128"/>
      <c r="EH7843" s="89"/>
      <c r="EI7843" s="90"/>
    </row>
    <row r="7844" spans="38:139">
      <c r="AL7844" s="13"/>
      <c r="AM7844" s="13"/>
      <c r="AN7844" s="3"/>
      <c r="AO7844" s="126"/>
      <c r="AP7844" s="126"/>
      <c r="AQ7844" s="127"/>
      <c r="AR7844" s="128"/>
      <c r="AS7844" s="13"/>
      <c r="AW7844" s="128"/>
      <c r="AX7844" s="128"/>
      <c r="AY7844" s="128"/>
      <c r="BH7844" s="89"/>
      <c r="BI7844" s="90"/>
      <c r="DL7844" s="13"/>
      <c r="DM7844" s="13"/>
      <c r="DN7844" s="3"/>
      <c r="DO7844" s="126"/>
      <c r="DP7844" s="126"/>
      <c r="DQ7844" s="127"/>
      <c r="DR7844" s="128"/>
      <c r="DS7844" s="13"/>
      <c r="DW7844" s="128"/>
      <c r="DX7844" s="128"/>
      <c r="DY7844" s="128"/>
      <c r="EH7844" s="89"/>
      <c r="EI7844" s="90"/>
    </row>
    <row r="7845" spans="38:139">
      <c r="AL7845" s="13"/>
      <c r="AM7845" s="13"/>
      <c r="AN7845" s="3"/>
      <c r="AO7845" s="126"/>
      <c r="AP7845" s="126"/>
      <c r="AQ7845" s="127"/>
      <c r="AR7845" s="128"/>
      <c r="AS7845" s="13"/>
      <c r="AW7845" s="128"/>
      <c r="AX7845" s="128"/>
      <c r="AY7845" s="128"/>
      <c r="BH7845" s="89"/>
      <c r="BI7845" s="90"/>
      <c r="DL7845" s="13"/>
      <c r="DM7845" s="13"/>
      <c r="DN7845" s="3"/>
      <c r="DO7845" s="126"/>
      <c r="DP7845" s="126"/>
      <c r="DQ7845" s="127"/>
      <c r="DR7845" s="128"/>
      <c r="DS7845" s="13"/>
      <c r="DW7845" s="128"/>
      <c r="DX7845" s="128"/>
      <c r="DY7845" s="128"/>
      <c r="EH7845" s="89"/>
      <c r="EI7845" s="90"/>
    </row>
    <row r="7846" spans="38:139">
      <c r="AL7846" s="13"/>
      <c r="AM7846" s="13"/>
      <c r="AN7846" s="3"/>
      <c r="AO7846" s="126"/>
      <c r="AP7846" s="126"/>
      <c r="AQ7846" s="127"/>
      <c r="AR7846" s="128"/>
      <c r="AS7846" s="13"/>
      <c r="AW7846" s="128"/>
      <c r="AX7846" s="128"/>
      <c r="AY7846" s="128"/>
      <c r="BH7846" s="89"/>
      <c r="BI7846" s="90"/>
      <c r="DL7846" s="13"/>
      <c r="DM7846" s="13"/>
      <c r="DN7846" s="3"/>
      <c r="DO7846" s="126"/>
      <c r="DP7846" s="126"/>
      <c r="DQ7846" s="127"/>
      <c r="DR7846" s="128"/>
      <c r="DS7846" s="13"/>
      <c r="DW7846" s="128"/>
      <c r="DX7846" s="128"/>
      <c r="DY7846" s="128"/>
      <c r="EH7846" s="89"/>
      <c r="EI7846" s="90"/>
    </row>
    <row r="7847" spans="38:139">
      <c r="AL7847" s="13"/>
      <c r="AM7847" s="13"/>
      <c r="AN7847" s="3"/>
      <c r="AO7847" s="126"/>
      <c r="AP7847" s="126"/>
      <c r="AQ7847" s="127"/>
      <c r="AR7847" s="128"/>
      <c r="AS7847" s="13"/>
      <c r="AW7847" s="128"/>
      <c r="AX7847" s="128"/>
      <c r="AY7847" s="128"/>
      <c r="BH7847" s="89"/>
      <c r="BI7847" s="90"/>
      <c r="DL7847" s="13"/>
      <c r="DM7847" s="13"/>
      <c r="DN7847" s="3"/>
      <c r="DO7847" s="126"/>
      <c r="DP7847" s="126"/>
      <c r="DQ7847" s="127"/>
      <c r="DR7847" s="128"/>
      <c r="DS7847" s="13"/>
      <c r="DW7847" s="128"/>
      <c r="DX7847" s="128"/>
      <c r="DY7847" s="128"/>
      <c r="EH7847" s="89"/>
      <c r="EI7847" s="90"/>
    </row>
    <row r="7848" spans="38:139">
      <c r="AL7848" s="13"/>
      <c r="AM7848" s="13"/>
      <c r="AN7848" s="3"/>
      <c r="AO7848" s="126"/>
      <c r="AP7848" s="126"/>
      <c r="AQ7848" s="127"/>
      <c r="AR7848" s="128"/>
      <c r="AS7848" s="13"/>
      <c r="AW7848" s="128"/>
      <c r="AX7848" s="128"/>
      <c r="AY7848" s="128"/>
      <c r="BH7848" s="89"/>
      <c r="BI7848" s="90"/>
      <c r="DL7848" s="13"/>
      <c r="DM7848" s="13"/>
      <c r="DN7848" s="3"/>
      <c r="DO7848" s="126"/>
      <c r="DP7848" s="126"/>
      <c r="DQ7848" s="127"/>
      <c r="DR7848" s="128"/>
      <c r="DS7848" s="13"/>
      <c r="DW7848" s="128"/>
      <c r="DX7848" s="128"/>
      <c r="DY7848" s="128"/>
      <c r="EH7848" s="89"/>
      <c r="EI7848" s="90"/>
    </row>
    <row r="7849" spans="38:139">
      <c r="AL7849" s="13"/>
      <c r="AM7849" s="13"/>
      <c r="AN7849" s="3"/>
      <c r="AO7849" s="126"/>
      <c r="AP7849" s="126"/>
      <c r="AQ7849" s="127"/>
      <c r="AR7849" s="128"/>
      <c r="AS7849" s="13"/>
      <c r="AW7849" s="128"/>
      <c r="AX7849" s="128"/>
      <c r="AY7849" s="128"/>
      <c r="BH7849" s="89"/>
      <c r="BI7849" s="90"/>
      <c r="DL7849" s="13"/>
      <c r="DM7849" s="13"/>
      <c r="DN7849" s="3"/>
      <c r="DO7849" s="126"/>
      <c r="DP7849" s="126"/>
      <c r="DQ7849" s="127"/>
      <c r="DR7849" s="128"/>
      <c r="DS7849" s="13"/>
      <c r="DW7849" s="128"/>
      <c r="DX7849" s="128"/>
      <c r="DY7849" s="128"/>
      <c r="EH7849" s="89"/>
      <c r="EI7849" s="90"/>
    </row>
    <row r="7850" spans="38:139">
      <c r="AL7850" s="13"/>
      <c r="AM7850" s="13"/>
      <c r="AN7850" s="3"/>
      <c r="AO7850" s="126"/>
      <c r="AP7850" s="126"/>
      <c r="AQ7850" s="127"/>
      <c r="AR7850" s="128"/>
      <c r="AS7850" s="13"/>
      <c r="AW7850" s="128"/>
      <c r="AX7850" s="128"/>
      <c r="AY7850" s="128"/>
      <c r="BH7850" s="89"/>
      <c r="BI7850" s="90"/>
      <c r="DL7850" s="13"/>
      <c r="DM7850" s="13"/>
      <c r="DN7850" s="3"/>
      <c r="DO7850" s="126"/>
      <c r="DP7850" s="126"/>
      <c r="DQ7850" s="127"/>
      <c r="DR7850" s="128"/>
      <c r="DS7850" s="13"/>
      <c r="DW7850" s="128"/>
      <c r="DX7850" s="128"/>
      <c r="DY7850" s="128"/>
      <c r="EH7850" s="89"/>
      <c r="EI7850" s="90"/>
    </row>
    <row r="7851" spans="38:139">
      <c r="AL7851" s="13"/>
      <c r="AM7851" s="13"/>
      <c r="AN7851" s="3"/>
      <c r="AO7851" s="126"/>
      <c r="AP7851" s="126"/>
      <c r="AQ7851" s="127"/>
      <c r="AR7851" s="128"/>
      <c r="AS7851" s="13"/>
      <c r="AW7851" s="128"/>
      <c r="AX7851" s="128"/>
      <c r="AY7851" s="128"/>
      <c r="BH7851" s="89"/>
      <c r="BI7851" s="90"/>
      <c r="DL7851" s="13"/>
      <c r="DM7851" s="13"/>
      <c r="DN7851" s="3"/>
      <c r="DO7851" s="126"/>
      <c r="DP7851" s="126"/>
      <c r="DQ7851" s="127"/>
      <c r="DR7851" s="128"/>
      <c r="DS7851" s="13"/>
      <c r="DW7851" s="128"/>
      <c r="DX7851" s="128"/>
      <c r="DY7851" s="128"/>
      <c r="EH7851" s="89"/>
      <c r="EI7851" s="90"/>
    </row>
    <row r="7852" spans="38:139">
      <c r="AL7852" s="13"/>
      <c r="AM7852" s="13"/>
      <c r="AN7852" s="3"/>
      <c r="AO7852" s="126"/>
      <c r="AP7852" s="126"/>
      <c r="AQ7852" s="127"/>
      <c r="AR7852" s="128"/>
      <c r="AS7852" s="13"/>
      <c r="AW7852" s="128"/>
      <c r="AX7852" s="128"/>
      <c r="AY7852" s="128"/>
      <c r="BH7852" s="89"/>
      <c r="BI7852" s="90"/>
      <c r="DL7852" s="13"/>
      <c r="DM7852" s="13"/>
      <c r="DN7852" s="3"/>
      <c r="DO7852" s="126"/>
      <c r="DP7852" s="126"/>
      <c r="DQ7852" s="127"/>
      <c r="DR7852" s="128"/>
      <c r="DS7852" s="13"/>
      <c r="DW7852" s="128"/>
      <c r="DX7852" s="128"/>
      <c r="DY7852" s="128"/>
      <c r="EH7852" s="89"/>
      <c r="EI7852" s="90"/>
    </row>
    <row r="7853" spans="38:139">
      <c r="AL7853" s="13"/>
      <c r="AM7853" s="13"/>
      <c r="AN7853" s="3"/>
      <c r="AO7853" s="126"/>
      <c r="AP7853" s="126"/>
      <c r="AQ7853" s="127"/>
      <c r="AR7853" s="128"/>
      <c r="AS7853" s="13"/>
      <c r="AW7853" s="128"/>
      <c r="AX7853" s="128"/>
      <c r="AY7853" s="128"/>
      <c r="BH7853" s="89"/>
      <c r="BI7853" s="90"/>
      <c r="DL7853" s="13"/>
      <c r="DM7853" s="13"/>
      <c r="DN7853" s="3"/>
      <c r="DO7853" s="126"/>
      <c r="DP7853" s="126"/>
      <c r="DQ7853" s="127"/>
      <c r="DR7853" s="128"/>
      <c r="DS7853" s="13"/>
      <c r="DW7853" s="128"/>
      <c r="DX7853" s="128"/>
      <c r="DY7853" s="128"/>
      <c r="EH7853" s="89"/>
      <c r="EI7853" s="90"/>
    </row>
    <row r="7854" spans="38:139">
      <c r="AL7854" s="13"/>
      <c r="AM7854" s="13"/>
      <c r="AN7854" s="3"/>
      <c r="AO7854" s="126"/>
      <c r="AP7854" s="126"/>
      <c r="AQ7854" s="127"/>
      <c r="AR7854" s="128"/>
      <c r="AS7854" s="13"/>
      <c r="AW7854" s="128"/>
      <c r="AX7854" s="128"/>
      <c r="AY7854" s="128"/>
      <c r="BH7854" s="89"/>
      <c r="BI7854" s="90"/>
      <c r="DL7854" s="13"/>
      <c r="DM7854" s="13"/>
      <c r="DN7854" s="3"/>
      <c r="DO7854" s="126"/>
      <c r="DP7854" s="126"/>
      <c r="DQ7854" s="127"/>
      <c r="DR7854" s="128"/>
      <c r="DS7854" s="13"/>
      <c r="DW7854" s="128"/>
      <c r="DX7854" s="128"/>
      <c r="DY7854" s="128"/>
      <c r="EH7854" s="89"/>
      <c r="EI7854" s="90"/>
    </row>
    <row r="7855" spans="38:139">
      <c r="AL7855" s="13"/>
      <c r="AM7855" s="13"/>
      <c r="AN7855" s="3"/>
      <c r="AO7855" s="126"/>
      <c r="AP7855" s="126"/>
      <c r="AQ7855" s="127"/>
      <c r="AR7855" s="128"/>
      <c r="AS7855" s="13"/>
      <c r="AW7855" s="128"/>
      <c r="AX7855" s="128"/>
      <c r="AY7855" s="128"/>
      <c r="BH7855" s="89"/>
      <c r="BI7855" s="90"/>
      <c r="DL7855" s="13"/>
      <c r="DM7855" s="13"/>
      <c r="DN7855" s="3"/>
      <c r="DO7855" s="126"/>
      <c r="DP7855" s="126"/>
      <c r="DQ7855" s="127"/>
      <c r="DR7855" s="128"/>
      <c r="DS7855" s="13"/>
      <c r="DW7855" s="128"/>
      <c r="DX7855" s="128"/>
      <c r="DY7855" s="128"/>
      <c r="EH7855" s="89"/>
      <c r="EI7855" s="90"/>
    </row>
    <row r="7856" spans="38:139">
      <c r="AL7856" s="13"/>
      <c r="AM7856" s="13"/>
      <c r="AN7856" s="3"/>
      <c r="AO7856" s="126"/>
      <c r="AP7856" s="126"/>
      <c r="AQ7856" s="127"/>
      <c r="AR7856" s="128"/>
      <c r="AS7856" s="13"/>
      <c r="AW7856" s="128"/>
      <c r="AX7856" s="128"/>
      <c r="AY7856" s="128"/>
      <c r="BH7856" s="89"/>
      <c r="BI7856" s="90"/>
      <c r="DL7856" s="13"/>
      <c r="DM7856" s="13"/>
      <c r="DN7856" s="3"/>
      <c r="DO7856" s="126"/>
      <c r="DP7856" s="126"/>
      <c r="DQ7856" s="127"/>
      <c r="DR7856" s="128"/>
      <c r="DS7856" s="13"/>
      <c r="DW7856" s="128"/>
      <c r="DX7856" s="128"/>
      <c r="DY7856" s="128"/>
      <c r="EH7856" s="89"/>
      <c r="EI7856" s="90"/>
    </row>
    <row r="7857" spans="38:139">
      <c r="AL7857" s="13"/>
      <c r="AM7857" s="13"/>
      <c r="AN7857" s="3"/>
      <c r="AO7857" s="126"/>
      <c r="AP7857" s="126"/>
      <c r="AQ7857" s="127"/>
      <c r="AR7857" s="128"/>
      <c r="AS7857" s="13"/>
      <c r="AW7857" s="128"/>
      <c r="AX7857" s="128"/>
      <c r="AY7857" s="128"/>
      <c r="BH7857" s="89"/>
      <c r="BI7857" s="90"/>
      <c r="DL7857" s="13"/>
      <c r="DM7857" s="13"/>
      <c r="DN7857" s="3"/>
      <c r="DO7857" s="126"/>
      <c r="DP7857" s="126"/>
      <c r="DQ7857" s="127"/>
      <c r="DR7857" s="128"/>
      <c r="DS7857" s="13"/>
      <c r="DW7857" s="128"/>
      <c r="DX7857" s="128"/>
      <c r="DY7857" s="128"/>
      <c r="EH7857" s="89"/>
      <c r="EI7857" s="90"/>
    </row>
    <row r="7858" spans="38:139">
      <c r="AL7858" s="13"/>
      <c r="AM7858" s="13"/>
      <c r="AN7858" s="3"/>
      <c r="AO7858" s="126"/>
      <c r="AP7858" s="126"/>
      <c r="AQ7858" s="127"/>
      <c r="AR7858" s="128"/>
      <c r="AS7858" s="13"/>
      <c r="AW7858" s="128"/>
      <c r="AX7858" s="128"/>
      <c r="AY7858" s="128"/>
      <c r="BH7858" s="89"/>
      <c r="BI7858" s="90"/>
      <c r="DL7858" s="13"/>
      <c r="DM7858" s="13"/>
      <c r="DN7858" s="3"/>
      <c r="DO7858" s="126"/>
      <c r="DP7858" s="126"/>
      <c r="DQ7858" s="127"/>
      <c r="DR7858" s="128"/>
      <c r="DS7858" s="13"/>
      <c r="DW7858" s="128"/>
      <c r="DX7858" s="128"/>
      <c r="DY7858" s="128"/>
      <c r="EH7858" s="89"/>
      <c r="EI7858" s="90"/>
    </row>
    <row r="7859" spans="38:139">
      <c r="AL7859" s="13"/>
      <c r="AM7859" s="13"/>
      <c r="AN7859" s="3"/>
      <c r="AO7859" s="126"/>
      <c r="AP7859" s="126"/>
      <c r="AQ7859" s="127"/>
      <c r="AR7859" s="128"/>
      <c r="AS7859" s="13"/>
      <c r="AW7859" s="128"/>
      <c r="AX7859" s="128"/>
      <c r="AY7859" s="128"/>
      <c r="BH7859" s="89"/>
      <c r="BI7859" s="90"/>
      <c r="DL7859" s="13"/>
      <c r="DM7859" s="13"/>
      <c r="DN7859" s="3"/>
      <c r="DO7859" s="126"/>
      <c r="DP7859" s="126"/>
      <c r="DQ7859" s="127"/>
      <c r="DR7859" s="128"/>
      <c r="DS7859" s="13"/>
      <c r="DW7859" s="128"/>
      <c r="DX7859" s="128"/>
      <c r="DY7859" s="128"/>
      <c r="EH7859" s="89"/>
      <c r="EI7859" s="90"/>
    </row>
    <row r="7860" spans="38:139">
      <c r="AL7860" s="13"/>
      <c r="AM7860" s="13"/>
      <c r="AN7860" s="3"/>
      <c r="AO7860" s="126"/>
      <c r="AP7860" s="126"/>
      <c r="AQ7860" s="127"/>
      <c r="AR7860" s="128"/>
      <c r="AS7860" s="13"/>
      <c r="AW7860" s="128"/>
      <c r="AX7860" s="128"/>
      <c r="AY7860" s="128"/>
      <c r="BH7860" s="89"/>
      <c r="BI7860" s="90"/>
      <c r="DL7860" s="13"/>
      <c r="DM7860" s="13"/>
      <c r="DN7860" s="3"/>
      <c r="DO7860" s="126"/>
      <c r="DP7860" s="126"/>
      <c r="DQ7860" s="127"/>
      <c r="DR7860" s="128"/>
      <c r="DS7860" s="13"/>
      <c r="DW7860" s="128"/>
      <c r="DX7860" s="128"/>
      <c r="DY7860" s="128"/>
      <c r="EH7860" s="89"/>
      <c r="EI7860" s="90"/>
    </row>
    <row r="7861" spans="38:139">
      <c r="AL7861" s="13"/>
      <c r="AM7861" s="13"/>
      <c r="AN7861" s="3"/>
      <c r="AO7861" s="126"/>
      <c r="AP7861" s="126"/>
      <c r="AQ7861" s="127"/>
      <c r="AR7861" s="128"/>
      <c r="AS7861" s="13"/>
      <c r="AW7861" s="128"/>
      <c r="AX7861" s="128"/>
      <c r="AY7861" s="128"/>
      <c r="BH7861" s="89"/>
      <c r="BI7861" s="90"/>
      <c r="DL7861" s="13"/>
      <c r="DM7861" s="13"/>
      <c r="DN7861" s="3"/>
      <c r="DO7861" s="126"/>
      <c r="DP7861" s="126"/>
      <c r="DQ7861" s="127"/>
      <c r="DR7861" s="128"/>
      <c r="DS7861" s="13"/>
      <c r="DW7861" s="128"/>
      <c r="DX7861" s="128"/>
      <c r="DY7861" s="128"/>
      <c r="EH7861" s="89"/>
      <c r="EI7861" s="90"/>
    </row>
    <row r="7862" spans="38:139">
      <c r="AL7862" s="13"/>
      <c r="AM7862" s="13"/>
      <c r="AN7862" s="3"/>
      <c r="AO7862" s="126"/>
      <c r="AP7862" s="126"/>
      <c r="AQ7862" s="127"/>
      <c r="AR7862" s="128"/>
      <c r="AS7862" s="13"/>
      <c r="AW7862" s="128"/>
      <c r="AX7862" s="128"/>
      <c r="AY7862" s="128"/>
      <c r="BH7862" s="89"/>
      <c r="BI7862" s="90"/>
      <c r="DL7862" s="13"/>
      <c r="DM7862" s="13"/>
      <c r="DN7862" s="3"/>
      <c r="DO7862" s="126"/>
      <c r="DP7862" s="126"/>
      <c r="DQ7862" s="127"/>
      <c r="DR7862" s="128"/>
      <c r="DS7862" s="13"/>
      <c r="DW7862" s="128"/>
      <c r="DX7862" s="128"/>
      <c r="DY7862" s="128"/>
      <c r="EH7862" s="89"/>
      <c r="EI7862" s="90"/>
    </row>
    <row r="7863" spans="38:139">
      <c r="AL7863" s="13"/>
      <c r="AM7863" s="13"/>
      <c r="AN7863" s="3"/>
      <c r="AO7863" s="126"/>
      <c r="AP7863" s="126"/>
      <c r="AQ7863" s="127"/>
      <c r="AR7863" s="128"/>
      <c r="AS7863" s="13"/>
      <c r="AW7863" s="128"/>
      <c r="AX7863" s="128"/>
      <c r="AY7863" s="128"/>
      <c r="BH7863" s="89"/>
      <c r="BI7863" s="90"/>
      <c r="DL7863" s="13"/>
      <c r="DM7863" s="13"/>
      <c r="DN7863" s="3"/>
      <c r="DO7863" s="126"/>
      <c r="DP7863" s="126"/>
      <c r="DQ7863" s="127"/>
      <c r="DR7863" s="128"/>
      <c r="DS7863" s="13"/>
      <c r="DW7863" s="128"/>
      <c r="DX7863" s="128"/>
      <c r="DY7863" s="128"/>
      <c r="EH7863" s="89"/>
      <c r="EI7863" s="90"/>
    </row>
    <row r="7864" spans="38:139">
      <c r="AL7864" s="13"/>
      <c r="AM7864" s="13"/>
      <c r="AN7864" s="3"/>
      <c r="AO7864" s="126"/>
      <c r="AP7864" s="126"/>
      <c r="AQ7864" s="127"/>
      <c r="AR7864" s="128"/>
      <c r="AS7864" s="13"/>
      <c r="AW7864" s="128"/>
      <c r="AX7864" s="128"/>
      <c r="AY7864" s="128"/>
      <c r="BH7864" s="89"/>
      <c r="BI7864" s="90"/>
      <c r="DL7864" s="13"/>
      <c r="DM7864" s="13"/>
      <c r="DN7864" s="3"/>
      <c r="DO7864" s="126"/>
      <c r="DP7864" s="126"/>
      <c r="DQ7864" s="127"/>
      <c r="DR7864" s="128"/>
      <c r="DS7864" s="13"/>
      <c r="DW7864" s="128"/>
      <c r="DX7864" s="128"/>
      <c r="DY7864" s="128"/>
      <c r="EH7864" s="89"/>
      <c r="EI7864" s="90"/>
    </row>
    <row r="7865" spans="38:139">
      <c r="AL7865" s="13"/>
      <c r="AM7865" s="13"/>
      <c r="AN7865" s="3"/>
      <c r="AO7865" s="126"/>
      <c r="AP7865" s="126"/>
      <c r="AQ7865" s="127"/>
      <c r="AR7865" s="128"/>
      <c r="AS7865" s="13"/>
      <c r="AW7865" s="128"/>
      <c r="AX7865" s="128"/>
      <c r="AY7865" s="128"/>
      <c r="BH7865" s="89"/>
      <c r="BI7865" s="90"/>
      <c r="DL7865" s="13"/>
      <c r="DM7865" s="13"/>
      <c r="DN7865" s="3"/>
      <c r="DO7865" s="126"/>
      <c r="DP7865" s="126"/>
      <c r="DQ7865" s="127"/>
      <c r="DR7865" s="128"/>
      <c r="DS7865" s="13"/>
      <c r="DW7865" s="128"/>
      <c r="DX7865" s="128"/>
      <c r="DY7865" s="128"/>
      <c r="EH7865" s="89"/>
      <c r="EI7865" s="90"/>
    </row>
    <row r="7866" spans="38:139">
      <c r="AL7866" s="13"/>
      <c r="AM7866" s="13"/>
      <c r="AN7866" s="3"/>
      <c r="AO7866" s="126"/>
      <c r="AP7866" s="126"/>
      <c r="AQ7866" s="127"/>
      <c r="AR7866" s="128"/>
      <c r="AS7866" s="13"/>
      <c r="AW7866" s="128"/>
      <c r="AX7866" s="128"/>
      <c r="AY7866" s="128"/>
      <c r="BH7866" s="89"/>
      <c r="BI7866" s="90"/>
      <c r="DL7866" s="13"/>
      <c r="DM7866" s="13"/>
      <c r="DN7866" s="3"/>
      <c r="DO7866" s="126"/>
      <c r="DP7866" s="126"/>
      <c r="DQ7866" s="127"/>
      <c r="DR7866" s="128"/>
      <c r="DS7866" s="13"/>
      <c r="DW7866" s="128"/>
      <c r="DX7866" s="128"/>
      <c r="DY7866" s="128"/>
      <c r="EH7866" s="89"/>
      <c r="EI7866" s="90"/>
    </row>
    <row r="7867" spans="38:139">
      <c r="AL7867" s="13"/>
      <c r="AM7867" s="13"/>
      <c r="AN7867" s="3"/>
      <c r="AO7867" s="126"/>
      <c r="AP7867" s="126"/>
      <c r="AQ7867" s="127"/>
      <c r="AR7867" s="128"/>
      <c r="AS7867" s="13"/>
      <c r="AW7867" s="128"/>
      <c r="AX7867" s="128"/>
      <c r="AY7867" s="128"/>
      <c r="BH7867" s="89"/>
      <c r="BI7867" s="90"/>
      <c r="DL7867" s="13"/>
      <c r="DM7867" s="13"/>
      <c r="DN7867" s="3"/>
      <c r="DO7867" s="126"/>
      <c r="DP7867" s="126"/>
      <c r="DQ7867" s="127"/>
      <c r="DR7867" s="128"/>
      <c r="DS7867" s="13"/>
      <c r="DW7867" s="128"/>
      <c r="DX7867" s="128"/>
      <c r="DY7867" s="128"/>
      <c r="EH7867" s="89"/>
      <c r="EI7867" s="90"/>
    </row>
    <row r="7868" spans="38:139">
      <c r="AL7868" s="13"/>
      <c r="AM7868" s="13"/>
      <c r="AN7868" s="3"/>
      <c r="AO7868" s="126"/>
      <c r="AP7868" s="126"/>
      <c r="AQ7868" s="127"/>
      <c r="AR7868" s="128"/>
      <c r="AS7868" s="13"/>
      <c r="AW7868" s="128"/>
      <c r="AX7868" s="128"/>
      <c r="AY7868" s="128"/>
      <c r="BH7868" s="89"/>
      <c r="BI7868" s="90"/>
      <c r="DL7868" s="13"/>
      <c r="DM7868" s="13"/>
      <c r="DN7868" s="3"/>
      <c r="DO7868" s="126"/>
      <c r="DP7868" s="126"/>
      <c r="DQ7868" s="127"/>
      <c r="DR7868" s="128"/>
      <c r="DS7868" s="13"/>
      <c r="DW7868" s="128"/>
      <c r="DX7868" s="128"/>
      <c r="DY7868" s="128"/>
      <c r="EH7868" s="89"/>
      <c r="EI7868" s="90"/>
    </row>
    <row r="7869" spans="38:139">
      <c r="AL7869" s="13"/>
      <c r="AM7869" s="13"/>
      <c r="AN7869" s="3"/>
      <c r="AO7869" s="126"/>
      <c r="AP7869" s="126"/>
      <c r="AQ7869" s="127"/>
      <c r="AR7869" s="128"/>
      <c r="AS7869" s="13"/>
      <c r="AW7869" s="128"/>
      <c r="AX7869" s="128"/>
      <c r="AY7869" s="128"/>
      <c r="BH7869" s="89"/>
      <c r="BI7869" s="90"/>
      <c r="DL7869" s="13"/>
      <c r="DM7869" s="13"/>
      <c r="DN7869" s="3"/>
      <c r="DO7869" s="126"/>
      <c r="DP7869" s="126"/>
      <c r="DQ7869" s="127"/>
      <c r="DR7869" s="128"/>
      <c r="DS7869" s="13"/>
      <c r="DW7869" s="128"/>
      <c r="DX7869" s="128"/>
      <c r="DY7869" s="128"/>
      <c r="EH7869" s="89"/>
      <c r="EI7869" s="90"/>
    </row>
    <row r="7870" spans="38:139">
      <c r="AL7870" s="13"/>
      <c r="AM7870" s="13"/>
      <c r="AN7870" s="3"/>
      <c r="AO7870" s="126"/>
      <c r="AP7870" s="126"/>
      <c r="AQ7870" s="127"/>
      <c r="AR7870" s="128"/>
      <c r="AS7870" s="13"/>
      <c r="AW7870" s="128"/>
      <c r="AX7870" s="128"/>
      <c r="AY7870" s="128"/>
      <c r="BH7870" s="89"/>
      <c r="BI7870" s="90"/>
      <c r="DL7870" s="13"/>
      <c r="DM7870" s="13"/>
      <c r="DN7870" s="3"/>
      <c r="DO7870" s="126"/>
      <c r="DP7870" s="126"/>
      <c r="DQ7870" s="127"/>
      <c r="DR7870" s="128"/>
      <c r="DS7870" s="13"/>
      <c r="DW7870" s="128"/>
      <c r="DX7870" s="128"/>
      <c r="DY7870" s="128"/>
      <c r="EH7870" s="89"/>
      <c r="EI7870" s="90"/>
    </row>
    <row r="7871" spans="38:139">
      <c r="AL7871" s="13"/>
      <c r="AM7871" s="13"/>
      <c r="AN7871" s="3"/>
      <c r="AO7871" s="126"/>
      <c r="AP7871" s="126"/>
      <c r="AQ7871" s="127"/>
      <c r="AR7871" s="128"/>
      <c r="AS7871" s="13"/>
      <c r="AW7871" s="128"/>
      <c r="AX7871" s="128"/>
      <c r="AY7871" s="128"/>
      <c r="BH7871" s="89"/>
      <c r="BI7871" s="90"/>
      <c r="DL7871" s="13"/>
      <c r="DM7871" s="13"/>
      <c r="DN7871" s="3"/>
      <c r="DO7871" s="126"/>
      <c r="DP7871" s="126"/>
      <c r="DQ7871" s="127"/>
      <c r="DR7871" s="128"/>
      <c r="DS7871" s="13"/>
      <c r="DW7871" s="128"/>
      <c r="DX7871" s="128"/>
      <c r="DY7871" s="128"/>
      <c r="EH7871" s="89"/>
      <c r="EI7871" s="90"/>
    </row>
    <row r="7872" spans="38:139">
      <c r="AL7872" s="13"/>
      <c r="AM7872" s="13"/>
      <c r="AN7872" s="3"/>
      <c r="AO7872" s="126"/>
      <c r="AP7872" s="126"/>
      <c r="AQ7872" s="127"/>
      <c r="AR7872" s="128"/>
      <c r="AS7872" s="13"/>
      <c r="AW7872" s="128"/>
      <c r="AX7872" s="128"/>
      <c r="AY7872" s="128"/>
      <c r="BH7872" s="89"/>
      <c r="BI7872" s="90"/>
      <c r="DL7872" s="13"/>
      <c r="DM7872" s="13"/>
      <c r="DN7872" s="3"/>
      <c r="DO7872" s="126"/>
      <c r="DP7872" s="126"/>
      <c r="DQ7872" s="127"/>
      <c r="DR7872" s="128"/>
      <c r="DS7872" s="13"/>
      <c r="DW7872" s="128"/>
      <c r="DX7872" s="128"/>
      <c r="DY7872" s="128"/>
      <c r="EH7872" s="89"/>
      <c r="EI7872" s="90"/>
    </row>
    <row r="7873" spans="38:139">
      <c r="AL7873" s="13"/>
      <c r="AM7873" s="13"/>
      <c r="AN7873" s="3"/>
      <c r="AO7873" s="126"/>
      <c r="AP7873" s="126"/>
      <c r="AQ7873" s="127"/>
      <c r="AR7873" s="128"/>
      <c r="AS7873" s="13"/>
      <c r="AW7873" s="128"/>
      <c r="AX7873" s="128"/>
      <c r="AY7873" s="128"/>
      <c r="BH7873" s="89"/>
      <c r="BI7873" s="90"/>
      <c r="DL7873" s="13"/>
      <c r="DM7873" s="13"/>
      <c r="DN7873" s="3"/>
      <c r="DO7873" s="126"/>
      <c r="DP7873" s="126"/>
      <c r="DQ7873" s="127"/>
      <c r="DR7873" s="128"/>
      <c r="DS7873" s="13"/>
      <c r="DW7873" s="128"/>
      <c r="DX7873" s="128"/>
      <c r="DY7873" s="128"/>
      <c r="EH7873" s="89"/>
      <c r="EI7873" s="90"/>
    </row>
    <row r="7874" spans="38:139">
      <c r="AL7874" s="13"/>
      <c r="AM7874" s="13"/>
      <c r="AN7874" s="3"/>
      <c r="AO7874" s="126"/>
      <c r="AP7874" s="126"/>
      <c r="AQ7874" s="127"/>
      <c r="AR7874" s="128"/>
      <c r="AS7874" s="13"/>
      <c r="AW7874" s="128"/>
      <c r="AX7874" s="128"/>
      <c r="AY7874" s="128"/>
      <c r="BH7874" s="89"/>
      <c r="BI7874" s="90"/>
      <c r="DL7874" s="13"/>
      <c r="DM7874" s="13"/>
      <c r="DN7874" s="3"/>
      <c r="DO7874" s="126"/>
      <c r="DP7874" s="126"/>
      <c r="DQ7874" s="127"/>
      <c r="DR7874" s="128"/>
      <c r="DS7874" s="13"/>
      <c r="DW7874" s="128"/>
      <c r="DX7874" s="128"/>
      <c r="DY7874" s="128"/>
      <c r="EH7874" s="89"/>
      <c r="EI7874" s="90"/>
    </row>
    <row r="7875" spans="38:139">
      <c r="AL7875" s="13"/>
      <c r="AM7875" s="13"/>
      <c r="AN7875" s="3"/>
      <c r="AO7875" s="126"/>
      <c r="AP7875" s="126"/>
      <c r="AQ7875" s="127"/>
      <c r="AR7875" s="128"/>
      <c r="AS7875" s="13"/>
      <c r="AW7875" s="128"/>
      <c r="AX7875" s="128"/>
      <c r="AY7875" s="128"/>
      <c r="BH7875" s="89"/>
      <c r="BI7875" s="90"/>
      <c r="DL7875" s="13"/>
      <c r="DM7875" s="13"/>
      <c r="DN7875" s="3"/>
      <c r="DO7875" s="126"/>
      <c r="DP7875" s="126"/>
      <c r="DQ7875" s="127"/>
      <c r="DR7875" s="128"/>
      <c r="DS7875" s="13"/>
      <c r="DW7875" s="128"/>
      <c r="DX7875" s="128"/>
      <c r="DY7875" s="128"/>
      <c r="EH7875" s="89"/>
      <c r="EI7875" s="90"/>
    </row>
    <row r="7876" spans="38:139">
      <c r="AL7876" s="13"/>
      <c r="AM7876" s="13"/>
      <c r="AN7876" s="3"/>
      <c r="AO7876" s="126"/>
      <c r="AP7876" s="126"/>
      <c r="AQ7876" s="127"/>
      <c r="AR7876" s="128"/>
      <c r="AS7876" s="13"/>
      <c r="AW7876" s="128"/>
      <c r="AX7876" s="128"/>
      <c r="AY7876" s="128"/>
      <c r="BH7876" s="89"/>
      <c r="BI7876" s="90"/>
      <c r="DL7876" s="13"/>
      <c r="DM7876" s="13"/>
      <c r="DN7876" s="3"/>
      <c r="DO7876" s="126"/>
      <c r="DP7876" s="126"/>
      <c r="DQ7876" s="127"/>
      <c r="DR7876" s="128"/>
      <c r="DS7876" s="13"/>
      <c r="DW7876" s="128"/>
      <c r="DX7876" s="128"/>
      <c r="DY7876" s="128"/>
      <c r="EH7876" s="89"/>
      <c r="EI7876" s="90"/>
    </row>
    <row r="7877" spans="38:139">
      <c r="AL7877" s="13"/>
      <c r="AM7877" s="13"/>
      <c r="AN7877" s="3"/>
      <c r="AO7877" s="126"/>
      <c r="AP7877" s="126"/>
      <c r="AQ7877" s="127"/>
      <c r="AR7877" s="128"/>
      <c r="AS7877" s="13"/>
      <c r="AW7877" s="128"/>
      <c r="AX7877" s="128"/>
      <c r="AY7877" s="128"/>
      <c r="BH7877" s="89"/>
      <c r="BI7877" s="90"/>
      <c r="DL7877" s="13"/>
      <c r="DM7877" s="13"/>
      <c r="DN7877" s="3"/>
      <c r="DO7877" s="126"/>
      <c r="DP7877" s="126"/>
      <c r="DQ7877" s="127"/>
      <c r="DR7877" s="128"/>
      <c r="DS7877" s="13"/>
      <c r="DW7877" s="128"/>
      <c r="DX7877" s="128"/>
      <c r="DY7877" s="128"/>
      <c r="EH7877" s="89"/>
      <c r="EI7877" s="90"/>
    </row>
    <row r="7878" spans="38:139">
      <c r="AL7878" s="13"/>
      <c r="AM7878" s="13"/>
      <c r="AN7878" s="3"/>
      <c r="AO7878" s="126"/>
      <c r="AP7878" s="126"/>
      <c r="AQ7878" s="127"/>
      <c r="AR7878" s="128"/>
      <c r="AS7878" s="13"/>
      <c r="AW7878" s="128"/>
      <c r="AX7878" s="128"/>
      <c r="AY7878" s="128"/>
      <c r="BH7878" s="89"/>
      <c r="BI7878" s="90"/>
      <c r="DL7878" s="13"/>
      <c r="DM7878" s="13"/>
      <c r="DN7878" s="3"/>
      <c r="DO7878" s="126"/>
      <c r="DP7878" s="126"/>
      <c r="DQ7878" s="127"/>
      <c r="DR7878" s="128"/>
      <c r="DS7878" s="13"/>
      <c r="DW7878" s="128"/>
      <c r="DX7878" s="128"/>
      <c r="DY7878" s="128"/>
      <c r="EH7878" s="89"/>
      <c r="EI7878" s="90"/>
    </row>
    <row r="7879" spans="38:139">
      <c r="AL7879" s="13"/>
      <c r="AM7879" s="13"/>
      <c r="AN7879" s="3"/>
      <c r="AO7879" s="126"/>
      <c r="AP7879" s="126"/>
      <c r="AQ7879" s="127"/>
      <c r="AR7879" s="128"/>
      <c r="AS7879" s="13"/>
      <c r="AW7879" s="128"/>
      <c r="AX7879" s="128"/>
      <c r="AY7879" s="128"/>
      <c r="BH7879" s="89"/>
      <c r="BI7879" s="90"/>
      <c r="DL7879" s="13"/>
      <c r="DM7879" s="13"/>
      <c r="DN7879" s="3"/>
      <c r="DO7879" s="126"/>
      <c r="DP7879" s="126"/>
      <c r="DQ7879" s="127"/>
      <c r="DR7879" s="128"/>
      <c r="DS7879" s="13"/>
      <c r="DW7879" s="128"/>
      <c r="DX7879" s="128"/>
      <c r="DY7879" s="128"/>
      <c r="EH7879" s="89"/>
      <c r="EI7879" s="90"/>
    </row>
    <row r="7880" spans="38:139">
      <c r="AL7880" s="13"/>
      <c r="AM7880" s="13"/>
      <c r="AN7880" s="3"/>
      <c r="AO7880" s="126"/>
      <c r="AP7880" s="126"/>
      <c r="AQ7880" s="127"/>
      <c r="AR7880" s="128"/>
      <c r="AS7880" s="13"/>
      <c r="AW7880" s="128"/>
      <c r="AX7880" s="128"/>
      <c r="AY7880" s="128"/>
      <c r="BH7880" s="89"/>
      <c r="BI7880" s="90"/>
      <c r="DL7880" s="13"/>
      <c r="DM7880" s="13"/>
      <c r="DN7880" s="3"/>
      <c r="DO7880" s="126"/>
      <c r="DP7880" s="126"/>
      <c r="DQ7880" s="127"/>
      <c r="DR7880" s="128"/>
      <c r="DS7880" s="13"/>
      <c r="DW7880" s="128"/>
      <c r="DX7880" s="128"/>
      <c r="DY7880" s="128"/>
      <c r="EH7880" s="89"/>
      <c r="EI7880" s="90"/>
    </row>
    <row r="7881" spans="38:139">
      <c r="AL7881" s="13"/>
      <c r="AM7881" s="13"/>
      <c r="AN7881" s="3"/>
      <c r="AO7881" s="126"/>
      <c r="AP7881" s="126"/>
      <c r="AQ7881" s="127"/>
      <c r="AR7881" s="128"/>
      <c r="AS7881" s="13"/>
      <c r="AW7881" s="128"/>
      <c r="AX7881" s="128"/>
      <c r="AY7881" s="128"/>
      <c r="BH7881" s="89"/>
      <c r="BI7881" s="90"/>
      <c r="DL7881" s="13"/>
      <c r="DM7881" s="13"/>
      <c r="DN7881" s="3"/>
      <c r="DO7881" s="126"/>
      <c r="DP7881" s="126"/>
      <c r="DQ7881" s="127"/>
      <c r="DR7881" s="128"/>
      <c r="DS7881" s="13"/>
      <c r="DW7881" s="128"/>
      <c r="DX7881" s="128"/>
      <c r="DY7881" s="128"/>
      <c r="EH7881" s="89"/>
      <c r="EI7881" s="90"/>
    </row>
    <row r="7882" spans="38:139">
      <c r="AL7882" s="13"/>
      <c r="AM7882" s="13"/>
      <c r="AN7882" s="3"/>
      <c r="AO7882" s="126"/>
      <c r="AP7882" s="126"/>
      <c r="AQ7882" s="127"/>
      <c r="AR7882" s="128"/>
      <c r="AS7882" s="13"/>
      <c r="AW7882" s="128"/>
      <c r="AX7882" s="128"/>
      <c r="AY7882" s="128"/>
      <c r="BH7882" s="89"/>
      <c r="BI7882" s="90"/>
      <c r="DL7882" s="13"/>
      <c r="DM7882" s="13"/>
      <c r="DN7882" s="3"/>
      <c r="DO7882" s="126"/>
      <c r="DP7882" s="126"/>
      <c r="DQ7882" s="127"/>
      <c r="DR7882" s="128"/>
      <c r="DS7882" s="13"/>
      <c r="DW7882" s="128"/>
      <c r="DX7882" s="128"/>
      <c r="DY7882" s="128"/>
      <c r="EH7882" s="89"/>
      <c r="EI7882" s="90"/>
    </row>
    <row r="7883" spans="38:139">
      <c r="AL7883" s="13"/>
      <c r="AM7883" s="13"/>
      <c r="AN7883" s="3"/>
      <c r="AO7883" s="126"/>
      <c r="AP7883" s="126"/>
      <c r="AQ7883" s="127"/>
      <c r="AR7883" s="128"/>
      <c r="AS7883" s="13"/>
      <c r="AW7883" s="128"/>
      <c r="AX7883" s="128"/>
      <c r="AY7883" s="128"/>
      <c r="BH7883" s="89"/>
      <c r="BI7883" s="90"/>
      <c r="DL7883" s="13"/>
      <c r="DM7883" s="13"/>
      <c r="DN7883" s="3"/>
      <c r="DO7883" s="126"/>
      <c r="DP7883" s="126"/>
      <c r="DQ7883" s="127"/>
      <c r="DR7883" s="128"/>
      <c r="DS7883" s="13"/>
      <c r="DW7883" s="128"/>
      <c r="DX7883" s="128"/>
      <c r="DY7883" s="128"/>
      <c r="EH7883" s="89"/>
      <c r="EI7883" s="90"/>
    </row>
    <row r="7884" spans="38:139">
      <c r="AL7884" s="13"/>
      <c r="AM7884" s="13"/>
      <c r="AN7884" s="3"/>
      <c r="AO7884" s="126"/>
      <c r="AP7884" s="126"/>
      <c r="AQ7884" s="127"/>
      <c r="AR7884" s="128"/>
      <c r="AS7884" s="13"/>
      <c r="AW7884" s="128"/>
      <c r="AX7884" s="128"/>
      <c r="AY7884" s="128"/>
      <c r="BH7884" s="89"/>
      <c r="BI7884" s="90"/>
      <c r="DL7884" s="13"/>
      <c r="DM7884" s="13"/>
      <c r="DN7884" s="3"/>
      <c r="DO7884" s="126"/>
      <c r="DP7884" s="126"/>
      <c r="DQ7884" s="127"/>
      <c r="DR7884" s="128"/>
      <c r="DS7884" s="13"/>
      <c r="DW7884" s="128"/>
      <c r="DX7884" s="128"/>
      <c r="DY7884" s="128"/>
      <c r="EH7884" s="89"/>
      <c r="EI7884" s="90"/>
    </row>
    <row r="7885" spans="38:139">
      <c r="AL7885" s="13"/>
      <c r="AM7885" s="13"/>
      <c r="AN7885" s="3"/>
      <c r="AO7885" s="126"/>
      <c r="AP7885" s="126"/>
      <c r="AQ7885" s="127"/>
      <c r="AR7885" s="128"/>
      <c r="AS7885" s="13"/>
      <c r="AW7885" s="128"/>
      <c r="AX7885" s="128"/>
      <c r="AY7885" s="128"/>
      <c r="BH7885" s="89"/>
      <c r="BI7885" s="90"/>
      <c r="DL7885" s="13"/>
      <c r="DM7885" s="13"/>
      <c r="DN7885" s="3"/>
      <c r="DO7885" s="126"/>
      <c r="DP7885" s="126"/>
      <c r="DQ7885" s="127"/>
      <c r="DR7885" s="128"/>
      <c r="DS7885" s="13"/>
      <c r="DW7885" s="128"/>
      <c r="DX7885" s="128"/>
      <c r="DY7885" s="128"/>
      <c r="EH7885" s="89"/>
      <c r="EI7885" s="90"/>
    </row>
    <row r="7886" spans="38:139">
      <c r="AL7886" s="13"/>
      <c r="AM7886" s="13"/>
      <c r="AN7886" s="3"/>
      <c r="AO7886" s="126"/>
      <c r="AP7886" s="126"/>
      <c r="AQ7886" s="127"/>
      <c r="AR7886" s="128"/>
      <c r="AS7886" s="13"/>
      <c r="AW7886" s="128"/>
      <c r="AX7886" s="128"/>
      <c r="AY7886" s="128"/>
      <c r="BH7886" s="89"/>
      <c r="BI7886" s="90"/>
      <c r="DL7886" s="13"/>
      <c r="DM7886" s="13"/>
      <c r="DN7886" s="3"/>
      <c r="DO7886" s="126"/>
      <c r="DP7886" s="126"/>
      <c r="DQ7886" s="127"/>
      <c r="DR7886" s="128"/>
      <c r="DS7886" s="13"/>
      <c r="DW7886" s="128"/>
      <c r="DX7886" s="128"/>
      <c r="DY7886" s="128"/>
      <c r="EH7886" s="89"/>
      <c r="EI7886" s="90"/>
    </row>
    <row r="7887" spans="38:139">
      <c r="AL7887" s="13"/>
      <c r="AM7887" s="13"/>
      <c r="AN7887" s="3"/>
      <c r="AO7887" s="126"/>
      <c r="AP7887" s="126"/>
      <c r="AQ7887" s="127"/>
      <c r="AR7887" s="128"/>
      <c r="AS7887" s="13"/>
      <c r="AW7887" s="128"/>
      <c r="AX7887" s="128"/>
      <c r="AY7887" s="128"/>
      <c r="BH7887" s="89"/>
      <c r="BI7887" s="90"/>
      <c r="DL7887" s="13"/>
      <c r="DM7887" s="13"/>
      <c r="DN7887" s="3"/>
      <c r="DO7887" s="126"/>
      <c r="DP7887" s="126"/>
      <c r="DQ7887" s="127"/>
      <c r="DR7887" s="128"/>
      <c r="DS7887" s="13"/>
      <c r="DW7887" s="128"/>
      <c r="DX7887" s="128"/>
      <c r="DY7887" s="128"/>
      <c r="EH7887" s="89"/>
      <c r="EI7887" s="90"/>
    </row>
    <row r="7888" spans="38:139">
      <c r="AL7888" s="13"/>
      <c r="AM7888" s="13"/>
      <c r="AN7888" s="3"/>
      <c r="AO7888" s="126"/>
      <c r="AP7888" s="126"/>
      <c r="AQ7888" s="127"/>
      <c r="AR7888" s="128"/>
      <c r="AS7888" s="13"/>
      <c r="AW7888" s="128"/>
      <c r="AX7888" s="128"/>
      <c r="AY7888" s="128"/>
      <c r="BH7888" s="89"/>
      <c r="BI7888" s="90"/>
      <c r="DL7888" s="13"/>
      <c r="DM7888" s="13"/>
      <c r="DN7888" s="3"/>
      <c r="DO7888" s="126"/>
      <c r="DP7888" s="126"/>
      <c r="DQ7888" s="127"/>
      <c r="DR7888" s="128"/>
      <c r="DS7888" s="13"/>
      <c r="DW7888" s="128"/>
      <c r="DX7888" s="128"/>
      <c r="DY7888" s="128"/>
      <c r="EH7888" s="89"/>
      <c r="EI7888" s="90"/>
    </row>
    <row r="7889" spans="38:139">
      <c r="AL7889" s="13"/>
      <c r="AM7889" s="13"/>
      <c r="AN7889" s="3"/>
      <c r="AO7889" s="126"/>
      <c r="AP7889" s="126"/>
      <c r="AQ7889" s="127"/>
      <c r="AR7889" s="128"/>
      <c r="AS7889" s="13"/>
      <c r="AW7889" s="128"/>
      <c r="AX7889" s="128"/>
      <c r="AY7889" s="128"/>
      <c r="BH7889" s="89"/>
      <c r="BI7889" s="90"/>
      <c r="DL7889" s="13"/>
      <c r="DM7889" s="13"/>
      <c r="DN7889" s="3"/>
      <c r="DO7889" s="126"/>
      <c r="DP7889" s="126"/>
      <c r="DQ7889" s="127"/>
      <c r="DR7889" s="128"/>
      <c r="DS7889" s="13"/>
      <c r="DW7889" s="128"/>
      <c r="DX7889" s="128"/>
      <c r="DY7889" s="128"/>
      <c r="EH7889" s="89"/>
      <c r="EI7889" s="90"/>
    </row>
    <row r="7890" spans="38:139">
      <c r="AL7890" s="13"/>
      <c r="AM7890" s="13"/>
      <c r="AN7890" s="3"/>
      <c r="AO7890" s="126"/>
      <c r="AP7890" s="126"/>
      <c r="AQ7890" s="127"/>
      <c r="AR7890" s="128"/>
      <c r="AS7890" s="13"/>
      <c r="AW7890" s="128"/>
      <c r="AX7890" s="128"/>
      <c r="AY7890" s="128"/>
      <c r="BH7890" s="89"/>
      <c r="BI7890" s="90"/>
      <c r="DL7890" s="13"/>
      <c r="DM7890" s="13"/>
      <c r="DN7890" s="3"/>
      <c r="DO7890" s="126"/>
      <c r="DP7890" s="126"/>
      <c r="DQ7890" s="127"/>
      <c r="DR7890" s="128"/>
      <c r="DS7890" s="13"/>
      <c r="DW7890" s="128"/>
      <c r="DX7890" s="128"/>
      <c r="DY7890" s="128"/>
      <c r="EH7890" s="89"/>
      <c r="EI7890" s="90"/>
    </row>
    <row r="7891" spans="38:139">
      <c r="AL7891" s="13"/>
      <c r="AM7891" s="13"/>
      <c r="AN7891" s="3"/>
      <c r="AO7891" s="126"/>
      <c r="AP7891" s="126"/>
      <c r="AQ7891" s="127"/>
      <c r="AR7891" s="128"/>
      <c r="AS7891" s="13"/>
      <c r="AW7891" s="128"/>
      <c r="AX7891" s="128"/>
      <c r="AY7891" s="128"/>
      <c r="BH7891" s="89"/>
      <c r="BI7891" s="90"/>
      <c r="DL7891" s="13"/>
      <c r="DM7891" s="13"/>
      <c r="DN7891" s="3"/>
      <c r="DO7891" s="126"/>
      <c r="DP7891" s="126"/>
      <c r="DQ7891" s="127"/>
      <c r="DR7891" s="128"/>
      <c r="DS7891" s="13"/>
      <c r="DW7891" s="128"/>
      <c r="DX7891" s="128"/>
      <c r="DY7891" s="128"/>
      <c r="EH7891" s="89"/>
      <c r="EI7891" s="90"/>
    </row>
    <row r="7892" spans="38:139">
      <c r="AL7892" s="13"/>
      <c r="AM7892" s="13"/>
      <c r="AN7892" s="3"/>
      <c r="AO7892" s="126"/>
      <c r="AP7892" s="126"/>
      <c r="AQ7892" s="127"/>
      <c r="AR7892" s="128"/>
      <c r="AS7892" s="13"/>
      <c r="AW7892" s="128"/>
      <c r="AX7892" s="128"/>
      <c r="AY7892" s="128"/>
      <c r="BH7892" s="89"/>
      <c r="BI7892" s="90"/>
      <c r="DL7892" s="13"/>
      <c r="DM7892" s="13"/>
      <c r="DN7892" s="3"/>
      <c r="DO7892" s="126"/>
      <c r="DP7892" s="126"/>
      <c r="DQ7892" s="127"/>
      <c r="DR7892" s="128"/>
      <c r="DS7892" s="13"/>
      <c r="DW7892" s="128"/>
      <c r="DX7892" s="128"/>
      <c r="DY7892" s="128"/>
      <c r="EH7892" s="89"/>
      <c r="EI7892" s="90"/>
    </row>
    <row r="7893" spans="38:139">
      <c r="AL7893" s="13"/>
      <c r="AM7893" s="13"/>
      <c r="AN7893" s="3"/>
      <c r="AO7893" s="126"/>
      <c r="AP7893" s="126"/>
      <c r="AQ7893" s="127"/>
      <c r="AR7893" s="128"/>
      <c r="AS7893" s="13"/>
      <c r="AW7893" s="128"/>
      <c r="AX7893" s="128"/>
      <c r="AY7893" s="128"/>
      <c r="BH7893" s="89"/>
      <c r="BI7893" s="90"/>
      <c r="DL7893" s="13"/>
      <c r="DM7893" s="13"/>
      <c r="DN7893" s="3"/>
      <c r="DO7893" s="126"/>
      <c r="DP7893" s="126"/>
      <c r="DQ7893" s="127"/>
      <c r="DR7893" s="128"/>
      <c r="DS7893" s="13"/>
      <c r="DW7893" s="128"/>
      <c r="DX7893" s="128"/>
      <c r="DY7893" s="128"/>
      <c r="EH7893" s="89"/>
      <c r="EI7893" s="90"/>
    </row>
    <row r="7894" spans="38:139">
      <c r="AL7894" s="13"/>
      <c r="AM7894" s="13"/>
      <c r="AN7894" s="3"/>
      <c r="AO7894" s="126"/>
      <c r="AP7894" s="126"/>
      <c r="AQ7894" s="127"/>
      <c r="AR7894" s="128"/>
      <c r="AS7894" s="13"/>
      <c r="AW7894" s="128"/>
      <c r="AX7894" s="128"/>
      <c r="AY7894" s="128"/>
      <c r="BH7894" s="89"/>
      <c r="BI7894" s="90"/>
      <c r="DL7894" s="13"/>
      <c r="DM7894" s="13"/>
      <c r="DN7894" s="3"/>
      <c r="DO7894" s="126"/>
      <c r="DP7894" s="126"/>
      <c r="DQ7894" s="127"/>
      <c r="DR7894" s="128"/>
      <c r="DS7894" s="13"/>
      <c r="DW7894" s="128"/>
      <c r="DX7894" s="128"/>
      <c r="DY7894" s="128"/>
      <c r="EH7894" s="89"/>
      <c r="EI7894" s="90"/>
    </row>
    <row r="7895" spans="38:139">
      <c r="AL7895" s="13"/>
      <c r="AM7895" s="13"/>
      <c r="AN7895" s="3"/>
      <c r="AO7895" s="126"/>
      <c r="AP7895" s="126"/>
      <c r="AQ7895" s="127"/>
      <c r="AR7895" s="128"/>
      <c r="AS7895" s="13"/>
      <c r="AW7895" s="128"/>
      <c r="AX7895" s="128"/>
      <c r="AY7895" s="128"/>
      <c r="BH7895" s="89"/>
      <c r="BI7895" s="90"/>
      <c r="DL7895" s="13"/>
      <c r="DM7895" s="13"/>
      <c r="DN7895" s="3"/>
      <c r="DO7895" s="126"/>
      <c r="DP7895" s="126"/>
      <c r="DQ7895" s="127"/>
      <c r="DR7895" s="128"/>
      <c r="DS7895" s="13"/>
      <c r="DW7895" s="128"/>
      <c r="DX7895" s="128"/>
      <c r="DY7895" s="128"/>
      <c r="EH7895" s="89"/>
      <c r="EI7895" s="90"/>
    </row>
    <row r="7896" spans="38:139">
      <c r="AL7896" s="13"/>
      <c r="AM7896" s="13"/>
      <c r="AN7896" s="3"/>
      <c r="AO7896" s="126"/>
      <c r="AP7896" s="126"/>
      <c r="AQ7896" s="127"/>
      <c r="AR7896" s="128"/>
      <c r="AS7896" s="13"/>
      <c r="AW7896" s="128"/>
      <c r="AX7896" s="128"/>
      <c r="AY7896" s="128"/>
      <c r="BH7896" s="89"/>
      <c r="BI7896" s="90"/>
      <c r="DL7896" s="13"/>
      <c r="DM7896" s="13"/>
      <c r="DN7896" s="3"/>
      <c r="DO7896" s="126"/>
      <c r="DP7896" s="126"/>
      <c r="DQ7896" s="127"/>
      <c r="DR7896" s="128"/>
      <c r="DS7896" s="13"/>
      <c r="DW7896" s="128"/>
      <c r="DX7896" s="128"/>
      <c r="DY7896" s="128"/>
      <c r="EH7896" s="89"/>
      <c r="EI7896" s="90"/>
    </row>
    <row r="7897" spans="38:139">
      <c r="AL7897" s="13"/>
      <c r="AM7897" s="13"/>
      <c r="AN7897" s="3"/>
      <c r="AO7897" s="126"/>
      <c r="AP7897" s="126"/>
      <c r="AQ7897" s="127"/>
      <c r="AR7897" s="128"/>
      <c r="AS7897" s="13"/>
      <c r="AW7897" s="128"/>
      <c r="AX7897" s="128"/>
      <c r="AY7897" s="128"/>
      <c r="BH7897" s="89"/>
      <c r="BI7897" s="90"/>
      <c r="DL7897" s="13"/>
      <c r="DM7897" s="13"/>
      <c r="DN7897" s="3"/>
      <c r="DO7897" s="126"/>
      <c r="DP7897" s="126"/>
      <c r="DQ7897" s="127"/>
      <c r="DR7897" s="128"/>
      <c r="DS7897" s="13"/>
      <c r="DW7897" s="128"/>
      <c r="DX7897" s="128"/>
      <c r="DY7897" s="128"/>
      <c r="EH7897" s="89"/>
      <c r="EI7897" s="90"/>
    </row>
    <row r="7898" spans="38:139">
      <c r="AL7898" s="13"/>
      <c r="AM7898" s="13"/>
      <c r="AN7898" s="3"/>
      <c r="AO7898" s="126"/>
      <c r="AP7898" s="126"/>
      <c r="AQ7898" s="127"/>
      <c r="AR7898" s="128"/>
      <c r="AS7898" s="13"/>
      <c r="AW7898" s="128"/>
      <c r="AX7898" s="128"/>
      <c r="AY7898" s="128"/>
      <c r="BH7898" s="89"/>
      <c r="BI7898" s="90"/>
      <c r="DL7898" s="13"/>
      <c r="DM7898" s="13"/>
      <c r="DN7898" s="3"/>
      <c r="DO7898" s="126"/>
      <c r="DP7898" s="126"/>
      <c r="DQ7898" s="127"/>
      <c r="DR7898" s="128"/>
      <c r="DS7898" s="13"/>
      <c r="DW7898" s="128"/>
      <c r="DX7898" s="128"/>
      <c r="DY7898" s="128"/>
      <c r="EH7898" s="89"/>
      <c r="EI7898" s="90"/>
    </row>
    <row r="7899" spans="38:139">
      <c r="AL7899" s="13"/>
      <c r="AM7899" s="13"/>
      <c r="AN7899" s="3"/>
      <c r="AO7899" s="126"/>
      <c r="AP7899" s="126"/>
      <c r="AQ7899" s="127"/>
      <c r="AR7899" s="128"/>
      <c r="AS7899" s="13"/>
      <c r="AW7899" s="128"/>
      <c r="AX7899" s="128"/>
      <c r="AY7899" s="128"/>
      <c r="BH7899" s="89"/>
      <c r="BI7899" s="90"/>
      <c r="DL7899" s="13"/>
      <c r="DM7899" s="13"/>
      <c r="DN7899" s="3"/>
      <c r="DO7899" s="126"/>
      <c r="DP7899" s="126"/>
      <c r="DQ7899" s="127"/>
      <c r="DR7899" s="128"/>
      <c r="DS7899" s="13"/>
      <c r="DW7899" s="128"/>
      <c r="DX7899" s="128"/>
      <c r="DY7899" s="128"/>
      <c r="EH7899" s="89"/>
      <c r="EI7899" s="90"/>
    </row>
    <row r="7900" spans="38:139">
      <c r="AL7900" s="13"/>
      <c r="AM7900" s="13"/>
      <c r="AN7900" s="3"/>
      <c r="AO7900" s="126"/>
      <c r="AP7900" s="126"/>
      <c r="AQ7900" s="127"/>
      <c r="AR7900" s="128"/>
      <c r="AS7900" s="13"/>
      <c r="AW7900" s="128"/>
      <c r="AX7900" s="128"/>
      <c r="AY7900" s="128"/>
      <c r="BH7900" s="89"/>
      <c r="BI7900" s="90"/>
      <c r="DL7900" s="13"/>
      <c r="DM7900" s="13"/>
      <c r="DN7900" s="3"/>
      <c r="DO7900" s="126"/>
      <c r="DP7900" s="126"/>
      <c r="DQ7900" s="127"/>
      <c r="DR7900" s="128"/>
      <c r="DS7900" s="13"/>
      <c r="DW7900" s="128"/>
      <c r="DX7900" s="128"/>
      <c r="DY7900" s="128"/>
      <c r="EH7900" s="89"/>
      <c r="EI7900" s="90"/>
    </row>
    <row r="7901" spans="38:139">
      <c r="AL7901" s="13"/>
      <c r="AM7901" s="13"/>
      <c r="AN7901" s="3"/>
      <c r="AO7901" s="126"/>
      <c r="AP7901" s="126"/>
      <c r="AQ7901" s="127"/>
      <c r="AR7901" s="128"/>
      <c r="AS7901" s="13"/>
      <c r="AW7901" s="128"/>
      <c r="AX7901" s="128"/>
      <c r="AY7901" s="128"/>
      <c r="BH7901" s="89"/>
      <c r="BI7901" s="90"/>
      <c r="DL7901" s="13"/>
      <c r="DM7901" s="13"/>
      <c r="DN7901" s="3"/>
      <c r="DO7901" s="126"/>
      <c r="DP7901" s="126"/>
      <c r="DQ7901" s="127"/>
      <c r="DR7901" s="128"/>
      <c r="DS7901" s="13"/>
      <c r="DW7901" s="128"/>
      <c r="DX7901" s="128"/>
      <c r="DY7901" s="128"/>
      <c r="EH7901" s="89"/>
      <c r="EI7901" s="90"/>
    </row>
    <row r="7902" spans="38:139">
      <c r="AL7902" s="13"/>
      <c r="AM7902" s="13"/>
      <c r="AN7902" s="3"/>
      <c r="AO7902" s="126"/>
      <c r="AP7902" s="126"/>
      <c r="AQ7902" s="127"/>
      <c r="AR7902" s="128"/>
      <c r="AS7902" s="13"/>
      <c r="AW7902" s="128"/>
      <c r="AX7902" s="128"/>
      <c r="AY7902" s="128"/>
      <c r="BH7902" s="89"/>
      <c r="BI7902" s="90"/>
      <c r="DL7902" s="13"/>
      <c r="DM7902" s="13"/>
      <c r="DN7902" s="3"/>
      <c r="DO7902" s="126"/>
      <c r="DP7902" s="126"/>
      <c r="DQ7902" s="127"/>
      <c r="DR7902" s="128"/>
      <c r="DS7902" s="13"/>
      <c r="DW7902" s="128"/>
      <c r="DX7902" s="128"/>
      <c r="DY7902" s="128"/>
      <c r="EH7902" s="89"/>
      <c r="EI7902" s="90"/>
    </row>
    <row r="7903" spans="38:139">
      <c r="AL7903" s="13"/>
      <c r="AM7903" s="13"/>
      <c r="AN7903" s="3"/>
      <c r="AO7903" s="126"/>
      <c r="AP7903" s="126"/>
      <c r="AQ7903" s="127"/>
      <c r="AR7903" s="128"/>
      <c r="AS7903" s="13"/>
      <c r="AW7903" s="128"/>
      <c r="AX7903" s="128"/>
      <c r="AY7903" s="128"/>
      <c r="BH7903" s="89"/>
      <c r="BI7903" s="90"/>
      <c r="DL7903" s="13"/>
      <c r="DM7903" s="13"/>
      <c r="DN7903" s="3"/>
      <c r="DO7903" s="126"/>
      <c r="DP7903" s="126"/>
      <c r="DQ7903" s="127"/>
      <c r="DR7903" s="128"/>
      <c r="DS7903" s="13"/>
      <c r="DW7903" s="128"/>
      <c r="DX7903" s="128"/>
      <c r="DY7903" s="128"/>
      <c r="EH7903" s="89"/>
      <c r="EI7903" s="90"/>
    </row>
    <row r="7904" spans="38:139">
      <c r="AL7904" s="13"/>
      <c r="AM7904" s="13"/>
      <c r="AN7904" s="3"/>
      <c r="AO7904" s="126"/>
      <c r="AP7904" s="126"/>
      <c r="AQ7904" s="127"/>
      <c r="AR7904" s="128"/>
      <c r="AS7904" s="13"/>
      <c r="AW7904" s="128"/>
      <c r="AX7904" s="128"/>
      <c r="AY7904" s="128"/>
      <c r="BH7904" s="89"/>
      <c r="BI7904" s="90"/>
      <c r="DL7904" s="13"/>
      <c r="DM7904" s="13"/>
      <c r="DN7904" s="3"/>
      <c r="DO7904" s="126"/>
      <c r="DP7904" s="126"/>
      <c r="DQ7904" s="127"/>
      <c r="DR7904" s="128"/>
      <c r="DS7904" s="13"/>
      <c r="DW7904" s="128"/>
      <c r="DX7904" s="128"/>
      <c r="DY7904" s="128"/>
      <c r="EH7904" s="89"/>
      <c r="EI7904" s="90"/>
    </row>
    <row r="7905" spans="38:139">
      <c r="AL7905" s="13"/>
      <c r="AM7905" s="13"/>
      <c r="AN7905" s="3"/>
      <c r="AO7905" s="126"/>
      <c r="AP7905" s="126"/>
      <c r="AQ7905" s="127"/>
      <c r="AR7905" s="128"/>
      <c r="AS7905" s="13"/>
      <c r="AW7905" s="128"/>
      <c r="AX7905" s="128"/>
      <c r="AY7905" s="128"/>
      <c r="BH7905" s="89"/>
      <c r="BI7905" s="90"/>
      <c r="DL7905" s="13"/>
      <c r="DM7905" s="13"/>
      <c r="DN7905" s="3"/>
      <c r="DO7905" s="126"/>
      <c r="DP7905" s="126"/>
      <c r="DQ7905" s="127"/>
      <c r="DR7905" s="128"/>
      <c r="DS7905" s="13"/>
      <c r="DW7905" s="128"/>
      <c r="DX7905" s="128"/>
      <c r="DY7905" s="128"/>
      <c r="EH7905" s="89"/>
      <c r="EI7905" s="90"/>
    </row>
    <row r="7906" spans="38:139">
      <c r="AL7906" s="13"/>
      <c r="AM7906" s="13"/>
      <c r="AN7906" s="3"/>
      <c r="AO7906" s="126"/>
      <c r="AP7906" s="126"/>
      <c r="AQ7906" s="127"/>
      <c r="AR7906" s="128"/>
      <c r="AS7906" s="13"/>
      <c r="AW7906" s="128"/>
      <c r="AX7906" s="128"/>
      <c r="AY7906" s="128"/>
      <c r="BH7906" s="89"/>
      <c r="BI7906" s="90"/>
      <c r="DL7906" s="13"/>
      <c r="DM7906" s="13"/>
      <c r="DN7906" s="3"/>
      <c r="DO7906" s="126"/>
      <c r="DP7906" s="126"/>
      <c r="DQ7906" s="127"/>
      <c r="DR7906" s="128"/>
      <c r="DS7906" s="13"/>
      <c r="DW7906" s="128"/>
      <c r="DX7906" s="128"/>
      <c r="DY7906" s="128"/>
      <c r="EH7906" s="89"/>
      <c r="EI7906" s="90"/>
    </row>
    <row r="7907" spans="38:139">
      <c r="AL7907" s="13"/>
      <c r="AM7907" s="13"/>
      <c r="AN7907" s="3"/>
      <c r="AO7907" s="126"/>
      <c r="AP7907" s="126"/>
      <c r="AQ7907" s="127"/>
      <c r="AR7907" s="128"/>
      <c r="AS7907" s="13"/>
      <c r="AW7907" s="128"/>
      <c r="AX7907" s="128"/>
      <c r="AY7907" s="128"/>
      <c r="BH7907" s="89"/>
      <c r="BI7907" s="90"/>
      <c r="DL7907" s="13"/>
      <c r="DM7907" s="13"/>
      <c r="DN7907" s="3"/>
      <c r="DO7907" s="126"/>
      <c r="DP7907" s="126"/>
      <c r="DQ7907" s="127"/>
      <c r="DR7907" s="128"/>
      <c r="DS7907" s="13"/>
      <c r="DW7907" s="128"/>
      <c r="DX7907" s="128"/>
      <c r="DY7907" s="128"/>
      <c r="EH7907" s="89"/>
      <c r="EI7907" s="90"/>
    </row>
    <row r="7908" spans="38:139">
      <c r="AL7908" s="13"/>
      <c r="AM7908" s="13"/>
      <c r="AN7908" s="3"/>
      <c r="AO7908" s="126"/>
      <c r="AP7908" s="126"/>
      <c r="AQ7908" s="127"/>
      <c r="AR7908" s="128"/>
      <c r="AS7908" s="13"/>
      <c r="AW7908" s="128"/>
      <c r="AX7908" s="128"/>
      <c r="AY7908" s="128"/>
      <c r="BH7908" s="89"/>
      <c r="BI7908" s="90"/>
      <c r="DL7908" s="13"/>
      <c r="DM7908" s="13"/>
      <c r="DN7908" s="3"/>
      <c r="DO7908" s="126"/>
      <c r="DP7908" s="126"/>
      <c r="DQ7908" s="127"/>
      <c r="DR7908" s="128"/>
      <c r="DS7908" s="13"/>
      <c r="DW7908" s="128"/>
      <c r="DX7908" s="128"/>
      <c r="DY7908" s="128"/>
      <c r="EH7908" s="89"/>
      <c r="EI7908" s="90"/>
    </row>
    <row r="7909" spans="38:139">
      <c r="AL7909" s="13"/>
      <c r="AM7909" s="13"/>
      <c r="AN7909" s="3"/>
      <c r="AO7909" s="126"/>
      <c r="AP7909" s="126"/>
      <c r="AQ7909" s="127"/>
      <c r="AR7909" s="128"/>
      <c r="AS7909" s="13"/>
      <c r="AW7909" s="128"/>
      <c r="AX7909" s="128"/>
      <c r="AY7909" s="128"/>
      <c r="BH7909" s="89"/>
      <c r="BI7909" s="90"/>
      <c r="DL7909" s="13"/>
      <c r="DM7909" s="13"/>
      <c r="DN7909" s="3"/>
      <c r="DO7909" s="126"/>
      <c r="DP7909" s="126"/>
      <c r="DQ7909" s="127"/>
      <c r="DR7909" s="128"/>
      <c r="DS7909" s="13"/>
      <c r="DW7909" s="128"/>
      <c r="DX7909" s="128"/>
      <c r="DY7909" s="128"/>
      <c r="EH7909" s="89"/>
      <c r="EI7909" s="90"/>
    </row>
    <row r="7910" spans="38:139">
      <c r="AL7910" s="13"/>
      <c r="AM7910" s="13"/>
      <c r="AN7910" s="3"/>
      <c r="AO7910" s="126"/>
      <c r="AP7910" s="126"/>
      <c r="AQ7910" s="127"/>
      <c r="AR7910" s="128"/>
      <c r="AS7910" s="13"/>
      <c r="AW7910" s="128"/>
      <c r="AX7910" s="128"/>
      <c r="AY7910" s="128"/>
      <c r="BH7910" s="89"/>
      <c r="BI7910" s="90"/>
      <c r="DL7910" s="13"/>
      <c r="DM7910" s="13"/>
      <c r="DN7910" s="3"/>
      <c r="DO7910" s="126"/>
      <c r="DP7910" s="126"/>
      <c r="DQ7910" s="127"/>
      <c r="DR7910" s="128"/>
      <c r="DS7910" s="13"/>
      <c r="DW7910" s="128"/>
      <c r="DX7910" s="128"/>
      <c r="DY7910" s="128"/>
      <c r="EH7910" s="89"/>
      <c r="EI7910" s="90"/>
    </row>
    <row r="7911" spans="38:139">
      <c r="AL7911" s="13"/>
      <c r="AM7911" s="13"/>
      <c r="AN7911" s="3"/>
      <c r="AO7911" s="126"/>
      <c r="AP7911" s="126"/>
      <c r="AQ7911" s="127"/>
      <c r="AR7911" s="128"/>
      <c r="AS7911" s="13"/>
      <c r="AW7911" s="128"/>
      <c r="AX7911" s="128"/>
      <c r="AY7911" s="128"/>
      <c r="BH7911" s="89"/>
      <c r="BI7911" s="90"/>
      <c r="DL7911" s="13"/>
      <c r="DM7911" s="13"/>
      <c r="DN7911" s="3"/>
      <c r="DO7911" s="126"/>
      <c r="DP7911" s="126"/>
      <c r="DQ7911" s="127"/>
      <c r="DR7911" s="128"/>
      <c r="DS7911" s="13"/>
      <c r="DW7911" s="128"/>
      <c r="DX7911" s="128"/>
      <c r="DY7911" s="128"/>
      <c r="EH7911" s="89"/>
      <c r="EI7911" s="90"/>
    </row>
    <row r="7912" spans="38:139">
      <c r="AL7912" s="13"/>
      <c r="AM7912" s="13"/>
      <c r="AN7912" s="3"/>
      <c r="AO7912" s="126"/>
      <c r="AP7912" s="126"/>
      <c r="AQ7912" s="127"/>
      <c r="AR7912" s="128"/>
      <c r="AS7912" s="13"/>
      <c r="AW7912" s="128"/>
      <c r="AX7912" s="128"/>
      <c r="AY7912" s="128"/>
      <c r="BH7912" s="89"/>
      <c r="BI7912" s="90"/>
      <c r="DL7912" s="13"/>
      <c r="DM7912" s="13"/>
      <c r="DN7912" s="3"/>
      <c r="DO7912" s="126"/>
      <c r="DP7912" s="126"/>
      <c r="DQ7912" s="127"/>
      <c r="DR7912" s="128"/>
      <c r="DS7912" s="13"/>
      <c r="DW7912" s="128"/>
      <c r="DX7912" s="128"/>
      <c r="DY7912" s="128"/>
      <c r="EH7912" s="89"/>
      <c r="EI7912" s="90"/>
    </row>
    <row r="7913" spans="38:139">
      <c r="AL7913" s="13"/>
      <c r="AM7913" s="13"/>
      <c r="AN7913" s="3"/>
      <c r="AO7913" s="126"/>
      <c r="AP7913" s="126"/>
      <c r="AQ7913" s="127"/>
      <c r="AR7913" s="128"/>
      <c r="AS7913" s="13"/>
      <c r="AW7913" s="128"/>
      <c r="AX7913" s="128"/>
      <c r="AY7913" s="128"/>
      <c r="BH7913" s="89"/>
      <c r="BI7913" s="90"/>
      <c r="DL7913" s="13"/>
      <c r="DM7913" s="13"/>
      <c r="DN7913" s="3"/>
      <c r="DO7913" s="126"/>
      <c r="DP7913" s="126"/>
      <c r="DQ7913" s="127"/>
      <c r="DR7913" s="128"/>
      <c r="DS7913" s="13"/>
      <c r="DW7913" s="128"/>
      <c r="DX7913" s="128"/>
      <c r="DY7913" s="128"/>
      <c r="EH7913" s="89"/>
      <c r="EI7913" s="90"/>
    </row>
    <row r="7914" spans="38:139">
      <c r="AL7914" s="13"/>
      <c r="AM7914" s="13"/>
      <c r="AN7914" s="3"/>
      <c r="AO7914" s="126"/>
      <c r="AP7914" s="126"/>
      <c r="AQ7914" s="127"/>
      <c r="AR7914" s="128"/>
      <c r="AS7914" s="13"/>
      <c r="AW7914" s="128"/>
      <c r="AX7914" s="128"/>
      <c r="AY7914" s="128"/>
      <c r="BH7914" s="89"/>
      <c r="BI7914" s="90"/>
      <c r="DL7914" s="13"/>
      <c r="DM7914" s="13"/>
      <c r="DN7914" s="3"/>
      <c r="DO7914" s="126"/>
      <c r="DP7914" s="126"/>
      <c r="DQ7914" s="127"/>
      <c r="DR7914" s="128"/>
      <c r="DS7914" s="13"/>
      <c r="DW7914" s="128"/>
      <c r="DX7914" s="128"/>
      <c r="DY7914" s="128"/>
      <c r="EH7914" s="89"/>
      <c r="EI7914" s="90"/>
    </row>
    <row r="7915" spans="38:139">
      <c r="AL7915" s="13"/>
      <c r="AM7915" s="13"/>
      <c r="AN7915" s="3"/>
      <c r="AO7915" s="126"/>
      <c r="AP7915" s="126"/>
      <c r="AQ7915" s="127"/>
      <c r="AR7915" s="128"/>
      <c r="AS7915" s="13"/>
      <c r="AW7915" s="128"/>
      <c r="AX7915" s="128"/>
      <c r="AY7915" s="128"/>
      <c r="BH7915" s="89"/>
      <c r="BI7915" s="90"/>
      <c r="DL7915" s="13"/>
      <c r="DM7915" s="13"/>
      <c r="DN7915" s="3"/>
      <c r="DO7915" s="126"/>
      <c r="DP7915" s="126"/>
      <c r="DQ7915" s="127"/>
      <c r="DR7915" s="128"/>
      <c r="DS7915" s="13"/>
      <c r="DW7915" s="128"/>
      <c r="DX7915" s="128"/>
      <c r="DY7915" s="128"/>
      <c r="EH7915" s="89"/>
      <c r="EI7915" s="90"/>
    </row>
    <row r="7916" spans="38:139">
      <c r="AL7916" s="13"/>
      <c r="AM7916" s="13"/>
      <c r="AN7916" s="3"/>
      <c r="AO7916" s="126"/>
      <c r="AP7916" s="126"/>
      <c r="AQ7916" s="127"/>
      <c r="AR7916" s="128"/>
      <c r="AS7916" s="13"/>
      <c r="AW7916" s="128"/>
      <c r="AX7916" s="128"/>
      <c r="AY7916" s="128"/>
      <c r="BH7916" s="89"/>
      <c r="BI7916" s="90"/>
      <c r="DL7916" s="13"/>
      <c r="DM7916" s="13"/>
      <c r="DN7916" s="3"/>
      <c r="DO7916" s="126"/>
      <c r="DP7916" s="126"/>
      <c r="DQ7916" s="127"/>
      <c r="DR7916" s="128"/>
      <c r="DS7916" s="13"/>
      <c r="DW7916" s="128"/>
      <c r="DX7916" s="128"/>
      <c r="DY7916" s="128"/>
      <c r="EH7916" s="89"/>
      <c r="EI7916" s="90"/>
    </row>
    <row r="7917" spans="38:139">
      <c r="AL7917" s="13"/>
      <c r="AM7917" s="13"/>
      <c r="AN7917" s="3"/>
      <c r="AO7917" s="126"/>
      <c r="AP7917" s="126"/>
      <c r="AQ7917" s="127"/>
      <c r="AR7917" s="128"/>
      <c r="AS7917" s="13"/>
      <c r="AW7917" s="128"/>
      <c r="AX7917" s="128"/>
      <c r="AY7917" s="128"/>
      <c r="BH7917" s="89"/>
      <c r="BI7917" s="90"/>
      <c r="DL7917" s="13"/>
      <c r="DM7917" s="13"/>
      <c r="DN7917" s="3"/>
      <c r="DO7917" s="126"/>
      <c r="DP7917" s="126"/>
      <c r="DQ7917" s="127"/>
      <c r="DR7917" s="128"/>
      <c r="DS7917" s="13"/>
      <c r="DW7917" s="128"/>
      <c r="DX7917" s="128"/>
      <c r="DY7917" s="128"/>
      <c r="EH7917" s="89"/>
      <c r="EI7917" s="90"/>
    </row>
    <row r="7918" spans="38:139">
      <c r="AL7918" s="13"/>
      <c r="AM7918" s="13"/>
      <c r="AN7918" s="3"/>
      <c r="AO7918" s="126"/>
      <c r="AP7918" s="126"/>
      <c r="AQ7918" s="127"/>
      <c r="AR7918" s="128"/>
      <c r="AS7918" s="13"/>
      <c r="AW7918" s="128"/>
      <c r="AX7918" s="128"/>
      <c r="AY7918" s="128"/>
      <c r="BH7918" s="89"/>
      <c r="BI7918" s="90"/>
      <c r="DL7918" s="13"/>
      <c r="DM7918" s="13"/>
      <c r="DN7918" s="3"/>
      <c r="DO7918" s="126"/>
      <c r="DP7918" s="126"/>
      <c r="DQ7918" s="127"/>
      <c r="DR7918" s="128"/>
      <c r="DS7918" s="13"/>
      <c r="DW7918" s="128"/>
      <c r="DX7918" s="128"/>
      <c r="DY7918" s="128"/>
      <c r="EH7918" s="89"/>
      <c r="EI7918" s="90"/>
    </row>
    <row r="7919" spans="38:139">
      <c r="AL7919" s="13"/>
      <c r="AM7919" s="13"/>
      <c r="AN7919" s="3"/>
      <c r="AO7919" s="126"/>
      <c r="AP7919" s="126"/>
      <c r="AQ7919" s="127"/>
      <c r="AR7919" s="128"/>
      <c r="AS7919" s="13"/>
      <c r="AW7919" s="128"/>
      <c r="AX7919" s="128"/>
      <c r="AY7919" s="128"/>
      <c r="BH7919" s="89"/>
      <c r="BI7919" s="90"/>
      <c r="DL7919" s="13"/>
      <c r="DM7919" s="13"/>
      <c r="DN7919" s="3"/>
      <c r="DO7919" s="126"/>
      <c r="DP7919" s="126"/>
      <c r="DQ7919" s="127"/>
      <c r="DR7919" s="128"/>
      <c r="DS7919" s="13"/>
      <c r="DW7919" s="128"/>
      <c r="DX7919" s="128"/>
      <c r="DY7919" s="128"/>
      <c r="EH7919" s="89"/>
      <c r="EI7919" s="90"/>
    </row>
    <row r="7920" spans="38:139">
      <c r="AL7920" s="13"/>
      <c r="AM7920" s="13"/>
      <c r="AN7920" s="3"/>
      <c r="AO7920" s="126"/>
      <c r="AP7920" s="126"/>
      <c r="AQ7920" s="127"/>
      <c r="AR7920" s="128"/>
      <c r="AS7920" s="13"/>
      <c r="AW7920" s="128"/>
      <c r="AX7920" s="128"/>
      <c r="AY7920" s="128"/>
      <c r="BH7920" s="89"/>
      <c r="BI7920" s="90"/>
      <c r="DL7920" s="13"/>
      <c r="DM7920" s="13"/>
      <c r="DN7920" s="3"/>
      <c r="DO7920" s="126"/>
      <c r="DP7920" s="126"/>
      <c r="DQ7920" s="127"/>
      <c r="DR7920" s="128"/>
      <c r="DS7920" s="13"/>
      <c r="DW7920" s="128"/>
      <c r="DX7920" s="128"/>
      <c r="DY7920" s="128"/>
      <c r="EH7920" s="89"/>
      <c r="EI7920" s="90"/>
    </row>
    <row r="7921" spans="38:139">
      <c r="AL7921" s="13"/>
      <c r="AM7921" s="13"/>
      <c r="AN7921" s="3"/>
      <c r="AO7921" s="126"/>
      <c r="AP7921" s="126"/>
      <c r="AQ7921" s="127"/>
      <c r="AR7921" s="128"/>
      <c r="AS7921" s="13"/>
      <c r="AW7921" s="128"/>
      <c r="AX7921" s="128"/>
      <c r="AY7921" s="128"/>
      <c r="BH7921" s="89"/>
      <c r="BI7921" s="90"/>
      <c r="DL7921" s="13"/>
      <c r="DM7921" s="13"/>
      <c r="DN7921" s="3"/>
      <c r="DO7921" s="126"/>
      <c r="DP7921" s="126"/>
      <c r="DQ7921" s="127"/>
      <c r="DR7921" s="128"/>
      <c r="DS7921" s="13"/>
      <c r="DW7921" s="128"/>
      <c r="DX7921" s="128"/>
      <c r="DY7921" s="128"/>
      <c r="EH7921" s="89"/>
      <c r="EI7921" s="90"/>
    </row>
    <row r="7922" spans="38:139">
      <c r="AL7922" s="13"/>
      <c r="AM7922" s="13"/>
      <c r="AN7922" s="3"/>
      <c r="AO7922" s="126"/>
      <c r="AP7922" s="126"/>
      <c r="AQ7922" s="127"/>
      <c r="AR7922" s="128"/>
      <c r="AS7922" s="13"/>
      <c r="AW7922" s="128"/>
      <c r="AX7922" s="128"/>
      <c r="AY7922" s="128"/>
      <c r="BH7922" s="89"/>
      <c r="BI7922" s="90"/>
      <c r="DL7922" s="13"/>
      <c r="DM7922" s="13"/>
      <c r="DN7922" s="3"/>
      <c r="DO7922" s="126"/>
      <c r="DP7922" s="126"/>
      <c r="DQ7922" s="127"/>
      <c r="DR7922" s="128"/>
      <c r="DS7922" s="13"/>
      <c r="DW7922" s="128"/>
      <c r="DX7922" s="128"/>
      <c r="DY7922" s="128"/>
      <c r="EH7922" s="89"/>
      <c r="EI7922" s="90"/>
    </row>
    <row r="7923" spans="38:139">
      <c r="AL7923" s="13"/>
      <c r="AM7923" s="13"/>
      <c r="AN7923" s="3"/>
      <c r="AO7923" s="126"/>
      <c r="AP7923" s="126"/>
      <c r="AQ7923" s="127"/>
      <c r="AR7923" s="128"/>
      <c r="AS7923" s="13"/>
      <c r="AW7923" s="128"/>
      <c r="AX7923" s="128"/>
      <c r="AY7923" s="128"/>
      <c r="BH7923" s="89"/>
      <c r="BI7923" s="90"/>
      <c r="DL7923" s="13"/>
      <c r="DM7923" s="13"/>
      <c r="DN7923" s="3"/>
      <c r="DO7923" s="126"/>
      <c r="DP7923" s="126"/>
      <c r="DQ7923" s="127"/>
      <c r="DR7923" s="128"/>
      <c r="DS7923" s="13"/>
      <c r="DW7923" s="128"/>
      <c r="DX7923" s="128"/>
      <c r="DY7923" s="128"/>
      <c r="EH7923" s="89"/>
      <c r="EI7923" s="90"/>
    </row>
    <row r="7924" spans="38:139">
      <c r="AL7924" s="13"/>
      <c r="AM7924" s="13"/>
      <c r="AN7924" s="3"/>
      <c r="AO7924" s="126"/>
      <c r="AP7924" s="126"/>
      <c r="AQ7924" s="127"/>
      <c r="AR7924" s="128"/>
      <c r="AS7924" s="13"/>
      <c r="AW7924" s="128"/>
      <c r="AX7924" s="128"/>
      <c r="AY7924" s="128"/>
      <c r="BH7924" s="89"/>
      <c r="BI7924" s="90"/>
      <c r="DL7924" s="13"/>
      <c r="DM7924" s="13"/>
      <c r="DN7924" s="3"/>
      <c r="DO7924" s="126"/>
      <c r="DP7924" s="126"/>
      <c r="DQ7924" s="127"/>
      <c r="DR7924" s="128"/>
      <c r="DS7924" s="13"/>
      <c r="DW7924" s="128"/>
      <c r="DX7924" s="128"/>
      <c r="DY7924" s="128"/>
      <c r="EH7924" s="89"/>
      <c r="EI7924" s="90"/>
    </row>
    <row r="7925" spans="38:139">
      <c r="AL7925" s="13"/>
      <c r="AM7925" s="13"/>
      <c r="AN7925" s="3"/>
      <c r="AO7925" s="126"/>
      <c r="AP7925" s="126"/>
      <c r="AQ7925" s="127"/>
      <c r="AR7925" s="128"/>
      <c r="AS7925" s="13"/>
      <c r="AW7925" s="128"/>
      <c r="AX7925" s="128"/>
      <c r="AY7925" s="128"/>
      <c r="BH7925" s="89"/>
      <c r="BI7925" s="90"/>
      <c r="DL7925" s="13"/>
      <c r="DM7925" s="13"/>
      <c r="DN7925" s="3"/>
      <c r="DO7925" s="126"/>
      <c r="DP7925" s="126"/>
      <c r="DQ7925" s="127"/>
      <c r="DR7925" s="128"/>
      <c r="DS7925" s="13"/>
      <c r="DW7925" s="128"/>
      <c r="DX7925" s="128"/>
      <c r="DY7925" s="128"/>
      <c r="EH7925" s="89"/>
      <c r="EI7925" s="90"/>
    </row>
    <row r="7926" spans="38:139">
      <c r="AL7926" s="13"/>
      <c r="AM7926" s="13"/>
      <c r="AN7926" s="3"/>
      <c r="AO7926" s="126"/>
      <c r="AP7926" s="126"/>
      <c r="AQ7926" s="127"/>
      <c r="AR7926" s="128"/>
      <c r="AS7926" s="13"/>
      <c r="AW7926" s="128"/>
      <c r="AX7926" s="128"/>
      <c r="AY7926" s="128"/>
      <c r="BH7926" s="89"/>
      <c r="BI7926" s="90"/>
      <c r="DL7926" s="13"/>
      <c r="DM7926" s="13"/>
      <c r="DN7926" s="3"/>
      <c r="DO7926" s="126"/>
      <c r="DP7926" s="126"/>
      <c r="DQ7926" s="127"/>
      <c r="DR7926" s="128"/>
      <c r="DS7926" s="13"/>
      <c r="DW7926" s="128"/>
      <c r="DX7926" s="128"/>
      <c r="DY7926" s="128"/>
      <c r="EH7926" s="89"/>
      <c r="EI7926" s="90"/>
    </row>
    <row r="7927" spans="38:139">
      <c r="AL7927" s="13"/>
      <c r="AM7927" s="13"/>
      <c r="AN7927" s="3"/>
      <c r="AO7927" s="126"/>
      <c r="AP7927" s="126"/>
      <c r="AQ7927" s="127"/>
      <c r="AR7927" s="128"/>
      <c r="AS7927" s="13"/>
      <c r="AW7927" s="128"/>
      <c r="AX7927" s="128"/>
      <c r="AY7927" s="128"/>
      <c r="BH7927" s="89"/>
      <c r="BI7927" s="90"/>
      <c r="DL7927" s="13"/>
      <c r="DM7927" s="13"/>
      <c r="DN7927" s="3"/>
      <c r="DO7927" s="126"/>
      <c r="DP7927" s="126"/>
      <c r="DQ7927" s="127"/>
      <c r="DR7927" s="128"/>
      <c r="DS7927" s="13"/>
      <c r="DW7927" s="128"/>
      <c r="DX7927" s="128"/>
      <c r="DY7927" s="128"/>
      <c r="EH7927" s="89"/>
      <c r="EI7927" s="90"/>
    </row>
    <row r="7928" spans="38:139">
      <c r="AL7928" s="13"/>
      <c r="AM7928" s="13"/>
      <c r="AN7928" s="3"/>
      <c r="AO7928" s="126"/>
      <c r="AP7928" s="126"/>
      <c r="AQ7928" s="127"/>
      <c r="AR7928" s="128"/>
      <c r="AS7928" s="13"/>
      <c r="AW7928" s="128"/>
      <c r="AX7928" s="128"/>
      <c r="AY7928" s="128"/>
      <c r="BH7928" s="89"/>
      <c r="BI7928" s="90"/>
      <c r="DL7928" s="13"/>
      <c r="DM7928" s="13"/>
      <c r="DN7928" s="3"/>
      <c r="DO7928" s="126"/>
      <c r="DP7928" s="126"/>
      <c r="DQ7928" s="127"/>
      <c r="DR7928" s="128"/>
      <c r="DS7928" s="13"/>
      <c r="DW7928" s="128"/>
      <c r="DX7928" s="128"/>
      <c r="DY7928" s="128"/>
      <c r="EH7928" s="89"/>
      <c r="EI7928" s="90"/>
    </row>
    <row r="7929" spans="38:139">
      <c r="AL7929" s="13"/>
      <c r="AM7929" s="13"/>
      <c r="AN7929" s="3"/>
      <c r="AO7929" s="126"/>
      <c r="AP7929" s="126"/>
      <c r="AQ7929" s="127"/>
      <c r="AR7929" s="128"/>
      <c r="AS7929" s="13"/>
      <c r="AW7929" s="128"/>
      <c r="AX7929" s="128"/>
      <c r="AY7929" s="128"/>
      <c r="BH7929" s="89"/>
      <c r="BI7929" s="90"/>
      <c r="DL7929" s="13"/>
      <c r="DM7929" s="13"/>
      <c r="DN7929" s="3"/>
      <c r="DO7929" s="126"/>
      <c r="DP7929" s="126"/>
      <c r="DQ7929" s="127"/>
      <c r="DR7929" s="128"/>
      <c r="DS7929" s="13"/>
      <c r="DW7929" s="128"/>
      <c r="DX7929" s="128"/>
      <c r="DY7929" s="128"/>
      <c r="EH7929" s="89"/>
      <c r="EI7929" s="90"/>
    </row>
    <row r="7930" spans="38:139">
      <c r="AL7930" s="13"/>
      <c r="AM7930" s="13"/>
      <c r="AN7930" s="3"/>
      <c r="AO7930" s="126"/>
      <c r="AP7930" s="126"/>
      <c r="AQ7930" s="127"/>
      <c r="AR7930" s="128"/>
      <c r="AS7930" s="13"/>
      <c r="AW7930" s="128"/>
      <c r="AX7930" s="128"/>
      <c r="AY7930" s="128"/>
      <c r="BH7930" s="89"/>
      <c r="BI7930" s="90"/>
      <c r="DL7930" s="13"/>
      <c r="DM7930" s="13"/>
      <c r="DN7930" s="3"/>
      <c r="DO7930" s="126"/>
      <c r="DP7930" s="126"/>
      <c r="DQ7930" s="127"/>
      <c r="DR7930" s="128"/>
      <c r="DS7930" s="13"/>
      <c r="DW7930" s="128"/>
      <c r="DX7930" s="128"/>
      <c r="DY7930" s="128"/>
      <c r="EH7930" s="89"/>
      <c r="EI7930" s="90"/>
    </row>
    <row r="7931" spans="38:139">
      <c r="AL7931" s="13"/>
      <c r="AM7931" s="13"/>
      <c r="AN7931" s="3"/>
      <c r="AO7931" s="126"/>
      <c r="AP7931" s="126"/>
      <c r="AQ7931" s="127"/>
      <c r="AR7931" s="128"/>
      <c r="AS7931" s="13"/>
      <c r="AW7931" s="128"/>
      <c r="AX7931" s="128"/>
      <c r="AY7931" s="128"/>
      <c r="BH7931" s="89"/>
      <c r="BI7931" s="90"/>
      <c r="DL7931" s="13"/>
      <c r="DM7931" s="13"/>
      <c r="DN7931" s="3"/>
      <c r="DO7931" s="126"/>
      <c r="DP7931" s="126"/>
      <c r="DQ7931" s="127"/>
      <c r="DR7931" s="128"/>
      <c r="DS7931" s="13"/>
      <c r="DW7931" s="128"/>
      <c r="DX7931" s="128"/>
      <c r="DY7931" s="128"/>
      <c r="EH7931" s="89"/>
      <c r="EI7931" s="90"/>
    </row>
    <row r="7932" spans="38:139">
      <c r="AL7932" s="13"/>
      <c r="AM7932" s="13"/>
      <c r="AN7932" s="3"/>
      <c r="AO7932" s="126"/>
      <c r="AP7932" s="126"/>
      <c r="AQ7932" s="127"/>
      <c r="AR7932" s="128"/>
      <c r="AS7932" s="13"/>
      <c r="AW7932" s="128"/>
      <c r="AX7932" s="128"/>
      <c r="AY7932" s="128"/>
      <c r="BH7932" s="89"/>
      <c r="BI7932" s="90"/>
      <c r="DL7932" s="13"/>
      <c r="DM7932" s="13"/>
      <c r="DN7932" s="3"/>
      <c r="DO7932" s="126"/>
      <c r="DP7932" s="126"/>
      <c r="DQ7932" s="127"/>
      <c r="DR7932" s="128"/>
      <c r="DS7932" s="13"/>
      <c r="DW7932" s="128"/>
      <c r="DX7932" s="128"/>
      <c r="DY7932" s="128"/>
      <c r="EH7932" s="89"/>
      <c r="EI7932" s="90"/>
    </row>
    <row r="7933" spans="38:139">
      <c r="AL7933" s="13"/>
      <c r="AM7933" s="13"/>
      <c r="AN7933" s="3"/>
      <c r="AO7933" s="126"/>
      <c r="AP7933" s="126"/>
      <c r="AQ7933" s="127"/>
      <c r="AR7933" s="128"/>
      <c r="AS7933" s="13"/>
      <c r="AW7933" s="128"/>
      <c r="AX7933" s="128"/>
      <c r="AY7933" s="128"/>
      <c r="BH7933" s="89"/>
      <c r="BI7933" s="90"/>
      <c r="DL7933" s="13"/>
      <c r="DM7933" s="13"/>
      <c r="DN7933" s="3"/>
      <c r="DO7933" s="126"/>
      <c r="DP7933" s="126"/>
      <c r="DQ7933" s="127"/>
      <c r="DR7933" s="128"/>
      <c r="DS7933" s="13"/>
      <c r="DW7933" s="128"/>
      <c r="DX7933" s="128"/>
      <c r="DY7933" s="128"/>
      <c r="EH7933" s="89"/>
      <c r="EI7933" s="90"/>
    </row>
    <row r="7934" spans="38:139">
      <c r="AL7934" s="13"/>
      <c r="AM7934" s="13"/>
      <c r="AN7934" s="3"/>
      <c r="AO7934" s="126"/>
      <c r="AP7934" s="126"/>
      <c r="AQ7934" s="127"/>
      <c r="AR7934" s="128"/>
      <c r="AS7934" s="13"/>
      <c r="AW7934" s="128"/>
      <c r="AX7934" s="128"/>
      <c r="AY7934" s="128"/>
      <c r="BH7934" s="89"/>
      <c r="BI7934" s="90"/>
      <c r="DL7934" s="13"/>
      <c r="DM7934" s="13"/>
      <c r="DN7934" s="3"/>
      <c r="DO7934" s="126"/>
      <c r="DP7934" s="126"/>
      <c r="DQ7934" s="127"/>
      <c r="DR7934" s="128"/>
      <c r="DS7934" s="13"/>
      <c r="DW7934" s="128"/>
      <c r="DX7934" s="128"/>
      <c r="DY7934" s="128"/>
      <c r="EH7934" s="89"/>
      <c r="EI7934" s="90"/>
    </row>
    <row r="7935" spans="38:139">
      <c r="AL7935" s="13"/>
      <c r="AM7935" s="13"/>
      <c r="AN7935" s="3"/>
      <c r="AO7935" s="126"/>
      <c r="AP7935" s="126"/>
      <c r="AQ7935" s="127"/>
      <c r="AR7935" s="128"/>
      <c r="AS7935" s="13"/>
      <c r="AW7935" s="128"/>
      <c r="AX7935" s="128"/>
      <c r="AY7935" s="128"/>
      <c r="BH7935" s="89"/>
      <c r="BI7935" s="90"/>
      <c r="DL7935" s="13"/>
      <c r="DM7935" s="13"/>
      <c r="DN7935" s="3"/>
      <c r="DO7935" s="126"/>
      <c r="DP7935" s="126"/>
      <c r="DQ7935" s="127"/>
      <c r="DR7935" s="128"/>
      <c r="DS7935" s="13"/>
      <c r="DW7935" s="128"/>
      <c r="DX7935" s="128"/>
      <c r="DY7935" s="128"/>
      <c r="EH7935" s="89"/>
      <c r="EI7935" s="90"/>
    </row>
    <row r="7936" spans="38:139">
      <c r="AL7936" s="13"/>
      <c r="AM7936" s="13"/>
      <c r="AN7936" s="3"/>
      <c r="AO7936" s="126"/>
      <c r="AP7936" s="126"/>
      <c r="AQ7936" s="127"/>
      <c r="AR7936" s="128"/>
      <c r="AS7936" s="13"/>
      <c r="AW7936" s="128"/>
      <c r="AX7936" s="128"/>
      <c r="AY7936" s="128"/>
      <c r="BH7936" s="89"/>
      <c r="BI7936" s="90"/>
      <c r="DL7936" s="13"/>
      <c r="DM7936" s="13"/>
      <c r="DN7936" s="3"/>
      <c r="DO7936" s="126"/>
      <c r="DP7936" s="126"/>
      <c r="DQ7936" s="127"/>
      <c r="DR7936" s="128"/>
      <c r="DS7936" s="13"/>
      <c r="DW7936" s="128"/>
      <c r="DX7936" s="128"/>
      <c r="DY7936" s="128"/>
      <c r="EH7936" s="89"/>
      <c r="EI7936" s="90"/>
    </row>
    <row r="7937" spans="38:139">
      <c r="AL7937" s="13"/>
      <c r="AM7937" s="13"/>
      <c r="AN7937" s="3"/>
      <c r="AO7937" s="126"/>
      <c r="AP7937" s="126"/>
      <c r="AQ7937" s="127"/>
      <c r="AR7937" s="128"/>
      <c r="AS7937" s="13"/>
      <c r="AW7937" s="128"/>
      <c r="AX7937" s="128"/>
      <c r="AY7937" s="128"/>
      <c r="BH7937" s="89"/>
      <c r="BI7937" s="90"/>
      <c r="DL7937" s="13"/>
      <c r="DM7937" s="13"/>
      <c r="DN7937" s="3"/>
      <c r="DO7937" s="126"/>
      <c r="DP7937" s="126"/>
      <c r="DQ7937" s="127"/>
      <c r="DR7937" s="128"/>
      <c r="DS7937" s="13"/>
      <c r="DW7937" s="128"/>
      <c r="DX7937" s="128"/>
      <c r="DY7937" s="128"/>
      <c r="EH7937" s="89"/>
      <c r="EI7937" s="90"/>
    </row>
    <row r="7938" spans="38:139">
      <c r="AL7938" s="13"/>
      <c r="AM7938" s="13"/>
      <c r="AN7938" s="3"/>
      <c r="AO7938" s="126"/>
      <c r="AP7938" s="126"/>
      <c r="AQ7938" s="127"/>
      <c r="AR7938" s="128"/>
      <c r="AS7938" s="13"/>
      <c r="AW7938" s="128"/>
      <c r="AX7938" s="128"/>
      <c r="AY7938" s="128"/>
      <c r="BH7938" s="89"/>
      <c r="BI7938" s="90"/>
      <c r="DL7938" s="13"/>
      <c r="DM7938" s="13"/>
      <c r="DN7938" s="3"/>
      <c r="DO7938" s="126"/>
      <c r="DP7938" s="126"/>
      <c r="DQ7938" s="127"/>
      <c r="DR7938" s="128"/>
      <c r="DS7938" s="13"/>
      <c r="DW7938" s="128"/>
      <c r="DX7938" s="128"/>
      <c r="DY7938" s="128"/>
      <c r="EH7938" s="89"/>
      <c r="EI7938" s="90"/>
    </row>
    <row r="7939" spans="38:139">
      <c r="AL7939" s="13"/>
      <c r="AM7939" s="13"/>
      <c r="AN7939" s="3"/>
      <c r="AO7939" s="126"/>
      <c r="AP7939" s="126"/>
      <c r="AQ7939" s="127"/>
      <c r="AR7939" s="128"/>
      <c r="AS7939" s="13"/>
      <c r="AW7939" s="128"/>
      <c r="AX7939" s="128"/>
      <c r="AY7939" s="128"/>
      <c r="BH7939" s="89"/>
      <c r="BI7939" s="90"/>
      <c r="DL7939" s="13"/>
      <c r="DM7939" s="13"/>
      <c r="DN7939" s="3"/>
      <c r="DO7939" s="126"/>
      <c r="DP7939" s="126"/>
      <c r="DQ7939" s="127"/>
      <c r="DR7939" s="128"/>
      <c r="DS7939" s="13"/>
      <c r="DW7939" s="128"/>
      <c r="DX7939" s="128"/>
      <c r="DY7939" s="128"/>
      <c r="EH7939" s="89"/>
      <c r="EI7939" s="90"/>
    </row>
    <row r="7940" spans="38:139">
      <c r="AL7940" s="13"/>
      <c r="AM7940" s="13"/>
      <c r="AN7940" s="3"/>
      <c r="AO7940" s="126"/>
      <c r="AP7940" s="126"/>
      <c r="AQ7940" s="127"/>
      <c r="AR7940" s="128"/>
      <c r="AS7940" s="13"/>
      <c r="AW7940" s="128"/>
      <c r="AX7940" s="128"/>
      <c r="AY7940" s="128"/>
      <c r="BH7940" s="89"/>
      <c r="BI7940" s="90"/>
      <c r="DL7940" s="13"/>
      <c r="DM7940" s="13"/>
      <c r="DN7940" s="3"/>
      <c r="DO7940" s="126"/>
      <c r="DP7940" s="126"/>
      <c r="DQ7940" s="127"/>
      <c r="DR7940" s="128"/>
      <c r="DS7940" s="13"/>
      <c r="DW7940" s="128"/>
      <c r="DX7940" s="128"/>
      <c r="DY7940" s="128"/>
      <c r="EH7940" s="89"/>
      <c r="EI7940" s="90"/>
    </row>
    <row r="7941" spans="38:139">
      <c r="AL7941" s="13"/>
      <c r="AM7941" s="13"/>
      <c r="AN7941" s="3"/>
      <c r="AO7941" s="126"/>
      <c r="AP7941" s="126"/>
      <c r="AQ7941" s="127"/>
      <c r="AR7941" s="128"/>
      <c r="AS7941" s="13"/>
      <c r="AW7941" s="128"/>
      <c r="AX7941" s="128"/>
      <c r="AY7941" s="128"/>
      <c r="BH7941" s="89"/>
      <c r="BI7941" s="90"/>
      <c r="DL7941" s="13"/>
      <c r="DM7941" s="13"/>
      <c r="DN7941" s="3"/>
      <c r="DO7941" s="126"/>
      <c r="DP7941" s="126"/>
      <c r="DQ7941" s="127"/>
      <c r="DR7941" s="128"/>
      <c r="DS7941" s="13"/>
      <c r="DW7941" s="128"/>
      <c r="DX7941" s="128"/>
      <c r="DY7941" s="128"/>
      <c r="EH7941" s="89"/>
      <c r="EI7941" s="90"/>
    </row>
    <row r="7942" spans="38:139">
      <c r="AL7942" s="13"/>
      <c r="AM7942" s="13"/>
      <c r="AN7942" s="3"/>
      <c r="AO7942" s="126"/>
      <c r="AP7942" s="126"/>
      <c r="AQ7942" s="127"/>
      <c r="AR7942" s="128"/>
      <c r="AS7942" s="13"/>
      <c r="AW7942" s="128"/>
      <c r="AX7942" s="128"/>
      <c r="AY7942" s="128"/>
      <c r="BH7942" s="89"/>
      <c r="BI7942" s="90"/>
      <c r="DL7942" s="13"/>
      <c r="DM7942" s="13"/>
      <c r="DN7942" s="3"/>
      <c r="DO7942" s="126"/>
      <c r="DP7942" s="126"/>
      <c r="DQ7942" s="127"/>
      <c r="DR7942" s="128"/>
      <c r="DS7942" s="13"/>
      <c r="DW7942" s="128"/>
      <c r="DX7942" s="128"/>
      <c r="DY7942" s="128"/>
      <c r="EH7942" s="89"/>
      <c r="EI7942" s="90"/>
    </row>
    <row r="7943" spans="38:139">
      <c r="AL7943" s="13"/>
      <c r="AM7943" s="13"/>
      <c r="AN7943" s="3"/>
      <c r="AO7943" s="126"/>
      <c r="AP7943" s="126"/>
      <c r="AQ7943" s="127"/>
      <c r="AR7943" s="128"/>
      <c r="AS7943" s="13"/>
      <c r="AW7943" s="128"/>
      <c r="AX7943" s="128"/>
      <c r="AY7943" s="128"/>
      <c r="BH7943" s="89"/>
      <c r="BI7943" s="90"/>
      <c r="DL7943" s="13"/>
      <c r="DM7943" s="13"/>
      <c r="DN7943" s="3"/>
      <c r="DO7943" s="126"/>
      <c r="DP7943" s="126"/>
      <c r="DQ7943" s="127"/>
      <c r="DR7943" s="128"/>
      <c r="DS7943" s="13"/>
      <c r="DW7943" s="128"/>
      <c r="DX7943" s="128"/>
      <c r="DY7943" s="128"/>
      <c r="EH7943" s="89"/>
      <c r="EI7943" s="90"/>
    </row>
    <row r="7944" spans="38:139">
      <c r="AL7944" s="13"/>
      <c r="AM7944" s="13"/>
      <c r="AN7944" s="3"/>
      <c r="AO7944" s="126"/>
      <c r="AP7944" s="126"/>
      <c r="AQ7944" s="127"/>
      <c r="AR7944" s="128"/>
      <c r="AS7944" s="13"/>
      <c r="AW7944" s="128"/>
      <c r="AX7944" s="128"/>
      <c r="AY7944" s="128"/>
      <c r="BH7944" s="89"/>
      <c r="BI7944" s="90"/>
      <c r="DL7944" s="13"/>
      <c r="DM7944" s="13"/>
      <c r="DN7944" s="3"/>
      <c r="DO7944" s="126"/>
      <c r="DP7944" s="126"/>
      <c r="DQ7944" s="127"/>
      <c r="DR7944" s="128"/>
      <c r="DS7944" s="13"/>
      <c r="DW7944" s="128"/>
      <c r="DX7944" s="128"/>
      <c r="DY7944" s="128"/>
      <c r="EH7944" s="89"/>
      <c r="EI7944" s="90"/>
    </row>
    <row r="7945" spans="38:139">
      <c r="AL7945" s="13"/>
      <c r="AM7945" s="13"/>
      <c r="AN7945" s="3"/>
      <c r="AO7945" s="126"/>
      <c r="AP7945" s="126"/>
      <c r="AQ7945" s="127"/>
      <c r="AR7945" s="128"/>
      <c r="AS7945" s="13"/>
      <c r="AW7945" s="128"/>
      <c r="AX7945" s="128"/>
      <c r="AY7945" s="128"/>
      <c r="BH7945" s="89"/>
      <c r="BI7945" s="90"/>
      <c r="DL7945" s="13"/>
      <c r="DM7945" s="13"/>
      <c r="DN7945" s="3"/>
      <c r="DO7945" s="126"/>
      <c r="DP7945" s="126"/>
      <c r="DQ7945" s="127"/>
      <c r="DR7945" s="128"/>
      <c r="DS7945" s="13"/>
      <c r="DW7945" s="128"/>
      <c r="DX7945" s="128"/>
      <c r="DY7945" s="128"/>
      <c r="EH7945" s="89"/>
      <c r="EI7945" s="90"/>
    </row>
    <row r="7946" spans="38:139">
      <c r="AL7946" s="13"/>
      <c r="AM7946" s="13"/>
      <c r="AN7946" s="3"/>
      <c r="AO7946" s="126"/>
      <c r="AP7946" s="126"/>
      <c r="AQ7946" s="127"/>
      <c r="AR7946" s="128"/>
      <c r="AS7946" s="13"/>
      <c r="AW7946" s="128"/>
      <c r="AX7946" s="128"/>
      <c r="AY7946" s="128"/>
      <c r="BH7946" s="89"/>
      <c r="BI7946" s="90"/>
      <c r="DL7946" s="13"/>
      <c r="DM7946" s="13"/>
      <c r="DN7946" s="3"/>
      <c r="DO7946" s="126"/>
      <c r="DP7946" s="126"/>
      <c r="DQ7946" s="127"/>
      <c r="DR7946" s="128"/>
      <c r="DS7946" s="13"/>
      <c r="DW7946" s="128"/>
      <c r="DX7946" s="128"/>
      <c r="DY7946" s="128"/>
      <c r="EH7946" s="89"/>
      <c r="EI7946" s="90"/>
    </row>
    <row r="7947" spans="38:139">
      <c r="AL7947" s="13"/>
      <c r="AM7947" s="13"/>
      <c r="AN7947" s="3"/>
      <c r="AO7947" s="126"/>
      <c r="AP7947" s="126"/>
      <c r="AQ7947" s="127"/>
      <c r="AR7947" s="128"/>
      <c r="AS7947" s="13"/>
      <c r="AW7947" s="128"/>
      <c r="AX7947" s="128"/>
      <c r="AY7947" s="128"/>
      <c r="BH7947" s="89"/>
      <c r="BI7947" s="90"/>
      <c r="DL7947" s="13"/>
      <c r="DM7947" s="13"/>
      <c r="DN7947" s="3"/>
      <c r="DO7947" s="126"/>
      <c r="DP7947" s="126"/>
      <c r="DQ7947" s="127"/>
      <c r="DR7947" s="128"/>
      <c r="DS7947" s="13"/>
      <c r="DW7947" s="128"/>
      <c r="DX7947" s="128"/>
      <c r="DY7947" s="128"/>
      <c r="EH7947" s="89"/>
      <c r="EI7947" s="90"/>
    </row>
    <row r="7948" spans="38:139">
      <c r="AL7948" s="13"/>
      <c r="AM7948" s="13"/>
      <c r="AN7948" s="3"/>
      <c r="AO7948" s="126"/>
      <c r="AP7948" s="126"/>
      <c r="AQ7948" s="127"/>
      <c r="AR7948" s="128"/>
      <c r="AS7948" s="13"/>
      <c r="AW7948" s="128"/>
      <c r="AX7948" s="128"/>
      <c r="AY7948" s="128"/>
      <c r="BH7948" s="89"/>
      <c r="BI7948" s="90"/>
      <c r="DL7948" s="13"/>
      <c r="DM7948" s="13"/>
      <c r="DN7948" s="3"/>
      <c r="DO7948" s="126"/>
      <c r="DP7948" s="126"/>
      <c r="DQ7948" s="127"/>
      <c r="DR7948" s="128"/>
      <c r="DS7948" s="13"/>
      <c r="DW7948" s="128"/>
      <c r="DX7948" s="128"/>
      <c r="DY7948" s="128"/>
      <c r="EH7948" s="89"/>
      <c r="EI7948" s="90"/>
    </row>
    <row r="7949" spans="38:139">
      <c r="AL7949" s="13"/>
      <c r="AM7949" s="13"/>
      <c r="AN7949" s="3"/>
      <c r="AO7949" s="126"/>
      <c r="AP7949" s="126"/>
      <c r="AQ7949" s="127"/>
      <c r="AR7949" s="128"/>
      <c r="AS7949" s="13"/>
      <c r="AW7949" s="128"/>
      <c r="AX7949" s="128"/>
      <c r="AY7949" s="128"/>
      <c r="BH7949" s="89"/>
      <c r="BI7949" s="90"/>
      <c r="DL7949" s="13"/>
      <c r="DM7949" s="13"/>
      <c r="DN7949" s="3"/>
      <c r="DO7949" s="126"/>
      <c r="DP7949" s="126"/>
      <c r="DQ7949" s="127"/>
      <c r="DR7949" s="128"/>
      <c r="DS7949" s="13"/>
      <c r="DW7949" s="128"/>
      <c r="DX7949" s="128"/>
      <c r="DY7949" s="128"/>
      <c r="EH7949" s="89"/>
      <c r="EI7949" s="90"/>
    </row>
    <row r="7950" spans="38:139">
      <c r="AL7950" s="13"/>
      <c r="AM7950" s="13"/>
      <c r="AN7950" s="3"/>
      <c r="AO7950" s="126"/>
      <c r="AP7950" s="126"/>
      <c r="AQ7950" s="127"/>
      <c r="AR7950" s="128"/>
      <c r="AS7950" s="13"/>
      <c r="AW7950" s="128"/>
      <c r="AX7950" s="128"/>
      <c r="AY7950" s="128"/>
      <c r="BH7950" s="89"/>
      <c r="BI7950" s="90"/>
      <c r="DL7950" s="13"/>
      <c r="DM7950" s="13"/>
      <c r="DN7950" s="3"/>
      <c r="DO7950" s="126"/>
      <c r="DP7950" s="126"/>
      <c r="DQ7950" s="127"/>
      <c r="DR7950" s="128"/>
      <c r="DS7950" s="13"/>
      <c r="DW7950" s="128"/>
      <c r="DX7950" s="128"/>
      <c r="DY7950" s="128"/>
      <c r="EH7950" s="89"/>
      <c r="EI7950" s="90"/>
    </row>
    <row r="7951" spans="38:139">
      <c r="AL7951" s="13"/>
      <c r="AM7951" s="13"/>
      <c r="AN7951" s="3"/>
      <c r="AO7951" s="126"/>
      <c r="AP7951" s="126"/>
      <c r="AQ7951" s="127"/>
      <c r="AR7951" s="128"/>
      <c r="AS7951" s="13"/>
      <c r="AW7951" s="128"/>
      <c r="AX7951" s="128"/>
      <c r="AY7951" s="128"/>
      <c r="BH7951" s="89"/>
      <c r="BI7951" s="90"/>
      <c r="DL7951" s="13"/>
      <c r="DM7951" s="13"/>
      <c r="DN7951" s="3"/>
      <c r="DO7951" s="126"/>
      <c r="DP7951" s="126"/>
      <c r="DQ7951" s="127"/>
      <c r="DR7951" s="128"/>
      <c r="DS7951" s="13"/>
      <c r="DW7951" s="128"/>
      <c r="DX7951" s="128"/>
      <c r="DY7951" s="128"/>
      <c r="EH7951" s="89"/>
      <c r="EI7951" s="90"/>
    </row>
    <row r="7952" spans="38:139">
      <c r="AL7952" s="13"/>
      <c r="AM7952" s="13"/>
      <c r="AN7952" s="3"/>
      <c r="AO7952" s="126"/>
      <c r="AP7952" s="126"/>
      <c r="AQ7952" s="127"/>
      <c r="AR7952" s="128"/>
      <c r="AS7952" s="13"/>
      <c r="AW7952" s="128"/>
      <c r="AX7952" s="128"/>
      <c r="AY7952" s="128"/>
      <c r="BH7952" s="89"/>
      <c r="BI7952" s="90"/>
      <c r="DL7952" s="13"/>
      <c r="DM7952" s="13"/>
      <c r="DN7952" s="3"/>
      <c r="DO7952" s="126"/>
      <c r="DP7952" s="126"/>
      <c r="DQ7952" s="127"/>
      <c r="DR7952" s="128"/>
      <c r="DS7952" s="13"/>
      <c r="DW7952" s="128"/>
      <c r="DX7952" s="128"/>
      <c r="DY7952" s="128"/>
      <c r="EH7952" s="89"/>
      <c r="EI7952" s="90"/>
    </row>
    <row r="7953" spans="38:139">
      <c r="AL7953" s="13"/>
      <c r="AM7953" s="13"/>
      <c r="AN7953" s="3"/>
      <c r="AO7953" s="126"/>
      <c r="AP7953" s="126"/>
      <c r="AQ7953" s="127"/>
      <c r="AR7953" s="128"/>
      <c r="AS7953" s="13"/>
      <c r="AW7953" s="128"/>
      <c r="AX7953" s="128"/>
      <c r="AY7953" s="128"/>
      <c r="BH7953" s="89"/>
      <c r="BI7953" s="90"/>
      <c r="DL7953" s="13"/>
      <c r="DM7953" s="13"/>
      <c r="DN7953" s="3"/>
      <c r="DO7953" s="126"/>
      <c r="DP7953" s="126"/>
      <c r="DQ7953" s="127"/>
      <c r="DR7953" s="128"/>
      <c r="DS7953" s="13"/>
      <c r="DW7953" s="128"/>
      <c r="DX7953" s="128"/>
      <c r="DY7953" s="128"/>
      <c r="EH7953" s="89"/>
      <c r="EI7953" s="90"/>
    </row>
    <row r="7954" spans="38:139">
      <c r="AL7954" s="13"/>
      <c r="AM7954" s="13"/>
      <c r="AN7954" s="3"/>
      <c r="AO7954" s="126"/>
      <c r="AP7954" s="126"/>
      <c r="AQ7954" s="127"/>
      <c r="AR7954" s="128"/>
      <c r="AS7954" s="13"/>
      <c r="AW7954" s="128"/>
      <c r="AX7954" s="128"/>
      <c r="AY7954" s="128"/>
      <c r="BH7954" s="89"/>
      <c r="BI7954" s="90"/>
      <c r="DL7954" s="13"/>
      <c r="DM7954" s="13"/>
      <c r="DN7954" s="3"/>
      <c r="DO7954" s="126"/>
      <c r="DP7954" s="126"/>
      <c r="DQ7954" s="127"/>
      <c r="DR7954" s="128"/>
      <c r="DS7954" s="13"/>
      <c r="DW7954" s="128"/>
      <c r="DX7954" s="128"/>
      <c r="DY7954" s="128"/>
      <c r="EH7954" s="89"/>
      <c r="EI7954" s="90"/>
    </row>
    <row r="7955" spans="38:139">
      <c r="AL7955" s="13"/>
      <c r="AM7955" s="13"/>
      <c r="AN7955" s="3"/>
      <c r="AO7955" s="126"/>
      <c r="AP7955" s="126"/>
      <c r="AQ7955" s="127"/>
      <c r="AR7955" s="128"/>
      <c r="AS7955" s="13"/>
      <c r="AW7955" s="128"/>
      <c r="AX7955" s="128"/>
      <c r="AY7955" s="128"/>
      <c r="BH7955" s="89"/>
      <c r="BI7955" s="90"/>
      <c r="DL7955" s="13"/>
      <c r="DM7955" s="13"/>
      <c r="DN7955" s="3"/>
      <c r="DO7955" s="126"/>
      <c r="DP7955" s="126"/>
      <c r="DQ7955" s="127"/>
      <c r="DR7955" s="128"/>
      <c r="DS7955" s="13"/>
      <c r="DW7955" s="128"/>
      <c r="DX7955" s="128"/>
      <c r="DY7955" s="128"/>
      <c r="EH7955" s="89"/>
      <c r="EI7955" s="90"/>
    </row>
    <row r="7956" spans="38:139">
      <c r="AL7956" s="13"/>
      <c r="AM7956" s="13"/>
      <c r="AN7956" s="3"/>
      <c r="AO7956" s="126"/>
      <c r="AP7956" s="126"/>
      <c r="AQ7956" s="127"/>
      <c r="AR7956" s="128"/>
      <c r="AS7956" s="13"/>
      <c r="AW7956" s="128"/>
      <c r="AX7956" s="128"/>
      <c r="AY7956" s="128"/>
      <c r="BH7956" s="89"/>
      <c r="BI7956" s="90"/>
      <c r="DL7956" s="13"/>
      <c r="DM7956" s="13"/>
      <c r="DN7956" s="3"/>
      <c r="DO7956" s="126"/>
      <c r="DP7956" s="126"/>
      <c r="DQ7956" s="127"/>
      <c r="DR7956" s="128"/>
      <c r="DS7956" s="13"/>
      <c r="DW7956" s="128"/>
      <c r="DX7956" s="128"/>
      <c r="DY7956" s="128"/>
      <c r="EH7956" s="89"/>
      <c r="EI7956" s="90"/>
    </row>
    <row r="7957" spans="38:139">
      <c r="AL7957" s="13"/>
      <c r="AM7957" s="13"/>
      <c r="AN7957" s="3"/>
      <c r="AO7957" s="126"/>
      <c r="AP7957" s="126"/>
      <c r="AQ7957" s="127"/>
      <c r="AR7957" s="128"/>
      <c r="AS7957" s="13"/>
      <c r="AW7957" s="128"/>
      <c r="AX7957" s="128"/>
      <c r="AY7957" s="128"/>
      <c r="BH7957" s="89"/>
      <c r="BI7957" s="90"/>
      <c r="DL7957" s="13"/>
      <c r="DM7957" s="13"/>
      <c r="DN7957" s="3"/>
      <c r="DO7957" s="126"/>
      <c r="DP7957" s="126"/>
      <c r="DQ7957" s="127"/>
      <c r="DR7957" s="128"/>
      <c r="DS7957" s="13"/>
      <c r="DW7957" s="128"/>
      <c r="DX7957" s="128"/>
      <c r="DY7957" s="128"/>
      <c r="EH7957" s="89"/>
      <c r="EI7957" s="90"/>
    </row>
    <row r="7958" spans="38:139">
      <c r="AL7958" s="13"/>
      <c r="AM7958" s="13"/>
      <c r="AN7958" s="3"/>
      <c r="AO7958" s="126"/>
      <c r="AP7958" s="126"/>
      <c r="AQ7958" s="127"/>
      <c r="AR7958" s="128"/>
      <c r="AS7958" s="13"/>
      <c r="AW7958" s="128"/>
      <c r="AX7958" s="128"/>
      <c r="AY7958" s="128"/>
      <c r="BH7958" s="89"/>
      <c r="BI7958" s="90"/>
      <c r="DL7958" s="13"/>
      <c r="DM7958" s="13"/>
      <c r="DN7958" s="3"/>
      <c r="DO7958" s="126"/>
      <c r="DP7958" s="126"/>
      <c r="DQ7958" s="127"/>
      <c r="DR7958" s="128"/>
      <c r="DS7958" s="13"/>
      <c r="DW7958" s="128"/>
      <c r="DX7958" s="128"/>
      <c r="DY7958" s="128"/>
      <c r="EH7958" s="89"/>
      <c r="EI7958" s="90"/>
    </row>
    <row r="7959" spans="38:139">
      <c r="AL7959" s="13"/>
      <c r="AM7959" s="13"/>
      <c r="AN7959" s="3"/>
      <c r="AO7959" s="126"/>
      <c r="AP7959" s="126"/>
      <c r="AQ7959" s="127"/>
      <c r="AR7959" s="128"/>
      <c r="AS7959" s="13"/>
      <c r="AW7959" s="128"/>
      <c r="AX7959" s="128"/>
      <c r="AY7959" s="128"/>
      <c r="BH7959" s="89"/>
      <c r="BI7959" s="90"/>
      <c r="DL7959" s="13"/>
      <c r="DM7959" s="13"/>
      <c r="DN7959" s="3"/>
      <c r="DO7959" s="126"/>
      <c r="DP7959" s="126"/>
      <c r="DQ7959" s="127"/>
      <c r="DR7959" s="128"/>
      <c r="DS7959" s="13"/>
      <c r="DW7959" s="128"/>
      <c r="DX7959" s="128"/>
      <c r="DY7959" s="128"/>
      <c r="EH7959" s="89"/>
      <c r="EI7959" s="90"/>
    </row>
    <row r="7960" spans="38:139">
      <c r="AL7960" s="13"/>
      <c r="AM7960" s="13"/>
      <c r="AN7960" s="3"/>
      <c r="AO7960" s="126"/>
      <c r="AP7960" s="126"/>
      <c r="AQ7960" s="127"/>
      <c r="AR7960" s="128"/>
      <c r="AS7960" s="13"/>
      <c r="AW7960" s="128"/>
      <c r="AX7960" s="128"/>
      <c r="AY7960" s="128"/>
      <c r="BH7960" s="89"/>
      <c r="BI7960" s="90"/>
      <c r="DL7960" s="13"/>
      <c r="DM7960" s="13"/>
      <c r="DN7960" s="3"/>
      <c r="DO7960" s="126"/>
      <c r="DP7960" s="126"/>
      <c r="DQ7960" s="127"/>
      <c r="DR7960" s="128"/>
      <c r="DS7960" s="13"/>
      <c r="DW7960" s="128"/>
      <c r="DX7960" s="128"/>
      <c r="DY7960" s="128"/>
      <c r="EH7960" s="89"/>
      <c r="EI7960" s="90"/>
    </row>
    <row r="7961" spans="38:139">
      <c r="AL7961" s="13"/>
      <c r="AM7961" s="13"/>
      <c r="AN7961" s="3"/>
      <c r="AO7961" s="126"/>
      <c r="AP7961" s="126"/>
      <c r="AQ7961" s="127"/>
      <c r="AR7961" s="128"/>
      <c r="AS7961" s="13"/>
      <c r="AW7961" s="128"/>
      <c r="AX7961" s="128"/>
      <c r="AY7961" s="128"/>
      <c r="BH7961" s="89"/>
      <c r="BI7961" s="90"/>
      <c r="DL7961" s="13"/>
      <c r="DM7961" s="13"/>
      <c r="DN7961" s="3"/>
      <c r="DO7961" s="126"/>
      <c r="DP7961" s="126"/>
      <c r="DQ7961" s="127"/>
      <c r="DR7961" s="128"/>
      <c r="DS7961" s="13"/>
      <c r="DW7961" s="128"/>
      <c r="DX7961" s="128"/>
      <c r="DY7961" s="128"/>
      <c r="EH7961" s="89"/>
      <c r="EI7961" s="90"/>
    </row>
    <row r="7962" spans="38:139">
      <c r="AL7962" s="13"/>
      <c r="AM7962" s="13"/>
      <c r="AN7962" s="3"/>
      <c r="AO7962" s="126"/>
      <c r="AP7962" s="126"/>
      <c r="AQ7962" s="127"/>
      <c r="AR7962" s="128"/>
      <c r="AS7962" s="13"/>
      <c r="AW7962" s="128"/>
      <c r="AX7962" s="128"/>
      <c r="AY7962" s="128"/>
      <c r="BH7962" s="89"/>
      <c r="BI7962" s="90"/>
      <c r="DL7962" s="13"/>
      <c r="DM7962" s="13"/>
      <c r="DN7962" s="3"/>
      <c r="DO7962" s="126"/>
      <c r="DP7962" s="126"/>
      <c r="DQ7962" s="127"/>
      <c r="DR7962" s="128"/>
      <c r="DS7962" s="13"/>
      <c r="DW7962" s="128"/>
      <c r="DX7962" s="128"/>
      <c r="DY7962" s="128"/>
      <c r="EH7962" s="89"/>
      <c r="EI7962" s="90"/>
    </row>
    <row r="7963" spans="38:139">
      <c r="AL7963" s="13"/>
      <c r="AM7963" s="13"/>
      <c r="AN7963" s="3"/>
      <c r="AO7963" s="126"/>
      <c r="AP7963" s="126"/>
      <c r="AQ7963" s="127"/>
      <c r="AR7963" s="128"/>
      <c r="AS7963" s="13"/>
      <c r="AW7963" s="128"/>
      <c r="AX7963" s="128"/>
      <c r="AY7963" s="128"/>
      <c r="BH7963" s="89"/>
      <c r="BI7963" s="90"/>
      <c r="DL7963" s="13"/>
      <c r="DM7963" s="13"/>
      <c r="DN7963" s="3"/>
      <c r="DO7963" s="126"/>
      <c r="DP7963" s="126"/>
      <c r="DQ7963" s="127"/>
      <c r="DR7963" s="128"/>
      <c r="DS7963" s="13"/>
      <c r="DW7963" s="128"/>
      <c r="DX7963" s="128"/>
      <c r="DY7963" s="128"/>
      <c r="EH7963" s="89"/>
      <c r="EI7963" s="90"/>
    </row>
    <row r="7964" spans="38:139">
      <c r="AL7964" s="13"/>
      <c r="AM7964" s="13"/>
      <c r="AN7964" s="3"/>
      <c r="AO7964" s="126"/>
      <c r="AP7964" s="126"/>
      <c r="AQ7964" s="127"/>
      <c r="AR7964" s="128"/>
      <c r="AS7964" s="13"/>
      <c r="AW7964" s="128"/>
      <c r="AX7964" s="128"/>
      <c r="AY7964" s="128"/>
      <c r="BH7964" s="89"/>
      <c r="BI7964" s="90"/>
      <c r="DL7964" s="13"/>
      <c r="DM7964" s="13"/>
      <c r="DN7964" s="3"/>
      <c r="DO7964" s="126"/>
      <c r="DP7964" s="126"/>
      <c r="DQ7964" s="127"/>
      <c r="DR7964" s="128"/>
      <c r="DS7964" s="13"/>
      <c r="DW7964" s="128"/>
      <c r="DX7964" s="128"/>
      <c r="DY7964" s="128"/>
      <c r="EH7964" s="89"/>
      <c r="EI7964" s="90"/>
    </row>
    <row r="7965" spans="38:139">
      <c r="AL7965" s="13"/>
      <c r="AM7965" s="13"/>
      <c r="AN7965" s="3"/>
      <c r="AO7965" s="126"/>
      <c r="AP7965" s="126"/>
      <c r="AQ7965" s="127"/>
      <c r="AR7965" s="128"/>
      <c r="AS7965" s="13"/>
      <c r="AW7965" s="128"/>
      <c r="AX7965" s="128"/>
      <c r="AY7965" s="128"/>
      <c r="BH7965" s="89"/>
      <c r="BI7965" s="90"/>
      <c r="DL7965" s="13"/>
      <c r="DM7965" s="13"/>
      <c r="DN7965" s="3"/>
      <c r="DO7965" s="126"/>
      <c r="DP7965" s="126"/>
      <c r="DQ7965" s="127"/>
      <c r="DR7965" s="128"/>
      <c r="DS7965" s="13"/>
      <c r="DW7965" s="128"/>
      <c r="DX7965" s="128"/>
      <c r="DY7965" s="128"/>
      <c r="EH7965" s="89"/>
      <c r="EI7965" s="90"/>
    </row>
    <row r="7966" spans="38:139">
      <c r="AL7966" s="13"/>
      <c r="AM7966" s="13"/>
      <c r="AN7966" s="3"/>
      <c r="AO7966" s="126"/>
      <c r="AP7966" s="126"/>
      <c r="AQ7966" s="127"/>
      <c r="AR7966" s="128"/>
      <c r="AS7966" s="13"/>
      <c r="AW7966" s="128"/>
      <c r="AX7966" s="128"/>
      <c r="AY7966" s="128"/>
      <c r="BH7966" s="89"/>
      <c r="BI7966" s="90"/>
      <c r="DL7966" s="13"/>
      <c r="DM7966" s="13"/>
      <c r="DN7966" s="3"/>
      <c r="DO7966" s="126"/>
      <c r="DP7966" s="126"/>
      <c r="DQ7966" s="127"/>
      <c r="DR7966" s="128"/>
      <c r="DS7966" s="13"/>
      <c r="DW7966" s="128"/>
      <c r="DX7966" s="128"/>
      <c r="DY7966" s="128"/>
      <c r="EH7966" s="89"/>
      <c r="EI7966" s="90"/>
    </row>
    <row r="7967" spans="38:139">
      <c r="AL7967" s="13"/>
      <c r="AM7967" s="13"/>
      <c r="AN7967" s="3"/>
      <c r="AO7967" s="126"/>
      <c r="AP7967" s="126"/>
      <c r="AQ7967" s="127"/>
      <c r="AR7967" s="128"/>
      <c r="AS7967" s="13"/>
      <c r="AW7967" s="128"/>
      <c r="AX7967" s="128"/>
      <c r="AY7967" s="128"/>
      <c r="BH7967" s="89"/>
      <c r="BI7967" s="90"/>
      <c r="DL7967" s="13"/>
      <c r="DM7967" s="13"/>
      <c r="DN7967" s="3"/>
      <c r="DO7967" s="126"/>
      <c r="DP7967" s="126"/>
      <c r="DQ7967" s="127"/>
      <c r="DR7967" s="128"/>
      <c r="DS7967" s="13"/>
      <c r="DW7967" s="128"/>
      <c r="DX7967" s="128"/>
      <c r="DY7967" s="128"/>
      <c r="EH7967" s="89"/>
      <c r="EI7967" s="90"/>
    </row>
    <row r="7968" spans="38:139">
      <c r="AL7968" s="13"/>
      <c r="AM7968" s="13"/>
      <c r="AN7968" s="3"/>
      <c r="AO7968" s="126"/>
      <c r="AP7968" s="126"/>
      <c r="AQ7968" s="127"/>
      <c r="AR7968" s="128"/>
      <c r="AS7968" s="13"/>
      <c r="AW7968" s="128"/>
      <c r="AX7968" s="128"/>
      <c r="AY7968" s="128"/>
      <c r="BH7968" s="89"/>
      <c r="BI7968" s="90"/>
      <c r="DL7968" s="13"/>
      <c r="DM7968" s="13"/>
      <c r="DN7968" s="3"/>
      <c r="DO7968" s="126"/>
      <c r="DP7968" s="126"/>
      <c r="DQ7968" s="127"/>
      <c r="DR7968" s="128"/>
      <c r="DS7968" s="13"/>
      <c r="DW7968" s="128"/>
      <c r="DX7968" s="128"/>
      <c r="DY7968" s="128"/>
      <c r="EH7968" s="89"/>
      <c r="EI7968" s="90"/>
    </row>
    <row r="7969" spans="38:139">
      <c r="AL7969" s="13"/>
      <c r="AM7969" s="13"/>
      <c r="AN7969" s="3"/>
      <c r="AO7969" s="126"/>
      <c r="AP7969" s="126"/>
      <c r="AQ7969" s="127"/>
      <c r="AR7969" s="128"/>
      <c r="AS7969" s="13"/>
      <c r="AW7969" s="128"/>
      <c r="AX7969" s="128"/>
      <c r="AY7969" s="128"/>
      <c r="BH7969" s="89"/>
      <c r="BI7969" s="90"/>
      <c r="DL7969" s="13"/>
      <c r="DM7969" s="13"/>
      <c r="DN7969" s="3"/>
      <c r="DO7969" s="126"/>
      <c r="DP7969" s="126"/>
      <c r="DQ7969" s="127"/>
      <c r="DR7969" s="128"/>
      <c r="DS7969" s="13"/>
      <c r="DW7969" s="128"/>
      <c r="DX7969" s="128"/>
      <c r="DY7969" s="128"/>
      <c r="EH7969" s="89"/>
      <c r="EI7969" s="90"/>
    </row>
    <row r="7970" spans="38:139">
      <c r="AL7970" s="13"/>
      <c r="AM7970" s="13"/>
      <c r="AN7970" s="3"/>
      <c r="AO7970" s="126"/>
      <c r="AP7970" s="126"/>
      <c r="AQ7970" s="127"/>
      <c r="AR7970" s="128"/>
      <c r="AS7970" s="13"/>
      <c r="AW7970" s="128"/>
      <c r="AX7970" s="128"/>
      <c r="AY7970" s="128"/>
      <c r="BH7970" s="89"/>
      <c r="BI7970" s="90"/>
      <c r="DL7970" s="13"/>
      <c r="DM7970" s="13"/>
      <c r="DN7970" s="3"/>
      <c r="DO7970" s="126"/>
      <c r="DP7970" s="126"/>
      <c r="DQ7970" s="127"/>
      <c r="DR7970" s="128"/>
      <c r="DS7970" s="13"/>
      <c r="DW7970" s="128"/>
      <c r="DX7970" s="128"/>
      <c r="DY7970" s="128"/>
      <c r="EH7970" s="89"/>
      <c r="EI7970" s="90"/>
    </row>
    <row r="7971" spans="38:139">
      <c r="AL7971" s="13"/>
      <c r="AM7971" s="13"/>
      <c r="AN7971" s="3"/>
      <c r="AO7971" s="126"/>
      <c r="AP7971" s="126"/>
      <c r="AQ7971" s="127"/>
      <c r="AR7971" s="128"/>
      <c r="AS7971" s="13"/>
      <c r="AW7971" s="128"/>
      <c r="AX7971" s="128"/>
      <c r="AY7971" s="128"/>
      <c r="BH7971" s="89"/>
      <c r="BI7971" s="90"/>
      <c r="DL7971" s="13"/>
      <c r="DM7971" s="13"/>
      <c r="DN7971" s="3"/>
      <c r="DO7971" s="126"/>
      <c r="DP7971" s="126"/>
      <c r="DQ7971" s="127"/>
      <c r="DR7971" s="128"/>
      <c r="DS7971" s="13"/>
      <c r="DW7971" s="128"/>
      <c r="DX7971" s="128"/>
      <c r="DY7971" s="128"/>
      <c r="EH7971" s="89"/>
      <c r="EI7971" s="90"/>
    </row>
    <row r="7972" spans="38:139">
      <c r="AL7972" s="13"/>
      <c r="AM7972" s="13"/>
      <c r="AN7972" s="3"/>
      <c r="AO7972" s="126"/>
      <c r="AP7972" s="126"/>
      <c r="AQ7972" s="127"/>
      <c r="AR7972" s="128"/>
      <c r="AS7972" s="13"/>
      <c r="AW7972" s="128"/>
      <c r="AX7972" s="128"/>
      <c r="AY7972" s="128"/>
      <c r="BH7972" s="89"/>
      <c r="BI7972" s="90"/>
      <c r="DL7972" s="13"/>
      <c r="DM7972" s="13"/>
      <c r="DN7972" s="3"/>
      <c r="DO7972" s="126"/>
      <c r="DP7972" s="126"/>
      <c r="DQ7972" s="127"/>
      <c r="DR7972" s="128"/>
      <c r="DS7972" s="13"/>
      <c r="DW7972" s="128"/>
      <c r="DX7972" s="128"/>
      <c r="DY7972" s="128"/>
      <c r="EH7972" s="89"/>
      <c r="EI7972" s="90"/>
    </row>
    <row r="7973" spans="38:139">
      <c r="AL7973" s="13"/>
      <c r="AM7973" s="13"/>
      <c r="AN7973" s="3"/>
      <c r="AO7973" s="126"/>
      <c r="AP7973" s="126"/>
      <c r="AQ7973" s="127"/>
      <c r="AR7973" s="128"/>
      <c r="AS7973" s="13"/>
      <c r="AW7973" s="128"/>
      <c r="AX7973" s="128"/>
      <c r="AY7973" s="128"/>
      <c r="BH7973" s="89"/>
      <c r="BI7973" s="90"/>
      <c r="DL7973" s="13"/>
      <c r="DM7973" s="13"/>
      <c r="DN7973" s="3"/>
      <c r="DO7973" s="126"/>
      <c r="DP7973" s="126"/>
      <c r="DQ7973" s="127"/>
      <c r="DR7973" s="128"/>
      <c r="DS7973" s="13"/>
      <c r="DW7973" s="128"/>
      <c r="DX7973" s="128"/>
      <c r="DY7973" s="128"/>
      <c r="EH7973" s="89"/>
      <c r="EI7973" s="90"/>
    </row>
    <row r="7974" spans="38:139">
      <c r="AL7974" s="13"/>
      <c r="AM7974" s="13"/>
      <c r="AN7974" s="3"/>
      <c r="AO7974" s="126"/>
      <c r="AP7974" s="126"/>
      <c r="AQ7974" s="127"/>
      <c r="AR7974" s="128"/>
      <c r="AS7974" s="13"/>
      <c r="AW7974" s="128"/>
      <c r="AX7974" s="128"/>
      <c r="AY7974" s="128"/>
      <c r="BH7974" s="89"/>
      <c r="BI7974" s="90"/>
      <c r="DL7974" s="13"/>
      <c r="DM7974" s="13"/>
      <c r="DN7974" s="3"/>
      <c r="DO7974" s="126"/>
      <c r="DP7974" s="126"/>
      <c r="DQ7974" s="127"/>
      <c r="DR7974" s="128"/>
      <c r="DS7974" s="13"/>
      <c r="DW7974" s="128"/>
      <c r="DX7974" s="128"/>
      <c r="DY7974" s="128"/>
      <c r="EH7974" s="89"/>
      <c r="EI7974" s="90"/>
    </row>
    <row r="7975" spans="38:139">
      <c r="AL7975" s="13"/>
      <c r="AM7975" s="13"/>
      <c r="AN7975" s="3"/>
      <c r="AO7975" s="126"/>
      <c r="AP7975" s="126"/>
      <c r="AQ7975" s="127"/>
      <c r="AR7975" s="128"/>
      <c r="AS7975" s="13"/>
      <c r="AW7975" s="128"/>
      <c r="AX7975" s="128"/>
      <c r="AY7975" s="128"/>
      <c r="BH7975" s="89"/>
      <c r="BI7975" s="90"/>
      <c r="DL7975" s="13"/>
      <c r="DM7975" s="13"/>
      <c r="DN7975" s="3"/>
      <c r="DO7975" s="126"/>
      <c r="DP7975" s="126"/>
      <c r="DQ7975" s="127"/>
      <c r="DR7975" s="128"/>
      <c r="DS7975" s="13"/>
      <c r="DW7975" s="128"/>
      <c r="DX7975" s="128"/>
      <c r="DY7975" s="128"/>
      <c r="EH7975" s="89"/>
      <c r="EI7975" s="90"/>
    </row>
    <row r="7976" spans="38:139">
      <c r="AL7976" s="13"/>
      <c r="AM7976" s="13"/>
      <c r="AN7976" s="3"/>
      <c r="AO7976" s="126"/>
      <c r="AP7976" s="126"/>
      <c r="AQ7976" s="127"/>
      <c r="AR7976" s="128"/>
      <c r="AS7976" s="13"/>
      <c r="AW7976" s="128"/>
      <c r="AX7976" s="128"/>
      <c r="AY7976" s="128"/>
      <c r="BH7976" s="89"/>
      <c r="BI7976" s="90"/>
      <c r="DL7976" s="13"/>
      <c r="DM7976" s="13"/>
      <c r="DN7976" s="3"/>
      <c r="DO7976" s="126"/>
      <c r="DP7976" s="126"/>
      <c r="DQ7976" s="127"/>
      <c r="DR7976" s="128"/>
      <c r="DS7976" s="13"/>
      <c r="DW7976" s="128"/>
      <c r="DX7976" s="128"/>
      <c r="DY7976" s="128"/>
      <c r="EH7976" s="89"/>
      <c r="EI7976" s="90"/>
    </row>
    <row r="7977" spans="38:139">
      <c r="AL7977" s="13"/>
      <c r="AM7977" s="13"/>
      <c r="AN7977" s="3"/>
      <c r="AO7977" s="126"/>
      <c r="AP7977" s="126"/>
      <c r="AQ7977" s="127"/>
      <c r="AR7977" s="128"/>
      <c r="AS7977" s="13"/>
      <c r="AW7977" s="128"/>
      <c r="AX7977" s="128"/>
      <c r="AY7977" s="128"/>
      <c r="BH7977" s="89"/>
      <c r="BI7977" s="90"/>
      <c r="DL7977" s="13"/>
      <c r="DM7977" s="13"/>
      <c r="DN7977" s="3"/>
      <c r="DO7977" s="126"/>
      <c r="DP7977" s="126"/>
      <c r="DQ7977" s="127"/>
      <c r="DR7977" s="128"/>
      <c r="DS7977" s="13"/>
      <c r="DW7977" s="128"/>
      <c r="DX7977" s="128"/>
      <c r="DY7977" s="128"/>
      <c r="EH7977" s="89"/>
      <c r="EI7977" s="90"/>
    </row>
    <row r="7978" spans="38:139">
      <c r="AL7978" s="13"/>
      <c r="AM7978" s="13"/>
      <c r="AN7978" s="3"/>
      <c r="AO7978" s="126"/>
      <c r="AP7978" s="126"/>
      <c r="AQ7978" s="127"/>
      <c r="AR7978" s="128"/>
      <c r="AS7978" s="13"/>
      <c r="AW7978" s="128"/>
      <c r="AX7978" s="128"/>
      <c r="AY7978" s="128"/>
      <c r="BH7978" s="89"/>
      <c r="BI7978" s="90"/>
      <c r="DL7978" s="13"/>
      <c r="DM7978" s="13"/>
      <c r="DN7978" s="3"/>
      <c r="DO7978" s="126"/>
      <c r="DP7978" s="126"/>
      <c r="DQ7978" s="127"/>
      <c r="DR7978" s="128"/>
      <c r="DS7978" s="13"/>
      <c r="DW7978" s="128"/>
      <c r="DX7978" s="128"/>
      <c r="DY7978" s="128"/>
      <c r="EH7978" s="89"/>
      <c r="EI7978" s="90"/>
    </row>
    <row r="7979" spans="38:139">
      <c r="AL7979" s="13"/>
      <c r="AM7979" s="13"/>
      <c r="AN7979" s="3"/>
      <c r="AO7979" s="126"/>
      <c r="AP7979" s="126"/>
      <c r="AQ7979" s="127"/>
      <c r="AR7979" s="128"/>
      <c r="AS7979" s="13"/>
      <c r="AW7979" s="128"/>
      <c r="AX7979" s="128"/>
      <c r="AY7979" s="128"/>
      <c r="BH7979" s="89"/>
      <c r="BI7979" s="90"/>
      <c r="DL7979" s="13"/>
      <c r="DM7979" s="13"/>
      <c r="DN7979" s="3"/>
      <c r="DO7979" s="126"/>
      <c r="DP7979" s="126"/>
      <c r="DQ7979" s="127"/>
      <c r="DR7979" s="128"/>
      <c r="DS7979" s="13"/>
      <c r="DW7979" s="128"/>
      <c r="DX7979" s="128"/>
      <c r="DY7979" s="128"/>
      <c r="EH7979" s="89"/>
      <c r="EI7979" s="90"/>
    </row>
    <row r="7980" spans="38:139">
      <c r="AL7980" s="13"/>
      <c r="AM7980" s="13"/>
      <c r="AN7980" s="3"/>
      <c r="AO7980" s="126"/>
      <c r="AP7980" s="126"/>
      <c r="AQ7980" s="127"/>
      <c r="AR7980" s="128"/>
      <c r="AS7980" s="13"/>
      <c r="AW7980" s="128"/>
      <c r="AX7980" s="128"/>
      <c r="AY7980" s="128"/>
      <c r="BH7980" s="89"/>
      <c r="BI7980" s="90"/>
      <c r="DL7980" s="13"/>
      <c r="DM7980" s="13"/>
      <c r="DN7980" s="3"/>
      <c r="DO7980" s="126"/>
      <c r="DP7980" s="126"/>
      <c r="DQ7980" s="127"/>
      <c r="DR7980" s="128"/>
      <c r="DS7980" s="13"/>
      <c r="DW7980" s="128"/>
      <c r="DX7980" s="128"/>
      <c r="DY7980" s="128"/>
      <c r="EH7980" s="89"/>
      <c r="EI7980" s="90"/>
    </row>
    <row r="7981" spans="38:139">
      <c r="AL7981" s="13"/>
      <c r="AM7981" s="13"/>
      <c r="AN7981" s="3"/>
      <c r="AO7981" s="126"/>
      <c r="AP7981" s="126"/>
      <c r="AQ7981" s="127"/>
      <c r="AR7981" s="128"/>
      <c r="AS7981" s="13"/>
      <c r="AW7981" s="128"/>
      <c r="AX7981" s="128"/>
      <c r="AY7981" s="128"/>
      <c r="BH7981" s="89"/>
      <c r="BI7981" s="90"/>
      <c r="DL7981" s="13"/>
      <c r="DM7981" s="13"/>
      <c r="DN7981" s="3"/>
      <c r="DO7981" s="126"/>
      <c r="DP7981" s="126"/>
      <c r="DQ7981" s="127"/>
      <c r="DR7981" s="128"/>
      <c r="DS7981" s="13"/>
      <c r="DW7981" s="128"/>
      <c r="DX7981" s="128"/>
      <c r="DY7981" s="128"/>
      <c r="EH7981" s="89"/>
      <c r="EI7981" s="90"/>
    </row>
    <row r="7982" spans="38:139">
      <c r="AL7982" s="13"/>
      <c r="AM7982" s="13"/>
      <c r="AN7982" s="3"/>
      <c r="AO7982" s="126"/>
      <c r="AP7982" s="126"/>
      <c r="AQ7982" s="127"/>
      <c r="AR7982" s="128"/>
      <c r="AS7982" s="13"/>
      <c r="AW7982" s="128"/>
      <c r="AX7982" s="128"/>
      <c r="AY7982" s="128"/>
      <c r="BH7982" s="89"/>
      <c r="BI7982" s="90"/>
      <c r="DL7982" s="13"/>
      <c r="DM7982" s="13"/>
      <c r="DN7982" s="3"/>
      <c r="DO7982" s="126"/>
      <c r="DP7982" s="126"/>
      <c r="DQ7982" s="127"/>
      <c r="DR7982" s="128"/>
      <c r="DS7982" s="13"/>
      <c r="DW7982" s="128"/>
      <c r="DX7982" s="128"/>
      <c r="DY7982" s="128"/>
      <c r="EH7982" s="89"/>
      <c r="EI7982" s="90"/>
    </row>
    <row r="7983" spans="38:139">
      <c r="AL7983" s="13"/>
      <c r="AM7983" s="13"/>
      <c r="AN7983" s="3"/>
      <c r="AO7983" s="126"/>
      <c r="AP7983" s="126"/>
      <c r="AQ7983" s="127"/>
      <c r="AR7983" s="128"/>
      <c r="AS7983" s="13"/>
      <c r="AW7983" s="128"/>
      <c r="AX7983" s="128"/>
      <c r="AY7983" s="128"/>
      <c r="BH7983" s="89"/>
      <c r="BI7983" s="90"/>
      <c r="DL7983" s="13"/>
      <c r="DM7983" s="13"/>
      <c r="DN7983" s="3"/>
      <c r="DO7983" s="126"/>
      <c r="DP7983" s="126"/>
      <c r="DQ7983" s="127"/>
      <c r="DR7983" s="128"/>
      <c r="DS7983" s="13"/>
      <c r="DW7983" s="128"/>
      <c r="DX7983" s="128"/>
      <c r="DY7983" s="128"/>
      <c r="EH7983" s="89"/>
      <c r="EI7983" s="90"/>
    </row>
    <row r="7984" spans="38:139">
      <c r="AL7984" s="13"/>
      <c r="AM7984" s="13"/>
      <c r="AN7984" s="3"/>
      <c r="AO7984" s="126"/>
      <c r="AP7984" s="126"/>
      <c r="AQ7984" s="127"/>
      <c r="AR7984" s="128"/>
      <c r="AS7984" s="13"/>
      <c r="AW7984" s="128"/>
      <c r="AX7984" s="128"/>
      <c r="AY7984" s="128"/>
      <c r="BH7984" s="89"/>
      <c r="BI7984" s="90"/>
      <c r="DL7984" s="13"/>
      <c r="DM7984" s="13"/>
      <c r="DN7984" s="3"/>
      <c r="DO7984" s="126"/>
      <c r="DP7984" s="126"/>
      <c r="DQ7984" s="127"/>
      <c r="DR7984" s="128"/>
      <c r="DS7984" s="13"/>
      <c r="DW7984" s="128"/>
      <c r="DX7984" s="128"/>
      <c r="DY7984" s="128"/>
      <c r="EH7984" s="89"/>
      <c r="EI7984" s="90"/>
    </row>
    <row r="7985" spans="38:139">
      <c r="AL7985" s="13"/>
      <c r="AM7985" s="13"/>
      <c r="AN7985" s="3"/>
      <c r="AO7985" s="126"/>
      <c r="AP7985" s="126"/>
      <c r="AQ7985" s="127"/>
      <c r="AR7985" s="128"/>
      <c r="AS7985" s="13"/>
      <c r="AW7985" s="128"/>
      <c r="AX7985" s="128"/>
      <c r="AY7985" s="128"/>
      <c r="BH7985" s="89"/>
      <c r="BI7985" s="90"/>
      <c r="DL7985" s="13"/>
      <c r="DM7985" s="13"/>
      <c r="DN7985" s="3"/>
      <c r="DO7985" s="126"/>
      <c r="DP7985" s="126"/>
      <c r="DQ7985" s="127"/>
      <c r="DR7985" s="128"/>
      <c r="DS7985" s="13"/>
      <c r="DW7985" s="128"/>
      <c r="DX7985" s="128"/>
      <c r="DY7985" s="128"/>
      <c r="EH7985" s="89"/>
      <c r="EI7985" s="90"/>
    </row>
    <row r="7986" spans="38:139">
      <c r="AL7986" s="13"/>
      <c r="AM7986" s="13"/>
      <c r="AN7986" s="3"/>
      <c r="AO7986" s="126"/>
      <c r="AP7986" s="126"/>
      <c r="AQ7986" s="127"/>
      <c r="AR7986" s="128"/>
      <c r="AS7986" s="13"/>
      <c r="AW7986" s="128"/>
      <c r="AX7986" s="128"/>
      <c r="AY7986" s="128"/>
      <c r="BH7986" s="89"/>
      <c r="BI7986" s="90"/>
      <c r="DL7986" s="13"/>
      <c r="DM7986" s="13"/>
      <c r="DN7986" s="3"/>
      <c r="DO7986" s="126"/>
      <c r="DP7986" s="126"/>
      <c r="DQ7986" s="127"/>
      <c r="DR7986" s="128"/>
      <c r="DS7986" s="13"/>
      <c r="DW7986" s="128"/>
      <c r="DX7986" s="128"/>
      <c r="DY7986" s="128"/>
      <c r="EH7986" s="89"/>
      <c r="EI7986" s="90"/>
    </row>
    <row r="7987" spans="38:139">
      <c r="AL7987" s="13"/>
      <c r="AM7987" s="13"/>
      <c r="AN7987" s="3"/>
      <c r="AO7987" s="126"/>
      <c r="AP7987" s="126"/>
      <c r="AQ7987" s="127"/>
      <c r="AR7987" s="128"/>
      <c r="AS7987" s="13"/>
      <c r="AW7987" s="128"/>
      <c r="AX7987" s="128"/>
      <c r="AY7987" s="128"/>
      <c r="BH7987" s="89"/>
      <c r="BI7987" s="90"/>
      <c r="DL7987" s="13"/>
      <c r="DM7987" s="13"/>
      <c r="DN7987" s="3"/>
      <c r="DO7987" s="126"/>
      <c r="DP7987" s="126"/>
      <c r="DQ7987" s="127"/>
      <c r="DR7987" s="128"/>
      <c r="DS7987" s="13"/>
      <c r="DW7987" s="128"/>
      <c r="DX7987" s="128"/>
      <c r="DY7987" s="128"/>
      <c r="EH7987" s="89"/>
      <c r="EI7987" s="90"/>
    </row>
    <row r="7988" spans="38:139">
      <c r="AL7988" s="13"/>
      <c r="AM7988" s="13"/>
      <c r="AN7988" s="3"/>
      <c r="AO7988" s="126"/>
      <c r="AP7988" s="126"/>
      <c r="AQ7988" s="127"/>
      <c r="AR7988" s="128"/>
      <c r="AS7988" s="13"/>
      <c r="AW7988" s="128"/>
      <c r="AX7988" s="128"/>
      <c r="AY7988" s="128"/>
      <c r="BH7988" s="89"/>
      <c r="BI7988" s="90"/>
      <c r="DL7988" s="13"/>
      <c r="DM7988" s="13"/>
      <c r="DN7988" s="3"/>
      <c r="DO7988" s="126"/>
      <c r="DP7988" s="126"/>
      <c r="DQ7988" s="127"/>
      <c r="DR7988" s="128"/>
      <c r="DS7988" s="13"/>
      <c r="DW7988" s="128"/>
      <c r="DX7988" s="128"/>
      <c r="DY7988" s="128"/>
      <c r="EH7988" s="89"/>
      <c r="EI7988" s="90"/>
    </row>
    <row r="7989" spans="38:139">
      <c r="AL7989" s="13"/>
      <c r="AM7989" s="13"/>
      <c r="AN7989" s="3"/>
      <c r="AO7989" s="126"/>
      <c r="AP7989" s="126"/>
      <c r="AQ7989" s="127"/>
      <c r="AR7989" s="128"/>
      <c r="AS7989" s="13"/>
      <c r="AW7989" s="128"/>
      <c r="AX7989" s="128"/>
      <c r="AY7989" s="128"/>
      <c r="BH7989" s="89"/>
      <c r="BI7989" s="90"/>
      <c r="DL7989" s="13"/>
      <c r="DM7989" s="13"/>
      <c r="DN7989" s="3"/>
      <c r="DO7989" s="126"/>
      <c r="DP7989" s="126"/>
      <c r="DQ7989" s="127"/>
      <c r="DR7989" s="128"/>
      <c r="DS7989" s="13"/>
      <c r="DW7989" s="128"/>
      <c r="DX7989" s="128"/>
      <c r="DY7989" s="128"/>
      <c r="EH7989" s="89"/>
      <c r="EI7989" s="90"/>
    </row>
    <row r="7990" spans="38:139">
      <c r="AL7990" s="13"/>
      <c r="AM7990" s="13"/>
      <c r="AN7990" s="3"/>
      <c r="AO7990" s="126"/>
      <c r="AP7990" s="126"/>
      <c r="AQ7990" s="127"/>
      <c r="AR7990" s="128"/>
      <c r="AS7990" s="13"/>
      <c r="AW7990" s="128"/>
      <c r="AX7990" s="128"/>
      <c r="AY7990" s="128"/>
      <c r="BH7990" s="89"/>
      <c r="BI7990" s="90"/>
      <c r="DL7990" s="13"/>
      <c r="DM7990" s="13"/>
      <c r="DN7990" s="3"/>
      <c r="DO7990" s="126"/>
      <c r="DP7990" s="126"/>
      <c r="DQ7990" s="127"/>
      <c r="DR7990" s="128"/>
      <c r="DS7990" s="13"/>
      <c r="DW7990" s="128"/>
      <c r="DX7990" s="128"/>
      <c r="DY7990" s="128"/>
      <c r="EH7990" s="89"/>
      <c r="EI7990" s="90"/>
    </row>
    <row r="7991" spans="38:139">
      <c r="AL7991" s="13"/>
      <c r="AM7991" s="13"/>
      <c r="AN7991" s="3"/>
      <c r="AO7991" s="126"/>
      <c r="AP7991" s="126"/>
      <c r="AQ7991" s="127"/>
      <c r="AR7991" s="128"/>
      <c r="AS7991" s="13"/>
      <c r="AW7991" s="128"/>
      <c r="AX7991" s="128"/>
      <c r="AY7991" s="128"/>
      <c r="BH7991" s="89"/>
      <c r="BI7991" s="90"/>
      <c r="DL7991" s="13"/>
      <c r="DM7991" s="13"/>
      <c r="DN7991" s="3"/>
      <c r="DO7991" s="126"/>
      <c r="DP7991" s="126"/>
      <c r="DQ7991" s="127"/>
      <c r="DR7991" s="128"/>
      <c r="DS7991" s="13"/>
      <c r="DW7991" s="128"/>
      <c r="DX7991" s="128"/>
      <c r="DY7991" s="128"/>
      <c r="EH7991" s="89"/>
      <c r="EI7991" s="90"/>
    </row>
    <row r="7992" spans="38:139">
      <c r="AL7992" s="13"/>
      <c r="AM7992" s="13"/>
      <c r="AN7992" s="3"/>
      <c r="AO7992" s="126"/>
      <c r="AP7992" s="126"/>
      <c r="AQ7992" s="127"/>
      <c r="AR7992" s="128"/>
      <c r="AS7992" s="13"/>
      <c r="AW7992" s="128"/>
      <c r="AX7992" s="128"/>
      <c r="AY7992" s="128"/>
      <c r="BH7992" s="89"/>
      <c r="BI7992" s="90"/>
      <c r="DL7992" s="13"/>
      <c r="DM7992" s="13"/>
      <c r="DN7992" s="3"/>
      <c r="DO7992" s="126"/>
      <c r="DP7992" s="126"/>
      <c r="DQ7992" s="127"/>
      <c r="DR7992" s="128"/>
      <c r="DS7992" s="13"/>
      <c r="DW7992" s="128"/>
      <c r="DX7992" s="128"/>
      <c r="DY7992" s="128"/>
      <c r="EH7992" s="89"/>
      <c r="EI7992" s="90"/>
    </row>
    <row r="7993" spans="38:139">
      <c r="AL7993" s="13"/>
      <c r="AM7993" s="13"/>
      <c r="AN7993" s="3"/>
      <c r="AO7993" s="126"/>
      <c r="AP7993" s="126"/>
      <c r="AQ7993" s="127"/>
      <c r="AR7993" s="128"/>
      <c r="AS7993" s="13"/>
      <c r="AW7993" s="128"/>
      <c r="AX7993" s="128"/>
      <c r="AY7993" s="128"/>
      <c r="BH7993" s="89"/>
      <c r="BI7993" s="90"/>
      <c r="DL7993" s="13"/>
      <c r="DM7993" s="13"/>
      <c r="DN7993" s="3"/>
      <c r="DO7993" s="126"/>
      <c r="DP7993" s="126"/>
      <c r="DQ7993" s="127"/>
      <c r="DR7993" s="128"/>
      <c r="DS7993" s="13"/>
      <c r="DW7993" s="128"/>
      <c r="DX7993" s="128"/>
      <c r="DY7993" s="128"/>
      <c r="EH7993" s="89"/>
      <c r="EI7993" s="90"/>
    </row>
    <row r="7994" spans="38:139">
      <c r="AL7994" s="13"/>
      <c r="AM7994" s="13"/>
      <c r="AN7994" s="3"/>
      <c r="AO7994" s="126"/>
      <c r="AP7994" s="126"/>
      <c r="AQ7994" s="127"/>
      <c r="AR7994" s="128"/>
      <c r="AS7994" s="13"/>
      <c r="AW7994" s="128"/>
      <c r="AX7994" s="128"/>
      <c r="AY7994" s="128"/>
      <c r="BH7994" s="89"/>
      <c r="BI7994" s="90"/>
      <c r="DL7994" s="13"/>
      <c r="DM7994" s="13"/>
      <c r="DN7994" s="3"/>
      <c r="DO7994" s="126"/>
      <c r="DP7994" s="126"/>
      <c r="DQ7994" s="127"/>
      <c r="DR7994" s="128"/>
      <c r="DS7994" s="13"/>
      <c r="DW7994" s="128"/>
      <c r="DX7994" s="128"/>
      <c r="DY7994" s="128"/>
      <c r="EH7994" s="89"/>
      <c r="EI7994" s="90"/>
    </row>
    <row r="7995" spans="38:139">
      <c r="AL7995" s="13"/>
      <c r="AM7995" s="13"/>
      <c r="AN7995" s="3"/>
      <c r="AO7995" s="126"/>
      <c r="AP7995" s="126"/>
      <c r="AQ7995" s="127"/>
      <c r="AR7995" s="128"/>
      <c r="AS7995" s="13"/>
      <c r="AW7995" s="128"/>
      <c r="AX7995" s="128"/>
      <c r="AY7995" s="128"/>
      <c r="BH7995" s="89"/>
      <c r="BI7995" s="90"/>
      <c r="DL7995" s="13"/>
      <c r="DM7995" s="13"/>
      <c r="DN7995" s="3"/>
      <c r="DO7995" s="126"/>
      <c r="DP7995" s="126"/>
      <c r="DQ7995" s="127"/>
      <c r="DR7995" s="128"/>
      <c r="DS7995" s="13"/>
      <c r="DW7995" s="128"/>
      <c r="DX7995" s="128"/>
      <c r="DY7995" s="128"/>
      <c r="EH7995" s="89"/>
      <c r="EI7995" s="90"/>
    </row>
    <row r="7996" spans="38:139">
      <c r="AL7996" s="13"/>
      <c r="AM7996" s="13"/>
      <c r="AN7996" s="3"/>
      <c r="AO7996" s="126"/>
      <c r="AP7996" s="126"/>
      <c r="AQ7996" s="127"/>
      <c r="AR7996" s="128"/>
      <c r="AS7996" s="13"/>
      <c r="AW7996" s="128"/>
      <c r="AX7996" s="128"/>
      <c r="AY7996" s="128"/>
      <c r="BH7996" s="89"/>
      <c r="BI7996" s="90"/>
      <c r="DL7996" s="13"/>
      <c r="DM7996" s="13"/>
      <c r="DN7996" s="3"/>
      <c r="DO7996" s="126"/>
      <c r="DP7996" s="126"/>
      <c r="DQ7996" s="127"/>
      <c r="DR7996" s="128"/>
      <c r="DS7996" s="13"/>
      <c r="DW7996" s="128"/>
      <c r="DX7996" s="128"/>
      <c r="DY7996" s="128"/>
      <c r="EH7996" s="89"/>
      <c r="EI7996" s="90"/>
    </row>
    <row r="7997" spans="38:139">
      <c r="AL7997" s="13"/>
      <c r="AM7997" s="13"/>
      <c r="AN7997" s="3"/>
      <c r="AO7997" s="126"/>
      <c r="AP7997" s="126"/>
      <c r="AQ7997" s="127"/>
      <c r="AR7997" s="128"/>
      <c r="AS7997" s="13"/>
      <c r="AW7997" s="128"/>
      <c r="AX7997" s="128"/>
      <c r="AY7997" s="128"/>
      <c r="BH7997" s="89"/>
      <c r="BI7997" s="90"/>
      <c r="DL7997" s="13"/>
      <c r="DM7997" s="13"/>
      <c r="DN7997" s="3"/>
      <c r="DO7997" s="126"/>
      <c r="DP7997" s="126"/>
      <c r="DQ7997" s="127"/>
      <c r="DR7997" s="128"/>
      <c r="DS7997" s="13"/>
      <c r="DW7997" s="128"/>
      <c r="DX7997" s="128"/>
      <c r="DY7997" s="128"/>
      <c r="EH7997" s="89"/>
      <c r="EI7997" s="90"/>
    </row>
    <row r="7998" spans="38:139">
      <c r="AL7998" s="13"/>
      <c r="AM7998" s="13"/>
      <c r="AN7998" s="3"/>
      <c r="AO7998" s="126"/>
      <c r="AP7998" s="126"/>
      <c r="AQ7998" s="127"/>
      <c r="AR7998" s="128"/>
      <c r="AS7998" s="13"/>
      <c r="AW7998" s="128"/>
      <c r="AX7998" s="128"/>
      <c r="AY7998" s="128"/>
      <c r="BH7998" s="89"/>
      <c r="BI7998" s="90"/>
      <c r="DL7998" s="13"/>
      <c r="DM7998" s="13"/>
      <c r="DN7998" s="3"/>
      <c r="DO7998" s="126"/>
      <c r="DP7998" s="126"/>
      <c r="DQ7998" s="127"/>
      <c r="DR7998" s="128"/>
      <c r="DS7998" s="13"/>
      <c r="DW7998" s="128"/>
      <c r="DX7998" s="128"/>
      <c r="DY7998" s="128"/>
      <c r="EH7998" s="89"/>
      <c r="EI7998" s="90"/>
    </row>
    <row r="7999" spans="38:139">
      <c r="AL7999" s="13"/>
      <c r="AM7999" s="13"/>
      <c r="AN7999" s="3"/>
      <c r="AO7999" s="126"/>
      <c r="AP7999" s="126"/>
      <c r="AQ7999" s="127"/>
      <c r="AR7999" s="128"/>
      <c r="AS7999" s="13"/>
      <c r="AW7999" s="128"/>
      <c r="AX7999" s="128"/>
      <c r="AY7999" s="128"/>
      <c r="BH7999" s="89"/>
      <c r="BI7999" s="90"/>
      <c r="DL7999" s="13"/>
      <c r="DM7999" s="13"/>
      <c r="DN7999" s="3"/>
      <c r="DO7999" s="126"/>
      <c r="DP7999" s="126"/>
      <c r="DQ7999" s="127"/>
      <c r="DR7999" s="128"/>
      <c r="DS7999" s="13"/>
      <c r="DW7999" s="128"/>
      <c r="DX7999" s="128"/>
      <c r="DY7999" s="128"/>
      <c r="EH7999" s="89"/>
      <c r="EI7999" s="90"/>
    </row>
    <row r="8000" spans="38:139">
      <c r="AL8000" s="13"/>
      <c r="AM8000" s="13"/>
      <c r="AN8000" s="3"/>
      <c r="AO8000" s="126"/>
      <c r="AP8000" s="126"/>
      <c r="AQ8000" s="127"/>
      <c r="AR8000" s="128"/>
      <c r="AS8000" s="13"/>
      <c r="AW8000" s="128"/>
      <c r="AX8000" s="128"/>
      <c r="AY8000" s="128"/>
      <c r="BH8000" s="89"/>
      <c r="BI8000" s="90"/>
      <c r="DL8000" s="13"/>
      <c r="DM8000" s="13"/>
      <c r="DN8000" s="3"/>
      <c r="DO8000" s="126"/>
      <c r="DP8000" s="126"/>
      <c r="DQ8000" s="127"/>
      <c r="DR8000" s="128"/>
      <c r="DS8000" s="13"/>
      <c r="DW8000" s="128"/>
      <c r="DX8000" s="128"/>
      <c r="DY8000" s="128"/>
      <c r="EH8000" s="89"/>
      <c r="EI8000" s="90"/>
    </row>
    <row r="8001" spans="38:139">
      <c r="AL8001" s="13"/>
      <c r="AM8001" s="13"/>
      <c r="AN8001" s="3"/>
      <c r="AO8001" s="126"/>
      <c r="AP8001" s="126"/>
      <c r="AQ8001" s="127"/>
      <c r="AR8001" s="128"/>
      <c r="AS8001" s="13"/>
      <c r="AW8001" s="128"/>
      <c r="AX8001" s="128"/>
      <c r="AY8001" s="128"/>
      <c r="BH8001" s="89"/>
      <c r="BI8001" s="90"/>
      <c r="DL8001" s="13"/>
      <c r="DM8001" s="13"/>
      <c r="DN8001" s="3"/>
      <c r="DO8001" s="126"/>
      <c r="DP8001" s="126"/>
      <c r="DQ8001" s="127"/>
      <c r="DR8001" s="128"/>
      <c r="DS8001" s="13"/>
      <c r="DW8001" s="128"/>
      <c r="DX8001" s="128"/>
      <c r="DY8001" s="128"/>
      <c r="EH8001" s="89"/>
      <c r="EI8001" s="90"/>
    </row>
    <row r="8002" spans="38:139">
      <c r="AL8002" s="13"/>
      <c r="AM8002" s="13"/>
      <c r="AN8002" s="3"/>
      <c r="AO8002" s="126"/>
      <c r="AP8002" s="126"/>
      <c r="AQ8002" s="127"/>
      <c r="AR8002" s="128"/>
      <c r="AS8002" s="13"/>
      <c r="AW8002" s="128"/>
      <c r="AX8002" s="128"/>
      <c r="AY8002" s="128"/>
      <c r="BH8002" s="89"/>
      <c r="BI8002" s="90"/>
      <c r="DL8002" s="13"/>
      <c r="DM8002" s="13"/>
      <c r="DN8002" s="3"/>
      <c r="DO8002" s="126"/>
      <c r="DP8002" s="126"/>
      <c r="DQ8002" s="127"/>
      <c r="DR8002" s="128"/>
      <c r="DS8002" s="13"/>
      <c r="DW8002" s="128"/>
      <c r="DX8002" s="128"/>
      <c r="DY8002" s="128"/>
      <c r="EH8002" s="89"/>
      <c r="EI8002" s="90"/>
    </row>
    <row r="8003" spans="38:139">
      <c r="AL8003" s="13"/>
      <c r="AM8003" s="13"/>
      <c r="AN8003" s="3"/>
      <c r="AO8003" s="126"/>
      <c r="AP8003" s="126"/>
      <c r="AQ8003" s="127"/>
      <c r="AR8003" s="128"/>
      <c r="AS8003" s="13"/>
      <c r="AW8003" s="128"/>
      <c r="AX8003" s="128"/>
      <c r="AY8003" s="128"/>
      <c r="BH8003" s="89"/>
      <c r="BI8003" s="90"/>
      <c r="DL8003" s="13"/>
      <c r="DM8003" s="13"/>
      <c r="DN8003" s="3"/>
      <c r="DO8003" s="126"/>
      <c r="DP8003" s="126"/>
      <c r="DQ8003" s="127"/>
      <c r="DR8003" s="128"/>
      <c r="DS8003" s="13"/>
      <c r="DW8003" s="128"/>
      <c r="DX8003" s="128"/>
      <c r="DY8003" s="128"/>
      <c r="EH8003" s="89"/>
      <c r="EI8003" s="90"/>
    </row>
    <row r="8004" spans="38:139">
      <c r="AL8004" s="13"/>
      <c r="AM8004" s="13"/>
      <c r="AN8004" s="3"/>
      <c r="AO8004" s="126"/>
      <c r="AP8004" s="126"/>
      <c r="AQ8004" s="127"/>
      <c r="AR8004" s="128"/>
      <c r="AS8004" s="13"/>
      <c r="AW8004" s="128"/>
      <c r="AX8004" s="128"/>
      <c r="AY8004" s="128"/>
      <c r="BH8004" s="89"/>
      <c r="BI8004" s="90"/>
      <c r="DL8004" s="13"/>
      <c r="DM8004" s="13"/>
      <c r="DN8004" s="3"/>
      <c r="DO8004" s="126"/>
      <c r="DP8004" s="126"/>
      <c r="DQ8004" s="127"/>
      <c r="DR8004" s="128"/>
      <c r="DS8004" s="13"/>
      <c r="DW8004" s="128"/>
      <c r="DX8004" s="128"/>
      <c r="DY8004" s="128"/>
      <c r="EH8004" s="89"/>
      <c r="EI8004" s="90"/>
    </row>
    <row r="8005" spans="38:139">
      <c r="AL8005" s="13"/>
      <c r="AM8005" s="13"/>
      <c r="AN8005" s="3"/>
      <c r="AO8005" s="126"/>
      <c r="AP8005" s="126"/>
      <c r="AQ8005" s="127"/>
      <c r="AR8005" s="128"/>
      <c r="AS8005" s="13"/>
      <c r="AW8005" s="128"/>
      <c r="AX8005" s="128"/>
      <c r="AY8005" s="128"/>
      <c r="BH8005" s="89"/>
      <c r="BI8005" s="90"/>
      <c r="DL8005" s="13"/>
      <c r="DM8005" s="13"/>
      <c r="DN8005" s="3"/>
      <c r="DO8005" s="126"/>
      <c r="DP8005" s="126"/>
      <c r="DQ8005" s="127"/>
      <c r="DR8005" s="128"/>
      <c r="DS8005" s="13"/>
      <c r="DW8005" s="128"/>
      <c r="DX8005" s="128"/>
      <c r="DY8005" s="128"/>
      <c r="EH8005" s="89"/>
      <c r="EI8005" s="90"/>
    </row>
    <row r="8006" spans="38:139">
      <c r="AL8006" s="13"/>
      <c r="AM8006" s="13"/>
      <c r="AN8006" s="3"/>
      <c r="AO8006" s="126"/>
      <c r="AP8006" s="126"/>
      <c r="AQ8006" s="127"/>
      <c r="AR8006" s="128"/>
      <c r="AS8006" s="13"/>
      <c r="AW8006" s="128"/>
      <c r="AX8006" s="128"/>
      <c r="AY8006" s="128"/>
      <c r="BH8006" s="89"/>
      <c r="BI8006" s="90"/>
      <c r="DL8006" s="13"/>
      <c r="DM8006" s="13"/>
      <c r="DN8006" s="3"/>
      <c r="DO8006" s="126"/>
      <c r="DP8006" s="126"/>
      <c r="DQ8006" s="127"/>
      <c r="DR8006" s="128"/>
      <c r="DS8006" s="13"/>
      <c r="DW8006" s="128"/>
      <c r="DX8006" s="128"/>
      <c r="DY8006" s="128"/>
      <c r="EH8006" s="89"/>
      <c r="EI8006" s="90"/>
    </row>
    <row r="8007" spans="38:139">
      <c r="AL8007" s="13"/>
      <c r="AM8007" s="13"/>
      <c r="AN8007" s="3"/>
      <c r="AO8007" s="126"/>
      <c r="AP8007" s="126"/>
      <c r="AQ8007" s="127"/>
      <c r="AR8007" s="128"/>
      <c r="AS8007" s="13"/>
      <c r="AW8007" s="128"/>
      <c r="AX8007" s="128"/>
      <c r="AY8007" s="128"/>
      <c r="BH8007" s="89"/>
      <c r="BI8007" s="90"/>
      <c r="DL8007" s="13"/>
      <c r="DM8007" s="13"/>
      <c r="DN8007" s="3"/>
      <c r="DO8007" s="126"/>
      <c r="DP8007" s="126"/>
      <c r="DQ8007" s="127"/>
      <c r="DR8007" s="128"/>
      <c r="DS8007" s="13"/>
      <c r="DW8007" s="128"/>
      <c r="DX8007" s="128"/>
      <c r="DY8007" s="128"/>
      <c r="EH8007" s="89"/>
      <c r="EI8007" s="90"/>
    </row>
    <row r="8008" spans="38:139">
      <c r="AL8008" s="13"/>
      <c r="AM8008" s="13"/>
      <c r="AN8008" s="3"/>
      <c r="AO8008" s="126"/>
      <c r="AP8008" s="126"/>
      <c r="AQ8008" s="127"/>
      <c r="AR8008" s="128"/>
      <c r="AS8008" s="13"/>
      <c r="AW8008" s="128"/>
      <c r="AX8008" s="128"/>
      <c r="AY8008" s="128"/>
      <c r="BH8008" s="89"/>
      <c r="BI8008" s="90"/>
      <c r="DL8008" s="13"/>
      <c r="DM8008" s="13"/>
      <c r="DN8008" s="3"/>
      <c r="DO8008" s="126"/>
      <c r="DP8008" s="126"/>
      <c r="DQ8008" s="127"/>
      <c r="DR8008" s="128"/>
      <c r="DS8008" s="13"/>
      <c r="DW8008" s="128"/>
      <c r="DX8008" s="128"/>
      <c r="DY8008" s="128"/>
      <c r="EH8008" s="89"/>
      <c r="EI8008" s="90"/>
    </row>
    <row r="8009" spans="38:139">
      <c r="AL8009" s="13"/>
      <c r="AM8009" s="13"/>
      <c r="AN8009" s="3"/>
      <c r="AO8009" s="126"/>
      <c r="AP8009" s="126"/>
      <c r="AQ8009" s="127"/>
      <c r="AR8009" s="128"/>
      <c r="AS8009" s="13"/>
      <c r="AW8009" s="128"/>
      <c r="AX8009" s="128"/>
      <c r="AY8009" s="128"/>
      <c r="BH8009" s="89"/>
      <c r="BI8009" s="90"/>
      <c r="DL8009" s="13"/>
      <c r="DM8009" s="13"/>
      <c r="DN8009" s="3"/>
      <c r="DO8009" s="126"/>
      <c r="DP8009" s="126"/>
      <c r="DQ8009" s="127"/>
      <c r="DR8009" s="128"/>
      <c r="DS8009" s="13"/>
      <c r="DW8009" s="128"/>
      <c r="DX8009" s="128"/>
      <c r="DY8009" s="128"/>
      <c r="EH8009" s="89"/>
      <c r="EI8009" s="90"/>
    </row>
    <row r="8010" spans="38:139">
      <c r="AL8010" s="13"/>
      <c r="AM8010" s="13"/>
      <c r="AN8010" s="3"/>
      <c r="AO8010" s="126"/>
      <c r="AP8010" s="126"/>
      <c r="AQ8010" s="127"/>
      <c r="AR8010" s="128"/>
      <c r="AS8010" s="13"/>
      <c r="AW8010" s="128"/>
      <c r="AX8010" s="128"/>
      <c r="AY8010" s="128"/>
      <c r="BH8010" s="89"/>
      <c r="BI8010" s="90"/>
      <c r="DL8010" s="13"/>
      <c r="DM8010" s="13"/>
      <c r="DN8010" s="3"/>
      <c r="DO8010" s="126"/>
      <c r="DP8010" s="126"/>
      <c r="DQ8010" s="127"/>
      <c r="DR8010" s="128"/>
      <c r="DS8010" s="13"/>
      <c r="DW8010" s="128"/>
      <c r="DX8010" s="128"/>
      <c r="DY8010" s="128"/>
      <c r="EH8010" s="89"/>
      <c r="EI8010" s="90"/>
    </row>
    <row r="8011" spans="38:139">
      <c r="AL8011" s="13"/>
      <c r="AM8011" s="13"/>
      <c r="AN8011" s="3"/>
      <c r="AO8011" s="126"/>
      <c r="AP8011" s="126"/>
      <c r="AQ8011" s="127"/>
      <c r="AR8011" s="128"/>
      <c r="AS8011" s="13"/>
      <c r="AW8011" s="128"/>
      <c r="AX8011" s="128"/>
      <c r="AY8011" s="128"/>
      <c r="BH8011" s="89"/>
      <c r="BI8011" s="90"/>
      <c r="DL8011" s="13"/>
      <c r="DM8011" s="13"/>
      <c r="DN8011" s="3"/>
      <c r="DO8011" s="126"/>
      <c r="DP8011" s="126"/>
      <c r="DQ8011" s="127"/>
      <c r="DR8011" s="128"/>
      <c r="DS8011" s="13"/>
      <c r="DW8011" s="128"/>
      <c r="DX8011" s="128"/>
      <c r="DY8011" s="128"/>
      <c r="EH8011" s="89"/>
      <c r="EI8011" s="90"/>
    </row>
    <row r="8012" spans="38:139">
      <c r="AL8012" s="13"/>
      <c r="AM8012" s="13"/>
      <c r="AN8012" s="3"/>
      <c r="AO8012" s="126"/>
      <c r="AP8012" s="126"/>
      <c r="AQ8012" s="127"/>
      <c r="AR8012" s="128"/>
      <c r="AS8012" s="13"/>
      <c r="AW8012" s="128"/>
      <c r="AX8012" s="128"/>
      <c r="AY8012" s="128"/>
      <c r="BH8012" s="89"/>
      <c r="BI8012" s="90"/>
      <c r="DL8012" s="13"/>
      <c r="DM8012" s="13"/>
      <c r="DN8012" s="3"/>
      <c r="DO8012" s="126"/>
      <c r="DP8012" s="126"/>
      <c r="DQ8012" s="127"/>
      <c r="DR8012" s="128"/>
      <c r="DS8012" s="13"/>
      <c r="DW8012" s="128"/>
      <c r="DX8012" s="128"/>
      <c r="DY8012" s="128"/>
      <c r="EH8012" s="89"/>
      <c r="EI8012" s="90"/>
    </row>
    <row r="8013" spans="38:139">
      <c r="AL8013" s="13"/>
      <c r="AM8013" s="13"/>
      <c r="AN8013" s="3"/>
      <c r="AO8013" s="126"/>
      <c r="AP8013" s="126"/>
      <c r="AQ8013" s="127"/>
      <c r="AR8013" s="128"/>
      <c r="AS8013" s="13"/>
      <c r="AW8013" s="128"/>
      <c r="AX8013" s="128"/>
      <c r="AY8013" s="128"/>
      <c r="BH8013" s="89"/>
      <c r="BI8013" s="90"/>
      <c r="DL8013" s="13"/>
      <c r="DM8013" s="13"/>
      <c r="DN8013" s="3"/>
      <c r="DO8013" s="126"/>
      <c r="DP8013" s="126"/>
      <c r="DQ8013" s="127"/>
      <c r="DR8013" s="128"/>
      <c r="DS8013" s="13"/>
      <c r="DW8013" s="128"/>
      <c r="DX8013" s="128"/>
      <c r="DY8013" s="128"/>
      <c r="EH8013" s="89"/>
      <c r="EI8013" s="90"/>
    </row>
    <row r="8014" spans="38:139">
      <c r="AL8014" s="13"/>
      <c r="AM8014" s="13"/>
      <c r="AN8014" s="3"/>
      <c r="AO8014" s="126"/>
      <c r="AP8014" s="126"/>
      <c r="AQ8014" s="127"/>
      <c r="AR8014" s="128"/>
      <c r="AS8014" s="13"/>
      <c r="AW8014" s="128"/>
      <c r="AX8014" s="128"/>
      <c r="AY8014" s="128"/>
      <c r="BH8014" s="89"/>
      <c r="BI8014" s="90"/>
      <c r="DL8014" s="13"/>
      <c r="DM8014" s="13"/>
      <c r="DN8014" s="3"/>
      <c r="DO8014" s="126"/>
      <c r="DP8014" s="126"/>
      <c r="DQ8014" s="127"/>
      <c r="DR8014" s="128"/>
      <c r="DS8014" s="13"/>
      <c r="DW8014" s="128"/>
      <c r="DX8014" s="128"/>
      <c r="DY8014" s="128"/>
      <c r="EH8014" s="89"/>
      <c r="EI8014" s="90"/>
    </row>
    <row r="8015" spans="38:139">
      <c r="AL8015" s="13"/>
      <c r="AM8015" s="13"/>
      <c r="AN8015" s="3"/>
      <c r="AO8015" s="126"/>
      <c r="AP8015" s="126"/>
      <c r="AQ8015" s="127"/>
      <c r="AR8015" s="128"/>
      <c r="AS8015" s="13"/>
      <c r="AW8015" s="128"/>
      <c r="AX8015" s="128"/>
      <c r="AY8015" s="128"/>
      <c r="BH8015" s="89"/>
      <c r="BI8015" s="90"/>
      <c r="DL8015" s="13"/>
      <c r="DM8015" s="13"/>
      <c r="DN8015" s="3"/>
      <c r="DO8015" s="126"/>
      <c r="DP8015" s="126"/>
      <c r="DQ8015" s="127"/>
      <c r="DR8015" s="128"/>
      <c r="DS8015" s="13"/>
      <c r="DW8015" s="128"/>
      <c r="DX8015" s="128"/>
      <c r="DY8015" s="128"/>
      <c r="EH8015" s="89"/>
      <c r="EI8015" s="90"/>
    </row>
    <row r="8016" spans="38:139">
      <c r="AL8016" s="13"/>
      <c r="AM8016" s="13"/>
      <c r="AN8016" s="3"/>
      <c r="AO8016" s="126"/>
      <c r="AP8016" s="126"/>
      <c r="AQ8016" s="127"/>
      <c r="AR8016" s="128"/>
      <c r="AS8016" s="13"/>
      <c r="AW8016" s="128"/>
      <c r="AX8016" s="128"/>
      <c r="AY8016" s="128"/>
      <c r="BH8016" s="89"/>
      <c r="BI8016" s="90"/>
      <c r="DL8016" s="13"/>
      <c r="DM8016" s="13"/>
      <c r="DN8016" s="3"/>
      <c r="DO8016" s="126"/>
      <c r="DP8016" s="126"/>
      <c r="DQ8016" s="127"/>
      <c r="DR8016" s="128"/>
      <c r="DS8016" s="13"/>
      <c r="DW8016" s="128"/>
      <c r="DX8016" s="128"/>
      <c r="DY8016" s="128"/>
      <c r="EH8016" s="89"/>
      <c r="EI8016" s="90"/>
    </row>
    <row r="8017" spans="38:139">
      <c r="AL8017" s="13"/>
      <c r="AM8017" s="13"/>
      <c r="AN8017" s="3"/>
      <c r="AO8017" s="126"/>
      <c r="AP8017" s="126"/>
      <c r="AQ8017" s="127"/>
      <c r="AR8017" s="128"/>
      <c r="AS8017" s="13"/>
      <c r="AW8017" s="128"/>
      <c r="AX8017" s="128"/>
      <c r="AY8017" s="128"/>
      <c r="BH8017" s="89"/>
      <c r="BI8017" s="90"/>
      <c r="DL8017" s="13"/>
      <c r="DM8017" s="13"/>
      <c r="DN8017" s="3"/>
      <c r="DO8017" s="126"/>
      <c r="DP8017" s="126"/>
      <c r="DQ8017" s="127"/>
      <c r="DR8017" s="128"/>
      <c r="DS8017" s="13"/>
      <c r="DW8017" s="128"/>
      <c r="DX8017" s="128"/>
      <c r="DY8017" s="128"/>
      <c r="EH8017" s="89"/>
      <c r="EI8017" s="90"/>
    </row>
    <row r="8018" spans="38:139">
      <c r="AL8018" s="13"/>
      <c r="AM8018" s="13"/>
      <c r="AN8018" s="3"/>
      <c r="AO8018" s="126"/>
      <c r="AP8018" s="126"/>
      <c r="AQ8018" s="127"/>
      <c r="AR8018" s="128"/>
      <c r="AS8018" s="13"/>
      <c r="AW8018" s="128"/>
      <c r="AX8018" s="128"/>
      <c r="AY8018" s="128"/>
      <c r="BH8018" s="89"/>
      <c r="BI8018" s="90"/>
      <c r="DL8018" s="13"/>
      <c r="DM8018" s="13"/>
      <c r="DN8018" s="3"/>
      <c r="DO8018" s="126"/>
      <c r="DP8018" s="126"/>
      <c r="DQ8018" s="127"/>
      <c r="DR8018" s="128"/>
      <c r="DS8018" s="13"/>
      <c r="DW8018" s="128"/>
      <c r="DX8018" s="128"/>
      <c r="DY8018" s="128"/>
      <c r="EH8018" s="89"/>
      <c r="EI8018" s="90"/>
    </row>
    <row r="8019" spans="38:139">
      <c r="AL8019" s="13"/>
      <c r="AM8019" s="13"/>
      <c r="AN8019" s="3"/>
      <c r="AO8019" s="126"/>
      <c r="AP8019" s="126"/>
      <c r="AQ8019" s="127"/>
      <c r="AR8019" s="128"/>
      <c r="AS8019" s="13"/>
      <c r="AW8019" s="128"/>
      <c r="AX8019" s="128"/>
      <c r="AY8019" s="128"/>
      <c r="BH8019" s="89"/>
      <c r="BI8019" s="90"/>
      <c r="DL8019" s="13"/>
      <c r="DM8019" s="13"/>
      <c r="DN8019" s="3"/>
      <c r="DO8019" s="126"/>
      <c r="DP8019" s="126"/>
      <c r="DQ8019" s="127"/>
      <c r="DR8019" s="128"/>
      <c r="DS8019" s="13"/>
      <c r="DW8019" s="128"/>
      <c r="DX8019" s="128"/>
      <c r="DY8019" s="128"/>
      <c r="EH8019" s="89"/>
      <c r="EI8019" s="90"/>
    </row>
    <row r="8020" spans="38:139">
      <c r="AL8020" s="13"/>
      <c r="AM8020" s="13"/>
      <c r="AN8020" s="3"/>
      <c r="AO8020" s="126"/>
      <c r="AP8020" s="126"/>
      <c r="AQ8020" s="127"/>
      <c r="AR8020" s="128"/>
      <c r="AS8020" s="13"/>
      <c r="AW8020" s="128"/>
      <c r="AX8020" s="128"/>
      <c r="AY8020" s="128"/>
      <c r="BH8020" s="89"/>
      <c r="BI8020" s="90"/>
      <c r="DL8020" s="13"/>
      <c r="DM8020" s="13"/>
      <c r="DN8020" s="3"/>
      <c r="DO8020" s="126"/>
      <c r="DP8020" s="126"/>
      <c r="DQ8020" s="127"/>
      <c r="DR8020" s="128"/>
      <c r="DS8020" s="13"/>
      <c r="DW8020" s="128"/>
      <c r="DX8020" s="128"/>
      <c r="DY8020" s="128"/>
      <c r="EH8020" s="89"/>
      <c r="EI8020" s="90"/>
    </row>
    <row r="8021" spans="38:139">
      <c r="AL8021" s="13"/>
      <c r="AM8021" s="13"/>
      <c r="AN8021" s="3"/>
      <c r="AO8021" s="126"/>
      <c r="AP8021" s="126"/>
      <c r="AQ8021" s="127"/>
      <c r="AR8021" s="128"/>
      <c r="AS8021" s="13"/>
      <c r="AW8021" s="128"/>
      <c r="AX8021" s="128"/>
      <c r="AY8021" s="128"/>
      <c r="BH8021" s="89"/>
      <c r="BI8021" s="90"/>
      <c r="DL8021" s="13"/>
      <c r="DM8021" s="13"/>
      <c r="DN8021" s="3"/>
      <c r="DO8021" s="126"/>
      <c r="DP8021" s="126"/>
      <c r="DQ8021" s="127"/>
      <c r="DR8021" s="128"/>
      <c r="DS8021" s="13"/>
      <c r="DW8021" s="128"/>
      <c r="DX8021" s="128"/>
      <c r="DY8021" s="128"/>
      <c r="EH8021" s="89"/>
      <c r="EI8021" s="90"/>
    </row>
    <row r="8022" spans="38:139">
      <c r="AL8022" s="13"/>
      <c r="AM8022" s="13"/>
      <c r="AN8022" s="3"/>
      <c r="AO8022" s="126"/>
      <c r="AP8022" s="126"/>
      <c r="AQ8022" s="127"/>
      <c r="AR8022" s="128"/>
      <c r="AS8022" s="13"/>
      <c r="AW8022" s="128"/>
      <c r="AX8022" s="128"/>
      <c r="AY8022" s="128"/>
      <c r="BH8022" s="89"/>
      <c r="BI8022" s="90"/>
      <c r="DL8022" s="13"/>
      <c r="DM8022" s="13"/>
      <c r="DN8022" s="3"/>
      <c r="DO8022" s="126"/>
      <c r="DP8022" s="126"/>
      <c r="DQ8022" s="127"/>
      <c r="DR8022" s="128"/>
      <c r="DS8022" s="13"/>
      <c r="DW8022" s="128"/>
      <c r="DX8022" s="128"/>
      <c r="DY8022" s="128"/>
      <c r="EH8022" s="89"/>
      <c r="EI8022" s="90"/>
    </row>
    <row r="8023" spans="38:139">
      <c r="AL8023" s="13"/>
      <c r="AM8023" s="13"/>
      <c r="AN8023" s="3"/>
      <c r="AO8023" s="126"/>
      <c r="AP8023" s="126"/>
      <c r="AQ8023" s="127"/>
      <c r="AR8023" s="128"/>
      <c r="AS8023" s="13"/>
      <c r="AW8023" s="128"/>
      <c r="AX8023" s="128"/>
      <c r="AY8023" s="128"/>
      <c r="BH8023" s="89"/>
      <c r="BI8023" s="90"/>
      <c r="DL8023" s="13"/>
      <c r="DM8023" s="13"/>
      <c r="DN8023" s="3"/>
      <c r="DO8023" s="126"/>
      <c r="DP8023" s="126"/>
      <c r="DQ8023" s="127"/>
      <c r="DR8023" s="128"/>
      <c r="DS8023" s="13"/>
      <c r="DW8023" s="128"/>
      <c r="DX8023" s="128"/>
      <c r="DY8023" s="128"/>
      <c r="EH8023" s="89"/>
      <c r="EI8023" s="90"/>
    </row>
    <row r="8024" spans="38:139">
      <c r="AL8024" s="13"/>
      <c r="AM8024" s="13"/>
      <c r="AN8024" s="3"/>
      <c r="AO8024" s="126"/>
      <c r="AP8024" s="126"/>
      <c r="AQ8024" s="127"/>
      <c r="AR8024" s="128"/>
      <c r="AS8024" s="13"/>
      <c r="AW8024" s="128"/>
      <c r="AX8024" s="128"/>
      <c r="AY8024" s="128"/>
      <c r="BH8024" s="89"/>
      <c r="BI8024" s="90"/>
      <c r="DL8024" s="13"/>
      <c r="DM8024" s="13"/>
      <c r="DN8024" s="3"/>
      <c r="DO8024" s="126"/>
      <c r="DP8024" s="126"/>
      <c r="DQ8024" s="127"/>
      <c r="DR8024" s="128"/>
      <c r="DS8024" s="13"/>
      <c r="DW8024" s="128"/>
      <c r="DX8024" s="128"/>
      <c r="DY8024" s="128"/>
      <c r="EH8024" s="89"/>
      <c r="EI8024" s="90"/>
    </row>
    <row r="8025" spans="38:139">
      <c r="AL8025" s="13"/>
      <c r="AM8025" s="13"/>
      <c r="AN8025" s="3"/>
      <c r="AO8025" s="126"/>
      <c r="AP8025" s="126"/>
      <c r="AQ8025" s="127"/>
      <c r="AR8025" s="128"/>
      <c r="AS8025" s="13"/>
      <c r="AW8025" s="128"/>
      <c r="AX8025" s="128"/>
      <c r="AY8025" s="128"/>
      <c r="BH8025" s="89"/>
      <c r="BI8025" s="90"/>
      <c r="DL8025" s="13"/>
      <c r="DM8025" s="13"/>
      <c r="DN8025" s="3"/>
      <c r="DO8025" s="126"/>
      <c r="DP8025" s="126"/>
      <c r="DQ8025" s="127"/>
      <c r="DR8025" s="128"/>
      <c r="DS8025" s="13"/>
      <c r="DW8025" s="128"/>
      <c r="DX8025" s="128"/>
      <c r="DY8025" s="128"/>
      <c r="EH8025" s="89"/>
      <c r="EI8025" s="90"/>
    </row>
    <row r="8026" spans="38:139">
      <c r="AL8026" s="13"/>
      <c r="AM8026" s="13"/>
      <c r="AN8026" s="3"/>
      <c r="AO8026" s="126"/>
      <c r="AP8026" s="126"/>
      <c r="AQ8026" s="127"/>
      <c r="AR8026" s="128"/>
      <c r="AS8026" s="13"/>
      <c r="AW8026" s="128"/>
      <c r="AX8026" s="128"/>
      <c r="AY8026" s="128"/>
      <c r="BH8026" s="89"/>
      <c r="BI8026" s="90"/>
      <c r="DL8026" s="13"/>
      <c r="DM8026" s="13"/>
      <c r="DN8026" s="3"/>
      <c r="DO8026" s="126"/>
      <c r="DP8026" s="126"/>
      <c r="DQ8026" s="127"/>
      <c r="DR8026" s="128"/>
      <c r="DS8026" s="13"/>
      <c r="DW8026" s="128"/>
      <c r="DX8026" s="128"/>
      <c r="DY8026" s="128"/>
      <c r="EH8026" s="89"/>
      <c r="EI8026" s="90"/>
    </row>
    <row r="8027" spans="38:139">
      <c r="AL8027" s="13"/>
      <c r="AM8027" s="13"/>
      <c r="AN8027" s="3"/>
      <c r="AO8027" s="126"/>
      <c r="AP8027" s="126"/>
      <c r="AQ8027" s="127"/>
      <c r="AR8027" s="128"/>
      <c r="AS8027" s="13"/>
      <c r="AW8027" s="128"/>
      <c r="AX8027" s="128"/>
      <c r="AY8027" s="128"/>
      <c r="BH8027" s="89"/>
      <c r="BI8027" s="90"/>
      <c r="DL8027" s="13"/>
      <c r="DM8027" s="13"/>
      <c r="DN8027" s="3"/>
      <c r="DO8027" s="126"/>
      <c r="DP8027" s="126"/>
      <c r="DQ8027" s="127"/>
      <c r="DR8027" s="128"/>
      <c r="DS8027" s="13"/>
      <c r="DW8027" s="128"/>
      <c r="DX8027" s="128"/>
      <c r="DY8027" s="128"/>
      <c r="EH8027" s="89"/>
      <c r="EI8027" s="90"/>
    </row>
    <row r="8028" spans="38:139">
      <c r="AL8028" s="13"/>
      <c r="AM8028" s="13"/>
      <c r="AN8028" s="3"/>
      <c r="AO8028" s="126"/>
      <c r="AP8028" s="126"/>
      <c r="AQ8028" s="127"/>
      <c r="AR8028" s="128"/>
      <c r="AS8028" s="13"/>
      <c r="AW8028" s="128"/>
      <c r="AX8028" s="128"/>
      <c r="AY8028" s="128"/>
      <c r="BH8028" s="89"/>
      <c r="BI8028" s="90"/>
      <c r="DL8028" s="13"/>
      <c r="DM8028" s="13"/>
      <c r="DN8028" s="3"/>
      <c r="DO8028" s="126"/>
      <c r="DP8028" s="126"/>
      <c r="DQ8028" s="127"/>
      <c r="DR8028" s="128"/>
      <c r="DS8028" s="13"/>
      <c r="DW8028" s="128"/>
      <c r="DX8028" s="128"/>
      <c r="DY8028" s="128"/>
      <c r="EH8028" s="89"/>
      <c r="EI8028" s="90"/>
    </row>
    <row r="8029" spans="38:139">
      <c r="AL8029" s="13"/>
      <c r="AM8029" s="13"/>
      <c r="AN8029" s="3"/>
      <c r="AO8029" s="126"/>
      <c r="AP8029" s="126"/>
      <c r="AQ8029" s="127"/>
      <c r="AR8029" s="128"/>
      <c r="AS8029" s="13"/>
      <c r="AW8029" s="128"/>
      <c r="AX8029" s="128"/>
      <c r="AY8029" s="128"/>
      <c r="BH8029" s="89"/>
      <c r="BI8029" s="90"/>
      <c r="DL8029" s="13"/>
      <c r="DM8029" s="13"/>
      <c r="DN8029" s="3"/>
      <c r="DO8029" s="126"/>
      <c r="DP8029" s="126"/>
      <c r="DQ8029" s="127"/>
      <c r="DR8029" s="128"/>
      <c r="DS8029" s="13"/>
      <c r="DW8029" s="128"/>
      <c r="DX8029" s="128"/>
      <c r="DY8029" s="128"/>
      <c r="EH8029" s="89"/>
      <c r="EI8029" s="90"/>
    </row>
    <row r="8030" spans="38:139">
      <c r="AL8030" s="13"/>
      <c r="AM8030" s="13"/>
      <c r="AN8030" s="3"/>
      <c r="AO8030" s="126"/>
      <c r="AP8030" s="126"/>
      <c r="AQ8030" s="127"/>
      <c r="AR8030" s="128"/>
      <c r="AS8030" s="13"/>
      <c r="AW8030" s="128"/>
      <c r="AX8030" s="128"/>
      <c r="AY8030" s="128"/>
      <c r="BH8030" s="89"/>
      <c r="BI8030" s="90"/>
      <c r="DL8030" s="13"/>
      <c r="DM8030" s="13"/>
      <c r="DN8030" s="3"/>
      <c r="DO8030" s="126"/>
      <c r="DP8030" s="126"/>
      <c r="DQ8030" s="127"/>
      <c r="DR8030" s="128"/>
      <c r="DS8030" s="13"/>
      <c r="DW8030" s="128"/>
      <c r="DX8030" s="128"/>
      <c r="DY8030" s="128"/>
      <c r="EH8030" s="89"/>
      <c r="EI8030" s="90"/>
    </row>
    <row r="8031" spans="38:139">
      <c r="AL8031" s="13"/>
      <c r="AM8031" s="13"/>
      <c r="AN8031" s="3"/>
      <c r="AO8031" s="126"/>
      <c r="AP8031" s="126"/>
      <c r="AQ8031" s="127"/>
      <c r="AR8031" s="128"/>
      <c r="AS8031" s="13"/>
      <c r="AW8031" s="128"/>
      <c r="AX8031" s="128"/>
      <c r="AY8031" s="128"/>
      <c r="BH8031" s="89"/>
      <c r="BI8031" s="90"/>
      <c r="DL8031" s="13"/>
      <c r="DM8031" s="13"/>
      <c r="DN8031" s="3"/>
      <c r="DO8031" s="126"/>
      <c r="DP8031" s="126"/>
      <c r="DQ8031" s="127"/>
      <c r="DR8031" s="128"/>
      <c r="DS8031" s="13"/>
      <c r="DW8031" s="128"/>
      <c r="DX8031" s="128"/>
      <c r="DY8031" s="128"/>
      <c r="EH8031" s="89"/>
      <c r="EI8031" s="90"/>
    </row>
    <row r="8032" spans="38:139">
      <c r="AL8032" s="13"/>
      <c r="AM8032" s="13"/>
      <c r="AN8032" s="3"/>
      <c r="AO8032" s="126"/>
      <c r="AP8032" s="126"/>
      <c r="AQ8032" s="127"/>
      <c r="AR8032" s="128"/>
      <c r="AS8032" s="13"/>
      <c r="AW8032" s="128"/>
      <c r="AX8032" s="128"/>
      <c r="AY8032" s="128"/>
      <c r="BH8032" s="89"/>
      <c r="BI8032" s="90"/>
      <c r="DL8032" s="13"/>
      <c r="DM8032" s="13"/>
      <c r="DN8032" s="3"/>
      <c r="DO8032" s="126"/>
      <c r="DP8032" s="126"/>
      <c r="DQ8032" s="127"/>
      <c r="DR8032" s="128"/>
      <c r="DS8032" s="13"/>
      <c r="DW8032" s="128"/>
      <c r="DX8032" s="128"/>
      <c r="DY8032" s="128"/>
      <c r="EH8032" s="89"/>
      <c r="EI8032" s="90"/>
    </row>
    <row r="8033" spans="38:139">
      <c r="AL8033" s="13"/>
      <c r="AM8033" s="13"/>
      <c r="AN8033" s="3"/>
      <c r="AO8033" s="126"/>
      <c r="AP8033" s="126"/>
      <c r="AQ8033" s="127"/>
      <c r="AR8033" s="128"/>
      <c r="AS8033" s="13"/>
      <c r="AW8033" s="128"/>
      <c r="AX8033" s="128"/>
      <c r="AY8033" s="128"/>
      <c r="BH8033" s="89"/>
      <c r="BI8033" s="90"/>
      <c r="DL8033" s="13"/>
      <c r="DM8033" s="13"/>
      <c r="DN8033" s="3"/>
      <c r="DO8033" s="126"/>
      <c r="DP8033" s="126"/>
      <c r="DQ8033" s="127"/>
      <c r="DR8033" s="128"/>
      <c r="DS8033" s="13"/>
      <c r="DW8033" s="128"/>
      <c r="DX8033" s="128"/>
      <c r="DY8033" s="128"/>
      <c r="EH8033" s="89"/>
      <c r="EI8033" s="90"/>
    </row>
    <row r="8034" spans="38:139">
      <c r="AL8034" s="13"/>
      <c r="AM8034" s="13"/>
      <c r="AN8034" s="3"/>
      <c r="AO8034" s="126"/>
      <c r="AP8034" s="126"/>
      <c r="AQ8034" s="127"/>
      <c r="AR8034" s="128"/>
      <c r="AS8034" s="13"/>
      <c r="AW8034" s="128"/>
      <c r="AX8034" s="128"/>
      <c r="AY8034" s="128"/>
      <c r="BH8034" s="89"/>
      <c r="BI8034" s="90"/>
      <c r="DL8034" s="13"/>
      <c r="DM8034" s="13"/>
      <c r="DN8034" s="3"/>
      <c r="DO8034" s="126"/>
      <c r="DP8034" s="126"/>
      <c r="DQ8034" s="127"/>
      <c r="DR8034" s="128"/>
      <c r="DS8034" s="13"/>
      <c r="DW8034" s="128"/>
      <c r="DX8034" s="128"/>
      <c r="DY8034" s="128"/>
      <c r="EH8034" s="89"/>
      <c r="EI8034" s="90"/>
    </row>
    <row r="8035" spans="38:139">
      <c r="AL8035" s="13"/>
      <c r="AM8035" s="13"/>
      <c r="AN8035" s="3"/>
      <c r="AO8035" s="126"/>
      <c r="AP8035" s="126"/>
      <c r="AQ8035" s="127"/>
      <c r="AR8035" s="128"/>
      <c r="AS8035" s="13"/>
      <c r="AW8035" s="128"/>
      <c r="AX8035" s="128"/>
      <c r="AY8035" s="128"/>
      <c r="BH8035" s="89"/>
      <c r="BI8035" s="90"/>
      <c r="DL8035" s="13"/>
      <c r="DM8035" s="13"/>
      <c r="DN8035" s="3"/>
      <c r="DO8035" s="126"/>
      <c r="DP8035" s="126"/>
      <c r="DQ8035" s="127"/>
      <c r="DR8035" s="128"/>
      <c r="DS8035" s="13"/>
      <c r="DW8035" s="128"/>
      <c r="DX8035" s="128"/>
      <c r="DY8035" s="128"/>
      <c r="EH8035" s="89"/>
      <c r="EI8035" s="90"/>
    </row>
    <row r="8036" spans="38:139">
      <c r="AL8036" s="13"/>
      <c r="AM8036" s="13"/>
      <c r="AN8036" s="3"/>
      <c r="AO8036" s="126"/>
      <c r="AP8036" s="126"/>
      <c r="AQ8036" s="127"/>
      <c r="AR8036" s="128"/>
      <c r="AS8036" s="13"/>
      <c r="AW8036" s="128"/>
      <c r="AX8036" s="128"/>
      <c r="AY8036" s="128"/>
      <c r="BH8036" s="89"/>
      <c r="BI8036" s="90"/>
      <c r="DL8036" s="13"/>
      <c r="DM8036" s="13"/>
      <c r="DN8036" s="3"/>
      <c r="DO8036" s="126"/>
      <c r="DP8036" s="126"/>
      <c r="DQ8036" s="127"/>
      <c r="DR8036" s="128"/>
      <c r="DS8036" s="13"/>
      <c r="DW8036" s="128"/>
      <c r="DX8036" s="128"/>
      <c r="DY8036" s="128"/>
      <c r="EH8036" s="89"/>
      <c r="EI8036" s="90"/>
    </row>
    <row r="8037" spans="38:139">
      <c r="AL8037" s="13"/>
      <c r="AM8037" s="13"/>
      <c r="AN8037" s="3"/>
      <c r="AO8037" s="126"/>
      <c r="AP8037" s="126"/>
      <c r="AQ8037" s="127"/>
      <c r="AR8037" s="128"/>
      <c r="AS8037" s="13"/>
      <c r="AW8037" s="128"/>
      <c r="AX8037" s="128"/>
      <c r="AY8037" s="128"/>
      <c r="BH8037" s="89"/>
      <c r="BI8037" s="90"/>
      <c r="DL8037" s="13"/>
      <c r="DM8037" s="13"/>
      <c r="DN8037" s="3"/>
      <c r="DO8037" s="126"/>
      <c r="DP8037" s="126"/>
      <c r="DQ8037" s="127"/>
      <c r="DR8037" s="128"/>
      <c r="DS8037" s="13"/>
      <c r="DW8037" s="128"/>
      <c r="DX8037" s="128"/>
      <c r="DY8037" s="128"/>
      <c r="EH8037" s="89"/>
      <c r="EI8037" s="90"/>
    </row>
    <row r="8038" spans="38:139">
      <c r="AL8038" s="13"/>
      <c r="AM8038" s="13"/>
      <c r="AN8038" s="3"/>
      <c r="AO8038" s="126"/>
      <c r="AP8038" s="126"/>
      <c r="AQ8038" s="127"/>
      <c r="AR8038" s="128"/>
      <c r="AS8038" s="13"/>
      <c r="AW8038" s="128"/>
      <c r="AX8038" s="128"/>
      <c r="AY8038" s="128"/>
      <c r="BH8038" s="89"/>
      <c r="BI8038" s="90"/>
      <c r="DL8038" s="13"/>
      <c r="DM8038" s="13"/>
      <c r="DN8038" s="3"/>
      <c r="DO8038" s="126"/>
      <c r="DP8038" s="126"/>
      <c r="DQ8038" s="127"/>
      <c r="DR8038" s="128"/>
      <c r="DS8038" s="13"/>
      <c r="DW8038" s="128"/>
      <c r="DX8038" s="128"/>
      <c r="DY8038" s="128"/>
      <c r="EH8038" s="89"/>
      <c r="EI8038" s="90"/>
    </row>
    <row r="8039" spans="38:139">
      <c r="AL8039" s="13"/>
      <c r="AM8039" s="13"/>
      <c r="AN8039" s="3"/>
      <c r="AO8039" s="126"/>
      <c r="AP8039" s="126"/>
      <c r="AQ8039" s="127"/>
      <c r="AR8039" s="128"/>
      <c r="AS8039" s="13"/>
      <c r="AW8039" s="128"/>
      <c r="AX8039" s="128"/>
      <c r="AY8039" s="128"/>
      <c r="BH8039" s="89"/>
      <c r="BI8039" s="90"/>
      <c r="DL8039" s="13"/>
      <c r="DM8039" s="13"/>
      <c r="DN8039" s="3"/>
      <c r="DO8039" s="126"/>
      <c r="DP8039" s="126"/>
      <c r="DQ8039" s="127"/>
      <c r="DR8039" s="128"/>
      <c r="DS8039" s="13"/>
      <c r="DW8039" s="128"/>
      <c r="DX8039" s="128"/>
      <c r="DY8039" s="128"/>
      <c r="EH8039" s="89"/>
      <c r="EI8039" s="90"/>
    </row>
    <row r="8040" spans="38:139">
      <c r="AL8040" s="13"/>
      <c r="AM8040" s="13"/>
      <c r="AN8040" s="3"/>
      <c r="AO8040" s="126"/>
      <c r="AP8040" s="126"/>
      <c r="AQ8040" s="127"/>
      <c r="AR8040" s="128"/>
      <c r="AS8040" s="13"/>
      <c r="AW8040" s="128"/>
      <c r="AX8040" s="128"/>
      <c r="AY8040" s="128"/>
      <c r="BH8040" s="89"/>
      <c r="BI8040" s="90"/>
      <c r="DL8040" s="13"/>
      <c r="DM8040" s="13"/>
      <c r="DN8040" s="3"/>
      <c r="DO8040" s="126"/>
      <c r="DP8040" s="126"/>
      <c r="DQ8040" s="127"/>
      <c r="DR8040" s="128"/>
      <c r="DS8040" s="13"/>
      <c r="DW8040" s="128"/>
      <c r="DX8040" s="128"/>
      <c r="DY8040" s="128"/>
      <c r="EH8040" s="89"/>
      <c r="EI8040" s="90"/>
    </row>
    <row r="8041" spans="38:139">
      <c r="AL8041" s="13"/>
      <c r="AM8041" s="13"/>
      <c r="AN8041" s="3"/>
      <c r="AO8041" s="126"/>
      <c r="AP8041" s="126"/>
      <c r="AQ8041" s="127"/>
      <c r="AR8041" s="128"/>
      <c r="AS8041" s="13"/>
      <c r="AW8041" s="128"/>
      <c r="AX8041" s="128"/>
      <c r="AY8041" s="128"/>
      <c r="BH8041" s="89"/>
      <c r="BI8041" s="90"/>
      <c r="DL8041" s="13"/>
      <c r="DM8041" s="13"/>
      <c r="DN8041" s="3"/>
      <c r="DO8041" s="126"/>
      <c r="DP8041" s="126"/>
      <c r="DQ8041" s="127"/>
      <c r="DR8041" s="128"/>
      <c r="DS8041" s="13"/>
      <c r="DW8041" s="128"/>
      <c r="DX8041" s="128"/>
      <c r="DY8041" s="128"/>
      <c r="EH8041" s="89"/>
      <c r="EI8041" s="90"/>
    </row>
    <row r="8042" spans="38:139">
      <c r="AL8042" s="13"/>
      <c r="AM8042" s="13"/>
      <c r="AN8042" s="3"/>
      <c r="AO8042" s="126"/>
      <c r="AP8042" s="126"/>
      <c r="AQ8042" s="127"/>
      <c r="AR8042" s="128"/>
      <c r="AS8042" s="13"/>
      <c r="AW8042" s="128"/>
      <c r="AX8042" s="128"/>
      <c r="AY8042" s="128"/>
      <c r="BH8042" s="89"/>
      <c r="BI8042" s="90"/>
      <c r="DL8042" s="13"/>
      <c r="DM8042" s="13"/>
      <c r="DN8042" s="3"/>
      <c r="DO8042" s="126"/>
      <c r="DP8042" s="126"/>
      <c r="DQ8042" s="127"/>
      <c r="DR8042" s="128"/>
      <c r="DS8042" s="13"/>
      <c r="DW8042" s="128"/>
      <c r="DX8042" s="128"/>
      <c r="DY8042" s="128"/>
      <c r="EH8042" s="89"/>
      <c r="EI8042" s="90"/>
    </row>
    <row r="8043" spans="38:139">
      <c r="AL8043" s="13"/>
      <c r="AM8043" s="13"/>
      <c r="AN8043" s="3"/>
      <c r="AO8043" s="126"/>
      <c r="AP8043" s="126"/>
      <c r="AQ8043" s="127"/>
      <c r="AR8043" s="128"/>
      <c r="AS8043" s="13"/>
      <c r="AW8043" s="128"/>
      <c r="AX8043" s="128"/>
      <c r="AY8043" s="128"/>
      <c r="BH8043" s="89"/>
      <c r="BI8043" s="90"/>
      <c r="DL8043" s="13"/>
      <c r="DM8043" s="13"/>
      <c r="DN8043" s="3"/>
      <c r="DO8043" s="126"/>
      <c r="DP8043" s="126"/>
      <c r="DQ8043" s="127"/>
      <c r="DR8043" s="128"/>
      <c r="DS8043" s="13"/>
      <c r="DW8043" s="128"/>
      <c r="DX8043" s="128"/>
      <c r="DY8043" s="128"/>
      <c r="EH8043" s="89"/>
      <c r="EI8043" s="90"/>
    </row>
    <row r="8044" spans="38:139">
      <c r="AL8044" s="13"/>
      <c r="AM8044" s="13"/>
      <c r="AN8044" s="3"/>
      <c r="AO8044" s="126"/>
      <c r="AP8044" s="126"/>
      <c r="AQ8044" s="127"/>
      <c r="AR8044" s="128"/>
      <c r="AS8044" s="13"/>
      <c r="AW8044" s="128"/>
      <c r="AX8044" s="128"/>
      <c r="AY8044" s="128"/>
      <c r="BH8044" s="89"/>
      <c r="BI8044" s="90"/>
      <c r="DL8044" s="13"/>
      <c r="DM8044" s="13"/>
      <c r="DN8044" s="3"/>
      <c r="DO8044" s="126"/>
      <c r="DP8044" s="126"/>
      <c r="DQ8044" s="127"/>
      <c r="DR8044" s="128"/>
      <c r="DS8044" s="13"/>
      <c r="DW8044" s="128"/>
      <c r="DX8044" s="128"/>
      <c r="DY8044" s="128"/>
      <c r="EH8044" s="89"/>
      <c r="EI8044" s="90"/>
    </row>
    <row r="8045" spans="38:139">
      <c r="AL8045" s="13"/>
      <c r="AM8045" s="13"/>
      <c r="AN8045" s="3"/>
      <c r="AO8045" s="126"/>
      <c r="AP8045" s="126"/>
      <c r="AQ8045" s="127"/>
      <c r="AR8045" s="128"/>
      <c r="AS8045" s="13"/>
      <c r="AW8045" s="128"/>
      <c r="AX8045" s="128"/>
      <c r="AY8045" s="128"/>
      <c r="BH8045" s="89"/>
      <c r="BI8045" s="90"/>
      <c r="DL8045" s="13"/>
      <c r="DM8045" s="13"/>
      <c r="DN8045" s="3"/>
      <c r="DO8045" s="126"/>
      <c r="DP8045" s="126"/>
      <c r="DQ8045" s="127"/>
      <c r="DR8045" s="128"/>
      <c r="DS8045" s="13"/>
      <c r="DW8045" s="128"/>
      <c r="DX8045" s="128"/>
      <c r="DY8045" s="128"/>
      <c r="EH8045" s="89"/>
      <c r="EI8045" s="90"/>
    </row>
    <row r="8046" spans="38:139">
      <c r="AL8046" s="13"/>
      <c r="AM8046" s="13"/>
      <c r="AN8046" s="3"/>
      <c r="AO8046" s="126"/>
      <c r="AP8046" s="126"/>
      <c r="AQ8046" s="127"/>
      <c r="AR8046" s="128"/>
      <c r="AS8046" s="13"/>
      <c r="AW8046" s="128"/>
      <c r="AX8046" s="128"/>
      <c r="AY8046" s="128"/>
      <c r="BH8046" s="89"/>
      <c r="BI8046" s="90"/>
      <c r="DL8046" s="13"/>
      <c r="DM8046" s="13"/>
      <c r="DN8046" s="3"/>
      <c r="DO8046" s="126"/>
      <c r="DP8046" s="126"/>
      <c r="DQ8046" s="127"/>
      <c r="DR8046" s="128"/>
      <c r="DS8046" s="13"/>
      <c r="DW8046" s="128"/>
      <c r="DX8046" s="128"/>
      <c r="DY8046" s="128"/>
      <c r="EH8046" s="89"/>
      <c r="EI8046" s="90"/>
    </row>
    <row r="8047" spans="38:139">
      <c r="AL8047" s="13"/>
      <c r="AM8047" s="13"/>
      <c r="AN8047" s="3"/>
      <c r="AO8047" s="126"/>
      <c r="AP8047" s="126"/>
      <c r="AQ8047" s="127"/>
      <c r="AR8047" s="128"/>
      <c r="AS8047" s="13"/>
      <c r="AW8047" s="128"/>
      <c r="AX8047" s="128"/>
      <c r="AY8047" s="128"/>
      <c r="BH8047" s="89"/>
      <c r="BI8047" s="90"/>
      <c r="DL8047" s="13"/>
      <c r="DM8047" s="13"/>
      <c r="DN8047" s="3"/>
      <c r="DO8047" s="126"/>
      <c r="DP8047" s="126"/>
      <c r="DQ8047" s="127"/>
      <c r="DR8047" s="128"/>
      <c r="DS8047" s="13"/>
      <c r="DW8047" s="128"/>
      <c r="DX8047" s="128"/>
      <c r="DY8047" s="128"/>
      <c r="EH8047" s="89"/>
      <c r="EI8047" s="90"/>
    </row>
    <row r="8048" spans="38:139">
      <c r="AL8048" s="13"/>
      <c r="AM8048" s="13"/>
      <c r="AN8048" s="3"/>
      <c r="AO8048" s="126"/>
      <c r="AP8048" s="126"/>
      <c r="AQ8048" s="127"/>
      <c r="AR8048" s="128"/>
      <c r="AS8048" s="13"/>
      <c r="AW8048" s="128"/>
      <c r="AX8048" s="128"/>
      <c r="AY8048" s="128"/>
      <c r="BH8048" s="89"/>
      <c r="BI8048" s="90"/>
      <c r="DL8048" s="13"/>
      <c r="DM8048" s="13"/>
      <c r="DN8048" s="3"/>
      <c r="DO8048" s="126"/>
      <c r="DP8048" s="126"/>
      <c r="DQ8048" s="127"/>
      <c r="DR8048" s="128"/>
      <c r="DS8048" s="13"/>
      <c r="DW8048" s="128"/>
      <c r="DX8048" s="128"/>
      <c r="DY8048" s="128"/>
      <c r="EH8048" s="89"/>
      <c r="EI8048" s="90"/>
    </row>
    <row r="8049" spans="38:139">
      <c r="AL8049" s="13"/>
      <c r="AM8049" s="13"/>
      <c r="AN8049" s="3"/>
      <c r="AO8049" s="126"/>
      <c r="AP8049" s="126"/>
      <c r="AQ8049" s="127"/>
      <c r="AR8049" s="128"/>
      <c r="AS8049" s="13"/>
      <c r="AW8049" s="128"/>
      <c r="AX8049" s="128"/>
      <c r="AY8049" s="128"/>
      <c r="BH8049" s="89"/>
      <c r="BI8049" s="90"/>
      <c r="DL8049" s="13"/>
      <c r="DM8049" s="13"/>
      <c r="DN8049" s="3"/>
      <c r="DO8049" s="126"/>
      <c r="DP8049" s="126"/>
      <c r="DQ8049" s="127"/>
      <c r="DR8049" s="128"/>
      <c r="DS8049" s="13"/>
      <c r="DW8049" s="128"/>
      <c r="DX8049" s="128"/>
      <c r="DY8049" s="128"/>
      <c r="EH8049" s="89"/>
      <c r="EI8049" s="90"/>
    </row>
    <row r="8050" spans="38:139">
      <c r="AL8050" s="13"/>
      <c r="AM8050" s="13"/>
      <c r="AN8050" s="3"/>
      <c r="AO8050" s="126"/>
      <c r="AP8050" s="126"/>
      <c r="AQ8050" s="127"/>
      <c r="AR8050" s="128"/>
      <c r="AS8050" s="13"/>
      <c r="AW8050" s="128"/>
      <c r="AX8050" s="128"/>
      <c r="AY8050" s="128"/>
      <c r="BH8050" s="89"/>
      <c r="BI8050" s="90"/>
      <c r="DL8050" s="13"/>
      <c r="DM8050" s="13"/>
      <c r="DN8050" s="3"/>
      <c r="DO8050" s="126"/>
      <c r="DP8050" s="126"/>
      <c r="DQ8050" s="127"/>
      <c r="DR8050" s="128"/>
      <c r="DS8050" s="13"/>
      <c r="DW8050" s="128"/>
      <c r="DX8050" s="128"/>
      <c r="DY8050" s="128"/>
      <c r="EH8050" s="89"/>
      <c r="EI8050" s="90"/>
    </row>
    <row r="8051" spans="38:139">
      <c r="AL8051" s="13"/>
      <c r="AM8051" s="13"/>
      <c r="AN8051" s="3"/>
      <c r="AO8051" s="126"/>
      <c r="AP8051" s="126"/>
      <c r="AQ8051" s="127"/>
      <c r="AR8051" s="128"/>
      <c r="AS8051" s="13"/>
      <c r="AW8051" s="128"/>
      <c r="AX8051" s="128"/>
      <c r="AY8051" s="128"/>
      <c r="BH8051" s="89"/>
      <c r="BI8051" s="90"/>
      <c r="DL8051" s="13"/>
      <c r="DM8051" s="13"/>
      <c r="DN8051" s="3"/>
      <c r="DO8051" s="126"/>
      <c r="DP8051" s="126"/>
      <c r="DQ8051" s="127"/>
      <c r="DR8051" s="128"/>
      <c r="DS8051" s="13"/>
      <c r="DW8051" s="128"/>
      <c r="DX8051" s="128"/>
      <c r="DY8051" s="128"/>
      <c r="EH8051" s="89"/>
      <c r="EI8051" s="90"/>
    </row>
    <row r="8052" spans="38:139">
      <c r="AL8052" s="13"/>
      <c r="AM8052" s="13"/>
      <c r="AN8052" s="3"/>
      <c r="AO8052" s="126"/>
      <c r="AP8052" s="126"/>
      <c r="AQ8052" s="127"/>
      <c r="AR8052" s="128"/>
      <c r="AS8052" s="13"/>
      <c r="AW8052" s="128"/>
      <c r="AX8052" s="128"/>
      <c r="AY8052" s="128"/>
      <c r="BH8052" s="89"/>
      <c r="BI8052" s="90"/>
      <c r="DL8052" s="13"/>
      <c r="DM8052" s="13"/>
      <c r="DN8052" s="3"/>
      <c r="DO8052" s="126"/>
      <c r="DP8052" s="126"/>
      <c r="DQ8052" s="127"/>
      <c r="DR8052" s="128"/>
      <c r="DS8052" s="13"/>
      <c r="DW8052" s="128"/>
      <c r="DX8052" s="128"/>
      <c r="DY8052" s="128"/>
      <c r="EH8052" s="89"/>
      <c r="EI8052" s="90"/>
    </row>
    <row r="8053" spans="38:139">
      <c r="AL8053" s="13"/>
      <c r="AM8053" s="13"/>
      <c r="AN8053" s="3"/>
      <c r="AO8053" s="126"/>
      <c r="AP8053" s="126"/>
      <c r="AQ8053" s="127"/>
      <c r="AR8053" s="128"/>
      <c r="AS8053" s="13"/>
      <c r="AW8053" s="128"/>
      <c r="AX8053" s="128"/>
      <c r="AY8053" s="128"/>
      <c r="BH8053" s="89"/>
      <c r="BI8053" s="90"/>
      <c r="DL8053" s="13"/>
      <c r="DM8053" s="13"/>
      <c r="DN8053" s="3"/>
      <c r="DO8053" s="126"/>
      <c r="DP8053" s="126"/>
      <c r="DQ8053" s="127"/>
      <c r="DR8053" s="128"/>
      <c r="DS8053" s="13"/>
      <c r="DW8053" s="128"/>
      <c r="DX8053" s="128"/>
      <c r="DY8053" s="128"/>
      <c r="EH8053" s="89"/>
      <c r="EI8053" s="90"/>
    </row>
    <row r="8054" spans="38:139">
      <c r="AL8054" s="13"/>
      <c r="AM8054" s="13"/>
      <c r="AN8054" s="3"/>
      <c r="AO8054" s="126"/>
      <c r="AP8054" s="126"/>
      <c r="AQ8054" s="127"/>
      <c r="AR8054" s="128"/>
      <c r="AS8054" s="13"/>
      <c r="AW8054" s="128"/>
      <c r="AX8054" s="128"/>
      <c r="AY8054" s="128"/>
      <c r="BH8054" s="89"/>
      <c r="BI8054" s="90"/>
      <c r="DL8054" s="13"/>
      <c r="DM8054" s="13"/>
      <c r="DN8054" s="3"/>
      <c r="DO8054" s="126"/>
      <c r="DP8054" s="126"/>
      <c r="DQ8054" s="127"/>
      <c r="DR8054" s="128"/>
      <c r="DS8054" s="13"/>
      <c r="DW8054" s="128"/>
      <c r="DX8054" s="128"/>
      <c r="DY8054" s="128"/>
      <c r="EH8054" s="89"/>
      <c r="EI8054" s="90"/>
    </row>
    <row r="8055" spans="38:139">
      <c r="AL8055" s="13"/>
      <c r="AM8055" s="13"/>
      <c r="AN8055" s="3"/>
      <c r="AO8055" s="126"/>
      <c r="AP8055" s="126"/>
      <c r="AQ8055" s="127"/>
      <c r="AR8055" s="128"/>
      <c r="AS8055" s="13"/>
      <c r="AW8055" s="128"/>
      <c r="AX8055" s="128"/>
      <c r="AY8055" s="128"/>
      <c r="BH8055" s="89"/>
      <c r="BI8055" s="90"/>
      <c r="DL8055" s="13"/>
      <c r="DM8055" s="13"/>
      <c r="DN8055" s="3"/>
      <c r="DO8055" s="126"/>
      <c r="DP8055" s="126"/>
      <c r="DQ8055" s="127"/>
      <c r="DR8055" s="128"/>
      <c r="DS8055" s="13"/>
      <c r="DW8055" s="128"/>
      <c r="DX8055" s="128"/>
      <c r="DY8055" s="128"/>
      <c r="EH8055" s="89"/>
      <c r="EI8055" s="90"/>
    </row>
    <row r="8056" spans="38:139">
      <c r="AL8056" s="13"/>
      <c r="AM8056" s="13"/>
      <c r="AN8056" s="3"/>
      <c r="AO8056" s="126"/>
      <c r="AP8056" s="126"/>
      <c r="AQ8056" s="127"/>
      <c r="AR8056" s="128"/>
      <c r="AS8056" s="13"/>
      <c r="AW8056" s="128"/>
      <c r="AX8056" s="128"/>
      <c r="AY8056" s="128"/>
      <c r="BH8056" s="89"/>
      <c r="BI8056" s="90"/>
      <c r="DL8056" s="13"/>
      <c r="DM8056" s="13"/>
      <c r="DN8056" s="3"/>
      <c r="DO8056" s="126"/>
      <c r="DP8056" s="126"/>
      <c r="DQ8056" s="127"/>
      <c r="DR8056" s="128"/>
      <c r="DS8056" s="13"/>
      <c r="DW8056" s="128"/>
      <c r="DX8056" s="128"/>
      <c r="DY8056" s="128"/>
      <c r="EH8056" s="89"/>
      <c r="EI8056" s="90"/>
    </row>
    <row r="8057" spans="38:139">
      <c r="AL8057" s="13"/>
      <c r="AM8057" s="13"/>
      <c r="AN8057" s="3"/>
      <c r="AO8057" s="126"/>
      <c r="AP8057" s="126"/>
      <c r="AQ8057" s="127"/>
      <c r="AR8057" s="128"/>
      <c r="AS8057" s="13"/>
      <c r="AW8057" s="128"/>
      <c r="AX8057" s="128"/>
      <c r="AY8057" s="128"/>
      <c r="BH8057" s="89"/>
      <c r="BI8057" s="90"/>
      <c r="DL8057" s="13"/>
      <c r="DM8057" s="13"/>
      <c r="DN8057" s="3"/>
      <c r="DO8057" s="126"/>
      <c r="DP8057" s="126"/>
      <c r="DQ8057" s="127"/>
      <c r="DR8057" s="128"/>
      <c r="DS8057" s="13"/>
      <c r="DW8057" s="128"/>
      <c r="DX8057" s="128"/>
      <c r="DY8057" s="128"/>
      <c r="EH8057" s="89"/>
      <c r="EI8057" s="90"/>
    </row>
    <row r="8058" spans="38:139">
      <c r="AL8058" s="13"/>
      <c r="AM8058" s="13"/>
      <c r="AN8058" s="3"/>
      <c r="AO8058" s="126"/>
      <c r="AP8058" s="126"/>
      <c r="AQ8058" s="127"/>
      <c r="AR8058" s="128"/>
      <c r="AS8058" s="13"/>
      <c r="AW8058" s="128"/>
      <c r="AX8058" s="128"/>
      <c r="AY8058" s="128"/>
      <c r="BH8058" s="89"/>
      <c r="BI8058" s="90"/>
      <c r="DL8058" s="13"/>
      <c r="DM8058" s="13"/>
      <c r="DN8058" s="3"/>
      <c r="DO8058" s="126"/>
      <c r="DP8058" s="126"/>
      <c r="DQ8058" s="127"/>
      <c r="DR8058" s="128"/>
      <c r="DS8058" s="13"/>
      <c r="DW8058" s="128"/>
      <c r="DX8058" s="128"/>
      <c r="DY8058" s="128"/>
      <c r="EH8058" s="89"/>
      <c r="EI8058" s="90"/>
    </row>
    <row r="8059" spans="38:139">
      <c r="AL8059" s="13"/>
      <c r="AM8059" s="13"/>
      <c r="AN8059" s="3"/>
      <c r="AO8059" s="126"/>
      <c r="AP8059" s="126"/>
      <c r="AQ8059" s="127"/>
      <c r="AR8059" s="128"/>
      <c r="AS8059" s="13"/>
      <c r="AW8059" s="128"/>
      <c r="AX8059" s="128"/>
      <c r="AY8059" s="128"/>
      <c r="BH8059" s="89"/>
      <c r="BI8059" s="90"/>
      <c r="DL8059" s="13"/>
      <c r="DM8059" s="13"/>
      <c r="DN8059" s="3"/>
      <c r="DO8059" s="126"/>
      <c r="DP8059" s="126"/>
      <c r="DQ8059" s="127"/>
      <c r="DR8059" s="128"/>
      <c r="DS8059" s="13"/>
      <c r="DW8059" s="128"/>
      <c r="DX8059" s="128"/>
      <c r="DY8059" s="128"/>
      <c r="EH8059" s="89"/>
      <c r="EI8059" s="90"/>
    </row>
    <row r="8060" spans="38:139">
      <c r="AL8060" s="13"/>
      <c r="AM8060" s="13"/>
      <c r="AN8060" s="3"/>
      <c r="AO8060" s="126"/>
      <c r="AP8060" s="126"/>
      <c r="AQ8060" s="127"/>
      <c r="AR8060" s="128"/>
      <c r="AS8060" s="13"/>
      <c r="AW8060" s="128"/>
      <c r="AX8060" s="128"/>
      <c r="AY8060" s="128"/>
      <c r="BH8060" s="89"/>
      <c r="BI8060" s="90"/>
      <c r="DL8060" s="13"/>
      <c r="DM8060" s="13"/>
      <c r="DN8060" s="3"/>
      <c r="DO8060" s="126"/>
      <c r="DP8060" s="126"/>
      <c r="DQ8060" s="127"/>
      <c r="DR8060" s="128"/>
      <c r="DS8060" s="13"/>
      <c r="DW8060" s="128"/>
      <c r="DX8060" s="128"/>
      <c r="DY8060" s="128"/>
      <c r="EH8060" s="89"/>
      <c r="EI8060" s="90"/>
    </row>
    <row r="8061" spans="38:139">
      <c r="AL8061" s="13"/>
      <c r="AM8061" s="13"/>
      <c r="AN8061" s="3"/>
      <c r="AO8061" s="126"/>
      <c r="AP8061" s="126"/>
      <c r="AQ8061" s="127"/>
      <c r="AR8061" s="128"/>
      <c r="AS8061" s="13"/>
      <c r="AW8061" s="128"/>
      <c r="AX8061" s="128"/>
      <c r="AY8061" s="128"/>
      <c r="BH8061" s="89"/>
      <c r="BI8061" s="90"/>
      <c r="DL8061" s="13"/>
      <c r="DM8061" s="13"/>
      <c r="DN8061" s="3"/>
      <c r="DO8061" s="126"/>
      <c r="DP8061" s="126"/>
      <c r="DQ8061" s="127"/>
      <c r="DR8061" s="128"/>
      <c r="DS8061" s="13"/>
      <c r="DW8061" s="128"/>
      <c r="DX8061" s="128"/>
      <c r="DY8061" s="128"/>
      <c r="EH8061" s="89"/>
      <c r="EI8061" s="90"/>
    </row>
    <row r="8062" spans="38:139">
      <c r="AL8062" s="13"/>
      <c r="AM8062" s="13"/>
      <c r="AN8062" s="3"/>
      <c r="AO8062" s="126"/>
      <c r="AP8062" s="126"/>
      <c r="AQ8062" s="127"/>
      <c r="AR8062" s="128"/>
      <c r="AS8062" s="13"/>
      <c r="AW8062" s="128"/>
      <c r="AX8062" s="128"/>
      <c r="AY8062" s="128"/>
      <c r="BH8062" s="89"/>
      <c r="BI8062" s="90"/>
      <c r="DL8062" s="13"/>
      <c r="DM8062" s="13"/>
      <c r="DN8062" s="3"/>
      <c r="DO8062" s="126"/>
      <c r="DP8062" s="126"/>
      <c r="DQ8062" s="127"/>
      <c r="DR8062" s="128"/>
      <c r="DS8062" s="13"/>
      <c r="DW8062" s="128"/>
      <c r="DX8062" s="128"/>
      <c r="DY8062" s="128"/>
      <c r="EH8062" s="89"/>
      <c r="EI8062" s="90"/>
    </row>
    <row r="8063" spans="38:139">
      <c r="AL8063" s="13"/>
      <c r="AM8063" s="13"/>
      <c r="AN8063" s="3"/>
      <c r="AO8063" s="126"/>
      <c r="AP8063" s="126"/>
      <c r="AQ8063" s="127"/>
      <c r="AR8063" s="128"/>
      <c r="AS8063" s="13"/>
      <c r="AW8063" s="128"/>
      <c r="AX8063" s="128"/>
      <c r="AY8063" s="128"/>
      <c r="BH8063" s="89"/>
      <c r="BI8063" s="90"/>
      <c r="DL8063" s="13"/>
      <c r="DM8063" s="13"/>
      <c r="DN8063" s="3"/>
      <c r="DO8063" s="126"/>
      <c r="DP8063" s="126"/>
      <c r="DQ8063" s="127"/>
      <c r="DR8063" s="128"/>
      <c r="DS8063" s="13"/>
      <c r="DW8063" s="128"/>
      <c r="DX8063" s="128"/>
      <c r="DY8063" s="128"/>
      <c r="EH8063" s="89"/>
      <c r="EI8063" s="90"/>
    </row>
    <row r="8064" spans="38:139">
      <c r="AL8064" s="13"/>
      <c r="AM8064" s="13"/>
      <c r="AN8064" s="3"/>
      <c r="AO8064" s="126"/>
      <c r="AP8064" s="126"/>
      <c r="AQ8064" s="127"/>
      <c r="AR8064" s="128"/>
      <c r="AS8064" s="13"/>
      <c r="AW8064" s="128"/>
      <c r="AX8064" s="128"/>
      <c r="AY8064" s="128"/>
      <c r="BH8064" s="89"/>
      <c r="BI8064" s="90"/>
      <c r="DL8064" s="13"/>
      <c r="DM8064" s="13"/>
      <c r="DN8064" s="3"/>
      <c r="DO8064" s="126"/>
      <c r="DP8064" s="126"/>
      <c r="DQ8064" s="127"/>
      <c r="DR8064" s="128"/>
      <c r="DS8064" s="13"/>
      <c r="DW8064" s="128"/>
      <c r="DX8064" s="128"/>
      <c r="DY8064" s="128"/>
      <c r="EH8064" s="89"/>
      <c r="EI8064" s="90"/>
    </row>
    <row r="8065" spans="38:139">
      <c r="AL8065" s="13"/>
      <c r="AM8065" s="13"/>
      <c r="AN8065" s="3"/>
      <c r="AO8065" s="126"/>
      <c r="AP8065" s="126"/>
      <c r="AQ8065" s="127"/>
      <c r="AR8065" s="128"/>
      <c r="AS8065" s="13"/>
      <c r="AW8065" s="128"/>
      <c r="AX8065" s="128"/>
      <c r="AY8065" s="128"/>
      <c r="BH8065" s="89"/>
      <c r="BI8065" s="90"/>
      <c r="DL8065" s="13"/>
      <c r="DM8065" s="13"/>
      <c r="DN8065" s="3"/>
      <c r="DO8065" s="126"/>
      <c r="DP8065" s="126"/>
      <c r="DQ8065" s="127"/>
      <c r="DR8065" s="128"/>
      <c r="DS8065" s="13"/>
      <c r="DW8065" s="128"/>
      <c r="DX8065" s="128"/>
      <c r="DY8065" s="128"/>
      <c r="EH8065" s="89"/>
      <c r="EI8065" s="90"/>
    </row>
    <row r="8066" spans="38:139">
      <c r="AL8066" s="13"/>
      <c r="AM8066" s="13"/>
      <c r="AN8066" s="3"/>
      <c r="AO8066" s="126"/>
      <c r="AP8066" s="126"/>
      <c r="AQ8066" s="127"/>
      <c r="AR8066" s="128"/>
      <c r="AS8066" s="13"/>
      <c r="AW8066" s="128"/>
      <c r="AX8066" s="128"/>
      <c r="AY8066" s="128"/>
      <c r="BH8066" s="89"/>
      <c r="BI8066" s="90"/>
      <c r="DL8066" s="13"/>
      <c r="DM8066" s="13"/>
      <c r="DN8066" s="3"/>
      <c r="DO8066" s="126"/>
      <c r="DP8066" s="126"/>
      <c r="DQ8066" s="127"/>
      <c r="DR8066" s="128"/>
      <c r="DS8066" s="13"/>
      <c r="DW8066" s="128"/>
      <c r="DX8066" s="128"/>
      <c r="DY8066" s="128"/>
      <c r="EH8066" s="89"/>
      <c r="EI8066" s="90"/>
    </row>
    <row r="8067" spans="38:139">
      <c r="AL8067" s="13"/>
      <c r="AM8067" s="13"/>
      <c r="AN8067" s="3"/>
      <c r="AO8067" s="126"/>
      <c r="AP8067" s="126"/>
      <c r="AQ8067" s="127"/>
      <c r="AR8067" s="128"/>
      <c r="AS8067" s="13"/>
      <c r="AW8067" s="128"/>
      <c r="AX8067" s="128"/>
      <c r="AY8067" s="128"/>
      <c r="BH8067" s="89"/>
      <c r="BI8067" s="90"/>
      <c r="DL8067" s="13"/>
      <c r="DM8067" s="13"/>
      <c r="DN8067" s="3"/>
      <c r="DO8067" s="126"/>
      <c r="DP8067" s="126"/>
      <c r="DQ8067" s="127"/>
      <c r="DR8067" s="128"/>
      <c r="DS8067" s="13"/>
      <c r="DW8067" s="128"/>
      <c r="DX8067" s="128"/>
      <c r="DY8067" s="128"/>
      <c r="EH8067" s="89"/>
      <c r="EI8067" s="90"/>
    </row>
    <row r="8068" spans="38:139">
      <c r="AL8068" s="13"/>
      <c r="AM8068" s="13"/>
      <c r="AN8068" s="3"/>
      <c r="AO8068" s="126"/>
      <c r="AP8068" s="126"/>
      <c r="AQ8068" s="127"/>
      <c r="AR8068" s="128"/>
      <c r="AS8068" s="13"/>
      <c r="AW8068" s="128"/>
      <c r="AX8068" s="128"/>
      <c r="AY8068" s="128"/>
      <c r="BH8068" s="89"/>
      <c r="BI8068" s="90"/>
      <c r="DL8068" s="13"/>
      <c r="DM8068" s="13"/>
      <c r="DN8068" s="3"/>
      <c r="DO8068" s="126"/>
      <c r="DP8068" s="126"/>
      <c r="DQ8068" s="127"/>
      <c r="DR8068" s="128"/>
      <c r="DS8068" s="13"/>
      <c r="DW8068" s="128"/>
      <c r="DX8068" s="128"/>
      <c r="DY8068" s="128"/>
      <c r="EH8068" s="89"/>
      <c r="EI8068" s="90"/>
    </row>
    <row r="8069" spans="38:139">
      <c r="AL8069" s="13"/>
      <c r="AM8069" s="13"/>
      <c r="AN8069" s="3"/>
      <c r="AO8069" s="126"/>
      <c r="AP8069" s="126"/>
      <c r="AQ8069" s="127"/>
      <c r="AR8069" s="128"/>
      <c r="AS8069" s="13"/>
      <c r="AW8069" s="128"/>
      <c r="AX8069" s="128"/>
      <c r="AY8069" s="128"/>
      <c r="BH8069" s="89"/>
      <c r="BI8069" s="90"/>
      <c r="DL8069" s="13"/>
      <c r="DM8069" s="13"/>
      <c r="DN8069" s="3"/>
      <c r="DO8069" s="126"/>
      <c r="DP8069" s="126"/>
      <c r="DQ8069" s="127"/>
      <c r="DR8069" s="128"/>
      <c r="DS8069" s="13"/>
      <c r="DW8069" s="128"/>
      <c r="DX8069" s="128"/>
      <c r="DY8069" s="128"/>
      <c r="EH8069" s="89"/>
      <c r="EI8069" s="90"/>
    </row>
    <row r="8070" spans="38:139">
      <c r="AL8070" s="13"/>
      <c r="AM8070" s="13"/>
      <c r="AN8070" s="3"/>
      <c r="AO8070" s="126"/>
      <c r="AP8070" s="126"/>
      <c r="AQ8070" s="127"/>
      <c r="AR8070" s="128"/>
      <c r="AS8070" s="13"/>
      <c r="AW8070" s="128"/>
      <c r="AX8070" s="128"/>
      <c r="AY8070" s="128"/>
      <c r="BH8070" s="89"/>
      <c r="BI8070" s="90"/>
      <c r="DL8070" s="13"/>
      <c r="DM8070" s="13"/>
      <c r="DN8070" s="3"/>
      <c r="DO8070" s="126"/>
      <c r="DP8070" s="126"/>
      <c r="DQ8070" s="127"/>
      <c r="DR8070" s="128"/>
      <c r="DS8070" s="13"/>
      <c r="DW8070" s="128"/>
      <c r="DX8070" s="128"/>
      <c r="DY8070" s="128"/>
      <c r="EH8070" s="89"/>
      <c r="EI8070" s="90"/>
    </row>
    <row r="8071" spans="38:139">
      <c r="AL8071" s="13"/>
      <c r="AM8071" s="13"/>
      <c r="AN8071" s="3"/>
      <c r="AO8071" s="126"/>
      <c r="AP8071" s="126"/>
      <c r="AQ8071" s="127"/>
      <c r="AR8071" s="128"/>
      <c r="AS8071" s="13"/>
      <c r="AW8071" s="128"/>
      <c r="AX8071" s="128"/>
      <c r="AY8071" s="128"/>
      <c r="BH8071" s="89"/>
      <c r="BI8071" s="90"/>
      <c r="DL8071" s="13"/>
      <c r="DM8071" s="13"/>
      <c r="DN8071" s="3"/>
      <c r="DO8071" s="126"/>
      <c r="DP8071" s="126"/>
      <c r="DQ8071" s="127"/>
      <c r="DR8071" s="128"/>
      <c r="DS8071" s="13"/>
      <c r="DW8071" s="128"/>
      <c r="DX8071" s="128"/>
      <c r="DY8071" s="128"/>
      <c r="EH8071" s="89"/>
      <c r="EI8071" s="90"/>
    </row>
    <row r="8072" spans="38:139">
      <c r="AL8072" s="13"/>
      <c r="AM8072" s="13"/>
      <c r="AN8072" s="3"/>
      <c r="AO8072" s="126"/>
      <c r="AP8072" s="126"/>
      <c r="AQ8072" s="127"/>
      <c r="AR8072" s="128"/>
      <c r="AS8072" s="13"/>
      <c r="AW8072" s="128"/>
      <c r="AX8072" s="128"/>
      <c r="AY8072" s="128"/>
      <c r="BH8072" s="89"/>
      <c r="BI8072" s="90"/>
      <c r="DL8072" s="13"/>
      <c r="DM8072" s="13"/>
      <c r="DN8072" s="3"/>
      <c r="DO8072" s="126"/>
      <c r="DP8072" s="126"/>
      <c r="DQ8072" s="127"/>
      <c r="DR8072" s="128"/>
      <c r="DS8072" s="13"/>
      <c r="DW8072" s="128"/>
      <c r="DX8072" s="128"/>
      <c r="DY8072" s="128"/>
      <c r="EH8072" s="89"/>
      <c r="EI8072" s="90"/>
    </row>
    <row r="8073" spans="38:139">
      <c r="AL8073" s="13"/>
      <c r="AM8073" s="13"/>
      <c r="AN8073" s="3"/>
      <c r="AO8073" s="126"/>
      <c r="AP8073" s="126"/>
      <c r="AQ8073" s="127"/>
      <c r="AR8073" s="128"/>
      <c r="AS8073" s="13"/>
      <c r="AW8073" s="128"/>
      <c r="AX8073" s="128"/>
      <c r="AY8073" s="128"/>
      <c r="BH8073" s="89"/>
      <c r="BI8073" s="90"/>
      <c r="DL8073" s="13"/>
      <c r="DM8073" s="13"/>
      <c r="DN8073" s="3"/>
      <c r="DO8073" s="126"/>
      <c r="DP8073" s="126"/>
      <c r="DQ8073" s="127"/>
      <c r="DR8073" s="128"/>
      <c r="DS8073" s="13"/>
      <c r="DW8073" s="128"/>
      <c r="DX8073" s="128"/>
      <c r="DY8073" s="128"/>
      <c r="EH8073" s="89"/>
      <c r="EI8073" s="90"/>
    </row>
    <row r="8074" spans="38:139">
      <c r="AL8074" s="13"/>
      <c r="AM8074" s="13"/>
      <c r="AN8074" s="3"/>
      <c r="AO8074" s="126"/>
      <c r="AP8074" s="126"/>
      <c r="AQ8074" s="127"/>
      <c r="AR8074" s="128"/>
      <c r="AS8074" s="13"/>
      <c r="AW8074" s="128"/>
      <c r="AX8074" s="128"/>
      <c r="AY8074" s="128"/>
      <c r="BH8074" s="89"/>
      <c r="BI8074" s="90"/>
      <c r="DL8074" s="13"/>
      <c r="DM8074" s="13"/>
      <c r="DN8074" s="3"/>
      <c r="DO8074" s="126"/>
      <c r="DP8074" s="126"/>
      <c r="DQ8074" s="127"/>
      <c r="DR8074" s="128"/>
      <c r="DS8074" s="13"/>
      <c r="DW8074" s="128"/>
      <c r="DX8074" s="128"/>
      <c r="DY8074" s="128"/>
      <c r="EH8074" s="89"/>
      <c r="EI8074" s="90"/>
    </row>
    <row r="8075" spans="38:139">
      <c r="AL8075" s="13"/>
      <c r="AM8075" s="13"/>
      <c r="AN8075" s="3"/>
      <c r="AO8075" s="126"/>
      <c r="AP8075" s="126"/>
      <c r="AQ8075" s="127"/>
      <c r="AR8075" s="128"/>
      <c r="AS8075" s="13"/>
      <c r="AW8075" s="128"/>
      <c r="AX8075" s="128"/>
      <c r="AY8075" s="128"/>
      <c r="BH8075" s="89"/>
      <c r="BI8075" s="90"/>
      <c r="DL8075" s="13"/>
      <c r="DM8075" s="13"/>
      <c r="DN8075" s="3"/>
      <c r="DO8075" s="126"/>
      <c r="DP8075" s="126"/>
      <c r="DQ8075" s="127"/>
      <c r="DR8075" s="128"/>
      <c r="DS8075" s="13"/>
      <c r="DW8075" s="128"/>
      <c r="DX8075" s="128"/>
      <c r="DY8075" s="128"/>
      <c r="EH8075" s="89"/>
      <c r="EI8075" s="90"/>
    </row>
    <row r="8076" spans="38:139">
      <c r="AL8076" s="13"/>
      <c r="AM8076" s="13"/>
      <c r="AN8076" s="3"/>
      <c r="AO8076" s="126"/>
      <c r="AP8076" s="126"/>
      <c r="AQ8076" s="127"/>
      <c r="AR8076" s="128"/>
      <c r="AS8076" s="13"/>
      <c r="AW8076" s="128"/>
      <c r="AX8076" s="128"/>
      <c r="AY8076" s="128"/>
      <c r="BH8076" s="89"/>
      <c r="BI8076" s="90"/>
      <c r="DL8076" s="13"/>
      <c r="DM8076" s="13"/>
      <c r="DN8076" s="3"/>
      <c r="DO8076" s="126"/>
      <c r="DP8076" s="126"/>
      <c r="DQ8076" s="127"/>
      <c r="DR8076" s="128"/>
      <c r="DS8076" s="13"/>
      <c r="DW8076" s="128"/>
      <c r="DX8076" s="128"/>
      <c r="DY8076" s="128"/>
      <c r="EH8076" s="89"/>
      <c r="EI8076" s="90"/>
    </row>
    <row r="8077" spans="38:139">
      <c r="AL8077" s="13"/>
      <c r="AM8077" s="13"/>
      <c r="AN8077" s="3"/>
      <c r="AO8077" s="126"/>
      <c r="AP8077" s="126"/>
      <c r="AQ8077" s="127"/>
      <c r="AR8077" s="128"/>
      <c r="AS8077" s="13"/>
      <c r="AW8077" s="128"/>
      <c r="AX8077" s="128"/>
      <c r="AY8077" s="128"/>
      <c r="BH8077" s="89"/>
      <c r="BI8077" s="90"/>
      <c r="DL8077" s="13"/>
      <c r="DM8077" s="13"/>
      <c r="DN8077" s="3"/>
      <c r="DO8077" s="126"/>
      <c r="DP8077" s="126"/>
      <c r="DQ8077" s="127"/>
      <c r="DR8077" s="128"/>
      <c r="DS8077" s="13"/>
      <c r="DW8077" s="128"/>
      <c r="DX8077" s="128"/>
      <c r="DY8077" s="128"/>
      <c r="EH8077" s="89"/>
      <c r="EI8077" s="90"/>
    </row>
    <row r="8078" spans="38:139">
      <c r="AL8078" s="13"/>
      <c r="AM8078" s="13"/>
      <c r="AN8078" s="3"/>
      <c r="AO8078" s="126"/>
      <c r="AP8078" s="126"/>
      <c r="AQ8078" s="127"/>
      <c r="AR8078" s="128"/>
      <c r="AS8078" s="13"/>
      <c r="AW8078" s="128"/>
      <c r="AX8078" s="128"/>
      <c r="AY8078" s="128"/>
      <c r="BH8078" s="89"/>
      <c r="BI8078" s="90"/>
      <c r="DL8078" s="13"/>
      <c r="DM8078" s="13"/>
      <c r="DN8078" s="3"/>
      <c r="DO8078" s="126"/>
      <c r="DP8078" s="126"/>
      <c r="DQ8078" s="127"/>
      <c r="DR8078" s="128"/>
      <c r="DS8078" s="13"/>
      <c r="DW8078" s="128"/>
      <c r="DX8078" s="128"/>
      <c r="DY8078" s="128"/>
      <c r="EH8078" s="89"/>
      <c r="EI8078" s="90"/>
    </row>
    <row r="8079" spans="38:139">
      <c r="AL8079" s="13"/>
      <c r="AM8079" s="13"/>
      <c r="AN8079" s="3"/>
      <c r="AO8079" s="126"/>
      <c r="AP8079" s="126"/>
      <c r="AQ8079" s="127"/>
      <c r="AR8079" s="128"/>
      <c r="AS8079" s="13"/>
      <c r="AW8079" s="128"/>
      <c r="AX8079" s="128"/>
      <c r="AY8079" s="128"/>
      <c r="BH8079" s="89"/>
      <c r="BI8079" s="90"/>
      <c r="DL8079" s="13"/>
      <c r="DM8079" s="13"/>
      <c r="DN8079" s="3"/>
      <c r="DO8079" s="126"/>
      <c r="DP8079" s="126"/>
      <c r="DQ8079" s="127"/>
      <c r="DR8079" s="128"/>
      <c r="DS8079" s="13"/>
      <c r="DW8079" s="128"/>
      <c r="DX8079" s="128"/>
      <c r="DY8079" s="128"/>
      <c r="EH8079" s="89"/>
      <c r="EI8079" s="90"/>
    </row>
    <row r="8080" spans="38:139">
      <c r="AL8080" s="13"/>
      <c r="AM8080" s="13"/>
      <c r="AN8080" s="3"/>
      <c r="AO8080" s="126"/>
      <c r="AP8080" s="126"/>
      <c r="AQ8080" s="127"/>
      <c r="AR8080" s="128"/>
      <c r="AS8080" s="13"/>
      <c r="AW8080" s="128"/>
      <c r="AX8080" s="128"/>
      <c r="AY8080" s="128"/>
      <c r="BH8080" s="89"/>
      <c r="BI8080" s="90"/>
      <c r="DL8080" s="13"/>
      <c r="DM8080" s="13"/>
      <c r="DN8080" s="3"/>
      <c r="DO8080" s="126"/>
      <c r="DP8080" s="126"/>
      <c r="DQ8080" s="127"/>
      <c r="DR8080" s="128"/>
      <c r="DS8080" s="13"/>
      <c r="DW8080" s="128"/>
      <c r="DX8080" s="128"/>
      <c r="DY8080" s="128"/>
      <c r="EH8080" s="89"/>
      <c r="EI8080" s="90"/>
    </row>
    <row r="8081" spans="38:139">
      <c r="AL8081" s="13"/>
      <c r="AM8081" s="13"/>
      <c r="AN8081" s="3"/>
      <c r="AO8081" s="126"/>
      <c r="AP8081" s="126"/>
      <c r="AQ8081" s="127"/>
      <c r="AR8081" s="128"/>
      <c r="AS8081" s="13"/>
      <c r="AW8081" s="128"/>
      <c r="AX8081" s="128"/>
      <c r="AY8081" s="128"/>
      <c r="BH8081" s="89"/>
      <c r="BI8081" s="90"/>
      <c r="DL8081" s="13"/>
      <c r="DM8081" s="13"/>
      <c r="DN8081" s="3"/>
      <c r="DO8081" s="126"/>
      <c r="DP8081" s="126"/>
      <c r="DQ8081" s="127"/>
      <c r="DR8081" s="128"/>
      <c r="DS8081" s="13"/>
      <c r="DW8081" s="128"/>
      <c r="DX8081" s="128"/>
      <c r="DY8081" s="128"/>
      <c r="EH8081" s="89"/>
      <c r="EI8081" s="90"/>
    </row>
    <row r="8082" spans="38:139">
      <c r="AL8082" s="13"/>
      <c r="AM8082" s="13"/>
      <c r="AN8082" s="3"/>
      <c r="AO8082" s="126"/>
      <c r="AP8082" s="126"/>
      <c r="AQ8082" s="127"/>
      <c r="AR8082" s="128"/>
      <c r="AS8082" s="13"/>
      <c r="AW8082" s="128"/>
      <c r="AX8082" s="128"/>
      <c r="AY8082" s="128"/>
      <c r="BH8082" s="89"/>
      <c r="BI8082" s="90"/>
      <c r="DL8082" s="13"/>
      <c r="DM8082" s="13"/>
      <c r="DN8082" s="3"/>
      <c r="DO8082" s="126"/>
      <c r="DP8082" s="126"/>
      <c r="DQ8082" s="127"/>
      <c r="DR8082" s="128"/>
      <c r="DS8082" s="13"/>
      <c r="DW8082" s="128"/>
      <c r="DX8082" s="128"/>
      <c r="DY8082" s="128"/>
      <c r="EH8082" s="89"/>
      <c r="EI8082" s="90"/>
    </row>
    <row r="8083" spans="38:139">
      <c r="AL8083" s="13"/>
      <c r="AM8083" s="13"/>
      <c r="AN8083" s="3"/>
      <c r="AO8083" s="126"/>
      <c r="AP8083" s="126"/>
      <c r="AQ8083" s="127"/>
      <c r="AR8083" s="128"/>
      <c r="AS8083" s="13"/>
      <c r="AW8083" s="128"/>
      <c r="AX8083" s="128"/>
      <c r="AY8083" s="128"/>
      <c r="BH8083" s="89"/>
      <c r="BI8083" s="90"/>
      <c r="DL8083" s="13"/>
      <c r="DM8083" s="13"/>
      <c r="DN8083" s="3"/>
      <c r="DO8083" s="126"/>
      <c r="DP8083" s="126"/>
      <c r="DQ8083" s="127"/>
      <c r="DR8083" s="128"/>
      <c r="DS8083" s="13"/>
      <c r="DW8083" s="128"/>
      <c r="DX8083" s="128"/>
      <c r="DY8083" s="128"/>
      <c r="EH8083" s="89"/>
      <c r="EI8083" s="90"/>
    </row>
    <row r="8084" spans="38:139">
      <c r="AL8084" s="13"/>
      <c r="AM8084" s="13"/>
      <c r="AN8084" s="3"/>
      <c r="AO8084" s="126"/>
      <c r="AP8084" s="126"/>
      <c r="AQ8084" s="127"/>
      <c r="AR8084" s="128"/>
      <c r="AS8084" s="13"/>
      <c r="AW8084" s="128"/>
      <c r="AX8084" s="128"/>
      <c r="AY8084" s="128"/>
      <c r="BH8084" s="89"/>
      <c r="BI8084" s="90"/>
      <c r="DL8084" s="13"/>
      <c r="DM8084" s="13"/>
      <c r="DN8084" s="3"/>
      <c r="DO8084" s="126"/>
      <c r="DP8084" s="126"/>
      <c r="DQ8084" s="127"/>
      <c r="DR8084" s="128"/>
      <c r="DS8084" s="13"/>
      <c r="DW8084" s="128"/>
      <c r="DX8084" s="128"/>
      <c r="DY8084" s="128"/>
      <c r="EH8084" s="89"/>
      <c r="EI8084" s="90"/>
    </row>
    <row r="8085" spans="38:139">
      <c r="AL8085" s="13"/>
      <c r="AM8085" s="13"/>
      <c r="AN8085" s="3"/>
      <c r="AO8085" s="126"/>
      <c r="AP8085" s="126"/>
      <c r="AQ8085" s="127"/>
      <c r="AR8085" s="128"/>
      <c r="AS8085" s="13"/>
      <c r="AW8085" s="128"/>
      <c r="AX8085" s="128"/>
      <c r="AY8085" s="128"/>
      <c r="BH8085" s="89"/>
      <c r="BI8085" s="90"/>
      <c r="DL8085" s="13"/>
      <c r="DM8085" s="13"/>
      <c r="DN8085" s="3"/>
      <c r="DO8085" s="126"/>
      <c r="DP8085" s="126"/>
      <c r="DQ8085" s="127"/>
      <c r="DR8085" s="128"/>
      <c r="DS8085" s="13"/>
      <c r="DW8085" s="128"/>
      <c r="DX8085" s="128"/>
      <c r="DY8085" s="128"/>
      <c r="EH8085" s="89"/>
      <c r="EI8085" s="90"/>
    </row>
    <row r="8086" spans="38:139">
      <c r="AL8086" s="13"/>
      <c r="AM8086" s="13"/>
      <c r="AN8086" s="3"/>
      <c r="AO8086" s="126"/>
      <c r="AP8086" s="126"/>
      <c r="AQ8086" s="127"/>
      <c r="AR8086" s="128"/>
      <c r="AS8086" s="13"/>
      <c r="AW8086" s="128"/>
      <c r="AX8086" s="128"/>
      <c r="AY8086" s="128"/>
      <c r="BH8086" s="89"/>
      <c r="BI8086" s="90"/>
      <c r="DL8086" s="13"/>
      <c r="DM8086" s="13"/>
      <c r="DN8086" s="3"/>
      <c r="DO8086" s="126"/>
      <c r="DP8086" s="126"/>
      <c r="DQ8086" s="127"/>
      <c r="DR8086" s="128"/>
      <c r="DS8086" s="13"/>
      <c r="DW8086" s="128"/>
      <c r="DX8086" s="128"/>
      <c r="DY8086" s="128"/>
      <c r="EH8086" s="89"/>
      <c r="EI8086" s="90"/>
    </row>
    <row r="8087" spans="38:139">
      <c r="AL8087" s="13"/>
      <c r="AM8087" s="13"/>
      <c r="AN8087" s="3"/>
      <c r="AO8087" s="126"/>
      <c r="AP8087" s="126"/>
      <c r="AQ8087" s="127"/>
      <c r="AR8087" s="128"/>
      <c r="AS8087" s="13"/>
      <c r="AW8087" s="128"/>
      <c r="AX8087" s="128"/>
      <c r="AY8087" s="128"/>
      <c r="BH8087" s="89"/>
      <c r="BI8087" s="90"/>
      <c r="DL8087" s="13"/>
      <c r="DM8087" s="13"/>
      <c r="DN8087" s="3"/>
      <c r="DO8087" s="126"/>
      <c r="DP8087" s="126"/>
      <c r="DQ8087" s="127"/>
      <c r="DR8087" s="128"/>
      <c r="DS8087" s="13"/>
      <c r="DW8087" s="128"/>
      <c r="DX8087" s="128"/>
      <c r="DY8087" s="128"/>
      <c r="EH8087" s="89"/>
      <c r="EI8087" s="90"/>
    </row>
    <row r="8088" spans="38:139">
      <c r="AL8088" s="13"/>
      <c r="AM8088" s="13"/>
      <c r="AN8088" s="3"/>
      <c r="AO8088" s="126"/>
      <c r="AP8088" s="126"/>
      <c r="AQ8088" s="127"/>
      <c r="AR8088" s="128"/>
      <c r="AS8088" s="13"/>
      <c r="AW8088" s="128"/>
      <c r="AX8088" s="128"/>
      <c r="AY8088" s="128"/>
      <c r="BH8088" s="89"/>
      <c r="BI8088" s="90"/>
      <c r="DL8088" s="13"/>
      <c r="DM8088" s="13"/>
      <c r="DN8088" s="3"/>
      <c r="DO8088" s="126"/>
      <c r="DP8088" s="126"/>
      <c r="DQ8088" s="127"/>
      <c r="DR8088" s="128"/>
      <c r="DS8088" s="13"/>
      <c r="DW8088" s="128"/>
      <c r="DX8088" s="128"/>
      <c r="DY8088" s="128"/>
      <c r="EH8088" s="89"/>
      <c r="EI8088" s="90"/>
    </row>
    <row r="8089" spans="38:139">
      <c r="AL8089" s="13"/>
      <c r="AM8089" s="13"/>
      <c r="AN8089" s="3"/>
      <c r="AO8089" s="126"/>
      <c r="AP8089" s="126"/>
      <c r="AQ8089" s="127"/>
      <c r="AR8089" s="128"/>
      <c r="AS8089" s="13"/>
      <c r="AW8089" s="128"/>
      <c r="AX8089" s="128"/>
      <c r="AY8089" s="128"/>
      <c r="BH8089" s="89"/>
      <c r="BI8089" s="90"/>
      <c r="DL8089" s="13"/>
      <c r="DM8089" s="13"/>
      <c r="DN8089" s="3"/>
      <c r="DO8089" s="126"/>
      <c r="DP8089" s="126"/>
      <c r="DQ8089" s="127"/>
      <c r="DR8089" s="128"/>
      <c r="DS8089" s="13"/>
      <c r="DW8089" s="128"/>
      <c r="DX8089" s="128"/>
      <c r="DY8089" s="128"/>
      <c r="EH8089" s="89"/>
      <c r="EI8089" s="90"/>
    </row>
    <row r="8090" spans="38:139">
      <c r="AL8090" s="13"/>
      <c r="AM8090" s="13"/>
      <c r="AN8090" s="3"/>
      <c r="AO8090" s="126"/>
      <c r="AP8090" s="126"/>
      <c r="AQ8090" s="127"/>
      <c r="AR8090" s="128"/>
      <c r="AS8090" s="13"/>
      <c r="AW8090" s="128"/>
      <c r="AX8090" s="128"/>
      <c r="AY8090" s="128"/>
      <c r="BH8090" s="89"/>
      <c r="BI8090" s="90"/>
      <c r="DL8090" s="13"/>
      <c r="DM8090" s="13"/>
      <c r="DN8090" s="3"/>
      <c r="DO8090" s="126"/>
      <c r="DP8090" s="126"/>
      <c r="DQ8090" s="127"/>
      <c r="DR8090" s="128"/>
      <c r="DS8090" s="13"/>
      <c r="DW8090" s="128"/>
      <c r="DX8090" s="128"/>
      <c r="DY8090" s="128"/>
      <c r="EH8090" s="89"/>
      <c r="EI8090" s="90"/>
    </row>
    <row r="8091" spans="38:139">
      <c r="AL8091" s="13"/>
      <c r="AM8091" s="13"/>
      <c r="AN8091" s="3"/>
      <c r="AO8091" s="126"/>
      <c r="AP8091" s="126"/>
      <c r="AQ8091" s="127"/>
      <c r="AR8091" s="128"/>
      <c r="AS8091" s="13"/>
      <c r="AW8091" s="128"/>
      <c r="AX8091" s="128"/>
      <c r="AY8091" s="128"/>
      <c r="BH8091" s="89"/>
      <c r="BI8091" s="90"/>
      <c r="DL8091" s="13"/>
      <c r="DM8091" s="13"/>
      <c r="DN8091" s="3"/>
      <c r="DO8091" s="126"/>
      <c r="DP8091" s="126"/>
      <c r="DQ8091" s="127"/>
      <c r="DR8091" s="128"/>
      <c r="DS8091" s="13"/>
      <c r="DW8091" s="128"/>
      <c r="DX8091" s="128"/>
      <c r="DY8091" s="128"/>
      <c r="EH8091" s="89"/>
      <c r="EI8091" s="90"/>
    </row>
    <row r="8092" spans="38:139">
      <c r="AL8092" s="13"/>
      <c r="AM8092" s="13"/>
      <c r="AN8092" s="3"/>
      <c r="AO8092" s="126"/>
      <c r="AP8092" s="126"/>
      <c r="AQ8092" s="127"/>
      <c r="AR8092" s="128"/>
      <c r="AS8092" s="13"/>
      <c r="AW8092" s="128"/>
      <c r="AX8092" s="128"/>
      <c r="AY8092" s="128"/>
      <c r="BH8092" s="89"/>
      <c r="BI8092" s="90"/>
      <c r="DL8092" s="13"/>
      <c r="DM8092" s="13"/>
      <c r="DN8092" s="3"/>
      <c r="DO8092" s="126"/>
      <c r="DP8092" s="126"/>
      <c r="DQ8092" s="127"/>
      <c r="DR8092" s="128"/>
      <c r="DS8092" s="13"/>
      <c r="DW8092" s="128"/>
      <c r="DX8092" s="128"/>
      <c r="DY8092" s="128"/>
      <c r="EH8092" s="89"/>
      <c r="EI8092" s="90"/>
    </row>
    <row r="8093" spans="38:139">
      <c r="AL8093" s="13"/>
      <c r="AM8093" s="13"/>
      <c r="AN8093" s="3"/>
      <c r="AO8093" s="126"/>
      <c r="AP8093" s="126"/>
      <c r="AQ8093" s="127"/>
      <c r="AR8093" s="128"/>
      <c r="AS8093" s="13"/>
      <c r="AW8093" s="128"/>
      <c r="AX8093" s="128"/>
      <c r="AY8093" s="128"/>
      <c r="BH8093" s="89"/>
      <c r="BI8093" s="90"/>
      <c r="DL8093" s="13"/>
      <c r="DM8093" s="13"/>
      <c r="DN8093" s="3"/>
      <c r="DO8093" s="126"/>
      <c r="DP8093" s="126"/>
      <c r="DQ8093" s="127"/>
      <c r="DR8093" s="128"/>
      <c r="DS8093" s="13"/>
      <c r="DW8093" s="128"/>
      <c r="DX8093" s="128"/>
      <c r="DY8093" s="128"/>
      <c r="EH8093" s="89"/>
      <c r="EI8093" s="90"/>
    </row>
    <row r="8094" spans="38:139">
      <c r="AL8094" s="13"/>
      <c r="AM8094" s="13"/>
      <c r="AN8094" s="3"/>
      <c r="AO8094" s="126"/>
      <c r="AP8094" s="126"/>
      <c r="AQ8094" s="127"/>
      <c r="AR8094" s="128"/>
      <c r="AS8094" s="13"/>
      <c r="AW8094" s="128"/>
      <c r="AX8094" s="128"/>
      <c r="AY8094" s="128"/>
      <c r="BH8094" s="89"/>
      <c r="BI8094" s="90"/>
      <c r="DL8094" s="13"/>
      <c r="DM8094" s="13"/>
      <c r="DN8094" s="3"/>
      <c r="DO8094" s="126"/>
      <c r="DP8094" s="126"/>
      <c r="DQ8094" s="127"/>
      <c r="DR8094" s="128"/>
      <c r="DS8094" s="13"/>
      <c r="DW8094" s="128"/>
      <c r="DX8094" s="128"/>
      <c r="DY8094" s="128"/>
      <c r="EH8094" s="89"/>
      <c r="EI8094" s="90"/>
    </row>
    <row r="8095" spans="38:139">
      <c r="AL8095" s="13"/>
      <c r="AM8095" s="13"/>
      <c r="AN8095" s="3"/>
      <c r="AO8095" s="126"/>
      <c r="AP8095" s="126"/>
      <c r="AQ8095" s="127"/>
      <c r="AR8095" s="128"/>
      <c r="AS8095" s="13"/>
      <c r="AW8095" s="128"/>
      <c r="AX8095" s="128"/>
      <c r="AY8095" s="128"/>
      <c r="BH8095" s="89"/>
      <c r="BI8095" s="90"/>
      <c r="DL8095" s="13"/>
      <c r="DM8095" s="13"/>
      <c r="DN8095" s="3"/>
      <c r="DO8095" s="126"/>
      <c r="DP8095" s="126"/>
      <c r="DQ8095" s="127"/>
      <c r="DR8095" s="128"/>
      <c r="DS8095" s="13"/>
      <c r="DW8095" s="128"/>
      <c r="DX8095" s="128"/>
      <c r="DY8095" s="128"/>
      <c r="EH8095" s="89"/>
      <c r="EI8095" s="90"/>
    </row>
    <row r="8096" spans="38:139">
      <c r="AL8096" s="13"/>
      <c r="AM8096" s="13"/>
      <c r="AN8096" s="3"/>
      <c r="AO8096" s="126"/>
      <c r="AP8096" s="126"/>
      <c r="AQ8096" s="127"/>
      <c r="AR8096" s="128"/>
      <c r="AS8096" s="13"/>
      <c r="AW8096" s="128"/>
      <c r="AX8096" s="128"/>
      <c r="AY8096" s="128"/>
      <c r="BH8096" s="89"/>
      <c r="BI8096" s="90"/>
      <c r="DL8096" s="13"/>
      <c r="DM8096" s="13"/>
      <c r="DN8096" s="3"/>
      <c r="DO8096" s="126"/>
      <c r="DP8096" s="126"/>
      <c r="DQ8096" s="127"/>
      <c r="DR8096" s="128"/>
      <c r="DS8096" s="13"/>
      <c r="DW8096" s="128"/>
      <c r="DX8096" s="128"/>
      <c r="DY8096" s="128"/>
      <c r="EH8096" s="89"/>
      <c r="EI8096" s="90"/>
    </row>
    <row r="8097" spans="38:139">
      <c r="AL8097" s="13"/>
      <c r="AM8097" s="13"/>
      <c r="AN8097" s="3"/>
      <c r="AO8097" s="126"/>
      <c r="AP8097" s="126"/>
      <c r="AQ8097" s="127"/>
      <c r="AR8097" s="128"/>
      <c r="AS8097" s="13"/>
      <c r="AW8097" s="128"/>
      <c r="AX8097" s="128"/>
      <c r="AY8097" s="128"/>
      <c r="BH8097" s="89"/>
      <c r="BI8097" s="90"/>
      <c r="DL8097" s="13"/>
      <c r="DM8097" s="13"/>
      <c r="DN8097" s="3"/>
      <c r="DO8097" s="126"/>
      <c r="DP8097" s="126"/>
      <c r="DQ8097" s="127"/>
      <c r="DR8097" s="128"/>
      <c r="DS8097" s="13"/>
      <c r="DW8097" s="128"/>
      <c r="DX8097" s="128"/>
      <c r="DY8097" s="128"/>
      <c r="EH8097" s="89"/>
      <c r="EI8097" s="90"/>
    </row>
    <row r="8098" spans="38:139">
      <c r="AL8098" s="13"/>
      <c r="AM8098" s="13"/>
      <c r="AN8098" s="3"/>
      <c r="AO8098" s="126"/>
      <c r="AP8098" s="126"/>
      <c r="AQ8098" s="127"/>
      <c r="AR8098" s="128"/>
      <c r="AS8098" s="13"/>
      <c r="AW8098" s="128"/>
      <c r="AX8098" s="128"/>
      <c r="AY8098" s="128"/>
      <c r="BH8098" s="89"/>
      <c r="BI8098" s="90"/>
      <c r="DL8098" s="13"/>
      <c r="DM8098" s="13"/>
      <c r="DN8098" s="3"/>
      <c r="DO8098" s="126"/>
      <c r="DP8098" s="126"/>
      <c r="DQ8098" s="127"/>
      <c r="DR8098" s="128"/>
      <c r="DS8098" s="13"/>
      <c r="DW8098" s="128"/>
      <c r="DX8098" s="128"/>
      <c r="DY8098" s="128"/>
      <c r="EH8098" s="89"/>
      <c r="EI8098" s="90"/>
    </row>
    <row r="8099" spans="38:139">
      <c r="AL8099" s="13"/>
      <c r="AM8099" s="13"/>
      <c r="AN8099" s="3"/>
      <c r="AO8099" s="126"/>
      <c r="AP8099" s="126"/>
      <c r="AQ8099" s="127"/>
      <c r="AR8099" s="128"/>
      <c r="AS8099" s="13"/>
      <c r="AW8099" s="128"/>
      <c r="AX8099" s="128"/>
      <c r="AY8099" s="128"/>
      <c r="BH8099" s="89"/>
      <c r="BI8099" s="90"/>
      <c r="DL8099" s="13"/>
      <c r="DM8099" s="13"/>
      <c r="DN8099" s="3"/>
      <c r="DO8099" s="126"/>
      <c r="DP8099" s="126"/>
      <c r="DQ8099" s="127"/>
      <c r="DR8099" s="128"/>
      <c r="DS8099" s="13"/>
      <c r="DW8099" s="128"/>
      <c r="DX8099" s="128"/>
      <c r="DY8099" s="128"/>
      <c r="EH8099" s="89"/>
      <c r="EI8099" s="90"/>
    </row>
    <row r="8100" spans="38:139">
      <c r="AL8100" s="13"/>
      <c r="AM8100" s="13"/>
      <c r="AN8100" s="3"/>
      <c r="AO8100" s="126"/>
      <c r="AP8100" s="126"/>
      <c r="AQ8100" s="127"/>
      <c r="AR8100" s="128"/>
      <c r="AS8100" s="13"/>
      <c r="AW8100" s="128"/>
      <c r="AX8100" s="128"/>
      <c r="AY8100" s="128"/>
      <c r="BH8100" s="89"/>
      <c r="BI8100" s="90"/>
      <c r="DL8100" s="13"/>
      <c r="DM8100" s="13"/>
      <c r="DN8100" s="3"/>
      <c r="DO8100" s="126"/>
      <c r="DP8100" s="126"/>
      <c r="DQ8100" s="127"/>
      <c r="DR8100" s="128"/>
      <c r="DS8100" s="13"/>
      <c r="DW8100" s="128"/>
      <c r="DX8100" s="128"/>
      <c r="DY8100" s="128"/>
      <c r="EH8100" s="89"/>
      <c r="EI8100" s="90"/>
    </row>
    <row r="8101" spans="38:139">
      <c r="AL8101" s="13"/>
      <c r="AM8101" s="13"/>
      <c r="AN8101" s="3"/>
      <c r="AO8101" s="126"/>
      <c r="AP8101" s="126"/>
      <c r="AQ8101" s="127"/>
      <c r="AR8101" s="128"/>
      <c r="AS8101" s="13"/>
      <c r="AW8101" s="128"/>
      <c r="AX8101" s="128"/>
      <c r="AY8101" s="128"/>
      <c r="BH8101" s="89"/>
      <c r="BI8101" s="90"/>
      <c r="DL8101" s="13"/>
      <c r="DM8101" s="13"/>
      <c r="DN8101" s="3"/>
      <c r="DO8101" s="126"/>
      <c r="DP8101" s="126"/>
      <c r="DQ8101" s="127"/>
      <c r="DR8101" s="128"/>
      <c r="DS8101" s="13"/>
      <c r="DW8101" s="128"/>
      <c r="DX8101" s="128"/>
      <c r="DY8101" s="128"/>
      <c r="EH8101" s="89"/>
      <c r="EI8101" s="90"/>
    </row>
    <row r="8102" spans="38:139">
      <c r="AL8102" s="13"/>
      <c r="AM8102" s="13"/>
      <c r="AN8102" s="3"/>
      <c r="AO8102" s="126"/>
      <c r="AP8102" s="126"/>
      <c r="AQ8102" s="127"/>
      <c r="AR8102" s="128"/>
      <c r="AS8102" s="13"/>
      <c r="AW8102" s="128"/>
      <c r="AX8102" s="128"/>
      <c r="AY8102" s="128"/>
      <c r="BH8102" s="89"/>
      <c r="BI8102" s="90"/>
      <c r="DL8102" s="13"/>
      <c r="DM8102" s="13"/>
      <c r="DN8102" s="3"/>
      <c r="DO8102" s="126"/>
      <c r="DP8102" s="126"/>
      <c r="DQ8102" s="127"/>
      <c r="DR8102" s="128"/>
      <c r="DS8102" s="13"/>
      <c r="DW8102" s="128"/>
      <c r="DX8102" s="128"/>
      <c r="DY8102" s="128"/>
      <c r="EH8102" s="89"/>
      <c r="EI8102" s="90"/>
    </row>
    <row r="8103" spans="38:139">
      <c r="AL8103" s="13"/>
      <c r="AM8103" s="13"/>
      <c r="AN8103" s="3"/>
      <c r="AO8103" s="126"/>
      <c r="AP8103" s="126"/>
      <c r="AQ8103" s="127"/>
      <c r="AR8103" s="128"/>
      <c r="AS8103" s="13"/>
      <c r="AW8103" s="128"/>
      <c r="AX8103" s="128"/>
      <c r="AY8103" s="128"/>
      <c r="BH8103" s="89"/>
      <c r="BI8103" s="90"/>
      <c r="DL8103" s="13"/>
      <c r="DM8103" s="13"/>
      <c r="DN8103" s="3"/>
      <c r="DO8103" s="126"/>
      <c r="DP8103" s="126"/>
      <c r="DQ8103" s="127"/>
      <c r="DR8103" s="128"/>
      <c r="DS8103" s="13"/>
      <c r="DW8103" s="128"/>
      <c r="DX8103" s="128"/>
      <c r="DY8103" s="128"/>
      <c r="EH8103" s="89"/>
      <c r="EI8103" s="90"/>
    </row>
    <row r="8104" spans="38:139">
      <c r="AL8104" s="13"/>
      <c r="AM8104" s="13"/>
      <c r="AN8104" s="3"/>
      <c r="AO8104" s="126"/>
      <c r="AP8104" s="126"/>
      <c r="AQ8104" s="127"/>
      <c r="AR8104" s="128"/>
      <c r="AS8104" s="13"/>
      <c r="AW8104" s="128"/>
      <c r="AX8104" s="128"/>
      <c r="AY8104" s="128"/>
      <c r="BH8104" s="89"/>
      <c r="BI8104" s="90"/>
      <c r="DL8104" s="13"/>
      <c r="DM8104" s="13"/>
      <c r="DN8104" s="3"/>
      <c r="DO8104" s="126"/>
      <c r="DP8104" s="126"/>
      <c r="DQ8104" s="127"/>
      <c r="DR8104" s="128"/>
      <c r="DS8104" s="13"/>
      <c r="DW8104" s="128"/>
      <c r="DX8104" s="128"/>
      <c r="DY8104" s="128"/>
      <c r="EH8104" s="89"/>
      <c r="EI8104" s="90"/>
    </row>
    <row r="8105" spans="38:139">
      <c r="AL8105" s="13"/>
      <c r="AM8105" s="13"/>
      <c r="AN8105" s="3"/>
      <c r="AO8105" s="126"/>
      <c r="AP8105" s="126"/>
      <c r="AQ8105" s="127"/>
      <c r="AR8105" s="128"/>
      <c r="AS8105" s="13"/>
      <c r="AW8105" s="128"/>
      <c r="AX8105" s="128"/>
      <c r="AY8105" s="128"/>
      <c r="BH8105" s="89"/>
      <c r="BI8105" s="90"/>
      <c r="DL8105" s="13"/>
      <c r="DM8105" s="13"/>
      <c r="DN8105" s="3"/>
      <c r="DO8105" s="126"/>
      <c r="DP8105" s="126"/>
      <c r="DQ8105" s="127"/>
      <c r="DR8105" s="128"/>
      <c r="DS8105" s="13"/>
      <c r="DW8105" s="128"/>
      <c r="DX8105" s="128"/>
      <c r="DY8105" s="128"/>
      <c r="EH8105" s="89"/>
      <c r="EI8105" s="90"/>
    </row>
    <row r="8106" spans="38:139">
      <c r="AL8106" s="13"/>
      <c r="AM8106" s="13"/>
      <c r="AN8106" s="3"/>
      <c r="AO8106" s="126"/>
      <c r="AP8106" s="126"/>
      <c r="AQ8106" s="127"/>
      <c r="AR8106" s="128"/>
      <c r="AS8106" s="13"/>
      <c r="AW8106" s="128"/>
      <c r="AX8106" s="128"/>
      <c r="AY8106" s="128"/>
      <c r="BH8106" s="89"/>
      <c r="BI8106" s="90"/>
      <c r="DL8106" s="13"/>
      <c r="DM8106" s="13"/>
      <c r="DN8106" s="3"/>
      <c r="DO8106" s="126"/>
      <c r="DP8106" s="126"/>
      <c r="DQ8106" s="127"/>
      <c r="DR8106" s="128"/>
      <c r="DS8106" s="13"/>
      <c r="DW8106" s="128"/>
      <c r="DX8106" s="128"/>
      <c r="DY8106" s="128"/>
      <c r="EH8106" s="89"/>
      <c r="EI8106" s="90"/>
    </row>
    <row r="8107" spans="38:139">
      <c r="AL8107" s="13"/>
      <c r="AM8107" s="13"/>
      <c r="AN8107" s="3"/>
      <c r="AO8107" s="126"/>
      <c r="AP8107" s="126"/>
      <c r="AQ8107" s="127"/>
      <c r="AR8107" s="128"/>
      <c r="AS8107" s="13"/>
      <c r="AW8107" s="128"/>
      <c r="AX8107" s="128"/>
      <c r="AY8107" s="128"/>
      <c r="BH8107" s="89"/>
      <c r="BI8107" s="90"/>
      <c r="DL8107" s="13"/>
      <c r="DM8107" s="13"/>
      <c r="DN8107" s="3"/>
      <c r="DO8107" s="126"/>
      <c r="DP8107" s="126"/>
      <c r="DQ8107" s="127"/>
      <c r="DR8107" s="128"/>
      <c r="DS8107" s="13"/>
      <c r="DW8107" s="128"/>
      <c r="DX8107" s="128"/>
      <c r="DY8107" s="128"/>
      <c r="EH8107" s="89"/>
      <c r="EI8107" s="90"/>
    </row>
    <row r="8108" spans="38:139">
      <c r="AL8108" s="13"/>
      <c r="AM8108" s="13"/>
      <c r="AN8108" s="3"/>
      <c r="AO8108" s="126"/>
      <c r="AP8108" s="126"/>
      <c r="AQ8108" s="127"/>
      <c r="AR8108" s="128"/>
      <c r="AS8108" s="13"/>
      <c r="AW8108" s="128"/>
      <c r="AX8108" s="128"/>
      <c r="AY8108" s="128"/>
      <c r="BH8108" s="89"/>
      <c r="BI8108" s="90"/>
      <c r="DL8108" s="13"/>
      <c r="DM8108" s="13"/>
      <c r="DN8108" s="3"/>
      <c r="DO8108" s="126"/>
      <c r="DP8108" s="126"/>
      <c r="DQ8108" s="127"/>
      <c r="DR8108" s="128"/>
      <c r="DS8108" s="13"/>
      <c r="DW8108" s="128"/>
      <c r="DX8108" s="128"/>
      <c r="DY8108" s="128"/>
      <c r="EH8108" s="89"/>
      <c r="EI8108" s="90"/>
    </row>
    <row r="8109" spans="38:139">
      <c r="AL8109" s="13"/>
      <c r="AM8109" s="13"/>
      <c r="AN8109" s="3"/>
      <c r="AO8109" s="126"/>
      <c r="AP8109" s="126"/>
      <c r="AQ8109" s="127"/>
      <c r="AR8109" s="128"/>
      <c r="AS8109" s="13"/>
      <c r="AW8109" s="128"/>
      <c r="AX8109" s="128"/>
      <c r="AY8109" s="128"/>
      <c r="BH8109" s="89"/>
      <c r="BI8109" s="90"/>
      <c r="DL8109" s="13"/>
      <c r="DM8109" s="13"/>
      <c r="DN8109" s="3"/>
      <c r="DO8109" s="126"/>
      <c r="DP8109" s="126"/>
      <c r="DQ8109" s="127"/>
      <c r="DR8109" s="128"/>
      <c r="DS8109" s="13"/>
      <c r="DW8109" s="128"/>
      <c r="DX8109" s="128"/>
      <c r="DY8109" s="128"/>
      <c r="EH8109" s="89"/>
      <c r="EI8109" s="90"/>
    </row>
    <row r="8110" spans="38:139">
      <c r="AL8110" s="13"/>
      <c r="AM8110" s="13"/>
      <c r="AN8110" s="3"/>
      <c r="AO8110" s="126"/>
      <c r="AP8110" s="126"/>
      <c r="AQ8110" s="127"/>
      <c r="AR8110" s="128"/>
      <c r="AS8110" s="13"/>
      <c r="AW8110" s="128"/>
      <c r="AX8110" s="128"/>
      <c r="AY8110" s="128"/>
      <c r="BH8110" s="89"/>
      <c r="BI8110" s="90"/>
      <c r="DL8110" s="13"/>
      <c r="DM8110" s="13"/>
      <c r="DN8110" s="3"/>
      <c r="DO8110" s="126"/>
      <c r="DP8110" s="126"/>
      <c r="DQ8110" s="127"/>
      <c r="DR8110" s="128"/>
      <c r="DS8110" s="13"/>
      <c r="DW8110" s="128"/>
      <c r="DX8110" s="128"/>
      <c r="DY8110" s="128"/>
      <c r="EH8110" s="89"/>
      <c r="EI8110" s="90"/>
    </row>
    <row r="8111" spans="38:139">
      <c r="AL8111" s="13"/>
      <c r="AM8111" s="13"/>
      <c r="AN8111" s="3"/>
      <c r="AO8111" s="126"/>
      <c r="AP8111" s="126"/>
      <c r="AQ8111" s="127"/>
      <c r="AR8111" s="128"/>
      <c r="AS8111" s="13"/>
      <c r="AW8111" s="128"/>
      <c r="AX8111" s="128"/>
      <c r="AY8111" s="128"/>
      <c r="BH8111" s="89"/>
      <c r="BI8111" s="90"/>
      <c r="DL8111" s="13"/>
      <c r="DM8111" s="13"/>
      <c r="DN8111" s="3"/>
      <c r="DO8111" s="126"/>
      <c r="DP8111" s="126"/>
      <c r="DQ8111" s="127"/>
      <c r="DR8111" s="128"/>
      <c r="DS8111" s="13"/>
      <c r="DW8111" s="128"/>
      <c r="DX8111" s="128"/>
      <c r="DY8111" s="128"/>
      <c r="EH8111" s="89"/>
      <c r="EI8111" s="90"/>
    </row>
    <row r="8112" spans="38:139">
      <c r="AL8112" s="13"/>
      <c r="AM8112" s="13"/>
      <c r="AN8112" s="3"/>
      <c r="AO8112" s="126"/>
      <c r="AP8112" s="126"/>
      <c r="AQ8112" s="127"/>
      <c r="AR8112" s="128"/>
      <c r="AS8112" s="13"/>
      <c r="AW8112" s="128"/>
      <c r="AX8112" s="128"/>
      <c r="AY8112" s="128"/>
      <c r="BH8112" s="89"/>
      <c r="BI8112" s="90"/>
      <c r="DL8112" s="13"/>
      <c r="DM8112" s="13"/>
      <c r="DN8112" s="3"/>
      <c r="DO8112" s="126"/>
      <c r="DP8112" s="126"/>
      <c r="DQ8112" s="127"/>
      <c r="DR8112" s="128"/>
      <c r="DS8112" s="13"/>
      <c r="DW8112" s="128"/>
      <c r="DX8112" s="128"/>
      <c r="DY8112" s="128"/>
      <c r="EH8112" s="89"/>
      <c r="EI8112" s="90"/>
    </row>
    <row r="8113" spans="38:139">
      <c r="AL8113" s="13"/>
      <c r="AM8113" s="13"/>
      <c r="AN8113" s="3"/>
      <c r="AO8113" s="126"/>
      <c r="AP8113" s="126"/>
      <c r="AQ8113" s="127"/>
      <c r="AR8113" s="128"/>
      <c r="AS8113" s="13"/>
      <c r="AW8113" s="128"/>
      <c r="AX8113" s="128"/>
      <c r="AY8113" s="128"/>
      <c r="BH8113" s="89"/>
      <c r="BI8113" s="90"/>
      <c r="DL8113" s="13"/>
      <c r="DM8113" s="13"/>
      <c r="DN8113" s="3"/>
      <c r="DO8113" s="126"/>
      <c r="DP8113" s="126"/>
      <c r="DQ8113" s="127"/>
      <c r="DR8113" s="128"/>
      <c r="DS8113" s="13"/>
      <c r="DW8113" s="128"/>
      <c r="DX8113" s="128"/>
      <c r="DY8113" s="128"/>
      <c r="EH8113" s="89"/>
      <c r="EI8113" s="90"/>
    </row>
    <row r="8114" spans="38:139">
      <c r="AL8114" s="13"/>
      <c r="AM8114" s="13"/>
      <c r="AN8114" s="3"/>
      <c r="AO8114" s="126"/>
      <c r="AP8114" s="126"/>
      <c r="AQ8114" s="127"/>
      <c r="AR8114" s="128"/>
      <c r="AS8114" s="13"/>
      <c r="AW8114" s="128"/>
      <c r="AX8114" s="128"/>
      <c r="AY8114" s="128"/>
      <c r="BH8114" s="89"/>
      <c r="BI8114" s="90"/>
      <c r="DL8114" s="13"/>
      <c r="DM8114" s="13"/>
      <c r="DN8114" s="3"/>
      <c r="DO8114" s="126"/>
      <c r="DP8114" s="126"/>
      <c r="DQ8114" s="127"/>
      <c r="DR8114" s="128"/>
      <c r="DS8114" s="13"/>
      <c r="DW8114" s="128"/>
      <c r="DX8114" s="128"/>
      <c r="DY8114" s="128"/>
      <c r="EH8114" s="89"/>
      <c r="EI8114" s="90"/>
    </row>
    <row r="8115" spans="38:139">
      <c r="AL8115" s="13"/>
      <c r="AM8115" s="13"/>
      <c r="AN8115" s="3"/>
      <c r="AO8115" s="126"/>
      <c r="AP8115" s="126"/>
      <c r="AQ8115" s="127"/>
      <c r="AR8115" s="128"/>
      <c r="AS8115" s="13"/>
      <c r="AW8115" s="128"/>
      <c r="AX8115" s="128"/>
      <c r="AY8115" s="128"/>
      <c r="BH8115" s="89"/>
      <c r="BI8115" s="90"/>
      <c r="DL8115" s="13"/>
      <c r="DM8115" s="13"/>
      <c r="DN8115" s="3"/>
      <c r="DO8115" s="126"/>
      <c r="DP8115" s="126"/>
      <c r="DQ8115" s="127"/>
      <c r="DR8115" s="128"/>
      <c r="DS8115" s="13"/>
      <c r="DW8115" s="128"/>
      <c r="DX8115" s="128"/>
      <c r="DY8115" s="128"/>
      <c r="EH8115" s="89"/>
      <c r="EI8115" s="90"/>
    </row>
    <row r="8116" spans="38:139">
      <c r="AL8116" s="13"/>
      <c r="AM8116" s="13"/>
      <c r="AN8116" s="3"/>
      <c r="AO8116" s="126"/>
      <c r="AP8116" s="126"/>
      <c r="AQ8116" s="127"/>
      <c r="AR8116" s="128"/>
      <c r="AS8116" s="13"/>
      <c r="AW8116" s="128"/>
      <c r="AX8116" s="128"/>
      <c r="AY8116" s="128"/>
      <c r="BH8116" s="89"/>
      <c r="BI8116" s="90"/>
      <c r="DL8116" s="13"/>
      <c r="DM8116" s="13"/>
      <c r="DN8116" s="3"/>
      <c r="DO8116" s="126"/>
      <c r="DP8116" s="126"/>
      <c r="DQ8116" s="127"/>
      <c r="DR8116" s="128"/>
      <c r="DS8116" s="13"/>
      <c r="DW8116" s="128"/>
      <c r="DX8116" s="128"/>
      <c r="DY8116" s="128"/>
      <c r="EH8116" s="89"/>
      <c r="EI8116" s="90"/>
    </row>
    <row r="8117" spans="38:139">
      <c r="AL8117" s="13"/>
      <c r="AM8117" s="13"/>
      <c r="AN8117" s="3"/>
      <c r="AO8117" s="126"/>
      <c r="AP8117" s="126"/>
      <c r="AQ8117" s="127"/>
      <c r="AR8117" s="128"/>
      <c r="AS8117" s="13"/>
      <c r="AW8117" s="128"/>
      <c r="AX8117" s="128"/>
      <c r="AY8117" s="128"/>
      <c r="BH8117" s="89"/>
      <c r="BI8117" s="90"/>
      <c r="DL8117" s="13"/>
      <c r="DM8117" s="13"/>
      <c r="DN8117" s="3"/>
      <c r="DO8117" s="126"/>
      <c r="DP8117" s="126"/>
      <c r="DQ8117" s="127"/>
      <c r="DR8117" s="128"/>
      <c r="DS8117" s="13"/>
      <c r="DW8117" s="128"/>
      <c r="DX8117" s="128"/>
      <c r="DY8117" s="128"/>
      <c r="EH8117" s="89"/>
      <c r="EI8117" s="90"/>
    </row>
    <row r="8118" spans="38:139">
      <c r="AL8118" s="13"/>
      <c r="AM8118" s="13"/>
      <c r="AN8118" s="3"/>
      <c r="AO8118" s="126"/>
      <c r="AP8118" s="126"/>
      <c r="AQ8118" s="127"/>
      <c r="AR8118" s="128"/>
      <c r="AS8118" s="13"/>
      <c r="AW8118" s="128"/>
      <c r="AX8118" s="128"/>
      <c r="AY8118" s="128"/>
      <c r="BH8118" s="89"/>
      <c r="BI8118" s="90"/>
      <c r="DL8118" s="13"/>
      <c r="DM8118" s="13"/>
      <c r="DN8118" s="3"/>
      <c r="DO8118" s="126"/>
      <c r="DP8118" s="126"/>
      <c r="DQ8118" s="127"/>
      <c r="DR8118" s="128"/>
      <c r="DS8118" s="13"/>
      <c r="DW8118" s="128"/>
      <c r="DX8118" s="128"/>
      <c r="DY8118" s="128"/>
      <c r="EH8118" s="89"/>
      <c r="EI8118" s="90"/>
    </row>
    <row r="8119" spans="38:139">
      <c r="AL8119" s="13"/>
      <c r="AM8119" s="13"/>
      <c r="AN8119" s="3"/>
      <c r="AO8119" s="126"/>
      <c r="AP8119" s="126"/>
      <c r="AQ8119" s="127"/>
      <c r="AR8119" s="128"/>
      <c r="AS8119" s="13"/>
      <c r="AW8119" s="128"/>
      <c r="AX8119" s="128"/>
      <c r="AY8119" s="128"/>
      <c r="BH8119" s="89"/>
      <c r="BI8119" s="90"/>
      <c r="DL8119" s="13"/>
      <c r="DM8119" s="13"/>
      <c r="DN8119" s="3"/>
      <c r="DO8119" s="126"/>
      <c r="DP8119" s="126"/>
      <c r="DQ8119" s="127"/>
      <c r="DR8119" s="128"/>
      <c r="DS8119" s="13"/>
      <c r="DW8119" s="128"/>
      <c r="DX8119" s="128"/>
      <c r="DY8119" s="128"/>
      <c r="EH8119" s="89"/>
      <c r="EI8119" s="90"/>
    </row>
    <row r="8120" spans="38:139">
      <c r="AL8120" s="13"/>
      <c r="AM8120" s="13"/>
      <c r="AN8120" s="3"/>
      <c r="AO8120" s="126"/>
      <c r="AP8120" s="126"/>
      <c r="AQ8120" s="127"/>
      <c r="AR8120" s="128"/>
      <c r="AS8120" s="13"/>
      <c r="AW8120" s="128"/>
      <c r="AX8120" s="128"/>
      <c r="AY8120" s="128"/>
      <c r="BH8120" s="89"/>
      <c r="BI8120" s="90"/>
      <c r="DL8120" s="13"/>
      <c r="DM8120" s="13"/>
      <c r="DN8120" s="3"/>
      <c r="DO8120" s="126"/>
      <c r="DP8120" s="126"/>
      <c r="DQ8120" s="127"/>
      <c r="DR8120" s="128"/>
      <c r="DS8120" s="13"/>
      <c r="DW8120" s="128"/>
      <c r="DX8120" s="128"/>
      <c r="DY8120" s="128"/>
      <c r="EH8120" s="89"/>
      <c r="EI8120" s="90"/>
    </row>
    <row r="8121" spans="38:139">
      <c r="AL8121" s="13"/>
      <c r="AM8121" s="13"/>
      <c r="AN8121" s="3"/>
      <c r="AO8121" s="126"/>
      <c r="AP8121" s="126"/>
      <c r="AQ8121" s="127"/>
      <c r="AR8121" s="128"/>
      <c r="AS8121" s="13"/>
      <c r="AW8121" s="128"/>
      <c r="AX8121" s="128"/>
      <c r="AY8121" s="128"/>
      <c r="BH8121" s="89"/>
      <c r="BI8121" s="90"/>
      <c r="DL8121" s="13"/>
      <c r="DM8121" s="13"/>
      <c r="DN8121" s="3"/>
      <c r="DO8121" s="126"/>
      <c r="DP8121" s="126"/>
      <c r="DQ8121" s="127"/>
      <c r="DR8121" s="128"/>
      <c r="DS8121" s="13"/>
      <c r="DW8121" s="128"/>
      <c r="DX8121" s="128"/>
      <c r="DY8121" s="128"/>
      <c r="EH8121" s="89"/>
      <c r="EI8121" s="90"/>
    </row>
    <row r="8122" spans="38:139">
      <c r="AL8122" s="13"/>
      <c r="AM8122" s="13"/>
      <c r="AN8122" s="3"/>
      <c r="AO8122" s="126"/>
      <c r="AP8122" s="126"/>
      <c r="AQ8122" s="127"/>
      <c r="AR8122" s="128"/>
      <c r="AS8122" s="13"/>
      <c r="AW8122" s="128"/>
      <c r="AX8122" s="128"/>
      <c r="AY8122" s="128"/>
      <c r="BH8122" s="89"/>
      <c r="BI8122" s="90"/>
      <c r="DL8122" s="13"/>
      <c r="DM8122" s="13"/>
      <c r="DN8122" s="3"/>
      <c r="DO8122" s="126"/>
      <c r="DP8122" s="126"/>
      <c r="DQ8122" s="127"/>
      <c r="DR8122" s="128"/>
      <c r="DS8122" s="13"/>
      <c r="DW8122" s="128"/>
      <c r="DX8122" s="128"/>
      <c r="DY8122" s="128"/>
      <c r="EH8122" s="89"/>
      <c r="EI8122" s="90"/>
    </row>
    <row r="8123" spans="38:139">
      <c r="AL8123" s="13"/>
      <c r="AM8123" s="13"/>
      <c r="AN8123" s="3"/>
      <c r="AO8123" s="126"/>
      <c r="AP8123" s="126"/>
      <c r="AQ8123" s="127"/>
      <c r="AR8123" s="128"/>
      <c r="AS8123" s="13"/>
      <c r="AW8123" s="128"/>
      <c r="AX8123" s="128"/>
      <c r="AY8123" s="128"/>
      <c r="BH8123" s="89"/>
      <c r="BI8123" s="90"/>
      <c r="DL8123" s="13"/>
      <c r="DM8123" s="13"/>
      <c r="DN8123" s="3"/>
      <c r="DO8123" s="126"/>
      <c r="DP8123" s="126"/>
      <c r="DQ8123" s="127"/>
      <c r="DR8123" s="128"/>
      <c r="DS8123" s="13"/>
      <c r="DW8123" s="128"/>
      <c r="DX8123" s="128"/>
      <c r="DY8123" s="128"/>
      <c r="EH8123" s="89"/>
      <c r="EI8123" s="90"/>
    </row>
    <row r="8124" spans="38:139">
      <c r="AL8124" s="13"/>
      <c r="AM8124" s="13"/>
      <c r="AN8124" s="3"/>
      <c r="AO8124" s="126"/>
      <c r="AP8124" s="126"/>
      <c r="AQ8124" s="127"/>
      <c r="AR8124" s="128"/>
      <c r="AS8124" s="13"/>
      <c r="AW8124" s="128"/>
      <c r="AX8124" s="128"/>
      <c r="AY8124" s="128"/>
      <c r="BH8124" s="89"/>
      <c r="BI8124" s="90"/>
      <c r="DL8124" s="13"/>
      <c r="DM8124" s="13"/>
      <c r="DN8124" s="3"/>
      <c r="DO8124" s="126"/>
      <c r="DP8124" s="126"/>
      <c r="DQ8124" s="127"/>
      <c r="DR8124" s="128"/>
      <c r="DS8124" s="13"/>
      <c r="DW8124" s="128"/>
      <c r="DX8124" s="128"/>
      <c r="DY8124" s="128"/>
      <c r="EH8124" s="89"/>
      <c r="EI8124" s="90"/>
    </row>
    <row r="8125" spans="38:139">
      <c r="AL8125" s="13"/>
      <c r="AM8125" s="13"/>
      <c r="AN8125" s="3"/>
      <c r="AO8125" s="126"/>
      <c r="AP8125" s="126"/>
      <c r="AQ8125" s="127"/>
      <c r="AR8125" s="128"/>
      <c r="AS8125" s="13"/>
      <c r="AW8125" s="128"/>
      <c r="AX8125" s="128"/>
      <c r="AY8125" s="128"/>
      <c r="BH8125" s="89"/>
      <c r="BI8125" s="90"/>
      <c r="DL8125" s="13"/>
      <c r="DM8125" s="13"/>
      <c r="DN8125" s="3"/>
      <c r="DO8125" s="126"/>
      <c r="DP8125" s="126"/>
      <c r="DQ8125" s="127"/>
      <c r="DR8125" s="128"/>
      <c r="DS8125" s="13"/>
      <c r="DW8125" s="128"/>
      <c r="DX8125" s="128"/>
      <c r="DY8125" s="128"/>
      <c r="EH8125" s="89"/>
      <c r="EI8125" s="90"/>
    </row>
    <row r="8126" spans="38:139">
      <c r="AL8126" s="13"/>
      <c r="AM8126" s="13"/>
      <c r="AN8126" s="3"/>
      <c r="AO8126" s="126"/>
      <c r="AP8126" s="126"/>
      <c r="AQ8126" s="127"/>
      <c r="AR8126" s="128"/>
      <c r="AS8126" s="13"/>
      <c r="AW8126" s="128"/>
      <c r="AX8126" s="128"/>
      <c r="AY8126" s="128"/>
      <c r="BH8126" s="89"/>
      <c r="BI8126" s="90"/>
      <c r="DL8126" s="13"/>
      <c r="DM8126" s="13"/>
      <c r="DN8126" s="3"/>
      <c r="DO8126" s="126"/>
      <c r="DP8126" s="126"/>
      <c r="DQ8126" s="127"/>
      <c r="DR8126" s="128"/>
      <c r="DS8126" s="13"/>
      <c r="DW8126" s="128"/>
      <c r="DX8126" s="128"/>
      <c r="DY8126" s="128"/>
      <c r="EH8126" s="89"/>
      <c r="EI8126" s="90"/>
    </row>
    <row r="8127" spans="38:139">
      <c r="AL8127" s="13"/>
      <c r="AM8127" s="13"/>
      <c r="AN8127" s="3"/>
      <c r="AO8127" s="126"/>
      <c r="AP8127" s="126"/>
      <c r="AQ8127" s="127"/>
      <c r="AR8127" s="128"/>
      <c r="AS8127" s="13"/>
      <c r="AW8127" s="128"/>
      <c r="AX8127" s="128"/>
      <c r="AY8127" s="128"/>
      <c r="BH8127" s="89"/>
      <c r="BI8127" s="90"/>
      <c r="DL8127" s="13"/>
      <c r="DM8127" s="13"/>
      <c r="DN8127" s="3"/>
      <c r="DO8127" s="126"/>
      <c r="DP8127" s="126"/>
      <c r="DQ8127" s="127"/>
      <c r="DR8127" s="128"/>
      <c r="DS8127" s="13"/>
      <c r="DW8127" s="128"/>
      <c r="DX8127" s="128"/>
      <c r="DY8127" s="128"/>
      <c r="EH8127" s="89"/>
      <c r="EI8127" s="90"/>
    </row>
    <row r="8128" spans="38:139">
      <c r="AL8128" s="13"/>
      <c r="AM8128" s="13"/>
      <c r="AN8128" s="3"/>
      <c r="AO8128" s="126"/>
      <c r="AP8128" s="126"/>
      <c r="AQ8128" s="127"/>
      <c r="AR8128" s="128"/>
      <c r="AS8128" s="13"/>
      <c r="AW8128" s="128"/>
      <c r="AX8128" s="128"/>
      <c r="AY8128" s="128"/>
      <c r="BH8128" s="89"/>
      <c r="BI8128" s="90"/>
      <c r="DL8128" s="13"/>
      <c r="DM8128" s="13"/>
      <c r="DN8128" s="3"/>
      <c r="DO8128" s="126"/>
      <c r="DP8128" s="126"/>
      <c r="DQ8128" s="127"/>
      <c r="DR8128" s="128"/>
      <c r="DS8128" s="13"/>
      <c r="DW8128" s="128"/>
      <c r="DX8128" s="128"/>
      <c r="DY8128" s="128"/>
      <c r="EH8128" s="89"/>
      <c r="EI8128" s="90"/>
    </row>
    <row r="8129" spans="38:139">
      <c r="AL8129" s="13"/>
      <c r="AM8129" s="13"/>
      <c r="AN8129" s="3"/>
      <c r="AO8129" s="126"/>
      <c r="AP8129" s="126"/>
      <c r="AQ8129" s="127"/>
      <c r="AR8129" s="128"/>
      <c r="AS8129" s="13"/>
      <c r="AW8129" s="128"/>
      <c r="AX8129" s="128"/>
      <c r="AY8129" s="128"/>
      <c r="BH8129" s="89"/>
      <c r="BI8129" s="90"/>
      <c r="DL8129" s="13"/>
      <c r="DM8129" s="13"/>
      <c r="DN8129" s="3"/>
      <c r="DO8129" s="126"/>
      <c r="DP8129" s="126"/>
      <c r="DQ8129" s="127"/>
      <c r="DR8129" s="128"/>
      <c r="DS8129" s="13"/>
      <c r="DW8129" s="128"/>
      <c r="DX8129" s="128"/>
      <c r="DY8129" s="128"/>
      <c r="EH8129" s="89"/>
      <c r="EI8129" s="90"/>
    </row>
    <row r="8130" spans="38:139">
      <c r="AL8130" s="13"/>
      <c r="AM8130" s="13"/>
      <c r="AN8130" s="3"/>
      <c r="AO8130" s="126"/>
      <c r="AP8130" s="126"/>
      <c r="AQ8130" s="127"/>
      <c r="AR8130" s="128"/>
      <c r="AS8130" s="13"/>
      <c r="AW8130" s="128"/>
      <c r="AX8130" s="128"/>
      <c r="AY8130" s="128"/>
      <c r="BH8130" s="89"/>
      <c r="BI8130" s="90"/>
      <c r="DL8130" s="13"/>
      <c r="DM8130" s="13"/>
      <c r="DN8130" s="3"/>
      <c r="DO8130" s="126"/>
      <c r="DP8130" s="126"/>
      <c r="DQ8130" s="127"/>
      <c r="DR8130" s="128"/>
      <c r="DS8130" s="13"/>
      <c r="DW8130" s="128"/>
      <c r="DX8130" s="128"/>
      <c r="DY8130" s="128"/>
      <c r="EH8130" s="89"/>
      <c r="EI8130" s="90"/>
    </row>
    <row r="8131" spans="38:139">
      <c r="AL8131" s="13"/>
      <c r="AM8131" s="13"/>
      <c r="AN8131" s="3"/>
      <c r="AO8131" s="126"/>
      <c r="AP8131" s="126"/>
      <c r="AQ8131" s="127"/>
      <c r="AR8131" s="128"/>
      <c r="AS8131" s="13"/>
      <c r="AW8131" s="128"/>
      <c r="AX8131" s="128"/>
      <c r="AY8131" s="128"/>
      <c r="BH8131" s="89"/>
      <c r="BI8131" s="90"/>
      <c r="DL8131" s="13"/>
      <c r="DM8131" s="13"/>
      <c r="DN8131" s="3"/>
      <c r="DO8131" s="126"/>
      <c r="DP8131" s="126"/>
      <c r="DQ8131" s="127"/>
      <c r="DR8131" s="128"/>
      <c r="DS8131" s="13"/>
      <c r="DW8131" s="128"/>
      <c r="DX8131" s="128"/>
      <c r="DY8131" s="128"/>
      <c r="EH8131" s="89"/>
      <c r="EI8131" s="90"/>
    </row>
    <row r="8132" spans="38:139">
      <c r="AL8132" s="13"/>
      <c r="AM8132" s="13"/>
      <c r="AN8132" s="3"/>
      <c r="AO8132" s="126"/>
      <c r="AP8132" s="126"/>
      <c r="AQ8132" s="127"/>
      <c r="AR8132" s="128"/>
      <c r="AS8132" s="13"/>
      <c r="AW8132" s="128"/>
      <c r="AX8132" s="128"/>
      <c r="AY8132" s="128"/>
      <c r="BH8132" s="89"/>
      <c r="BI8132" s="90"/>
      <c r="DL8132" s="13"/>
      <c r="DM8132" s="13"/>
      <c r="DN8132" s="3"/>
      <c r="DO8132" s="126"/>
      <c r="DP8132" s="126"/>
      <c r="DQ8132" s="127"/>
      <c r="DR8132" s="128"/>
      <c r="DS8132" s="13"/>
      <c r="DW8132" s="128"/>
      <c r="DX8132" s="128"/>
      <c r="DY8132" s="128"/>
      <c r="EH8132" s="89"/>
      <c r="EI8132" s="90"/>
    </row>
    <row r="8133" spans="38:139">
      <c r="AL8133" s="13"/>
      <c r="AM8133" s="13"/>
      <c r="AN8133" s="3"/>
      <c r="AO8133" s="126"/>
      <c r="AP8133" s="126"/>
      <c r="AQ8133" s="127"/>
      <c r="AR8133" s="128"/>
      <c r="AS8133" s="13"/>
      <c r="AW8133" s="128"/>
      <c r="AX8133" s="128"/>
      <c r="AY8133" s="128"/>
      <c r="BH8133" s="89"/>
      <c r="BI8133" s="90"/>
      <c r="DL8133" s="13"/>
      <c r="DM8133" s="13"/>
      <c r="DN8133" s="3"/>
      <c r="DO8133" s="126"/>
      <c r="DP8133" s="126"/>
      <c r="DQ8133" s="127"/>
      <c r="DR8133" s="128"/>
      <c r="DS8133" s="13"/>
      <c r="DW8133" s="128"/>
      <c r="DX8133" s="128"/>
      <c r="DY8133" s="128"/>
      <c r="EH8133" s="89"/>
      <c r="EI8133" s="90"/>
    </row>
    <row r="8134" spans="38:139">
      <c r="AL8134" s="13"/>
      <c r="AM8134" s="13"/>
      <c r="AN8134" s="3"/>
      <c r="AO8134" s="126"/>
      <c r="AP8134" s="126"/>
      <c r="AQ8134" s="127"/>
      <c r="AR8134" s="128"/>
      <c r="AS8134" s="13"/>
      <c r="AW8134" s="128"/>
      <c r="AX8134" s="128"/>
      <c r="AY8134" s="128"/>
      <c r="BH8134" s="89"/>
      <c r="BI8134" s="90"/>
      <c r="DL8134" s="13"/>
      <c r="DM8134" s="13"/>
      <c r="DN8134" s="3"/>
      <c r="DO8134" s="126"/>
      <c r="DP8134" s="126"/>
      <c r="DQ8134" s="127"/>
      <c r="DR8134" s="128"/>
      <c r="DS8134" s="13"/>
      <c r="DW8134" s="128"/>
      <c r="DX8134" s="128"/>
      <c r="DY8134" s="128"/>
      <c r="EH8134" s="89"/>
      <c r="EI8134" s="90"/>
    </row>
    <row r="8135" spans="38:139">
      <c r="AL8135" s="13"/>
      <c r="AM8135" s="13"/>
      <c r="AN8135" s="3"/>
      <c r="AO8135" s="126"/>
      <c r="AP8135" s="126"/>
      <c r="AQ8135" s="127"/>
      <c r="AR8135" s="128"/>
      <c r="AS8135" s="13"/>
      <c r="AW8135" s="128"/>
      <c r="AX8135" s="128"/>
      <c r="AY8135" s="128"/>
      <c r="BH8135" s="89"/>
      <c r="BI8135" s="90"/>
      <c r="DL8135" s="13"/>
      <c r="DM8135" s="13"/>
      <c r="DN8135" s="3"/>
      <c r="DO8135" s="126"/>
      <c r="DP8135" s="126"/>
      <c r="DQ8135" s="127"/>
      <c r="DR8135" s="128"/>
      <c r="DS8135" s="13"/>
      <c r="DW8135" s="128"/>
      <c r="DX8135" s="128"/>
      <c r="DY8135" s="128"/>
      <c r="EH8135" s="89"/>
      <c r="EI8135" s="90"/>
    </row>
    <row r="8136" spans="38:139">
      <c r="AL8136" s="13"/>
      <c r="AM8136" s="13"/>
      <c r="AN8136" s="3"/>
      <c r="AO8136" s="126"/>
      <c r="AP8136" s="126"/>
      <c r="AQ8136" s="127"/>
      <c r="AR8136" s="128"/>
      <c r="AS8136" s="13"/>
      <c r="AW8136" s="128"/>
      <c r="AX8136" s="128"/>
      <c r="AY8136" s="128"/>
      <c r="BH8136" s="89"/>
      <c r="BI8136" s="90"/>
      <c r="DL8136" s="13"/>
      <c r="DM8136" s="13"/>
      <c r="DN8136" s="3"/>
      <c r="DO8136" s="126"/>
      <c r="DP8136" s="126"/>
      <c r="DQ8136" s="127"/>
      <c r="DR8136" s="128"/>
      <c r="DS8136" s="13"/>
      <c r="DW8136" s="128"/>
      <c r="DX8136" s="128"/>
      <c r="DY8136" s="128"/>
      <c r="EH8136" s="89"/>
      <c r="EI8136" s="90"/>
    </row>
    <row r="8137" spans="38:139">
      <c r="AL8137" s="13"/>
      <c r="AM8137" s="13"/>
      <c r="AN8137" s="3"/>
      <c r="AO8137" s="126"/>
      <c r="AP8137" s="126"/>
      <c r="AQ8137" s="127"/>
      <c r="AR8137" s="128"/>
      <c r="AS8137" s="13"/>
      <c r="AW8137" s="128"/>
      <c r="AX8137" s="128"/>
      <c r="AY8137" s="128"/>
      <c r="BH8137" s="89"/>
      <c r="BI8137" s="90"/>
      <c r="DL8137" s="13"/>
      <c r="DM8137" s="13"/>
      <c r="DN8137" s="3"/>
      <c r="DO8137" s="126"/>
      <c r="DP8137" s="126"/>
      <c r="DQ8137" s="127"/>
      <c r="DR8137" s="128"/>
      <c r="DS8137" s="13"/>
      <c r="DW8137" s="128"/>
      <c r="DX8137" s="128"/>
      <c r="DY8137" s="128"/>
      <c r="EH8137" s="89"/>
      <c r="EI8137" s="90"/>
    </row>
    <row r="8138" spans="38:139">
      <c r="AL8138" s="13"/>
      <c r="AM8138" s="13"/>
      <c r="AN8138" s="3"/>
      <c r="AO8138" s="126"/>
      <c r="AP8138" s="126"/>
      <c r="AQ8138" s="127"/>
      <c r="AR8138" s="128"/>
      <c r="AS8138" s="13"/>
      <c r="AW8138" s="128"/>
      <c r="AX8138" s="128"/>
      <c r="AY8138" s="128"/>
      <c r="BH8138" s="89"/>
      <c r="BI8138" s="90"/>
      <c r="DL8138" s="13"/>
      <c r="DM8138" s="13"/>
      <c r="DN8138" s="3"/>
      <c r="DO8138" s="126"/>
      <c r="DP8138" s="126"/>
      <c r="DQ8138" s="127"/>
      <c r="DR8138" s="128"/>
      <c r="DS8138" s="13"/>
      <c r="DW8138" s="128"/>
      <c r="DX8138" s="128"/>
      <c r="DY8138" s="128"/>
      <c r="EH8138" s="89"/>
      <c r="EI8138" s="90"/>
    </row>
    <row r="8139" spans="38:139">
      <c r="AL8139" s="13"/>
      <c r="AM8139" s="13"/>
      <c r="AN8139" s="3"/>
      <c r="AO8139" s="126"/>
      <c r="AP8139" s="126"/>
      <c r="AQ8139" s="127"/>
      <c r="AR8139" s="128"/>
      <c r="AS8139" s="13"/>
      <c r="AW8139" s="128"/>
      <c r="AX8139" s="128"/>
      <c r="AY8139" s="128"/>
      <c r="BH8139" s="89"/>
      <c r="BI8139" s="90"/>
      <c r="DL8139" s="13"/>
      <c r="DM8139" s="13"/>
      <c r="DN8139" s="3"/>
      <c r="DO8139" s="126"/>
      <c r="DP8139" s="126"/>
      <c r="DQ8139" s="127"/>
      <c r="DR8139" s="128"/>
      <c r="DS8139" s="13"/>
      <c r="DW8139" s="128"/>
      <c r="DX8139" s="128"/>
      <c r="DY8139" s="128"/>
      <c r="EH8139" s="89"/>
      <c r="EI8139" s="90"/>
    </row>
    <row r="8140" spans="38:139">
      <c r="AL8140" s="13"/>
      <c r="AM8140" s="13"/>
      <c r="AN8140" s="3"/>
      <c r="AO8140" s="126"/>
      <c r="AP8140" s="126"/>
      <c r="AQ8140" s="127"/>
      <c r="AR8140" s="128"/>
      <c r="AS8140" s="13"/>
      <c r="AW8140" s="128"/>
      <c r="AX8140" s="128"/>
      <c r="AY8140" s="128"/>
      <c r="BH8140" s="89"/>
      <c r="BI8140" s="90"/>
      <c r="DL8140" s="13"/>
      <c r="DM8140" s="13"/>
      <c r="DN8140" s="3"/>
      <c r="DO8140" s="126"/>
      <c r="DP8140" s="126"/>
      <c r="DQ8140" s="127"/>
      <c r="DR8140" s="128"/>
      <c r="DS8140" s="13"/>
      <c r="DW8140" s="128"/>
      <c r="DX8140" s="128"/>
      <c r="DY8140" s="128"/>
      <c r="EH8140" s="89"/>
      <c r="EI8140" s="90"/>
    </row>
    <row r="8141" spans="38:139">
      <c r="AL8141" s="13"/>
      <c r="AM8141" s="13"/>
      <c r="AN8141" s="3"/>
      <c r="AO8141" s="126"/>
      <c r="AP8141" s="126"/>
      <c r="AQ8141" s="127"/>
      <c r="AR8141" s="128"/>
      <c r="AS8141" s="13"/>
      <c r="AW8141" s="128"/>
      <c r="AX8141" s="128"/>
      <c r="AY8141" s="128"/>
      <c r="BH8141" s="89"/>
      <c r="BI8141" s="90"/>
      <c r="DL8141" s="13"/>
      <c r="DM8141" s="13"/>
      <c r="DN8141" s="3"/>
      <c r="DO8141" s="126"/>
      <c r="DP8141" s="126"/>
      <c r="DQ8141" s="127"/>
      <c r="DR8141" s="128"/>
      <c r="DS8141" s="13"/>
      <c r="DW8141" s="128"/>
      <c r="DX8141" s="128"/>
      <c r="DY8141" s="128"/>
      <c r="EH8141" s="89"/>
      <c r="EI8141" s="90"/>
    </row>
    <row r="8142" spans="38:139">
      <c r="AL8142" s="13"/>
      <c r="AM8142" s="13"/>
      <c r="AN8142" s="3"/>
      <c r="AO8142" s="126"/>
      <c r="AP8142" s="126"/>
      <c r="AQ8142" s="127"/>
      <c r="AR8142" s="128"/>
      <c r="AS8142" s="13"/>
      <c r="AW8142" s="128"/>
      <c r="AX8142" s="128"/>
      <c r="AY8142" s="128"/>
      <c r="BH8142" s="89"/>
      <c r="BI8142" s="90"/>
      <c r="DL8142" s="13"/>
      <c r="DM8142" s="13"/>
      <c r="DN8142" s="3"/>
      <c r="DO8142" s="126"/>
      <c r="DP8142" s="126"/>
      <c r="DQ8142" s="127"/>
      <c r="DR8142" s="128"/>
      <c r="DS8142" s="13"/>
      <c r="DW8142" s="128"/>
      <c r="DX8142" s="128"/>
      <c r="DY8142" s="128"/>
      <c r="EH8142" s="89"/>
      <c r="EI8142" s="90"/>
    </row>
    <row r="8143" spans="38:139">
      <c r="AL8143" s="13"/>
      <c r="AM8143" s="13"/>
      <c r="AN8143" s="3"/>
      <c r="AO8143" s="126"/>
      <c r="AP8143" s="126"/>
      <c r="AQ8143" s="127"/>
      <c r="AR8143" s="128"/>
      <c r="AS8143" s="13"/>
      <c r="AW8143" s="128"/>
      <c r="AX8143" s="128"/>
      <c r="AY8143" s="128"/>
      <c r="BH8143" s="89"/>
      <c r="BI8143" s="90"/>
      <c r="DL8143" s="13"/>
      <c r="DM8143" s="13"/>
      <c r="DN8143" s="3"/>
      <c r="DO8143" s="126"/>
      <c r="DP8143" s="126"/>
      <c r="DQ8143" s="127"/>
      <c r="DR8143" s="128"/>
      <c r="DS8143" s="13"/>
      <c r="DW8143" s="128"/>
      <c r="DX8143" s="128"/>
      <c r="DY8143" s="128"/>
      <c r="EH8143" s="89"/>
      <c r="EI8143" s="90"/>
    </row>
    <row r="8144" spans="38:139">
      <c r="AL8144" s="13"/>
      <c r="AM8144" s="13"/>
      <c r="AN8144" s="3"/>
      <c r="AO8144" s="126"/>
      <c r="AP8144" s="126"/>
      <c r="AQ8144" s="127"/>
      <c r="AR8144" s="128"/>
      <c r="AS8144" s="13"/>
      <c r="AW8144" s="128"/>
      <c r="AX8144" s="128"/>
      <c r="AY8144" s="128"/>
      <c r="BH8144" s="89"/>
      <c r="BI8144" s="90"/>
      <c r="DL8144" s="13"/>
      <c r="DM8144" s="13"/>
      <c r="DN8144" s="3"/>
      <c r="DO8144" s="126"/>
      <c r="DP8144" s="126"/>
      <c r="DQ8144" s="127"/>
      <c r="DR8144" s="128"/>
      <c r="DS8144" s="13"/>
      <c r="DW8144" s="128"/>
      <c r="DX8144" s="128"/>
      <c r="DY8144" s="128"/>
      <c r="EH8144" s="89"/>
      <c r="EI8144" s="90"/>
    </row>
    <row r="8145" spans="38:139">
      <c r="AL8145" s="13"/>
      <c r="AM8145" s="13"/>
      <c r="AN8145" s="3"/>
      <c r="AO8145" s="126"/>
      <c r="AP8145" s="126"/>
      <c r="AQ8145" s="127"/>
      <c r="AR8145" s="128"/>
      <c r="AS8145" s="13"/>
      <c r="AW8145" s="128"/>
      <c r="AX8145" s="128"/>
      <c r="AY8145" s="128"/>
      <c r="BH8145" s="89"/>
      <c r="BI8145" s="90"/>
      <c r="DL8145" s="13"/>
      <c r="DM8145" s="13"/>
      <c r="DN8145" s="3"/>
      <c r="DO8145" s="126"/>
      <c r="DP8145" s="126"/>
      <c r="DQ8145" s="127"/>
      <c r="DR8145" s="128"/>
      <c r="DS8145" s="13"/>
      <c r="DW8145" s="128"/>
      <c r="DX8145" s="128"/>
      <c r="DY8145" s="128"/>
      <c r="EH8145" s="89"/>
      <c r="EI8145" s="90"/>
    </row>
    <row r="8146" spans="38:139">
      <c r="AL8146" s="13"/>
      <c r="AM8146" s="13"/>
      <c r="AN8146" s="3"/>
      <c r="AO8146" s="126"/>
      <c r="AP8146" s="126"/>
      <c r="AQ8146" s="127"/>
      <c r="AR8146" s="128"/>
      <c r="AS8146" s="13"/>
      <c r="AW8146" s="128"/>
      <c r="AX8146" s="128"/>
      <c r="AY8146" s="128"/>
      <c r="BH8146" s="89"/>
      <c r="BI8146" s="90"/>
      <c r="DL8146" s="13"/>
      <c r="DM8146" s="13"/>
      <c r="DN8146" s="3"/>
      <c r="DO8146" s="126"/>
      <c r="DP8146" s="126"/>
      <c r="DQ8146" s="127"/>
      <c r="DR8146" s="128"/>
      <c r="DS8146" s="13"/>
      <c r="DW8146" s="128"/>
      <c r="DX8146" s="128"/>
      <c r="DY8146" s="128"/>
      <c r="EH8146" s="89"/>
      <c r="EI8146" s="90"/>
    </row>
    <row r="8147" spans="38:139">
      <c r="AL8147" s="13"/>
      <c r="AM8147" s="13"/>
      <c r="AN8147" s="3"/>
      <c r="AO8147" s="126"/>
      <c r="AP8147" s="126"/>
      <c r="AQ8147" s="127"/>
      <c r="AR8147" s="128"/>
      <c r="AS8147" s="13"/>
      <c r="AW8147" s="128"/>
      <c r="AX8147" s="128"/>
      <c r="AY8147" s="128"/>
      <c r="BH8147" s="89"/>
      <c r="BI8147" s="90"/>
      <c r="DL8147" s="13"/>
      <c r="DM8147" s="13"/>
      <c r="DN8147" s="3"/>
      <c r="DO8147" s="126"/>
      <c r="DP8147" s="126"/>
      <c r="DQ8147" s="127"/>
      <c r="DR8147" s="128"/>
      <c r="DS8147" s="13"/>
      <c r="DW8147" s="128"/>
      <c r="DX8147" s="128"/>
      <c r="DY8147" s="128"/>
      <c r="EH8147" s="89"/>
      <c r="EI8147" s="90"/>
    </row>
    <row r="8148" spans="38:139">
      <c r="AL8148" s="13"/>
      <c r="AM8148" s="13"/>
      <c r="AN8148" s="3"/>
      <c r="AO8148" s="126"/>
      <c r="AP8148" s="126"/>
      <c r="AQ8148" s="127"/>
      <c r="AR8148" s="128"/>
      <c r="AS8148" s="13"/>
      <c r="AW8148" s="128"/>
      <c r="AX8148" s="128"/>
      <c r="AY8148" s="128"/>
      <c r="BH8148" s="89"/>
      <c r="BI8148" s="90"/>
      <c r="DL8148" s="13"/>
      <c r="DM8148" s="13"/>
      <c r="DN8148" s="3"/>
      <c r="DO8148" s="126"/>
      <c r="DP8148" s="126"/>
      <c r="DQ8148" s="127"/>
      <c r="DR8148" s="128"/>
      <c r="DS8148" s="13"/>
      <c r="DW8148" s="128"/>
      <c r="DX8148" s="128"/>
      <c r="DY8148" s="128"/>
      <c r="EH8148" s="89"/>
      <c r="EI8148" s="90"/>
    </row>
    <row r="8149" spans="38:139">
      <c r="AL8149" s="13"/>
      <c r="AM8149" s="13"/>
      <c r="AN8149" s="3"/>
      <c r="AO8149" s="126"/>
      <c r="AP8149" s="126"/>
      <c r="AQ8149" s="127"/>
      <c r="AR8149" s="128"/>
      <c r="AS8149" s="13"/>
      <c r="AW8149" s="128"/>
      <c r="AX8149" s="128"/>
      <c r="AY8149" s="128"/>
      <c r="BH8149" s="89"/>
      <c r="BI8149" s="90"/>
      <c r="DL8149" s="13"/>
      <c r="DM8149" s="13"/>
      <c r="DN8149" s="3"/>
      <c r="DO8149" s="126"/>
      <c r="DP8149" s="126"/>
      <c r="DQ8149" s="127"/>
      <c r="DR8149" s="128"/>
      <c r="DS8149" s="13"/>
      <c r="DW8149" s="128"/>
      <c r="DX8149" s="128"/>
      <c r="DY8149" s="128"/>
      <c r="EH8149" s="89"/>
      <c r="EI8149" s="90"/>
    </row>
    <row r="8150" spans="38:139">
      <c r="AL8150" s="13"/>
      <c r="AM8150" s="13"/>
      <c r="AN8150" s="3"/>
      <c r="AO8150" s="126"/>
      <c r="AP8150" s="126"/>
      <c r="AQ8150" s="127"/>
      <c r="AR8150" s="128"/>
      <c r="AS8150" s="13"/>
      <c r="AW8150" s="128"/>
      <c r="AX8150" s="128"/>
      <c r="AY8150" s="128"/>
      <c r="BH8150" s="89"/>
      <c r="BI8150" s="90"/>
      <c r="DL8150" s="13"/>
      <c r="DM8150" s="13"/>
      <c r="DN8150" s="3"/>
      <c r="DO8150" s="126"/>
      <c r="DP8150" s="126"/>
      <c r="DQ8150" s="127"/>
      <c r="DR8150" s="128"/>
      <c r="DS8150" s="13"/>
      <c r="DW8150" s="128"/>
      <c r="DX8150" s="128"/>
      <c r="DY8150" s="128"/>
      <c r="EH8150" s="89"/>
      <c r="EI8150" s="90"/>
    </row>
    <row r="8151" spans="38:139">
      <c r="AL8151" s="13"/>
      <c r="AM8151" s="13"/>
      <c r="AN8151" s="3"/>
      <c r="AO8151" s="126"/>
      <c r="AP8151" s="126"/>
      <c r="AQ8151" s="127"/>
      <c r="AR8151" s="128"/>
      <c r="AS8151" s="13"/>
      <c r="AW8151" s="128"/>
      <c r="AX8151" s="128"/>
      <c r="AY8151" s="128"/>
      <c r="BH8151" s="89"/>
      <c r="BI8151" s="90"/>
      <c r="DL8151" s="13"/>
      <c r="DM8151" s="13"/>
      <c r="DN8151" s="3"/>
      <c r="DO8151" s="126"/>
      <c r="DP8151" s="126"/>
      <c r="DQ8151" s="127"/>
      <c r="DR8151" s="128"/>
      <c r="DS8151" s="13"/>
      <c r="DW8151" s="128"/>
      <c r="DX8151" s="128"/>
      <c r="DY8151" s="128"/>
      <c r="EH8151" s="89"/>
      <c r="EI8151" s="90"/>
    </row>
    <row r="8152" spans="38:139">
      <c r="AL8152" s="13"/>
      <c r="AM8152" s="13"/>
      <c r="AN8152" s="3"/>
      <c r="AO8152" s="126"/>
      <c r="AP8152" s="126"/>
      <c r="AQ8152" s="127"/>
      <c r="AR8152" s="128"/>
      <c r="AS8152" s="13"/>
      <c r="AW8152" s="128"/>
      <c r="AX8152" s="128"/>
      <c r="AY8152" s="128"/>
      <c r="BH8152" s="89"/>
      <c r="BI8152" s="90"/>
      <c r="DL8152" s="13"/>
      <c r="DM8152" s="13"/>
      <c r="DN8152" s="3"/>
      <c r="DO8152" s="126"/>
      <c r="DP8152" s="126"/>
      <c r="DQ8152" s="127"/>
      <c r="DR8152" s="128"/>
      <c r="DS8152" s="13"/>
      <c r="DW8152" s="128"/>
      <c r="DX8152" s="128"/>
      <c r="DY8152" s="128"/>
      <c r="EH8152" s="89"/>
      <c r="EI8152" s="90"/>
    </row>
    <row r="8153" spans="38:139">
      <c r="AL8153" s="13"/>
      <c r="AM8153" s="13"/>
      <c r="AN8153" s="3"/>
      <c r="AO8153" s="126"/>
      <c r="AP8153" s="126"/>
      <c r="AQ8153" s="127"/>
      <c r="AR8153" s="128"/>
      <c r="AS8153" s="13"/>
      <c r="AW8153" s="128"/>
      <c r="AX8153" s="128"/>
      <c r="AY8153" s="128"/>
      <c r="BH8153" s="89"/>
      <c r="BI8153" s="90"/>
      <c r="DL8153" s="13"/>
      <c r="DM8153" s="13"/>
      <c r="DN8153" s="3"/>
      <c r="DO8153" s="126"/>
      <c r="DP8153" s="126"/>
      <c r="DQ8153" s="127"/>
      <c r="DR8153" s="128"/>
      <c r="DS8153" s="13"/>
      <c r="DW8153" s="128"/>
      <c r="DX8153" s="128"/>
      <c r="DY8153" s="128"/>
      <c r="EH8153" s="89"/>
      <c r="EI8153" s="90"/>
    </row>
    <row r="8154" spans="38:139">
      <c r="AL8154" s="13"/>
      <c r="AM8154" s="13"/>
      <c r="AN8154" s="3"/>
      <c r="AO8154" s="126"/>
      <c r="AP8154" s="126"/>
      <c r="AQ8154" s="127"/>
      <c r="AR8154" s="128"/>
      <c r="AS8154" s="13"/>
      <c r="AW8154" s="128"/>
      <c r="AX8154" s="128"/>
      <c r="AY8154" s="128"/>
      <c r="BH8154" s="89"/>
      <c r="BI8154" s="90"/>
      <c r="DL8154" s="13"/>
      <c r="DM8154" s="13"/>
      <c r="DN8154" s="3"/>
      <c r="DO8154" s="126"/>
      <c r="DP8154" s="126"/>
      <c r="DQ8154" s="127"/>
      <c r="DR8154" s="128"/>
      <c r="DS8154" s="13"/>
      <c r="DW8154" s="128"/>
      <c r="DX8154" s="128"/>
      <c r="DY8154" s="128"/>
      <c r="EH8154" s="89"/>
      <c r="EI8154" s="90"/>
    </row>
    <row r="8155" spans="38:139">
      <c r="AL8155" s="13"/>
      <c r="AM8155" s="13"/>
      <c r="AN8155" s="3"/>
      <c r="AO8155" s="126"/>
      <c r="AP8155" s="126"/>
      <c r="AQ8155" s="127"/>
      <c r="AR8155" s="128"/>
      <c r="AS8155" s="13"/>
      <c r="AW8155" s="128"/>
      <c r="AX8155" s="128"/>
      <c r="AY8155" s="128"/>
      <c r="BH8155" s="89"/>
      <c r="BI8155" s="90"/>
      <c r="DL8155" s="13"/>
      <c r="DM8155" s="13"/>
      <c r="DN8155" s="3"/>
      <c r="DO8155" s="126"/>
      <c r="DP8155" s="126"/>
      <c r="DQ8155" s="127"/>
      <c r="DR8155" s="128"/>
      <c r="DS8155" s="13"/>
      <c r="DW8155" s="128"/>
      <c r="DX8155" s="128"/>
      <c r="DY8155" s="128"/>
      <c r="EH8155" s="89"/>
      <c r="EI8155" s="90"/>
    </row>
    <row r="8156" spans="38:139">
      <c r="AL8156" s="13"/>
      <c r="AM8156" s="13"/>
      <c r="AN8156" s="3"/>
      <c r="AO8156" s="126"/>
      <c r="AP8156" s="126"/>
      <c r="AQ8156" s="127"/>
      <c r="AR8156" s="128"/>
      <c r="AS8156" s="13"/>
      <c r="AW8156" s="128"/>
      <c r="AX8156" s="128"/>
      <c r="AY8156" s="128"/>
      <c r="BH8156" s="89"/>
      <c r="BI8156" s="90"/>
      <c r="DL8156" s="13"/>
      <c r="DM8156" s="13"/>
      <c r="DN8156" s="3"/>
      <c r="DO8156" s="126"/>
      <c r="DP8156" s="126"/>
      <c r="DQ8156" s="127"/>
      <c r="DR8156" s="128"/>
      <c r="DS8156" s="13"/>
      <c r="DW8156" s="128"/>
      <c r="DX8156" s="128"/>
      <c r="DY8156" s="128"/>
      <c r="EH8156" s="89"/>
      <c r="EI8156" s="90"/>
    </row>
    <row r="8157" spans="38:139">
      <c r="AL8157" s="13"/>
      <c r="AM8157" s="13"/>
      <c r="AN8157" s="3"/>
      <c r="AO8157" s="126"/>
      <c r="AP8157" s="126"/>
      <c r="AQ8157" s="127"/>
      <c r="AR8157" s="128"/>
      <c r="AS8157" s="13"/>
      <c r="AW8157" s="128"/>
      <c r="AX8157" s="128"/>
      <c r="AY8157" s="128"/>
      <c r="BH8157" s="89"/>
      <c r="BI8157" s="90"/>
      <c r="DL8157" s="13"/>
      <c r="DM8157" s="13"/>
      <c r="DN8157" s="3"/>
      <c r="DO8157" s="126"/>
      <c r="DP8157" s="126"/>
      <c r="DQ8157" s="127"/>
      <c r="DR8157" s="128"/>
      <c r="DS8157" s="13"/>
      <c r="DW8157" s="128"/>
      <c r="DX8157" s="128"/>
      <c r="DY8157" s="128"/>
      <c r="EH8157" s="89"/>
      <c r="EI8157" s="90"/>
    </row>
    <row r="8158" spans="38:139">
      <c r="AL8158" s="13"/>
      <c r="AM8158" s="13"/>
      <c r="AN8158" s="3"/>
      <c r="AO8158" s="126"/>
      <c r="AP8158" s="126"/>
      <c r="AQ8158" s="127"/>
      <c r="AR8158" s="128"/>
      <c r="AS8158" s="13"/>
      <c r="AW8158" s="128"/>
      <c r="AX8158" s="128"/>
      <c r="AY8158" s="128"/>
      <c r="BH8158" s="89"/>
      <c r="BI8158" s="90"/>
      <c r="DL8158" s="13"/>
      <c r="DM8158" s="13"/>
      <c r="DN8158" s="3"/>
      <c r="DO8158" s="126"/>
      <c r="DP8158" s="126"/>
      <c r="DQ8158" s="127"/>
      <c r="DR8158" s="128"/>
      <c r="DS8158" s="13"/>
      <c r="DW8158" s="128"/>
      <c r="DX8158" s="128"/>
      <c r="DY8158" s="128"/>
      <c r="EH8158" s="89"/>
      <c r="EI8158" s="90"/>
    </row>
    <row r="8159" spans="38:139">
      <c r="AL8159" s="13"/>
      <c r="AM8159" s="13"/>
      <c r="AN8159" s="3"/>
      <c r="AO8159" s="126"/>
      <c r="AP8159" s="126"/>
      <c r="AQ8159" s="127"/>
      <c r="AR8159" s="128"/>
      <c r="AS8159" s="13"/>
      <c r="AW8159" s="128"/>
      <c r="AX8159" s="128"/>
      <c r="AY8159" s="128"/>
      <c r="BH8159" s="89"/>
      <c r="BI8159" s="90"/>
      <c r="DL8159" s="13"/>
      <c r="DM8159" s="13"/>
      <c r="DN8159" s="3"/>
      <c r="DO8159" s="126"/>
      <c r="DP8159" s="126"/>
      <c r="DQ8159" s="127"/>
      <c r="DR8159" s="128"/>
      <c r="DS8159" s="13"/>
      <c r="DW8159" s="128"/>
      <c r="DX8159" s="128"/>
      <c r="DY8159" s="128"/>
      <c r="EH8159" s="89"/>
      <c r="EI8159" s="90"/>
    </row>
    <row r="8160" spans="38:139">
      <c r="AL8160" s="13"/>
      <c r="AM8160" s="13"/>
      <c r="AN8160" s="3"/>
      <c r="AO8160" s="126"/>
      <c r="AP8160" s="126"/>
      <c r="AQ8160" s="127"/>
      <c r="AR8160" s="128"/>
      <c r="AS8160" s="13"/>
      <c r="AW8160" s="128"/>
      <c r="AX8160" s="128"/>
      <c r="AY8160" s="128"/>
      <c r="BH8160" s="89"/>
      <c r="BI8160" s="90"/>
      <c r="DL8160" s="13"/>
      <c r="DM8160" s="13"/>
      <c r="DN8160" s="3"/>
      <c r="DO8160" s="126"/>
      <c r="DP8160" s="126"/>
      <c r="DQ8160" s="127"/>
      <c r="DR8160" s="128"/>
      <c r="DS8160" s="13"/>
      <c r="DW8160" s="128"/>
      <c r="DX8160" s="128"/>
      <c r="DY8160" s="128"/>
      <c r="EH8160" s="89"/>
      <c r="EI8160" s="90"/>
    </row>
    <row r="8161" spans="38:139">
      <c r="AL8161" s="13"/>
      <c r="AM8161" s="13"/>
      <c r="AN8161" s="3"/>
      <c r="AO8161" s="126"/>
      <c r="AP8161" s="126"/>
      <c r="AQ8161" s="127"/>
      <c r="AR8161" s="128"/>
      <c r="AS8161" s="13"/>
      <c r="AW8161" s="128"/>
      <c r="AX8161" s="128"/>
      <c r="AY8161" s="128"/>
      <c r="BH8161" s="89"/>
      <c r="BI8161" s="90"/>
      <c r="DL8161" s="13"/>
      <c r="DM8161" s="13"/>
      <c r="DN8161" s="3"/>
      <c r="DO8161" s="126"/>
      <c r="DP8161" s="126"/>
      <c r="DQ8161" s="127"/>
      <c r="DR8161" s="128"/>
      <c r="DS8161" s="13"/>
      <c r="DW8161" s="128"/>
      <c r="DX8161" s="128"/>
      <c r="DY8161" s="128"/>
      <c r="EH8161" s="89"/>
      <c r="EI8161" s="90"/>
    </row>
    <row r="8162" spans="38:139">
      <c r="AL8162" s="13"/>
      <c r="AM8162" s="13"/>
      <c r="AN8162" s="3"/>
      <c r="AO8162" s="126"/>
      <c r="AP8162" s="126"/>
      <c r="AQ8162" s="127"/>
      <c r="AR8162" s="128"/>
      <c r="AS8162" s="13"/>
      <c r="AW8162" s="128"/>
      <c r="AX8162" s="128"/>
      <c r="AY8162" s="128"/>
      <c r="BH8162" s="89"/>
      <c r="BI8162" s="90"/>
      <c r="DL8162" s="13"/>
      <c r="DM8162" s="13"/>
      <c r="DN8162" s="3"/>
      <c r="DO8162" s="126"/>
      <c r="DP8162" s="126"/>
      <c r="DQ8162" s="127"/>
      <c r="DR8162" s="128"/>
      <c r="DS8162" s="13"/>
      <c r="DW8162" s="128"/>
      <c r="DX8162" s="128"/>
      <c r="DY8162" s="128"/>
      <c r="EH8162" s="89"/>
      <c r="EI8162" s="90"/>
    </row>
    <row r="8163" spans="38:139">
      <c r="AL8163" s="13"/>
      <c r="AM8163" s="13"/>
      <c r="AN8163" s="3"/>
      <c r="AO8163" s="126"/>
      <c r="AP8163" s="126"/>
      <c r="AQ8163" s="127"/>
      <c r="AR8163" s="128"/>
      <c r="AS8163" s="13"/>
      <c r="AW8163" s="128"/>
      <c r="AX8163" s="128"/>
      <c r="AY8163" s="128"/>
      <c r="BH8163" s="89"/>
      <c r="BI8163" s="90"/>
      <c r="DL8163" s="13"/>
      <c r="DM8163" s="13"/>
      <c r="DN8163" s="3"/>
      <c r="DO8163" s="126"/>
      <c r="DP8163" s="126"/>
      <c r="DQ8163" s="127"/>
      <c r="DR8163" s="128"/>
      <c r="DS8163" s="13"/>
      <c r="DW8163" s="128"/>
      <c r="DX8163" s="128"/>
      <c r="DY8163" s="128"/>
      <c r="EH8163" s="89"/>
      <c r="EI8163" s="90"/>
    </row>
    <row r="8164" spans="38:139">
      <c r="AL8164" s="13"/>
      <c r="AM8164" s="13"/>
      <c r="AN8164" s="3"/>
      <c r="AO8164" s="126"/>
      <c r="AP8164" s="126"/>
      <c r="AQ8164" s="127"/>
      <c r="AR8164" s="128"/>
      <c r="AS8164" s="13"/>
      <c r="AW8164" s="128"/>
      <c r="AX8164" s="128"/>
      <c r="AY8164" s="128"/>
      <c r="BH8164" s="89"/>
      <c r="BI8164" s="90"/>
      <c r="DL8164" s="13"/>
      <c r="DM8164" s="13"/>
      <c r="DN8164" s="3"/>
      <c r="DO8164" s="126"/>
      <c r="DP8164" s="126"/>
      <c r="DQ8164" s="127"/>
      <c r="DR8164" s="128"/>
      <c r="DS8164" s="13"/>
      <c r="DW8164" s="128"/>
      <c r="DX8164" s="128"/>
      <c r="DY8164" s="128"/>
      <c r="EH8164" s="89"/>
      <c r="EI8164" s="90"/>
    </row>
    <row r="8165" spans="38:139">
      <c r="AL8165" s="13"/>
      <c r="AM8165" s="13"/>
      <c r="AN8165" s="3"/>
      <c r="AO8165" s="126"/>
      <c r="AP8165" s="126"/>
      <c r="AQ8165" s="127"/>
      <c r="AR8165" s="128"/>
      <c r="AS8165" s="13"/>
      <c r="AW8165" s="128"/>
      <c r="AX8165" s="128"/>
      <c r="AY8165" s="128"/>
      <c r="BH8165" s="89"/>
      <c r="BI8165" s="90"/>
      <c r="DL8165" s="13"/>
      <c r="DM8165" s="13"/>
      <c r="DN8165" s="3"/>
      <c r="DO8165" s="126"/>
      <c r="DP8165" s="126"/>
      <c r="DQ8165" s="127"/>
      <c r="DR8165" s="128"/>
      <c r="DS8165" s="13"/>
      <c r="DW8165" s="128"/>
      <c r="DX8165" s="128"/>
      <c r="DY8165" s="128"/>
      <c r="EH8165" s="89"/>
      <c r="EI8165" s="90"/>
    </row>
    <row r="8166" spans="38:139">
      <c r="AL8166" s="13"/>
      <c r="AM8166" s="13"/>
      <c r="AN8166" s="3"/>
      <c r="AO8166" s="126"/>
      <c r="AP8166" s="126"/>
      <c r="AQ8166" s="127"/>
      <c r="AR8166" s="128"/>
      <c r="AS8166" s="13"/>
      <c r="AW8166" s="128"/>
      <c r="AX8166" s="128"/>
      <c r="AY8166" s="128"/>
      <c r="BH8166" s="89"/>
      <c r="BI8166" s="90"/>
      <c r="DL8166" s="13"/>
      <c r="DM8166" s="13"/>
      <c r="DN8166" s="3"/>
      <c r="DO8166" s="126"/>
      <c r="DP8166" s="126"/>
      <c r="DQ8166" s="127"/>
      <c r="DR8166" s="128"/>
      <c r="DS8166" s="13"/>
      <c r="DW8166" s="128"/>
      <c r="DX8166" s="128"/>
      <c r="DY8166" s="128"/>
      <c r="EH8166" s="89"/>
      <c r="EI8166" s="90"/>
    </row>
    <row r="8167" spans="38:139">
      <c r="AL8167" s="13"/>
      <c r="AM8167" s="13"/>
      <c r="AN8167" s="3"/>
      <c r="AO8167" s="126"/>
      <c r="AP8167" s="126"/>
      <c r="AQ8167" s="127"/>
      <c r="AR8167" s="128"/>
      <c r="AS8167" s="13"/>
      <c r="AW8167" s="128"/>
      <c r="AX8167" s="128"/>
      <c r="AY8167" s="128"/>
      <c r="BH8167" s="89"/>
      <c r="BI8167" s="90"/>
      <c r="DL8167" s="13"/>
      <c r="DM8167" s="13"/>
      <c r="DN8167" s="3"/>
      <c r="DO8167" s="126"/>
      <c r="DP8167" s="126"/>
      <c r="DQ8167" s="127"/>
      <c r="DR8167" s="128"/>
      <c r="DS8167" s="13"/>
      <c r="DW8167" s="128"/>
      <c r="DX8167" s="128"/>
      <c r="DY8167" s="128"/>
      <c r="EH8167" s="89"/>
      <c r="EI8167" s="90"/>
    </row>
    <row r="8168" spans="38:139">
      <c r="AL8168" s="13"/>
      <c r="AM8168" s="13"/>
      <c r="AN8168" s="3"/>
      <c r="AO8168" s="126"/>
      <c r="AP8168" s="126"/>
      <c r="AQ8168" s="127"/>
      <c r="AR8168" s="128"/>
      <c r="AS8168" s="13"/>
      <c r="AW8168" s="128"/>
      <c r="AX8168" s="128"/>
      <c r="AY8168" s="128"/>
      <c r="BH8168" s="89"/>
      <c r="BI8168" s="90"/>
      <c r="DL8168" s="13"/>
      <c r="DM8168" s="13"/>
      <c r="DN8168" s="3"/>
      <c r="DO8168" s="126"/>
      <c r="DP8168" s="126"/>
      <c r="DQ8168" s="127"/>
      <c r="DR8168" s="128"/>
      <c r="DS8168" s="13"/>
      <c r="DW8168" s="128"/>
      <c r="DX8168" s="128"/>
      <c r="DY8168" s="128"/>
      <c r="EH8168" s="89"/>
      <c r="EI8168" s="90"/>
    </row>
    <row r="8169" spans="38:139">
      <c r="AL8169" s="13"/>
      <c r="AM8169" s="13"/>
      <c r="AN8169" s="3"/>
      <c r="AO8169" s="126"/>
      <c r="AP8169" s="126"/>
      <c r="AQ8169" s="127"/>
      <c r="AR8169" s="128"/>
      <c r="AS8169" s="13"/>
      <c r="AW8169" s="128"/>
      <c r="AX8169" s="128"/>
      <c r="AY8169" s="128"/>
      <c r="BH8169" s="89"/>
      <c r="BI8169" s="90"/>
      <c r="DL8169" s="13"/>
      <c r="DM8169" s="13"/>
      <c r="DN8169" s="3"/>
      <c r="DO8169" s="126"/>
      <c r="DP8169" s="126"/>
      <c r="DQ8169" s="127"/>
      <c r="DR8169" s="128"/>
      <c r="DS8169" s="13"/>
      <c r="DW8169" s="128"/>
      <c r="DX8169" s="128"/>
      <c r="DY8169" s="128"/>
      <c r="EH8169" s="89"/>
      <c r="EI8169" s="90"/>
    </row>
    <row r="8170" spans="38:139">
      <c r="AL8170" s="13"/>
      <c r="AM8170" s="13"/>
      <c r="AN8170" s="3"/>
      <c r="AO8170" s="126"/>
      <c r="AP8170" s="126"/>
      <c r="AQ8170" s="127"/>
      <c r="AR8170" s="128"/>
      <c r="AS8170" s="13"/>
      <c r="AW8170" s="128"/>
      <c r="AX8170" s="128"/>
      <c r="AY8170" s="128"/>
      <c r="BH8170" s="89"/>
      <c r="BI8170" s="90"/>
      <c r="DL8170" s="13"/>
      <c r="DM8170" s="13"/>
      <c r="DN8170" s="3"/>
      <c r="DO8170" s="126"/>
      <c r="DP8170" s="126"/>
      <c r="DQ8170" s="127"/>
      <c r="DR8170" s="128"/>
      <c r="DS8170" s="13"/>
      <c r="DW8170" s="128"/>
      <c r="DX8170" s="128"/>
      <c r="DY8170" s="128"/>
      <c r="EH8170" s="89"/>
      <c r="EI8170" s="90"/>
    </row>
    <row r="8171" spans="38:139">
      <c r="AL8171" s="13"/>
      <c r="AM8171" s="13"/>
      <c r="AN8171" s="3"/>
      <c r="AO8171" s="126"/>
      <c r="AP8171" s="126"/>
      <c r="AQ8171" s="127"/>
      <c r="AR8171" s="128"/>
      <c r="AS8171" s="13"/>
      <c r="AW8171" s="128"/>
      <c r="AX8171" s="128"/>
      <c r="AY8171" s="128"/>
      <c r="BH8171" s="89"/>
      <c r="BI8171" s="90"/>
      <c r="DL8171" s="13"/>
      <c r="DM8171" s="13"/>
      <c r="DN8171" s="3"/>
      <c r="DO8171" s="126"/>
      <c r="DP8171" s="126"/>
      <c r="DQ8171" s="127"/>
      <c r="DR8171" s="128"/>
      <c r="DS8171" s="13"/>
      <c r="DW8171" s="128"/>
      <c r="DX8171" s="128"/>
      <c r="DY8171" s="128"/>
      <c r="EH8171" s="89"/>
      <c r="EI8171" s="90"/>
    </row>
    <row r="8172" spans="38:139">
      <c r="AL8172" s="13"/>
      <c r="AM8172" s="13"/>
      <c r="AN8172" s="3"/>
      <c r="AO8172" s="126"/>
      <c r="AP8172" s="126"/>
      <c r="AQ8172" s="127"/>
      <c r="AR8172" s="128"/>
      <c r="AS8172" s="13"/>
      <c r="AW8172" s="128"/>
      <c r="AX8172" s="128"/>
      <c r="AY8172" s="128"/>
      <c r="BH8172" s="89"/>
      <c r="BI8172" s="90"/>
      <c r="DL8172" s="13"/>
      <c r="DM8172" s="13"/>
      <c r="DN8172" s="3"/>
      <c r="DO8172" s="126"/>
      <c r="DP8172" s="126"/>
      <c r="DQ8172" s="127"/>
      <c r="DR8172" s="128"/>
      <c r="DS8172" s="13"/>
      <c r="DW8172" s="128"/>
      <c r="DX8172" s="128"/>
      <c r="DY8172" s="128"/>
      <c r="EH8172" s="89"/>
      <c r="EI8172" s="90"/>
    </row>
    <row r="8173" spans="38:139">
      <c r="AL8173" s="13"/>
      <c r="AM8173" s="13"/>
      <c r="AN8173" s="3"/>
      <c r="AO8173" s="126"/>
      <c r="AP8173" s="126"/>
      <c r="AQ8173" s="127"/>
      <c r="AR8173" s="128"/>
      <c r="AS8173" s="13"/>
      <c r="AW8173" s="128"/>
      <c r="AX8173" s="128"/>
      <c r="AY8173" s="128"/>
      <c r="BH8173" s="89"/>
      <c r="BI8173" s="90"/>
      <c r="DL8173" s="13"/>
      <c r="DM8173" s="13"/>
      <c r="DN8173" s="3"/>
      <c r="DO8173" s="126"/>
      <c r="DP8173" s="126"/>
      <c r="DQ8173" s="127"/>
      <c r="DR8173" s="128"/>
      <c r="DS8173" s="13"/>
      <c r="DW8173" s="128"/>
      <c r="DX8173" s="128"/>
      <c r="DY8173" s="128"/>
      <c r="EH8173" s="89"/>
      <c r="EI8173" s="90"/>
    </row>
    <row r="8174" spans="38:139">
      <c r="AL8174" s="13"/>
      <c r="AM8174" s="13"/>
      <c r="AN8174" s="3"/>
      <c r="AO8174" s="126"/>
      <c r="AP8174" s="126"/>
      <c r="AQ8174" s="127"/>
      <c r="AR8174" s="128"/>
      <c r="AS8174" s="13"/>
      <c r="AW8174" s="128"/>
      <c r="AX8174" s="128"/>
      <c r="AY8174" s="128"/>
      <c r="BH8174" s="89"/>
      <c r="BI8174" s="90"/>
      <c r="DL8174" s="13"/>
      <c r="DM8174" s="13"/>
      <c r="DN8174" s="3"/>
      <c r="DO8174" s="126"/>
      <c r="DP8174" s="126"/>
      <c r="DQ8174" s="127"/>
      <c r="DR8174" s="128"/>
      <c r="DS8174" s="13"/>
      <c r="DW8174" s="128"/>
      <c r="DX8174" s="128"/>
      <c r="DY8174" s="128"/>
      <c r="EH8174" s="89"/>
      <c r="EI8174" s="90"/>
    </row>
    <row r="8175" spans="38:139">
      <c r="AL8175" s="13"/>
      <c r="AM8175" s="13"/>
      <c r="AN8175" s="3"/>
      <c r="AO8175" s="126"/>
      <c r="AP8175" s="126"/>
      <c r="AQ8175" s="127"/>
      <c r="AR8175" s="128"/>
      <c r="AS8175" s="13"/>
      <c r="AW8175" s="128"/>
      <c r="AX8175" s="128"/>
      <c r="AY8175" s="128"/>
      <c r="BH8175" s="89"/>
      <c r="BI8175" s="90"/>
      <c r="DL8175" s="13"/>
      <c r="DM8175" s="13"/>
      <c r="DN8175" s="3"/>
      <c r="DO8175" s="126"/>
      <c r="DP8175" s="126"/>
      <c r="DQ8175" s="127"/>
      <c r="DR8175" s="128"/>
      <c r="DS8175" s="13"/>
      <c r="DW8175" s="128"/>
      <c r="DX8175" s="128"/>
      <c r="DY8175" s="128"/>
      <c r="EH8175" s="89"/>
      <c r="EI8175" s="90"/>
    </row>
    <row r="8176" spans="38:139">
      <c r="AL8176" s="13"/>
      <c r="AM8176" s="13"/>
      <c r="AN8176" s="3"/>
      <c r="AO8176" s="126"/>
      <c r="AP8176" s="126"/>
      <c r="AQ8176" s="127"/>
      <c r="AR8176" s="128"/>
      <c r="AS8176" s="13"/>
      <c r="AW8176" s="128"/>
      <c r="AX8176" s="128"/>
      <c r="AY8176" s="128"/>
      <c r="BH8176" s="89"/>
      <c r="BI8176" s="90"/>
      <c r="DL8176" s="13"/>
      <c r="DM8176" s="13"/>
      <c r="DN8176" s="3"/>
      <c r="DO8176" s="126"/>
      <c r="DP8176" s="126"/>
      <c r="DQ8176" s="127"/>
      <c r="DR8176" s="128"/>
      <c r="DS8176" s="13"/>
      <c r="DW8176" s="128"/>
      <c r="DX8176" s="128"/>
      <c r="DY8176" s="128"/>
      <c r="EH8176" s="89"/>
      <c r="EI8176" s="90"/>
    </row>
    <row r="8177" spans="38:139">
      <c r="AL8177" s="13"/>
      <c r="AM8177" s="13"/>
      <c r="AN8177" s="3"/>
      <c r="AO8177" s="126"/>
      <c r="AP8177" s="126"/>
      <c r="AQ8177" s="127"/>
      <c r="AR8177" s="128"/>
      <c r="AS8177" s="13"/>
      <c r="AW8177" s="128"/>
      <c r="AX8177" s="128"/>
      <c r="AY8177" s="128"/>
      <c r="BH8177" s="89"/>
      <c r="BI8177" s="90"/>
      <c r="DL8177" s="13"/>
      <c r="DM8177" s="13"/>
      <c r="DN8177" s="3"/>
      <c r="DO8177" s="126"/>
      <c r="DP8177" s="126"/>
      <c r="DQ8177" s="127"/>
      <c r="DR8177" s="128"/>
      <c r="DS8177" s="13"/>
      <c r="DW8177" s="128"/>
      <c r="DX8177" s="128"/>
      <c r="DY8177" s="128"/>
      <c r="EH8177" s="89"/>
      <c r="EI8177" s="90"/>
    </row>
    <row r="8178" spans="38:139">
      <c r="AL8178" s="13"/>
      <c r="AM8178" s="13"/>
      <c r="AN8178" s="3"/>
      <c r="AO8178" s="126"/>
      <c r="AP8178" s="126"/>
      <c r="AQ8178" s="127"/>
      <c r="AR8178" s="128"/>
      <c r="AS8178" s="13"/>
      <c r="AW8178" s="128"/>
      <c r="AX8178" s="128"/>
      <c r="AY8178" s="128"/>
      <c r="BH8178" s="89"/>
      <c r="BI8178" s="90"/>
      <c r="DL8178" s="13"/>
      <c r="DM8178" s="13"/>
      <c r="DN8178" s="3"/>
      <c r="DO8178" s="126"/>
      <c r="DP8178" s="126"/>
      <c r="DQ8178" s="127"/>
      <c r="DR8178" s="128"/>
      <c r="DS8178" s="13"/>
      <c r="DW8178" s="128"/>
      <c r="DX8178" s="128"/>
      <c r="DY8178" s="128"/>
      <c r="EH8178" s="89"/>
      <c r="EI8178" s="90"/>
    </row>
    <row r="8179" spans="38:139">
      <c r="AL8179" s="13"/>
      <c r="AM8179" s="13"/>
      <c r="AN8179" s="3"/>
      <c r="AO8179" s="126"/>
      <c r="AP8179" s="126"/>
      <c r="AQ8179" s="127"/>
      <c r="AR8179" s="128"/>
      <c r="AS8179" s="13"/>
      <c r="AW8179" s="128"/>
      <c r="AX8179" s="128"/>
      <c r="AY8179" s="128"/>
      <c r="BH8179" s="89"/>
      <c r="BI8179" s="90"/>
      <c r="DL8179" s="13"/>
      <c r="DM8179" s="13"/>
      <c r="DN8179" s="3"/>
      <c r="DO8179" s="126"/>
      <c r="DP8179" s="126"/>
      <c r="DQ8179" s="127"/>
      <c r="DR8179" s="128"/>
      <c r="DS8179" s="13"/>
      <c r="DW8179" s="128"/>
      <c r="DX8179" s="128"/>
      <c r="DY8179" s="128"/>
      <c r="EH8179" s="89"/>
      <c r="EI8179" s="90"/>
    </row>
    <row r="8180" spans="38:139">
      <c r="AL8180" s="13"/>
      <c r="AM8180" s="13"/>
      <c r="AN8180" s="3"/>
      <c r="AO8180" s="126"/>
      <c r="AP8180" s="126"/>
      <c r="AQ8180" s="127"/>
      <c r="AR8180" s="128"/>
      <c r="AS8180" s="13"/>
      <c r="AW8180" s="128"/>
      <c r="AX8180" s="128"/>
      <c r="AY8180" s="128"/>
      <c r="BH8180" s="89"/>
      <c r="BI8180" s="90"/>
      <c r="DL8180" s="13"/>
      <c r="DM8180" s="13"/>
      <c r="DN8180" s="3"/>
      <c r="DO8180" s="126"/>
      <c r="DP8180" s="126"/>
      <c r="DQ8180" s="127"/>
      <c r="DR8180" s="128"/>
      <c r="DS8180" s="13"/>
      <c r="DW8180" s="128"/>
      <c r="DX8180" s="128"/>
      <c r="DY8180" s="128"/>
      <c r="EH8180" s="89"/>
      <c r="EI8180" s="90"/>
    </row>
    <row r="8181" spans="38:139">
      <c r="AL8181" s="13"/>
      <c r="AM8181" s="13"/>
      <c r="AN8181" s="3"/>
      <c r="AO8181" s="126"/>
      <c r="AP8181" s="126"/>
      <c r="AQ8181" s="127"/>
      <c r="AR8181" s="128"/>
      <c r="AS8181" s="13"/>
      <c r="AW8181" s="128"/>
      <c r="AX8181" s="128"/>
      <c r="AY8181" s="128"/>
      <c r="BH8181" s="89"/>
      <c r="BI8181" s="90"/>
      <c r="DL8181" s="13"/>
      <c r="DM8181" s="13"/>
      <c r="DN8181" s="3"/>
      <c r="DO8181" s="126"/>
      <c r="DP8181" s="126"/>
      <c r="DQ8181" s="127"/>
      <c r="DR8181" s="128"/>
      <c r="DS8181" s="13"/>
      <c r="DW8181" s="128"/>
      <c r="DX8181" s="128"/>
      <c r="DY8181" s="128"/>
      <c r="EH8181" s="89"/>
      <c r="EI8181" s="90"/>
    </row>
    <row r="8182" spans="38:139">
      <c r="AL8182" s="13"/>
      <c r="AM8182" s="13"/>
      <c r="AN8182" s="3"/>
      <c r="AO8182" s="126"/>
      <c r="AP8182" s="126"/>
      <c r="AQ8182" s="127"/>
      <c r="AR8182" s="128"/>
      <c r="AS8182" s="13"/>
      <c r="AW8182" s="128"/>
      <c r="AX8182" s="128"/>
      <c r="AY8182" s="128"/>
      <c r="BH8182" s="89"/>
      <c r="BI8182" s="90"/>
      <c r="DL8182" s="13"/>
      <c r="DM8182" s="13"/>
      <c r="DN8182" s="3"/>
      <c r="DO8182" s="126"/>
      <c r="DP8182" s="126"/>
      <c r="DQ8182" s="127"/>
      <c r="DR8182" s="128"/>
      <c r="DS8182" s="13"/>
      <c r="DW8182" s="128"/>
      <c r="DX8182" s="128"/>
      <c r="DY8182" s="128"/>
      <c r="EH8182" s="89"/>
      <c r="EI8182" s="90"/>
    </row>
    <row r="8183" spans="38:139">
      <c r="AL8183" s="13"/>
      <c r="AM8183" s="13"/>
      <c r="AN8183" s="3"/>
      <c r="AO8183" s="126"/>
      <c r="AP8183" s="126"/>
      <c r="AQ8183" s="127"/>
      <c r="AR8183" s="128"/>
      <c r="AS8183" s="13"/>
      <c r="AW8183" s="128"/>
      <c r="AX8183" s="128"/>
      <c r="AY8183" s="128"/>
      <c r="BH8183" s="89"/>
      <c r="BI8183" s="90"/>
      <c r="DL8183" s="13"/>
      <c r="DM8183" s="13"/>
      <c r="DN8183" s="3"/>
      <c r="DO8183" s="126"/>
      <c r="DP8183" s="126"/>
      <c r="DQ8183" s="127"/>
      <c r="DR8183" s="128"/>
      <c r="DS8183" s="13"/>
      <c r="DW8183" s="128"/>
      <c r="DX8183" s="128"/>
      <c r="DY8183" s="128"/>
      <c r="EH8183" s="89"/>
      <c r="EI8183" s="90"/>
    </row>
    <row r="8184" spans="38:139">
      <c r="AL8184" s="13"/>
      <c r="AM8184" s="13"/>
      <c r="AN8184" s="3"/>
      <c r="AO8184" s="126"/>
      <c r="AP8184" s="126"/>
      <c r="AQ8184" s="127"/>
      <c r="AR8184" s="128"/>
      <c r="AS8184" s="13"/>
      <c r="AW8184" s="128"/>
      <c r="AX8184" s="128"/>
      <c r="AY8184" s="128"/>
      <c r="BH8184" s="89"/>
      <c r="BI8184" s="90"/>
      <c r="DL8184" s="13"/>
      <c r="DM8184" s="13"/>
      <c r="DN8184" s="3"/>
      <c r="DO8184" s="126"/>
      <c r="DP8184" s="126"/>
      <c r="DQ8184" s="127"/>
      <c r="DR8184" s="128"/>
      <c r="DS8184" s="13"/>
      <c r="DW8184" s="128"/>
      <c r="DX8184" s="128"/>
      <c r="DY8184" s="128"/>
      <c r="EH8184" s="89"/>
      <c r="EI8184" s="90"/>
    </row>
    <row r="8185" spans="38:139">
      <c r="AL8185" s="13"/>
      <c r="AM8185" s="13"/>
      <c r="AN8185" s="3"/>
      <c r="AO8185" s="126"/>
      <c r="AP8185" s="126"/>
      <c r="AQ8185" s="127"/>
      <c r="AR8185" s="128"/>
      <c r="AS8185" s="13"/>
      <c r="AW8185" s="128"/>
      <c r="AX8185" s="128"/>
      <c r="AY8185" s="128"/>
      <c r="BH8185" s="89"/>
      <c r="BI8185" s="90"/>
      <c r="DL8185" s="13"/>
      <c r="DM8185" s="13"/>
      <c r="DN8185" s="3"/>
      <c r="DO8185" s="126"/>
      <c r="DP8185" s="126"/>
      <c r="DQ8185" s="127"/>
      <c r="DR8185" s="128"/>
      <c r="DS8185" s="13"/>
      <c r="DW8185" s="128"/>
      <c r="DX8185" s="128"/>
      <c r="DY8185" s="128"/>
      <c r="EH8185" s="89"/>
      <c r="EI8185" s="90"/>
    </row>
    <row r="8186" spans="38:139">
      <c r="AL8186" s="13"/>
      <c r="AM8186" s="13"/>
      <c r="AN8186" s="3"/>
      <c r="AO8186" s="126"/>
      <c r="AP8186" s="126"/>
      <c r="AQ8186" s="127"/>
      <c r="AR8186" s="128"/>
      <c r="AS8186" s="13"/>
      <c r="AW8186" s="128"/>
      <c r="AX8186" s="128"/>
      <c r="AY8186" s="128"/>
      <c r="BH8186" s="89"/>
      <c r="BI8186" s="90"/>
      <c r="DL8186" s="13"/>
      <c r="DM8186" s="13"/>
      <c r="DN8186" s="3"/>
      <c r="DO8186" s="126"/>
      <c r="DP8186" s="126"/>
      <c r="DQ8186" s="127"/>
      <c r="DR8186" s="128"/>
      <c r="DS8186" s="13"/>
      <c r="DW8186" s="128"/>
      <c r="DX8186" s="128"/>
      <c r="DY8186" s="128"/>
      <c r="EH8186" s="89"/>
      <c r="EI8186" s="90"/>
    </row>
    <row r="8187" spans="38:139">
      <c r="AL8187" s="13"/>
      <c r="AM8187" s="13"/>
      <c r="AN8187" s="3"/>
      <c r="AO8187" s="126"/>
      <c r="AP8187" s="126"/>
      <c r="AQ8187" s="127"/>
      <c r="AR8187" s="128"/>
      <c r="AS8187" s="13"/>
      <c r="AW8187" s="128"/>
      <c r="AX8187" s="128"/>
      <c r="AY8187" s="128"/>
      <c r="BH8187" s="89"/>
      <c r="BI8187" s="90"/>
      <c r="DL8187" s="13"/>
      <c r="DM8187" s="13"/>
      <c r="DN8187" s="3"/>
      <c r="DO8187" s="126"/>
      <c r="DP8187" s="126"/>
      <c r="DQ8187" s="127"/>
      <c r="DR8187" s="128"/>
      <c r="DS8187" s="13"/>
      <c r="DW8187" s="128"/>
      <c r="DX8187" s="128"/>
      <c r="DY8187" s="128"/>
      <c r="EH8187" s="89"/>
      <c r="EI8187" s="90"/>
    </row>
    <row r="8188" spans="38:139">
      <c r="AL8188" s="13"/>
      <c r="AM8188" s="13"/>
      <c r="AN8188" s="3"/>
      <c r="AO8188" s="126"/>
      <c r="AP8188" s="126"/>
      <c r="AQ8188" s="127"/>
      <c r="AR8188" s="128"/>
      <c r="AS8188" s="13"/>
      <c r="AW8188" s="128"/>
      <c r="AX8188" s="128"/>
      <c r="AY8188" s="128"/>
      <c r="BH8188" s="89"/>
      <c r="BI8188" s="90"/>
      <c r="DL8188" s="13"/>
      <c r="DM8188" s="13"/>
      <c r="DN8188" s="3"/>
      <c r="DO8188" s="126"/>
      <c r="DP8188" s="126"/>
      <c r="DQ8188" s="127"/>
      <c r="DR8188" s="128"/>
      <c r="DS8188" s="13"/>
      <c r="DW8188" s="128"/>
      <c r="DX8188" s="128"/>
      <c r="DY8188" s="128"/>
      <c r="EH8188" s="89"/>
      <c r="EI8188" s="90"/>
    </row>
    <row r="8189" spans="38:139">
      <c r="AL8189" s="13"/>
      <c r="AM8189" s="13"/>
      <c r="AN8189" s="3"/>
      <c r="AO8189" s="126"/>
      <c r="AP8189" s="126"/>
      <c r="AQ8189" s="127"/>
      <c r="AR8189" s="128"/>
      <c r="AS8189" s="13"/>
      <c r="AW8189" s="128"/>
      <c r="AX8189" s="128"/>
      <c r="AY8189" s="128"/>
      <c r="BH8189" s="89"/>
      <c r="BI8189" s="90"/>
      <c r="DL8189" s="13"/>
      <c r="DM8189" s="13"/>
      <c r="DN8189" s="3"/>
      <c r="DO8189" s="126"/>
      <c r="DP8189" s="126"/>
      <c r="DQ8189" s="127"/>
      <c r="DR8189" s="128"/>
      <c r="DS8189" s="13"/>
      <c r="DW8189" s="128"/>
      <c r="DX8189" s="128"/>
      <c r="DY8189" s="128"/>
      <c r="EH8189" s="89"/>
      <c r="EI8189" s="90"/>
    </row>
    <row r="8190" spans="38:139">
      <c r="AL8190" s="13"/>
      <c r="AM8190" s="13"/>
      <c r="AN8190" s="3"/>
      <c r="AO8190" s="126"/>
      <c r="AP8190" s="126"/>
      <c r="AQ8190" s="127"/>
      <c r="AR8190" s="128"/>
      <c r="AS8190" s="13"/>
      <c r="AW8190" s="128"/>
      <c r="AX8190" s="128"/>
      <c r="AY8190" s="128"/>
      <c r="BH8190" s="89"/>
      <c r="BI8190" s="90"/>
      <c r="DL8190" s="13"/>
      <c r="DM8190" s="13"/>
      <c r="DN8190" s="3"/>
      <c r="DO8190" s="126"/>
      <c r="DP8190" s="126"/>
      <c r="DQ8190" s="127"/>
      <c r="DR8190" s="128"/>
      <c r="DS8190" s="13"/>
      <c r="DW8190" s="128"/>
      <c r="DX8190" s="128"/>
      <c r="DY8190" s="128"/>
      <c r="EH8190" s="89"/>
      <c r="EI8190" s="90"/>
    </row>
    <row r="8191" spans="38:139">
      <c r="AL8191" s="13"/>
      <c r="AM8191" s="13"/>
      <c r="AN8191" s="3"/>
      <c r="AO8191" s="126"/>
      <c r="AP8191" s="126"/>
      <c r="AQ8191" s="127"/>
      <c r="AR8191" s="128"/>
      <c r="AS8191" s="13"/>
      <c r="AW8191" s="128"/>
      <c r="AX8191" s="128"/>
      <c r="AY8191" s="128"/>
      <c r="BH8191" s="89"/>
      <c r="BI8191" s="90"/>
      <c r="DL8191" s="13"/>
      <c r="DM8191" s="13"/>
      <c r="DN8191" s="3"/>
      <c r="DO8191" s="126"/>
      <c r="DP8191" s="126"/>
      <c r="DQ8191" s="127"/>
      <c r="DR8191" s="128"/>
      <c r="DS8191" s="13"/>
      <c r="DW8191" s="128"/>
      <c r="DX8191" s="128"/>
      <c r="DY8191" s="128"/>
      <c r="EH8191" s="89"/>
      <c r="EI8191" s="90"/>
    </row>
    <row r="8192" spans="38:139">
      <c r="AL8192" s="13"/>
      <c r="AM8192" s="13"/>
      <c r="AN8192" s="3"/>
      <c r="AO8192" s="126"/>
      <c r="AP8192" s="126"/>
      <c r="AQ8192" s="127"/>
      <c r="AR8192" s="128"/>
      <c r="AS8192" s="13"/>
      <c r="AW8192" s="128"/>
      <c r="AX8192" s="128"/>
      <c r="AY8192" s="128"/>
      <c r="BH8192" s="89"/>
      <c r="BI8192" s="90"/>
      <c r="DL8192" s="13"/>
      <c r="DM8192" s="13"/>
      <c r="DN8192" s="3"/>
      <c r="DO8192" s="126"/>
      <c r="DP8192" s="126"/>
      <c r="DQ8192" s="127"/>
      <c r="DR8192" s="128"/>
      <c r="DS8192" s="13"/>
      <c r="DW8192" s="128"/>
      <c r="DX8192" s="128"/>
      <c r="DY8192" s="128"/>
      <c r="EH8192" s="89"/>
      <c r="EI8192" s="90"/>
    </row>
    <row r="8193" spans="38:139">
      <c r="AL8193" s="13"/>
      <c r="AM8193" s="13"/>
      <c r="AN8193" s="3"/>
      <c r="AO8193" s="126"/>
      <c r="AP8193" s="126"/>
      <c r="AQ8193" s="127"/>
      <c r="AR8193" s="128"/>
      <c r="AS8193" s="13"/>
      <c r="AW8193" s="128"/>
      <c r="AX8193" s="128"/>
      <c r="AY8193" s="128"/>
      <c r="BH8193" s="89"/>
      <c r="BI8193" s="90"/>
      <c r="DL8193" s="13"/>
      <c r="DM8193" s="13"/>
      <c r="DN8193" s="3"/>
      <c r="DO8193" s="126"/>
      <c r="DP8193" s="126"/>
      <c r="DQ8193" s="127"/>
      <c r="DR8193" s="128"/>
      <c r="DS8193" s="13"/>
      <c r="DW8193" s="128"/>
      <c r="DX8193" s="128"/>
      <c r="DY8193" s="128"/>
      <c r="EH8193" s="89"/>
      <c r="EI8193" s="90"/>
    </row>
    <row r="8194" spans="38:139">
      <c r="AL8194" s="13"/>
      <c r="AM8194" s="13"/>
      <c r="AN8194" s="3"/>
      <c r="AO8194" s="126"/>
      <c r="AP8194" s="126"/>
      <c r="AQ8194" s="127"/>
      <c r="AR8194" s="128"/>
      <c r="AS8194" s="13"/>
      <c r="AW8194" s="128"/>
      <c r="AX8194" s="128"/>
      <c r="AY8194" s="128"/>
      <c r="BH8194" s="89"/>
      <c r="BI8194" s="90"/>
      <c r="DL8194" s="13"/>
      <c r="DM8194" s="13"/>
      <c r="DN8194" s="3"/>
      <c r="DO8194" s="126"/>
      <c r="DP8194" s="126"/>
      <c r="DQ8194" s="127"/>
      <c r="DR8194" s="128"/>
      <c r="DS8194" s="13"/>
      <c r="DW8194" s="128"/>
      <c r="DX8194" s="128"/>
      <c r="DY8194" s="128"/>
      <c r="EH8194" s="89"/>
      <c r="EI8194" s="90"/>
    </row>
    <row r="8195" spans="38:139">
      <c r="AL8195" s="13"/>
      <c r="AM8195" s="13"/>
      <c r="AN8195" s="3"/>
      <c r="AO8195" s="126"/>
      <c r="AP8195" s="126"/>
      <c r="AQ8195" s="127"/>
      <c r="AR8195" s="128"/>
      <c r="AS8195" s="13"/>
      <c r="AW8195" s="128"/>
      <c r="AX8195" s="128"/>
      <c r="AY8195" s="128"/>
      <c r="BH8195" s="89"/>
      <c r="BI8195" s="90"/>
      <c r="DL8195" s="13"/>
      <c r="DM8195" s="13"/>
      <c r="DN8195" s="3"/>
      <c r="DO8195" s="126"/>
      <c r="DP8195" s="126"/>
      <c r="DQ8195" s="127"/>
      <c r="DR8195" s="128"/>
      <c r="DS8195" s="13"/>
      <c r="DW8195" s="128"/>
      <c r="DX8195" s="128"/>
      <c r="DY8195" s="128"/>
      <c r="EH8195" s="89"/>
      <c r="EI8195" s="90"/>
    </row>
    <row r="8196" spans="38:139">
      <c r="AL8196" s="13"/>
      <c r="AM8196" s="13"/>
      <c r="AN8196" s="3"/>
      <c r="AO8196" s="126"/>
      <c r="AP8196" s="126"/>
      <c r="AQ8196" s="127"/>
      <c r="AR8196" s="128"/>
      <c r="AS8196" s="13"/>
      <c r="AW8196" s="128"/>
      <c r="AX8196" s="128"/>
      <c r="AY8196" s="128"/>
      <c r="BH8196" s="89"/>
      <c r="BI8196" s="90"/>
      <c r="DL8196" s="13"/>
      <c r="DM8196" s="13"/>
      <c r="DN8196" s="3"/>
      <c r="DO8196" s="126"/>
      <c r="DP8196" s="126"/>
      <c r="DQ8196" s="127"/>
      <c r="DR8196" s="128"/>
      <c r="DS8196" s="13"/>
      <c r="DW8196" s="128"/>
      <c r="DX8196" s="128"/>
      <c r="DY8196" s="128"/>
      <c r="EH8196" s="89"/>
      <c r="EI8196" s="90"/>
    </row>
    <row r="8197" spans="38:139">
      <c r="AL8197" s="13"/>
      <c r="AM8197" s="13"/>
      <c r="AN8197" s="3"/>
      <c r="AO8197" s="126"/>
      <c r="AP8197" s="126"/>
      <c r="AQ8197" s="127"/>
      <c r="AR8197" s="128"/>
      <c r="AS8197" s="13"/>
      <c r="AW8197" s="128"/>
      <c r="AX8197" s="128"/>
      <c r="AY8197" s="128"/>
      <c r="BH8197" s="89"/>
      <c r="BI8197" s="90"/>
      <c r="DL8197" s="13"/>
      <c r="DM8197" s="13"/>
      <c r="DN8197" s="3"/>
      <c r="DO8197" s="126"/>
      <c r="DP8197" s="126"/>
      <c r="DQ8197" s="127"/>
      <c r="DR8197" s="128"/>
      <c r="DS8197" s="13"/>
      <c r="DW8197" s="128"/>
      <c r="DX8197" s="128"/>
      <c r="DY8197" s="128"/>
      <c r="EH8197" s="89"/>
      <c r="EI8197" s="90"/>
    </row>
    <row r="8198" spans="38:139">
      <c r="AL8198" s="13"/>
      <c r="AM8198" s="13"/>
      <c r="AN8198" s="3"/>
      <c r="AO8198" s="126"/>
      <c r="AP8198" s="126"/>
      <c r="AQ8198" s="127"/>
      <c r="AR8198" s="128"/>
      <c r="AS8198" s="13"/>
      <c r="AW8198" s="128"/>
      <c r="AX8198" s="128"/>
      <c r="AY8198" s="128"/>
      <c r="BH8198" s="89"/>
      <c r="BI8198" s="90"/>
      <c r="DL8198" s="13"/>
      <c r="DM8198" s="13"/>
      <c r="DN8198" s="3"/>
      <c r="DO8198" s="126"/>
      <c r="DP8198" s="126"/>
      <c r="DQ8198" s="127"/>
      <c r="DR8198" s="128"/>
      <c r="DS8198" s="13"/>
      <c r="DW8198" s="128"/>
      <c r="DX8198" s="128"/>
      <c r="DY8198" s="128"/>
      <c r="EH8198" s="89"/>
      <c r="EI8198" s="90"/>
    </row>
    <row r="8199" spans="38:139">
      <c r="AL8199" s="13"/>
      <c r="AM8199" s="13"/>
      <c r="AN8199" s="3"/>
      <c r="AO8199" s="126"/>
      <c r="AP8199" s="126"/>
      <c r="AQ8199" s="127"/>
      <c r="AR8199" s="128"/>
      <c r="AS8199" s="13"/>
      <c r="AW8199" s="128"/>
      <c r="AX8199" s="128"/>
      <c r="AY8199" s="128"/>
      <c r="BH8199" s="89"/>
      <c r="BI8199" s="90"/>
      <c r="DL8199" s="13"/>
      <c r="DM8199" s="13"/>
      <c r="DN8199" s="3"/>
      <c r="DO8199" s="126"/>
      <c r="DP8199" s="126"/>
      <c r="DQ8199" s="127"/>
      <c r="DR8199" s="128"/>
      <c r="DS8199" s="13"/>
      <c r="DW8199" s="128"/>
      <c r="DX8199" s="128"/>
      <c r="DY8199" s="128"/>
      <c r="EH8199" s="89"/>
      <c r="EI8199" s="90"/>
    </row>
    <row r="8200" spans="38:139">
      <c r="AL8200" s="13"/>
      <c r="AM8200" s="13"/>
      <c r="AN8200" s="3"/>
      <c r="AO8200" s="126"/>
      <c r="AP8200" s="126"/>
      <c r="AQ8200" s="127"/>
      <c r="AR8200" s="128"/>
      <c r="AS8200" s="13"/>
      <c r="AW8200" s="128"/>
      <c r="AX8200" s="128"/>
      <c r="AY8200" s="128"/>
      <c r="BH8200" s="89"/>
      <c r="BI8200" s="90"/>
      <c r="DL8200" s="13"/>
      <c r="DM8200" s="13"/>
      <c r="DN8200" s="3"/>
      <c r="DO8200" s="126"/>
      <c r="DP8200" s="126"/>
      <c r="DQ8200" s="127"/>
      <c r="DR8200" s="128"/>
      <c r="DS8200" s="13"/>
      <c r="DW8200" s="128"/>
      <c r="DX8200" s="128"/>
      <c r="DY8200" s="128"/>
      <c r="EH8200" s="89"/>
      <c r="EI8200" s="90"/>
    </row>
    <row r="8201" spans="38:139">
      <c r="AL8201" s="13"/>
      <c r="AM8201" s="13"/>
      <c r="AN8201" s="3"/>
      <c r="AO8201" s="126"/>
      <c r="AP8201" s="126"/>
      <c r="AQ8201" s="127"/>
      <c r="AR8201" s="128"/>
      <c r="AS8201" s="13"/>
      <c r="AW8201" s="128"/>
      <c r="AX8201" s="128"/>
      <c r="AY8201" s="128"/>
      <c r="BH8201" s="89"/>
      <c r="BI8201" s="90"/>
      <c r="DL8201" s="13"/>
      <c r="DM8201" s="13"/>
      <c r="DN8201" s="3"/>
      <c r="DO8201" s="126"/>
      <c r="DP8201" s="126"/>
      <c r="DQ8201" s="127"/>
      <c r="DR8201" s="128"/>
      <c r="DS8201" s="13"/>
      <c r="DW8201" s="128"/>
      <c r="DX8201" s="128"/>
      <c r="DY8201" s="128"/>
      <c r="EH8201" s="89"/>
      <c r="EI8201" s="90"/>
    </row>
    <row r="8202" spans="38:139">
      <c r="AL8202" s="13"/>
      <c r="AM8202" s="13"/>
      <c r="AN8202" s="3"/>
      <c r="AO8202" s="126"/>
      <c r="AP8202" s="126"/>
      <c r="AQ8202" s="127"/>
      <c r="AR8202" s="128"/>
      <c r="AS8202" s="13"/>
      <c r="AW8202" s="128"/>
      <c r="AX8202" s="128"/>
      <c r="AY8202" s="128"/>
      <c r="BH8202" s="89"/>
      <c r="BI8202" s="90"/>
      <c r="DL8202" s="13"/>
      <c r="DM8202" s="13"/>
      <c r="DN8202" s="3"/>
      <c r="DO8202" s="126"/>
      <c r="DP8202" s="126"/>
      <c r="DQ8202" s="127"/>
      <c r="DR8202" s="128"/>
      <c r="DS8202" s="13"/>
      <c r="DW8202" s="128"/>
      <c r="DX8202" s="128"/>
      <c r="DY8202" s="128"/>
      <c r="EH8202" s="89"/>
      <c r="EI8202" s="90"/>
    </row>
    <row r="8203" spans="38:139">
      <c r="AL8203" s="13"/>
      <c r="AM8203" s="13"/>
      <c r="AN8203" s="3"/>
      <c r="AO8203" s="126"/>
      <c r="AP8203" s="126"/>
      <c r="AQ8203" s="127"/>
      <c r="AR8203" s="128"/>
      <c r="AS8203" s="13"/>
      <c r="AW8203" s="128"/>
      <c r="AX8203" s="128"/>
      <c r="AY8203" s="128"/>
      <c r="BH8203" s="89"/>
      <c r="BI8203" s="90"/>
      <c r="DL8203" s="13"/>
      <c r="DM8203" s="13"/>
      <c r="DN8203" s="3"/>
      <c r="DO8203" s="126"/>
      <c r="DP8203" s="126"/>
      <c r="DQ8203" s="127"/>
      <c r="DR8203" s="128"/>
      <c r="DS8203" s="13"/>
      <c r="DW8203" s="128"/>
      <c r="DX8203" s="128"/>
      <c r="DY8203" s="128"/>
      <c r="EH8203" s="89"/>
      <c r="EI8203" s="90"/>
    </row>
    <row r="8204" spans="38:139">
      <c r="AL8204" s="13"/>
      <c r="AM8204" s="13"/>
      <c r="AN8204" s="3"/>
      <c r="AO8204" s="126"/>
      <c r="AP8204" s="126"/>
      <c r="AQ8204" s="127"/>
      <c r="AR8204" s="128"/>
      <c r="AS8204" s="13"/>
      <c r="AW8204" s="128"/>
      <c r="AX8204" s="128"/>
      <c r="AY8204" s="128"/>
      <c r="BH8204" s="89"/>
      <c r="BI8204" s="90"/>
      <c r="DL8204" s="13"/>
      <c r="DM8204" s="13"/>
      <c r="DN8204" s="3"/>
      <c r="DO8204" s="126"/>
      <c r="DP8204" s="126"/>
      <c r="DQ8204" s="127"/>
      <c r="DR8204" s="128"/>
      <c r="DS8204" s="13"/>
      <c r="DW8204" s="128"/>
      <c r="DX8204" s="128"/>
      <c r="DY8204" s="128"/>
      <c r="EH8204" s="89"/>
      <c r="EI8204" s="90"/>
    </row>
    <row r="8205" spans="38:139">
      <c r="AL8205" s="13"/>
      <c r="AM8205" s="13"/>
      <c r="AN8205" s="3"/>
      <c r="AO8205" s="126"/>
      <c r="AP8205" s="126"/>
      <c r="AQ8205" s="127"/>
      <c r="AR8205" s="128"/>
      <c r="AS8205" s="13"/>
      <c r="AW8205" s="128"/>
      <c r="AX8205" s="128"/>
      <c r="AY8205" s="128"/>
      <c r="BH8205" s="89"/>
      <c r="BI8205" s="90"/>
      <c r="DL8205" s="13"/>
      <c r="DM8205" s="13"/>
      <c r="DN8205" s="3"/>
      <c r="DO8205" s="126"/>
      <c r="DP8205" s="126"/>
      <c r="DQ8205" s="127"/>
      <c r="DR8205" s="128"/>
      <c r="DS8205" s="13"/>
      <c r="DW8205" s="128"/>
      <c r="DX8205" s="128"/>
      <c r="DY8205" s="128"/>
      <c r="EH8205" s="89"/>
      <c r="EI8205" s="90"/>
    </row>
    <row r="8206" spans="38:139">
      <c r="AL8206" s="13"/>
      <c r="AM8206" s="13"/>
      <c r="AN8206" s="3"/>
      <c r="AO8206" s="126"/>
      <c r="AP8206" s="126"/>
      <c r="AQ8206" s="127"/>
      <c r="AR8206" s="128"/>
      <c r="AS8206" s="13"/>
      <c r="AW8206" s="128"/>
      <c r="AX8206" s="128"/>
      <c r="AY8206" s="128"/>
      <c r="BH8206" s="89"/>
      <c r="BI8206" s="90"/>
      <c r="DL8206" s="13"/>
      <c r="DM8206" s="13"/>
      <c r="DN8206" s="3"/>
      <c r="DO8206" s="126"/>
      <c r="DP8206" s="126"/>
      <c r="DQ8206" s="127"/>
      <c r="DR8206" s="128"/>
      <c r="DS8206" s="13"/>
      <c r="DW8206" s="128"/>
      <c r="DX8206" s="128"/>
      <c r="DY8206" s="128"/>
      <c r="EH8206" s="89"/>
      <c r="EI8206" s="90"/>
    </row>
    <row r="8207" spans="38:139">
      <c r="AL8207" s="13"/>
      <c r="AM8207" s="13"/>
      <c r="AN8207" s="3"/>
      <c r="AO8207" s="126"/>
      <c r="AP8207" s="126"/>
      <c r="AQ8207" s="127"/>
      <c r="AR8207" s="128"/>
      <c r="AS8207" s="13"/>
      <c r="AW8207" s="128"/>
      <c r="AX8207" s="128"/>
      <c r="AY8207" s="128"/>
      <c r="BH8207" s="89"/>
      <c r="BI8207" s="90"/>
      <c r="DL8207" s="13"/>
      <c r="DM8207" s="13"/>
      <c r="DN8207" s="3"/>
      <c r="DO8207" s="126"/>
      <c r="DP8207" s="126"/>
      <c r="DQ8207" s="127"/>
      <c r="DR8207" s="128"/>
      <c r="DS8207" s="13"/>
      <c r="DW8207" s="128"/>
      <c r="DX8207" s="128"/>
      <c r="DY8207" s="128"/>
      <c r="EH8207" s="89"/>
      <c r="EI8207" s="90"/>
    </row>
    <row r="8208" spans="38:139">
      <c r="AL8208" s="13"/>
      <c r="AM8208" s="13"/>
      <c r="AN8208" s="3"/>
      <c r="AO8208" s="126"/>
      <c r="AP8208" s="126"/>
      <c r="AQ8208" s="127"/>
      <c r="AR8208" s="128"/>
      <c r="AS8208" s="13"/>
      <c r="AW8208" s="128"/>
      <c r="AX8208" s="128"/>
      <c r="AY8208" s="128"/>
      <c r="BH8208" s="89"/>
      <c r="BI8208" s="90"/>
      <c r="DL8208" s="13"/>
      <c r="DM8208" s="13"/>
      <c r="DN8208" s="3"/>
      <c r="DO8208" s="126"/>
      <c r="DP8208" s="126"/>
      <c r="DQ8208" s="127"/>
      <c r="DR8208" s="128"/>
      <c r="DS8208" s="13"/>
      <c r="DW8208" s="128"/>
      <c r="DX8208" s="128"/>
      <c r="DY8208" s="128"/>
      <c r="EH8208" s="89"/>
      <c r="EI8208" s="90"/>
    </row>
    <row r="8209" spans="38:139">
      <c r="AL8209" s="13"/>
      <c r="AM8209" s="13"/>
      <c r="AN8209" s="3"/>
      <c r="AO8209" s="126"/>
      <c r="AP8209" s="126"/>
      <c r="AQ8209" s="127"/>
      <c r="AR8209" s="128"/>
      <c r="AS8209" s="13"/>
      <c r="AW8209" s="128"/>
      <c r="AX8209" s="128"/>
      <c r="AY8209" s="128"/>
      <c r="BH8209" s="89"/>
      <c r="BI8209" s="90"/>
      <c r="DL8209" s="13"/>
      <c r="DM8209" s="13"/>
      <c r="DN8209" s="3"/>
      <c r="DO8209" s="126"/>
      <c r="DP8209" s="126"/>
      <c r="DQ8209" s="127"/>
      <c r="DR8209" s="128"/>
      <c r="DS8209" s="13"/>
      <c r="DW8209" s="128"/>
      <c r="DX8209" s="128"/>
      <c r="DY8209" s="128"/>
      <c r="EH8209" s="89"/>
      <c r="EI8209" s="90"/>
    </row>
    <row r="8210" spans="38:139">
      <c r="AL8210" s="13"/>
      <c r="AM8210" s="13"/>
      <c r="AN8210" s="3"/>
      <c r="AO8210" s="126"/>
      <c r="AP8210" s="126"/>
      <c r="AQ8210" s="127"/>
      <c r="AR8210" s="128"/>
      <c r="AS8210" s="13"/>
      <c r="AW8210" s="128"/>
      <c r="AX8210" s="128"/>
      <c r="AY8210" s="128"/>
      <c r="BH8210" s="89"/>
      <c r="BI8210" s="90"/>
      <c r="DL8210" s="13"/>
      <c r="DM8210" s="13"/>
      <c r="DN8210" s="3"/>
      <c r="DO8210" s="126"/>
      <c r="DP8210" s="126"/>
      <c r="DQ8210" s="127"/>
      <c r="DR8210" s="128"/>
      <c r="DS8210" s="13"/>
      <c r="DW8210" s="128"/>
      <c r="DX8210" s="128"/>
      <c r="DY8210" s="128"/>
      <c r="EH8210" s="89"/>
      <c r="EI8210" s="90"/>
    </row>
    <row r="8211" spans="38:139">
      <c r="AL8211" s="13"/>
      <c r="AM8211" s="13"/>
      <c r="AN8211" s="3"/>
      <c r="AO8211" s="126"/>
      <c r="AP8211" s="126"/>
      <c r="AQ8211" s="127"/>
      <c r="AR8211" s="128"/>
      <c r="AS8211" s="13"/>
      <c r="AW8211" s="128"/>
      <c r="AX8211" s="128"/>
      <c r="AY8211" s="128"/>
      <c r="BH8211" s="89"/>
      <c r="BI8211" s="90"/>
      <c r="DL8211" s="13"/>
      <c r="DM8211" s="13"/>
      <c r="DN8211" s="3"/>
      <c r="DO8211" s="126"/>
      <c r="DP8211" s="126"/>
      <c r="DQ8211" s="127"/>
      <c r="DR8211" s="128"/>
      <c r="DS8211" s="13"/>
      <c r="DW8211" s="128"/>
      <c r="DX8211" s="128"/>
      <c r="DY8211" s="128"/>
      <c r="EH8211" s="89"/>
      <c r="EI8211" s="90"/>
    </row>
    <row r="8212" spans="38:139">
      <c r="AL8212" s="13"/>
      <c r="AM8212" s="13"/>
      <c r="AN8212" s="3"/>
      <c r="AO8212" s="126"/>
      <c r="AP8212" s="126"/>
      <c r="AQ8212" s="127"/>
      <c r="AR8212" s="128"/>
      <c r="AS8212" s="13"/>
      <c r="AW8212" s="128"/>
      <c r="AX8212" s="128"/>
      <c r="AY8212" s="128"/>
      <c r="BH8212" s="89"/>
      <c r="BI8212" s="90"/>
      <c r="DL8212" s="13"/>
      <c r="DM8212" s="13"/>
      <c r="DN8212" s="3"/>
      <c r="DO8212" s="126"/>
      <c r="DP8212" s="126"/>
      <c r="DQ8212" s="127"/>
      <c r="DR8212" s="128"/>
      <c r="DS8212" s="13"/>
      <c r="DW8212" s="128"/>
      <c r="DX8212" s="128"/>
      <c r="DY8212" s="128"/>
      <c r="EH8212" s="89"/>
      <c r="EI8212" s="90"/>
    </row>
    <row r="8213" spans="38:139">
      <c r="AL8213" s="13"/>
      <c r="AM8213" s="13"/>
      <c r="AN8213" s="3"/>
      <c r="AO8213" s="126"/>
      <c r="AP8213" s="126"/>
      <c r="AQ8213" s="127"/>
      <c r="AR8213" s="128"/>
      <c r="AS8213" s="13"/>
      <c r="AW8213" s="128"/>
      <c r="AX8213" s="128"/>
      <c r="AY8213" s="128"/>
      <c r="BH8213" s="89"/>
      <c r="BI8213" s="90"/>
      <c r="DL8213" s="13"/>
      <c r="DM8213" s="13"/>
      <c r="DN8213" s="3"/>
      <c r="DO8213" s="126"/>
      <c r="DP8213" s="126"/>
      <c r="DQ8213" s="127"/>
      <c r="DR8213" s="128"/>
      <c r="DS8213" s="13"/>
      <c r="DW8213" s="128"/>
      <c r="DX8213" s="128"/>
      <c r="DY8213" s="128"/>
      <c r="EH8213" s="89"/>
      <c r="EI8213" s="90"/>
    </row>
    <row r="8214" spans="38:139">
      <c r="AL8214" s="13"/>
      <c r="AM8214" s="13"/>
      <c r="AN8214" s="3"/>
      <c r="AO8214" s="126"/>
      <c r="AP8214" s="126"/>
      <c r="AQ8214" s="127"/>
      <c r="AR8214" s="128"/>
      <c r="AS8214" s="13"/>
      <c r="AW8214" s="128"/>
      <c r="AX8214" s="128"/>
      <c r="AY8214" s="128"/>
      <c r="BH8214" s="89"/>
      <c r="BI8214" s="90"/>
      <c r="DL8214" s="13"/>
      <c r="DM8214" s="13"/>
      <c r="DN8214" s="3"/>
      <c r="DO8214" s="126"/>
      <c r="DP8214" s="126"/>
      <c r="DQ8214" s="127"/>
      <c r="DR8214" s="128"/>
      <c r="DS8214" s="13"/>
      <c r="DW8214" s="128"/>
      <c r="DX8214" s="128"/>
      <c r="DY8214" s="128"/>
      <c r="EH8214" s="89"/>
      <c r="EI8214" s="90"/>
    </row>
    <row r="8215" spans="38:139">
      <c r="AL8215" s="13"/>
      <c r="AM8215" s="13"/>
      <c r="AN8215" s="3"/>
      <c r="AO8215" s="126"/>
      <c r="AP8215" s="126"/>
      <c r="AQ8215" s="127"/>
      <c r="AR8215" s="128"/>
      <c r="AS8215" s="13"/>
      <c r="AW8215" s="128"/>
      <c r="AX8215" s="128"/>
      <c r="AY8215" s="128"/>
      <c r="BH8215" s="89"/>
      <c r="BI8215" s="90"/>
      <c r="DL8215" s="13"/>
      <c r="DM8215" s="13"/>
      <c r="DN8215" s="3"/>
      <c r="DO8215" s="126"/>
      <c r="DP8215" s="126"/>
      <c r="DQ8215" s="127"/>
      <c r="DR8215" s="128"/>
      <c r="DS8215" s="13"/>
      <c r="DW8215" s="128"/>
      <c r="DX8215" s="128"/>
      <c r="DY8215" s="128"/>
      <c r="EH8215" s="89"/>
      <c r="EI8215" s="90"/>
    </row>
    <row r="8216" spans="38:139">
      <c r="AL8216" s="13"/>
      <c r="AM8216" s="13"/>
      <c r="AN8216" s="3"/>
      <c r="AO8216" s="126"/>
      <c r="AP8216" s="126"/>
      <c r="AQ8216" s="127"/>
      <c r="AR8216" s="128"/>
      <c r="AS8216" s="13"/>
      <c r="AW8216" s="128"/>
      <c r="AX8216" s="128"/>
      <c r="AY8216" s="128"/>
      <c r="BH8216" s="89"/>
      <c r="BI8216" s="90"/>
      <c r="DL8216" s="13"/>
      <c r="DM8216" s="13"/>
      <c r="DN8216" s="3"/>
      <c r="DO8216" s="126"/>
      <c r="DP8216" s="126"/>
      <c r="DQ8216" s="127"/>
      <c r="DR8216" s="128"/>
      <c r="DS8216" s="13"/>
      <c r="DW8216" s="128"/>
      <c r="DX8216" s="128"/>
      <c r="DY8216" s="128"/>
      <c r="EH8216" s="89"/>
      <c r="EI8216" s="90"/>
    </row>
    <row r="8217" spans="38:139">
      <c r="AL8217" s="13"/>
      <c r="AM8217" s="13"/>
      <c r="AN8217" s="3"/>
      <c r="AO8217" s="126"/>
      <c r="AP8217" s="126"/>
      <c r="AQ8217" s="127"/>
      <c r="AR8217" s="128"/>
      <c r="AS8217" s="13"/>
      <c r="AW8217" s="128"/>
      <c r="AX8217" s="128"/>
      <c r="AY8217" s="128"/>
      <c r="BH8217" s="89"/>
      <c r="BI8217" s="90"/>
      <c r="DL8217" s="13"/>
      <c r="DM8217" s="13"/>
      <c r="DN8217" s="3"/>
      <c r="DO8217" s="126"/>
      <c r="DP8217" s="126"/>
      <c r="DQ8217" s="127"/>
      <c r="DR8217" s="128"/>
      <c r="DS8217" s="13"/>
      <c r="DW8217" s="128"/>
      <c r="DX8217" s="128"/>
      <c r="DY8217" s="128"/>
      <c r="EH8217" s="89"/>
      <c r="EI8217" s="90"/>
    </row>
    <row r="8218" spans="38:139">
      <c r="AL8218" s="13"/>
      <c r="AM8218" s="13"/>
      <c r="AN8218" s="3"/>
      <c r="AO8218" s="126"/>
      <c r="AP8218" s="126"/>
      <c r="AQ8218" s="127"/>
      <c r="AR8218" s="128"/>
      <c r="AS8218" s="13"/>
      <c r="AW8218" s="128"/>
      <c r="AX8218" s="128"/>
      <c r="AY8218" s="128"/>
      <c r="BH8218" s="89"/>
      <c r="BI8218" s="90"/>
      <c r="DL8218" s="13"/>
      <c r="DM8218" s="13"/>
      <c r="DN8218" s="3"/>
      <c r="DO8218" s="126"/>
      <c r="DP8218" s="126"/>
      <c r="DQ8218" s="127"/>
      <c r="DR8218" s="128"/>
      <c r="DS8218" s="13"/>
      <c r="DW8218" s="128"/>
      <c r="DX8218" s="128"/>
      <c r="DY8218" s="128"/>
      <c r="EH8218" s="89"/>
      <c r="EI8218" s="90"/>
    </row>
    <row r="8219" spans="38:139">
      <c r="AL8219" s="13"/>
      <c r="AM8219" s="13"/>
      <c r="AN8219" s="3"/>
      <c r="AO8219" s="126"/>
      <c r="AP8219" s="126"/>
      <c r="AQ8219" s="127"/>
      <c r="AR8219" s="128"/>
      <c r="AS8219" s="13"/>
      <c r="AW8219" s="128"/>
      <c r="AX8219" s="128"/>
      <c r="AY8219" s="128"/>
      <c r="BH8219" s="89"/>
      <c r="BI8219" s="90"/>
      <c r="DL8219" s="13"/>
      <c r="DM8219" s="13"/>
      <c r="DN8219" s="3"/>
      <c r="DO8219" s="126"/>
      <c r="DP8219" s="126"/>
      <c r="DQ8219" s="127"/>
      <c r="DR8219" s="128"/>
      <c r="DS8219" s="13"/>
      <c r="DW8219" s="128"/>
      <c r="DX8219" s="128"/>
      <c r="DY8219" s="128"/>
      <c r="EH8219" s="89"/>
      <c r="EI8219" s="90"/>
    </row>
    <row r="8220" spans="38:139">
      <c r="AL8220" s="13"/>
      <c r="AM8220" s="13"/>
      <c r="AN8220" s="3"/>
      <c r="AO8220" s="126"/>
      <c r="AP8220" s="126"/>
      <c r="AQ8220" s="127"/>
      <c r="AR8220" s="128"/>
      <c r="AS8220" s="13"/>
      <c r="AW8220" s="128"/>
      <c r="AX8220" s="128"/>
      <c r="AY8220" s="128"/>
      <c r="BH8220" s="89"/>
      <c r="BI8220" s="90"/>
      <c r="DL8220" s="13"/>
      <c r="DM8220" s="13"/>
      <c r="DN8220" s="3"/>
      <c r="DO8220" s="126"/>
      <c r="DP8220" s="126"/>
      <c r="DQ8220" s="127"/>
      <c r="DR8220" s="128"/>
      <c r="DS8220" s="13"/>
      <c r="DW8220" s="128"/>
      <c r="DX8220" s="128"/>
      <c r="DY8220" s="128"/>
      <c r="EH8220" s="89"/>
      <c r="EI8220" s="90"/>
    </row>
    <row r="8221" spans="38:139">
      <c r="AL8221" s="13"/>
      <c r="AM8221" s="13"/>
      <c r="AN8221" s="3"/>
      <c r="AO8221" s="126"/>
      <c r="AP8221" s="126"/>
      <c r="AQ8221" s="127"/>
      <c r="AR8221" s="128"/>
      <c r="AS8221" s="13"/>
      <c r="AW8221" s="128"/>
      <c r="AX8221" s="128"/>
      <c r="AY8221" s="128"/>
      <c r="BH8221" s="89"/>
      <c r="BI8221" s="90"/>
      <c r="DL8221" s="13"/>
      <c r="DM8221" s="13"/>
      <c r="DN8221" s="3"/>
      <c r="DO8221" s="126"/>
      <c r="DP8221" s="126"/>
      <c r="DQ8221" s="127"/>
      <c r="DR8221" s="128"/>
      <c r="DS8221" s="13"/>
      <c r="DW8221" s="128"/>
      <c r="DX8221" s="128"/>
      <c r="DY8221" s="128"/>
      <c r="EH8221" s="89"/>
      <c r="EI8221" s="90"/>
    </row>
    <row r="8222" spans="38:139">
      <c r="AL8222" s="13"/>
      <c r="AM8222" s="13"/>
      <c r="AN8222" s="3"/>
      <c r="AO8222" s="126"/>
      <c r="AP8222" s="126"/>
      <c r="AQ8222" s="127"/>
      <c r="AR8222" s="128"/>
      <c r="AS8222" s="13"/>
      <c r="AW8222" s="128"/>
      <c r="AX8222" s="128"/>
      <c r="AY8222" s="128"/>
      <c r="BH8222" s="89"/>
      <c r="BI8222" s="90"/>
      <c r="DL8222" s="13"/>
      <c r="DM8222" s="13"/>
      <c r="DN8222" s="3"/>
      <c r="DO8222" s="126"/>
      <c r="DP8222" s="126"/>
      <c r="DQ8222" s="127"/>
      <c r="DR8222" s="128"/>
      <c r="DS8222" s="13"/>
      <c r="DW8222" s="128"/>
      <c r="DX8222" s="128"/>
      <c r="DY8222" s="128"/>
      <c r="EH8222" s="89"/>
      <c r="EI8222" s="90"/>
    </row>
    <row r="8223" spans="38:139">
      <c r="AL8223" s="13"/>
      <c r="AM8223" s="13"/>
      <c r="AN8223" s="3"/>
      <c r="AO8223" s="126"/>
      <c r="AP8223" s="126"/>
      <c r="AQ8223" s="127"/>
      <c r="AR8223" s="128"/>
      <c r="AS8223" s="13"/>
      <c r="AW8223" s="128"/>
      <c r="AX8223" s="128"/>
      <c r="AY8223" s="128"/>
      <c r="BH8223" s="89"/>
      <c r="BI8223" s="90"/>
      <c r="DL8223" s="13"/>
      <c r="DM8223" s="13"/>
      <c r="DN8223" s="3"/>
      <c r="DO8223" s="126"/>
      <c r="DP8223" s="126"/>
      <c r="DQ8223" s="127"/>
      <c r="DR8223" s="128"/>
      <c r="DS8223" s="13"/>
      <c r="DW8223" s="128"/>
      <c r="DX8223" s="128"/>
      <c r="DY8223" s="128"/>
      <c r="EH8223" s="89"/>
      <c r="EI8223" s="90"/>
    </row>
    <row r="8224" spans="38:139">
      <c r="AL8224" s="13"/>
      <c r="AM8224" s="13"/>
      <c r="AN8224" s="3"/>
      <c r="AO8224" s="126"/>
      <c r="AP8224" s="126"/>
      <c r="AQ8224" s="127"/>
      <c r="AR8224" s="128"/>
      <c r="AS8224" s="13"/>
      <c r="AW8224" s="128"/>
      <c r="AX8224" s="128"/>
      <c r="AY8224" s="128"/>
      <c r="BH8224" s="89"/>
      <c r="BI8224" s="90"/>
      <c r="DL8224" s="13"/>
      <c r="DM8224" s="13"/>
      <c r="DN8224" s="3"/>
      <c r="DO8224" s="126"/>
      <c r="DP8224" s="126"/>
      <c r="DQ8224" s="127"/>
      <c r="DR8224" s="128"/>
      <c r="DS8224" s="13"/>
      <c r="DW8224" s="128"/>
      <c r="DX8224" s="128"/>
      <c r="DY8224" s="128"/>
      <c r="EH8224" s="89"/>
      <c r="EI8224" s="90"/>
    </row>
    <row r="8225" spans="38:139">
      <c r="AL8225" s="13"/>
      <c r="AM8225" s="13"/>
      <c r="AN8225" s="3"/>
      <c r="AO8225" s="126"/>
      <c r="AP8225" s="126"/>
      <c r="AQ8225" s="127"/>
      <c r="AR8225" s="128"/>
      <c r="AS8225" s="13"/>
      <c r="AW8225" s="128"/>
      <c r="AX8225" s="128"/>
      <c r="AY8225" s="128"/>
      <c r="BH8225" s="89"/>
      <c r="BI8225" s="90"/>
      <c r="DL8225" s="13"/>
      <c r="DM8225" s="13"/>
      <c r="DN8225" s="3"/>
      <c r="DO8225" s="126"/>
      <c r="DP8225" s="126"/>
      <c r="DQ8225" s="127"/>
      <c r="DR8225" s="128"/>
      <c r="DS8225" s="13"/>
      <c r="DW8225" s="128"/>
      <c r="DX8225" s="128"/>
      <c r="DY8225" s="128"/>
      <c r="EH8225" s="89"/>
      <c r="EI8225" s="90"/>
    </row>
    <row r="8226" spans="38:139">
      <c r="AL8226" s="13"/>
      <c r="AM8226" s="13"/>
      <c r="AN8226" s="3"/>
      <c r="AO8226" s="126"/>
      <c r="AP8226" s="126"/>
      <c r="AQ8226" s="127"/>
      <c r="AR8226" s="128"/>
      <c r="AS8226" s="13"/>
      <c r="AW8226" s="128"/>
      <c r="AX8226" s="128"/>
      <c r="AY8226" s="128"/>
      <c r="BH8226" s="89"/>
      <c r="BI8226" s="90"/>
      <c r="DL8226" s="13"/>
      <c r="DM8226" s="13"/>
      <c r="DN8226" s="3"/>
      <c r="DO8226" s="126"/>
      <c r="DP8226" s="126"/>
      <c r="DQ8226" s="127"/>
      <c r="DR8226" s="128"/>
      <c r="DS8226" s="13"/>
      <c r="DW8226" s="128"/>
      <c r="DX8226" s="128"/>
      <c r="DY8226" s="128"/>
      <c r="EH8226" s="89"/>
      <c r="EI8226" s="90"/>
    </row>
    <row r="8227" spans="38:139">
      <c r="AL8227" s="13"/>
      <c r="AM8227" s="13"/>
      <c r="AN8227" s="3"/>
      <c r="AO8227" s="126"/>
      <c r="AP8227" s="126"/>
      <c r="AQ8227" s="127"/>
      <c r="AR8227" s="128"/>
      <c r="AS8227" s="13"/>
      <c r="AW8227" s="128"/>
      <c r="AX8227" s="128"/>
      <c r="AY8227" s="128"/>
      <c r="BH8227" s="89"/>
      <c r="BI8227" s="90"/>
      <c r="DL8227" s="13"/>
      <c r="DM8227" s="13"/>
      <c r="DN8227" s="3"/>
      <c r="DO8227" s="126"/>
      <c r="DP8227" s="126"/>
      <c r="DQ8227" s="127"/>
      <c r="DR8227" s="128"/>
      <c r="DS8227" s="13"/>
      <c r="DW8227" s="128"/>
      <c r="DX8227" s="128"/>
      <c r="DY8227" s="128"/>
      <c r="EH8227" s="89"/>
      <c r="EI8227" s="90"/>
    </row>
    <row r="8228" spans="38:139">
      <c r="AL8228" s="13"/>
      <c r="AM8228" s="13"/>
      <c r="AN8228" s="3"/>
      <c r="AO8228" s="126"/>
      <c r="AP8228" s="126"/>
      <c r="AQ8228" s="127"/>
      <c r="AR8228" s="128"/>
      <c r="AS8228" s="13"/>
      <c r="AW8228" s="128"/>
      <c r="AX8228" s="128"/>
      <c r="AY8228" s="128"/>
      <c r="BH8228" s="89"/>
      <c r="BI8228" s="90"/>
      <c r="DL8228" s="13"/>
      <c r="DM8228" s="13"/>
      <c r="DN8228" s="3"/>
      <c r="DO8228" s="126"/>
      <c r="DP8228" s="126"/>
      <c r="DQ8228" s="127"/>
      <c r="DR8228" s="128"/>
      <c r="DS8228" s="13"/>
      <c r="DW8228" s="128"/>
      <c r="DX8228" s="128"/>
      <c r="DY8228" s="128"/>
      <c r="EH8228" s="89"/>
      <c r="EI8228" s="90"/>
    </row>
    <row r="8229" spans="38:139">
      <c r="AL8229" s="13"/>
      <c r="AM8229" s="13"/>
      <c r="AN8229" s="3"/>
      <c r="AO8229" s="126"/>
      <c r="AP8229" s="126"/>
      <c r="AQ8229" s="127"/>
      <c r="AR8229" s="128"/>
      <c r="AS8229" s="13"/>
      <c r="AW8229" s="128"/>
      <c r="AX8229" s="128"/>
      <c r="AY8229" s="128"/>
      <c r="BH8229" s="89"/>
      <c r="BI8229" s="90"/>
      <c r="DL8229" s="13"/>
      <c r="DM8229" s="13"/>
      <c r="DN8229" s="3"/>
      <c r="DO8229" s="126"/>
      <c r="DP8229" s="126"/>
      <c r="DQ8229" s="127"/>
      <c r="DR8229" s="128"/>
      <c r="DS8229" s="13"/>
      <c r="DW8229" s="128"/>
      <c r="DX8229" s="128"/>
      <c r="DY8229" s="128"/>
      <c r="EH8229" s="89"/>
      <c r="EI8229" s="90"/>
    </row>
    <row r="8230" spans="38:139">
      <c r="AL8230" s="13"/>
      <c r="AM8230" s="13"/>
      <c r="AN8230" s="3"/>
      <c r="AO8230" s="126"/>
      <c r="AP8230" s="126"/>
      <c r="AQ8230" s="127"/>
      <c r="AR8230" s="128"/>
      <c r="AS8230" s="13"/>
      <c r="AW8230" s="128"/>
      <c r="AX8230" s="128"/>
      <c r="AY8230" s="128"/>
      <c r="BH8230" s="89"/>
      <c r="BI8230" s="90"/>
      <c r="DL8230" s="13"/>
      <c r="DM8230" s="13"/>
      <c r="DN8230" s="3"/>
      <c r="DO8230" s="126"/>
      <c r="DP8230" s="126"/>
      <c r="DQ8230" s="127"/>
      <c r="DR8230" s="128"/>
      <c r="DS8230" s="13"/>
      <c r="DW8230" s="128"/>
      <c r="DX8230" s="128"/>
      <c r="DY8230" s="128"/>
      <c r="EH8230" s="89"/>
      <c r="EI8230" s="90"/>
    </row>
    <row r="8231" spans="38:139">
      <c r="AL8231" s="13"/>
      <c r="AM8231" s="13"/>
      <c r="AN8231" s="3"/>
      <c r="AO8231" s="126"/>
      <c r="AP8231" s="126"/>
      <c r="AQ8231" s="127"/>
      <c r="AR8231" s="128"/>
      <c r="AS8231" s="13"/>
      <c r="AW8231" s="128"/>
      <c r="AX8231" s="128"/>
      <c r="AY8231" s="128"/>
      <c r="BH8231" s="89"/>
      <c r="BI8231" s="90"/>
      <c r="DL8231" s="13"/>
      <c r="DM8231" s="13"/>
      <c r="DN8231" s="3"/>
      <c r="DO8231" s="126"/>
      <c r="DP8231" s="126"/>
      <c r="DQ8231" s="127"/>
      <c r="DR8231" s="128"/>
      <c r="DS8231" s="13"/>
      <c r="DW8231" s="128"/>
      <c r="DX8231" s="128"/>
      <c r="DY8231" s="128"/>
      <c r="EH8231" s="89"/>
      <c r="EI8231" s="90"/>
    </row>
    <row r="8232" spans="38:139">
      <c r="AL8232" s="13"/>
      <c r="AM8232" s="13"/>
      <c r="AN8232" s="3"/>
      <c r="AO8232" s="126"/>
      <c r="AP8232" s="126"/>
      <c r="AQ8232" s="127"/>
      <c r="AR8232" s="128"/>
      <c r="AS8232" s="13"/>
      <c r="AW8232" s="128"/>
      <c r="AX8232" s="128"/>
      <c r="AY8232" s="128"/>
      <c r="BH8232" s="89"/>
      <c r="BI8232" s="90"/>
      <c r="DL8232" s="13"/>
      <c r="DM8232" s="13"/>
      <c r="DN8232" s="3"/>
      <c r="DO8232" s="126"/>
      <c r="DP8232" s="126"/>
      <c r="DQ8232" s="127"/>
      <c r="DR8232" s="128"/>
      <c r="DS8232" s="13"/>
      <c r="DW8232" s="128"/>
      <c r="DX8232" s="128"/>
      <c r="DY8232" s="128"/>
      <c r="EH8232" s="89"/>
      <c r="EI8232" s="90"/>
    </row>
    <row r="8233" spans="38:139">
      <c r="AL8233" s="13"/>
      <c r="AM8233" s="13"/>
      <c r="AN8233" s="3"/>
      <c r="AO8233" s="126"/>
      <c r="AP8233" s="126"/>
      <c r="AQ8233" s="127"/>
      <c r="AR8233" s="128"/>
      <c r="AS8233" s="13"/>
      <c r="AW8233" s="128"/>
      <c r="AX8233" s="128"/>
      <c r="AY8233" s="128"/>
      <c r="BH8233" s="89"/>
      <c r="BI8233" s="90"/>
      <c r="DL8233" s="13"/>
      <c r="DM8233" s="13"/>
      <c r="DN8233" s="3"/>
      <c r="DO8233" s="126"/>
      <c r="DP8233" s="126"/>
      <c r="DQ8233" s="127"/>
      <c r="DR8233" s="128"/>
      <c r="DS8233" s="13"/>
      <c r="DW8233" s="128"/>
      <c r="DX8233" s="128"/>
      <c r="DY8233" s="128"/>
      <c r="EH8233" s="89"/>
      <c r="EI8233" s="90"/>
    </row>
    <row r="8234" spans="38:139">
      <c r="AL8234" s="13"/>
      <c r="AM8234" s="13"/>
      <c r="AN8234" s="3"/>
      <c r="AO8234" s="126"/>
      <c r="AP8234" s="126"/>
      <c r="AQ8234" s="127"/>
      <c r="AR8234" s="128"/>
      <c r="AS8234" s="13"/>
      <c r="AW8234" s="128"/>
      <c r="AX8234" s="128"/>
      <c r="AY8234" s="128"/>
      <c r="BH8234" s="89"/>
      <c r="BI8234" s="90"/>
      <c r="DL8234" s="13"/>
      <c r="DM8234" s="13"/>
      <c r="DN8234" s="3"/>
      <c r="DO8234" s="126"/>
      <c r="DP8234" s="126"/>
      <c r="DQ8234" s="127"/>
      <c r="DR8234" s="128"/>
      <c r="DS8234" s="13"/>
      <c r="DW8234" s="128"/>
      <c r="DX8234" s="128"/>
      <c r="DY8234" s="128"/>
      <c r="EH8234" s="89"/>
      <c r="EI8234" s="90"/>
    </row>
    <row r="8235" spans="38:139">
      <c r="AL8235" s="13"/>
      <c r="AM8235" s="13"/>
      <c r="AN8235" s="3"/>
      <c r="AO8235" s="126"/>
      <c r="AP8235" s="126"/>
      <c r="AQ8235" s="127"/>
      <c r="AR8235" s="128"/>
      <c r="AS8235" s="13"/>
      <c r="AW8235" s="128"/>
      <c r="AX8235" s="128"/>
      <c r="AY8235" s="128"/>
      <c r="BH8235" s="89"/>
      <c r="BI8235" s="90"/>
      <c r="DL8235" s="13"/>
      <c r="DM8235" s="13"/>
      <c r="DN8235" s="3"/>
      <c r="DO8235" s="126"/>
      <c r="DP8235" s="126"/>
      <c r="DQ8235" s="127"/>
      <c r="DR8235" s="128"/>
      <c r="DS8235" s="13"/>
      <c r="DW8235" s="128"/>
      <c r="DX8235" s="128"/>
      <c r="DY8235" s="128"/>
      <c r="EH8235" s="89"/>
      <c r="EI8235" s="90"/>
    </row>
    <row r="8236" spans="38:139">
      <c r="AL8236" s="13"/>
      <c r="AM8236" s="13"/>
      <c r="AN8236" s="3"/>
      <c r="AO8236" s="126"/>
      <c r="AP8236" s="126"/>
      <c r="AQ8236" s="127"/>
      <c r="AR8236" s="128"/>
      <c r="AS8236" s="13"/>
      <c r="AW8236" s="128"/>
      <c r="AX8236" s="128"/>
      <c r="AY8236" s="128"/>
      <c r="BH8236" s="89"/>
      <c r="BI8236" s="90"/>
      <c r="DL8236" s="13"/>
      <c r="DM8236" s="13"/>
      <c r="DN8236" s="3"/>
      <c r="DO8236" s="126"/>
      <c r="DP8236" s="126"/>
      <c r="DQ8236" s="127"/>
      <c r="DR8236" s="128"/>
      <c r="DS8236" s="13"/>
      <c r="DW8236" s="128"/>
      <c r="DX8236" s="128"/>
      <c r="DY8236" s="128"/>
      <c r="EH8236" s="89"/>
      <c r="EI8236" s="90"/>
    </row>
    <row r="8237" spans="38:139">
      <c r="AL8237" s="13"/>
      <c r="AM8237" s="13"/>
      <c r="AN8237" s="3"/>
      <c r="AO8237" s="126"/>
      <c r="AP8237" s="126"/>
      <c r="AQ8237" s="127"/>
      <c r="AR8237" s="128"/>
      <c r="AS8237" s="13"/>
      <c r="AW8237" s="128"/>
      <c r="AX8237" s="128"/>
      <c r="AY8237" s="128"/>
      <c r="BH8237" s="89"/>
      <c r="BI8237" s="90"/>
      <c r="DL8237" s="13"/>
      <c r="DM8237" s="13"/>
      <c r="DN8237" s="3"/>
      <c r="DO8237" s="126"/>
      <c r="DP8237" s="126"/>
      <c r="DQ8237" s="127"/>
      <c r="DR8237" s="128"/>
      <c r="DS8237" s="13"/>
      <c r="DW8237" s="128"/>
      <c r="DX8237" s="128"/>
      <c r="DY8237" s="128"/>
      <c r="EH8237" s="89"/>
      <c r="EI8237" s="90"/>
    </row>
    <row r="8238" spans="38:139">
      <c r="AL8238" s="13"/>
      <c r="AM8238" s="13"/>
      <c r="AN8238" s="3"/>
      <c r="AO8238" s="126"/>
      <c r="AP8238" s="126"/>
      <c r="AQ8238" s="127"/>
      <c r="AR8238" s="128"/>
      <c r="AS8238" s="13"/>
      <c r="AW8238" s="128"/>
      <c r="AX8238" s="128"/>
      <c r="AY8238" s="128"/>
      <c r="BH8238" s="89"/>
      <c r="BI8238" s="90"/>
      <c r="DL8238" s="13"/>
      <c r="DM8238" s="13"/>
      <c r="DN8238" s="3"/>
      <c r="DO8238" s="126"/>
      <c r="DP8238" s="126"/>
      <c r="DQ8238" s="127"/>
      <c r="DR8238" s="128"/>
      <c r="DS8238" s="13"/>
      <c r="DW8238" s="128"/>
      <c r="DX8238" s="128"/>
      <c r="DY8238" s="128"/>
      <c r="EH8238" s="89"/>
      <c r="EI8238" s="90"/>
    </row>
    <row r="8239" spans="38:139">
      <c r="AL8239" s="13"/>
      <c r="AM8239" s="13"/>
      <c r="AN8239" s="3"/>
      <c r="AO8239" s="126"/>
      <c r="AP8239" s="126"/>
      <c r="AQ8239" s="127"/>
      <c r="AR8239" s="128"/>
      <c r="AS8239" s="13"/>
      <c r="AW8239" s="128"/>
      <c r="AX8239" s="128"/>
      <c r="AY8239" s="128"/>
      <c r="BH8239" s="89"/>
      <c r="BI8239" s="90"/>
      <c r="DL8239" s="13"/>
      <c r="DM8239" s="13"/>
      <c r="DN8239" s="3"/>
      <c r="DO8239" s="126"/>
      <c r="DP8239" s="126"/>
      <c r="DQ8239" s="127"/>
      <c r="DR8239" s="128"/>
      <c r="DS8239" s="13"/>
      <c r="DW8239" s="128"/>
      <c r="DX8239" s="128"/>
      <c r="DY8239" s="128"/>
      <c r="EH8239" s="89"/>
      <c r="EI8239" s="90"/>
    </row>
    <row r="8240" spans="38:139">
      <c r="AL8240" s="13"/>
      <c r="AM8240" s="13"/>
      <c r="AN8240" s="3"/>
      <c r="AO8240" s="126"/>
      <c r="AP8240" s="126"/>
      <c r="AQ8240" s="127"/>
      <c r="AR8240" s="128"/>
      <c r="AS8240" s="13"/>
      <c r="AW8240" s="128"/>
      <c r="AX8240" s="128"/>
      <c r="AY8240" s="128"/>
      <c r="BH8240" s="89"/>
      <c r="BI8240" s="90"/>
      <c r="DL8240" s="13"/>
      <c r="DM8240" s="13"/>
      <c r="DN8240" s="3"/>
      <c r="DO8240" s="126"/>
      <c r="DP8240" s="126"/>
      <c r="DQ8240" s="127"/>
      <c r="DR8240" s="128"/>
      <c r="DS8240" s="13"/>
      <c r="DW8240" s="128"/>
      <c r="DX8240" s="128"/>
      <c r="DY8240" s="128"/>
      <c r="EH8240" s="89"/>
      <c r="EI8240" s="90"/>
    </row>
    <row r="8241" spans="38:139">
      <c r="AL8241" s="13"/>
      <c r="AM8241" s="13"/>
      <c r="AN8241" s="3"/>
      <c r="AO8241" s="126"/>
      <c r="AP8241" s="126"/>
      <c r="AQ8241" s="127"/>
      <c r="AR8241" s="128"/>
      <c r="AS8241" s="13"/>
      <c r="AW8241" s="128"/>
      <c r="AX8241" s="128"/>
      <c r="AY8241" s="128"/>
      <c r="BH8241" s="89"/>
      <c r="BI8241" s="90"/>
      <c r="DL8241" s="13"/>
      <c r="DM8241" s="13"/>
      <c r="DN8241" s="3"/>
      <c r="DO8241" s="126"/>
      <c r="DP8241" s="126"/>
      <c r="DQ8241" s="127"/>
      <c r="DR8241" s="128"/>
      <c r="DS8241" s="13"/>
      <c r="DW8241" s="128"/>
      <c r="DX8241" s="128"/>
      <c r="DY8241" s="128"/>
      <c r="EH8241" s="89"/>
      <c r="EI8241" s="90"/>
    </row>
    <row r="8242" spans="38:139">
      <c r="AL8242" s="13"/>
      <c r="AM8242" s="13"/>
      <c r="AN8242" s="3"/>
      <c r="AO8242" s="126"/>
      <c r="AP8242" s="126"/>
      <c r="AQ8242" s="127"/>
      <c r="AR8242" s="128"/>
      <c r="AS8242" s="13"/>
      <c r="AW8242" s="128"/>
      <c r="AX8242" s="128"/>
      <c r="AY8242" s="128"/>
      <c r="BH8242" s="89"/>
      <c r="BI8242" s="90"/>
      <c r="DL8242" s="13"/>
      <c r="DM8242" s="13"/>
      <c r="DN8242" s="3"/>
      <c r="DO8242" s="126"/>
      <c r="DP8242" s="126"/>
      <c r="DQ8242" s="127"/>
      <c r="DR8242" s="128"/>
      <c r="DS8242" s="13"/>
      <c r="DW8242" s="128"/>
      <c r="DX8242" s="128"/>
      <c r="DY8242" s="128"/>
      <c r="EH8242" s="89"/>
      <c r="EI8242" s="90"/>
    </row>
    <row r="8243" spans="38:139">
      <c r="AL8243" s="13"/>
      <c r="AM8243" s="13"/>
      <c r="AN8243" s="3"/>
      <c r="AO8243" s="126"/>
      <c r="AP8243" s="126"/>
      <c r="AQ8243" s="127"/>
      <c r="AR8243" s="128"/>
      <c r="AS8243" s="13"/>
      <c r="AW8243" s="128"/>
      <c r="AX8243" s="128"/>
      <c r="AY8243" s="128"/>
      <c r="BH8243" s="89"/>
      <c r="BI8243" s="90"/>
      <c r="DL8243" s="13"/>
      <c r="DM8243" s="13"/>
      <c r="DN8243" s="3"/>
      <c r="DO8243" s="126"/>
      <c r="DP8243" s="126"/>
      <c r="DQ8243" s="127"/>
      <c r="DR8243" s="128"/>
      <c r="DS8243" s="13"/>
      <c r="DW8243" s="128"/>
      <c r="DX8243" s="128"/>
      <c r="DY8243" s="128"/>
      <c r="EH8243" s="89"/>
      <c r="EI8243" s="90"/>
    </row>
    <row r="8244" spans="38:139">
      <c r="AL8244" s="13"/>
      <c r="AM8244" s="13"/>
      <c r="AN8244" s="3"/>
      <c r="AO8244" s="126"/>
      <c r="AP8244" s="126"/>
      <c r="AQ8244" s="127"/>
      <c r="AR8244" s="128"/>
      <c r="AS8244" s="13"/>
      <c r="AW8244" s="128"/>
      <c r="AX8244" s="128"/>
      <c r="AY8244" s="128"/>
      <c r="BH8244" s="89"/>
      <c r="BI8244" s="90"/>
      <c r="DL8244" s="13"/>
      <c r="DM8244" s="13"/>
      <c r="DN8244" s="3"/>
      <c r="DO8244" s="126"/>
      <c r="DP8244" s="126"/>
      <c r="DQ8244" s="127"/>
      <c r="DR8244" s="128"/>
      <c r="DS8244" s="13"/>
      <c r="DW8244" s="128"/>
      <c r="DX8244" s="128"/>
      <c r="DY8244" s="128"/>
      <c r="EH8244" s="89"/>
      <c r="EI8244" s="90"/>
    </row>
    <row r="8245" spans="38:139">
      <c r="AL8245" s="13"/>
      <c r="AM8245" s="13"/>
      <c r="AN8245" s="3"/>
      <c r="AO8245" s="126"/>
      <c r="AP8245" s="126"/>
      <c r="AQ8245" s="127"/>
      <c r="AR8245" s="128"/>
      <c r="AS8245" s="13"/>
      <c r="AW8245" s="128"/>
      <c r="AX8245" s="128"/>
      <c r="AY8245" s="128"/>
      <c r="BH8245" s="89"/>
      <c r="BI8245" s="90"/>
      <c r="DL8245" s="13"/>
      <c r="DM8245" s="13"/>
      <c r="DN8245" s="3"/>
      <c r="DO8245" s="126"/>
      <c r="DP8245" s="126"/>
      <c r="DQ8245" s="127"/>
      <c r="DR8245" s="128"/>
      <c r="DS8245" s="13"/>
      <c r="DW8245" s="128"/>
      <c r="DX8245" s="128"/>
      <c r="DY8245" s="128"/>
      <c r="EH8245" s="89"/>
      <c r="EI8245" s="90"/>
    </row>
    <row r="8246" spans="38:139">
      <c r="AL8246" s="13"/>
      <c r="AM8246" s="13"/>
      <c r="AN8246" s="3"/>
      <c r="AO8246" s="126"/>
      <c r="AP8246" s="126"/>
      <c r="AQ8246" s="127"/>
      <c r="AR8246" s="128"/>
      <c r="AS8246" s="13"/>
      <c r="AW8246" s="128"/>
      <c r="AX8246" s="128"/>
      <c r="AY8246" s="128"/>
      <c r="BH8246" s="89"/>
      <c r="BI8246" s="90"/>
      <c r="DL8246" s="13"/>
      <c r="DM8246" s="13"/>
      <c r="DN8246" s="3"/>
      <c r="DO8246" s="126"/>
      <c r="DP8246" s="126"/>
      <c r="DQ8246" s="127"/>
      <c r="DR8246" s="128"/>
      <c r="DS8246" s="13"/>
      <c r="DW8246" s="128"/>
      <c r="DX8246" s="128"/>
      <c r="DY8246" s="128"/>
      <c r="EH8246" s="89"/>
      <c r="EI8246" s="90"/>
    </row>
    <row r="8247" spans="38:139">
      <c r="AL8247" s="13"/>
      <c r="AM8247" s="13"/>
      <c r="AN8247" s="3"/>
      <c r="AO8247" s="126"/>
      <c r="AP8247" s="126"/>
      <c r="AQ8247" s="127"/>
      <c r="AR8247" s="128"/>
      <c r="AS8247" s="13"/>
      <c r="AW8247" s="128"/>
      <c r="AX8247" s="128"/>
      <c r="AY8247" s="128"/>
      <c r="BH8247" s="89"/>
      <c r="BI8247" s="90"/>
      <c r="DL8247" s="13"/>
      <c r="DM8247" s="13"/>
      <c r="DN8247" s="3"/>
      <c r="DO8247" s="126"/>
      <c r="DP8247" s="126"/>
      <c r="DQ8247" s="127"/>
      <c r="DR8247" s="128"/>
      <c r="DS8247" s="13"/>
      <c r="DW8247" s="128"/>
      <c r="DX8247" s="128"/>
      <c r="DY8247" s="128"/>
      <c r="EH8247" s="89"/>
      <c r="EI8247" s="90"/>
    </row>
    <row r="8248" spans="38:139">
      <c r="AL8248" s="13"/>
      <c r="AM8248" s="13"/>
      <c r="AN8248" s="3"/>
      <c r="AO8248" s="126"/>
      <c r="AP8248" s="126"/>
      <c r="AQ8248" s="127"/>
      <c r="AR8248" s="128"/>
      <c r="AS8248" s="13"/>
      <c r="AW8248" s="128"/>
      <c r="AX8248" s="128"/>
      <c r="AY8248" s="128"/>
      <c r="BH8248" s="89"/>
      <c r="BI8248" s="90"/>
      <c r="DL8248" s="13"/>
      <c r="DM8248" s="13"/>
      <c r="DN8248" s="3"/>
      <c r="DO8248" s="126"/>
      <c r="DP8248" s="126"/>
      <c r="DQ8248" s="127"/>
      <c r="DR8248" s="128"/>
      <c r="DS8248" s="13"/>
      <c r="DW8248" s="128"/>
      <c r="DX8248" s="128"/>
      <c r="DY8248" s="128"/>
      <c r="EH8248" s="89"/>
      <c r="EI8248" s="90"/>
    </row>
    <row r="8249" spans="38:139">
      <c r="AL8249" s="13"/>
      <c r="AM8249" s="13"/>
      <c r="AN8249" s="3"/>
      <c r="AO8249" s="126"/>
      <c r="AP8249" s="126"/>
      <c r="AQ8249" s="127"/>
      <c r="AR8249" s="128"/>
      <c r="AS8249" s="13"/>
      <c r="AW8249" s="128"/>
      <c r="AX8249" s="128"/>
      <c r="AY8249" s="128"/>
      <c r="BH8249" s="89"/>
      <c r="BI8249" s="90"/>
      <c r="DL8249" s="13"/>
      <c r="DM8249" s="13"/>
      <c r="DN8249" s="3"/>
      <c r="DO8249" s="126"/>
      <c r="DP8249" s="126"/>
      <c r="DQ8249" s="127"/>
      <c r="DR8249" s="128"/>
      <c r="DS8249" s="13"/>
      <c r="DW8249" s="128"/>
      <c r="DX8249" s="128"/>
      <c r="DY8249" s="128"/>
      <c r="EH8249" s="89"/>
      <c r="EI8249" s="90"/>
    </row>
    <row r="8250" spans="38:139">
      <c r="AL8250" s="13"/>
      <c r="AM8250" s="13"/>
      <c r="AN8250" s="3"/>
      <c r="AO8250" s="126"/>
      <c r="AP8250" s="126"/>
      <c r="AQ8250" s="127"/>
      <c r="AR8250" s="128"/>
      <c r="AS8250" s="13"/>
      <c r="AW8250" s="128"/>
      <c r="AX8250" s="128"/>
      <c r="AY8250" s="128"/>
      <c r="BH8250" s="89"/>
      <c r="BI8250" s="90"/>
      <c r="DL8250" s="13"/>
      <c r="DM8250" s="13"/>
      <c r="DN8250" s="3"/>
      <c r="DO8250" s="126"/>
      <c r="DP8250" s="126"/>
      <c r="DQ8250" s="127"/>
      <c r="DR8250" s="128"/>
      <c r="DS8250" s="13"/>
      <c r="DW8250" s="128"/>
      <c r="DX8250" s="128"/>
      <c r="DY8250" s="128"/>
      <c r="EH8250" s="89"/>
      <c r="EI8250" s="90"/>
    </row>
    <row r="8251" spans="38:139">
      <c r="AL8251" s="13"/>
      <c r="AM8251" s="13"/>
      <c r="AN8251" s="3"/>
      <c r="AO8251" s="126"/>
      <c r="AP8251" s="126"/>
      <c r="AQ8251" s="127"/>
      <c r="AR8251" s="128"/>
      <c r="AS8251" s="13"/>
      <c r="AW8251" s="128"/>
      <c r="AX8251" s="128"/>
      <c r="AY8251" s="128"/>
      <c r="BH8251" s="89"/>
      <c r="BI8251" s="90"/>
      <c r="DL8251" s="13"/>
      <c r="DM8251" s="13"/>
      <c r="DN8251" s="3"/>
      <c r="DO8251" s="126"/>
      <c r="DP8251" s="126"/>
      <c r="DQ8251" s="127"/>
      <c r="DR8251" s="128"/>
      <c r="DS8251" s="13"/>
      <c r="DW8251" s="128"/>
      <c r="DX8251" s="128"/>
      <c r="DY8251" s="128"/>
      <c r="EH8251" s="89"/>
      <c r="EI8251" s="90"/>
    </row>
    <row r="8252" spans="38:139">
      <c r="AL8252" s="13"/>
      <c r="AM8252" s="13"/>
      <c r="AN8252" s="3"/>
      <c r="AO8252" s="126"/>
      <c r="AP8252" s="126"/>
      <c r="AQ8252" s="127"/>
      <c r="AR8252" s="128"/>
      <c r="AS8252" s="13"/>
      <c r="AW8252" s="128"/>
      <c r="AX8252" s="128"/>
      <c r="AY8252" s="128"/>
      <c r="BH8252" s="89"/>
      <c r="BI8252" s="90"/>
      <c r="DL8252" s="13"/>
      <c r="DM8252" s="13"/>
      <c r="DN8252" s="3"/>
      <c r="DO8252" s="126"/>
      <c r="DP8252" s="126"/>
      <c r="DQ8252" s="127"/>
      <c r="DR8252" s="128"/>
      <c r="DS8252" s="13"/>
      <c r="DW8252" s="128"/>
      <c r="DX8252" s="128"/>
      <c r="DY8252" s="128"/>
      <c r="EH8252" s="89"/>
      <c r="EI8252" s="90"/>
    </row>
    <row r="8253" spans="38:139">
      <c r="AL8253" s="13"/>
      <c r="AM8253" s="13"/>
      <c r="AN8253" s="3"/>
      <c r="AO8253" s="126"/>
      <c r="AP8253" s="126"/>
      <c r="AQ8253" s="127"/>
      <c r="AR8253" s="128"/>
      <c r="AS8253" s="13"/>
      <c r="AW8253" s="128"/>
      <c r="AX8253" s="128"/>
      <c r="AY8253" s="128"/>
      <c r="BH8253" s="89"/>
      <c r="BI8253" s="90"/>
      <c r="DL8253" s="13"/>
      <c r="DM8253" s="13"/>
      <c r="DN8253" s="3"/>
      <c r="DO8253" s="126"/>
      <c r="DP8253" s="126"/>
      <c r="DQ8253" s="127"/>
      <c r="DR8253" s="128"/>
      <c r="DS8253" s="13"/>
      <c r="DW8253" s="128"/>
      <c r="DX8253" s="128"/>
      <c r="DY8253" s="128"/>
      <c r="EH8253" s="89"/>
      <c r="EI8253" s="90"/>
    </row>
    <row r="8254" spans="38:139">
      <c r="AL8254" s="13"/>
      <c r="AM8254" s="13"/>
      <c r="AN8254" s="3"/>
      <c r="AO8254" s="126"/>
      <c r="AP8254" s="126"/>
      <c r="AQ8254" s="127"/>
      <c r="AR8254" s="128"/>
      <c r="AS8254" s="13"/>
      <c r="AW8254" s="128"/>
      <c r="AX8254" s="128"/>
      <c r="AY8254" s="128"/>
      <c r="BH8254" s="89"/>
      <c r="BI8254" s="90"/>
      <c r="DL8254" s="13"/>
      <c r="DM8254" s="13"/>
      <c r="DN8254" s="3"/>
      <c r="DO8254" s="126"/>
      <c r="DP8254" s="126"/>
      <c r="DQ8254" s="127"/>
      <c r="DR8254" s="128"/>
      <c r="DS8254" s="13"/>
      <c r="DW8254" s="128"/>
      <c r="DX8254" s="128"/>
      <c r="DY8254" s="128"/>
      <c r="EH8254" s="89"/>
      <c r="EI8254" s="90"/>
    </row>
    <row r="8255" spans="38:139">
      <c r="AL8255" s="13"/>
      <c r="AM8255" s="13"/>
      <c r="AN8255" s="3"/>
      <c r="AO8255" s="126"/>
      <c r="AP8255" s="126"/>
      <c r="AQ8255" s="127"/>
      <c r="AR8255" s="128"/>
      <c r="AS8255" s="13"/>
      <c r="AW8255" s="128"/>
      <c r="AX8255" s="128"/>
      <c r="AY8255" s="128"/>
      <c r="BH8255" s="89"/>
      <c r="BI8255" s="90"/>
      <c r="DL8255" s="13"/>
      <c r="DM8255" s="13"/>
      <c r="DN8255" s="3"/>
      <c r="DO8255" s="126"/>
      <c r="DP8255" s="126"/>
      <c r="DQ8255" s="127"/>
      <c r="DR8255" s="128"/>
      <c r="DS8255" s="13"/>
      <c r="DW8255" s="128"/>
      <c r="DX8255" s="128"/>
      <c r="DY8255" s="128"/>
      <c r="EH8255" s="89"/>
      <c r="EI8255" s="90"/>
    </row>
    <row r="8256" spans="38:139">
      <c r="AL8256" s="13"/>
      <c r="AM8256" s="13"/>
      <c r="AN8256" s="3"/>
      <c r="AO8256" s="126"/>
      <c r="AP8256" s="126"/>
      <c r="AQ8256" s="127"/>
      <c r="AR8256" s="128"/>
      <c r="AS8256" s="13"/>
      <c r="AW8256" s="128"/>
      <c r="AX8256" s="128"/>
      <c r="AY8256" s="128"/>
      <c r="BH8256" s="89"/>
      <c r="BI8256" s="90"/>
      <c r="DL8256" s="13"/>
      <c r="DM8256" s="13"/>
      <c r="DN8256" s="3"/>
      <c r="DO8256" s="126"/>
      <c r="DP8256" s="126"/>
      <c r="DQ8256" s="127"/>
      <c r="DR8256" s="128"/>
      <c r="DS8256" s="13"/>
      <c r="DW8256" s="128"/>
      <c r="DX8256" s="128"/>
      <c r="DY8256" s="128"/>
      <c r="EH8256" s="89"/>
      <c r="EI8256" s="90"/>
    </row>
    <row r="8257" spans="38:139">
      <c r="AL8257" s="13"/>
      <c r="AM8257" s="13"/>
      <c r="AN8257" s="3"/>
      <c r="AO8257" s="126"/>
      <c r="AP8257" s="126"/>
      <c r="AQ8257" s="127"/>
      <c r="AR8257" s="128"/>
      <c r="AS8257" s="13"/>
      <c r="AW8257" s="128"/>
      <c r="AX8257" s="128"/>
      <c r="AY8257" s="128"/>
      <c r="BH8257" s="89"/>
      <c r="BI8257" s="90"/>
      <c r="DL8257" s="13"/>
      <c r="DM8257" s="13"/>
      <c r="DN8257" s="3"/>
      <c r="DO8257" s="126"/>
      <c r="DP8257" s="126"/>
      <c r="DQ8257" s="127"/>
      <c r="DR8257" s="128"/>
      <c r="DS8257" s="13"/>
      <c r="DW8257" s="128"/>
      <c r="DX8257" s="128"/>
      <c r="DY8257" s="128"/>
      <c r="EH8257" s="89"/>
      <c r="EI8257" s="90"/>
    </row>
    <row r="8258" spans="38:139">
      <c r="AL8258" s="13"/>
      <c r="AM8258" s="13"/>
      <c r="AN8258" s="3"/>
      <c r="AO8258" s="126"/>
      <c r="AP8258" s="126"/>
      <c r="AQ8258" s="127"/>
      <c r="AR8258" s="128"/>
      <c r="AS8258" s="13"/>
      <c r="AW8258" s="128"/>
      <c r="AX8258" s="128"/>
      <c r="AY8258" s="128"/>
      <c r="BH8258" s="89"/>
      <c r="BI8258" s="90"/>
      <c r="DL8258" s="13"/>
      <c r="DM8258" s="13"/>
      <c r="DN8258" s="3"/>
      <c r="DO8258" s="126"/>
      <c r="DP8258" s="126"/>
      <c r="DQ8258" s="127"/>
      <c r="DR8258" s="128"/>
      <c r="DS8258" s="13"/>
      <c r="DW8258" s="128"/>
      <c r="DX8258" s="128"/>
      <c r="DY8258" s="128"/>
      <c r="EH8258" s="89"/>
      <c r="EI8258" s="90"/>
    </row>
    <row r="8259" spans="38:139">
      <c r="AL8259" s="13"/>
      <c r="AM8259" s="13"/>
      <c r="AN8259" s="3"/>
      <c r="AO8259" s="126"/>
      <c r="AP8259" s="126"/>
      <c r="AQ8259" s="127"/>
      <c r="AR8259" s="128"/>
      <c r="AS8259" s="13"/>
      <c r="AW8259" s="128"/>
      <c r="AX8259" s="128"/>
      <c r="AY8259" s="128"/>
      <c r="BH8259" s="89"/>
      <c r="BI8259" s="90"/>
      <c r="DL8259" s="13"/>
      <c r="DM8259" s="13"/>
      <c r="DN8259" s="3"/>
      <c r="DO8259" s="126"/>
      <c r="DP8259" s="126"/>
      <c r="DQ8259" s="127"/>
      <c r="DR8259" s="128"/>
      <c r="DS8259" s="13"/>
      <c r="DW8259" s="128"/>
      <c r="DX8259" s="128"/>
      <c r="DY8259" s="128"/>
      <c r="EH8259" s="89"/>
      <c r="EI8259" s="90"/>
    </row>
    <row r="8260" spans="38:139">
      <c r="AL8260" s="13"/>
      <c r="AM8260" s="13"/>
      <c r="AN8260" s="3"/>
      <c r="AO8260" s="126"/>
      <c r="AP8260" s="126"/>
      <c r="AQ8260" s="127"/>
      <c r="AR8260" s="128"/>
      <c r="AS8260" s="13"/>
      <c r="AW8260" s="128"/>
      <c r="AX8260" s="128"/>
      <c r="AY8260" s="128"/>
      <c r="BH8260" s="89"/>
      <c r="BI8260" s="90"/>
      <c r="DL8260" s="13"/>
      <c r="DM8260" s="13"/>
      <c r="DN8260" s="3"/>
      <c r="DO8260" s="126"/>
      <c r="DP8260" s="126"/>
      <c r="DQ8260" s="127"/>
      <c r="DR8260" s="128"/>
      <c r="DS8260" s="13"/>
      <c r="DW8260" s="128"/>
      <c r="DX8260" s="128"/>
      <c r="DY8260" s="128"/>
      <c r="EH8260" s="89"/>
      <c r="EI8260" s="90"/>
    </row>
    <row r="8261" spans="38:139">
      <c r="AL8261" s="13"/>
      <c r="AM8261" s="13"/>
      <c r="AN8261" s="3"/>
      <c r="AO8261" s="126"/>
      <c r="AP8261" s="126"/>
      <c r="AQ8261" s="127"/>
      <c r="AR8261" s="128"/>
      <c r="AS8261" s="13"/>
      <c r="AW8261" s="128"/>
      <c r="AX8261" s="128"/>
      <c r="AY8261" s="128"/>
      <c r="BH8261" s="89"/>
      <c r="BI8261" s="90"/>
      <c r="DL8261" s="13"/>
      <c r="DM8261" s="13"/>
      <c r="DN8261" s="3"/>
      <c r="DO8261" s="126"/>
      <c r="DP8261" s="126"/>
      <c r="DQ8261" s="127"/>
      <c r="DR8261" s="128"/>
      <c r="DS8261" s="13"/>
      <c r="DW8261" s="128"/>
      <c r="DX8261" s="128"/>
      <c r="DY8261" s="128"/>
      <c r="EH8261" s="89"/>
      <c r="EI8261" s="90"/>
    </row>
    <row r="8262" spans="38:139">
      <c r="AL8262" s="13"/>
      <c r="AM8262" s="13"/>
      <c r="AN8262" s="3"/>
      <c r="AO8262" s="126"/>
      <c r="AP8262" s="126"/>
      <c r="AQ8262" s="127"/>
      <c r="AR8262" s="128"/>
      <c r="AS8262" s="13"/>
      <c r="AW8262" s="128"/>
      <c r="AX8262" s="128"/>
      <c r="AY8262" s="128"/>
      <c r="BH8262" s="89"/>
      <c r="BI8262" s="90"/>
      <c r="DL8262" s="13"/>
      <c r="DM8262" s="13"/>
      <c r="DN8262" s="3"/>
      <c r="DO8262" s="126"/>
      <c r="DP8262" s="126"/>
      <c r="DQ8262" s="127"/>
      <c r="DR8262" s="128"/>
      <c r="DS8262" s="13"/>
      <c r="DW8262" s="128"/>
      <c r="DX8262" s="128"/>
      <c r="DY8262" s="128"/>
      <c r="EH8262" s="89"/>
      <c r="EI8262" s="90"/>
    </row>
    <row r="8263" spans="38:139">
      <c r="AL8263" s="13"/>
      <c r="AM8263" s="13"/>
      <c r="AN8263" s="3"/>
      <c r="AO8263" s="126"/>
      <c r="AP8263" s="126"/>
      <c r="AQ8263" s="127"/>
      <c r="AR8263" s="128"/>
      <c r="AS8263" s="13"/>
      <c r="AW8263" s="128"/>
      <c r="AX8263" s="128"/>
      <c r="AY8263" s="128"/>
      <c r="BH8263" s="89"/>
      <c r="BI8263" s="90"/>
      <c r="DL8263" s="13"/>
      <c r="DM8263" s="13"/>
      <c r="DN8263" s="3"/>
      <c r="DO8263" s="126"/>
      <c r="DP8263" s="126"/>
      <c r="DQ8263" s="127"/>
      <c r="DR8263" s="128"/>
      <c r="DS8263" s="13"/>
      <c r="DW8263" s="128"/>
      <c r="DX8263" s="128"/>
      <c r="DY8263" s="128"/>
      <c r="EH8263" s="89"/>
      <c r="EI8263" s="90"/>
    </row>
    <row r="8264" spans="38:139">
      <c r="AL8264" s="13"/>
      <c r="AM8264" s="13"/>
      <c r="AN8264" s="3"/>
      <c r="AO8264" s="126"/>
      <c r="AP8264" s="126"/>
      <c r="AQ8264" s="127"/>
      <c r="AR8264" s="128"/>
      <c r="AS8264" s="13"/>
      <c r="AW8264" s="128"/>
      <c r="AX8264" s="128"/>
      <c r="AY8264" s="128"/>
      <c r="BH8264" s="89"/>
      <c r="BI8264" s="90"/>
      <c r="DL8264" s="13"/>
      <c r="DM8264" s="13"/>
      <c r="DN8264" s="3"/>
      <c r="DO8264" s="126"/>
      <c r="DP8264" s="126"/>
      <c r="DQ8264" s="127"/>
      <c r="DR8264" s="128"/>
      <c r="DS8264" s="13"/>
      <c r="DW8264" s="128"/>
      <c r="DX8264" s="128"/>
      <c r="DY8264" s="128"/>
      <c r="EH8264" s="89"/>
      <c r="EI8264" s="90"/>
    </row>
    <row r="8265" spans="38:139">
      <c r="AL8265" s="13"/>
      <c r="AM8265" s="13"/>
      <c r="AN8265" s="3"/>
      <c r="AO8265" s="126"/>
      <c r="AP8265" s="126"/>
      <c r="AQ8265" s="127"/>
      <c r="AR8265" s="128"/>
      <c r="AS8265" s="13"/>
      <c r="AW8265" s="128"/>
      <c r="AX8265" s="128"/>
      <c r="AY8265" s="128"/>
      <c r="BH8265" s="89"/>
      <c r="BI8265" s="90"/>
      <c r="DL8265" s="13"/>
      <c r="DM8265" s="13"/>
      <c r="DN8265" s="3"/>
      <c r="DO8265" s="126"/>
      <c r="DP8265" s="126"/>
      <c r="DQ8265" s="127"/>
      <c r="DR8265" s="128"/>
      <c r="DS8265" s="13"/>
      <c r="DW8265" s="128"/>
      <c r="DX8265" s="128"/>
      <c r="DY8265" s="128"/>
      <c r="EH8265" s="89"/>
      <c r="EI8265" s="90"/>
    </row>
    <row r="8266" spans="38:139">
      <c r="AL8266" s="13"/>
      <c r="AM8266" s="13"/>
      <c r="AN8266" s="3"/>
      <c r="AO8266" s="126"/>
      <c r="AP8266" s="126"/>
      <c r="AQ8266" s="127"/>
      <c r="AR8266" s="128"/>
      <c r="AS8266" s="13"/>
      <c r="AW8266" s="128"/>
      <c r="AX8266" s="128"/>
      <c r="AY8266" s="128"/>
      <c r="BH8266" s="89"/>
      <c r="BI8266" s="90"/>
      <c r="DL8266" s="13"/>
      <c r="DM8266" s="13"/>
      <c r="DN8266" s="3"/>
      <c r="DO8266" s="126"/>
      <c r="DP8266" s="126"/>
      <c r="DQ8266" s="127"/>
      <c r="DR8266" s="128"/>
      <c r="DS8266" s="13"/>
      <c r="DW8266" s="128"/>
      <c r="DX8266" s="128"/>
      <c r="DY8266" s="128"/>
      <c r="EH8266" s="89"/>
      <c r="EI8266" s="90"/>
    </row>
    <row r="8267" spans="38:139">
      <c r="AL8267" s="13"/>
      <c r="AM8267" s="13"/>
      <c r="AN8267" s="3"/>
      <c r="AO8267" s="126"/>
      <c r="AP8267" s="126"/>
      <c r="AQ8267" s="127"/>
      <c r="AR8267" s="128"/>
      <c r="AS8267" s="13"/>
      <c r="AW8267" s="128"/>
      <c r="AX8267" s="128"/>
      <c r="AY8267" s="128"/>
      <c r="BH8267" s="89"/>
      <c r="BI8267" s="90"/>
      <c r="DL8267" s="13"/>
      <c r="DM8267" s="13"/>
      <c r="DN8267" s="3"/>
      <c r="DO8267" s="126"/>
      <c r="DP8267" s="126"/>
      <c r="DQ8267" s="127"/>
      <c r="DR8267" s="128"/>
      <c r="DS8267" s="13"/>
      <c r="DW8267" s="128"/>
      <c r="DX8267" s="128"/>
      <c r="DY8267" s="128"/>
      <c r="EH8267" s="89"/>
      <c r="EI8267" s="90"/>
    </row>
    <row r="8268" spans="38:139">
      <c r="AL8268" s="13"/>
      <c r="AM8268" s="13"/>
      <c r="AN8268" s="3"/>
      <c r="AO8268" s="126"/>
      <c r="AP8268" s="126"/>
      <c r="AQ8268" s="127"/>
      <c r="AR8268" s="128"/>
      <c r="AS8268" s="13"/>
      <c r="AW8268" s="128"/>
      <c r="AX8268" s="128"/>
      <c r="AY8268" s="128"/>
      <c r="BH8268" s="89"/>
      <c r="BI8268" s="90"/>
      <c r="DL8268" s="13"/>
      <c r="DM8268" s="13"/>
      <c r="DN8268" s="3"/>
      <c r="DO8268" s="126"/>
      <c r="DP8268" s="126"/>
      <c r="DQ8268" s="127"/>
      <c r="DR8268" s="128"/>
      <c r="DS8268" s="13"/>
      <c r="DW8268" s="128"/>
      <c r="DX8268" s="128"/>
      <c r="DY8268" s="128"/>
      <c r="EH8268" s="89"/>
      <c r="EI8268" s="90"/>
    </row>
    <row r="8269" spans="38:139">
      <c r="AL8269" s="13"/>
      <c r="AM8269" s="13"/>
      <c r="AN8269" s="3"/>
      <c r="AO8269" s="126"/>
      <c r="AP8269" s="126"/>
      <c r="AQ8269" s="127"/>
      <c r="AR8269" s="128"/>
      <c r="AS8269" s="13"/>
      <c r="AW8269" s="128"/>
      <c r="AX8269" s="128"/>
      <c r="AY8269" s="128"/>
      <c r="BH8269" s="89"/>
      <c r="BI8269" s="90"/>
      <c r="DL8269" s="13"/>
      <c r="DM8269" s="13"/>
      <c r="DN8269" s="3"/>
      <c r="DO8269" s="126"/>
      <c r="DP8269" s="126"/>
      <c r="DQ8269" s="127"/>
      <c r="DR8269" s="128"/>
      <c r="DS8269" s="13"/>
      <c r="DW8269" s="128"/>
      <c r="DX8269" s="128"/>
      <c r="DY8269" s="128"/>
      <c r="EH8269" s="89"/>
      <c r="EI8269" s="90"/>
    </row>
    <row r="8270" spans="38:139">
      <c r="AL8270" s="13"/>
      <c r="AM8270" s="13"/>
      <c r="AN8270" s="3"/>
      <c r="AO8270" s="126"/>
      <c r="AP8270" s="126"/>
      <c r="AQ8270" s="127"/>
      <c r="AR8270" s="128"/>
      <c r="AS8270" s="13"/>
      <c r="AW8270" s="128"/>
      <c r="AX8270" s="128"/>
      <c r="AY8270" s="128"/>
      <c r="BH8270" s="89"/>
      <c r="BI8270" s="90"/>
      <c r="DL8270" s="13"/>
      <c r="DM8270" s="13"/>
      <c r="DN8270" s="3"/>
      <c r="DO8270" s="126"/>
      <c r="DP8270" s="126"/>
      <c r="DQ8270" s="127"/>
      <c r="DR8270" s="128"/>
      <c r="DS8270" s="13"/>
      <c r="DW8270" s="128"/>
      <c r="DX8270" s="128"/>
      <c r="DY8270" s="128"/>
      <c r="EH8270" s="89"/>
      <c r="EI8270" s="90"/>
    </row>
    <row r="8271" spans="38:139">
      <c r="AL8271" s="13"/>
      <c r="AM8271" s="13"/>
      <c r="AN8271" s="3"/>
      <c r="AO8271" s="126"/>
      <c r="AP8271" s="126"/>
      <c r="AQ8271" s="127"/>
      <c r="AR8271" s="128"/>
      <c r="AS8271" s="13"/>
      <c r="AW8271" s="128"/>
      <c r="AX8271" s="128"/>
      <c r="AY8271" s="128"/>
      <c r="BH8271" s="89"/>
      <c r="BI8271" s="90"/>
      <c r="DL8271" s="13"/>
      <c r="DM8271" s="13"/>
      <c r="DN8271" s="3"/>
      <c r="DO8271" s="126"/>
      <c r="DP8271" s="126"/>
      <c r="DQ8271" s="127"/>
      <c r="DR8271" s="128"/>
      <c r="DS8271" s="13"/>
      <c r="DW8271" s="128"/>
      <c r="DX8271" s="128"/>
      <c r="DY8271" s="128"/>
      <c r="EH8271" s="89"/>
      <c r="EI8271" s="90"/>
    </row>
    <row r="8272" spans="38:139">
      <c r="AL8272" s="13"/>
      <c r="AM8272" s="13"/>
      <c r="AN8272" s="3"/>
      <c r="AO8272" s="126"/>
      <c r="AP8272" s="126"/>
      <c r="AQ8272" s="127"/>
      <c r="AR8272" s="128"/>
      <c r="AS8272" s="13"/>
      <c r="AW8272" s="128"/>
      <c r="AX8272" s="128"/>
      <c r="AY8272" s="128"/>
      <c r="BH8272" s="89"/>
      <c r="BI8272" s="90"/>
      <c r="DL8272" s="13"/>
      <c r="DM8272" s="13"/>
      <c r="DN8272" s="3"/>
      <c r="DO8272" s="126"/>
      <c r="DP8272" s="126"/>
      <c r="DQ8272" s="127"/>
      <c r="DR8272" s="128"/>
      <c r="DS8272" s="13"/>
      <c r="DW8272" s="128"/>
      <c r="DX8272" s="128"/>
      <c r="DY8272" s="128"/>
      <c r="EH8272" s="89"/>
      <c r="EI8272" s="90"/>
    </row>
    <row r="8273" spans="38:139">
      <c r="AL8273" s="13"/>
      <c r="AM8273" s="13"/>
      <c r="AN8273" s="3"/>
      <c r="AO8273" s="126"/>
      <c r="AP8273" s="126"/>
      <c r="AQ8273" s="127"/>
      <c r="AR8273" s="128"/>
      <c r="AS8273" s="13"/>
      <c r="AW8273" s="128"/>
      <c r="AX8273" s="128"/>
      <c r="AY8273" s="128"/>
      <c r="BH8273" s="89"/>
      <c r="BI8273" s="90"/>
      <c r="DL8273" s="13"/>
      <c r="DM8273" s="13"/>
      <c r="DN8273" s="3"/>
      <c r="DO8273" s="126"/>
      <c r="DP8273" s="126"/>
      <c r="DQ8273" s="127"/>
      <c r="DR8273" s="128"/>
      <c r="DS8273" s="13"/>
      <c r="DW8273" s="128"/>
      <c r="DX8273" s="128"/>
      <c r="DY8273" s="128"/>
      <c r="EH8273" s="89"/>
      <c r="EI8273" s="90"/>
    </row>
    <row r="8274" spans="38:139">
      <c r="AL8274" s="13"/>
      <c r="AM8274" s="13"/>
      <c r="AN8274" s="3"/>
      <c r="AO8274" s="126"/>
      <c r="AP8274" s="126"/>
      <c r="AQ8274" s="127"/>
      <c r="AR8274" s="128"/>
      <c r="AS8274" s="13"/>
      <c r="AW8274" s="128"/>
      <c r="AX8274" s="128"/>
      <c r="AY8274" s="128"/>
      <c r="BH8274" s="89"/>
      <c r="BI8274" s="90"/>
      <c r="DL8274" s="13"/>
      <c r="DM8274" s="13"/>
      <c r="DN8274" s="3"/>
      <c r="DO8274" s="126"/>
      <c r="DP8274" s="126"/>
      <c r="DQ8274" s="127"/>
      <c r="DR8274" s="128"/>
      <c r="DS8274" s="13"/>
      <c r="DW8274" s="128"/>
      <c r="DX8274" s="128"/>
      <c r="DY8274" s="128"/>
      <c r="EH8274" s="89"/>
      <c r="EI8274" s="90"/>
    </row>
    <row r="8275" spans="38:139">
      <c r="AL8275" s="13"/>
      <c r="AM8275" s="13"/>
      <c r="AN8275" s="3"/>
      <c r="AO8275" s="126"/>
      <c r="AP8275" s="126"/>
      <c r="AQ8275" s="127"/>
      <c r="AR8275" s="128"/>
      <c r="AS8275" s="13"/>
      <c r="AW8275" s="128"/>
      <c r="AX8275" s="128"/>
      <c r="AY8275" s="128"/>
      <c r="BH8275" s="89"/>
      <c r="BI8275" s="90"/>
      <c r="DL8275" s="13"/>
      <c r="DM8275" s="13"/>
      <c r="DN8275" s="3"/>
      <c r="DO8275" s="126"/>
      <c r="DP8275" s="126"/>
      <c r="DQ8275" s="127"/>
      <c r="DR8275" s="128"/>
      <c r="DS8275" s="13"/>
      <c r="DW8275" s="128"/>
      <c r="DX8275" s="128"/>
      <c r="DY8275" s="128"/>
      <c r="EH8275" s="89"/>
      <c r="EI8275" s="90"/>
    </row>
    <row r="8276" spans="38:139">
      <c r="AL8276" s="13"/>
      <c r="AM8276" s="13"/>
      <c r="AN8276" s="3"/>
      <c r="AO8276" s="126"/>
      <c r="AP8276" s="126"/>
      <c r="AQ8276" s="127"/>
      <c r="AR8276" s="128"/>
      <c r="AS8276" s="13"/>
      <c r="AW8276" s="128"/>
      <c r="AX8276" s="128"/>
      <c r="AY8276" s="128"/>
      <c r="BH8276" s="89"/>
      <c r="BI8276" s="90"/>
      <c r="DL8276" s="13"/>
      <c r="DM8276" s="13"/>
      <c r="DN8276" s="3"/>
      <c r="DO8276" s="126"/>
      <c r="DP8276" s="126"/>
      <c r="DQ8276" s="127"/>
      <c r="DR8276" s="128"/>
      <c r="DS8276" s="13"/>
      <c r="DW8276" s="128"/>
      <c r="DX8276" s="128"/>
      <c r="DY8276" s="128"/>
      <c r="EH8276" s="89"/>
      <c r="EI8276" s="90"/>
    </row>
    <row r="8277" spans="38:139">
      <c r="AL8277" s="13"/>
      <c r="AM8277" s="13"/>
      <c r="AN8277" s="3"/>
      <c r="AO8277" s="126"/>
      <c r="AP8277" s="126"/>
      <c r="AQ8277" s="127"/>
      <c r="AR8277" s="128"/>
      <c r="AS8277" s="13"/>
      <c r="AW8277" s="128"/>
      <c r="AX8277" s="128"/>
      <c r="AY8277" s="128"/>
      <c r="BH8277" s="89"/>
      <c r="BI8277" s="90"/>
      <c r="DL8277" s="13"/>
      <c r="DM8277" s="13"/>
      <c r="DN8277" s="3"/>
      <c r="DO8277" s="126"/>
      <c r="DP8277" s="126"/>
      <c r="DQ8277" s="127"/>
      <c r="DR8277" s="128"/>
      <c r="DS8277" s="13"/>
      <c r="DW8277" s="128"/>
      <c r="DX8277" s="128"/>
      <c r="DY8277" s="128"/>
      <c r="EH8277" s="89"/>
      <c r="EI8277" s="90"/>
    </row>
    <row r="8278" spans="38:139">
      <c r="AL8278" s="13"/>
      <c r="AM8278" s="13"/>
      <c r="AN8278" s="3"/>
      <c r="AO8278" s="126"/>
      <c r="AP8278" s="126"/>
      <c r="AQ8278" s="127"/>
      <c r="AR8278" s="128"/>
      <c r="AS8278" s="13"/>
      <c r="AW8278" s="128"/>
      <c r="AX8278" s="128"/>
      <c r="AY8278" s="128"/>
      <c r="BH8278" s="89"/>
      <c r="BI8278" s="90"/>
      <c r="DL8278" s="13"/>
      <c r="DM8278" s="13"/>
      <c r="DN8278" s="3"/>
      <c r="DO8278" s="126"/>
      <c r="DP8278" s="126"/>
      <c r="DQ8278" s="127"/>
      <c r="DR8278" s="128"/>
      <c r="DS8278" s="13"/>
      <c r="DW8278" s="128"/>
      <c r="DX8278" s="128"/>
      <c r="DY8278" s="128"/>
      <c r="EH8278" s="89"/>
      <c r="EI8278" s="90"/>
    </row>
    <row r="8279" spans="38:139">
      <c r="AL8279" s="13"/>
      <c r="AM8279" s="13"/>
      <c r="AN8279" s="3"/>
      <c r="AO8279" s="126"/>
      <c r="AP8279" s="126"/>
      <c r="AQ8279" s="127"/>
      <c r="AR8279" s="128"/>
      <c r="AS8279" s="13"/>
      <c r="AW8279" s="128"/>
      <c r="AX8279" s="128"/>
      <c r="AY8279" s="128"/>
      <c r="BH8279" s="89"/>
      <c r="BI8279" s="90"/>
      <c r="DL8279" s="13"/>
      <c r="DM8279" s="13"/>
      <c r="DN8279" s="3"/>
      <c r="DO8279" s="126"/>
      <c r="DP8279" s="126"/>
      <c r="DQ8279" s="127"/>
      <c r="DR8279" s="128"/>
      <c r="DS8279" s="13"/>
      <c r="DW8279" s="128"/>
      <c r="DX8279" s="128"/>
      <c r="DY8279" s="128"/>
      <c r="EH8279" s="89"/>
      <c r="EI8279" s="90"/>
    </row>
    <row r="8280" spans="38:139">
      <c r="AL8280" s="13"/>
      <c r="AM8280" s="13"/>
      <c r="AN8280" s="3"/>
      <c r="AO8280" s="126"/>
      <c r="AP8280" s="126"/>
      <c r="AQ8280" s="127"/>
      <c r="AR8280" s="128"/>
      <c r="AS8280" s="13"/>
      <c r="AW8280" s="128"/>
      <c r="AX8280" s="128"/>
      <c r="AY8280" s="128"/>
      <c r="BH8280" s="89"/>
      <c r="BI8280" s="90"/>
      <c r="DL8280" s="13"/>
      <c r="DM8280" s="13"/>
      <c r="DN8280" s="3"/>
      <c r="DO8280" s="126"/>
      <c r="DP8280" s="126"/>
      <c r="DQ8280" s="127"/>
      <c r="DR8280" s="128"/>
      <c r="DS8280" s="13"/>
      <c r="DW8280" s="128"/>
      <c r="DX8280" s="128"/>
      <c r="DY8280" s="128"/>
      <c r="EH8280" s="89"/>
      <c r="EI8280" s="90"/>
    </row>
    <row r="8281" spans="38:139">
      <c r="AL8281" s="13"/>
      <c r="AM8281" s="13"/>
      <c r="AN8281" s="3"/>
      <c r="AO8281" s="126"/>
      <c r="AP8281" s="126"/>
      <c r="AQ8281" s="127"/>
      <c r="AR8281" s="128"/>
      <c r="AS8281" s="13"/>
      <c r="AW8281" s="128"/>
      <c r="AX8281" s="128"/>
      <c r="AY8281" s="128"/>
      <c r="BH8281" s="89"/>
      <c r="BI8281" s="90"/>
      <c r="DL8281" s="13"/>
      <c r="DM8281" s="13"/>
      <c r="DN8281" s="3"/>
      <c r="DO8281" s="126"/>
      <c r="DP8281" s="126"/>
      <c r="DQ8281" s="127"/>
      <c r="DR8281" s="128"/>
      <c r="DS8281" s="13"/>
      <c r="DW8281" s="128"/>
      <c r="DX8281" s="128"/>
      <c r="DY8281" s="128"/>
      <c r="EH8281" s="89"/>
      <c r="EI8281" s="90"/>
    </row>
    <row r="8282" spans="38:139">
      <c r="AL8282" s="13"/>
      <c r="AM8282" s="13"/>
      <c r="AN8282" s="3"/>
      <c r="AO8282" s="126"/>
      <c r="AP8282" s="126"/>
      <c r="AQ8282" s="127"/>
      <c r="AR8282" s="128"/>
      <c r="AS8282" s="13"/>
      <c r="AW8282" s="128"/>
      <c r="AX8282" s="128"/>
      <c r="AY8282" s="128"/>
      <c r="BH8282" s="89"/>
      <c r="BI8282" s="90"/>
      <c r="DL8282" s="13"/>
      <c r="DM8282" s="13"/>
      <c r="DN8282" s="3"/>
      <c r="DO8282" s="126"/>
      <c r="DP8282" s="126"/>
      <c r="DQ8282" s="127"/>
      <c r="DR8282" s="128"/>
      <c r="DS8282" s="13"/>
      <c r="DW8282" s="128"/>
      <c r="DX8282" s="128"/>
      <c r="DY8282" s="128"/>
      <c r="EH8282" s="89"/>
      <c r="EI8282" s="90"/>
    </row>
    <row r="8283" spans="38:139">
      <c r="AL8283" s="13"/>
      <c r="AM8283" s="13"/>
      <c r="AN8283" s="3"/>
      <c r="AO8283" s="126"/>
      <c r="AP8283" s="126"/>
      <c r="AQ8283" s="127"/>
      <c r="AR8283" s="128"/>
      <c r="AS8283" s="13"/>
      <c r="AW8283" s="128"/>
      <c r="AX8283" s="128"/>
      <c r="AY8283" s="128"/>
      <c r="BH8283" s="89"/>
      <c r="BI8283" s="90"/>
      <c r="DL8283" s="13"/>
      <c r="DM8283" s="13"/>
      <c r="DN8283" s="3"/>
      <c r="DO8283" s="126"/>
      <c r="DP8283" s="126"/>
      <c r="DQ8283" s="127"/>
      <c r="DR8283" s="128"/>
      <c r="DS8283" s="13"/>
      <c r="DW8283" s="128"/>
      <c r="DX8283" s="128"/>
      <c r="DY8283" s="128"/>
      <c r="EH8283" s="89"/>
      <c r="EI8283" s="90"/>
    </row>
    <row r="8284" spans="38:139">
      <c r="AL8284" s="13"/>
      <c r="AM8284" s="13"/>
      <c r="AN8284" s="3"/>
      <c r="AO8284" s="126"/>
      <c r="AP8284" s="126"/>
      <c r="AQ8284" s="127"/>
      <c r="AR8284" s="128"/>
      <c r="AS8284" s="13"/>
      <c r="AW8284" s="128"/>
      <c r="AX8284" s="128"/>
      <c r="AY8284" s="128"/>
      <c r="BH8284" s="89"/>
      <c r="BI8284" s="90"/>
      <c r="DL8284" s="13"/>
      <c r="DM8284" s="13"/>
      <c r="DN8284" s="3"/>
      <c r="DO8284" s="126"/>
      <c r="DP8284" s="126"/>
      <c r="DQ8284" s="127"/>
      <c r="DR8284" s="128"/>
      <c r="DS8284" s="13"/>
      <c r="DW8284" s="128"/>
      <c r="DX8284" s="128"/>
      <c r="DY8284" s="128"/>
      <c r="EH8284" s="89"/>
      <c r="EI8284" s="90"/>
    </row>
    <row r="8285" spans="38:139">
      <c r="AL8285" s="13"/>
      <c r="AM8285" s="13"/>
      <c r="AN8285" s="3"/>
      <c r="AO8285" s="126"/>
      <c r="AP8285" s="126"/>
      <c r="AQ8285" s="127"/>
      <c r="AR8285" s="128"/>
      <c r="AS8285" s="13"/>
      <c r="AW8285" s="128"/>
      <c r="AX8285" s="128"/>
      <c r="AY8285" s="128"/>
      <c r="BH8285" s="89"/>
      <c r="BI8285" s="90"/>
      <c r="DL8285" s="13"/>
      <c r="DM8285" s="13"/>
      <c r="DN8285" s="3"/>
      <c r="DO8285" s="126"/>
      <c r="DP8285" s="126"/>
      <c r="DQ8285" s="127"/>
      <c r="DR8285" s="128"/>
      <c r="DS8285" s="13"/>
      <c r="DW8285" s="128"/>
      <c r="DX8285" s="128"/>
      <c r="DY8285" s="128"/>
      <c r="EH8285" s="89"/>
      <c r="EI8285" s="90"/>
    </row>
    <row r="8286" spans="38:139">
      <c r="AL8286" s="13"/>
      <c r="AM8286" s="13"/>
      <c r="AN8286" s="3"/>
      <c r="AO8286" s="126"/>
      <c r="AP8286" s="126"/>
      <c r="AQ8286" s="127"/>
      <c r="AR8286" s="128"/>
      <c r="AS8286" s="13"/>
      <c r="AW8286" s="128"/>
      <c r="AX8286" s="128"/>
      <c r="AY8286" s="128"/>
      <c r="BH8286" s="89"/>
      <c r="BI8286" s="90"/>
      <c r="DL8286" s="13"/>
      <c r="DM8286" s="13"/>
      <c r="DN8286" s="3"/>
      <c r="DO8286" s="126"/>
      <c r="DP8286" s="126"/>
      <c r="DQ8286" s="127"/>
      <c r="DR8286" s="128"/>
      <c r="DS8286" s="13"/>
      <c r="DW8286" s="128"/>
      <c r="DX8286" s="128"/>
      <c r="DY8286" s="128"/>
      <c r="EH8286" s="89"/>
      <c r="EI8286" s="90"/>
    </row>
    <row r="8287" spans="38:139">
      <c r="AL8287" s="13"/>
      <c r="AM8287" s="13"/>
      <c r="AN8287" s="3"/>
      <c r="AO8287" s="126"/>
      <c r="AP8287" s="126"/>
      <c r="AQ8287" s="127"/>
      <c r="AR8287" s="128"/>
      <c r="AS8287" s="13"/>
      <c r="AW8287" s="128"/>
      <c r="AX8287" s="128"/>
      <c r="AY8287" s="128"/>
      <c r="BH8287" s="89"/>
      <c r="BI8287" s="90"/>
      <c r="DL8287" s="13"/>
      <c r="DM8287" s="13"/>
      <c r="DN8287" s="3"/>
      <c r="DO8287" s="126"/>
      <c r="DP8287" s="126"/>
      <c r="DQ8287" s="127"/>
      <c r="DR8287" s="128"/>
      <c r="DS8287" s="13"/>
      <c r="DW8287" s="128"/>
      <c r="DX8287" s="128"/>
      <c r="DY8287" s="128"/>
      <c r="EH8287" s="89"/>
      <c r="EI8287" s="90"/>
    </row>
    <row r="8288" spans="38:139">
      <c r="AL8288" s="13"/>
      <c r="AM8288" s="13"/>
      <c r="AN8288" s="3"/>
      <c r="AO8288" s="126"/>
      <c r="AP8288" s="126"/>
      <c r="AQ8288" s="127"/>
      <c r="AR8288" s="128"/>
      <c r="AS8288" s="13"/>
      <c r="AW8288" s="128"/>
      <c r="AX8288" s="128"/>
      <c r="AY8288" s="128"/>
      <c r="BH8288" s="89"/>
      <c r="BI8288" s="90"/>
      <c r="DL8288" s="13"/>
      <c r="DM8288" s="13"/>
      <c r="DN8288" s="3"/>
      <c r="DO8288" s="126"/>
      <c r="DP8288" s="126"/>
      <c r="DQ8288" s="127"/>
      <c r="DR8288" s="128"/>
      <c r="DS8288" s="13"/>
      <c r="DW8288" s="128"/>
      <c r="DX8288" s="128"/>
      <c r="DY8288" s="128"/>
      <c r="EH8288" s="89"/>
      <c r="EI8288" s="90"/>
    </row>
    <row r="8289" spans="38:139">
      <c r="AL8289" s="13"/>
      <c r="AM8289" s="13"/>
      <c r="AN8289" s="3"/>
      <c r="AO8289" s="126"/>
      <c r="AP8289" s="126"/>
      <c r="AQ8289" s="127"/>
      <c r="AR8289" s="128"/>
      <c r="AS8289" s="13"/>
      <c r="AW8289" s="128"/>
      <c r="AX8289" s="128"/>
      <c r="AY8289" s="128"/>
      <c r="BH8289" s="89"/>
      <c r="BI8289" s="90"/>
      <c r="DL8289" s="13"/>
      <c r="DM8289" s="13"/>
      <c r="DN8289" s="3"/>
      <c r="DO8289" s="126"/>
      <c r="DP8289" s="126"/>
      <c r="DQ8289" s="127"/>
      <c r="DR8289" s="128"/>
      <c r="DS8289" s="13"/>
      <c r="DW8289" s="128"/>
      <c r="DX8289" s="128"/>
      <c r="DY8289" s="128"/>
      <c r="EH8289" s="89"/>
      <c r="EI8289" s="90"/>
    </row>
    <row r="8290" spans="38:139">
      <c r="AL8290" s="13"/>
      <c r="AM8290" s="13"/>
      <c r="AN8290" s="3"/>
      <c r="AO8290" s="126"/>
      <c r="AP8290" s="126"/>
      <c r="AQ8290" s="127"/>
      <c r="AR8290" s="128"/>
      <c r="AS8290" s="13"/>
      <c r="AW8290" s="128"/>
      <c r="AX8290" s="128"/>
      <c r="AY8290" s="128"/>
      <c r="BH8290" s="89"/>
      <c r="BI8290" s="90"/>
      <c r="DL8290" s="13"/>
      <c r="DM8290" s="13"/>
      <c r="DN8290" s="3"/>
      <c r="DO8290" s="126"/>
      <c r="DP8290" s="126"/>
      <c r="DQ8290" s="127"/>
      <c r="DR8290" s="128"/>
      <c r="DS8290" s="13"/>
      <c r="DW8290" s="128"/>
      <c r="DX8290" s="128"/>
      <c r="DY8290" s="128"/>
      <c r="EH8290" s="89"/>
      <c r="EI8290" s="90"/>
    </row>
    <row r="8291" spans="38:139">
      <c r="AL8291" s="13"/>
      <c r="AM8291" s="13"/>
      <c r="AN8291" s="3"/>
      <c r="AO8291" s="126"/>
      <c r="AP8291" s="126"/>
      <c r="AQ8291" s="127"/>
      <c r="AR8291" s="128"/>
      <c r="AS8291" s="13"/>
      <c r="AW8291" s="128"/>
      <c r="AX8291" s="128"/>
      <c r="AY8291" s="128"/>
      <c r="BH8291" s="89"/>
      <c r="BI8291" s="90"/>
      <c r="DL8291" s="13"/>
      <c r="DM8291" s="13"/>
      <c r="DN8291" s="3"/>
      <c r="DO8291" s="126"/>
      <c r="DP8291" s="126"/>
      <c r="DQ8291" s="127"/>
      <c r="DR8291" s="128"/>
      <c r="DS8291" s="13"/>
      <c r="DW8291" s="128"/>
      <c r="DX8291" s="128"/>
      <c r="DY8291" s="128"/>
      <c r="EH8291" s="89"/>
      <c r="EI8291" s="90"/>
    </row>
    <row r="8292" spans="38:139">
      <c r="AL8292" s="13"/>
      <c r="AM8292" s="13"/>
      <c r="AN8292" s="3"/>
      <c r="AO8292" s="126"/>
      <c r="AP8292" s="126"/>
      <c r="AQ8292" s="127"/>
      <c r="AR8292" s="128"/>
      <c r="AS8292" s="13"/>
      <c r="AW8292" s="128"/>
      <c r="AX8292" s="128"/>
      <c r="AY8292" s="128"/>
      <c r="BH8292" s="89"/>
      <c r="BI8292" s="90"/>
      <c r="DL8292" s="13"/>
      <c r="DM8292" s="13"/>
      <c r="DN8292" s="3"/>
      <c r="DO8292" s="126"/>
      <c r="DP8292" s="126"/>
      <c r="DQ8292" s="127"/>
      <c r="DR8292" s="128"/>
      <c r="DS8292" s="13"/>
      <c r="DW8292" s="128"/>
      <c r="DX8292" s="128"/>
      <c r="DY8292" s="128"/>
      <c r="EH8292" s="89"/>
      <c r="EI8292" s="90"/>
    </row>
    <row r="8293" spans="38:139">
      <c r="AL8293" s="13"/>
      <c r="AM8293" s="13"/>
      <c r="AN8293" s="3"/>
      <c r="AO8293" s="126"/>
      <c r="AP8293" s="126"/>
      <c r="AQ8293" s="127"/>
      <c r="AR8293" s="128"/>
      <c r="AS8293" s="13"/>
      <c r="AW8293" s="128"/>
      <c r="AX8293" s="128"/>
      <c r="AY8293" s="128"/>
      <c r="BH8293" s="89"/>
      <c r="BI8293" s="90"/>
      <c r="DL8293" s="13"/>
      <c r="DM8293" s="13"/>
      <c r="DN8293" s="3"/>
      <c r="DO8293" s="126"/>
      <c r="DP8293" s="126"/>
      <c r="DQ8293" s="127"/>
      <c r="DR8293" s="128"/>
      <c r="DS8293" s="13"/>
      <c r="DW8293" s="128"/>
      <c r="DX8293" s="128"/>
      <c r="DY8293" s="128"/>
      <c r="EH8293" s="89"/>
      <c r="EI8293" s="90"/>
    </row>
    <row r="8294" spans="38:139">
      <c r="AL8294" s="13"/>
      <c r="AM8294" s="13"/>
      <c r="AN8294" s="3"/>
      <c r="AO8294" s="126"/>
      <c r="AP8294" s="126"/>
      <c r="AQ8294" s="127"/>
      <c r="AR8294" s="128"/>
      <c r="AS8294" s="13"/>
      <c r="AW8294" s="128"/>
      <c r="AX8294" s="128"/>
      <c r="AY8294" s="128"/>
      <c r="BH8294" s="89"/>
      <c r="BI8294" s="90"/>
      <c r="DL8294" s="13"/>
      <c r="DM8294" s="13"/>
      <c r="DN8294" s="3"/>
      <c r="DO8294" s="126"/>
      <c r="DP8294" s="126"/>
      <c r="DQ8294" s="127"/>
      <c r="DR8294" s="128"/>
      <c r="DS8294" s="13"/>
      <c r="DW8294" s="128"/>
      <c r="DX8294" s="128"/>
      <c r="DY8294" s="128"/>
      <c r="EH8294" s="89"/>
      <c r="EI8294" s="90"/>
    </row>
    <row r="8295" spans="38:139">
      <c r="AL8295" s="13"/>
      <c r="AM8295" s="13"/>
      <c r="AN8295" s="3"/>
      <c r="AO8295" s="126"/>
      <c r="AP8295" s="126"/>
      <c r="AQ8295" s="127"/>
      <c r="AR8295" s="128"/>
      <c r="AS8295" s="13"/>
      <c r="AW8295" s="128"/>
      <c r="AX8295" s="128"/>
      <c r="AY8295" s="128"/>
      <c r="BH8295" s="89"/>
      <c r="BI8295" s="90"/>
      <c r="DL8295" s="13"/>
      <c r="DM8295" s="13"/>
      <c r="DN8295" s="3"/>
      <c r="DO8295" s="126"/>
      <c r="DP8295" s="126"/>
      <c r="DQ8295" s="127"/>
      <c r="DR8295" s="128"/>
      <c r="DS8295" s="13"/>
      <c r="DW8295" s="128"/>
      <c r="DX8295" s="128"/>
      <c r="DY8295" s="128"/>
      <c r="EH8295" s="89"/>
      <c r="EI8295" s="90"/>
    </row>
    <row r="8296" spans="38:139">
      <c r="AL8296" s="13"/>
      <c r="AM8296" s="13"/>
      <c r="AN8296" s="3"/>
      <c r="AO8296" s="126"/>
      <c r="AP8296" s="126"/>
      <c r="AQ8296" s="127"/>
      <c r="AR8296" s="128"/>
      <c r="AS8296" s="13"/>
      <c r="AW8296" s="128"/>
      <c r="AX8296" s="128"/>
      <c r="AY8296" s="128"/>
      <c r="BH8296" s="89"/>
      <c r="BI8296" s="90"/>
      <c r="DL8296" s="13"/>
      <c r="DM8296" s="13"/>
      <c r="DN8296" s="3"/>
      <c r="DO8296" s="126"/>
      <c r="DP8296" s="126"/>
      <c r="DQ8296" s="127"/>
      <c r="DR8296" s="128"/>
      <c r="DS8296" s="13"/>
      <c r="DW8296" s="128"/>
      <c r="DX8296" s="128"/>
      <c r="DY8296" s="128"/>
      <c r="EH8296" s="89"/>
      <c r="EI8296" s="90"/>
    </row>
    <row r="8297" spans="38:139">
      <c r="AL8297" s="13"/>
      <c r="AM8297" s="13"/>
      <c r="AN8297" s="3"/>
      <c r="AO8297" s="126"/>
      <c r="AP8297" s="126"/>
      <c r="AQ8297" s="127"/>
      <c r="AR8297" s="128"/>
      <c r="AS8297" s="13"/>
      <c r="AW8297" s="128"/>
      <c r="AX8297" s="128"/>
      <c r="AY8297" s="128"/>
      <c r="BH8297" s="89"/>
      <c r="BI8297" s="90"/>
      <c r="DL8297" s="13"/>
      <c r="DM8297" s="13"/>
      <c r="DN8297" s="3"/>
      <c r="DO8297" s="126"/>
      <c r="DP8297" s="126"/>
      <c r="DQ8297" s="127"/>
      <c r="DR8297" s="128"/>
      <c r="DS8297" s="13"/>
      <c r="DW8297" s="128"/>
      <c r="DX8297" s="128"/>
      <c r="DY8297" s="128"/>
      <c r="EH8297" s="89"/>
      <c r="EI8297" s="90"/>
    </row>
    <row r="8298" spans="38:139">
      <c r="AL8298" s="13"/>
      <c r="AM8298" s="13"/>
      <c r="AN8298" s="3"/>
      <c r="AO8298" s="126"/>
      <c r="AP8298" s="126"/>
      <c r="AQ8298" s="127"/>
      <c r="AR8298" s="128"/>
      <c r="AS8298" s="13"/>
      <c r="AW8298" s="128"/>
      <c r="AX8298" s="128"/>
      <c r="AY8298" s="128"/>
      <c r="BH8298" s="89"/>
      <c r="BI8298" s="90"/>
      <c r="DL8298" s="13"/>
      <c r="DM8298" s="13"/>
      <c r="DN8298" s="3"/>
      <c r="DO8298" s="126"/>
      <c r="DP8298" s="126"/>
      <c r="DQ8298" s="127"/>
      <c r="DR8298" s="128"/>
      <c r="DS8298" s="13"/>
      <c r="DW8298" s="128"/>
      <c r="DX8298" s="128"/>
      <c r="DY8298" s="128"/>
      <c r="EH8298" s="89"/>
      <c r="EI8298" s="90"/>
    </row>
    <row r="8299" spans="38:139">
      <c r="AL8299" s="13"/>
      <c r="AM8299" s="13"/>
      <c r="AN8299" s="3"/>
      <c r="AO8299" s="126"/>
      <c r="AP8299" s="126"/>
      <c r="AQ8299" s="127"/>
      <c r="AR8299" s="128"/>
      <c r="AS8299" s="13"/>
      <c r="AW8299" s="128"/>
      <c r="AX8299" s="128"/>
      <c r="AY8299" s="128"/>
      <c r="BH8299" s="89"/>
      <c r="BI8299" s="90"/>
      <c r="DL8299" s="13"/>
      <c r="DM8299" s="13"/>
      <c r="DN8299" s="3"/>
      <c r="DO8299" s="126"/>
      <c r="DP8299" s="126"/>
      <c r="DQ8299" s="127"/>
      <c r="DR8299" s="128"/>
      <c r="DS8299" s="13"/>
      <c r="DW8299" s="128"/>
      <c r="DX8299" s="128"/>
      <c r="DY8299" s="128"/>
      <c r="EH8299" s="89"/>
      <c r="EI8299" s="90"/>
    </row>
    <row r="8300" spans="38:139">
      <c r="AL8300" s="13"/>
      <c r="AM8300" s="13"/>
      <c r="AN8300" s="3"/>
      <c r="AO8300" s="126"/>
      <c r="AP8300" s="126"/>
      <c r="AQ8300" s="127"/>
      <c r="AR8300" s="128"/>
      <c r="AS8300" s="13"/>
      <c r="AW8300" s="128"/>
      <c r="AX8300" s="128"/>
      <c r="AY8300" s="128"/>
      <c r="BH8300" s="89"/>
      <c r="BI8300" s="90"/>
      <c r="DL8300" s="13"/>
      <c r="DM8300" s="13"/>
      <c r="DN8300" s="3"/>
      <c r="DO8300" s="126"/>
      <c r="DP8300" s="126"/>
      <c r="DQ8300" s="127"/>
      <c r="DR8300" s="128"/>
      <c r="DS8300" s="13"/>
      <c r="DW8300" s="128"/>
      <c r="DX8300" s="128"/>
      <c r="DY8300" s="128"/>
      <c r="EH8300" s="89"/>
      <c r="EI8300" s="90"/>
    </row>
    <row r="8301" spans="38:139">
      <c r="AL8301" s="13"/>
      <c r="AM8301" s="13"/>
      <c r="AN8301" s="3"/>
      <c r="AO8301" s="126"/>
      <c r="AP8301" s="126"/>
      <c r="AQ8301" s="127"/>
      <c r="AR8301" s="128"/>
      <c r="AS8301" s="13"/>
      <c r="AW8301" s="128"/>
      <c r="AX8301" s="128"/>
      <c r="AY8301" s="128"/>
      <c r="BH8301" s="89"/>
      <c r="BI8301" s="90"/>
      <c r="DL8301" s="13"/>
      <c r="DM8301" s="13"/>
      <c r="DN8301" s="3"/>
      <c r="DO8301" s="126"/>
      <c r="DP8301" s="126"/>
      <c r="DQ8301" s="127"/>
      <c r="DR8301" s="128"/>
      <c r="DS8301" s="13"/>
      <c r="DW8301" s="128"/>
      <c r="DX8301" s="128"/>
      <c r="DY8301" s="128"/>
      <c r="EH8301" s="89"/>
      <c r="EI8301" s="90"/>
    </row>
    <row r="8302" spans="38:139">
      <c r="AL8302" s="13"/>
      <c r="AM8302" s="13"/>
      <c r="AN8302" s="3"/>
      <c r="AO8302" s="126"/>
      <c r="AP8302" s="126"/>
      <c r="AQ8302" s="127"/>
      <c r="AR8302" s="128"/>
      <c r="AS8302" s="13"/>
      <c r="AW8302" s="128"/>
      <c r="AX8302" s="128"/>
      <c r="AY8302" s="128"/>
      <c r="BH8302" s="89"/>
      <c r="BI8302" s="90"/>
      <c r="DL8302" s="13"/>
      <c r="DM8302" s="13"/>
      <c r="DN8302" s="3"/>
      <c r="DO8302" s="126"/>
      <c r="DP8302" s="126"/>
      <c r="DQ8302" s="127"/>
      <c r="DR8302" s="128"/>
      <c r="DS8302" s="13"/>
      <c r="DW8302" s="128"/>
      <c r="DX8302" s="128"/>
      <c r="DY8302" s="128"/>
      <c r="EH8302" s="89"/>
      <c r="EI8302" s="90"/>
    </row>
    <row r="8303" spans="38:139">
      <c r="AL8303" s="13"/>
      <c r="AM8303" s="13"/>
      <c r="AN8303" s="3"/>
      <c r="AO8303" s="126"/>
      <c r="AP8303" s="126"/>
      <c r="AQ8303" s="127"/>
      <c r="AR8303" s="128"/>
      <c r="AS8303" s="13"/>
      <c r="AW8303" s="128"/>
      <c r="AX8303" s="128"/>
      <c r="AY8303" s="128"/>
      <c r="BH8303" s="89"/>
      <c r="BI8303" s="90"/>
      <c r="DL8303" s="13"/>
      <c r="DM8303" s="13"/>
      <c r="DN8303" s="3"/>
      <c r="DO8303" s="126"/>
      <c r="DP8303" s="126"/>
      <c r="DQ8303" s="127"/>
      <c r="DR8303" s="128"/>
      <c r="DS8303" s="13"/>
      <c r="DW8303" s="128"/>
      <c r="DX8303" s="128"/>
      <c r="DY8303" s="128"/>
      <c r="EH8303" s="89"/>
      <c r="EI8303" s="90"/>
    </row>
    <row r="8304" spans="38:139">
      <c r="AL8304" s="13"/>
      <c r="AM8304" s="13"/>
      <c r="AN8304" s="3"/>
      <c r="AO8304" s="126"/>
      <c r="AP8304" s="126"/>
      <c r="AQ8304" s="127"/>
      <c r="AR8304" s="128"/>
      <c r="AS8304" s="13"/>
      <c r="AW8304" s="128"/>
      <c r="AX8304" s="128"/>
      <c r="AY8304" s="128"/>
      <c r="BH8304" s="89"/>
      <c r="BI8304" s="90"/>
      <c r="DL8304" s="13"/>
      <c r="DM8304" s="13"/>
      <c r="DN8304" s="3"/>
      <c r="DO8304" s="126"/>
      <c r="DP8304" s="126"/>
      <c r="DQ8304" s="127"/>
      <c r="DR8304" s="128"/>
      <c r="DS8304" s="13"/>
      <c r="DW8304" s="128"/>
      <c r="DX8304" s="128"/>
      <c r="DY8304" s="128"/>
      <c r="EH8304" s="89"/>
      <c r="EI8304" s="90"/>
    </row>
    <row r="8305" spans="38:139">
      <c r="AL8305" s="13"/>
      <c r="AM8305" s="13"/>
      <c r="AN8305" s="3"/>
      <c r="AO8305" s="126"/>
      <c r="AP8305" s="126"/>
      <c r="AQ8305" s="127"/>
      <c r="AR8305" s="128"/>
      <c r="AS8305" s="13"/>
      <c r="AW8305" s="128"/>
      <c r="AX8305" s="128"/>
      <c r="AY8305" s="128"/>
      <c r="BH8305" s="89"/>
      <c r="BI8305" s="90"/>
      <c r="DL8305" s="13"/>
      <c r="DM8305" s="13"/>
      <c r="DN8305" s="3"/>
      <c r="DO8305" s="126"/>
      <c r="DP8305" s="126"/>
      <c r="DQ8305" s="127"/>
      <c r="DR8305" s="128"/>
      <c r="DS8305" s="13"/>
      <c r="DW8305" s="128"/>
      <c r="DX8305" s="128"/>
      <c r="DY8305" s="128"/>
      <c r="EH8305" s="89"/>
      <c r="EI8305" s="90"/>
    </row>
    <row r="8306" spans="38:139">
      <c r="AL8306" s="13"/>
      <c r="AM8306" s="13"/>
      <c r="AN8306" s="3"/>
      <c r="AO8306" s="126"/>
      <c r="AP8306" s="126"/>
      <c r="AQ8306" s="127"/>
      <c r="AR8306" s="128"/>
      <c r="AS8306" s="13"/>
      <c r="AW8306" s="128"/>
      <c r="AX8306" s="128"/>
      <c r="AY8306" s="128"/>
      <c r="BH8306" s="89"/>
      <c r="BI8306" s="90"/>
      <c r="DL8306" s="13"/>
      <c r="DM8306" s="13"/>
      <c r="DN8306" s="3"/>
      <c r="DO8306" s="126"/>
      <c r="DP8306" s="126"/>
      <c r="DQ8306" s="127"/>
      <c r="DR8306" s="128"/>
      <c r="DS8306" s="13"/>
      <c r="DW8306" s="128"/>
      <c r="DX8306" s="128"/>
      <c r="DY8306" s="128"/>
      <c r="EH8306" s="89"/>
      <c r="EI8306" s="90"/>
    </row>
    <row r="8307" spans="38:139">
      <c r="AL8307" s="13"/>
      <c r="AM8307" s="13"/>
      <c r="AN8307" s="3"/>
      <c r="AO8307" s="126"/>
      <c r="AP8307" s="126"/>
      <c r="AQ8307" s="127"/>
      <c r="AR8307" s="128"/>
      <c r="AS8307" s="13"/>
      <c r="AW8307" s="128"/>
      <c r="AX8307" s="128"/>
      <c r="AY8307" s="128"/>
      <c r="BH8307" s="89"/>
      <c r="BI8307" s="90"/>
      <c r="DL8307" s="13"/>
      <c r="DM8307" s="13"/>
      <c r="DN8307" s="3"/>
      <c r="DO8307" s="126"/>
      <c r="DP8307" s="126"/>
      <c r="DQ8307" s="127"/>
      <c r="DR8307" s="128"/>
      <c r="DS8307" s="13"/>
      <c r="DW8307" s="128"/>
      <c r="DX8307" s="128"/>
      <c r="DY8307" s="128"/>
      <c r="EH8307" s="89"/>
      <c r="EI8307" s="90"/>
    </row>
    <row r="8308" spans="38:139">
      <c r="AL8308" s="13"/>
      <c r="AM8308" s="13"/>
      <c r="AN8308" s="3"/>
      <c r="AO8308" s="126"/>
      <c r="AP8308" s="126"/>
      <c r="AQ8308" s="127"/>
      <c r="AR8308" s="128"/>
      <c r="AS8308" s="13"/>
      <c r="AW8308" s="128"/>
      <c r="AX8308" s="128"/>
      <c r="AY8308" s="128"/>
      <c r="BH8308" s="89"/>
      <c r="BI8308" s="90"/>
      <c r="DL8308" s="13"/>
      <c r="DM8308" s="13"/>
      <c r="DN8308" s="3"/>
      <c r="DO8308" s="126"/>
      <c r="DP8308" s="126"/>
      <c r="DQ8308" s="127"/>
      <c r="DR8308" s="128"/>
      <c r="DS8308" s="13"/>
      <c r="DW8308" s="128"/>
      <c r="DX8308" s="128"/>
      <c r="DY8308" s="128"/>
      <c r="EH8308" s="89"/>
      <c r="EI8308" s="90"/>
    </row>
    <row r="8309" spans="38:139">
      <c r="AL8309" s="13"/>
      <c r="AM8309" s="13"/>
      <c r="AN8309" s="3"/>
      <c r="AO8309" s="126"/>
      <c r="AP8309" s="126"/>
      <c r="AQ8309" s="127"/>
      <c r="AR8309" s="128"/>
      <c r="AS8309" s="13"/>
      <c r="AW8309" s="128"/>
      <c r="AX8309" s="128"/>
      <c r="AY8309" s="128"/>
      <c r="BH8309" s="89"/>
      <c r="BI8309" s="90"/>
      <c r="DL8309" s="13"/>
      <c r="DM8309" s="13"/>
      <c r="DN8309" s="3"/>
      <c r="DO8309" s="126"/>
      <c r="DP8309" s="126"/>
      <c r="DQ8309" s="127"/>
      <c r="DR8309" s="128"/>
      <c r="DS8309" s="13"/>
      <c r="DW8309" s="128"/>
      <c r="DX8309" s="128"/>
      <c r="DY8309" s="128"/>
      <c r="EH8309" s="89"/>
      <c r="EI8309" s="90"/>
    </row>
    <row r="8310" spans="38:139">
      <c r="AL8310" s="13"/>
      <c r="AM8310" s="13"/>
      <c r="AN8310" s="3"/>
      <c r="AO8310" s="126"/>
      <c r="AP8310" s="126"/>
      <c r="AQ8310" s="127"/>
      <c r="AR8310" s="128"/>
      <c r="AS8310" s="13"/>
      <c r="AW8310" s="128"/>
      <c r="AX8310" s="128"/>
      <c r="AY8310" s="128"/>
      <c r="BH8310" s="89"/>
      <c r="BI8310" s="90"/>
      <c r="DL8310" s="13"/>
      <c r="DM8310" s="13"/>
      <c r="DN8310" s="3"/>
      <c r="DO8310" s="126"/>
      <c r="DP8310" s="126"/>
      <c r="DQ8310" s="127"/>
      <c r="DR8310" s="128"/>
      <c r="DS8310" s="13"/>
      <c r="DW8310" s="128"/>
      <c r="DX8310" s="128"/>
      <c r="DY8310" s="128"/>
      <c r="EH8310" s="89"/>
      <c r="EI8310" s="90"/>
    </row>
    <row r="8311" spans="38:139">
      <c r="AL8311" s="13"/>
      <c r="AM8311" s="13"/>
      <c r="AN8311" s="3"/>
      <c r="AO8311" s="126"/>
      <c r="AP8311" s="126"/>
      <c r="AQ8311" s="127"/>
      <c r="AR8311" s="128"/>
      <c r="AS8311" s="13"/>
      <c r="AW8311" s="128"/>
      <c r="AX8311" s="128"/>
      <c r="AY8311" s="128"/>
      <c r="BH8311" s="89"/>
      <c r="BI8311" s="90"/>
      <c r="DL8311" s="13"/>
      <c r="DM8311" s="13"/>
      <c r="DN8311" s="3"/>
      <c r="DO8311" s="126"/>
      <c r="DP8311" s="126"/>
      <c r="DQ8311" s="127"/>
      <c r="DR8311" s="128"/>
      <c r="DS8311" s="13"/>
      <c r="DW8311" s="128"/>
      <c r="DX8311" s="128"/>
      <c r="DY8311" s="128"/>
      <c r="EH8311" s="89"/>
      <c r="EI8311" s="90"/>
    </row>
    <row r="8312" spans="38:139">
      <c r="AL8312" s="13"/>
      <c r="AM8312" s="13"/>
      <c r="AN8312" s="3"/>
      <c r="AO8312" s="126"/>
      <c r="AP8312" s="126"/>
      <c r="AQ8312" s="127"/>
      <c r="AR8312" s="128"/>
      <c r="AS8312" s="13"/>
      <c r="AW8312" s="128"/>
      <c r="AX8312" s="128"/>
      <c r="AY8312" s="128"/>
      <c r="BH8312" s="89"/>
      <c r="BI8312" s="90"/>
      <c r="DL8312" s="13"/>
      <c r="DM8312" s="13"/>
      <c r="DN8312" s="3"/>
      <c r="DO8312" s="126"/>
      <c r="DP8312" s="126"/>
      <c r="DQ8312" s="127"/>
      <c r="DR8312" s="128"/>
      <c r="DS8312" s="13"/>
      <c r="DW8312" s="128"/>
      <c r="DX8312" s="128"/>
      <c r="DY8312" s="128"/>
      <c r="EH8312" s="89"/>
      <c r="EI8312" s="90"/>
    </row>
    <row r="8313" spans="38:139">
      <c r="AL8313" s="13"/>
      <c r="AM8313" s="13"/>
      <c r="AN8313" s="3"/>
      <c r="AO8313" s="126"/>
      <c r="AP8313" s="126"/>
      <c r="AQ8313" s="127"/>
      <c r="AR8313" s="128"/>
      <c r="AS8313" s="13"/>
      <c r="AW8313" s="128"/>
      <c r="AX8313" s="128"/>
      <c r="AY8313" s="128"/>
      <c r="BH8313" s="89"/>
      <c r="BI8313" s="90"/>
      <c r="DL8313" s="13"/>
      <c r="DM8313" s="13"/>
      <c r="DN8313" s="3"/>
      <c r="DO8313" s="126"/>
      <c r="DP8313" s="126"/>
      <c r="DQ8313" s="127"/>
      <c r="DR8313" s="128"/>
      <c r="DS8313" s="13"/>
      <c r="DW8313" s="128"/>
      <c r="DX8313" s="128"/>
      <c r="DY8313" s="128"/>
      <c r="EH8313" s="89"/>
      <c r="EI8313" s="90"/>
    </row>
    <row r="8314" spans="38:139">
      <c r="AL8314" s="13"/>
      <c r="AM8314" s="13"/>
      <c r="AN8314" s="3"/>
      <c r="AO8314" s="126"/>
      <c r="AP8314" s="126"/>
      <c r="AQ8314" s="127"/>
      <c r="AR8314" s="128"/>
      <c r="AS8314" s="13"/>
      <c r="AW8314" s="128"/>
      <c r="AX8314" s="128"/>
      <c r="AY8314" s="128"/>
      <c r="BH8314" s="89"/>
      <c r="BI8314" s="90"/>
      <c r="DL8314" s="13"/>
      <c r="DM8314" s="13"/>
      <c r="DN8314" s="3"/>
      <c r="DO8314" s="126"/>
      <c r="DP8314" s="126"/>
      <c r="DQ8314" s="127"/>
      <c r="DR8314" s="128"/>
      <c r="DS8314" s="13"/>
      <c r="DW8314" s="128"/>
      <c r="DX8314" s="128"/>
      <c r="DY8314" s="128"/>
      <c r="EH8314" s="89"/>
      <c r="EI8314" s="90"/>
    </row>
    <row r="8315" spans="38:139">
      <c r="AL8315" s="13"/>
      <c r="AM8315" s="13"/>
      <c r="AN8315" s="3"/>
      <c r="AO8315" s="126"/>
      <c r="AP8315" s="126"/>
      <c r="AQ8315" s="127"/>
      <c r="AR8315" s="128"/>
      <c r="AS8315" s="13"/>
      <c r="AW8315" s="128"/>
      <c r="AX8315" s="128"/>
      <c r="AY8315" s="128"/>
      <c r="BH8315" s="89"/>
      <c r="BI8315" s="90"/>
      <c r="DL8315" s="13"/>
      <c r="DM8315" s="13"/>
      <c r="DN8315" s="3"/>
      <c r="DO8315" s="126"/>
      <c r="DP8315" s="126"/>
      <c r="DQ8315" s="127"/>
      <c r="DR8315" s="128"/>
      <c r="DS8315" s="13"/>
      <c r="DW8315" s="128"/>
      <c r="DX8315" s="128"/>
      <c r="DY8315" s="128"/>
      <c r="EH8315" s="89"/>
      <c r="EI8315" s="90"/>
    </row>
    <row r="8316" spans="38:139">
      <c r="AL8316" s="13"/>
      <c r="AM8316" s="13"/>
      <c r="AN8316" s="3"/>
      <c r="AO8316" s="126"/>
      <c r="AP8316" s="126"/>
      <c r="AQ8316" s="127"/>
      <c r="AR8316" s="128"/>
      <c r="AS8316" s="13"/>
      <c r="AW8316" s="128"/>
      <c r="AX8316" s="128"/>
      <c r="AY8316" s="128"/>
      <c r="BH8316" s="89"/>
      <c r="BI8316" s="90"/>
      <c r="DL8316" s="13"/>
      <c r="DM8316" s="13"/>
      <c r="DN8316" s="3"/>
      <c r="DO8316" s="126"/>
      <c r="DP8316" s="126"/>
      <c r="DQ8316" s="127"/>
      <c r="DR8316" s="128"/>
      <c r="DS8316" s="13"/>
      <c r="DW8316" s="128"/>
      <c r="DX8316" s="128"/>
      <c r="DY8316" s="128"/>
      <c r="EH8316" s="89"/>
      <c r="EI8316" s="90"/>
    </row>
    <row r="8317" spans="38:139">
      <c r="AL8317" s="13"/>
      <c r="AM8317" s="13"/>
      <c r="AN8317" s="3"/>
      <c r="AO8317" s="126"/>
      <c r="AP8317" s="126"/>
      <c r="AQ8317" s="127"/>
      <c r="AR8317" s="128"/>
      <c r="AS8317" s="13"/>
      <c r="AW8317" s="128"/>
      <c r="AX8317" s="128"/>
      <c r="AY8317" s="128"/>
      <c r="BH8317" s="89"/>
      <c r="BI8317" s="90"/>
      <c r="DL8317" s="13"/>
      <c r="DM8317" s="13"/>
      <c r="DN8317" s="3"/>
      <c r="DO8317" s="126"/>
      <c r="DP8317" s="126"/>
      <c r="DQ8317" s="127"/>
      <c r="DR8317" s="128"/>
      <c r="DS8317" s="13"/>
      <c r="DW8317" s="128"/>
      <c r="DX8317" s="128"/>
      <c r="DY8317" s="128"/>
      <c r="EH8317" s="89"/>
      <c r="EI8317" s="90"/>
    </row>
    <row r="8318" spans="38:139">
      <c r="AL8318" s="13"/>
      <c r="AM8318" s="13"/>
      <c r="AN8318" s="3"/>
      <c r="AO8318" s="126"/>
      <c r="AP8318" s="126"/>
      <c r="AQ8318" s="127"/>
      <c r="AR8318" s="128"/>
      <c r="AS8318" s="13"/>
      <c r="AW8318" s="128"/>
      <c r="AX8318" s="128"/>
      <c r="AY8318" s="128"/>
      <c r="BH8318" s="89"/>
      <c r="BI8318" s="90"/>
      <c r="DL8318" s="13"/>
      <c r="DM8318" s="13"/>
      <c r="DN8318" s="3"/>
      <c r="DO8318" s="126"/>
      <c r="DP8318" s="126"/>
      <c r="DQ8318" s="127"/>
      <c r="DR8318" s="128"/>
      <c r="DS8318" s="13"/>
      <c r="DW8318" s="128"/>
      <c r="DX8318" s="128"/>
      <c r="DY8318" s="128"/>
      <c r="EH8318" s="89"/>
      <c r="EI8318" s="90"/>
    </row>
    <row r="8319" spans="38:139">
      <c r="AL8319" s="13"/>
      <c r="AM8319" s="13"/>
      <c r="AN8319" s="3"/>
      <c r="AO8319" s="126"/>
      <c r="AP8319" s="126"/>
      <c r="AQ8319" s="127"/>
      <c r="AR8319" s="128"/>
      <c r="AS8319" s="13"/>
      <c r="AW8319" s="128"/>
      <c r="AX8319" s="128"/>
      <c r="AY8319" s="128"/>
      <c r="BH8319" s="89"/>
      <c r="BI8319" s="90"/>
      <c r="DL8319" s="13"/>
      <c r="DM8319" s="13"/>
      <c r="DN8319" s="3"/>
      <c r="DO8319" s="126"/>
      <c r="DP8319" s="126"/>
      <c r="DQ8319" s="127"/>
      <c r="DR8319" s="128"/>
      <c r="DS8319" s="13"/>
      <c r="DW8319" s="128"/>
      <c r="DX8319" s="128"/>
      <c r="DY8319" s="128"/>
      <c r="EH8319" s="89"/>
      <c r="EI8319" s="90"/>
    </row>
    <row r="8320" spans="38:139">
      <c r="AL8320" s="13"/>
      <c r="AM8320" s="13"/>
      <c r="AN8320" s="3"/>
      <c r="AO8320" s="126"/>
      <c r="AP8320" s="126"/>
      <c r="AQ8320" s="127"/>
      <c r="AR8320" s="128"/>
      <c r="AS8320" s="13"/>
      <c r="AW8320" s="128"/>
      <c r="AX8320" s="128"/>
      <c r="AY8320" s="128"/>
      <c r="BH8320" s="89"/>
      <c r="BI8320" s="90"/>
      <c r="DL8320" s="13"/>
      <c r="DM8320" s="13"/>
      <c r="DN8320" s="3"/>
      <c r="DO8320" s="126"/>
      <c r="DP8320" s="126"/>
      <c r="DQ8320" s="127"/>
      <c r="DR8320" s="128"/>
      <c r="DS8320" s="13"/>
      <c r="DW8320" s="128"/>
      <c r="DX8320" s="128"/>
      <c r="DY8320" s="128"/>
      <c r="EH8320" s="89"/>
      <c r="EI8320" s="90"/>
    </row>
    <row r="8321" spans="38:139">
      <c r="AL8321" s="13"/>
      <c r="AM8321" s="13"/>
      <c r="AN8321" s="3"/>
      <c r="AO8321" s="126"/>
      <c r="AP8321" s="126"/>
      <c r="AQ8321" s="127"/>
      <c r="AR8321" s="128"/>
      <c r="AS8321" s="13"/>
      <c r="AW8321" s="128"/>
      <c r="AX8321" s="128"/>
      <c r="AY8321" s="128"/>
      <c r="BH8321" s="89"/>
      <c r="BI8321" s="90"/>
      <c r="DL8321" s="13"/>
      <c r="DM8321" s="13"/>
      <c r="DN8321" s="3"/>
      <c r="DO8321" s="126"/>
      <c r="DP8321" s="126"/>
      <c r="DQ8321" s="127"/>
      <c r="DR8321" s="128"/>
      <c r="DS8321" s="13"/>
      <c r="DW8321" s="128"/>
      <c r="DX8321" s="128"/>
      <c r="DY8321" s="128"/>
      <c r="EH8321" s="89"/>
      <c r="EI8321" s="90"/>
    </row>
    <row r="8322" spans="38:139">
      <c r="AL8322" s="13"/>
      <c r="AM8322" s="13"/>
      <c r="AN8322" s="3"/>
      <c r="AO8322" s="126"/>
      <c r="AP8322" s="126"/>
      <c r="AQ8322" s="127"/>
      <c r="AR8322" s="128"/>
      <c r="AS8322" s="13"/>
      <c r="AW8322" s="128"/>
      <c r="AX8322" s="128"/>
      <c r="AY8322" s="128"/>
      <c r="BH8322" s="89"/>
      <c r="BI8322" s="90"/>
      <c r="DL8322" s="13"/>
      <c r="DM8322" s="13"/>
      <c r="DN8322" s="3"/>
      <c r="DO8322" s="126"/>
      <c r="DP8322" s="126"/>
      <c r="DQ8322" s="127"/>
      <c r="DR8322" s="128"/>
      <c r="DS8322" s="13"/>
      <c r="DW8322" s="128"/>
      <c r="DX8322" s="128"/>
      <c r="DY8322" s="128"/>
      <c r="EH8322" s="89"/>
      <c r="EI8322" s="90"/>
    </row>
    <row r="8323" spans="38:139">
      <c r="AL8323" s="13"/>
      <c r="AM8323" s="13"/>
      <c r="AN8323" s="3"/>
      <c r="AO8323" s="126"/>
      <c r="AP8323" s="126"/>
      <c r="AQ8323" s="127"/>
      <c r="AR8323" s="128"/>
      <c r="AS8323" s="13"/>
      <c r="AW8323" s="128"/>
      <c r="AX8323" s="128"/>
      <c r="AY8323" s="128"/>
      <c r="BH8323" s="89"/>
      <c r="BI8323" s="90"/>
      <c r="DL8323" s="13"/>
      <c r="DM8323" s="13"/>
      <c r="DN8323" s="3"/>
      <c r="DO8323" s="126"/>
      <c r="DP8323" s="126"/>
      <c r="DQ8323" s="127"/>
      <c r="DR8323" s="128"/>
      <c r="DS8323" s="13"/>
      <c r="DW8323" s="128"/>
      <c r="DX8323" s="128"/>
      <c r="DY8323" s="128"/>
      <c r="EH8323" s="89"/>
      <c r="EI8323" s="90"/>
    </row>
    <row r="8324" spans="38:139">
      <c r="AL8324" s="13"/>
      <c r="AM8324" s="13"/>
      <c r="AN8324" s="3"/>
      <c r="AO8324" s="126"/>
      <c r="AP8324" s="126"/>
      <c r="AQ8324" s="127"/>
      <c r="AR8324" s="128"/>
      <c r="AS8324" s="13"/>
      <c r="AW8324" s="128"/>
      <c r="AX8324" s="128"/>
      <c r="AY8324" s="128"/>
      <c r="BH8324" s="89"/>
      <c r="BI8324" s="90"/>
      <c r="DL8324" s="13"/>
      <c r="DM8324" s="13"/>
      <c r="DN8324" s="3"/>
      <c r="DO8324" s="126"/>
      <c r="DP8324" s="126"/>
      <c r="DQ8324" s="127"/>
      <c r="DR8324" s="128"/>
      <c r="DS8324" s="13"/>
      <c r="DW8324" s="128"/>
      <c r="DX8324" s="128"/>
      <c r="DY8324" s="128"/>
      <c r="EH8324" s="89"/>
      <c r="EI8324" s="90"/>
    </row>
    <row r="8325" spans="38:139">
      <c r="AL8325" s="13"/>
      <c r="AM8325" s="13"/>
      <c r="AN8325" s="3"/>
      <c r="AO8325" s="126"/>
      <c r="AP8325" s="126"/>
      <c r="AQ8325" s="127"/>
      <c r="AR8325" s="128"/>
      <c r="AS8325" s="13"/>
      <c r="AW8325" s="128"/>
      <c r="AX8325" s="128"/>
      <c r="AY8325" s="128"/>
      <c r="BH8325" s="89"/>
      <c r="BI8325" s="90"/>
      <c r="DL8325" s="13"/>
      <c r="DM8325" s="13"/>
      <c r="DN8325" s="3"/>
      <c r="DO8325" s="126"/>
      <c r="DP8325" s="126"/>
      <c r="DQ8325" s="127"/>
      <c r="DR8325" s="128"/>
      <c r="DS8325" s="13"/>
      <c r="DW8325" s="128"/>
      <c r="DX8325" s="128"/>
      <c r="DY8325" s="128"/>
      <c r="EH8325" s="89"/>
      <c r="EI8325" s="90"/>
    </row>
    <row r="8326" spans="38:139">
      <c r="AL8326" s="13"/>
      <c r="AM8326" s="13"/>
      <c r="AN8326" s="3"/>
      <c r="AO8326" s="126"/>
      <c r="AP8326" s="126"/>
      <c r="AQ8326" s="127"/>
      <c r="AR8326" s="128"/>
      <c r="AS8326" s="13"/>
      <c r="AW8326" s="128"/>
      <c r="AX8326" s="128"/>
      <c r="AY8326" s="128"/>
      <c r="BH8326" s="89"/>
      <c r="BI8326" s="90"/>
      <c r="DL8326" s="13"/>
      <c r="DM8326" s="13"/>
      <c r="DN8326" s="3"/>
      <c r="DO8326" s="126"/>
      <c r="DP8326" s="126"/>
      <c r="DQ8326" s="127"/>
      <c r="DR8326" s="128"/>
      <c r="DS8326" s="13"/>
      <c r="DW8326" s="128"/>
      <c r="DX8326" s="128"/>
      <c r="DY8326" s="128"/>
      <c r="EH8326" s="89"/>
      <c r="EI8326" s="90"/>
    </row>
    <row r="8327" spans="38:139">
      <c r="AL8327" s="13"/>
      <c r="AM8327" s="13"/>
      <c r="AN8327" s="3"/>
      <c r="AO8327" s="126"/>
      <c r="AP8327" s="126"/>
      <c r="AQ8327" s="127"/>
      <c r="AR8327" s="128"/>
      <c r="AS8327" s="13"/>
      <c r="AW8327" s="128"/>
      <c r="AX8327" s="128"/>
      <c r="AY8327" s="128"/>
      <c r="BH8327" s="89"/>
      <c r="BI8327" s="90"/>
      <c r="DL8327" s="13"/>
      <c r="DM8327" s="13"/>
      <c r="DN8327" s="3"/>
      <c r="DO8327" s="126"/>
      <c r="DP8327" s="126"/>
      <c r="DQ8327" s="127"/>
      <c r="DR8327" s="128"/>
      <c r="DS8327" s="13"/>
      <c r="DW8327" s="128"/>
      <c r="DX8327" s="128"/>
      <c r="DY8327" s="128"/>
      <c r="EH8327" s="89"/>
      <c r="EI8327" s="90"/>
    </row>
    <row r="8328" spans="38:139">
      <c r="AL8328" s="13"/>
      <c r="AM8328" s="13"/>
      <c r="AN8328" s="3"/>
      <c r="AO8328" s="126"/>
      <c r="AP8328" s="126"/>
      <c r="AQ8328" s="127"/>
      <c r="AR8328" s="128"/>
      <c r="AS8328" s="13"/>
      <c r="AW8328" s="128"/>
      <c r="AX8328" s="128"/>
      <c r="AY8328" s="128"/>
      <c r="BH8328" s="89"/>
      <c r="BI8328" s="90"/>
      <c r="DL8328" s="13"/>
      <c r="DM8328" s="13"/>
      <c r="DN8328" s="3"/>
      <c r="DO8328" s="126"/>
      <c r="DP8328" s="126"/>
      <c r="DQ8328" s="127"/>
      <c r="DR8328" s="128"/>
      <c r="DS8328" s="13"/>
      <c r="DW8328" s="128"/>
      <c r="DX8328" s="128"/>
      <c r="DY8328" s="128"/>
      <c r="EH8328" s="89"/>
      <c r="EI8328" s="90"/>
    </row>
    <row r="8329" spans="38:139">
      <c r="AL8329" s="13"/>
      <c r="AM8329" s="13"/>
      <c r="AN8329" s="3"/>
      <c r="AO8329" s="126"/>
      <c r="AP8329" s="126"/>
      <c r="AQ8329" s="127"/>
      <c r="AR8329" s="128"/>
      <c r="AS8329" s="13"/>
      <c r="AW8329" s="128"/>
      <c r="AX8329" s="128"/>
      <c r="AY8329" s="128"/>
      <c r="BH8329" s="89"/>
      <c r="BI8329" s="90"/>
      <c r="DL8329" s="13"/>
      <c r="DM8329" s="13"/>
      <c r="DN8329" s="3"/>
      <c r="DO8329" s="126"/>
      <c r="DP8329" s="126"/>
      <c r="DQ8329" s="127"/>
      <c r="DR8329" s="128"/>
      <c r="DS8329" s="13"/>
      <c r="DW8329" s="128"/>
      <c r="DX8329" s="128"/>
      <c r="DY8329" s="128"/>
      <c r="EH8329" s="89"/>
      <c r="EI8329" s="90"/>
    </row>
    <row r="8330" spans="38:139">
      <c r="AL8330" s="13"/>
      <c r="AM8330" s="13"/>
      <c r="AN8330" s="3"/>
      <c r="AO8330" s="126"/>
      <c r="AP8330" s="126"/>
      <c r="AQ8330" s="127"/>
      <c r="AR8330" s="128"/>
      <c r="AS8330" s="13"/>
      <c r="AW8330" s="128"/>
      <c r="AX8330" s="128"/>
      <c r="AY8330" s="128"/>
      <c r="BH8330" s="89"/>
      <c r="BI8330" s="90"/>
      <c r="DL8330" s="13"/>
      <c r="DM8330" s="13"/>
      <c r="DN8330" s="3"/>
      <c r="DO8330" s="126"/>
      <c r="DP8330" s="126"/>
      <c r="DQ8330" s="127"/>
      <c r="DR8330" s="128"/>
      <c r="DS8330" s="13"/>
      <c r="DW8330" s="128"/>
      <c r="DX8330" s="128"/>
      <c r="DY8330" s="128"/>
      <c r="EH8330" s="89"/>
      <c r="EI8330" s="90"/>
    </row>
    <row r="8331" spans="38:139">
      <c r="AL8331" s="13"/>
      <c r="AM8331" s="13"/>
      <c r="AN8331" s="3"/>
      <c r="AO8331" s="126"/>
      <c r="AP8331" s="126"/>
      <c r="AQ8331" s="127"/>
      <c r="AR8331" s="128"/>
      <c r="AS8331" s="13"/>
      <c r="AW8331" s="128"/>
      <c r="AX8331" s="128"/>
      <c r="AY8331" s="128"/>
      <c r="BH8331" s="89"/>
      <c r="BI8331" s="90"/>
      <c r="DL8331" s="13"/>
      <c r="DM8331" s="13"/>
      <c r="DN8331" s="3"/>
      <c r="DO8331" s="126"/>
      <c r="DP8331" s="126"/>
      <c r="DQ8331" s="127"/>
      <c r="DR8331" s="128"/>
      <c r="DS8331" s="13"/>
      <c r="DW8331" s="128"/>
      <c r="DX8331" s="128"/>
      <c r="DY8331" s="128"/>
      <c r="EH8331" s="89"/>
      <c r="EI8331" s="90"/>
    </row>
    <row r="8332" spans="38:139">
      <c r="AL8332" s="13"/>
      <c r="AM8332" s="13"/>
      <c r="AN8332" s="3"/>
      <c r="AO8332" s="126"/>
      <c r="AP8332" s="126"/>
      <c r="AQ8332" s="127"/>
      <c r="AR8332" s="128"/>
      <c r="AS8332" s="13"/>
      <c r="AW8332" s="128"/>
      <c r="AX8332" s="128"/>
      <c r="AY8332" s="128"/>
      <c r="BH8332" s="89"/>
      <c r="BI8332" s="90"/>
      <c r="DL8332" s="13"/>
      <c r="DM8332" s="13"/>
      <c r="DN8332" s="3"/>
      <c r="DO8332" s="126"/>
      <c r="DP8332" s="126"/>
      <c r="DQ8332" s="127"/>
      <c r="DR8332" s="128"/>
      <c r="DS8332" s="13"/>
      <c r="DW8332" s="128"/>
      <c r="DX8332" s="128"/>
      <c r="DY8332" s="128"/>
      <c r="EH8332" s="89"/>
      <c r="EI8332" s="90"/>
    </row>
    <row r="8333" spans="38:139">
      <c r="AL8333" s="13"/>
      <c r="AM8333" s="13"/>
      <c r="AN8333" s="3"/>
      <c r="AO8333" s="126"/>
      <c r="AP8333" s="126"/>
      <c r="AQ8333" s="127"/>
      <c r="AR8333" s="128"/>
      <c r="AS8333" s="13"/>
      <c r="AW8333" s="128"/>
      <c r="AX8333" s="128"/>
      <c r="AY8333" s="128"/>
      <c r="BH8333" s="89"/>
      <c r="BI8333" s="90"/>
      <c r="DL8333" s="13"/>
      <c r="DM8333" s="13"/>
      <c r="DN8333" s="3"/>
      <c r="DO8333" s="126"/>
      <c r="DP8333" s="126"/>
      <c r="DQ8333" s="127"/>
      <c r="DR8333" s="128"/>
      <c r="DS8333" s="13"/>
      <c r="DW8333" s="128"/>
      <c r="DX8333" s="128"/>
      <c r="DY8333" s="128"/>
      <c r="EH8333" s="89"/>
      <c r="EI8333" s="90"/>
    </row>
    <row r="8334" spans="38:139">
      <c r="AL8334" s="13"/>
      <c r="AM8334" s="13"/>
      <c r="AN8334" s="3"/>
      <c r="AO8334" s="126"/>
      <c r="AP8334" s="126"/>
      <c r="AQ8334" s="127"/>
      <c r="AR8334" s="128"/>
      <c r="AS8334" s="13"/>
      <c r="AW8334" s="128"/>
      <c r="AX8334" s="128"/>
      <c r="AY8334" s="128"/>
      <c r="BH8334" s="89"/>
      <c r="BI8334" s="90"/>
      <c r="DL8334" s="13"/>
      <c r="DM8334" s="13"/>
      <c r="DN8334" s="3"/>
      <c r="DO8334" s="126"/>
      <c r="DP8334" s="126"/>
      <c r="DQ8334" s="127"/>
      <c r="DR8334" s="128"/>
      <c r="DS8334" s="13"/>
      <c r="DW8334" s="128"/>
      <c r="DX8334" s="128"/>
      <c r="DY8334" s="128"/>
      <c r="EH8334" s="89"/>
      <c r="EI8334" s="90"/>
    </row>
    <row r="8335" spans="38:139">
      <c r="AL8335" s="13"/>
      <c r="AM8335" s="13"/>
      <c r="AN8335" s="3"/>
      <c r="AO8335" s="126"/>
      <c r="AP8335" s="126"/>
      <c r="AQ8335" s="127"/>
      <c r="AR8335" s="128"/>
      <c r="AS8335" s="13"/>
      <c r="AW8335" s="128"/>
      <c r="AX8335" s="128"/>
      <c r="AY8335" s="128"/>
      <c r="BH8335" s="89"/>
      <c r="BI8335" s="90"/>
      <c r="DL8335" s="13"/>
      <c r="DM8335" s="13"/>
      <c r="DN8335" s="3"/>
      <c r="DO8335" s="126"/>
      <c r="DP8335" s="126"/>
      <c r="DQ8335" s="127"/>
      <c r="DR8335" s="128"/>
      <c r="DS8335" s="13"/>
      <c r="DW8335" s="128"/>
      <c r="DX8335" s="128"/>
      <c r="DY8335" s="128"/>
      <c r="EH8335" s="89"/>
      <c r="EI8335" s="90"/>
    </row>
    <row r="8336" spans="38:139">
      <c r="AL8336" s="13"/>
      <c r="AM8336" s="13"/>
      <c r="AN8336" s="3"/>
      <c r="AO8336" s="126"/>
      <c r="AP8336" s="126"/>
      <c r="AQ8336" s="127"/>
      <c r="AR8336" s="128"/>
      <c r="AS8336" s="13"/>
      <c r="AW8336" s="128"/>
      <c r="AX8336" s="128"/>
      <c r="AY8336" s="128"/>
      <c r="BH8336" s="89"/>
      <c r="BI8336" s="90"/>
      <c r="DL8336" s="13"/>
      <c r="DM8336" s="13"/>
      <c r="DN8336" s="3"/>
      <c r="DO8336" s="126"/>
      <c r="DP8336" s="126"/>
      <c r="DQ8336" s="127"/>
      <c r="DR8336" s="128"/>
      <c r="DS8336" s="13"/>
      <c r="DW8336" s="128"/>
      <c r="DX8336" s="128"/>
      <c r="DY8336" s="128"/>
      <c r="EH8336" s="89"/>
      <c r="EI8336" s="90"/>
    </row>
    <row r="8337" spans="38:139">
      <c r="AL8337" s="13"/>
      <c r="AM8337" s="13"/>
      <c r="AN8337" s="3"/>
      <c r="AO8337" s="126"/>
      <c r="AP8337" s="126"/>
      <c r="AQ8337" s="127"/>
      <c r="AR8337" s="128"/>
      <c r="AS8337" s="13"/>
      <c r="AW8337" s="128"/>
      <c r="AX8337" s="128"/>
      <c r="AY8337" s="128"/>
      <c r="BH8337" s="89"/>
      <c r="BI8337" s="90"/>
      <c r="DL8337" s="13"/>
      <c r="DM8337" s="13"/>
      <c r="DN8337" s="3"/>
      <c r="DO8337" s="126"/>
      <c r="DP8337" s="126"/>
      <c r="DQ8337" s="127"/>
      <c r="DR8337" s="128"/>
      <c r="DS8337" s="13"/>
      <c r="DW8337" s="128"/>
      <c r="DX8337" s="128"/>
      <c r="DY8337" s="128"/>
      <c r="EH8337" s="89"/>
      <c r="EI8337" s="90"/>
    </row>
    <row r="8338" spans="38:139">
      <c r="AL8338" s="13"/>
      <c r="AM8338" s="13"/>
      <c r="AN8338" s="3"/>
      <c r="AO8338" s="126"/>
      <c r="AP8338" s="126"/>
      <c r="AQ8338" s="127"/>
      <c r="AR8338" s="128"/>
      <c r="AS8338" s="13"/>
      <c r="AW8338" s="128"/>
      <c r="AX8338" s="128"/>
      <c r="AY8338" s="128"/>
      <c r="BH8338" s="89"/>
      <c r="BI8338" s="90"/>
      <c r="DL8338" s="13"/>
      <c r="DM8338" s="13"/>
      <c r="DN8338" s="3"/>
      <c r="DO8338" s="126"/>
      <c r="DP8338" s="126"/>
      <c r="DQ8338" s="127"/>
      <c r="DR8338" s="128"/>
      <c r="DS8338" s="13"/>
      <c r="DW8338" s="128"/>
      <c r="DX8338" s="128"/>
      <c r="DY8338" s="128"/>
      <c r="EH8338" s="89"/>
      <c r="EI8338" s="90"/>
    </row>
    <row r="8339" spans="38:139">
      <c r="AL8339" s="13"/>
      <c r="AM8339" s="13"/>
      <c r="AN8339" s="3"/>
      <c r="AO8339" s="126"/>
      <c r="AP8339" s="126"/>
      <c r="AQ8339" s="127"/>
      <c r="AR8339" s="128"/>
      <c r="AS8339" s="13"/>
      <c r="AW8339" s="128"/>
      <c r="AX8339" s="128"/>
      <c r="AY8339" s="128"/>
      <c r="BH8339" s="89"/>
      <c r="BI8339" s="90"/>
      <c r="DL8339" s="13"/>
      <c r="DM8339" s="13"/>
      <c r="DN8339" s="3"/>
      <c r="DO8339" s="126"/>
      <c r="DP8339" s="126"/>
      <c r="DQ8339" s="127"/>
      <c r="DR8339" s="128"/>
      <c r="DS8339" s="13"/>
      <c r="DW8339" s="128"/>
      <c r="DX8339" s="128"/>
      <c r="DY8339" s="128"/>
      <c r="EH8339" s="89"/>
      <c r="EI8339" s="90"/>
    </row>
    <row r="8340" spans="38:139">
      <c r="AL8340" s="13"/>
      <c r="AM8340" s="13"/>
      <c r="AN8340" s="3"/>
      <c r="AO8340" s="126"/>
      <c r="AP8340" s="126"/>
      <c r="AQ8340" s="127"/>
      <c r="AR8340" s="128"/>
      <c r="AS8340" s="13"/>
      <c r="AW8340" s="128"/>
      <c r="AX8340" s="128"/>
      <c r="AY8340" s="128"/>
      <c r="BH8340" s="89"/>
      <c r="BI8340" s="90"/>
      <c r="DL8340" s="13"/>
      <c r="DM8340" s="13"/>
      <c r="DN8340" s="3"/>
      <c r="DO8340" s="126"/>
      <c r="DP8340" s="126"/>
      <c r="DQ8340" s="127"/>
      <c r="DR8340" s="128"/>
      <c r="DS8340" s="13"/>
      <c r="DW8340" s="128"/>
      <c r="DX8340" s="128"/>
      <c r="DY8340" s="128"/>
      <c r="EH8340" s="89"/>
      <c r="EI8340" s="90"/>
    </row>
    <row r="8341" spans="38:139">
      <c r="AL8341" s="13"/>
      <c r="AM8341" s="13"/>
      <c r="AN8341" s="3"/>
      <c r="AO8341" s="126"/>
      <c r="AP8341" s="126"/>
      <c r="AQ8341" s="127"/>
      <c r="AR8341" s="128"/>
      <c r="AS8341" s="13"/>
      <c r="AW8341" s="128"/>
      <c r="AX8341" s="128"/>
      <c r="AY8341" s="128"/>
      <c r="BH8341" s="89"/>
      <c r="BI8341" s="90"/>
      <c r="DL8341" s="13"/>
      <c r="DM8341" s="13"/>
      <c r="DN8341" s="3"/>
      <c r="DO8341" s="126"/>
      <c r="DP8341" s="126"/>
      <c r="DQ8341" s="127"/>
      <c r="DR8341" s="128"/>
      <c r="DS8341" s="13"/>
      <c r="DW8341" s="128"/>
      <c r="DX8341" s="128"/>
      <c r="DY8341" s="128"/>
      <c r="EH8341" s="89"/>
      <c r="EI8341" s="90"/>
    </row>
    <row r="8342" spans="38:139">
      <c r="AL8342" s="13"/>
      <c r="AM8342" s="13"/>
      <c r="AN8342" s="3"/>
      <c r="AO8342" s="126"/>
      <c r="AP8342" s="126"/>
      <c r="AQ8342" s="127"/>
      <c r="AR8342" s="128"/>
      <c r="AS8342" s="13"/>
      <c r="AW8342" s="128"/>
      <c r="AX8342" s="128"/>
      <c r="AY8342" s="128"/>
      <c r="BH8342" s="89"/>
      <c r="BI8342" s="90"/>
      <c r="DL8342" s="13"/>
      <c r="DM8342" s="13"/>
      <c r="DN8342" s="3"/>
      <c r="DO8342" s="126"/>
      <c r="DP8342" s="126"/>
      <c r="DQ8342" s="127"/>
      <c r="DR8342" s="128"/>
      <c r="DS8342" s="13"/>
      <c r="DW8342" s="128"/>
      <c r="DX8342" s="128"/>
      <c r="DY8342" s="128"/>
      <c r="EH8342" s="89"/>
      <c r="EI8342" s="90"/>
    </row>
    <row r="8343" spans="38:139">
      <c r="AL8343" s="13"/>
      <c r="AM8343" s="13"/>
      <c r="AN8343" s="3"/>
      <c r="AO8343" s="126"/>
      <c r="AP8343" s="126"/>
      <c r="AQ8343" s="127"/>
      <c r="AR8343" s="128"/>
      <c r="AS8343" s="13"/>
      <c r="AW8343" s="128"/>
      <c r="AX8343" s="128"/>
      <c r="AY8343" s="128"/>
      <c r="BH8343" s="89"/>
      <c r="BI8343" s="90"/>
      <c r="DL8343" s="13"/>
      <c r="DM8343" s="13"/>
      <c r="DN8343" s="3"/>
      <c r="DO8343" s="126"/>
      <c r="DP8343" s="126"/>
      <c r="DQ8343" s="127"/>
      <c r="DR8343" s="128"/>
      <c r="DS8343" s="13"/>
      <c r="DW8343" s="128"/>
      <c r="DX8343" s="128"/>
      <c r="DY8343" s="128"/>
      <c r="EH8343" s="89"/>
      <c r="EI8343" s="90"/>
    </row>
    <row r="8344" spans="38:139">
      <c r="AL8344" s="13"/>
      <c r="AM8344" s="13"/>
      <c r="AN8344" s="3"/>
      <c r="AO8344" s="126"/>
      <c r="AP8344" s="126"/>
      <c r="AQ8344" s="127"/>
      <c r="AR8344" s="128"/>
      <c r="AS8344" s="13"/>
      <c r="AW8344" s="128"/>
      <c r="AX8344" s="128"/>
      <c r="AY8344" s="128"/>
      <c r="BH8344" s="89"/>
      <c r="BI8344" s="90"/>
      <c r="DL8344" s="13"/>
      <c r="DM8344" s="13"/>
      <c r="DN8344" s="3"/>
      <c r="DO8344" s="126"/>
      <c r="DP8344" s="126"/>
      <c r="DQ8344" s="127"/>
      <c r="DR8344" s="128"/>
      <c r="DS8344" s="13"/>
      <c r="DW8344" s="128"/>
      <c r="DX8344" s="128"/>
      <c r="DY8344" s="128"/>
      <c r="EH8344" s="89"/>
      <c r="EI8344" s="90"/>
    </row>
    <row r="8345" spans="38:139">
      <c r="AL8345" s="13"/>
      <c r="AM8345" s="13"/>
      <c r="AN8345" s="3"/>
      <c r="AO8345" s="126"/>
      <c r="AP8345" s="126"/>
      <c r="AQ8345" s="127"/>
      <c r="AR8345" s="128"/>
      <c r="AS8345" s="13"/>
      <c r="AW8345" s="128"/>
      <c r="AX8345" s="128"/>
      <c r="AY8345" s="128"/>
      <c r="BH8345" s="89"/>
      <c r="BI8345" s="90"/>
      <c r="DL8345" s="13"/>
      <c r="DM8345" s="13"/>
      <c r="DN8345" s="3"/>
      <c r="DO8345" s="126"/>
      <c r="DP8345" s="126"/>
      <c r="DQ8345" s="127"/>
      <c r="DR8345" s="128"/>
      <c r="DS8345" s="13"/>
      <c r="DW8345" s="128"/>
      <c r="DX8345" s="128"/>
      <c r="DY8345" s="128"/>
      <c r="EH8345" s="89"/>
      <c r="EI8345" s="90"/>
    </row>
    <row r="8346" spans="38:139">
      <c r="AL8346" s="13"/>
      <c r="AM8346" s="13"/>
      <c r="AN8346" s="3"/>
      <c r="AO8346" s="126"/>
      <c r="AP8346" s="126"/>
      <c r="AQ8346" s="127"/>
      <c r="AR8346" s="128"/>
      <c r="AS8346" s="13"/>
      <c r="AW8346" s="128"/>
      <c r="AX8346" s="128"/>
      <c r="AY8346" s="128"/>
      <c r="BH8346" s="89"/>
      <c r="BI8346" s="90"/>
      <c r="DL8346" s="13"/>
      <c r="DM8346" s="13"/>
      <c r="DN8346" s="3"/>
      <c r="DO8346" s="126"/>
      <c r="DP8346" s="126"/>
      <c r="DQ8346" s="127"/>
      <c r="DR8346" s="128"/>
      <c r="DS8346" s="13"/>
      <c r="DW8346" s="128"/>
      <c r="DX8346" s="128"/>
      <c r="DY8346" s="128"/>
      <c r="EH8346" s="89"/>
      <c r="EI8346" s="90"/>
    </row>
    <row r="8347" spans="38:139">
      <c r="AL8347" s="13"/>
      <c r="AM8347" s="13"/>
      <c r="AN8347" s="3"/>
      <c r="AO8347" s="126"/>
      <c r="AP8347" s="126"/>
      <c r="AQ8347" s="127"/>
      <c r="AR8347" s="128"/>
      <c r="AS8347" s="13"/>
      <c r="AW8347" s="128"/>
      <c r="AX8347" s="128"/>
      <c r="AY8347" s="128"/>
      <c r="BH8347" s="89"/>
      <c r="BI8347" s="90"/>
      <c r="DL8347" s="13"/>
      <c r="DM8347" s="13"/>
      <c r="DN8347" s="3"/>
      <c r="DO8347" s="126"/>
      <c r="DP8347" s="126"/>
      <c r="DQ8347" s="127"/>
      <c r="DR8347" s="128"/>
      <c r="DS8347" s="13"/>
      <c r="DW8347" s="128"/>
      <c r="DX8347" s="128"/>
      <c r="DY8347" s="128"/>
      <c r="EH8347" s="89"/>
      <c r="EI8347" s="90"/>
    </row>
    <row r="8348" spans="38:139">
      <c r="AL8348" s="13"/>
      <c r="AM8348" s="13"/>
      <c r="AN8348" s="3"/>
      <c r="AO8348" s="126"/>
      <c r="AP8348" s="126"/>
      <c r="AQ8348" s="127"/>
      <c r="AR8348" s="128"/>
      <c r="AS8348" s="13"/>
      <c r="AW8348" s="128"/>
      <c r="AX8348" s="128"/>
      <c r="AY8348" s="128"/>
      <c r="BH8348" s="89"/>
      <c r="BI8348" s="90"/>
      <c r="DL8348" s="13"/>
      <c r="DM8348" s="13"/>
      <c r="DN8348" s="3"/>
      <c r="DO8348" s="126"/>
      <c r="DP8348" s="126"/>
      <c r="DQ8348" s="127"/>
      <c r="DR8348" s="128"/>
      <c r="DS8348" s="13"/>
      <c r="DW8348" s="128"/>
      <c r="DX8348" s="128"/>
      <c r="DY8348" s="128"/>
      <c r="EH8348" s="89"/>
      <c r="EI8348" s="90"/>
    </row>
    <row r="8349" spans="38:139">
      <c r="AL8349" s="13"/>
      <c r="AM8349" s="13"/>
      <c r="AN8349" s="3"/>
      <c r="AO8349" s="126"/>
      <c r="AP8349" s="126"/>
      <c r="AQ8349" s="127"/>
      <c r="AR8349" s="128"/>
      <c r="AS8349" s="13"/>
      <c r="AW8349" s="128"/>
      <c r="AX8349" s="128"/>
      <c r="AY8349" s="128"/>
      <c r="BH8349" s="89"/>
      <c r="BI8349" s="90"/>
      <c r="DL8349" s="13"/>
      <c r="DM8349" s="13"/>
      <c r="DN8349" s="3"/>
      <c r="DO8349" s="126"/>
      <c r="DP8349" s="126"/>
      <c r="DQ8349" s="127"/>
      <c r="DR8349" s="128"/>
      <c r="DS8349" s="13"/>
      <c r="DW8349" s="128"/>
      <c r="DX8349" s="128"/>
      <c r="DY8349" s="128"/>
      <c r="EH8349" s="89"/>
      <c r="EI8349" s="90"/>
    </row>
    <row r="8350" spans="38:139">
      <c r="AL8350" s="13"/>
      <c r="AM8350" s="13"/>
      <c r="AN8350" s="3"/>
      <c r="AO8350" s="126"/>
      <c r="AP8350" s="126"/>
      <c r="AQ8350" s="127"/>
      <c r="AR8350" s="128"/>
      <c r="AS8350" s="13"/>
      <c r="AW8350" s="128"/>
      <c r="AX8350" s="128"/>
      <c r="AY8350" s="128"/>
      <c r="BH8350" s="89"/>
      <c r="BI8350" s="90"/>
      <c r="DL8350" s="13"/>
      <c r="DM8350" s="13"/>
      <c r="DN8350" s="3"/>
      <c r="DO8350" s="126"/>
      <c r="DP8350" s="126"/>
      <c r="DQ8350" s="127"/>
      <c r="DR8350" s="128"/>
      <c r="DS8350" s="13"/>
      <c r="DW8350" s="128"/>
      <c r="DX8350" s="128"/>
      <c r="DY8350" s="128"/>
      <c r="EH8350" s="89"/>
      <c r="EI8350" s="90"/>
    </row>
    <row r="8351" spans="38:139">
      <c r="AL8351" s="13"/>
      <c r="AM8351" s="13"/>
      <c r="AN8351" s="3"/>
      <c r="AO8351" s="126"/>
      <c r="AP8351" s="126"/>
      <c r="AQ8351" s="127"/>
      <c r="AR8351" s="128"/>
      <c r="AS8351" s="13"/>
      <c r="AW8351" s="128"/>
      <c r="AX8351" s="128"/>
      <c r="AY8351" s="128"/>
      <c r="BH8351" s="89"/>
      <c r="BI8351" s="90"/>
      <c r="DL8351" s="13"/>
      <c r="DM8351" s="13"/>
      <c r="DN8351" s="3"/>
      <c r="DO8351" s="126"/>
      <c r="DP8351" s="126"/>
      <c r="DQ8351" s="127"/>
      <c r="DR8351" s="128"/>
      <c r="DS8351" s="13"/>
      <c r="DW8351" s="128"/>
      <c r="DX8351" s="128"/>
      <c r="DY8351" s="128"/>
      <c r="EH8351" s="89"/>
      <c r="EI8351" s="90"/>
    </row>
    <row r="8352" spans="38:139">
      <c r="AL8352" s="13"/>
      <c r="AM8352" s="13"/>
      <c r="AN8352" s="3"/>
      <c r="AO8352" s="126"/>
      <c r="AP8352" s="126"/>
      <c r="AQ8352" s="127"/>
      <c r="AR8352" s="128"/>
      <c r="AS8352" s="13"/>
      <c r="AW8352" s="128"/>
      <c r="AX8352" s="128"/>
      <c r="AY8352" s="128"/>
      <c r="BH8352" s="89"/>
      <c r="BI8352" s="90"/>
      <c r="DL8352" s="13"/>
      <c r="DM8352" s="13"/>
      <c r="DN8352" s="3"/>
      <c r="DO8352" s="126"/>
      <c r="DP8352" s="126"/>
      <c r="DQ8352" s="127"/>
      <c r="DR8352" s="128"/>
      <c r="DS8352" s="13"/>
      <c r="DW8352" s="128"/>
      <c r="DX8352" s="128"/>
      <c r="DY8352" s="128"/>
      <c r="EH8352" s="89"/>
      <c r="EI8352" s="90"/>
    </row>
    <row r="8353" spans="38:139">
      <c r="AL8353" s="13"/>
      <c r="AM8353" s="13"/>
      <c r="AN8353" s="3"/>
      <c r="AO8353" s="126"/>
      <c r="AP8353" s="126"/>
      <c r="AQ8353" s="127"/>
      <c r="AR8353" s="128"/>
      <c r="AS8353" s="13"/>
      <c r="AW8353" s="128"/>
      <c r="AX8353" s="128"/>
      <c r="AY8353" s="128"/>
      <c r="BH8353" s="89"/>
      <c r="BI8353" s="90"/>
      <c r="DL8353" s="13"/>
      <c r="DM8353" s="13"/>
      <c r="DN8353" s="3"/>
      <c r="DO8353" s="126"/>
      <c r="DP8353" s="126"/>
      <c r="DQ8353" s="127"/>
      <c r="DR8353" s="128"/>
      <c r="DS8353" s="13"/>
      <c r="DW8353" s="128"/>
      <c r="DX8353" s="128"/>
      <c r="DY8353" s="128"/>
      <c r="EH8353" s="89"/>
      <c r="EI8353" s="90"/>
    </row>
    <row r="8354" spans="38:139">
      <c r="AL8354" s="13"/>
      <c r="AM8354" s="13"/>
      <c r="AN8354" s="3"/>
      <c r="AO8354" s="126"/>
      <c r="AP8354" s="126"/>
      <c r="AQ8354" s="127"/>
      <c r="AR8354" s="128"/>
      <c r="AS8354" s="13"/>
      <c r="AW8354" s="128"/>
      <c r="AX8354" s="128"/>
      <c r="AY8354" s="128"/>
      <c r="BH8354" s="89"/>
      <c r="BI8354" s="90"/>
      <c r="DL8354" s="13"/>
      <c r="DM8354" s="13"/>
      <c r="DN8354" s="3"/>
      <c r="DO8354" s="126"/>
      <c r="DP8354" s="126"/>
      <c r="DQ8354" s="127"/>
      <c r="DR8354" s="128"/>
      <c r="DS8354" s="13"/>
      <c r="DW8354" s="128"/>
      <c r="DX8354" s="128"/>
      <c r="DY8354" s="128"/>
      <c r="EH8354" s="89"/>
      <c r="EI8354" s="90"/>
    </row>
    <row r="8355" spans="38:139">
      <c r="AL8355" s="13"/>
      <c r="AM8355" s="13"/>
      <c r="AN8355" s="3"/>
      <c r="AO8355" s="126"/>
      <c r="AP8355" s="126"/>
      <c r="AQ8355" s="127"/>
      <c r="AR8355" s="128"/>
      <c r="AS8355" s="13"/>
      <c r="AW8355" s="128"/>
      <c r="AX8355" s="128"/>
      <c r="AY8355" s="128"/>
      <c r="BH8355" s="89"/>
      <c r="BI8355" s="90"/>
      <c r="DL8355" s="13"/>
      <c r="DM8355" s="13"/>
      <c r="DN8355" s="3"/>
      <c r="DO8355" s="126"/>
      <c r="DP8355" s="126"/>
      <c r="DQ8355" s="127"/>
      <c r="DR8355" s="128"/>
      <c r="DS8355" s="13"/>
      <c r="DW8355" s="128"/>
      <c r="DX8355" s="128"/>
      <c r="DY8355" s="128"/>
      <c r="EH8355" s="89"/>
      <c r="EI8355" s="90"/>
    </row>
    <row r="8356" spans="38:139">
      <c r="AL8356" s="13"/>
      <c r="AM8356" s="13"/>
      <c r="AN8356" s="3"/>
      <c r="AO8356" s="126"/>
      <c r="AP8356" s="126"/>
      <c r="AQ8356" s="127"/>
      <c r="AR8356" s="128"/>
      <c r="AS8356" s="13"/>
      <c r="AW8356" s="128"/>
      <c r="AX8356" s="128"/>
      <c r="AY8356" s="128"/>
      <c r="BH8356" s="89"/>
      <c r="BI8356" s="90"/>
      <c r="DL8356" s="13"/>
      <c r="DM8356" s="13"/>
      <c r="DN8356" s="3"/>
      <c r="DO8356" s="126"/>
      <c r="DP8356" s="126"/>
      <c r="DQ8356" s="127"/>
      <c r="DR8356" s="128"/>
      <c r="DS8356" s="13"/>
      <c r="DW8356" s="128"/>
      <c r="DX8356" s="128"/>
      <c r="DY8356" s="128"/>
      <c r="EH8356" s="89"/>
      <c r="EI8356" s="90"/>
    </row>
    <row r="8357" spans="38:139">
      <c r="AL8357" s="13"/>
      <c r="AM8357" s="13"/>
      <c r="AN8357" s="3"/>
      <c r="AO8357" s="126"/>
      <c r="AP8357" s="126"/>
      <c r="AQ8357" s="127"/>
      <c r="AR8357" s="128"/>
      <c r="AS8357" s="13"/>
      <c r="AW8357" s="128"/>
      <c r="AX8357" s="128"/>
      <c r="AY8357" s="128"/>
      <c r="BH8357" s="89"/>
      <c r="BI8357" s="90"/>
      <c r="DL8357" s="13"/>
      <c r="DM8357" s="13"/>
      <c r="DN8357" s="3"/>
      <c r="DO8357" s="126"/>
      <c r="DP8357" s="126"/>
      <c r="DQ8357" s="127"/>
      <c r="DR8357" s="128"/>
      <c r="DS8357" s="13"/>
      <c r="DW8357" s="128"/>
      <c r="DX8357" s="128"/>
      <c r="DY8357" s="128"/>
      <c r="EH8357" s="89"/>
      <c r="EI8357" s="90"/>
    </row>
    <row r="8358" spans="38:139">
      <c r="AL8358" s="13"/>
      <c r="AM8358" s="13"/>
      <c r="AN8358" s="3"/>
      <c r="AO8358" s="126"/>
      <c r="AP8358" s="126"/>
      <c r="AQ8358" s="127"/>
      <c r="AR8358" s="128"/>
      <c r="AS8358" s="13"/>
      <c r="AW8358" s="128"/>
      <c r="AX8358" s="128"/>
      <c r="AY8358" s="128"/>
      <c r="BH8358" s="89"/>
      <c r="BI8358" s="90"/>
      <c r="DL8358" s="13"/>
      <c r="DM8358" s="13"/>
      <c r="DN8358" s="3"/>
      <c r="DO8358" s="126"/>
      <c r="DP8358" s="126"/>
      <c r="DQ8358" s="127"/>
      <c r="DR8358" s="128"/>
      <c r="DS8358" s="13"/>
      <c r="DW8358" s="128"/>
      <c r="DX8358" s="128"/>
      <c r="DY8358" s="128"/>
      <c r="EH8358" s="89"/>
      <c r="EI8358" s="90"/>
    </row>
    <row r="8359" spans="38:139">
      <c r="AL8359" s="13"/>
      <c r="AM8359" s="13"/>
      <c r="AN8359" s="3"/>
      <c r="AO8359" s="126"/>
      <c r="AP8359" s="126"/>
      <c r="AQ8359" s="127"/>
      <c r="AR8359" s="128"/>
      <c r="AS8359" s="13"/>
      <c r="AW8359" s="128"/>
      <c r="AX8359" s="128"/>
      <c r="AY8359" s="128"/>
      <c r="BH8359" s="89"/>
      <c r="BI8359" s="90"/>
      <c r="DL8359" s="13"/>
      <c r="DM8359" s="13"/>
      <c r="DN8359" s="3"/>
      <c r="DO8359" s="126"/>
      <c r="DP8359" s="126"/>
      <c r="DQ8359" s="127"/>
      <c r="DR8359" s="128"/>
      <c r="DS8359" s="13"/>
      <c r="DW8359" s="128"/>
      <c r="DX8359" s="128"/>
      <c r="DY8359" s="128"/>
      <c r="EH8359" s="89"/>
      <c r="EI8359" s="90"/>
    </row>
    <row r="8360" spans="38:139">
      <c r="AL8360" s="13"/>
      <c r="AM8360" s="13"/>
      <c r="AN8360" s="3"/>
      <c r="AO8360" s="126"/>
      <c r="AP8360" s="126"/>
      <c r="AQ8360" s="127"/>
      <c r="AR8360" s="128"/>
      <c r="AS8360" s="13"/>
      <c r="AW8360" s="128"/>
      <c r="AX8360" s="128"/>
      <c r="AY8360" s="128"/>
      <c r="BH8360" s="89"/>
      <c r="BI8360" s="90"/>
      <c r="DL8360" s="13"/>
      <c r="DM8360" s="13"/>
      <c r="DN8360" s="3"/>
      <c r="DO8360" s="126"/>
      <c r="DP8360" s="126"/>
      <c r="DQ8360" s="127"/>
      <c r="DR8360" s="128"/>
      <c r="DS8360" s="13"/>
      <c r="DW8360" s="128"/>
      <c r="DX8360" s="128"/>
      <c r="DY8360" s="128"/>
      <c r="EH8360" s="89"/>
      <c r="EI8360" s="90"/>
    </row>
    <row r="8361" spans="38:139">
      <c r="AL8361" s="13"/>
      <c r="AM8361" s="13"/>
      <c r="AN8361" s="3"/>
      <c r="AO8361" s="126"/>
      <c r="AP8361" s="126"/>
      <c r="AQ8361" s="127"/>
      <c r="AR8361" s="128"/>
      <c r="AS8361" s="13"/>
      <c r="AW8361" s="128"/>
      <c r="AX8361" s="128"/>
      <c r="AY8361" s="128"/>
      <c r="BH8361" s="89"/>
      <c r="BI8361" s="90"/>
      <c r="DL8361" s="13"/>
      <c r="DM8361" s="13"/>
      <c r="DN8361" s="3"/>
      <c r="DO8361" s="126"/>
      <c r="DP8361" s="126"/>
      <c r="DQ8361" s="127"/>
      <c r="DR8361" s="128"/>
      <c r="DS8361" s="13"/>
      <c r="DW8361" s="128"/>
      <c r="DX8361" s="128"/>
      <c r="DY8361" s="128"/>
      <c r="EH8361" s="89"/>
      <c r="EI8361" s="90"/>
    </row>
    <row r="8362" spans="38:139">
      <c r="AL8362" s="13"/>
      <c r="AM8362" s="13"/>
      <c r="AN8362" s="3"/>
      <c r="AO8362" s="126"/>
      <c r="AP8362" s="126"/>
      <c r="AQ8362" s="127"/>
      <c r="AR8362" s="128"/>
      <c r="AS8362" s="13"/>
      <c r="AW8362" s="128"/>
      <c r="AX8362" s="128"/>
      <c r="AY8362" s="128"/>
      <c r="BH8362" s="89"/>
      <c r="BI8362" s="90"/>
      <c r="DL8362" s="13"/>
      <c r="DM8362" s="13"/>
      <c r="DN8362" s="3"/>
      <c r="DO8362" s="126"/>
      <c r="DP8362" s="126"/>
      <c r="DQ8362" s="127"/>
      <c r="DR8362" s="128"/>
      <c r="DS8362" s="13"/>
      <c r="DW8362" s="128"/>
      <c r="DX8362" s="128"/>
      <c r="DY8362" s="128"/>
      <c r="EH8362" s="89"/>
      <c r="EI8362" s="90"/>
    </row>
    <row r="8363" spans="38:139">
      <c r="AL8363" s="13"/>
      <c r="AM8363" s="13"/>
      <c r="AN8363" s="3"/>
      <c r="AO8363" s="126"/>
      <c r="AP8363" s="126"/>
      <c r="AQ8363" s="127"/>
      <c r="AR8363" s="128"/>
      <c r="AS8363" s="13"/>
      <c r="AW8363" s="128"/>
      <c r="AX8363" s="128"/>
      <c r="AY8363" s="128"/>
      <c r="BH8363" s="89"/>
      <c r="BI8363" s="90"/>
      <c r="DL8363" s="13"/>
      <c r="DM8363" s="13"/>
      <c r="DN8363" s="3"/>
      <c r="DO8363" s="126"/>
      <c r="DP8363" s="126"/>
      <c r="DQ8363" s="127"/>
      <c r="DR8363" s="128"/>
      <c r="DS8363" s="13"/>
      <c r="DW8363" s="128"/>
      <c r="DX8363" s="128"/>
      <c r="DY8363" s="128"/>
      <c r="EH8363" s="89"/>
      <c r="EI8363" s="90"/>
    </row>
    <row r="8364" spans="38:139">
      <c r="AL8364" s="13"/>
      <c r="AM8364" s="13"/>
      <c r="AN8364" s="3"/>
      <c r="AO8364" s="126"/>
      <c r="AP8364" s="126"/>
      <c r="AQ8364" s="127"/>
      <c r="AR8364" s="128"/>
      <c r="AS8364" s="13"/>
      <c r="AW8364" s="128"/>
      <c r="AX8364" s="128"/>
      <c r="AY8364" s="128"/>
      <c r="BH8364" s="89"/>
      <c r="BI8364" s="90"/>
      <c r="DL8364" s="13"/>
      <c r="DM8364" s="13"/>
      <c r="DN8364" s="3"/>
      <c r="DO8364" s="126"/>
      <c r="DP8364" s="126"/>
      <c r="DQ8364" s="127"/>
      <c r="DR8364" s="128"/>
      <c r="DS8364" s="13"/>
      <c r="DW8364" s="128"/>
      <c r="DX8364" s="128"/>
      <c r="DY8364" s="128"/>
      <c r="EH8364" s="89"/>
      <c r="EI8364" s="90"/>
    </row>
    <row r="8365" spans="38:139">
      <c r="AL8365" s="13"/>
      <c r="AM8365" s="13"/>
      <c r="AN8365" s="3"/>
      <c r="AO8365" s="126"/>
      <c r="AP8365" s="126"/>
      <c r="AQ8365" s="127"/>
      <c r="AR8365" s="128"/>
      <c r="AS8365" s="13"/>
      <c r="AW8365" s="128"/>
      <c r="AX8365" s="128"/>
      <c r="AY8365" s="128"/>
      <c r="BH8365" s="89"/>
      <c r="BI8365" s="90"/>
      <c r="DL8365" s="13"/>
      <c r="DM8365" s="13"/>
      <c r="DN8365" s="3"/>
      <c r="DO8365" s="126"/>
      <c r="DP8365" s="126"/>
      <c r="DQ8365" s="127"/>
      <c r="DR8365" s="128"/>
      <c r="DS8365" s="13"/>
      <c r="DW8365" s="128"/>
      <c r="DX8365" s="128"/>
      <c r="DY8365" s="128"/>
      <c r="EH8365" s="89"/>
      <c r="EI8365" s="90"/>
    </row>
    <row r="8366" spans="38:139">
      <c r="AL8366" s="13"/>
      <c r="AM8366" s="13"/>
      <c r="AN8366" s="3"/>
      <c r="AO8366" s="126"/>
      <c r="AP8366" s="126"/>
      <c r="AQ8366" s="127"/>
      <c r="AR8366" s="128"/>
      <c r="AS8366" s="13"/>
      <c r="AW8366" s="128"/>
      <c r="AX8366" s="128"/>
      <c r="AY8366" s="128"/>
      <c r="BH8366" s="89"/>
      <c r="BI8366" s="90"/>
      <c r="DL8366" s="13"/>
      <c r="DM8366" s="13"/>
      <c r="DN8366" s="3"/>
      <c r="DO8366" s="126"/>
      <c r="DP8366" s="126"/>
      <c r="DQ8366" s="127"/>
      <c r="DR8366" s="128"/>
      <c r="DS8366" s="13"/>
      <c r="DW8366" s="128"/>
      <c r="DX8366" s="128"/>
      <c r="DY8366" s="128"/>
      <c r="EH8366" s="89"/>
      <c r="EI8366" s="90"/>
    </row>
    <row r="8367" spans="38:139">
      <c r="AL8367" s="13"/>
      <c r="AM8367" s="13"/>
      <c r="AN8367" s="3"/>
      <c r="AO8367" s="126"/>
      <c r="AP8367" s="126"/>
      <c r="AQ8367" s="127"/>
      <c r="AR8367" s="128"/>
      <c r="AS8367" s="13"/>
      <c r="AW8367" s="128"/>
      <c r="AX8367" s="128"/>
      <c r="AY8367" s="128"/>
      <c r="BH8367" s="89"/>
      <c r="BI8367" s="90"/>
      <c r="DL8367" s="13"/>
      <c r="DM8367" s="13"/>
      <c r="DN8367" s="3"/>
      <c r="DO8367" s="126"/>
      <c r="DP8367" s="126"/>
      <c r="DQ8367" s="127"/>
      <c r="DR8367" s="128"/>
      <c r="DS8367" s="13"/>
      <c r="DW8367" s="128"/>
      <c r="DX8367" s="128"/>
      <c r="DY8367" s="128"/>
      <c r="EH8367" s="89"/>
      <c r="EI8367" s="90"/>
    </row>
    <row r="8368" spans="38:139">
      <c r="AL8368" s="13"/>
      <c r="AM8368" s="13"/>
      <c r="AN8368" s="3"/>
      <c r="AO8368" s="126"/>
      <c r="AP8368" s="126"/>
      <c r="AQ8368" s="127"/>
      <c r="AR8368" s="128"/>
      <c r="AS8368" s="13"/>
      <c r="AW8368" s="128"/>
      <c r="AX8368" s="128"/>
      <c r="AY8368" s="128"/>
      <c r="BH8368" s="89"/>
      <c r="BI8368" s="90"/>
      <c r="DL8368" s="13"/>
      <c r="DM8368" s="13"/>
      <c r="DN8368" s="3"/>
      <c r="DO8368" s="126"/>
      <c r="DP8368" s="126"/>
      <c r="DQ8368" s="127"/>
      <c r="DR8368" s="128"/>
      <c r="DS8368" s="13"/>
      <c r="DW8368" s="128"/>
      <c r="DX8368" s="128"/>
      <c r="DY8368" s="128"/>
      <c r="EH8368" s="89"/>
      <c r="EI8368" s="90"/>
    </row>
    <row r="8369" spans="38:139">
      <c r="AL8369" s="13"/>
      <c r="AM8369" s="13"/>
      <c r="AN8369" s="3"/>
      <c r="AO8369" s="126"/>
      <c r="AP8369" s="126"/>
      <c r="AQ8369" s="127"/>
      <c r="AR8369" s="128"/>
      <c r="AS8369" s="13"/>
      <c r="AW8369" s="128"/>
      <c r="AX8369" s="128"/>
      <c r="AY8369" s="128"/>
      <c r="BH8369" s="89"/>
      <c r="BI8369" s="90"/>
      <c r="DL8369" s="13"/>
      <c r="DM8369" s="13"/>
      <c r="DN8369" s="3"/>
      <c r="DO8369" s="126"/>
      <c r="DP8369" s="126"/>
      <c r="DQ8369" s="127"/>
      <c r="DR8369" s="128"/>
      <c r="DS8369" s="13"/>
      <c r="DW8369" s="128"/>
      <c r="DX8369" s="128"/>
      <c r="DY8369" s="128"/>
      <c r="EH8369" s="89"/>
      <c r="EI8369" s="90"/>
    </row>
    <row r="8370" spans="38:139">
      <c r="AL8370" s="13"/>
      <c r="AM8370" s="13"/>
      <c r="AN8370" s="3"/>
      <c r="AO8370" s="126"/>
      <c r="AP8370" s="126"/>
      <c r="AQ8370" s="127"/>
      <c r="AR8370" s="128"/>
      <c r="AS8370" s="13"/>
      <c r="AW8370" s="128"/>
      <c r="AX8370" s="128"/>
      <c r="AY8370" s="128"/>
      <c r="BH8370" s="89"/>
      <c r="BI8370" s="90"/>
      <c r="DL8370" s="13"/>
      <c r="DM8370" s="13"/>
      <c r="DN8370" s="3"/>
      <c r="DO8370" s="126"/>
      <c r="DP8370" s="126"/>
      <c r="DQ8370" s="127"/>
      <c r="DR8370" s="128"/>
      <c r="DS8370" s="13"/>
      <c r="DW8370" s="128"/>
      <c r="DX8370" s="128"/>
      <c r="DY8370" s="128"/>
      <c r="EH8370" s="89"/>
      <c r="EI8370" s="90"/>
    </row>
    <row r="8371" spans="38:139">
      <c r="AL8371" s="13"/>
      <c r="AM8371" s="13"/>
      <c r="AN8371" s="3"/>
      <c r="AO8371" s="126"/>
      <c r="AP8371" s="126"/>
      <c r="AQ8371" s="127"/>
      <c r="AR8371" s="128"/>
      <c r="AS8371" s="13"/>
      <c r="AW8371" s="128"/>
      <c r="AX8371" s="128"/>
      <c r="AY8371" s="128"/>
      <c r="BH8371" s="89"/>
      <c r="BI8371" s="90"/>
      <c r="DL8371" s="13"/>
      <c r="DM8371" s="13"/>
      <c r="DN8371" s="3"/>
      <c r="DO8371" s="126"/>
      <c r="DP8371" s="126"/>
      <c r="DQ8371" s="127"/>
      <c r="DR8371" s="128"/>
      <c r="DS8371" s="13"/>
      <c r="DW8371" s="128"/>
      <c r="DX8371" s="128"/>
      <c r="DY8371" s="128"/>
      <c r="EH8371" s="89"/>
      <c r="EI8371" s="90"/>
    </row>
    <row r="8372" spans="38:139">
      <c r="AL8372" s="13"/>
      <c r="AM8372" s="13"/>
      <c r="AN8372" s="3"/>
      <c r="AO8372" s="126"/>
      <c r="AP8372" s="126"/>
      <c r="AQ8372" s="127"/>
      <c r="AR8372" s="128"/>
      <c r="AS8372" s="13"/>
      <c r="AW8372" s="128"/>
      <c r="AX8372" s="128"/>
      <c r="AY8372" s="128"/>
      <c r="BH8372" s="89"/>
      <c r="BI8372" s="90"/>
      <c r="DL8372" s="13"/>
      <c r="DM8372" s="13"/>
      <c r="DN8372" s="3"/>
      <c r="DO8372" s="126"/>
      <c r="DP8372" s="126"/>
      <c r="DQ8372" s="127"/>
      <c r="DR8372" s="128"/>
      <c r="DS8372" s="13"/>
      <c r="DW8372" s="128"/>
      <c r="DX8372" s="128"/>
      <c r="DY8372" s="128"/>
      <c r="EH8372" s="89"/>
      <c r="EI8372" s="90"/>
    </row>
    <row r="8373" spans="38:139">
      <c r="AL8373" s="13"/>
      <c r="AM8373" s="13"/>
      <c r="AN8373" s="3"/>
      <c r="AO8373" s="126"/>
      <c r="AP8373" s="126"/>
      <c r="AQ8373" s="127"/>
      <c r="AR8373" s="128"/>
      <c r="AS8373" s="13"/>
      <c r="AW8373" s="128"/>
      <c r="AX8373" s="128"/>
      <c r="AY8373" s="128"/>
      <c r="BH8373" s="89"/>
      <c r="BI8373" s="90"/>
      <c r="DL8373" s="13"/>
      <c r="DM8373" s="13"/>
      <c r="DN8373" s="3"/>
      <c r="DO8373" s="126"/>
      <c r="DP8373" s="126"/>
      <c r="DQ8373" s="127"/>
      <c r="DR8373" s="128"/>
      <c r="DS8373" s="13"/>
      <c r="DW8373" s="128"/>
      <c r="DX8373" s="128"/>
      <c r="DY8373" s="128"/>
      <c r="EH8373" s="89"/>
      <c r="EI8373" s="90"/>
    </row>
    <row r="8374" spans="38:139">
      <c r="AL8374" s="13"/>
      <c r="AM8374" s="13"/>
      <c r="AN8374" s="3"/>
      <c r="AO8374" s="126"/>
      <c r="AP8374" s="126"/>
      <c r="AQ8374" s="127"/>
      <c r="AR8374" s="128"/>
      <c r="AS8374" s="13"/>
      <c r="AW8374" s="128"/>
      <c r="AX8374" s="128"/>
      <c r="AY8374" s="128"/>
      <c r="BH8374" s="89"/>
      <c r="BI8374" s="90"/>
      <c r="DL8374" s="13"/>
      <c r="DM8374" s="13"/>
      <c r="DN8374" s="3"/>
      <c r="DO8374" s="126"/>
      <c r="DP8374" s="126"/>
      <c r="DQ8374" s="127"/>
      <c r="DR8374" s="128"/>
      <c r="DS8374" s="13"/>
      <c r="DW8374" s="128"/>
      <c r="DX8374" s="128"/>
      <c r="DY8374" s="128"/>
      <c r="EH8374" s="89"/>
      <c r="EI8374" s="90"/>
    </row>
    <row r="8375" spans="38:139">
      <c r="AL8375" s="13"/>
      <c r="AM8375" s="13"/>
      <c r="AN8375" s="3"/>
      <c r="AO8375" s="126"/>
      <c r="AP8375" s="126"/>
      <c r="AQ8375" s="127"/>
      <c r="AR8375" s="128"/>
      <c r="AS8375" s="13"/>
      <c r="AW8375" s="128"/>
      <c r="AX8375" s="128"/>
      <c r="AY8375" s="128"/>
      <c r="BH8375" s="89"/>
      <c r="BI8375" s="90"/>
      <c r="DL8375" s="13"/>
      <c r="DM8375" s="13"/>
      <c r="DN8375" s="3"/>
      <c r="DO8375" s="126"/>
      <c r="DP8375" s="126"/>
      <c r="DQ8375" s="127"/>
      <c r="DR8375" s="128"/>
      <c r="DS8375" s="13"/>
      <c r="DW8375" s="128"/>
      <c r="DX8375" s="128"/>
      <c r="DY8375" s="128"/>
      <c r="EH8375" s="89"/>
      <c r="EI8375" s="90"/>
    </row>
    <row r="8376" spans="38:139">
      <c r="AL8376" s="13"/>
      <c r="AM8376" s="13"/>
      <c r="AN8376" s="3"/>
      <c r="AO8376" s="126"/>
      <c r="AP8376" s="126"/>
      <c r="AQ8376" s="127"/>
      <c r="AR8376" s="128"/>
      <c r="AS8376" s="13"/>
      <c r="AW8376" s="128"/>
      <c r="AX8376" s="128"/>
      <c r="AY8376" s="128"/>
      <c r="BH8376" s="89"/>
      <c r="BI8376" s="90"/>
      <c r="DL8376" s="13"/>
      <c r="DM8376" s="13"/>
      <c r="DN8376" s="3"/>
      <c r="DO8376" s="126"/>
      <c r="DP8376" s="126"/>
      <c r="DQ8376" s="127"/>
      <c r="DR8376" s="128"/>
      <c r="DS8376" s="13"/>
      <c r="DW8376" s="128"/>
      <c r="DX8376" s="128"/>
      <c r="DY8376" s="128"/>
      <c r="EH8376" s="89"/>
      <c r="EI8376" s="90"/>
    </row>
    <row r="8377" spans="38:139">
      <c r="AL8377" s="13"/>
      <c r="AM8377" s="13"/>
      <c r="AN8377" s="3"/>
      <c r="AO8377" s="126"/>
      <c r="AP8377" s="126"/>
      <c r="AQ8377" s="127"/>
      <c r="AR8377" s="128"/>
      <c r="AS8377" s="13"/>
      <c r="AW8377" s="128"/>
      <c r="AX8377" s="128"/>
      <c r="AY8377" s="128"/>
      <c r="BH8377" s="89"/>
      <c r="BI8377" s="90"/>
      <c r="DL8377" s="13"/>
      <c r="DM8377" s="13"/>
      <c r="DN8377" s="3"/>
      <c r="DO8377" s="126"/>
      <c r="DP8377" s="126"/>
      <c r="DQ8377" s="127"/>
      <c r="DR8377" s="128"/>
      <c r="DS8377" s="13"/>
      <c r="DW8377" s="128"/>
      <c r="DX8377" s="128"/>
      <c r="DY8377" s="128"/>
      <c r="EH8377" s="89"/>
      <c r="EI8377" s="90"/>
    </row>
    <row r="8378" spans="38:139">
      <c r="AL8378" s="13"/>
      <c r="AM8378" s="13"/>
      <c r="AN8378" s="3"/>
      <c r="AO8378" s="126"/>
      <c r="AP8378" s="126"/>
      <c r="AQ8378" s="127"/>
      <c r="AR8378" s="128"/>
      <c r="AS8378" s="13"/>
      <c r="AW8378" s="128"/>
      <c r="AX8378" s="128"/>
      <c r="AY8378" s="128"/>
      <c r="BH8378" s="89"/>
      <c r="BI8378" s="90"/>
      <c r="DL8378" s="13"/>
      <c r="DM8378" s="13"/>
      <c r="DN8378" s="3"/>
      <c r="DO8378" s="126"/>
      <c r="DP8378" s="126"/>
      <c r="DQ8378" s="127"/>
      <c r="DR8378" s="128"/>
      <c r="DS8378" s="13"/>
      <c r="DW8378" s="128"/>
      <c r="DX8378" s="128"/>
      <c r="DY8378" s="128"/>
      <c r="EH8378" s="89"/>
      <c r="EI8378" s="90"/>
    </row>
    <row r="8379" spans="38:139">
      <c r="AL8379" s="13"/>
      <c r="AM8379" s="13"/>
      <c r="AN8379" s="3"/>
      <c r="AO8379" s="126"/>
      <c r="AP8379" s="126"/>
      <c r="AQ8379" s="127"/>
      <c r="AR8379" s="128"/>
      <c r="AS8379" s="13"/>
      <c r="AW8379" s="128"/>
      <c r="AX8379" s="128"/>
      <c r="AY8379" s="128"/>
      <c r="BH8379" s="89"/>
      <c r="BI8379" s="90"/>
      <c r="DL8379" s="13"/>
      <c r="DM8379" s="13"/>
      <c r="DN8379" s="3"/>
      <c r="DO8379" s="126"/>
      <c r="DP8379" s="126"/>
      <c r="DQ8379" s="127"/>
      <c r="DR8379" s="128"/>
      <c r="DS8379" s="13"/>
      <c r="DW8379" s="128"/>
      <c r="DX8379" s="128"/>
      <c r="DY8379" s="128"/>
      <c r="EH8379" s="89"/>
      <c r="EI8379" s="90"/>
    </row>
    <row r="8380" spans="38:139">
      <c r="AL8380" s="13"/>
      <c r="AM8380" s="13"/>
      <c r="AN8380" s="3"/>
      <c r="AO8380" s="126"/>
      <c r="AP8380" s="126"/>
      <c r="AQ8380" s="127"/>
      <c r="AR8380" s="128"/>
      <c r="AS8380" s="13"/>
      <c r="AW8380" s="128"/>
      <c r="AX8380" s="128"/>
      <c r="AY8380" s="128"/>
      <c r="BH8380" s="89"/>
      <c r="BI8380" s="90"/>
      <c r="DL8380" s="13"/>
      <c r="DM8380" s="13"/>
      <c r="DN8380" s="3"/>
      <c r="DO8380" s="126"/>
      <c r="DP8380" s="126"/>
      <c r="DQ8380" s="127"/>
      <c r="DR8380" s="128"/>
      <c r="DS8380" s="13"/>
      <c r="DW8380" s="128"/>
      <c r="DX8380" s="128"/>
      <c r="DY8380" s="128"/>
      <c r="EH8380" s="89"/>
      <c r="EI8380" s="90"/>
    </row>
    <row r="8381" spans="38:139">
      <c r="AL8381" s="13"/>
      <c r="AM8381" s="13"/>
      <c r="AN8381" s="3"/>
      <c r="AO8381" s="126"/>
      <c r="AP8381" s="126"/>
      <c r="AQ8381" s="127"/>
      <c r="AR8381" s="128"/>
      <c r="AS8381" s="13"/>
      <c r="AW8381" s="128"/>
      <c r="AX8381" s="128"/>
      <c r="AY8381" s="128"/>
      <c r="BH8381" s="89"/>
      <c r="BI8381" s="90"/>
      <c r="DL8381" s="13"/>
      <c r="DM8381" s="13"/>
      <c r="DN8381" s="3"/>
      <c r="DO8381" s="126"/>
      <c r="DP8381" s="126"/>
      <c r="DQ8381" s="127"/>
      <c r="DR8381" s="128"/>
      <c r="DS8381" s="13"/>
      <c r="DW8381" s="128"/>
      <c r="DX8381" s="128"/>
      <c r="DY8381" s="128"/>
      <c r="EH8381" s="89"/>
      <c r="EI8381" s="90"/>
    </row>
    <row r="8382" spans="38:139">
      <c r="AL8382" s="13"/>
      <c r="AM8382" s="13"/>
      <c r="AN8382" s="3"/>
      <c r="AO8382" s="126"/>
      <c r="AP8382" s="126"/>
      <c r="AQ8382" s="127"/>
      <c r="AR8382" s="128"/>
      <c r="AS8382" s="13"/>
      <c r="AW8382" s="128"/>
      <c r="AX8382" s="128"/>
      <c r="AY8382" s="128"/>
      <c r="BH8382" s="89"/>
      <c r="BI8382" s="90"/>
      <c r="DL8382" s="13"/>
      <c r="DM8382" s="13"/>
      <c r="DN8382" s="3"/>
      <c r="DO8382" s="126"/>
      <c r="DP8382" s="126"/>
      <c r="DQ8382" s="127"/>
      <c r="DR8382" s="128"/>
      <c r="DS8382" s="13"/>
      <c r="DW8382" s="128"/>
      <c r="DX8382" s="128"/>
      <c r="DY8382" s="128"/>
      <c r="EH8382" s="89"/>
      <c r="EI8382" s="90"/>
    </row>
    <row r="8383" spans="38:139">
      <c r="AL8383" s="13"/>
      <c r="AM8383" s="13"/>
      <c r="AN8383" s="3"/>
      <c r="AO8383" s="126"/>
      <c r="AP8383" s="126"/>
      <c r="AQ8383" s="127"/>
      <c r="AR8383" s="128"/>
      <c r="AS8383" s="13"/>
      <c r="AW8383" s="128"/>
      <c r="AX8383" s="128"/>
      <c r="AY8383" s="128"/>
      <c r="BH8383" s="89"/>
      <c r="BI8383" s="90"/>
      <c r="DL8383" s="13"/>
      <c r="DM8383" s="13"/>
      <c r="DN8383" s="3"/>
      <c r="DO8383" s="126"/>
      <c r="DP8383" s="126"/>
      <c r="DQ8383" s="127"/>
      <c r="DR8383" s="128"/>
      <c r="DS8383" s="13"/>
      <c r="DW8383" s="128"/>
      <c r="DX8383" s="128"/>
      <c r="DY8383" s="128"/>
      <c r="EH8383" s="89"/>
      <c r="EI8383" s="90"/>
    </row>
    <row r="8384" spans="38:139">
      <c r="AL8384" s="13"/>
      <c r="AM8384" s="13"/>
      <c r="AN8384" s="3"/>
      <c r="AO8384" s="126"/>
      <c r="AP8384" s="126"/>
      <c r="AQ8384" s="127"/>
      <c r="AR8384" s="128"/>
      <c r="AS8384" s="13"/>
      <c r="AW8384" s="128"/>
      <c r="AX8384" s="128"/>
      <c r="AY8384" s="128"/>
      <c r="BH8384" s="89"/>
      <c r="BI8384" s="90"/>
      <c r="DL8384" s="13"/>
      <c r="DM8384" s="13"/>
      <c r="DN8384" s="3"/>
      <c r="DO8384" s="126"/>
      <c r="DP8384" s="126"/>
      <c r="DQ8384" s="127"/>
      <c r="DR8384" s="128"/>
      <c r="DS8384" s="13"/>
      <c r="DW8384" s="128"/>
      <c r="DX8384" s="128"/>
      <c r="DY8384" s="128"/>
      <c r="EH8384" s="89"/>
      <c r="EI8384" s="90"/>
    </row>
    <row r="8385" spans="38:139">
      <c r="AL8385" s="13"/>
      <c r="AM8385" s="13"/>
      <c r="AN8385" s="3"/>
      <c r="AO8385" s="126"/>
      <c r="AP8385" s="126"/>
      <c r="AQ8385" s="127"/>
      <c r="AR8385" s="128"/>
      <c r="AS8385" s="13"/>
      <c r="AW8385" s="128"/>
      <c r="AX8385" s="128"/>
      <c r="AY8385" s="128"/>
      <c r="BH8385" s="89"/>
      <c r="BI8385" s="90"/>
      <c r="DL8385" s="13"/>
      <c r="DM8385" s="13"/>
      <c r="DN8385" s="3"/>
      <c r="DO8385" s="126"/>
      <c r="DP8385" s="126"/>
      <c r="DQ8385" s="127"/>
      <c r="DR8385" s="128"/>
      <c r="DS8385" s="13"/>
      <c r="DW8385" s="128"/>
      <c r="DX8385" s="128"/>
      <c r="DY8385" s="128"/>
      <c r="EH8385" s="89"/>
      <c r="EI8385" s="90"/>
    </row>
    <row r="8386" spans="38:139">
      <c r="AL8386" s="13"/>
      <c r="AM8386" s="13"/>
      <c r="AN8386" s="3"/>
      <c r="AO8386" s="126"/>
      <c r="AP8386" s="126"/>
      <c r="AQ8386" s="127"/>
      <c r="AR8386" s="128"/>
      <c r="AS8386" s="13"/>
      <c r="AW8386" s="128"/>
      <c r="AX8386" s="128"/>
      <c r="AY8386" s="128"/>
      <c r="BH8386" s="89"/>
      <c r="BI8386" s="90"/>
      <c r="DL8386" s="13"/>
      <c r="DM8386" s="13"/>
      <c r="DN8386" s="3"/>
      <c r="DO8386" s="126"/>
      <c r="DP8386" s="126"/>
      <c r="DQ8386" s="127"/>
      <c r="DR8386" s="128"/>
      <c r="DS8386" s="13"/>
      <c r="DW8386" s="128"/>
      <c r="DX8386" s="128"/>
      <c r="DY8386" s="128"/>
      <c r="EH8386" s="89"/>
      <c r="EI8386" s="90"/>
    </row>
    <row r="8387" spans="38:139">
      <c r="AL8387" s="13"/>
      <c r="AM8387" s="13"/>
      <c r="AN8387" s="3"/>
      <c r="AO8387" s="126"/>
      <c r="AP8387" s="126"/>
      <c r="AQ8387" s="127"/>
      <c r="AR8387" s="128"/>
      <c r="AS8387" s="13"/>
      <c r="AW8387" s="128"/>
      <c r="AX8387" s="128"/>
      <c r="AY8387" s="128"/>
      <c r="BH8387" s="89"/>
      <c r="BI8387" s="90"/>
      <c r="DL8387" s="13"/>
      <c r="DM8387" s="13"/>
      <c r="DN8387" s="3"/>
      <c r="DO8387" s="126"/>
      <c r="DP8387" s="126"/>
      <c r="DQ8387" s="127"/>
      <c r="DR8387" s="128"/>
      <c r="DS8387" s="13"/>
      <c r="DW8387" s="128"/>
      <c r="DX8387" s="128"/>
      <c r="DY8387" s="128"/>
      <c r="EH8387" s="89"/>
      <c r="EI8387" s="90"/>
    </row>
    <row r="8388" spans="38:139">
      <c r="AL8388" s="13"/>
      <c r="AM8388" s="13"/>
      <c r="AN8388" s="3"/>
      <c r="AO8388" s="126"/>
      <c r="AP8388" s="126"/>
      <c r="AQ8388" s="127"/>
      <c r="AR8388" s="128"/>
      <c r="AS8388" s="13"/>
      <c r="AW8388" s="128"/>
      <c r="AX8388" s="128"/>
      <c r="AY8388" s="128"/>
      <c r="BH8388" s="89"/>
      <c r="BI8388" s="90"/>
      <c r="DL8388" s="13"/>
      <c r="DM8388" s="13"/>
      <c r="DN8388" s="3"/>
      <c r="DO8388" s="126"/>
      <c r="DP8388" s="126"/>
      <c r="DQ8388" s="127"/>
      <c r="DR8388" s="128"/>
      <c r="DS8388" s="13"/>
      <c r="DW8388" s="128"/>
      <c r="DX8388" s="128"/>
      <c r="DY8388" s="128"/>
      <c r="EH8388" s="89"/>
      <c r="EI8388" s="90"/>
    </row>
    <row r="8389" spans="38:139">
      <c r="AL8389" s="13"/>
      <c r="AM8389" s="13"/>
      <c r="AN8389" s="3"/>
      <c r="AO8389" s="126"/>
      <c r="AP8389" s="126"/>
      <c r="AQ8389" s="127"/>
      <c r="AR8389" s="128"/>
      <c r="AS8389" s="13"/>
      <c r="AW8389" s="128"/>
      <c r="AX8389" s="128"/>
      <c r="AY8389" s="128"/>
      <c r="BH8389" s="89"/>
      <c r="BI8389" s="90"/>
      <c r="DL8389" s="13"/>
      <c r="DM8389" s="13"/>
      <c r="DN8389" s="3"/>
      <c r="DO8389" s="126"/>
      <c r="DP8389" s="126"/>
      <c r="DQ8389" s="127"/>
      <c r="DR8389" s="128"/>
      <c r="DS8389" s="13"/>
      <c r="DW8389" s="128"/>
      <c r="DX8389" s="128"/>
      <c r="DY8389" s="128"/>
      <c r="EH8389" s="89"/>
      <c r="EI8389" s="90"/>
    </row>
    <row r="8390" spans="38:139">
      <c r="AL8390" s="13"/>
      <c r="AM8390" s="13"/>
      <c r="AN8390" s="3"/>
      <c r="AO8390" s="126"/>
      <c r="AP8390" s="126"/>
      <c r="AQ8390" s="127"/>
      <c r="AR8390" s="128"/>
      <c r="AS8390" s="13"/>
      <c r="AW8390" s="128"/>
      <c r="AX8390" s="128"/>
      <c r="AY8390" s="128"/>
      <c r="BH8390" s="89"/>
      <c r="BI8390" s="90"/>
      <c r="DL8390" s="13"/>
      <c r="DM8390" s="13"/>
      <c r="DN8390" s="3"/>
      <c r="DO8390" s="126"/>
      <c r="DP8390" s="126"/>
      <c r="DQ8390" s="127"/>
      <c r="DR8390" s="128"/>
      <c r="DS8390" s="13"/>
      <c r="DW8390" s="128"/>
      <c r="DX8390" s="128"/>
      <c r="DY8390" s="128"/>
      <c r="EH8390" s="89"/>
      <c r="EI8390" s="90"/>
    </row>
    <row r="8391" spans="38:139">
      <c r="AL8391" s="13"/>
      <c r="AM8391" s="13"/>
      <c r="AN8391" s="3"/>
      <c r="AO8391" s="126"/>
      <c r="AP8391" s="126"/>
      <c r="AQ8391" s="127"/>
      <c r="AR8391" s="128"/>
      <c r="AS8391" s="13"/>
      <c r="AW8391" s="128"/>
      <c r="AX8391" s="128"/>
      <c r="AY8391" s="128"/>
      <c r="BH8391" s="89"/>
      <c r="BI8391" s="90"/>
      <c r="DL8391" s="13"/>
      <c r="DM8391" s="13"/>
      <c r="DN8391" s="3"/>
      <c r="DO8391" s="126"/>
      <c r="DP8391" s="126"/>
      <c r="DQ8391" s="127"/>
      <c r="DR8391" s="128"/>
      <c r="DS8391" s="13"/>
      <c r="DW8391" s="128"/>
      <c r="DX8391" s="128"/>
      <c r="DY8391" s="128"/>
      <c r="EH8391" s="89"/>
      <c r="EI8391" s="90"/>
    </row>
    <row r="8392" spans="38:139">
      <c r="AL8392" s="13"/>
      <c r="AM8392" s="13"/>
      <c r="AN8392" s="3"/>
      <c r="AO8392" s="126"/>
      <c r="AP8392" s="126"/>
      <c r="AQ8392" s="127"/>
      <c r="AR8392" s="128"/>
      <c r="AS8392" s="13"/>
      <c r="AW8392" s="128"/>
      <c r="AX8392" s="128"/>
      <c r="AY8392" s="128"/>
      <c r="BH8392" s="89"/>
      <c r="BI8392" s="90"/>
      <c r="DL8392" s="13"/>
      <c r="DM8392" s="13"/>
      <c r="DN8392" s="3"/>
      <c r="DO8392" s="126"/>
      <c r="DP8392" s="126"/>
      <c r="DQ8392" s="127"/>
      <c r="DR8392" s="128"/>
      <c r="DS8392" s="13"/>
      <c r="DW8392" s="128"/>
      <c r="DX8392" s="128"/>
      <c r="DY8392" s="128"/>
      <c r="EH8392" s="89"/>
      <c r="EI8392" s="90"/>
    </row>
    <row r="8393" spans="38:139">
      <c r="AL8393" s="13"/>
      <c r="AM8393" s="13"/>
      <c r="AN8393" s="3"/>
      <c r="AO8393" s="126"/>
      <c r="AP8393" s="126"/>
      <c r="AQ8393" s="127"/>
      <c r="AR8393" s="128"/>
      <c r="AS8393" s="13"/>
      <c r="AW8393" s="128"/>
      <c r="AX8393" s="128"/>
      <c r="AY8393" s="128"/>
      <c r="BH8393" s="89"/>
      <c r="BI8393" s="90"/>
      <c r="DL8393" s="13"/>
      <c r="DM8393" s="13"/>
      <c r="DN8393" s="3"/>
      <c r="DO8393" s="126"/>
      <c r="DP8393" s="126"/>
      <c r="DQ8393" s="127"/>
      <c r="DR8393" s="128"/>
      <c r="DS8393" s="13"/>
      <c r="DW8393" s="128"/>
      <c r="DX8393" s="128"/>
      <c r="DY8393" s="128"/>
      <c r="EH8393" s="89"/>
      <c r="EI8393" s="90"/>
    </row>
    <row r="8394" spans="38:139">
      <c r="AL8394" s="13"/>
      <c r="AM8394" s="13"/>
      <c r="AN8394" s="3"/>
      <c r="AO8394" s="126"/>
      <c r="AP8394" s="126"/>
      <c r="AQ8394" s="127"/>
      <c r="AR8394" s="128"/>
      <c r="AS8394" s="13"/>
      <c r="AW8394" s="128"/>
      <c r="AX8394" s="128"/>
      <c r="AY8394" s="128"/>
      <c r="BH8394" s="89"/>
      <c r="BI8394" s="90"/>
      <c r="DL8394" s="13"/>
      <c r="DM8394" s="13"/>
      <c r="DN8394" s="3"/>
      <c r="DO8394" s="126"/>
      <c r="DP8394" s="126"/>
      <c r="DQ8394" s="127"/>
      <c r="DR8394" s="128"/>
      <c r="DS8394" s="13"/>
      <c r="DW8394" s="128"/>
      <c r="DX8394" s="128"/>
      <c r="DY8394" s="128"/>
      <c r="EH8394" s="89"/>
      <c r="EI8394" s="90"/>
    </row>
    <row r="8395" spans="38:139">
      <c r="AL8395" s="13"/>
      <c r="AM8395" s="13"/>
      <c r="AN8395" s="3"/>
      <c r="AO8395" s="126"/>
      <c r="AP8395" s="126"/>
      <c r="AQ8395" s="127"/>
      <c r="AR8395" s="128"/>
      <c r="AS8395" s="13"/>
      <c r="AW8395" s="128"/>
      <c r="AX8395" s="128"/>
      <c r="AY8395" s="128"/>
      <c r="BH8395" s="89"/>
      <c r="BI8395" s="90"/>
      <c r="DL8395" s="13"/>
      <c r="DM8395" s="13"/>
      <c r="DN8395" s="3"/>
      <c r="DO8395" s="126"/>
      <c r="DP8395" s="126"/>
      <c r="DQ8395" s="127"/>
      <c r="DR8395" s="128"/>
      <c r="DS8395" s="13"/>
      <c r="DW8395" s="128"/>
      <c r="DX8395" s="128"/>
      <c r="DY8395" s="128"/>
      <c r="EH8395" s="89"/>
      <c r="EI8395" s="90"/>
    </row>
    <row r="8396" spans="38:139">
      <c r="AL8396" s="13"/>
      <c r="AM8396" s="13"/>
      <c r="AN8396" s="3"/>
      <c r="AO8396" s="126"/>
      <c r="AP8396" s="126"/>
      <c r="AQ8396" s="127"/>
      <c r="AR8396" s="128"/>
      <c r="AS8396" s="13"/>
      <c r="AW8396" s="128"/>
      <c r="AX8396" s="128"/>
      <c r="AY8396" s="128"/>
      <c r="BH8396" s="89"/>
      <c r="BI8396" s="90"/>
      <c r="DL8396" s="13"/>
      <c r="DM8396" s="13"/>
      <c r="DN8396" s="3"/>
      <c r="DO8396" s="126"/>
      <c r="DP8396" s="126"/>
      <c r="DQ8396" s="127"/>
      <c r="DR8396" s="128"/>
      <c r="DS8396" s="13"/>
      <c r="DW8396" s="128"/>
      <c r="DX8396" s="128"/>
      <c r="DY8396" s="128"/>
      <c r="EH8396" s="89"/>
      <c r="EI8396" s="90"/>
    </row>
    <row r="8397" spans="38:139">
      <c r="AL8397" s="13"/>
      <c r="AM8397" s="13"/>
      <c r="AN8397" s="3"/>
      <c r="AO8397" s="126"/>
      <c r="AP8397" s="126"/>
      <c r="AQ8397" s="127"/>
      <c r="AR8397" s="128"/>
      <c r="AS8397" s="13"/>
      <c r="AW8397" s="128"/>
      <c r="AX8397" s="128"/>
      <c r="AY8397" s="128"/>
      <c r="BH8397" s="89"/>
      <c r="BI8397" s="90"/>
      <c r="DL8397" s="13"/>
      <c r="DM8397" s="13"/>
      <c r="DN8397" s="3"/>
      <c r="DO8397" s="126"/>
      <c r="DP8397" s="126"/>
      <c r="DQ8397" s="127"/>
      <c r="DR8397" s="128"/>
      <c r="DS8397" s="13"/>
      <c r="DW8397" s="128"/>
      <c r="DX8397" s="128"/>
      <c r="DY8397" s="128"/>
      <c r="EH8397" s="89"/>
      <c r="EI8397" s="90"/>
    </row>
    <row r="8398" spans="38:139">
      <c r="AL8398" s="13"/>
      <c r="AM8398" s="13"/>
      <c r="AN8398" s="3"/>
      <c r="AO8398" s="126"/>
      <c r="AP8398" s="126"/>
      <c r="AQ8398" s="127"/>
      <c r="AR8398" s="128"/>
      <c r="AS8398" s="13"/>
      <c r="AW8398" s="128"/>
      <c r="AX8398" s="128"/>
      <c r="AY8398" s="128"/>
      <c r="BH8398" s="89"/>
      <c r="BI8398" s="90"/>
      <c r="DL8398" s="13"/>
      <c r="DM8398" s="13"/>
      <c r="DN8398" s="3"/>
      <c r="DO8398" s="126"/>
      <c r="DP8398" s="126"/>
      <c r="DQ8398" s="127"/>
      <c r="DR8398" s="128"/>
      <c r="DS8398" s="13"/>
      <c r="DW8398" s="128"/>
      <c r="DX8398" s="128"/>
      <c r="DY8398" s="128"/>
      <c r="EH8398" s="89"/>
      <c r="EI8398" s="90"/>
    </row>
    <row r="8399" spans="38:139">
      <c r="AL8399" s="13"/>
      <c r="AM8399" s="13"/>
      <c r="AN8399" s="3"/>
      <c r="AO8399" s="126"/>
      <c r="AP8399" s="126"/>
      <c r="AQ8399" s="127"/>
      <c r="AR8399" s="128"/>
      <c r="AS8399" s="13"/>
      <c r="AW8399" s="128"/>
      <c r="AX8399" s="128"/>
      <c r="AY8399" s="128"/>
      <c r="BH8399" s="89"/>
      <c r="BI8399" s="90"/>
      <c r="DL8399" s="13"/>
      <c r="DM8399" s="13"/>
      <c r="DN8399" s="3"/>
      <c r="DO8399" s="126"/>
      <c r="DP8399" s="126"/>
      <c r="DQ8399" s="127"/>
      <c r="DR8399" s="128"/>
      <c r="DS8399" s="13"/>
      <c r="DW8399" s="128"/>
      <c r="DX8399" s="128"/>
      <c r="DY8399" s="128"/>
      <c r="EH8399" s="89"/>
      <c r="EI8399" s="90"/>
    </row>
    <row r="8400" spans="38:139">
      <c r="AL8400" s="13"/>
      <c r="AM8400" s="13"/>
      <c r="AN8400" s="3"/>
      <c r="AO8400" s="126"/>
      <c r="AP8400" s="126"/>
      <c r="AQ8400" s="127"/>
      <c r="AR8400" s="128"/>
      <c r="AS8400" s="13"/>
      <c r="AW8400" s="128"/>
      <c r="AX8400" s="128"/>
      <c r="AY8400" s="128"/>
      <c r="BH8400" s="89"/>
      <c r="BI8400" s="90"/>
      <c r="DL8400" s="13"/>
      <c r="DM8400" s="13"/>
      <c r="DN8400" s="3"/>
      <c r="DO8400" s="126"/>
      <c r="DP8400" s="126"/>
      <c r="DQ8400" s="127"/>
      <c r="DR8400" s="128"/>
      <c r="DS8400" s="13"/>
      <c r="DW8400" s="128"/>
      <c r="DX8400" s="128"/>
      <c r="DY8400" s="128"/>
      <c r="EH8400" s="89"/>
      <c r="EI8400" s="90"/>
    </row>
    <row r="8401" spans="38:139">
      <c r="AL8401" s="13"/>
      <c r="AM8401" s="13"/>
      <c r="AN8401" s="3"/>
      <c r="AO8401" s="126"/>
      <c r="AP8401" s="126"/>
      <c r="AQ8401" s="127"/>
      <c r="AR8401" s="128"/>
      <c r="AS8401" s="13"/>
      <c r="AW8401" s="128"/>
      <c r="AX8401" s="128"/>
      <c r="AY8401" s="128"/>
      <c r="BH8401" s="89"/>
      <c r="BI8401" s="90"/>
      <c r="DL8401" s="13"/>
      <c r="DM8401" s="13"/>
      <c r="DN8401" s="3"/>
      <c r="DO8401" s="126"/>
      <c r="DP8401" s="126"/>
      <c r="DQ8401" s="127"/>
      <c r="DR8401" s="128"/>
      <c r="DS8401" s="13"/>
      <c r="DW8401" s="128"/>
      <c r="DX8401" s="128"/>
      <c r="DY8401" s="128"/>
      <c r="EH8401" s="89"/>
      <c r="EI8401" s="90"/>
    </row>
    <row r="8402" spans="38:139">
      <c r="AL8402" s="13"/>
      <c r="AM8402" s="13"/>
      <c r="AN8402" s="3"/>
      <c r="AO8402" s="126"/>
      <c r="AP8402" s="126"/>
      <c r="AQ8402" s="127"/>
      <c r="AR8402" s="128"/>
      <c r="AS8402" s="13"/>
      <c r="AW8402" s="128"/>
      <c r="AX8402" s="128"/>
      <c r="AY8402" s="128"/>
      <c r="BH8402" s="89"/>
      <c r="BI8402" s="90"/>
      <c r="DL8402" s="13"/>
      <c r="DM8402" s="13"/>
      <c r="DN8402" s="3"/>
      <c r="DO8402" s="126"/>
      <c r="DP8402" s="126"/>
      <c r="DQ8402" s="127"/>
      <c r="DR8402" s="128"/>
      <c r="DS8402" s="13"/>
      <c r="DW8402" s="128"/>
      <c r="DX8402" s="128"/>
      <c r="DY8402" s="128"/>
      <c r="EH8402" s="89"/>
      <c r="EI8402" s="90"/>
    </row>
    <row r="8403" spans="38:139">
      <c r="AL8403" s="13"/>
      <c r="AM8403" s="13"/>
      <c r="AN8403" s="3"/>
      <c r="AO8403" s="126"/>
      <c r="AP8403" s="126"/>
      <c r="AQ8403" s="127"/>
      <c r="AR8403" s="128"/>
      <c r="AS8403" s="13"/>
      <c r="AW8403" s="128"/>
      <c r="AX8403" s="128"/>
      <c r="AY8403" s="128"/>
      <c r="BH8403" s="89"/>
      <c r="BI8403" s="90"/>
      <c r="DL8403" s="13"/>
      <c r="DM8403" s="13"/>
      <c r="DN8403" s="3"/>
      <c r="DO8403" s="126"/>
      <c r="DP8403" s="126"/>
      <c r="DQ8403" s="127"/>
      <c r="DR8403" s="128"/>
      <c r="DS8403" s="13"/>
      <c r="DW8403" s="128"/>
      <c r="DX8403" s="128"/>
      <c r="DY8403" s="128"/>
      <c r="EH8403" s="89"/>
      <c r="EI8403" s="90"/>
    </row>
    <row r="8404" spans="38:139">
      <c r="AL8404" s="13"/>
      <c r="AM8404" s="13"/>
      <c r="AN8404" s="3"/>
      <c r="AO8404" s="126"/>
      <c r="AP8404" s="126"/>
      <c r="AQ8404" s="127"/>
      <c r="AR8404" s="128"/>
      <c r="AS8404" s="13"/>
      <c r="AW8404" s="128"/>
      <c r="AX8404" s="128"/>
      <c r="AY8404" s="128"/>
      <c r="BH8404" s="89"/>
      <c r="BI8404" s="90"/>
      <c r="DL8404" s="13"/>
      <c r="DM8404" s="13"/>
      <c r="DN8404" s="3"/>
      <c r="DO8404" s="126"/>
      <c r="DP8404" s="126"/>
      <c r="DQ8404" s="127"/>
      <c r="DR8404" s="128"/>
      <c r="DS8404" s="13"/>
      <c r="DW8404" s="128"/>
      <c r="DX8404" s="128"/>
      <c r="DY8404" s="128"/>
      <c r="EH8404" s="89"/>
      <c r="EI8404" s="90"/>
    </row>
    <row r="8405" spans="38:139">
      <c r="AL8405" s="13"/>
      <c r="AM8405" s="13"/>
      <c r="AN8405" s="3"/>
      <c r="AO8405" s="126"/>
      <c r="AP8405" s="126"/>
      <c r="AQ8405" s="127"/>
      <c r="AR8405" s="128"/>
      <c r="AS8405" s="13"/>
      <c r="AW8405" s="128"/>
      <c r="AX8405" s="128"/>
      <c r="AY8405" s="128"/>
      <c r="BH8405" s="89"/>
      <c r="BI8405" s="90"/>
      <c r="DL8405" s="13"/>
      <c r="DM8405" s="13"/>
      <c r="DN8405" s="3"/>
      <c r="DO8405" s="126"/>
      <c r="DP8405" s="126"/>
      <c r="DQ8405" s="127"/>
      <c r="DR8405" s="128"/>
      <c r="DS8405" s="13"/>
      <c r="DW8405" s="128"/>
      <c r="DX8405" s="128"/>
      <c r="DY8405" s="128"/>
      <c r="EH8405" s="89"/>
      <c r="EI8405" s="90"/>
    </row>
    <row r="8406" spans="38:139">
      <c r="AL8406" s="13"/>
      <c r="AM8406" s="13"/>
      <c r="AN8406" s="3"/>
      <c r="AO8406" s="126"/>
      <c r="AP8406" s="126"/>
      <c r="AQ8406" s="127"/>
      <c r="AR8406" s="128"/>
      <c r="AS8406" s="13"/>
      <c r="AW8406" s="128"/>
      <c r="AX8406" s="128"/>
      <c r="AY8406" s="128"/>
      <c r="BH8406" s="89"/>
      <c r="BI8406" s="90"/>
      <c r="DL8406" s="13"/>
      <c r="DM8406" s="13"/>
      <c r="DN8406" s="3"/>
      <c r="DO8406" s="126"/>
      <c r="DP8406" s="126"/>
      <c r="DQ8406" s="127"/>
      <c r="DR8406" s="128"/>
      <c r="DS8406" s="13"/>
      <c r="DW8406" s="128"/>
      <c r="DX8406" s="128"/>
      <c r="DY8406" s="128"/>
      <c r="EH8406" s="89"/>
      <c r="EI8406" s="90"/>
    </row>
    <row r="8407" spans="38:139">
      <c r="AL8407" s="13"/>
      <c r="AM8407" s="13"/>
      <c r="AN8407" s="3"/>
      <c r="AO8407" s="126"/>
      <c r="AP8407" s="126"/>
      <c r="AQ8407" s="127"/>
      <c r="AR8407" s="128"/>
      <c r="AS8407" s="13"/>
      <c r="AW8407" s="128"/>
      <c r="AX8407" s="128"/>
      <c r="AY8407" s="128"/>
      <c r="BH8407" s="89"/>
      <c r="BI8407" s="90"/>
      <c r="DL8407" s="13"/>
      <c r="DM8407" s="13"/>
      <c r="DN8407" s="3"/>
      <c r="DO8407" s="126"/>
      <c r="DP8407" s="126"/>
      <c r="DQ8407" s="127"/>
      <c r="DR8407" s="128"/>
      <c r="DS8407" s="13"/>
      <c r="DW8407" s="128"/>
      <c r="DX8407" s="128"/>
      <c r="DY8407" s="128"/>
      <c r="EH8407" s="89"/>
      <c r="EI8407" s="90"/>
    </row>
    <row r="8408" spans="38:139">
      <c r="AL8408" s="13"/>
      <c r="AM8408" s="13"/>
      <c r="AN8408" s="3"/>
      <c r="AO8408" s="126"/>
      <c r="AP8408" s="126"/>
      <c r="AQ8408" s="127"/>
      <c r="AR8408" s="128"/>
      <c r="AS8408" s="13"/>
      <c r="AW8408" s="128"/>
      <c r="AX8408" s="128"/>
      <c r="AY8408" s="128"/>
      <c r="BH8408" s="89"/>
      <c r="BI8408" s="90"/>
      <c r="DL8408" s="13"/>
      <c r="DM8408" s="13"/>
      <c r="DN8408" s="3"/>
      <c r="DO8408" s="126"/>
      <c r="DP8408" s="126"/>
      <c r="DQ8408" s="127"/>
      <c r="DR8408" s="128"/>
      <c r="DS8408" s="13"/>
      <c r="DW8408" s="128"/>
      <c r="DX8408" s="128"/>
      <c r="DY8408" s="128"/>
      <c r="EH8408" s="89"/>
      <c r="EI8408" s="90"/>
    </row>
    <row r="8409" spans="38:139">
      <c r="AL8409" s="13"/>
      <c r="AM8409" s="13"/>
      <c r="AN8409" s="3"/>
      <c r="AO8409" s="126"/>
      <c r="AP8409" s="126"/>
      <c r="AQ8409" s="127"/>
      <c r="AR8409" s="128"/>
      <c r="AS8409" s="13"/>
      <c r="AW8409" s="128"/>
      <c r="AX8409" s="128"/>
      <c r="AY8409" s="128"/>
      <c r="BH8409" s="89"/>
      <c r="BI8409" s="90"/>
      <c r="DL8409" s="13"/>
      <c r="DM8409" s="13"/>
      <c r="DN8409" s="3"/>
      <c r="DO8409" s="126"/>
      <c r="DP8409" s="126"/>
      <c r="DQ8409" s="127"/>
      <c r="DR8409" s="128"/>
      <c r="DS8409" s="13"/>
      <c r="DW8409" s="128"/>
      <c r="DX8409" s="128"/>
      <c r="DY8409" s="128"/>
      <c r="EH8409" s="89"/>
      <c r="EI8409" s="90"/>
    </row>
    <row r="8410" spans="38:139">
      <c r="AL8410" s="13"/>
      <c r="AM8410" s="13"/>
      <c r="AN8410" s="3"/>
      <c r="AO8410" s="126"/>
      <c r="AP8410" s="126"/>
      <c r="AQ8410" s="127"/>
      <c r="AR8410" s="128"/>
      <c r="AS8410" s="13"/>
      <c r="AW8410" s="128"/>
      <c r="AX8410" s="128"/>
      <c r="AY8410" s="128"/>
      <c r="BH8410" s="89"/>
      <c r="BI8410" s="90"/>
      <c r="DL8410" s="13"/>
      <c r="DM8410" s="13"/>
      <c r="DN8410" s="3"/>
      <c r="DO8410" s="126"/>
      <c r="DP8410" s="126"/>
      <c r="DQ8410" s="127"/>
      <c r="DR8410" s="128"/>
      <c r="DS8410" s="13"/>
      <c r="DW8410" s="128"/>
      <c r="DX8410" s="128"/>
      <c r="DY8410" s="128"/>
      <c r="EH8410" s="89"/>
      <c r="EI8410" s="90"/>
    </row>
    <row r="8411" spans="38:139">
      <c r="AL8411" s="13"/>
      <c r="AM8411" s="13"/>
      <c r="AN8411" s="3"/>
      <c r="AO8411" s="126"/>
      <c r="AP8411" s="126"/>
      <c r="AQ8411" s="127"/>
      <c r="AR8411" s="128"/>
      <c r="AS8411" s="13"/>
      <c r="AW8411" s="128"/>
      <c r="AX8411" s="128"/>
      <c r="AY8411" s="128"/>
      <c r="BH8411" s="89"/>
      <c r="BI8411" s="90"/>
      <c r="DL8411" s="13"/>
      <c r="DM8411" s="13"/>
      <c r="DN8411" s="3"/>
      <c r="DO8411" s="126"/>
      <c r="DP8411" s="126"/>
      <c r="DQ8411" s="127"/>
      <c r="DR8411" s="128"/>
      <c r="DS8411" s="13"/>
      <c r="DW8411" s="128"/>
      <c r="DX8411" s="128"/>
      <c r="DY8411" s="128"/>
      <c r="EH8411" s="89"/>
      <c r="EI8411" s="90"/>
    </row>
    <row r="8412" spans="38:139">
      <c r="AL8412" s="13"/>
      <c r="AM8412" s="13"/>
      <c r="AN8412" s="3"/>
      <c r="AO8412" s="126"/>
      <c r="AP8412" s="126"/>
      <c r="AQ8412" s="127"/>
      <c r="AR8412" s="128"/>
      <c r="AS8412" s="13"/>
      <c r="AW8412" s="128"/>
      <c r="AX8412" s="128"/>
      <c r="AY8412" s="128"/>
      <c r="BH8412" s="89"/>
      <c r="BI8412" s="90"/>
      <c r="DL8412" s="13"/>
      <c r="DM8412" s="13"/>
      <c r="DN8412" s="3"/>
      <c r="DO8412" s="126"/>
      <c r="DP8412" s="126"/>
      <c r="DQ8412" s="127"/>
      <c r="DR8412" s="128"/>
      <c r="DS8412" s="13"/>
      <c r="DW8412" s="128"/>
      <c r="DX8412" s="128"/>
      <c r="DY8412" s="128"/>
      <c r="EH8412" s="89"/>
      <c r="EI8412" s="90"/>
    </row>
    <row r="8413" spans="38:139">
      <c r="AL8413" s="13"/>
      <c r="AM8413" s="13"/>
      <c r="AN8413" s="3"/>
      <c r="AO8413" s="126"/>
      <c r="AP8413" s="126"/>
      <c r="AQ8413" s="127"/>
      <c r="AR8413" s="128"/>
      <c r="AS8413" s="13"/>
      <c r="AW8413" s="128"/>
      <c r="AX8413" s="128"/>
      <c r="AY8413" s="128"/>
      <c r="BH8413" s="89"/>
      <c r="BI8413" s="90"/>
      <c r="DL8413" s="13"/>
      <c r="DM8413" s="13"/>
      <c r="DN8413" s="3"/>
      <c r="DO8413" s="126"/>
      <c r="DP8413" s="126"/>
      <c r="DQ8413" s="127"/>
      <c r="DR8413" s="128"/>
      <c r="DS8413" s="13"/>
      <c r="DW8413" s="128"/>
      <c r="DX8413" s="128"/>
      <c r="DY8413" s="128"/>
      <c r="EH8413" s="89"/>
      <c r="EI8413" s="90"/>
    </row>
    <row r="8414" spans="38:139">
      <c r="AL8414" s="13"/>
      <c r="AM8414" s="13"/>
      <c r="AN8414" s="3"/>
      <c r="AO8414" s="126"/>
      <c r="AP8414" s="126"/>
      <c r="AQ8414" s="127"/>
      <c r="AR8414" s="128"/>
      <c r="AS8414" s="13"/>
      <c r="AW8414" s="128"/>
      <c r="AX8414" s="128"/>
      <c r="AY8414" s="128"/>
      <c r="BH8414" s="89"/>
      <c r="BI8414" s="90"/>
      <c r="DL8414" s="13"/>
      <c r="DM8414" s="13"/>
      <c r="DN8414" s="3"/>
      <c r="DO8414" s="126"/>
      <c r="DP8414" s="126"/>
      <c r="DQ8414" s="127"/>
      <c r="DR8414" s="128"/>
      <c r="DS8414" s="13"/>
      <c r="DW8414" s="128"/>
      <c r="DX8414" s="128"/>
      <c r="DY8414" s="128"/>
      <c r="EH8414" s="89"/>
      <c r="EI8414" s="90"/>
    </row>
    <row r="8415" spans="38:139">
      <c r="AL8415" s="13"/>
      <c r="AM8415" s="13"/>
      <c r="AN8415" s="3"/>
      <c r="AO8415" s="126"/>
      <c r="AP8415" s="126"/>
      <c r="AQ8415" s="127"/>
      <c r="AR8415" s="128"/>
      <c r="AS8415" s="13"/>
      <c r="AW8415" s="128"/>
      <c r="AX8415" s="128"/>
      <c r="AY8415" s="128"/>
      <c r="BH8415" s="89"/>
      <c r="BI8415" s="90"/>
      <c r="DL8415" s="13"/>
      <c r="DM8415" s="13"/>
      <c r="DN8415" s="3"/>
      <c r="DO8415" s="126"/>
      <c r="DP8415" s="126"/>
      <c r="DQ8415" s="127"/>
      <c r="DR8415" s="128"/>
      <c r="DS8415" s="13"/>
      <c r="DW8415" s="128"/>
      <c r="DX8415" s="128"/>
      <c r="DY8415" s="128"/>
      <c r="EH8415" s="89"/>
      <c r="EI8415" s="90"/>
    </row>
    <row r="8416" spans="38:139">
      <c r="AL8416" s="13"/>
      <c r="AM8416" s="13"/>
      <c r="AN8416" s="3"/>
      <c r="AO8416" s="126"/>
      <c r="AP8416" s="126"/>
      <c r="AQ8416" s="127"/>
      <c r="AR8416" s="128"/>
      <c r="AS8416" s="13"/>
      <c r="AW8416" s="128"/>
      <c r="AX8416" s="128"/>
      <c r="AY8416" s="128"/>
      <c r="BH8416" s="89"/>
      <c r="BI8416" s="90"/>
      <c r="DL8416" s="13"/>
      <c r="DM8416" s="13"/>
      <c r="DN8416" s="3"/>
      <c r="DO8416" s="126"/>
      <c r="DP8416" s="126"/>
      <c r="DQ8416" s="127"/>
      <c r="DR8416" s="128"/>
      <c r="DS8416" s="13"/>
      <c r="DW8416" s="128"/>
      <c r="DX8416" s="128"/>
      <c r="DY8416" s="128"/>
      <c r="EH8416" s="89"/>
      <c r="EI8416" s="90"/>
    </row>
    <row r="8417" spans="38:139">
      <c r="AL8417" s="13"/>
      <c r="AM8417" s="13"/>
      <c r="AN8417" s="3"/>
      <c r="AO8417" s="126"/>
      <c r="AP8417" s="126"/>
      <c r="AQ8417" s="127"/>
      <c r="AR8417" s="128"/>
      <c r="AS8417" s="13"/>
      <c r="AW8417" s="128"/>
      <c r="AX8417" s="128"/>
      <c r="AY8417" s="128"/>
      <c r="BH8417" s="89"/>
      <c r="BI8417" s="90"/>
      <c r="DL8417" s="13"/>
      <c r="DM8417" s="13"/>
      <c r="DN8417" s="3"/>
      <c r="DO8417" s="126"/>
      <c r="DP8417" s="126"/>
      <c r="DQ8417" s="127"/>
      <c r="DR8417" s="128"/>
      <c r="DS8417" s="13"/>
      <c r="DW8417" s="128"/>
      <c r="DX8417" s="128"/>
      <c r="DY8417" s="128"/>
      <c r="EH8417" s="89"/>
      <c r="EI8417" s="90"/>
    </row>
    <row r="8418" spans="38:139">
      <c r="AL8418" s="13"/>
      <c r="AM8418" s="13"/>
      <c r="AN8418" s="3"/>
      <c r="AO8418" s="126"/>
      <c r="AP8418" s="126"/>
      <c r="AQ8418" s="127"/>
      <c r="AR8418" s="128"/>
      <c r="AS8418" s="13"/>
      <c r="AW8418" s="128"/>
      <c r="AX8418" s="128"/>
      <c r="AY8418" s="128"/>
      <c r="BH8418" s="89"/>
      <c r="BI8418" s="90"/>
      <c r="DL8418" s="13"/>
      <c r="DM8418" s="13"/>
      <c r="DN8418" s="3"/>
      <c r="DO8418" s="126"/>
      <c r="DP8418" s="126"/>
      <c r="DQ8418" s="127"/>
      <c r="DR8418" s="128"/>
      <c r="DS8418" s="13"/>
      <c r="DW8418" s="128"/>
      <c r="DX8418" s="128"/>
      <c r="DY8418" s="128"/>
      <c r="EH8418" s="89"/>
      <c r="EI8418" s="90"/>
    </row>
    <row r="8419" spans="38:139">
      <c r="AL8419" s="13"/>
      <c r="AM8419" s="13"/>
      <c r="AN8419" s="3"/>
      <c r="AO8419" s="126"/>
      <c r="AP8419" s="126"/>
      <c r="AQ8419" s="127"/>
      <c r="AR8419" s="128"/>
      <c r="AS8419" s="13"/>
      <c r="AW8419" s="128"/>
      <c r="AX8419" s="128"/>
      <c r="AY8419" s="128"/>
      <c r="BH8419" s="89"/>
      <c r="BI8419" s="90"/>
      <c r="DL8419" s="13"/>
      <c r="DM8419" s="13"/>
      <c r="DN8419" s="3"/>
      <c r="DO8419" s="126"/>
      <c r="DP8419" s="126"/>
      <c r="DQ8419" s="127"/>
      <c r="DR8419" s="128"/>
      <c r="DS8419" s="13"/>
      <c r="DW8419" s="128"/>
      <c r="DX8419" s="128"/>
      <c r="DY8419" s="128"/>
      <c r="EH8419" s="89"/>
      <c r="EI8419" s="90"/>
    </row>
    <row r="8420" spans="38:139">
      <c r="AL8420" s="13"/>
      <c r="AM8420" s="13"/>
      <c r="AN8420" s="3"/>
      <c r="AO8420" s="126"/>
      <c r="AP8420" s="126"/>
      <c r="AQ8420" s="127"/>
      <c r="AR8420" s="128"/>
      <c r="AS8420" s="13"/>
      <c r="AW8420" s="128"/>
      <c r="AX8420" s="128"/>
      <c r="AY8420" s="128"/>
      <c r="BH8420" s="89"/>
      <c r="BI8420" s="90"/>
      <c r="DL8420" s="13"/>
      <c r="DM8420" s="13"/>
      <c r="DN8420" s="3"/>
      <c r="DO8420" s="126"/>
      <c r="DP8420" s="126"/>
      <c r="DQ8420" s="127"/>
      <c r="DR8420" s="128"/>
      <c r="DS8420" s="13"/>
      <c r="DW8420" s="128"/>
      <c r="DX8420" s="128"/>
      <c r="DY8420" s="128"/>
      <c r="EH8420" s="89"/>
      <c r="EI8420" s="90"/>
    </row>
    <row r="8421" spans="38:139">
      <c r="AL8421" s="13"/>
      <c r="AM8421" s="13"/>
      <c r="AN8421" s="3"/>
      <c r="AO8421" s="126"/>
      <c r="AP8421" s="126"/>
      <c r="AQ8421" s="127"/>
      <c r="AR8421" s="128"/>
      <c r="AS8421" s="13"/>
      <c r="AW8421" s="128"/>
      <c r="AX8421" s="128"/>
      <c r="AY8421" s="128"/>
      <c r="BH8421" s="89"/>
      <c r="BI8421" s="90"/>
      <c r="DL8421" s="13"/>
      <c r="DM8421" s="13"/>
      <c r="DN8421" s="3"/>
      <c r="DO8421" s="126"/>
      <c r="DP8421" s="126"/>
      <c r="DQ8421" s="127"/>
      <c r="DR8421" s="128"/>
      <c r="DS8421" s="13"/>
      <c r="DW8421" s="128"/>
      <c r="DX8421" s="128"/>
      <c r="DY8421" s="128"/>
      <c r="EH8421" s="89"/>
      <c r="EI8421" s="90"/>
    </row>
    <row r="8422" spans="38:139">
      <c r="AL8422" s="13"/>
      <c r="AM8422" s="13"/>
      <c r="AN8422" s="3"/>
      <c r="AO8422" s="126"/>
      <c r="AP8422" s="126"/>
      <c r="AQ8422" s="127"/>
      <c r="AR8422" s="128"/>
      <c r="AS8422" s="13"/>
      <c r="AW8422" s="128"/>
      <c r="AX8422" s="128"/>
      <c r="AY8422" s="128"/>
      <c r="BH8422" s="89"/>
      <c r="BI8422" s="90"/>
      <c r="DL8422" s="13"/>
      <c r="DM8422" s="13"/>
      <c r="DN8422" s="3"/>
      <c r="DO8422" s="126"/>
      <c r="DP8422" s="126"/>
      <c r="DQ8422" s="127"/>
      <c r="DR8422" s="128"/>
      <c r="DS8422" s="13"/>
      <c r="DW8422" s="128"/>
      <c r="DX8422" s="128"/>
      <c r="DY8422" s="128"/>
      <c r="EH8422" s="89"/>
      <c r="EI8422" s="90"/>
    </row>
    <row r="8423" spans="38:139">
      <c r="AL8423" s="13"/>
      <c r="AM8423" s="13"/>
      <c r="AN8423" s="3"/>
      <c r="AO8423" s="126"/>
      <c r="AP8423" s="126"/>
      <c r="AQ8423" s="127"/>
      <c r="AR8423" s="128"/>
      <c r="AS8423" s="13"/>
      <c r="AW8423" s="128"/>
      <c r="AX8423" s="128"/>
      <c r="AY8423" s="128"/>
      <c r="BH8423" s="89"/>
      <c r="BI8423" s="90"/>
      <c r="DL8423" s="13"/>
      <c r="DM8423" s="13"/>
      <c r="DN8423" s="3"/>
      <c r="DO8423" s="126"/>
      <c r="DP8423" s="126"/>
      <c r="DQ8423" s="127"/>
      <c r="DR8423" s="128"/>
      <c r="DS8423" s="13"/>
      <c r="DW8423" s="128"/>
      <c r="DX8423" s="128"/>
      <c r="DY8423" s="128"/>
      <c r="EH8423" s="89"/>
      <c r="EI8423" s="90"/>
    </row>
    <row r="8424" spans="38:139">
      <c r="AL8424" s="13"/>
      <c r="AM8424" s="13"/>
      <c r="AN8424" s="3"/>
      <c r="AO8424" s="126"/>
      <c r="AP8424" s="126"/>
      <c r="AQ8424" s="127"/>
      <c r="AR8424" s="128"/>
      <c r="AS8424" s="13"/>
      <c r="AW8424" s="128"/>
      <c r="AX8424" s="128"/>
      <c r="AY8424" s="128"/>
      <c r="BH8424" s="89"/>
      <c r="BI8424" s="90"/>
      <c r="DL8424" s="13"/>
      <c r="DM8424" s="13"/>
      <c r="DN8424" s="3"/>
      <c r="DO8424" s="126"/>
      <c r="DP8424" s="126"/>
      <c r="DQ8424" s="127"/>
      <c r="DR8424" s="128"/>
      <c r="DS8424" s="13"/>
      <c r="DW8424" s="128"/>
      <c r="DX8424" s="128"/>
      <c r="DY8424" s="128"/>
      <c r="EH8424" s="89"/>
      <c r="EI8424" s="90"/>
    </row>
    <row r="8425" spans="38:139">
      <c r="AL8425" s="13"/>
      <c r="AM8425" s="13"/>
      <c r="AN8425" s="3"/>
      <c r="AO8425" s="126"/>
      <c r="AP8425" s="126"/>
      <c r="AQ8425" s="127"/>
      <c r="AR8425" s="128"/>
      <c r="AS8425" s="13"/>
      <c r="AW8425" s="128"/>
      <c r="AX8425" s="128"/>
      <c r="AY8425" s="128"/>
      <c r="BH8425" s="89"/>
      <c r="BI8425" s="90"/>
      <c r="DL8425" s="13"/>
      <c r="DM8425" s="13"/>
      <c r="DN8425" s="3"/>
      <c r="DO8425" s="126"/>
      <c r="DP8425" s="126"/>
      <c r="DQ8425" s="127"/>
      <c r="DR8425" s="128"/>
      <c r="DS8425" s="13"/>
      <c r="DW8425" s="128"/>
      <c r="DX8425" s="128"/>
      <c r="DY8425" s="128"/>
      <c r="EH8425" s="89"/>
      <c r="EI8425" s="90"/>
    </row>
    <row r="8426" spans="38:139">
      <c r="AL8426" s="13"/>
      <c r="AM8426" s="13"/>
      <c r="AN8426" s="3"/>
      <c r="AO8426" s="126"/>
      <c r="AP8426" s="126"/>
      <c r="AQ8426" s="127"/>
      <c r="AR8426" s="128"/>
      <c r="AS8426" s="13"/>
      <c r="AW8426" s="128"/>
      <c r="AX8426" s="128"/>
      <c r="AY8426" s="128"/>
      <c r="BH8426" s="89"/>
      <c r="BI8426" s="90"/>
      <c r="DL8426" s="13"/>
      <c r="DM8426" s="13"/>
      <c r="DN8426" s="3"/>
      <c r="DO8426" s="126"/>
      <c r="DP8426" s="126"/>
      <c r="DQ8426" s="127"/>
      <c r="DR8426" s="128"/>
      <c r="DS8426" s="13"/>
      <c r="DW8426" s="128"/>
      <c r="DX8426" s="128"/>
      <c r="DY8426" s="128"/>
      <c r="EH8426" s="89"/>
      <c r="EI8426" s="90"/>
    </row>
    <row r="8427" spans="38:139">
      <c r="AL8427" s="13"/>
      <c r="AM8427" s="13"/>
      <c r="AN8427" s="3"/>
      <c r="AO8427" s="126"/>
      <c r="AP8427" s="126"/>
      <c r="AQ8427" s="127"/>
      <c r="AR8427" s="128"/>
      <c r="AS8427" s="13"/>
      <c r="AW8427" s="128"/>
      <c r="AX8427" s="128"/>
      <c r="AY8427" s="128"/>
      <c r="BH8427" s="89"/>
      <c r="BI8427" s="90"/>
      <c r="DL8427" s="13"/>
      <c r="DM8427" s="13"/>
      <c r="DN8427" s="3"/>
      <c r="DO8427" s="126"/>
      <c r="DP8427" s="126"/>
      <c r="DQ8427" s="127"/>
      <c r="DR8427" s="128"/>
      <c r="DS8427" s="13"/>
      <c r="DW8427" s="128"/>
      <c r="DX8427" s="128"/>
      <c r="DY8427" s="128"/>
      <c r="EH8427" s="89"/>
      <c r="EI8427" s="90"/>
    </row>
    <row r="8428" spans="38:139">
      <c r="AL8428" s="13"/>
      <c r="AM8428" s="13"/>
      <c r="AN8428" s="3"/>
      <c r="AO8428" s="126"/>
      <c r="AP8428" s="126"/>
      <c r="AQ8428" s="127"/>
      <c r="AR8428" s="128"/>
      <c r="AS8428" s="13"/>
      <c r="AW8428" s="128"/>
      <c r="AX8428" s="128"/>
      <c r="AY8428" s="128"/>
      <c r="BH8428" s="89"/>
      <c r="BI8428" s="90"/>
      <c r="DL8428" s="13"/>
      <c r="DM8428" s="13"/>
      <c r="DN8428" s="3"/>
      <c r="DO8428" s="126"/>
      <c r="DP8428" s="126"/>
      <c r="DQ8428" s="127"/>
      <c r="DR8428" s="128"/>
      <c r="DS8428" s="13"/>
      <c r="DW8428" s="128"/>
      <c r="DX8428" s="128"/>
      <c r="DY8428" s="128"/>
      <c r="EH8428" s="89"/>
      <c r="EI8428" s="90"/>
    </row>
    <row r="8429" spans="38:139">
      <c r="AL8429" s="13"/>
      <c r="AM8429" s="13"/>
      <c r="AN8429" s="3"/>
      <c r="AO8429" s="126"/>
      <c r="AP8429" s="126"/>
      <c r="AQ8429" s="127"/>
      <c r="AR8429" s="128"/>
      <c r="AS8429" s="13"/>
      <c r="AW8429" s="128"/>
      <c r="AX8429" s="128"/>
      <c r="AY8429" s="128"/>
      <c r="BH8429" s="89"/>
      <c r="BI8429" s="90"/>
      <c r="DL8429" s="13"/>
      <c r="DM8429" s="13"/>
      <c r="DN8429" s="3"/>
      <c r="DO8429" s="126"/>
      <c r="DP8429" s="126"/>
      <c r="DQ8429" s="127"/>
      <c r="DR8429" s="128"/>
      <c r="DS8429" s="13"/>
      <c r="DW8429" s="128"/>
      <c r="DX8429" s="128"/>
      <c r="DY8429" s="128"/>
      <c r="EH8429" s="89"/>
      <c r="EI8429" s="90"/>
    </row>
    <row r="8430" spans="38:139">
      <c r="AL8430" s="13"/>
      <c r="AM8430" s="13"/>
      <c r="AN8430" s="3"/>
      <c r="AO8430" s="126"/>
      <c r="AP8430" s="126"/>
      <c r="AQ8430" s="127"/>
      <c r="AR8430" s="128"/>
      <c r="AS8430" s="13"/>
      <c r="AW8430" s="128"/>
      <c r="AX8430" s="128"/>
      <c r="AY8430" s="128"/>
      <c r="BH8430" s="89"/>
      <c r="BI8430" s="90"/>
      <c r="DL8430" s="13"/>
      <c r="DM8430" s="13"/>
      <c r="DN8430" s="3"/>
      <c r="DO8430" s="126"/>
      <c r="DP8430" s="126"/>
      <c r="DQ8430" s="127"/>
      <c r="DR8430" s="128"/>
      <c r="DS8430" s="13"/>
      <c r="DW8430" s="128"/>
      <c r="DX8430" s="128"/>
      <c r="DY8430" s="128"/>
      <c r="EH8430" s="89"/>
      <c r="EI8430" s="90"/>
    </row>
    <row r="8431" spans="38:139">
      <c r="AL8431" s="13"/>
      <c r="AM8431" s="13"/>
      <c r="AN8431" s="3"/>
      <c r="AO8431" s="126"/>
      <c r="AP8431" s="126"/>
      <c r="AQ8431" s="127"/>
      <c r="AR8431" s="128"/>
      <c r="AS8431" s="13"/>
      <c r="AW8431" s="128"/>
      <c r="AX8431" s="128"/>
      <c r="AY8431" s="128"/>
      <c r="BH8431" s="89"/>
      <c r="BI8431" s="90"/>
      <c r="DL8431" s="13"/>
      <c r="DM8431" s="13"/>
      <c r="DN8431" s="3"/>
      <c r="DO8431" s="126"/>
      <c r="DP8431" s="126"/>
      <c r="DQ8431" s="127"/>
      <c r="DR8431" s="128"/>
      <c r="DS8431" s="13"/>
      <c r="DW8431" s="128"/>
      <c r="DX8431" s="128"/>
      <c r="DY8431" s="128"/>
      <c r="EH8431" s="89"/>
      <c r="EI8431" s="90"/>
    </row>
    <row r="8432" spans="38:139">
      <c r="AL8432" s="13"/>
      <c r="AM8432" s="13"/>
      <c r="AN8432" s="3"/>
      <c r="AO8432" s="126"/>
      <c r="AP8432" s="126"/>
      <c r="AQ8432" s="127"/>
      <c r="AR8432" s="128"/>
      <c r="AS8432" s="13"/>
      <c r="AW8432" s="128"/>
      <c r="AX8432" s="128"/>
      <c r="AY8432" s="128"/>
      <c r="BH8432" s="89"/>
      <c r="BI8432" s="90"/>
      <c r="DL8432" s="13"/>
      <c r="DM8432" s="13"/>
      <c r="DN8432" s="3"/>
      <c r="DO8432" s="126"/>
      <c r="DP8432" s="126"/>
      <c r="DQ8432" s="127"/>
      <c r="DR8432" s="128"/>
      <c r="DS8432" s="13"/>
      <c r="DW8432" s="128"/>
      <c r="DX8432" s="128"/>
      <c r="DY8432" s="128"/>
      <c r="EH8432" s="89"/>
      <c r="EI8432" s="90"/>
    </row>
    <row r="8433" spans="38:139">
      <c r="AL8433" s="13"/>
      <c r="AM8433" s="13"/>
      <c r="AN8433" s="3"/>
      <c r="AO8433" s="126"/>
      <c r="AP8433" s="126"/>
      <c r="AQ8433" s="127"/>
      <c r="AR8433" s="128"/>
      <c r="AS8433" s="13"/>
      <c r="AW8433" s="128"/>
      <c r="AX8433" s="128"/>
      <c r="AY8433" s="128"/>
      <c r="BH8433" s="89"/>
      <c r="BI8433" s="90"/>
      <c r="DL8433" s="13"/>
      <c r="DM8433" s="13"/>
      <c r="DN8433" s="3"/>
      <c r="DO8433" s="126"/>
      <c r="DP8433" s="126"/>
      <c r="DQ8433" s="127"/>
      <c r="DR8433" s="128"/>
      <c r="DS8433" s="13"/>
      <c r="DW8433" s="128"/>
      <c r="DX8433" s="128"/>
      <c r="DY8433" s="128"/>
      <c r="EH8433" s="89"/>
      <c r="EI8433" s="90"/>
    </row>
    <row r="8434" spans="38:139">
      <c r="AL8434" s="13"/>
      <c r="AM8434" s="13"/>
      <c r="AN8434" s="3"/>
      <c r="AO8434" s="126"/>
      <c r="AP8434" s="126"/>
      <c r="AQ8434" s="127"/>
      <c r="AR8434" s="128"/>
      <c r="AS8434" s="13"/>
      <c r="AW8434" s="128"/>
      <c r="AX8434" s="128"/>
      <c r="AY8434" s="128"/>
      <c r="BH8434" s="89"/>
      <c r="BI8434" s="90"/>
      <c r="DL8434" s="13"/>
      <c r="DM8434" s="13"/>
      <c r="DN8434" s="3"/>
      <c r="DO8434" s="126"/>
      <c r="DP8434" s="126"/>
      <c r="DQ8434" s="127"/>
      <c r="DR8434" s="128"/>
      <c r="DS8434" s="13"/>
      <c r="DW8434" s="128"/>
      <c r="DX8434" s="128"/>
      <c r="DY8434" s="128"/>
      <c r="EH8434" s="89"/>
      <c r="EI8434" s="90"/>
    </row>
    <row r="8435" spans="38:139">
      <c r="AL8435" s="13"/>
      <c r="AM8435" s="13"/>
      <c r="AN8435" s="3"/>
      <c r="AO8435" s="126"/>
      <c r="AP8435" s="126"/>
      <c r="AQ8435" s="127"/>
      <c r="AR8435" s="128"/>
      <c r="AS8435" s="13"/>
      <c r="AW8435" s="128"/>
      <c r="AX8435" s="128"/>
      <c r="AY8435" s="128"/>
      <c r="BH8435" s="89"/>
      <c r="BI8435" s="90"/>
      <c r="DL8435" s="13"/>
      <c r="DM8435" s="13"/>
      <c r="DN8435" s="3"/>
      <c r="DO8435" s="126"/>
      <c r="DP8435" s="126"/>
      <c r="DQ8435" s="127"/>
      <c r="DR8435" s="128"/>
      <c r="DS8435" s="13"/>
      <c r="DW8435" s="128"/>
      <c r="DX8435" s="128"/>
      <c r="DY8435" s="128"/>
      <c r="EH8435" s="89"/>
      <c r="EI8435" s="90"/>
    </row>
    <row r="8436" spans="38:139">
      <c r="AL8436" s="13"/>
      <c r="AM8436" s="13"/>
      <c r="AN8436" s="3"/>
      <c r="AO8436" s="126"/>
      <c r="AP8436" s="126"/>
      <c r="AQ8436" s="127"/>
      <c r="AR8436" s="128"/>
      <c r="AS8436" s="13"/>
      <c r="AW8436" s="128"/>
      <c r="AX8436" s="128"/>
      <c r="AY8436" s="128"/>
      <c r="BH8436" s="89"/>
      <c r="BI8436" s="90"/>
      <c r="DL8436" s="13"/>
      <c r="DM8436" s="13"/>
      <c r="DN8436" s="3"/>
      <c r="DO8436" s="126"/>
      <c r="DP8436" s="126"/>
      <c r="DQ8436" s="127"/>
      <c r="DR8436" s="128"/>
      <c r="DS8436" s="13"/>
      <c r="DW8436" s="128"/>
      <c r="DX8436" s="128"/>
      <c r="DY8436" s="128"/>
      <c r="EH8436" s="89"/>
      <c r="EI8436" s="90"/>
    </row>
    <row r="8437" spans="38:139">
      <c r="AL8437" s="13"/>
      <c r="AM8437" s="13"/>
      <c r="AN8437" s="3"/>
      <c r="AO8437" s="126"/>
      <c r="AP8437" s="126"/>
      <c r="AQ8437" s="127"/>
      <c r="AR8437" s="128"/>
      <c r="AS8437" s="13"/>
      <c r="AW8437" s="128"/>
      <c r="AX8437" s="128"/>
      <c r="AY8437" s="128"/>
      <c r="BH8437" s="89"/>
      <c r="BI8437" s="90"/>
      <c r="DL8437" s="13"/>
      <c r="DM8437" s="13"/>
      <c r="DN8437" s="3"/>
      <c r="DO8437" s="126"/>
      <c r="DP8437" s="126"/>
      <c r="DQ8437" s="127"/>
      <c r="DR8437" s="128"/>
      <c r="DS8437" s="13"/>
      <c r="DW8437" s="128"/>
      <c r="DX8437" s="128"/>
      <c r="DY8437" s="128"/>
      <c r="EH8437" s="89"/>
      <c r="EI8437" s="90"/>
    </row>
    <row r="8438" spans="38:139">
      <c r="AL8438" s="13"/>
      <c r="AM8438" s="13"/>
      <c r="AN8438" s="3"/>
      <c r="AO8438" s="126"/>
      <c r="AP8438" s="126"/>
      <c r="AQ8438" s="127"/>
      <c r="AR8438" s="128"/>
      <c r="AS8438" s="13"/>
      <c r="AW8438" s="128"/>
      <c r="AX8438" s="128"/>
      <c r="AY8438" s="128"/>
      <c r="BH8438" s="89"/>
      <c r="BI8438" s="90"/>
      <c r="DL8438" s="13"/>
      <c r="DM8438" s="13"/>
      <c r="DN8438" s="3"/>
      <c r="DO8438" s="126"/>
      <c r="DP8438" s="126"/>
      <c r="DQ8438" s="127"/>
      <c r="DR8438" s="128"/>
      <c r="DS8438" s="13"/>
      <c r="DW8438" s="128"/>
      <c r="DX8438" s="128"/>
      <c r="DY8438" s="128"/>
      <c r="EH8438" s="89"/>
      <c r="EI8438" s="90"/>
    </row>
    <row r="8439" spans="38:139">
      <c r="AL8439" s="13"/>
      <c r="AM8439" s="13"/>
      <c r="AN8439" s="3"/>
      <c r="AO8439" s="126"/>
      <c r="AP8439" s="126"/>
      <c r="AQ8439" s="127"/>
      <c r="AR8439" s="128"/>
      <c r="AS8439" s="13"/>
      <c r="AW8439" s="128"/>
      <c r="AX8439" s="128"/>
      <c r="AY8439" s="128"/>
      <c r="BH8439" s="89"/>
      <c r="BI8439" s="90"/>
      <c r="DL8439" s="13"/>
      <c r="DM8439" s="13"/>
      <c r="DN8439" s="3"/>
      <c r="DO8439" s="126"/>
      <c r="DP8439" s="126"/>
      <c r="DQ8439" s="127"/>
      <c r="DR8439" s="128"/>
      <c r="DS8439" s="13"/>
      <c r="DW8439" s="128"/>
      <c r="DX8439" s="128"/>
      <c r="DY8439" s="128"/>
      <c r="EH8439" s="89"/>
      <c r="EI8439" s="90"/>
    </row>
    <row r="8440" spans="38:139">
      <c r="AL8440" s="13"/>
      <c r="AM8440" s="13"/>
      <c r="AN8440" s="3"/>
      <c r="AO8440" s="126"/>
      <c r="AP8440" s="126"/>
      <c r="AQ8440" s="127"/>
      <c r="AR8440" s="128"/>
      <c r="AS8440" s="13"/>
      <c r="AW8440" s="128"/>
      <c r="AX8440" s="128"/>
      <c r="AY8440" s="128"/>
      <c r="BH8440" s="89"/>
      <c r="BI8440" s="90"/>
      <c r="DL8440" s="13"/>
      <c r="DM8440" s="13"/>
      <c r="DN8440" s="3"/>
      <c r="DO8440" s="126"/>
      <c r="DP8440" s="126"/>
      <c r="DQ8440" s="127"/>
      <c r="DR8440" s="128"/>
      <c r="DS8440" s="13"/>
      <c r="DW8440" s="128"/>
      <c r="DX8440" s="128"/>
      <c r="DY8440" s="128"/>
      <c r="EH8440" s="89"/>
      <c r="EI8440" s="90"/>
    </row>
    <row r="8441" spans="38:139">
      <c r="AL8441" s="13"/>
      <c r="AM8441" s="13"/>
      <c r="AN8441" s="3"/>
      <c r="AO8441" s="126"/>
      <c r="AP8441" s="126"/>
      <c r="AQ8441" s="127"/>
      <c r="AR8441" s="128"/>
      <c r="AS8441" s="13"/>
      <c r="AW8441" s="128"/>
      <c r="AX8441" s="128"/>
      <c r="AY8441" s="128"/>
      <c r="BH8441" s="89"/>
      <c r="BI8441" s="90"/>
      <c r="DL8441" s="13"/>
      <c r="DM8441" s="13"/>
      <c r="DN8441" s="3"/>
      <c r="DO8441" s="126"/>
      <c r="DP8441" s="126"/>
      <c r="DQ8441" s="127"/>
      <c r="DR8441" s="128"/>
      <c r="DS8441" s="13"/>
      <c r="DW8441" s="128"/>
      <c r="DX8441" s="128"/>
      <c r="DY8441" s="128"/>
      <c r="EH8441" s="89"/>
      <c r="EI8441" s="90"/>
    </row>
    <row r="8442" spans="38:139">
      <c r="AL8442" s="13"/>
      <c r="AM8442" s="13"/>
      <c r="AN8442" s="3"/>
      <c r="AO8442" s="126"/>
      <c r="AP8442" s="126"/>
      <c r="AQ8442" s="127"/>
      <c r="AR8442" s="128"/>
      <c r="AS8442" s="13"/>
      <c r="AW8442" s="128"/>
      <c r="AX8442" s="128"/>
      <c r="AY8442" s="128"/>
      <c r="BH8442" s="89"/>
      <c r="BI8442" s="90"/>
      <c r="DL8442" s="13"/>
      <c r="DM8442" s="13"/>
      <c r="DN8442" s="3"/>
      <c r="DO8442" s="126"/>
      <c r="DP8442" s="126"/>
      <c r="DQ8442" s="127"/>
      <c r="DR8442" s="128"/>
      <c r="DS8442" s="13"/>
      <c r="DW8442" s="128"/>
      <c r="DX8442" s="128"/>
      <c r="DY8442" s="128"/>
      <c r="EH8442" s="89"/>
      <c r="EI8442" s="90"/>
    </row>
    <row r="8443" spans="38:139">
      <c r="AL8443" s="13"/>
      <c r="AM8443" s="13"/>
      <c r="AN8443" s="3"/>
      <c r="AO8443" s="126"/>
      <c r="AP8443" s="126"/>
      <c r="AQ8443" s="127"/>
      <c r="AR8443" s="128"/>
      <c r="AS8443" s="13"/>
      <c r="AW8443" s="128"/>
      <c r="AX8443" s="128"/>
      <c r="AY8443" s="128"/>
      <c r="BH8443" s="89"/>
      <c r="BI8443" s="90"/>
      <c r="DL8443" s="13"/>
      <c r="DM8443" s="13"/>
      <c r="DN8443" s="3"/>
      <c r="DO8443" s="126"/>
      <c r="DP8443" s="126"/>
      <c r="DQ8443" s="127"/>
      <c r="DR8443" s="128"/>
      <c r="DS8443" s="13"/>
      <c r="DW8443" s="128"/>
      <c r="DX8443" s="128"/>
      <c r="DY8443" s="128"/>
      <c r="EH8443" s="89"/>
      <c r="EI8443" s="90"/>
    </row>
    <row r="8444" spans="38:139">
      <c r="AL8444" s="13"/>
      <c r="AM8444" s="13"/>
      <c r="AN8444" s="3"/>
      <c r="AO8444" s="126"/>
      <c r="AP8444" s="126"/>
      <c r="AQ8444" s="127"/>
      <c r="AR8444" s="128"/>
      <c r="AS8444" s="13"/>
      <c r="AW8444" s="128"/>
      <c r="AX8444" s="128"/>
      <c r="AY8444" s="128"/>
      <c r="BH8444" s="89"/>
      <c r="BI8444" s="90"/>
      <c r="DL8444" s="13"/>
      <c r="DM8444" s="13"/>
      <c r="DN8444" s="3"/>
      <c r="DO8444" s="126"/>
      <c r="DP8444" s="126"/>
      <c r="DQ8444" s="127"/>
      <c r="DR8444" s="128"/>
      <c r="DS8444" s="13"/>
      <c r="DW8444" s="128"/>
      <c r="DX8444" s="128"/>
      <c r="DY8444" s="128"/>
      <c r="EH8444" s="89"/>
      <c r="EI8444" s="90"/>
    </row>
    <row r="8445" spans="38:139">
      <c r="AL8445" s="13"/>
      <c r="AM8445" s="13"/>
      <c r="AN8445" s="3"/>
      <c r="AO8445" s="126"/>
      <c r="AP8445" s="126"/>
      <c r="AQ8445" s="127"/>
      <c r="AR8445" s="128"/>
      <c r="AS8445" s="13"/>
      <c r="AW8445" s="128"/>
      <c r="AX8445" s="128"/>
      <c r="AY8445" s="128"/>
      <c r="BH8445" s="89"/>
      <c r="BI8445" s="90"/>
      <c r="DL8445" s="13"/>
      <c r="DM8445" s="13"/>
      <c r="DN8445" s="3"/>
      <c r="DO8445" s="126"/>
      <c r="DP8445" s="126"/>
      <c r="DQ8445" s="127"/>
      <c r="DR8445" s="128"/>
      <c r="DS8445" s="13"/>
      <c r="DW8445" s="128"/>
      <c r="DX8445" s="128"/>
      <c r="DY8445" s="128"/>
      <c r="EH8445" s="89"/>
      <c r="EI8445" s="90"/>
    </row>
    <row r="8446" spans="38:139">
      <c r="AL8446" s="13"/>
      <c r="AM8446" s="13"/>
      <c r="AN8446" s="3"/>
      <c r="AO8446" s="126"/>
      <c r="AP8446" s="126"/>
      <c r="AQ8446" s="127"/>
      <c r="AR8446" s="128"/>
      <c r="AS8446" s="13"/>
      <c r="AW8446" s="128"/>
      <c r="AX8446" s="128"/>
      <c r="AY8446" s="128"/>
      <c r="BH8446" s="89"/>
      <c r="BI8446" s="90"/>
      <c r="DL8446" s="13"/>
      <c r="DM8446" s="13"/>
      <c r="DN8446" s="3"/>
      <c r="DO8446" s="126"/>
      <c r="DP8446" s="126"/>
      <c r="DQ8446" s="127"/>
      <c r="DR8446" s="128"/>
      <c r="DS8446" s="13"/>
      <c r="DW8446" s="128"/>
      <c r="DX8446" s="128"/>
      <c r="DY8446" s="128"/>
      <c r="EH8446" s="89"/>
      <c r="EI8446" s="90"/>
    </row>
    <row r="8447" spans="38:139">
      <c r="AL8447" s="13"/>
      <c r="AM8447" s="13"/>
      <c r="AN8447" s="3"/>
      <c r="AO8447" s="126"/>
      <c r="AP8447" s="126"/>
      <c r="AQ8447" s="127"/>
      <c r="AR8447" s="128"/>
      <c r="AS8447" s="13"/>
      <c r="AW8447" s="128"/>
      <c r="AX8447" s="128"/>
      <c r="AY8447" s="128"/>
      <c r="BH8447" s="89"/>
      <c r="BI8447" s="90"/>
      <c r="DL8447" s="13"/>
      <c r="DM8447" s="13"/>
      <c r="DN8447" s="3"/>
      <c r="DO8447" s="126"/>
      <c r="DP8447" s="126"/>
      <c r="DQ8447" s="127"/>
      <c r="DR8447" s="128"/>
      <c r="DS8447" s="13"/>
      <c r="DW8447" s="128"/>
      <c r="DX8447" s="128"/>
      <c r="DY8447" s="128"/>
      <c r="EH8447" s="89"/>
      <c r="EI8447" s="90"/>
    </row>
    <row r="8448" spans="38:139">
      <c r="AL8448" s="13"/>
      <c r="AM8448" s="13"/>
      <c r="AN8448" s="3"/>
      <c r="AO8448" s="126"/>
      <c r="AP8448" s="126"/>
      <c r="AQ8448" s="127"/>
      <c r="AR8448" s="128"/>
      <c r="AS8448" s="13"/>
      <c r="AW8448" s="128"/>
      <c r="AX8448" s="128"/>
      <c r="AY8448" s="128"/>
      <c r="BH8448" s="89"/>
      <c r="BI8448" s="90"/>
      <c r="DL8448" s="13"/>
      <c r="DM8448" s="13"/>
      <c r="DN8448" s="3"/>
      <c r="DO8448" s="126"/>
      <c r="DP8448" s="126"/>
      <c r="DQ8448" s="127"/>
      <c r="DR8448" s="128"/>
      <c r="DS8448" s="13"/>
      <c r="DW8448" s="128"/>
      <c r="DX8448" s="128"/>
      <c r="DY8448" s="128"/>
      <c r="EH8448" s="89"/>
      <c r="EI8448" s="90"/>
    </row>
    <row r="8449" spans="38:139">
      <c r="AL8449" s="13"/>
      <c r="AM8449" s="13"/>
      <c r="AN8449" s="3"/>
      <c r="AO8449" s="126"/>
      <c r="AP8449" s="126"/>
      <c r="AQ8449" s="127"/>
      <c r="AR8449" s="128"/>
      <c r="AS8449" s="13"/>
      <c r="AW8449" s="128"/>
      <c r="AX8449" s="128"/>
      <c r="AY8449" s="128"/>
      <c r="BH8449" s="89"/>
      <c r="BI8449" s="90"/>
      <c r="DL8449" s="13"/>
      <c r="DM8449" s="13"/>
      <c r="DN8449" s="3"/>
      <c r="DO8449" s="126"/>
      <c r="DP8449" s="126"/>
      <c r="DQ8449" s="127"/>
      <c r="DR8449" s="128"/>
      <c r="DS8449" s="13"/>
      <c r="DW8449" s="128"/>
      <c r="DX8449" s="128"/>
      <c r="DY8449" s="128"/>
      <c r="EH8449" s="89"/>
      <c r="EI8449" s="90"/>
    </row>
    <row r="8450" spans="38:139">
      <c r="AL8450" s="13"/>
      <c r="AM8450" s="13"/>
      <c r="AN8450" s="3"/>
      <c r="AO8450" s="126"/>
      <c r="AP8450" s="126"/>
      <c r="AQ8450" s="127"/>
      <c r="AR8450" s="128"/>
      <c r="AS8450" s="13"/>
      <c r="AW8450" s="128"/>
      <c r="AX8450" s="128"/>
      <c r="AY8450" s="128"/>
      <c r="BH8450" s="89"/>
      <c r="BI8450" s="90"/>
      <c r="DL8450" s="13"/>
      <c r="DM8450" s="13"/>
      <c r="DN8450" s="3"/>
      <c r="DO8450" s="126"/>
      <c r="DP8450" s="126"/>
      <c r="DQ8450" s="127"/>
      <c r="DR8450" s="128"/>
      <c r="DS8450" s="13"/>
      <c r="DW8450" s="128"/>
      <c r="DX8450" s="128"/>
      <c r="DY8450" s="128"/>
      <c r="EH8450" s="89"/>
      <c r="EI8450" s="90"/>
    </row>
    <row r="8451" spans="38:139">
      <c r="AL8451" s="13"/>
      <c r="AM8451" s="13"/>
      <c r="AN8451" s="3"/>
      <c r="AO8451" s="126"/>
      <c r="AP8451" s="126"/>
      <c r="AQ8451" s="127"/>
      <c r="AR8451" s="128"/>
      <c r="AS8451" s="13"/>
      <c r="AW8451" s="128"/>
      <c r="AX8451" s="128"/>
      <c r="AY8451" s="128"/>
      <c r="BH8451" s="89"/>
      <c r="BI8451" s="90"/>
      <c r="DL8451" s="13"/>
      <c r="DM8451" s="13"/>
      <c r="DN8451" s="3"/>
      <c r="DO8451" s="126"/>
      <c r="DP8451" s="126"/>
      <c r="DQ8451" s="127"/>
      <c r="DR8451" s="128"/>
      <c r="DS8451" s="13"/>
      <c r="DW8451" s="128"/>
      <c r="DX8451" s="128"/>
      <c r="DY8451" s="128"/>
      <c r="EH8451" s="89"/>
      <c r="EI8451" s="90"/>
    </row>
    <row r="8452" spans="38:139">
      <c r="AL8452" s="13"/>
      <c r="AM8452" s="13"/>
      <c r="AN8452" s="3"/>
      <c r="AO8452" s="126"/>
      <c r="AP8452" s="126"/>
      <c r="AQ8452" s="127"/>
      <c r="AR8452" s="128"/>
      <c r="AS8452" s="13"/>
      <c r="AW8452" s="128"/>
      <c r="AX8452" s="128"/>
      <c r="AY8452" s="128"/>
      <c r="BH8452" s="89"/>
      <c r="BI8452" s="90"/>
      <c r="DL8452" s="13"/>
      <c r="DM8452" s="13"/>
      <c r="DN8452" s="3"/>
      <c r="DO8452" s="126"/>
      <c r="DP8452" s="126"/>
      <c r="DQ8452" s="127"/>
      <c r="DR8452" s="128"/>
      <c r="DS8452" s="13"/>
      <c r="DW8452" s="128"/>
      <c r="DX8452" s="128"/>
      <c r="DY8452" s="128"/>
      <c r="EH8452" s="89"/>
      <c r="EI8452" s="90"/>
    </row>
    <row r="8453" spans="38:139">
      <c r="AL8453" s="13"/>
      <c r="AM8453" s="13"/>
      <c r="AN8453" s="3"/>
      <c r="AO8453" s="126"/>
      <c r="AP8453" s="126"/>
      <c r="AQ8453" s="127"/>
      <c r="AR8453" s="128"/>
      <c r="AS8453" s="13"/>
      <c r="AW8453" s="128"/>
      <c r="AX8453" s="128"/>
      <c r="AY8453" s="128"/>
      <c r="BH8453" s="89"/>
      <c r="BI8453" s="90"/>
      <c r="DL8453" s="13"/>
      <c r="DM8453" s="13"/>
      <c r="DN8453" s="3"/>
      <c r="DO8453" s="126"/>
      <c r="DP8453" s="126"/>
      <c r="DQ8453" s="127"/>
      <c r="DR8453" s="128"/>
      <c r="DS8453" s="13"/>
      <c r="DW8453" s="128"/>
      <c r="DX8453" s="128"/>
      <c r="DY8453" s="128"/>
      <c r="EH8453" s="89"/>
      <c r="EI8453" s="90"/>
    </row>
    <row r="8454" spans="38:139">
      <c r="AL8454" s="13"/>
      <c r="AM8454" s="13"/>
      <c r="AN8454" s="3"/>
      <c r="AO8454" s="126"/>
      <c r="AP8454" s="126"/>
      <c r="AQ8454" s="127"/>
      <c r="AR8454" s="128"/>
      <c r="AS8454" s="13"/>
      <c r="AW8454" s="128"/>
      <c r="AX8454" s="128"/>
      <c r="AY8454" s="128"/>
      <c r="BH8454" s="89"/>
      <c r="BI8454" s="90"/>
      <c r="DL8454" s="13"/>
      <c r="DM8454" s="13"/>
      <c r="DN8454" s="3"/>
      <c r="DO8454" s="126"/>
      <c r="DP8454" s="126"/>
      <c r="DQ8454" s="127"/>
      <c r="DR8454" s="128"/>
      <c r="DS8454" s="13"/>
      <c r="DW8454" s="128"/>
      <c r="DX8454" s="128"/>
      <c r="DY8454" s="128"/>
      <c r="EH8454" s="89"/>
      <c r="EI8454" s="90"/>
    </row>
    <row r="8455" spans="38:139">
      <c r="AL8455" s="13"/>
      <c r="AM8455" s="13"/>
      <c r="AN8455" s="3"/>
      <c r="AO8455" s="126"/>
      <c r="AP8455" s="126"/>
      <c r="AQ8455" s="127"/>
      <c r="AR8455" s="128"/>
      <c r="AS8455" s="13"/>
      <c r="AW8455" s="128"/>
      <c r="AX8455" s="128"/>
      <c r="AY8455" s="128"/>
      <c r="BH8455" s="89"/>
      <c r="BI8455" s="90"/>
      <c r="DL8455" s="13"/>
      <c r="DM8455" s="13"/>
      <c r="DN8455" s="3"/>
      <c r="DO8455" s="126"/>
      <c r="DP8455" s="126"/>
      <c r="DQ8455" s="127"/>
      <c r="DR8455" s="128"/>
      <c r="DS8455" s="13"/>
      <c r="DW8455" s="128"/>
      <c r="DX8455" s="128"/>
      <c r="DY8455" s="128"/>
      <c r="EH8455" s="89"/>
      <c r="EI8455" s="90"/>
    </row>
    <row r="8456" spans="38:139">
      <c r="AL8456" s="13"/>
      <c r="AM8456" s="13"/>
      <c r="AN8456" s="3"/>
      <c r="AO8456" s="126"/>
      <c r="AP8456" s="126"/>
      <c r="AQ8456" s="127"/>
      <c r="AR8456" s="128"/>
      <c r="AS8456" s="13"/>
      <c r="AW8456" s="128"/>
      <c r="AX8456" s="128"/>
      <c r="AY8456" s="128"/>
      <c r="BH8456" s="89"/>
      <c r="BI8456" s="90"/>
      <c r="DL8456" s="13"/>
      <c r="DM8456" s="13"/>
      <c r="DN8456" s="3"/>
      <c r="DO8456" s="126"/>
      <c r="DP8456" s="126"/>
      <c r="DQ8456" s="127"/>
      <c r="DR8456" s="128"/>
      <c r="DS8456" s="13"/>
      <c r="DW8456" s="128"/>
      <c r="DX8456" s="128"/>
      <c r="DY8456" s="128"/>
      <c r="EH8456" s="89"/>
      <c r="EI8456" s="90"/>
    </row>
    <row r="8457" spans="38:139">
      <c r="AL8457" s="13"/>
      <c r="AM8457" s="13"/>
      <c r="AN8457" s="3"/>
      <c r="AO8457" s="126"/>
      <c r="AP8457" s="126"/>
      <c r="AQ8457" s="127"/>
      <c r="AR8457" s="128"/>
      <c r="AS8457" s="13"/>
      <c r="AW8457" s="128"/>
      <c r="AX8457" s="128"/>
      <c r="AY8457" s="128"/>
      <c r="BH8457" s="89"/>
      <c r="BI8457" s="90"/>
      <c r="DL8457" s="13"/>
      <c r="DM8457" s="13"/>
      <c r="DN8457" s="3"/>
      <c r="DO8457" s="126"/>
      <c r="DP8457" s="126"/>
      <c r="DQ8457" s="127"/>
      <c r="DR8457" s="128"/>
      <c r="DS8457" s="13"/>
      <c r="DW8457" s="128"/>
      <c r="DX8457" s="128"/>
      <c r="DY8457" s="128"/>
      <c r="EH8457" s="89"/>
      <c r="EI8457" s="90"/>
    </row>
    <row r="8458" spans="38:139">
      <c r="AL8458" s="13"/>
      <c r="AM8458" s="13"/>
      <c r="AN8458" s="3"/>
      <c r="AO8458" s="126"/>
      <c r="AP8458" s="126"/>
      <c r="AQ8458" s="127"/>
      <c r="AR8458" s="128"/>
      <c r="AS8458" s="13"/>
      <c r="AW8458" s="128"/>
      <c r="AX8458" s="128"/>
      <c r="AY8458" s="128"/>
      <c r="BH8458" s="89"/>
      <c r="BI8458" s="90"/>
      <c r="DL8458" s="13"/>
      <c r="DM8458" s="13"/>
      <c r="DN8458" s="3"/>
      <c r="DO8458" s="126"/>
      <c r="DP8458" s="126"/>
      <c r="DQ8458" s="127"/>
      <c r="DR8458" s="128"/>
      <c r="DS8458" s="13"/>
      <c r="DW8458" s="128"/>
      <c r="DX8458" s="128"/>
      <c r="DY8458" s="128"/>
      <c r="EH8458" s="89"/>
      <c r="EI8458" s="90"/>
    </row>
    <row r="8459" spans="38:139">
      <c r="AL8459" s="13"/>
      <c r="AM8459" s="13"/>
      <c r="AN8459" s="3"/>
      <c r="AO8459" s="126"/>
      <c r="AP8459" s="126"/>
      <c r="AQ8459" s="127"/>
      <c r="AR8459" s="128"/>
      <c r="AS8459" s="13"/>
      <c r="AW8459" s="128"/>
      <c r="AX8459" s="128"/>
      <c r="AY8459" s="128"/>
      <c r="BH8459" s="89"/>
      <c r="BI8459" s="90"/>
      <c r="DL8459" s="13"/>
      <c r="DM8459" s="13"/>
      <c r="DN8459" s="3"/>
      <c r="DO8459" s="126"/>
      <c r="DP8459" s="126"/>
      <c r="DQ8459" s="127"/>
      <c r="DR8459" s="128"/>
      <c r="DS8459" s="13"/>
      <c r="DW8459" s="128"/>
      <c r="DX8459" s="128"/>
      <c r="DY8459" s="128"/>
      <c r="EH8459" s="89"/>
      <c r="EI8459" s="90"/>
    </row>
    <row r="8460" spans="38:139">
      <c r="AL8460" s="13"/>
      <c r="AM8460" s="13"/>
      <c r="AN8460" s="3"/>
      <c r="AO8460" s="126"/>
      <c r="AP8460" s="126"/>
      <c r="AQ8460" s="127"/>
      <c r="AR8460" s="128"/>
      <c r="AS8460" s="13"/>
      <c r="AW8460" s="128"/>
      <c r="AX8460" s="128"/>
      <c r="AY8460" s="128"/>
      <c r="BH8460" s="89"/>
      <c r="BI8460" s="90"/>
      <c r="DL8460" s="13"/>
      <c r="DM8460" s="13"/>
      <c r="DN8460" s="3"/>
      <c r="DO8460" s="126"/>
      <c r="DP8460" s="126"/>
      <c r="DQ8460" s="127"/>
      <c r="DR8460" s="128"/>
      <c r="DS8460" s="13"/>
      <c r="DW8460" s="128"/>
      <c r="DX8460" s="128"/>
      <c r="DY8460" s="128"/>
      <c r="EH8460" s="89"/>
      <c r="EI8460" s="90"/>
    </row>
    <row r="8461" spans="38:139">
      <c r="AL8461" s="13"/>
      <c r="AM8461" s="13"/>
      <c r="AN8461" s="3"/>
      <c r="AO8461" s="126"/>
      <c r="AP8461" s="126"/>
      <c r="AQ8461" s="127"/>
      <c r="AR8461" s="128"/>
      <c r="AS8461" s="13"/>
      <c r="AW8461" s="128"/>
      <c r="AX8461" s="128"/>
      <c r="AY8461" s="128"/>
      <c r="BH8461" s="89"/>
      <c r="BI8461" s="90"/>
      <c r="DL8461" s="13"/>
      <c r="DM8461" s="13"/>
      <c r="DN8461" s="3"/>
      <c r="DO8461" s="126"/>
      <c r="DP8461" s="126"/>
      <c r="DQ8461" s="127"/>
      <c r="DR8461" s="128"/>
      <c r="DS8461" s="13"/>
      <c r="DW8461" s="128"/>
      <c r="DX8461" s="128"/>
      <c r="DY8461" s="128"/>
      <c r="EH8461" s="89"/>
      <c r="EI8461" s="90"/>
    </row>
    <row r="8462" spans="38:139">
      <c r="AL8462" s="13"/>
      <c r="AM8462" s="13"/>
      <c r="AN8462" s="3"/>
      <c r="AO8462" s="126"/>
      <c r="AP8462" s="126"/>
      <c r="AQ8462" s="127"/>
      <c r="AR8462" s="128"/>
      <c r="AS8462" s="13"/>
      <c r="AW8462" s="128"/>
      <c r="AX8462" s="128"/>
      <c r="AY8462" s="128"/>
      <c r="BH8462" s="89"/>
      <c r="BI8462" s="90"/>
      <c r="DL8462" s="13"/>
      <c r="DM8462" s="13"/>
      <c r="DN8462" s="3"/>
      <c r="DO8462" s="126"/>
      <c r="DP8462" s="126"/>
      <c r="DQ8462" s="127"/>
      <c r="DR8462" s="128"/>
      <c r="DS8462" s="13"/>
      <c r="DW8462" s="128"/>
      <c r="DX8462" s="128"/>
      <c r="DY8462" s="128"/>
      <c r="EH8462" s="89"/>
      <c r="EI8462" s="90"/>
    </row>
    <row r="8463" spans="38:139">
      <c r="AL8463" s="13"/>
      <c r="AM8463" s="13"/>
      <c r="AN8463" s="3"/>
      <c r="AO8463" s="126"/>
      <c r="AP8463" s="126"/>
      <c r="AQ8463" s="127"/>
      <c r="AR8463" s="128"/>
      <c r="AS8463" s="13"/>
      <c r="AW8463" s="128"/>
      <c r="AX8463" s="128"/>
      <c r="AY8463" s="128"/>
      <c r="BH8463" s="89"/>
      <c r="BI8463" s="90"/>
      <c r="DL8463" s="13"/>
      <c r="DM8463" s="13"/>
      <c r="DN8463" s="3"/>
      <c r="DO8463" s="126"/>
      <c r="DP8463" s="126"/>
      <c r="DQ8463" s="127"/>
      <c r="DR8463" s="128"/>
      <c r="DS8463" s="13"/>
      <c r="DW8463" s="128"/>
      <c r="DX8463" s="128"/>
      <c r="DY8463" s="128"/>
      <c r="EH8463" s="89"/>
      <c r="EI8463" s="90"/>
    </row>
    <row r="8464" spans="38:139">
      <c r="AL8464" s="13"/>
      <c r="AM8464" s="13"/>
      <c r="AN8464" s="3"/>
      <c r="AO8464" s="126"/>
      <c r="AP8464" s="126"/>
      <c r="AQ8464" s="127"/>
      <c r="AR8464" s="128"/>
      <c r="AS8464" s="13"/>
      <c r="AW8464" s="128"/>
      <c r="AX8464" s="128"/>
      <c r="AY8464" s="128"/>
      <c r="BH8464" s="89"/>
      <c r="BI8464" s="90"/>
      <c r="DL8464" s="13"/>
      <c r="DM8464" s="13"/>
      <c r="DN8464" s="3"/>
      <c r="DO8464" s="126"/>
      <c r="DP8464" s="126"/>
      <c r="DQ8464" s="127"/>
      <c r="DR8464" s="128"/>
      <c r="DS8464" s="13"/>
      <c r="DW8464" s="128"/>
      <c r="DX8464" s="128"/>
      <c r="DY8464" s="128"/>
      <c r="EH8464" s="89"/>
      <c r="EI8464" s="90"/>
    </row>
    <row r="8465" spans="38:139">
      <c r="AL8465" s="13"/>
      <c r="AM8465" s="13"/>
      <c r="AN8465" s="3"/>
      <c r="AO8465" s="126"/>
      <c r="AP8465" s="126"/>
      <c r="AQ8465" s="127"/>
      <c r="AR8465" s="128"/>
      <c r="AS8465" s="13"/>
      <c r="AW8465" s="128"/>
      <c r="AX8465" s="128"/>
      <c r="AY8465" s="128"/>
      <c r="BH8465" s="89"/>
      <c r="BI8465" s="90"/>
      <c r="DL8465" s="13"/>
      <c r="DM8465" s="13"/>
      <c r="DN8465" s="3"/>
      <c r="DO8465" s="126"/>
      <c r="DP8465" s="126"/>
      <c r="DQ8465" s="127"/>
      <c r="DR8465" s="128"/>
      <c r="DS8465" s="13"/>
      <c r="DW8465" s="128"/>
      <c r="DX8465" s="128"/>
      <c r="DY8465" s="128"/>
      <c r="EH8465" s="89"/>
      <c r="EI8465" s="90"/>
    </row>
    <row r="8466" spans="38:139">
      <c r="AL8466" s="13"/>
      <c r="AM8466" s="13"/>
      <c r="AN8466" s="3"/>
      <c r="AO8466" s="126"/>
      <c r="AP8466" s="126"/>
      <c r="AQ8466" s="127"/>
      <c r="AR8466" s="128"/>
      <c r="AS8466" s="13"/>
      <c r="AW8466" s="128"/>
      <c r="AX8466" s="128"/>
      <c r="AY8466" s="128"/>
      <c r="BH8466" s="89"/>
      <c r="BI8466" s="90"/>
      <c r="DL8466" s="13"/>
      <c r="DM8466" s="13"/>
      <c r="DN8466" s="3"/>
      <c r="DO8466" s="126"/>
      <c r="DP8466" s="126"/>
      <c r="DQ8466" s="127"/>
      <c r="DR8466" s="128"/>
      <c r="DS8466" s="13"/>
      <c r="DW8466" s="128"/>
      <c r="DX8466" s="128"/>
      <c r="DY8466" s="128"/>
      <c r="EH8466" s="89"/>
      <c r="EI8466" s="90"/>
    </row>
    <row r="8467" spans="38:139">
      <c r="AL8467" s="13"/>
      <c r="AM8467" s="13"/>
      <c r="AN8467" s="3"/>
      <c r="AO8467" s="126"/>
      <c r="AP8467" s="126"/>
      <c r="AQ8467" s="127"/>
      <c r="AR8467" s="128"/>
      <c r="AS8467" s="13"/>
      <c r="AW8467" s="128"/>
      <c r="AX8467" s="128"/>
      <c r="AY8467" s="128"/>
      <c r="BH8467" s="89"/>
      <c r="BI8467" s="90"/>
      <c r="DL8467" s="13"/>
      <c r="DM8467" s="13"/>
      <c r="DN8467" s="3"/>
      <c r="DO8467" s="126"/>
      <c r="DP8467" s="126"/>
      <c r="DQ8467" s="127"/>
      <c r="DR8467" s="128"/>
      <c r="DS8467" s="13"/>
      <c r="DW8467" s="128"/>
      <c r="DX8467" s="128"/>
      <c r="DY8467" s="128"/>
      <c r="EH8467" s="89"/>
      <c r="EI8467" s="90"/>
    </row>
    <row r="8468" spans="38:139">
      <c r="AL8468" s="13"/>
      <c r="AM8468" s="13"/>
      <c r="AN8468" s="3"/>
      <c r="AO8468" s="126"/>
      <c r="AP8468" s="126"/>
      <c r="AQ8468" s="127"/>
      <c r="AR8468" s="128"/>
      <c r="AS8468" s="13"/>
      <c r="AW8468" s="128"/>
      <c r="AX8468" s="128"/>
      <c r="AY8468" s="128"/>
      <c r="BH8468" s="89"/>
      <c r="BI8468" s="90"/>
      <c r="DL8468" s="13"/>
      <c r="DM8468" s="13"/>
      <c r="DN8468" s="3"/>
      <c r="DO8468" s="126"/>
      <c r="DP8468" s="126"/>
      <c r="DQ8468" s="127"/>
      <c r="DR8468" s="128"/>
      <c r="DS8468" s="13"/>
      <c r="DW8468" s="128"/>
      <c r="DX8468" s="128"/>
      <c r="DY8468" s="128"/>
      <c r="EH8468" s="89"/>
      <c r="EI8468" s="90"/>
    </row>
    <row r="8469" spans="38:139">
      <c r="AL8469" s="13"/>
      <c r="AM8469" s="13"/>
      <c r="AN8469" s="3"/>
      <c r="AO8469" s="126"/>
      <c r="AP8469" s="126"/>
      <c r="AQ8469" s="127"/>
      <c r="AR8469" s="128"/>
      <c r="AS8469" s="13"/>
      <c r="AW8469" s="128"/>
      <c r="AX8469" s="128"/>
      <c r="AY8469" s="128"/>
      <c r="BH8469" s="89"/>
      <c r="BI8469" s="90"/>
      <c r="DL8469" s="13"/>
      <c r="DM8469" s="13"/>
      <c r="DN8469" s="3"/>
      <c r="DO8469" s="126"/>
      <c r="DP8469" s="126"/>
      <c r="DQ8469" s="127"/>
      <c r="DR8469" s="128"/>
      <c r="DS8469" s="13"/>
      <c r="DW8469" s="128"/>
      <c r="DX8469" s="128"/>
      <c r="DY8469" s="128"/>
      <c r="EH8469" s="89"/>
      <c r="EI8469" s="90"/>
    </row>
    <row r="8470" spans="38:139">
      <c r="AL8470" s="13"/>
      <c r="AM8470" s="13"/>
      <c r="AN8470" s="3"/>
      <c r="AO8470" s="126"/>
      <c r="AP8470" s="126"/>
      <c r="AQ8470" s="127"/>
      <c r="AR8470" s="128"/>
      <c r="AS8470" s="13"/>
      <c r="AW8470" s="128"/>
      <c r="AX8470" s="128"/>
      <c r="AY8470" s="128"/>
      <c r="BH8470" s="89"/>
      <c r="BI8470" s="90"/>
      <c r="DL8470" s="13"/>
      <c r="DM8470" s="13"/>
      <c r="DN8470" s="3"/>
      <c r="DO8470" s="126"/>
      <c r="DP8470" s="126"/>
      <c r="DQ8470" s="127"/>
      <c r="DR8470" s="128"/>
      <c r="DS8470" s="13"/>
      <c r="DW8470" s="128"/>
      <c r="DX8470" s="128"/>
      <c r="DY8470" s="128"/>
      <c r="EH8470" s="89"/>
      <c r="EI8470" s="90"/>
    </row>
    <row r="8471" spans="38:139">
      <c r="AL8471" s="13"/>
      <c r="AM8471" s="13"/>
      <c r="AN8471" s="3"/>
      <c r="AO8471" s="126"/>
      <c r="AP8471" s="126"/>
      <c r="AQ8471" s="127"/>
      <c r="AR8471" s="128"/>
      <c r="AS8471" s="13"/>
      <c r="AW8471" s="128"/>
      <c r="AX8471" s="128"/>
      <c r="AY8471" s="128"/>
      <c r="BH8471" s="89"/>
      <c r="BI8471" s="90"/>
      <c r="DL8471" s="13"/>
      <c r="DM8471" s="13"/>
      <c r="DN8471" s="3"/>
      <c r="DO8471" s="126"/>
      <c r="DP8471" s="126"/>
      <c r="DQ8471" s="127"/>
      <c r="DR8471" s="128"/>
      <c r="DS8471" s="13"/>
      <c r="DW8471" s="128"/>
      <c r="DX8471" s="128"/>
      <c r="DY8471" s="128"/>
      <c r="EH8471" s="89"/>
      <c r="EI8471" s="90"/>
    </row>
    <row r="8472" spans="38:139">
      <c r="AL8472" s="13"/>
      <c r="AM8472" s="13"/>
      <c r="AN8472" s="3"/>
      <c r="AO8472" s="126"/>
      <c r="AP8472" s="126"/>
      <c r="AQ8472" s="127"/>
      <c r="AR8472" s="128"/>
      <c r="AS8472" s="13"/>
      <c r="AW8472" s="128"/>
      <c r="AX8472" s="128"/>
      <c r="AY8472" s="128"/>
      <c r="BH8472" s="89"/>
      <c r="BI8472" s="90"/>
      <c r="DL8472" s="13"/>
      <c r="DM8472" s="13"/>
      <c r="DN8472" s="3"/>
      <c r="DO8472" s="126"/>
      <c r="DP8472" s="126"/>
      <c r="DQ8472" s="127"/>
      <c r="DR8472" s="128"/>
      <c r="DS8472" s="13"/>
      <c r="DW8472" s="128"/>
      <c r="DX8472" s="128"/>
      <c r="DY8472" s="128"/>
      <c r="EH8472" s="89"/>
      <c r="EI8472" s="90"/>
    </row>
    <row r="8473" spans="38:139">
      <c r="AL8473" s="13"/>
      <c r="AM8473" s="13"/>
      <c r="AN8473" s="3"/>
      <c r="AO8473" s="126"/>
      <c r="AP8473" s="126"/>
      <c r="AQ8473" s="127"/>
      <c r="AR8473" s="128"/>
      <c r="AS8473" s="13"/>
      <c r="AW8473" s="128"/>
      <c r="AX8473" s="128"/>
      <c r="AY8473" s="128"/>
      <c r="BH8473" s="89"/>
      <c r="BI8473" s="90"/>
      <c r="DL8473" s="13"/>
      <c r="DM8473" s="13"/>
      <c r="DN8473" s="3"/>
      <c r="DO8473" s="126"/>
      <c r="DP8473" s="126"/>
      <c r="DQ8473" s="127"/>
      <c r="DR8473" s="128"/>
      <c r="DS8473" s="13"/>
      <c r="DW8473" s="128"/>
      <c r="DX8473" s="128"/>
      <c r="DY8473" s="128"/>
      <c r="EH8473" s="89"/>
      <c r="EI8473" s="90"/>
    </row>
    <row r="8474" spans="38:139">
      <c r="AL8474" s="13"/>
      <c r="AM8474" s="13"/>
      <c r="AN8474" s="3"/>
      <c r="AO8474" s="126"/>
      <c r="AP8474" s="126"/>
      <c r="AQ8474" s="127"/>
      <c r="AR8474" s="128"/>
      <c r="AS8474" s="13"/>
      <c r="AW8474" s="128"/>
      <c r="AX8474" s="128"/>
      <c r="AY8474" s="128"/>
      <c r="BH8474" s="89"/>
      <c r="BI8474" s="90"/>
      <c r="DL8474" s="13"/>
      <c r="DM8474" s="13"/>
      <c r="DN8474" s="3"/>
      <c r="DO8474" s="126"/>
      <c r="DP8474" s="126"/>
      <c r="DQ8474" s="127"/>
      <c r="DR8474" s="128"/>
      <c r="DS8474" s="13"/>
      <c r="DW8474" s="128"/>
      <c r="DX8474" s="128"/>
      <c r="DY8474" s="128"/>
      <c r="EH8474" s="89"/>
      <c r="EI8474" s="90"/>
    </row>
    <row r="8475" spans="38:139">
      <c r="AL8475" s="13"/>
      <c r="AM8475" s="13"/>
      <c r="AN8475" s="3"/>
      <c r="AO8475" s="126"/>
      <c r="AP8475" s="126"/>
      <c r="AQ8475" s="127"/>
      <c r="AR8475" s="128"/>
      <c r="AS8475" s="13"/>
      <c r="AW8475" s="128"/>
      <c r="AX8475" s="128"/>
      <c r="AY8475" s="128"/>
      <c r="BH8475" s="89"/>
      <c r="BI8475" s="90"/>
      <c r="DL8475" s="13"/>
      <c r="DM8475" s="13"/>
      <c r="DN8475" s="3"/>
      <c r="DO8475" s="126"/>
      <c r="DP8475" s="126"/>
      <c r="DQ8475" s="127"/>
      <c r="DR8475" s="128"/>
      <c r="DS8475" s="13"/>
      <c r="DW8475" s="128"/>
      <c r="DX8475" s="128"/>
      <c r="DY8475" s="128"/>
      <c r="EH8475" s="89"/>
      <c r="EI8475" s="90"/>
    </row>
    <row r="8476" spans="38:139">
      <c r="AL8476" s="13"/>
      <c r="AM8476" s="13"/>
      <c r="AN8476" s="3"/>
      <c r="AO8476" s="126"/>
      <c r="AP8476" s="126"/>
      <c r="AQ8476" s="127"/>
      <c r="AR8476" s="128"/>
      <c r="AS8476" s="13"/>
      <c r="AW8476" s="128"/>
      <c r="AX8476" s="128"/>
      <c r="AY8476" s="128"/>
      <c r="BH8476" s="89"/>
      <c r="BI8476" s="90"/>
      <c r="DL8476" s="13"/>
      <c r="DM8476" s="13"/>
      <c r="DN8476" s="3"/>
      <c r="DO8476" s="126"/>
      <c r="DP8476" s="126"/>
      <c r="DQ8476" s="127"/>
      <c r="DR8476" s="128"/>
      <c r="DS8476" s="13"/>
      <c r="DW8476" s="128"/>
      <c r="DX8476" s="128"/>
      <c r="DY8476" s="128"/>
      <c r="EH8476" s="89"/>
      <c r="EI8476" s="90"/>
    </row>
    <row r="8477" spans="38:139">
      <c r="AL8477" s="13"/>
      <c r="AM8477" s="13"/>
      <c r="AN8477" s="3"/>
      <c r="AO8477" s="126"/>
      <c r="AP8477" s="126"/>
      <c r="AQ8477" s="127"/>
      <c r="AR8477" s="128"/>
      <c r="AS8477" s="13"/>
      <c r="AW8477" s="128"/>
      <c r="AX8477" s="128"/>
      <c r="AY8477" s="128"/>
      <c r="BH8477" s="89"/>
      <c r="BI8477" s="90"/>
      <c r="DL8477" s="13"/>
      <c r="DM8477" s="13"/>
      <c r="DN8477" s="3"/>
      <c r="DO8477" s="126"/>
      <c r="DP8477" s="126"/>
      <c r="DQ8477" s="127"/>
      <c r="DR8477" s="128"/>
      <c r="DS8477" s="13"/>
      <c r="DW8477" s="128"/>
      <c r="DX8477" s="128"/>
      <c r="DY8477" s="128"/>
      <c r="EH8477" s="89"/>
      <c r="EI8477" s="90"/>
    </row>
    <row r="8478" spans="38:139">
      <c r="AL8478" s="13"/>
      <c r="AM8478" s="13"/>
      <c r="AN8478" s="3"/>
      <c r="AO8478" s="126"/>
      <c r="AP8478" s="126"/>
      <c r="AQ8478" s="127"/>
      <c r="AR8478" s="128"/>
      <c r="AS8478" s="13"/>
      <c r="AW8478" s="128"/>
      <c r="AX8478" s="128"/>
      <c r="AY8478" s="128"/>
      <c r="BH8478" s="89"/>
      <c r="BI8478" s="90"/>
      <c r="DL8478" s="13"/>
      <c r="DM8478" s="13"/>
      <c r="DN8478" s="3"/>
      <c r="DO8478" s="126"/>
      <c r="DP8478" s="126"/>
      <c r="DQ8478" s="127"/>
      <c r="DR8478" s="128"/>
      <c r="DS8478" s="13"/>
      <c r="DW8478" s="128"/>
      <c r="DX8478" s="128"/>
      <c r="DY8478" s="128"/>
      <c r="EH8478" s="89"/>
      <c r="EI8478" s="90"/>
    </row>
    <row r="8479" spans="38:139">
      <c r="AL8479" s="13"/>
      <c r="AM8479" s="13"/>
      <c r="AN8479" s="3"/>
      <c r="AO8479" s="126"/>
      <c r="AP8479" s="126"/>
      <c r="AQ8479" s="127"/>
      <c r="AR8479" s="128"/>
      <c r="AS8479" s="13"/>
      <c r="AW8479" s="128"/>
      <c r="AX8479" s="128"/>
      <c r="AY8479" s="128"/>
      <c r="BH8479" s="89"/>
      <c r="BI8479" s="90"/>
      <c r="DL8479" s="13"/>
      <c r="DM8479" s="13"/>
      <c r="DN8479" s="3"/>
      <c r="DO8479" s="126"/>
      <c r="DP8479" s="126"/>
      <c r="DQ8479" s="127"/>
      <c r="DR8479" s="128"/>
      <c r="DS8479" s="13"/>
      <c r="DW8479" s="128"/>
      <c r="DX8479" s="128"/>
      <c r="DY8479" s="128"/>
      <c r="EH8479" s="89"/>
      <c r="EI8479" s="90"/>
    </row>
    <row r="8480" spans="38:139">
      <c r="AL8480" s="13"/>
      <c r="AM8480" s="13"/>
      <c r="AN8480" s="3"/>
      <c r="AO8480" s="126"/>
      <c r="AP8480" s="126"/>
      <c r="AQ8480" s="127"/>
      <c r="AR8480" s="128"/>
      <c r="AS8480" s="13"/>
      <c r="AW8480" s="128"/>
      <c r="AX8480" s="128"/>
      <c r="AY8480" s="128"/>
      <c r="BH8480" s="89"/>
      <c r="BI8480" s="90"/>
      <c r="DL8480" s="13"/>
      <c r="DM8480" s="13"/>
      <c r="DN8480" s="3"/>
      <c r="DO8480" s="126"/>
      <c r="DP8480" s="126"/>
      <c r="DQ8480" s="127"/>
      <c r="DR8480" s="128"/>
      <c r="DS8480" s="13"/>
      <c r="DW8480" s="128"/>
      <c r="DX8480" s="128"/>
      <c r="DY8480" s="128"/>
      <c r="EH8480" s="89"/>
      <c r="EI8480" s="90"/>
    </row>
    <row r="8481" spans="38:139">
      <c r="AL8481" s="13"/>
      <c r="AM8481" s="13"/>
      <c r="AN8481" s="3"/>
      <c r="AO8481" s="126"/>
      <c r="AP8481" s="126"/>
      <c r="AQ8481" s="127"/>
      <c r="AR8481" s="128"/>
      <c r="AS8481" s="13"/>
      <c r="AW8481" s="128"/>
      <c r="AX8481" s="128"/>
      <c r="AY8481" s="128"/>
      <c r="BH8481" s="89"/>
      <c r="BI8481" s="90"/>
      <c r="DL8481" s="13"/>
      <c r="DM8481" s="13"/>
      <c r="DN8481" s="3"/>
      <c r="DO8481" s="126"/>
      <c r="DP8481" s="126"/>
      <c r="DQ8481" s="127"/>
      <c r="DR8481" s="128"/>
      <c r="DS8481" s="13"/>
      <c r="DW8481" s="128"/>
      <c r="DX8481" s="128"/>
      <c r="DY8481" s="128"/>
      <c r="EH8481" s="89"/>
      <c r="EI8481" s="90"/>
    </row>
    <row r="8482" spans="38:139">
      <c r="AL8482" s="13"/>
      <c r="AM8482" s="13"/>
      <c r="AN8482" s="3"/>
      <c r="AO8482" s="126"/>
      <c r="AP8482" s="126"/>
      <c r="AQ8482" s="127"/>
      <c r="AR8482" s="128"/>
      <c r="AS8482" s="13"/>
      <c r="AW8482" s="128"/>
      <c r="AX8482" s="128"/>
      <c r="AY8482" s="128"/>
      <c r="BH8482" s="89"/>
      <c r="BI8482" s="90"/>
      <c r="DL8482" s="13"/>
      <c r="DM8482" s="13"/>
      <c r="DN8482" s="3"/>
      <c r="DO8482" s="126"/>
      <c r="DP8482" s="126"/>
      <c r="DQ8482" s="127"/>
      <c r="DR8482" s="128"/>
      <c r="DS8482" s="13"/>
      <c r="DW8482" s="128"/>
      <c r="DX8482" s="128"/>
      <c r="DY8482" s="128"/>
      <c r="EH8482" s="89"/>
      <c r="EI8482" s="90"/>
    </row>
    <row r="8483" spans="38:139">
      <c r="AL8483" s="13"/>
      <c r="AM8483" s="13"/>
      <c r="AN8483" s="3"/>
      <c r="AO8483" s="126"/>
      <c r="AP8483" s="126"/>
      <c r="AQ8483" s="127"/>
      <c r="AR8483" s="128"/>
      <c r="AS8483" s="13"/>
      <c r="AW8483" s="128"/>
      <c r="AX8483" s="128"/>
      <c r="AY8483" s="128"/>
      <c r="BH8483" s="89"/>
      <c r="BI8483" s="90"/>
      <c r="DL8483" s="13"/>
      <c r="DM8483" s="13"/>
      <c r="DN8483" s="3"/>
      <c r="DO8483" s="126"/>
      <c r="DP8483" s="126"/>
      <c r="DQ8483" s="127"/>
      <c r="DR8483" s="128"/>
      <c r="DS8483" s="13"/>
      <c r="DW8483" s="128"/>
      <c r="DX8483" s="128"/>
      <c r="DY8483" s="128"/>
      <c r="EH8483" s="89"/>
      <c r="EI8483" s="90"/>
    </row>
    <row r="8484" spans="38:139">
      <c r="AL8484" s="13"/>
      <c r="AM8484" s="13"/>
      <c r="AN8484" s="3"/>
      <c r="AO8484" s="126"/>
      <c r="AP8484" s="126"/>
      <c r="AQ8484" s="127"/>
      <c r="AR8484" s="128"/>
      <c r="AS8484" s="13"/>
      <c r="AW8484" s="128"/>
      <c r="AX8484" s="128"/>
      <c r="AY8484" s="128"/>
      <c r="BH8484" s="89"/>
      <c r="BI8484" s="90"/>
      <c r="DL8484" s="13"/>
      <c r="DM8484" s="13"/>
      <c r="DN8484" s="3"/>
      <c r="DO8484" s="126"/>
      <c r="DP8484" s="126"/>
      <c r="DQ8484" s="127"/>
      <c r="DR8484" s="128"/>
      <c r="DS8484" s="13"/>
      <c r="DW8484" s="128"/>
      <c r="DX8484" s="128"/>
      <c r="DY8484" s="128"/>
      <c r="EH8484" s="89"/>
      <c r="EI8484" s="90"/>
    </row>
    <row r="8485" spans="38:139">
      <c r="AL8485" s="13"/>
      <c r="AM8485" s="13"/>
      <c r="AN8485" s="3"/>
      <c r="AO8485" s="126"/>
      <c r="AP8485" s="126"/>
      <c r="AQ8485" s="127"/>
      <c r="AR8485" s="128"/>
      <c r="AS8485" s="13"/>
      <c r="AW8485" s="128"/>
      <c r="AX8485" s="128"/>
      <c r="AY8485" s="128"/>
      <c r="BH8485" s="89"/>
      <c r="BI8485" s="90"/>
      <c r="DL8485" s="13"/>
      <c r="DM8485" s="13"/>
      <c r="DN8485" s="3"/>
      <c r="DO8485" s="126"/>
      <c r="DP8485" s="126"/>
      <c r="DQ8485" s="127"/>
      <c r="DR8485" s="128"/>
      <c r="DS8485" s="13"/>
      <c r="DW8485" s="128"/>
      <c r="DX8485" s="128"/>
      <c r="DY8485" s="128"/>
      <c r="EH8485" s="89"/>
      <c r="EI8485" s="90"/>
    </row>
    <row r="8486" spans="38:139">
      <c r="AL8486" s="13"/>
      <c r="AM8486" s="13"/>
      <c r="AN8486" s="3"/>
      <c r="AO8486" s="126"/>
      <c r="AP8486" s="126"/>
      <c r="AQ8486" s="127"/>
      <c r="AR8486" s="128"/>
      <c r="AS8486" s="13"/>
      <c r="AW8486" s="128"/>
      <c r="AX8486" s="128"/>
      <c r="AY8486" s="128"/>
      <c r="BH8486" s="89"/>
      <c r="BI8486" s="90"/>
      <c r="DL8486" s="13"/>
      <c r="DM8486" s="13"/>
      <c r="DN8486" s="3"/>
      <c r="DO8486" s="126"/>
      <c r="DP8486" s="126"/>
      <c r="DQ8486" s="127"/>
      <c r="DR8486" s="128"/>
      <c r="DS8486" s="13"/>
      <c r="DW8486" s="128"/>
      <c r="DX8486" s="128"/>
      <c r="DY8486" s="128"/>
      <c r="EH8486" s="89"/>
      <c r="EI8486" s="90"/>
    </row>
    <row r="8487" spans="38:139">
      <c r="AL8487" s="13"/>
      <c r="AM8487" s="13"/>
      <c r="AN8487" s="3"/>
      <c r="AO8487" s="126"/>
      <c r="AP8487" s="126"/>
      <c r="AQ8487" s="127"/>
      <c r="AR8487" s="128"/>
      <c r="AS8487" s="13"/>
      <c r="AW8487" s="128"/>
      <c r="AX8487" s="128"/>
      <c r="AY8487" s="128"/>
      <c r="BH8487" s="89"/>
      <c r="BI8487" s="90"/>
      <c r="DL8487" s="13"/>
      <c r="DM8487" s="13"/>
      <c r="DN8487" s="3"/>
      <c r="DO8487" s="126"/>
      <c r="DP8487" s="126"/>
      <c r="DQ8487" s="127"/>
      <c r="DR8487" s="128"/>
      <c r="DS8487" s="13"/>
      <c r="DW8487" s="128"/>
      <c r="DX8487" s="128"/>
      <c r="DY8487" s="128"/>
      <c r="EH8487" s="89"/>
      <c r="EI8487" s="90"/>
    </row>
    <row r="8488" spans="38:139">
      <c r="AL8488" s="13"/>
      <c r="AM8488" s="13"/>
      <c r="AN8488" s="3"/>
      <c r="AO8488" s="126"/>
      <c r="AP8488" s="126"/>
      <c r="AQ8488" s="127"/>
      <c r="AR8488" s="128"/>
      <c r="AS8488" s="13"/>
      <c r="AW8488" s="128"/>
      <c r="AX8488" s="128"/>
      <c r="AY8488" s="128"/>
      <c r="BH8488" s="89"/>
      <c r="BI8488" s="90"/>
      <c r="DL8488" s="13"/>
      <c r="DM8488" s="13"/>
      <c r="DN8488" s="3"/>
      <c r="DO8488" s="126"/>
      <c r="DP8488" s="126"/>
      <c r="DQ8488" s="127"/>
      <c r="DR8488" s="128"/>
      <c r="DS8488" s="13"/>
      <c r="DW8488" s="128"/>
      <c r="DX8488" s="128"/>
      <c r="DY8488" s="128"/>
      <c r="EH8488" s="89"/>
      <c r="EI8488" s="90"/>
    </row>
    <row r="8489" spans="38:139">
      <c r="AL8489" s="13"/>
      <c r="AM8489" s="13"/>
      <c r="AN8489" s="3"/>
      <c r="AO8489" s="126"/>
      <c r="AP8489" s="126"/>
      <c r="AQ8489" s="127"/>
      <c r="AR8489" s="128"/>
      <c r="AS8489" s="13"/>
      <c r="AW8489" s="128"/>
      <c r="AX8489" s="128"/>
      <c r="AY8489" s="128"/>
      <c r="BH8489" s="89"/>
      <c r="BI8489" s="90"/>
      <c r="DL8489" s="13"/>
      <c r="DM8489" s="13"/>
      <c r="DN8489" s="3"/>
      <c r="DO8489" s="126"/>
      <c r="DP8489" s="126"/>
      <c r="DQ8489" s="127"/>
      <c r="DR8489" s="128"/>
      <c r="DS8489" s="13"/>
      <c r="DW8489" s="128"/>
      <c r="DX8489" s="128"/>
      <c r="DY8489" s="128"/>
      <c r="EH8489" s="89"/>
      <c r="EI8489" s="90"/>
    </row>
    <row r="8490" spans="38:139">
      <c r="AL8490" s="13"/>
      <c r="AM8490" s="13"/>
      <c r="AN8490" s="3"/>
      <c r="AO8490" s="126"/>
      <c r="AP8490" s="126"/>
      <c r="AQ8490" s="127"/>
      <c r="AR8490" s="128"/>
      <c r="AS8490" s="13"/>
      <c r="AW8490" s="128"/>
      <c r="AX8490" s="128"/>
      <c r="AY8490" s="128"/>
      <c r="BH8490" s="89"/>
      <c r="BI8490" s="90"/>
      <c r="DL8490" s="13"/>
      <c r="DM8490" s="13"/>
      <c r="DN8490" s="3"/>
      <c r="DO8490" s="126"/>
      <c r="DP8490" s="126"/>
      <c r="DQ8490" s="127"/>
      <c r="DR8490" s="128"/>
      <c r="DS8490" s="13"/>
      <c r="DW8490" s="128"/>
      <c r="DX8490" s="128"/>
      <c r="DY8490" s="128"/>
      <c r="EH8490" s="89"/>
      <c r="EI8490" s="90"/>
    </row>
    <row r="8491" spans="38:139">
      <c r="AL8491" s="13"/>
      <c r="AM8491" s="13"/>
      <c r="AN8491" s="3"/>
      <c r="AO8491" s="126"/>
      <c r="AP8491" s="126"/>
      <c r="AQ8491" s="127"/>
      <c r="AR8491" s="128"/>
      <c r="AS8491" s="13"/>
      <c r="AW8491" s="128"/>
      <c r="AX8491" s="128"/>
      <c r="AY8491" s="128"/>
      <c r="BH8491" s="89"/>
      <c r="BI8491" s="90"/>
      <c r="DL8491" s="13"/>
      <c r="DM8491" s="13"/>
      <c r="DN8491" s="3"/>
      <c r="DO8491" s="126"/>
      <c r="DP8491" s="126"/>
      <c r="DQ8491" s="127"/>
      <c r="DR8491" s="128"/>
      <c r="DS8491" s="13"/>
      <c r="DW8491" s="128"/>
      <c r="DX8491" s="128"/>
      <c r="DY8491" s="128"/>
      <c r="EH8491" s="89"/>
      <c r="EI8491" s="90"/>
    </row>
    <row r="8492" spans="38:139">
      <c r="AL8492" s="13"/>
      <c r="AM8492" s="13"/>
      <c r="AN8492" s="3"/>
      <c r="AO8492" s="126"/>
      <c r="AP8492" s="126"/>
      <c r="AQ8492" s="127"/>
      <c r="AR8492" s="128"/>
      <c r="AS8492" s="13"/>
      <c r="AW8492" s="128"/>
      <c r="AX8492" s="128"/>
      <c r="AY8492" s="128"/>
      <c r="BH8492" s="89"/>
      <c r="BI8492" s="90"/>
      <c r="DL8492" s="13"/>
      <c r="DM8492" s="13"/>
      <c r="DN8492" s="3"/>
      <c r="DO8492" s="126"/>
      <c r="DP8492" s="126"/>
      <c r="DQ8492" s="127"/>
      <c r="DR8492" s="128"/>
      <c r="DS8492" s="13"/>
      <c r="DW8492" s="128"/>
      <c r="DX8492" s="128"/>
      <c r="DY8492" s="128"/>
      <c r="EH8492" s="89"/>
      <c r="EI8492" s="90"/>
    </row>
    <row r="8493" spans="38:139">
      <c r="AL8493" s="13"/>
      <c r="AM8493" s="13"/>
      <c r="AN8493" s="3"/>
      <c r="AO8493" s="126"/>
      <c r="AP8493" s="126"/>
      <c r="AQ8493" s="127"/>
      <c r="AR8493" s="128"/>
      <c r="AS8493" s="13"/>
      <c r="AW8493" s="128"/>
      <c r="AX8493" s="128"/>
      <c r="AY8493" s="128"/>
      <c r="BH8493" s="89"/>
      <c r="BI8493" s="90"/>
      <c r="DL8493" s="13"/>
      <c r="DM8493" s="13"/>
      <c r="DN8493" s="3"/>
      <c r="DO8493" s="126"/>
      <c r="DP8493" s="126"/>
      <c r="DQ8493" s="127"/>
      <c r="DR8493" s="128"/>
      <c r="DS8493" s="13"/>
      <c r="DW8493" s="128"/>
      <c r="DX8493" s="128"/>
      <c r="DY8493" s="128"/>
      <c r="EH8493" s="89"/>
      <c r="EI8493" s="90"/>
    </row>
    <row r="8494" spans="38:139">
      <c r="AL8494" s="13"/>
      <c r="AM8494" s="13"/>
      <c r="AN8494" s="3"/>
      <c r="AO8494" s="126"/>
      <c r="AP8494" s="126"/>
      <c r="AQ8494" s="127"/>
      <c r="AR8494" s="128"/>
      <c r="AS8494" s="13"/>
      <c r="AW8494" s="128"/>
      <c r="AX8494" s="128"/>
      <c r="AY8494" s="128"/>
      <c r="BH8494" s="89"/>
      <c r="BI8494" s="90"/>
      <c r="DL8494" s="13"/>
      <c r="DM8494" s="13"/>
      <c r="DN8494" s="3"/>
      <c r="DO8494" s="126"/>
      <c r="DP8494" s="126"/>
      <c r="DQ8494" s="127"/>
      <c r="DR8494" s="128"/>
      <c r="DS8494" s="13"/>
      <c r="DW8494" s="128"/>
      <c r="DX8494" s="128"/>
      <c r="DY8494" s="128"/>
      <c r="EH8494" s="89"/>
      <c r="EI8494" s="90"/>
    </row>
    <row r="8495" spans="38:139">
      <c r="AL8495" s="13"/>
      <c r="AM8495" s="13"/>
      <c r="AN8495" s="3"/>
      <c r="AO8495" s="126"/>
      <c r="AP8495" s="126"/>
      <c r="AQ8495" s="127"/>
      <c r="AR8495" s="128"/>
      <c r="AS8495" s="13"/>
      <c r="AW8495" s="128"/>
      <c r="AX8495" s="128"/>
      <c r="AY8495" s="128"/>
      <c r="BH8495" s="89"/>
      <c r="BI8495" s="90"/>
      <c r="DL8495" s="13"/>
      <c r="DM8495" s="13"/>
      <c r="DN8495" s="3"/>
      <c r="DO8495" s="126"/>
      <c r="DP8495" s="126"/>
      <c r="DQ8495" s="127"/>
      <c r="DR8495" s="128"/>
      <c r="DS8495" s="13"/>
      <c r="DW8495" s="128"/>
      <c r="DX8495" s="128"/>
      <c r="DY8495" s="128"/>
      <c r="EH8495" s="89"/>
      <c r="EI8495" s="90"/>
    </row>
    <row r="8496" spans="38:139">
      <c r="AL8496" s="13"/>
      <c r="AM8496" s="13"/>
      <c r="AN8496" s="3"/>
      <c r="AO8496" s="126"/>
      <c r="AP8496" s="126"/>
      <c r="AQ8496" s="127"/>
      <c r="AR8496" s="128"/>
      <c r="AS8496" s="13"/>
      <c r="AW8496" s="128"/>
      <c r="AX8496" s="128"/>
      <c r="AY8496" s="128"/>
      <c r="BH8496" s="89"/>
      <c r="BI8496" s="90"/>
      <c r="DL8496" s="13"/>
      <c r="DM8496" s="13"/>
      <c r="DN8496" s="3"/>
      <c r="DO8496" s="126"/>
      <c r="DP8496" s="126"/>
      <c r="DQ8496" s="127"/>
      <c r="DR8496" s="128"/>
      <c r="DS8496" s="13"/>
      <c r="DW8496" s="128"/>
      <c r="DX8496" s="128"/>
      <c r="DY8496" s="128"/>
      <c r="EH8496" s="89"/>
      <c r="EI8496" s="90"/>
    </row>
    <row r="8497" spans="38:139">
      <c r="AL8497" s="13"/>
      <c r="AM8497" s="13"/>
      <c r="AN8497" s="3"/>
      <c r="AO8497" s="126"/>
      <c r="AP8497" s="126"/>
      <c r="AQ8497" s="127"/>
      <c r="AR8497" s="128"/>
      <c r="AS8497" s="13"/>
      <c r="AW8497" s="128"/>
      <c r="AX8497" s="128"/>
      <c r="AY8497" s="128"/>
      <c r="BH8497" s="89"/>
      <c r="BI8497" s="90"/>
      <c r="DL8497" s="13"/>
      <c r="DM8497" s="13"/>
      <c r="DN8497" s="3"/>
      <c r="DO8497" s="126"/>
      <c r="DP8497" s="126"/>
      <c r="DQ8497" s="127"/>
      <c r="DR8497" s="128"/>
      <c r="DS8497" s="13"/>
      <c r="DW8497" s="128"/>
      <c r="DX8497" s="128"/>
      <c r="DY8497" s="128"/>
      <c r="EH8497" s="89"/>
      <c r="EI8497" s="90"/>
    </row>
    <row r="8498" spans="38:139">
      <c r="AL8498" s="13"/>
      <c r="AM8498" s="13"/>
      <c r="AN8498" s="3"/>
      <c r="AO8498" s="126"/>
      <c r="AP8498" s="126"/>
      <c r="AQ8498" s="127"/>
      <c r="AR8498" s="128"/>
      <c r="AS8498" s="13"/>
      <c r="AW8498" s="128"/>
      <c r="AX8498" s="128"/>
      <c r="AY8498" s="128"/>
      <c r="BH8498" s="89"/>
      <c r="BI8498" s="90"/>
      <c r="DL8498" s="13"/>
      <c r="DM8498" s="13"/>
      <c r="DN8498" s="3"/>
      <c r="DO8498" s="126"/>
      <c r="DP8498" s="126"/>
      <c r="DQ8498" s="127"/>
      <c r="DR8498" s="128"/>
      <c r="DS8498" s="13"/>
      <c r="DW8498" s="128"/>
      <c r="DX8498" s="128"/>
      <c r="DY8498" s="128"/>
      <c r="EH8498" s="89"/>
      <c r="EI8498" s="90"/>
    </row>
    <row r="8499" spans="38:139">
      <c r="AL8499" s="13"/>
      <c r="AM8499" s="13"/>
      <c r="AN8499" s="3"/>
      <c r="AO8499" s="126"/>
      <c r="AP8499" s="126"/>
      <c r="AQ8499" s="127"/>
      <c r="AR8499" s="128"/>
      <c r="AS8499" s="13"/>
      <c r="AW8499" s="128"/>
      <c r="AX8499" s="128"/>
      <c r="AY8499" s="128"/>
      <c r="BH8499" s="89"/>
      <c r="BI8499" s="90"/>
      <c r="DL8499" s="13"/>
      <c r="DM8499" s="13"/>
      <c r="DN8499" s="3"/>
      <c r="DO8499" s="126"/>
      <c r="DP8499" s="126"/>
      <c r="DQ8499" s="127"/>
      <c r="DR8499" s="128"/>
      <c r="DS8499" s="13"/>
      <c r="DW8499" s="128"/>
      <c r="DX8499" s="128"/>
      <c r="DY8499" s="128"/>
      <c r="EH8499" s="89"/>
      <c r="EI8499" s="90"/>
    </row>
    <row r="8500" spans="38:139">
      <c r="AL8500" s="13"/>
      <c r="AM8500" s="13"/>
      <c r="AN8500" s="3"/>
      <c r="AO8500" s="126"/>
      <c r="AP8500" s="126"/>
      <c r="AQ8500" s="127"/>
      <c r="AR8500" s="128"/>
      <c r="AS8500" s="13"/>
      <c r="AW8500" s="128"/>
      <c r="AX8500" s="128"/>
      <c r="AY8500" s="128"/>
      <c r="BH8500" s="89"/>
      <c r="BI8500" s="90"/>
      <c r="DL8500" s="13"/>
      <c r="DM8500" s="13"/>
      <c r="DN8500" s="3"/>
      <c r="DO8500" s="126"/>
      <c r="DP8500" s="126"/>
      <c r="DQ8500" s="127"/>
      <c r="DR8500" s="128"/>
      <c r="DS8500" s="13"/>
      <c r="DW8500" s="128"/>
      <c r="DX8500" s="128"/>
      <c r="DY8500" s="128"/>
      <c r="EH8500" s="89"/>
      <c r="EI8500" s="90"/>
    </row>
    <row r="8501" spans="38:139">
      <c r="AL8501" s="13"/>
      <c r="AM8501" s="13"/>
      <c r="AN8501" s="3"/>
      <c r="AO8501" s="126"/>
      <c r="AP8501" s="126"/>
      <c r="AQ8501" s="127"/>
      <c r="AR8501" s="128"/>
      <c r="AS8501" s="13"/>
      <c r="AW8501" s="128"/>
      <c r="AX8501" s="128"/>
      <c r="AY8501" s="128"/>
      <c r="BH8501" s="89"/>
      <c r="BI8501" s="90"/>
      <c r="DL8501" s="13"/>
      <c r="DM8501" s="13"/>
      <c r="DN8501" s="3"/>
      <c r="DO8501" s="126"/>
      <c r="DP8501" s="126"/>
      <c r="DQ8501" s="127"/>
      <c r="DR8501" s="128"/>
      <c r="DS8501" s="13"/>
      <c r="DW8501" s="128"/>
      <c r="DX8501" s="128"/>
      <c r="DY8501" s="128"/>
      <c r="EH8501" s="89"/>
      <c r="EI8501" s="90"/>
    </row>
    <row r="8502" spans="38:139">
      <c r="AL8502" s="13"/>
      <c r="AM8502" s="13"/>
      <c r="AN8502" s="3"/>
      <c r="AO8502" s="126"/>
      <c r="AP8502" s="126"/>
      <c r="AQ8502" s="127"/>
      <c r="AR8502" s="128"/>
      <c r="AS8502" s="13"/>
      <c r="AW8502" s="128"/>
      <c r="AX8502" s="128"/>
      <c r="AY8502" s="128"/>
      <c r="BH8502" s="89"/>
      <c r="BI8502" s="90"/>
      <c r="DL8502" s="13"/>
      <c r="DM8502" s="13"/>
      <c r="DN8502" s="3"/>
      <c r="DO8502" s="126"/>
      <c r="DP8502" s="126"/>
      <c r="DQ8502" s="127"/>
      <c r="DR8502" s="128"/>
      <c r="DS8502" s="13"/>
      <c r="DW8502" s="128"/>
      <c r="DX8502" s="128"/>
      <c r="DY8502" s="128"/>
      <c r="EH8502" s="89"/>
      <c r="EI8502" s="90"/>
    </row>
    <row r="8503" spans="38:139">
      <c r="AL8503" s="13"/>
      <c r="AM8503" s="13"/>
      <c r="AN8503" s="3"/>
      <c r="AO8503" s="126"/>
      <c r="AP8503" s="126"/>
      <c r="AQ8503" s="127"/>
      <c r="AR8503" s="128"/>
      <c r="AS8503" s="13"/>
      <c r="AW8503" s="128"/>
      <c r="AX8503" s="128"/>
      <c r="AY8503" s="128"/>
      <c r="BH8503" s="89"/>
      <c r="BI8503" s="90"/>
      <c r="DL8503" s="13"/>
      <c r="DM8503" s="13"/>
      <c r="DN8503" s="3"/>
      <c r="DO8503" s="126"/>
      <c r="DP8503" s="126"/>
      <c r="DQ8503" s="127"/>
      <c r="DR8503" s="128"/>
      <c r="DS8503" s="13"/>
      <c r="DW8503" s="128"/>
      <c r="DX8503" s="128"/>
      <c r="DY8503" s="128"/>
      <c r="EH8503" s="89"/>
      <c r="EI8503" s="90"/>
    </row>
    <row r="8504" spans="38:139">
      <c r="AL8504" s="13"/>
      <c r="AM8504" s="13"/>
      <c r="AN8504" s="3"/>
      <c r="AO8504" s="126"/>
      <c r="AP8504" s="126"/>
      <c r="AQ8504" s="127"/>
      <c r="AR8504" s="128"/>
      <c r="AS8504" s="13"/>
      <c r="AW8504" s="128"/>
      <c r="AX8504" s="128"/>
      <c r="AY8504" s="128"/>
      <c r="BH8504" s="89"/>
      <c r="BI8504" s="90"/>
      <c r="DL8504" s="13"/>
      <c r="DM8504" s="13"/>
      <c r="DN8504" s="3"/>
      <c r="DO8504" s="126"/>
      <c r="DP8504" s="126"/>
      <c r="DQ8504" s="127"/>
      <c r="DR8504" s="128"/>
      <c r="DS8504" s="13"/>
      <c r="DW8504" s="128"/>
      <c r="DX8504" s="128"/>
      <c r="DY8504" s="128"/>
      <c r="EH8504" s="89"/>
      <c r="EI8504" s="90"/>
    </row>
    <row r="8505" spans="38:139">
      <c r="AL8505" s="13"/>
      <c r="AM8505" s="13"/>
      <c r="AN8505" s="3"/>
      <c r="AO8505" s="126"/>
      <c r="AP8505" s="126"/>
      <c r="AQ8505" s="127"/>
      <c r="AR8505" s="128"/>
      <c r="AS8505" s="13"/>
      <c r="AW8505" s="128"/>
      <c r="AX8505" s="128"/>
      <c r="AY8505" s="128"/>
      <c r="BH8505" s="89"/>
      <c r="BI8505" s="90"/>
      <c r="DL8505" s="13"/>
      <c r="DM8505" s="13"/>
      <c r="DN8505" s="3"/>
      <c r="DO8505" s="126"/>
      <c r="DP8505" s="126"/>
      <c r="DQ8505" s="127"/>
      <c r="DR8505" s="128"/>
      <c r="DS8505" s="13"/>
      <c r="DW8505" s="128"/>
      <c r="DX8505" s="128"/>
      <c r="DY8505" s="128"/>
      <c r="EH8505" s="89"/>
      <c r="EI8505" s="90"/>
    </row>
    <row r="8506" spans="38:139">
      <c r="AL8506" s="13"/>
      <c r="AM8506" s="13"/>
      <c r="AN8506" s="3"/>
      <c r="AO8506" s="126"/>
      <c r="AP8506" s="126"/>
      <c r="AQ8506" s="127"/>
      <c r="AR8506" s="128"/>
      <c r="AS8506" s="13"/>
      <c r="AW8506" s="128"/>
      <c r="AX8506" s="128"/>
      <c r="AY8506" s="128"/>
      <c r="BH8506" s="89"/>
      <c r="BI8506" s="90"/>
      <c r="DL8506" s="13"/>
      <c r="DM8506" s="13"/>
      <c r="DN8506" s="3"/>
      <c r="DO8506" s="126"/>
      <c r="DP8506" s="126"/>
      <c r="DQ8506" s="127"/>
      <c r="DR8506" s="128"/>
      <c r="DS8506" s="13"/>
      <c r="DW8506" s="128"/>
      <c r="DX8506" s="128"/>
      <c r="DY8506" s="128"/>
      <c r="EH8506" s="89"/>
      <c r="EI8506" s="90"/>
    </row>
    <row r="8507" spans="38:139">
      <c r="AL8507" s="13"/>
      <c r="AM8507" s="13"/>
      <c r="AN8507" s="3"/>
      <c r="AO8507" s="126"/>
      <c r="AP8507" s="126"/>
      <c r="AQ8507" s="127"/>
      <c r="AR8507" s="128"/>
      <c r="AS8507" s="13"/>
      <c r="AW8507" s="128"/>
      <c r="AX8507" s="128"/>
      <c r="AY8507" s="128"/>
      <c r="BH8507" s="89"/>
      <c r="BI8507" s="90"/>
      <c r="DL8507" s="13"/>
      <c r="DM8507" s="13"/>
      <c r="DN8507" s="3"/>
      <c r="DO8507" s="126"/>
      <c r="DP8507" s="126"/>
      <c r="DQ8507" s="127"/>
      <c r="DR8507" s="128"/>
      <c r="DS8507" s="13"/>
      <c r="DW8507" s="128"/>
      <c r="DX8507" s="128"/>
      <c r="DY8507" s="128"/>
      <c r="EH8507" s="89"/>
      <c r="EI8507" s="90"/>
    </row>
    <row r="8508" spans="38:139">
      <c r="AL8508" s="13"/>
      <c r="AM8508" s="13"/>
      <c r="AN8508" s="3"/>
      <c r="AO8508" s="126"/>
      <c r="AP8508" s="126"/>
      <c r="AQ8508" s="127"/>
      <c r="AR8508" s="128"/>
      <c r="AS8508" s="13"/>
      <c r="AW8508" s="128"/>
      <c r="AX8508" s="128"/>
      <c r="AY8508" s="128"/>
      <c r="BH8508" s="89"/>
      <c r="BI8508" s="90"/>
      <c r="DL8508" s="13"/>
      <c r="DM8508" s="13"/>
      <c r="DN8508" s="3"/>
      <c r="DO8508" s="126"/>
      <c r="DP8508" s="126"/>
      <c r="DQ8508" s="127"/>
      <c r="DR8508" s="128"/>
      <c r="DS8508" s="13"/>
      <c r="DW8508" s="128"/>
      <c r="DX8508" s="128"/>
      <c r="DY8508" s="128"/>
      <c r="EH8508" s="89"/>
      <c r="EI8508" s="90"/>
    </row>
    <row r="8509" spans="38:139">
      <c r="AL8509" s="13"/>
      <c r="AM8509" s="13"/>
      <c r="AN8509" s="3"/>
      <c r="AO8509" s="126"/>
      <c r="AP8509" s="126"/>
      <c r="AQ8509" s="127"/>
      <c r="AR8509" s="128"/>
      <c r="AS8509" s="13"/>
      <c r="AW8509" s="128"/>
      <c r="AX8509" s="128"/>
      <c r="AY8509" s="128"/>
      <c r="BH8509" s="89"/>
      <c r="BI8509" s="90"/>
      <c r="DL8509" s="13"/>
      <c r="DM8509" s="13"/>
      <c r="DN8509" s="3"/>
      <c r="DO8509" s="126"/>
      <c r="DP8509" s="126"/>
      <c r="DQ8509" s="127"/>
      <c r="DR8509" s="128"/>
      <c r="DS8509" s="13"/>
      <c r="DW8509" s="128"/>
      <c r="DX8509" s="128"/>
      <c r="DY8509" s="128"/>
      <c r="EH8509" s="89"/>
      <c r="EI8509" s="90"/>
    </row>
    <row r="8510" spans="38:139">
      <c r="AL8510" s="13"/>
      <c r="AM8510" s="13"/>
      <c r="AN8510" s="3"/>
      <c r="AO8510" s="126"/>
      <c r="AP8510" s="126"/>
      <c r="AQ8510" s="127"/>
      <c r="AR8510" s="128"/>
      <c r="AS8510" s="13"/>
      <c r="AW8510" s="128"/>
      <c r="AX8510" s="128"/>
      <c r="AY8510" s="128"/>
      <c r="BH8510" s="89"/>
      <c r="BI8510" s="90"/>
      <c r="DL8510" s="13"/>
      <c r="DM8510" s="13"/>
      <c r="DN8510" s="3"/>
      <c r="DO8510" s="126"/>
      <c r="DP8510" s="126"/>
      <c r="DQ8510" s="127"/>
      <c r="DR8510" s="128"/>
      <c r="DS8510" s="13"/>
      <c r="DW8510" s="128"/>
      <c r="DX8510" s="128"/>
      <c r="DY8510" s="128"/>
      <c r="EH8510" s="89"/>
      <c r="EI8510" s="90"/>
    </row>
    <row r="8511" spans="38:139">
      <c r="AL8511" s="13"/>
      <c r="AM8511" s="13"/>
      <c r="AN8511" s="3"/>
      <c r="AO8511" s="126"/>
      <c r="AP8511" s="126"/>
      <c r="AQ8511" s="127"/>
      <c r="AR8511" s="128"/>
      <c r="AS8511" s="13"/>
      <c r="AW8511" s="128"/>
      <c r="AX8511" s="128"/>
      <c r="AY8511" s="128"/>
      <c r="BH8511" s="89"/>
      <c r="BI8511" s="90"/>
      <c r="DL8511" s="13"/>
      <c r="DM8511" s="13"/>
      <c r="DN8511" s="3"/>
      <c r="DO8511" s="126"/>
      <c r="DP8511" s="126"/>
      <c r="DQ8511" s="127"/>
      <c r="DR8511" s="128"/>
      <c r="DS8511" s="13"/>
      <c r="DW8511" s="128"/>
      <c r="DX8511" s="128"/>
      <c r="DY8511" s="128"/>
      <c r="EH8511" s="89"/>
      <c r="EI8511" s="90"/>
    </row>
    <row r="8512" spans="38:139">
      <c r="AL8512" s="13"/>
      <c r="AM8512" s="13"/>
      <c r="AN8512" s="3"/>
      <c r="AO8512" s="126"/>
      <c r="AP8512" s="126"/>
      <c r="AQ8512" s="127"/>
      <c r="AR8512" s="128"/>
      <c r="AS8512" s="13"/>
      <c r="AW8512" s="128"/>
      <c r="AX8512" s="128"/>
      <c r="AY8512" s="128"/>
      <c r="BH8512" s="89"/>
      <c r="BI8512" s="90"/>
      <c r="DL8512" s="13"/>
      <c r="DM8512" s="13"/>
      <c r="DN8512" s="3"/>
      <c r="DO8512" s="126"/>
      <c r="DP8512" s="126"/>
      <c r="DQ8512" s="127"/>
      <c r="DR8512" s="128"/>
      <c r="DS8512" s="13"/>
      <c r="DW8512" s="128"/>
      <c r="DX8512" s="128"/>
      <c r="DY8512" s="128"/>
      <c r="EH8512" s="89"/>
      <c r="EI8512" s="90"/>
    </row>
    <row r="8513" spans="38:139">
      <c r="AL8513" s="13"/>
      <c r="AM8513" s="13"/>
      <c r="AN8513" s="3"/>
      <c r="AO8513" s="126"/>
      <c r="AP8513" s="126"/>
      <c r="AQ8513" s="127"/>
      <c r="AR8513" s="128"/>
      <c r="AS8513" s="13"/>
      <c r="AW8513" s="128"/>
      <c r="AX8513" s="128"/>
      <c r="AY8513" s="128"/>
      <c r="BH8513" s="89"/>
      <c r="BI8513" s="90"/>
      <c r="DL8513" s="13"/>
      <c r="DM8513" s="13"/>
      <c r="DN8513" s="3"/>
      <c r="DO8513" s="126"/>
      <c r="DP8513" s="126"/>
      <c r="DQ8513" s="127"/>
      <c r="DR8513" s="128"/>
      <c r="DS8513" s="13"/>
      <c r="DW8513" s="128"/>
      <c r="DX8513" s="128"/>
      <c r="DY8513" s="128"/>
      <c r="EH8513" s="89"/>
      <c r="EI8513" s="90"/>
    </row>
    <row r="8514" spans="38:139">
      <c r="AL8514" s="13"/>
      <c r="AM8514" s="13"/>
      <c r="AN8514" s="3"/>
      <c r="AO8514" s="126"/>
      <c r="AP8514" s="126"/>
      <c r="AQ8514" s="127"/>
      <c r="AR8514" s="128"/>
      <c r="AS8514" s="13"/>
      <c r="AW8514" s="128"/>
      <c r="AX8514" s="128"/>
      <c r="AY8514" s="128"/>
      <c r="BH8514" s="89"/>
      <c r="BI8514" s="90"/>
      <c r="DL8514" s="13"/>
      <c r="DM8514" s="13"/>
      <c r="DN8514" s="3"/>
      <c r="DO8514" s="126"/>
      <c r="DP8514" s="126"/>
      <c r="DQ8514" s="127"/>
      <c r="DR8514" s="128"/>
      <c r="DS8514" s="13"/>
      <c r="DW8514" s="128"/>
      <c r="DX8514" s="128"/>
      <c r="DY8514" s="128"/>
      <c r="EH8514" s="89"/>
      <c r="EI8514" s="90"/>
    </row>
    <row r="8515" spans="38:139">
      <c r="AL8515" s="13"/>
      <c r="AM8515" s="13"/>
      <c r="AN8515" s="3"/>
      <c r="AO8515" s="126"/>
      <c r="AP8515" s="126"/>
      <c r="AQ8515" s="127"/>
      <c r="AR8515" s="128"/>
      <c r="AS8515" s="13"/>
      <c r="AW8515" s="128"/>
      <c r="AX8515" s="128"/>
      <c r="AY8515" s="128"/>
      <c r="BH8515" s="89"/>
      <c r="BI8515" s="90"/>
      <c r="DL8515" s="13"/>
      <c r="DM8515" s="13"/>
      <c r="DN8515" s="3"/>
      <c r="DO8515" s="126"/>
      <c r="DP8515" s="126"/>
      <c r="DQ8515" s="127"/>
      <c r="DR8515" s="128"/>
      <c r="DS8515" s="13"/>
      <c r="DW8515" s="128"/>
      <c r="DX8515" s="128"/>
      <c r="DY8515" s="128"/>
      <c r="EH8515" s="89"/>
      <c r="EI8515" s="90"/>
    </row>
    <row r="8516" spans="38:139">
      <c r="AL8516" s="13"/>
      <c r="AM8516" s="13"/>
      <c r="AN8516" s="3"/>
      <c r="AO8516" s="126"/>
      <c r="AP8516" s="126"/>
      <c r="AQ8516" s="127"/>
      <c r="AR8516" s="128"/>
      <c r="AS8516" s="13"/>
      <c r="AW8516" s="128"/>
      <c r="AX8516" s="128"/>
      <c r="AY8516" s="128"/>
      <c r="BH8516" s="89"/>
      <c r="BI8516" s="90"/>
      <c r="DL8516" s="13"/>
      <c r="DM8516" s="13"/>
      <c r="DN8516" s="3"/>
      <c r="DO8516" s="126"/>
      <c r="DP8516" s="126"/>
      <c r="DQ8516" s="127"/>
      <c r="DR8516" s="128"/>
      <c r="DS8516" s="13"/>
      <c r="DW8516" s="128"/>
      <c r="DX8516" s="128"/>
      <c r="DY8516" s="128"/>
      <c r="EH8516" s="89"/>
      <c r="EI8516" s="90"/>
    </row>
    <row r="8517" spans="38:139">
      <c r="AL8517" s="13"/>
      <c r="AM8517" s="13"/>
      <c r="AN8517" s="3"/>
      <c r="AO8517" s="126"/>
      <c r="AP8517" s="126"/>
      <c r="AQ8517" s="127"/>
      <c r="AR8517" s="128"/>
      <c r="AS8517" s="13"/>
      <c r="AW8517" s="128"/>
      <c r="AX8517" s="128"/>
      <c r="AY8517" s="128"/>
      <c r="BH8517" s="89"/>
      <c r="BI8517" s="90"/>
      <c r="DL8517" s="13"/>
      <c r="DM8517" s="13"/>
      <c r="DN8517" s="3"/>
      <c r="DO8517" s="126"/>
      <c r="DP8517" s="126"/>
      <c r="DQ8517" s="127"/>
      <c r="DR8517" s="128"/>
      <c r="DS8517" s="13"/>
      <c r="DW8517" s="128"/>
      <c r="DX8517" s="128"/>
      <c r="DY8517" s="128"/>
      <c r="EH8517" s="89"/>
      <c r="EI8517" s="90"/>
    </row>
    <row r="8518" spans="38:139">
      <c r="AL8518" s="13"/>
      <c r="AM8518" s="13"/>
      <c r="AN8518" s="3"/>
      <c r="AO8518" s="126"/>
      <c r="AP8518" s="126"/>
      <c r="AQ8518" s="127"/>
      <c r="AR8518" s="128"/>
      <c r="AS8518" s="13"/>
      <c r="AW8518" s="128"/>
      <c r="AX8518" s="128"/>
      <c r="AY8518" s="128"/>
      <c r="BH8518" s="89"/>
      <c r="BI8518" s="90"/>
      <c r="DL8518" s="13"/>
      <c r="DM8518" s="13"/>
      <c r="DN8518" s="3"/>
      <c r="DO8518" s="126"/>
      <c r="DP8518" s="126"/>
      <c r="DQ8518" s="127"/>
      <c r="DR8518" s="128"/>
      <c r="DS8518" s="13"/>
      <c r="DW8518" s="128"/>
      <c r="DX8518" s="128"/>
      <c r="DY8518" s="128"/>
      <c r="EH8518" s="89"/>
      <c r="EI8518" s="90"/>
    </row>
    <row r="8519" spans="38:139">
      <c r="AL8519" s="13"/>
      <c r="AM8519" s="13"/>
      <c r="AN8519" s="3"/>
      <c r="AO8519" s="126"/>
      <c r="AP8519" s="126"/>
      <c r="AQ8519" s="127"/>
      <c r="AR8519" s="128"/>
      <c r="AS8519" s="13"/>
      <c r="AW8519" s="128"/>
      <c r="AX8519" s="128"/>
      <c r="AY8519" s="128"/>
      <c r="BH8519" s="89"/>
      <c r="BI8519" s="90"/>
      <c r="DL8519" s="13"/>
      <c r="DM8519" s="13"/>
      <c r="DN8519" s="3"/>
      <c r="DO8519" s="126"/>
      <c r="DP8519" s="126"/>
      <c r="DQ8519" s="127"/>
      <c r="DR8519" s="128"/>
      <c r="DS8519" s="13"/>
      <c r="DW8519" s="128"/>
      <c r="DX8519" s="128"/>
      <c r="DY8519" s="128"/>
      <c r="EH8519" s="89"/>
      <c r="EI8519" s="90"/>
    </row>
    <row r="8520" spans="38:139">
      <c r="AL8520" s="13"/>
      <c r="AM8520" s="13"/>
      <c r="AN8520" s="3"/>
      <c r="AO8520" s="126"/>
      <c r="AP8520" s="126"/>
      <c r="AQ8520" s="127"/>
      <c r="AR8520" s="128"/>
      <c r="AS8520" s="13"/>
      <c r="AW8520" s="128"/>
      <c r="AX8520" s="128"/>
      <c r="AY8520" s="128"/>
      <c r="BH8520" s="89"/>
      <c r="BI8520" s="90"/>
      <c r="DL8520" s="13"/>
      <c r="DM8520" s="13"/>
      <c r="DN8520" s="3"/>
      <c r="DO8520" s="126"/>
      <c r="DP8520" s="126"/>
      <c r="DQ8520" s="127"/>
      <c r="DR8520" s="128"/>
      <c r="DS8520" s="13"/>
      <c r="DW8520" s="128"/>
      <c r="DX8520" s="128"/>
      <c r="DY8520" s="128"/>
      <c r="EH8520" s="89"/>
      <c r="EI8520" s="90"/>
    </row>
    <row r="8521" spans="38:139">
      <c r="AL8521" s="13"/>
      <c r="AM8521" s="13"/>
      <c r="AN8521" s="3"/>
      <c r="AO8521" s="126"/>
      <c r="AP8521" s="126"/>
      <c r="AQ8521" s="127"/>
      <c r="AR8521" s="128"/>
      <c r="AS8521" s="13"/>
      <c r="AW8521" s="128"/>
      <c r="AX8521" s="128"/>
      <c r="AY8521" s="128"/>
      <c r="BH8521" s="89"/>
      <c r="BI8521" s="90"/>
      <c r="DL8521" s="13"/>
      <c r="DM8521" s="13"/>
      <c r="DN8521" s="3"/>
      <c r="DO8521" s="126"/>
      <c r="DP8521" s="126"/>
      <c r="DQ8521" s="127"/>
      <c r="DR8521" s="128"/>
      <c r="DS8521" s="13"/>
      <c r="DW8521" s="128"/>
      <c r="DX8521" s="128"/>
      <c r="DY8521" s="128"/>
      <c r="EH8521" s="89"/>
      <c r="EI8521" s="90"/>
    </row>
    <row r="8522" spans="38:139">
      <c r="AL8522" s="13"/>
      <c r="AM8522" s="13"/>
      <c r="AN8522" s="3"/>
      <c r="AO8522" s="126"/>
      <c r="AP8522" s="126"/>
      <c r="AQ8522" s="127"/>
      <c r="AR8522" s="128"/>
      <c r="AS8522" s="13"/>
      <c r="AW8522" s="128"/>
      <c r="AX8522" s="128"/>
      <c r="AY8522" s="128"/>
      <c r="BH8522" s="89"/>
      <c r="BI8522" s="90"/>
      <c r="DL8522" s="13"/>
      <c r="DM8522" s="13"/>
      <c r="DN8522" s="3"/>
      <c r="DO8522" s="126"/>
      <c r="DP8522" s="126"/>
      <c r="DQ8522" s="127"/>
      <c r="DR8522" s="128"/>
      <c r="DS8522" s="13"/>
      <c r="DW8522" s="128"/>
      <c r="DX8522" s="128"/>
      <c r="DY8522" s="128"/>
      <c r="EH8522" s="89"/>
      <c r="EI8522" s="90"/>
    </row>
    <row r="8523" spans="38:139">
      <c r="AL8523" s="13"/>
      <c r="AM8523" s="13"/>
      <c r="AN8523" s="3"/>
      <c r="AO8523" s="126"/>
      <c r="AP8523" s="126"/>
      <c r="AQ8523" s="127"/>
      <c r="AR8523" s="128"/>
      <c r="AS8523" s="13"/>
      <c r="AW8523" s="128"/>
      <c r="AX8523" s="128"/>
      <c r="AY8523" s="128"/>
      <c r="BH8523" s="89"/>
      <c r="BI8523" s="90"/>
      <c r="DL8523" s="13"/>
      <c r="DM8523" s="13"/>
      <c r="DN8523" s="3"/>
      <c r="DO8523" s="126"/>
      <c r="DP8523" s="126"/>
      <c r="DQ8523" s="127"/>
      <c r="DR8523" s="128"/>
      <c r="DS8523" s="13"/>
      <c r="DW8523" s="128"/>
      <c r="DX8523" s="128"/>
      <c r="DY8523" s="128"/>
      <c r="EH8523" s="89"/>
      <c r="EI8523" s="90"/>
    </row>
    <row r="8524" spans="38:139">
      <c r="AL8524" s="13"/>
      <c r="AM8524" s="13"/>
      <c r="AN8524" s="3"/>
      <c r="AO8524" s="126"/>
      <c r="AP8524" s="126"/>
      <c r="AQ8524" s="127"/>
      <c r="AR8524" s="128"/>
      <c r="AS8524" s="13"/>
      <c r="AW8524" s="128"/>
      <c r="AX8524" s="128"/>
      <c r="AY8524" s="128"/>
      <c r="BH8524" s="89"/>
      <c r="BI8524" s="90"/>
      <c r="DL8524" s="13"/>
      <c r="DM8524" s="13"/>
      <c r="DN8524" s="3"/>
      <c r="DO8524" s="126"/>
      <c r="DP8524" s="126"/>
      <c r="DQ8524" s="127"/>
      <c r="DR8524" s="128"/>
      <c r="DS8524" s="13"/>
      <c r="DW8524" s="128"/>
      <c r="DX8524" s="128"/>
      <c r="DY8524" s="128"/>
      <c r="EH8524" s="89"/>
      <c r="EI8524" s="90"/>
    </row>
    <row r="8525" spans="38:139">
      <c r="AL8525" s="13"/>
      <c r="AM8525" s="13"/>
      <c r="AN8525" s="3"/>
      <c r="AO8525" s="126"/>
      <c r="AP8525" s="126"/>
      <c r="AQ8525" s="127"/>
      <c r="AR8525" s="128"/>
      <c r="AS8525" s="13"/>
      <c r="AW8525" s="128"/>
      <c r="AX8525" s="128"/>
      <c r="AY8525" s="128"/>
      <c r="BH8525" s="89"/>
      <c r="BI8525" s="90"/>
      <c r="DL8525" s="13"/>
      <c r="DM8525" s="13"/>
      <c r="DN8525" s="3"/>
      <c r="DO8525" s="126"/>
      <c r="DP8525" s="126"/>
      <c r="DQ8525" s="127"/>
      <c r="DR8525" s="128"/>
      <c r="DS8525" s="13"/>
      <c r="DW8525" s="128"/>
      <c r="DX8525" s="128"/>
      <c r="DY8525" s="128"/>
      <c r="EH8525" s="89"/>
      <c r="EI8525" s="90"/>
    </row>
    <row r="8526" spans="38:139">
      <c r="AL8526" s="13"/>
      <c r="AM8526" s="13"/>
      <c r="AN8526" s="3"/>
      <c r="AO8526" s="126"/>
      <c r="AP8526" s="126"/>
      <c r="AQ8526" s="127"/>
      <c r="AR8526" s="128"/>
      <c r="AS8526" s="13"/>
      <c r="AW8526" s="128"/>
      <c r="AX8526" s="128"/>
      <c r="AY8526" s="128"/>
      <c r="BH8526" s="89"/>
      <c r="BI8526" s="90"/>
      <c r="DL8526" s="13"/>
      <c r="DM8526" s="13"/>
      <c r="DN8526" s="3"/>
      <c r="DO8526" s="126"/>
      <c r="DP8526" s="126"/>
      <c r="DQ8526" s="127"/>
      <c r="DR8526" s="128"/>
      <c r="DS8526" s="13"/>
      <c r="DW8526" s="128"/>
      <c r="DX8526" s="128"/>
      <c r="DY8526" s="128"/>
      <c r="EH8526" s="89"/>
      <c r="EI8526" s="90"/>
    </row>
    <row r="8527" spans="38:139">
      <c r="AL8527" s="13"/>
      <c r="AM8527" s="13"/>
      <c r="AN8527" s="3"/>
      <c r="AO8527" s="126"/>
      <c r="AP8527" s="126"/>
      <c r="AQ8527" s="127"/>
      <c r="AR8527" s="128"/>
      <c r="AS8527" s="13"/>
      <c r="AW8527" s="128"/>
      <c r="AX8527" s="128"/>
      <c r="AY8527" s="128"/>
      <c r="BH8527" s="89"/>
      <c r="BI8527" s="90"/>
      <c r="DL8527" s="13"/>
      <c r="DM8527" s="13"/>
      <c r="DN8527" s="3"/>
      <c r="DO8527" s="126"/>
      <c r="DP8527" s="126"/>
      <c r="DQ8527" s="127"/>
      <c r="DR8527" s="128"/>
      <c r="DS8527" s="13"/>
      <c r="DW8527" s="128"/>
      <c r="DX8527" s="128"/>
      <c r="DY8527" s="128"/>
      <c r="EH8527" s="89"/>
      <c r="EI8527" s="90"/>
    </row>
    <row r="8528" spans="38:139">
      <c r="AL8528" s="13"/>
      <c r="AM8528" s="13"/>
      <c r="AN8528" s="3"/>
      <c r="AO8528" s="126"/>
      <c r="AP8528" s="126"/>
      <c r="AQ8528" s="127"/>
      <c r="AR8528" s="128"/>
      <c r="AS8528" s="13"/>
      <c r="AW8528" s="128"/>
      <c r="AX8528" s="128"/>
      <c r="AY8528" s="128"/>
      <c r="BH8528" s="89"/>
      <c r="BI8528" s="90"/>
      <c r="DL8528" s="13"/>
      <c r="DM8528" s="13"/>
      <c r="DN8528" s="3"/>
      <c r="DO8528" s="126"/>
      <c r="DP8528" s="126"/>
      <c r="DQ8528" s="127"/>
      <c r="DR8528" s="128"/>
      <c r="DS8528" s="13"/>
      <c r="DW8528" s="128"/>
      <c r="DX8528" s="128"/>
      <c r="DY8528" s="128"/>
      <c r="EH8528" s="89"/>
      <c r="EI8528" s="90"/>
    </row>
    <row r="8529" spans="38:139">
      <c r="AL8529" s="13"/>
      <c r="AM8529" s="13"/>
      <c r="AN8529" s="3"/>
      <c r="AO8529" s="126"/>
      <c r="AP8529" s="126"/>
      <c r="AQ8529" s="127"/>
      <c r="AR8529" s="128"/>
      <c r="AS8529" s="13"/>
      <c r="AW8529" s="128"/>
      <c r="AX8529" s="128"/>
      <c r="AY8529" s="128"/>
      <c r="BH8529" s="89"/>
      <c r="BI8529" s="90"/>
      <c r="DL8529" s="13"/>
      <c r="DM8529" s="13"/>
      <c r="DN8529" s="3"/>
      <c r="DO8529" s="126"/>
      <c r="DP8529" s="126"/>
      <c r="DQ8529" s="127"/>
      <c r="DR8529" s="128"/>
      <c r="DS8529" s="13"/>
      <c r="DW8529" s="128"/>
      <c r="DX8529" s="128"/>
      <c r="DY8529" s="128"/>
      <c r="EH8529" s="89"/>
      <c r="EI8529" s="90"/>
    </row>
    <row r="8530" spans="38:139">
      <c r="AL8530" s="13"/>
      <c r="AM8530" s="13"/>
      <c r="AN8530" s="3"/>
      <c r="AO8530" s="126"/>
      <c r="AP8530" s="126"/>
      <c r="AQ8530" s="127"/>
      <c r="AR8530" s="128"/>
      <c r="AS8530" s="13"/>
      <c r="AW8530" s="128"/>
      <c r="AX8530" s="128"/>
      <c r="AY8530" s="128"/>
      <c r="BH8530" s="89"/>
      <c r="BI8530" s="90"/>
      <c r="DL8530" s="13"/>
      <c r="DM8530" s="13"/>
      <c r="DN8530" s="3"/>
      <c r="DO8530" s="126"/>
      <c r="DP8530" s="126"/>
      <c r="DQ8530" s="127"/>
      <c r="DR8530" s="128"/>
      <c r="DS8530" s="13"/>
      <c r="DW8530" s="128"/>
      <c r="DX8530" s="128"/>
      <c r="DY8530" s="128"/>
      <c r="EH8530" s="89"/>
      <c r="EI8530" s="90"/>
    </row>
    <row r="8531" spans="38:139">
      <c r="AL8531" s="13"/>
      <c r="AM8531" s="13"/>
      <c r="AN8531" s="3"/>
      <c r="AO8531" s="126"/>
      <c r="AP8531" s="126"/>
      <c r="AQ8531" s="127"/>
      <c r="AR8531" s="128"/>
      <c r="AS8531" s="13"/>
      <c r="AW8531" s="128"/>
      <c r="AX8531" s="128"/>
      <c r="AY8531" s="128"/>
      <c r="BH8531" s="89"/>
      <c r="BI8531" s="90"/>
      <c r="DL8531" s="13"/>
      <c r="DM8531" s="13"/>
      <c r="DN8531" s="3"/>
      <c r="DO8531" s="126"/>
      <c r="DP8531" s="126"/>
      <c r="DQ8531" s="127"/>
      <c r="DR8531" s="128"/>
      <c r="DS8531" s="13"/>
      <c r="DW8531" s="128"/>
      <c r="DX8531" s="128"/>
      <c r="DY8531" s="128"/>
      <c r="EH8531" s="89"/>
      <c r="EI8531" s="90"/>
    </row>
    <row r="8532" spans="38:139">
      <c r="AL8532" s="13"/>
      <c r="AM8532" s="13"/>
      <c r="AN8532" s="3"/>
      <c r="AO8532" s="126"/>
      <c r="AP8532" s="126"/>
      <c r="AQ8532" s="127"/>
      <c r="AR8532" s="128"/>
      <c r="AS8532" s="13"/>
      <c r="AW8532" s="128"/>
      <c r="AX8532" s="128"/>
      <c r="AY8532" s="128"/>
      <c r="BH8532" s="89"/>
      <c r="BI8532" s="90"/>
      <c r="DL8532" s="13"/>
      <c r="DM8532" s="13"/>
      <c r="DN8532" s="3"/>
      <c r="DO8532" s="126"/>
      <c r="DP8532" s="126"/>
      <c r="DQ8532" s="127"/>
      <c r="DR8532" s="128"/>
      <c r="DS8532" s="13"/>
      <c r="DW8532" s="128"/>
      <c r="DX8532" s="128"/>
      <c r="DY8532" s="128"/>
      <c r="EH8532" s="89"/>
      <c r="EI8532" s="90"/>
    </row>
    <row r="8533" spans="38:139">
      <c r="AL8533" s="13"/>
      <c r="AM8533" s="13"/>
      <c r="AN8533" s="3"/>
      <c r="AO8533" s="126"/>
      <c r="AP8533" s="126"/>
      <c r="AQ8533" s="127"/>
      <c r="AR8533" s="128"/>
      <c r="AS8533" s="13"/>
      <c r="AW8533" s="128"/>
      <c r="AX8533" s="128"/>
      <c r="AY8533" s="128"/>
      <c r="BH8533" s="89"/>
      <c r="BI8533" s="90"/>
      <c r="DL8533" s="13"/>
      <c r="DM8533" s="13"/>
      <c r="DN8533" s="3"/>
      <c r="DO8533" s="126"/>
      <c r="DP8533" s="126"/>
      <c r="DQ8533" s="127"/>
      <c r="DR8533" s="128"/>
      <c r="DS8533" s="13"/>
      <c r="DW8533" s="128"/>
      <c r="DX8533" s="128"/>
      <c r="DY8533" s="128"/>
      <c r="EH8533" s="89"/>
      <c r="EI8533" s="90"/>
    </row>
    <row r="8534" spans="38:139">
      <c r="AL8534" s="13"/>
      <c r="AM8534" s="13"/>
      <c r="AN8534" s="3"/>
      <c r="AO8534" s="126"/>
      <c r="AP8534" s="126"/>
      <c r="AQ8534" s="127"/>
      <c r="AR8534" s="128"/>
      <c r="AS8534" s="13"/>
      <c r="AW8534" s="128"/>
      <c r="AX8534" s="128"/>
      <c r="AY8534" s="128"/>
      <c r="BH8534" s="89"/>
      <c r="BI8534" s="90"/>
      <c r="DL8534" s="13"/>
      <c r="DM8534" s="13"/>
      <c r="DN8534" s="3"/>
      <c r="DO8534" s="126"/>
      <c r="DP8534" s="126"/>
      <c r="DQ8534" s="127"/>
      <c r="DR8534" s="128"/>
      <c r="DS8534" s="13"/>
      <c r="DW8534" s="128"/>
      <c r="DX8534" s="128"/>
      <c r="DY8534" s="128"/>
      <c r="EH8534" s="89"/>
      <c r="EI8534" s="90"/>
    </row>
    <row r="8535" spans="38:139">
      <c r="AL8535" s="13"/>
      <c r="AM8535" s="13"/>
      <c r="AN8535" s="3"/>
      <c r="AO8535" s="126"/>
      <c r="AP8535" s="126"/>
      <c r="AQ8535" s="127"/>
      <c r="AR8535" s="128"/>
      <c r="AS8535" s="13"/>
      <c r="AW8535" s="128"/>
      <c r="AX8535" s="128"/>
      <c r="AY8535" s="128"/>
      <c r="BH8535" s="89"/>
      <c r="BI8535" s="90"/>
      <c r="DL8535" s="13"/>
      <c r="DM8535" s="13"/>
      <c r="DN8535" s="3"/>
      <c r="DO8535" s="126"/>
      <c r="DP8535" s="126"/>
      <c r="DQ8535" s="127"/>
      <c r="DR8535" s="128"/>
      <c r="DS8535" s="13"/>
      <c r="DW8535" s="128"/>
      <c r="DX8535" s="128"/>
      <c r="DY8535" s="128"/>
      <c r="EH8535" s="89"/>
      <c r="EI8535" s="90"/>
    </row>
    <row r="8536" spans="38:139">
      <c r="AL8536" s="13"/>
      <c r="AM8536" s="13"/>
      <c r="AN8536" s="3"/>
      <c r="AO8536" s="126"/>
      <c r="AP8536" s="126"/>
      <c r="AQ8536" s="127"/>
      <c r="AR8536" s="128"/>
      <c r="AS8536" s="13"/>
      <c r="AW8536" s="128"/>
      <c r="AX8536" s="128"/>
      <c r="AY8536" s="128"/>
      <c r="BH8536" s="89"/>
      <c r="BI8536" s="90"/>
      <c r="DL8536" s="13"/>
      <c r="DM8536" s="13"/>
      <c r="DN8536" s="3"/>
      <c r="DO8536" s="126"/>
      <c r="DP8536" s="126"/>
      <c r="DQ8536" s="127"/>
      <c r="DR8536" s="128"/>
      <c r="DS8536" s="13"/>
      <c r="DW8536" s="128"/>
      <c r="DX8536" s="128"/>
      <c r="DY8536" s="128"/>
      <c r="EH8536" s="89"/>
      <c r="EI8536" s="90"/>
    </row>
    <row r="8537" spans="38:139">
      <c r="AL8537" s="13"/>
      <c r="AM8537" s="13"/>
      <c r="AN8537" s="3"/>
      <c r="AO8537" s="126"/>
      <c r="AP8537" s="126"/>
      <c r="AQ8537" s="127"/>
      <c r="AR8537" s="128"/>
      <c r="AS8537" s="13"/>
      <c r="AW8537" s="128"/>
      <c r="AX8537" s="128"/>
      <c r="AY8537" s="128"/>
      <c r="BH8537" s="89"/>
      <c r="BI8537" s="90"/>
      <c r="DL8537" s="13"/>
      <c r="DM8537" s="13"/>
      <c r="DN8537" s="3"/>
      <c r="DO8537" s="126"/>
      <c r="DP8537" s="126"/>
      <c r="DQ8537" s="127"/>
      <c r="DR8537" s="128"/>
      <c r="DS8537" s="13"/>
      <c r="DW8537" s="128"/>
      <c r="DX8537" s="128"/>
      <c r="DY8537" s="128"/>
      <c r="EH8537" s="89"/>
      <c r="EI8537" s="90"/>
    </row>
    <row r="8538" spans="38:139">
      <c r="AL8538" s="13"/>
      <c r="AM8538" s="13"/>
      <c r="AN8538" s="3"/>
      <c r="AO8538" s="126"/>
      <c r="AP8538" s="126"/>
      <c r="AQ8538" s="127"/>
      <c r="AR8538" s="128"/>
      <c r="AS8538" s="13"/>
      <c r="AW8538" s="128"/>
      <c r="AX8538" s="128"/>
      <c r="AY8538" s="128"/>
      <c r="BH8538" s="89"/>
      <c r="BI8538" s="90"/>
      <c r="DL8538" s="13"/>
      <c r="DM8538" s="13"/>
      <c r="DN8538" s="3"/>
      <c r="DO8538" s="126"/>
      <c r="DP8538" s="126"/>
      <c r="DQ8538" s="127"/>
      <c r="DR8538" s="128"/>
      <c r="DS8538" s="13"/>
      <c r="DW8538" s="128"/>
      <c r="DX8538" s="128"/>
      <c r="DY8538" s="128"/>
      <c r="EH8538" s="89"/>
      <c r="EI8538" s="90"/>
    </row>
    <row r="8539" spans="38:139">
      <c r="AL8539" s="13"/>
      <c r="AM8539" s="13"/>
      <c r="AN8539" s="3"/>
      <c r="AO8539" s="126"/>
      <c r="AP8539" s="126"/>
      <c r="AQ8539" s="127"/>
      <c r="AR8539" s="128"/>
      <c r="AS8539" s="13"/>
      <c r="AW8539" s="128"/>
      <c r="AX8539" s="128"/>
      <c r="AY8539" s="128"/>
      <c r="BH8539" s="89"/>
      <c r="BI8539" s="90"/>
      <c r="DL8539" s="13"/>
      <c r="DM8539" s="13"/>
      <c r="DN8539" s="3"/>
      <c r="DO8539" s="126"/>
      <c r="DP8539" s="126"/>
      <c r="DQ8539" s="127"/>
      <c r="DR8539" s="128"/>
      <c r="DS8539" s="13"/>
      <c r="DW8539" s="128"/>
      <c r="DX8539" s="128"/>
      <c r="DY8539" s="128"/>
      <c r="EH8539" s="89"/>
      <c r="EI8539" s="90"/>
    </row>
    <row r="8540" spans="38:139">
      <c r="AL8540" s="13"/>
      <c r="AM8540" s="13"/>
      <c r="AN8540" s="3"/>
      <c r="AO8540" s="126"/>
      <c r="AP8540" s="126"/>
      <c r="AQ8540" s="127"/>
      <c r="AR8540" s="128"/>
      <c r="AS8540" s="13"/>
      <c r="AW8540" s="128"/>
      <c r="AX8540" s="128"/>
      <c r="AY8540" s="128"/>
      <c r="BH8540" s="89"/>
      <c r="BI8540" s="90"/>
      <c r="DL8540" s="13"/>
      <c r="DM8540" s="13"/>
      <c r="DN8540" s="3"/>
      <c r="DO8540" s="126"/>
      <c r="DP8540" s="126"/>
      <c r="DQ8540" s="127"/>
      <c r="DR8540" s="128"/>
      <c r="DS8540" s="13"/>
      <c r="DW8540" s="128"/>
      <c r="DX8540" s="128"/>
      <c r="DY8540" s="128"/>
      <c r="EH8540" s="89"/>
      <c r="EI8540" s="90"/>
    </row>
    <row r="8541" spans="38:139">
      <c r="AL8541" s="13"/>
      <c r="AM8541" s="13"/>
      <c r="AN8541" s="3"/>
      <c r="AO8541" s="126"/>
      <c r="AP8541" s="126"/>
      <c r="AQ8541" s="127"/>
      <c r="AR8541" s="128"/>
      <c r="AS8541" s="13"/>
      <c r="AW8541" s="128"/>
      <c r="AX8541" s="128"/>
      <c r="AY8541" s="128"/>
      <c r="BH8541" s="89"/>
      <c r="BI8541" s="90"/>
      <c r="DL8541" s="13"/>
      <c r="DM8541" s="13"/>
      <c r="DN8541" s="3"/>
      <c r="DO8541" s="126"/>
      <c r="DP8541" s="126"/>
      <c r="DQ8541" s="127"/>
      <c r="DR8541" s="128"/>
      <c r="DS8541" s="13"/>
      <c r="DW8541" s="128"/>
      <c r="DX8541" s="128"/>
      <c r="DY8541" s="128"/>
      <c r="EH8541" s="89"/>
      <c r="EI8541" s="90"/>
    </row>
    <row r="8542" spans="38:139">
      <c r="AL8542" s="13"/>
      <c r="AM8542" s="13"/>
      <c r="AN8542" s="3"/>
      <c r="AO8542" s="126"/>
      <c r="AP8542" s="126"/>
      <c r="AQ8542" s="127"/>
      <c r="AR8542" s="128"/>
      <c r="AS8542" s="13"/>
      <c r="AW8542" s="128"/>
      <c r="AX8542" s="128"/>
      <c r="AY8542" s="128"/>
      <c r="BH8542" s="89"/>
      <c r="BI8542" s="90"/>
      <c r="DL8542" s="13"/>
      <c r="DM8542" s="13"/>
      <c r="DN8542" s="3"/>
      <c r="DO8542" s="126"/>
      <c r="DP8542" s="126"/>
      <c r="DQ8542" s="127"/>
      <c r="DR8542" s="128"/>
      <c r="DS8542" s="13"/>
      <c r="DW8542" s="128"/>
      <c r="DX8542" s="128"/>
      <c r="DY8542" s="128"/>
      <c r="EH8542" s="89"/>
      <c r="EI8542" s="90"/>
    </row>
    <row r="8543" spans="38:139">
      <c r="AL8543" s="13"/>
      <c r="AM8543" s="13"/>
      <c r="AN8543" s="3"/>
      <c r="AO8543" s="126"/>
      <c r="AP8543" s="126"/>
      <c r="AQ8543" s="127"/>
      <c r="AR8543" s="128"/>
      <c r="AS8543" s="13"/>
      <c r="AW8543" s="128"/>
      <c r="AX8543" s="128"/>
      <c r="AY8543" s="128"/>
      <c r="BH8543" s="89"/>
      <c r="BI8543" s="90"/>
      <c r="DL8543" s="13"/>
      <c r="DM8543" s="13"/>
      <c r="DN8543" s="3"/>
      <c r="DO8543" s="126"/>
      <c r="DP8543" s="126"/>
      <c r="DQ8543" s="127"/>
      <c r="DR8543" s="128"/>
      <c r="DS8543" s="13"/>
      <c r="DW8543" s="128"/>
      <c r="DX8543" s="128"/>
      <c r="DY8543" s="128"/>
      <c r="EH8543" s="89"/>
      <c r="EI8543" s="90"/>
    </row>
    <row r="8544" spans="38:139">
      <c r="AL8544" s="13"/>
      <c r="AM8544" s="13"/>
      <c r="AN8544" s="3"/>
      <c r="AO8544" s="126"/>
      <c r="AP8544" s="126"/>
      <c r="AQ8544" s="127"/>
      <c r="AR8544" s="128"/>
      <c r="AS8544" s="13"/>
      <c r="AW8544" s="128"/>
      <c r="AX8544" s="128"/>
      <c r="AY8544" s="128"/>
      <c r="BH8544" s="89"/>
      <c r="BI8544" s="90"/>
      <c r="DL8544" s="13"/>
      <c r="DM8544" s="13"/>
      <c r="DN8544" s="3"/>
      <c r="DO8544" s="126"/>
      <c r="DP8544" s="126"/>
      <c r="DQ8544" s="127"/>
      <c r="DR8544" s="128"/>
      <c r="DS8544" s="13"/>
      <c r="DW8544" s="128"/>
      <c r="DX8544" s="128"/>
      <c r="DY8544" s="128"/>
      <c r="EH8544" s="89"/>
      <c r="EI8544" s="90"/>
    </row>
    <row r="8545" spans="38:139">
      <c r="AL8545" s="13"/>
      <c r="AM8545" s="13"/>
      <c r="AN8545" s="3"/>
      <c r="AO8545" s="126"/>
      <c r="AP8545" s="126"/>
      <c r="AQ8545" s="127"/>
      <c r="AR8545" s="128"/>
      <c r="AS8545" s="13"/>
      <c r="AW8545" s="128"/>
      <c r="AX8545" s="128"/>
      <c r="AY8545" s="128"/>
      <c r="BH8545" s="89"/>
      <c r="BI8545" s="90"/>
      <c r="DL8545" s="13"/>
      <c r="DM8545" s="13"/>
      <c r="DN8545" s="3"/>
      <c r="DO8545" s="126"/>
      <c r="DP8545" s="126"/>
      <c r="DQ8545" s="127"/>
      <c r="DR8545" s="128"/>
      <c r="DS8545" s="13"/>
      <c r="DW8545" s="128"/>
      <c r="DX8545" s="128"/>
      <c r="DY8545" s="128"/>
      <c r="EH8545" s="89"/>
      <c r="EI8545" s="90"/>
    </row>
    <row r="8546" spans="38:139">
      <c r="AL8546" s="13"/>
      <c r="AM8546" s="13"/>
      <c r="AN8546" s="3"/>
      <c r="AO8546" s="126"/>
      <c r="AP8546" s="126"/>
      <c r="AQ8546" s="127"/>
      <c r="AR8546" s="128"/>
      <c r="AS8546" s="13"/>
      <c r="AW8546" s="128"/>
      <c r="AX8546" s="128"/>
      <c r="AY8546" s="128"/>
      <c r="BH8546" s="89"/>
      <c r="BI8546" s="90"/>
      <c r="DL8546" s="13"/>
      <c r="DM8546" s="13"/>
      <c r="DN8546" s="3"/>
      <c r="DO8546" s="126"/>
      <c r="DP8546" s="126"/>
      <c r="DQ8546" s="127"/>
      <c r="DR8546" s="128"/>
      <c r="DS8546" s="13"/>
      <c r="DW8546" s="128"/>
      <c r="DX8546" s="128"/>
      <c r="DY8546" s="128"/>
      <c r="EH8546" s="89"/>
      <c r="EI8546" s="90"/>
    </row>
    <row r="8547" spans="38:139">
      <c r="AL8547" s="13"/>
      <c r="AM8547" s="13"/>
      <c r="AN8547" s="3"/>
      <c r="AO8547" s="126"/>
      <c r="AP8547" s="126"/>
      <c r="AQ8547" s="127"/>
      <c r="AR8547" s="128"/>
      <c r="AS8547" s="13"/>
      <c r="AW8547" s="128"/>
      <c r="AX8547" s="128"/>
      <c r="AY8547" s="128"/>
      <c r="BH8547" s="89"/>
      <c r="BI8547" s="90"/>
      <c r="DL8547" s="13"/>
      <c r="DM8547" s="13"/>
      <c r="DN8547" s="3"/>
      <c r="DO8547" s="126"/>
      <c r="DP8547" s="126"/>
      <c r="DQ8547" s="127"/>
      <c r="DR8547" s="128"/>
      <c r="DS8547" s="13"/>
      <c r="DW8547" s="128"/>
      <c r="DX8547" s="128"/>
      <c r="DY8547" s="128"/>
      <c r="EH8547" s="89"/>
      <c r="EI8547" s="90"/>
    </row>
    <row r="8548" spans="38:139">
      <c r="AL8548" s="13"/>
      <c r="AM8548" s="13"/>
      <c r="AN8548" s="3"/>
      <c r="AO8548" s="126"/>
      <c r="AP8548" s="126"/>
      <c r="AQ8548" s="127"/>
      <c r="AR8548" s="128"/>
      <c r="AS8548" s="13"/>
      <c r="AW8548" s="128"/>
      <c r="AX8548" s="128"/>
      <c r="AY8548" s="128"/>
      <c r="BH8548" s="89"/>
      <c r="BI8548" s="90"/>
      <c r="DL8548" s="13"/>
      <c r="DM8548" s="13"/>
      <c r="DN8548" s="3"/>
      <c r="DO8548" s="126"/>
      <c r="DP8548" s="126"/>
      <c r="DQ8548" s="127"/>
      <c r="DR8548" s="128"/>
      <c r="DS8548" s="13"/>
      <c r="DW8548" s="128"/>
      <c r="DX8548" s="128"/>
      <c r="DY8548" s="128"/>
      <c r="EH8548" s="89"/>
      <c r="EI8548" s="90"/>
    </row>
    <row r="8549" spans="38:139">
      <c r="AL8549" s="13"/>
      <c r="AM8549" s="13"/>
      <c r="AN8549" s="3"/>
      <c r="AO8549" s="126"/>
      <c r="AP8549" s="126"/>
      <c r="AQ8549" s="127"/>
      <c r="AR8549" s="128"/>
      <c r="AS8549" s="13"/>
      <c r="AW8549" s="128"/>
      <c r="AX8549" s="128"/>
      <c r="AY8549" s="128"/>
      <c r="BH8549" s="89"/>
      <c r="BI8549" s="90"/>
      <c r="DL8549" s="13"/>
      <c r="DM8549" s="13"/>
      <c r="DN8549" s="3"/>
      <c r="DO8549" s="126"/>
      <c r="DP8549" s="126"/>
      <c r="DQ8549" s="127"/>
      <c r="DR8549" s="128"/>
      <c r="DS8549" s="13"/>
      <c r="DW8549" s="128"/>
      <c r="DX8549" s="128"/>
      <c r="DY8549" s="128"/>
      <c r="EH8549" s="89"/>
      <c r="EI8549" s="90"/>
    </row>
    <row r="8550" spans="38:139">
      <c r="AL8550" s="13"/>
      <c r="AM8550" s="13"/>
      <c r="AN8550" s="3"/>
      <c r="AO8550" s="126"/>
      <c r="AP8550" s="126"/>
      <c r="AQ8550" s="127"/>
      <c r="AR8550" s="128"/>
      <c r="AS8550" s="13"/>
      <c r="AW8550" s="128"/>
      <c r="AX8550" s="128"/>
      <c r="AY8550" s="128"/>
      <c r="BH8550" s="89"/>
      <c r="BI8550" s="90"/>
      <c r="DL8550" s="13"/>
      <c r="DM8550" s="13"/>
      <c r="DN8550" s="3"/>
      <c r="DO8550" s="126"/>
      <c r="DP8550" s="126"/>
      <c r="DQ8550" s="127"/>
      <c r="DR8550" s="128"/>
      <c r="DS8550" s="13"/>
      <c r="DW8550" s="128"/>
      <c r="DX8550" s="128"/>
      <c r="DY8550" s="128"/>
      <c r="EH8550" s="89"/>
      <c r="EI8550" s="90"/>
    </row>
    <row r="8551" spans="38:139">
      <c r="AL8551" s="13"/>
      <c r="AM8551" s="13"/>
      <c r="AN8551" s="3"/>
      <c r="AO8551" s="126"/>
      <c r="AP8551" s="126"/>
      <c r="AQ8551" s="127"/>
      <c r="AR8551" s="128"/>
      <c r="AS8551" s="13"/>
      <c r="AW8551" s="128"/>
      <c r="AX8551" s="128"/>
      <c r="AY8551" s="128"/>
      <c r="BH8551" s="89"/>
      <c r="BI8551" s="90"/>
      <c r="DL8551" s="13"/>
      <c r="DM8551" s="13"/>
      <c r="DN8551" s="3"/>
      <c r="DO8551" s="126"/>
      <c r="DP8551" s="126"/>
      <c r="DQ8551" s="127"/>
      <c r="DR8551" s="128"/>
      <c r="DS8551" s="13"/>
      <c r="DW8551" s="128"/>
      <c r="DX8551" s="128"/>
      <c r="DY8551" s="128"/>
      <c r="EH8551" s="89"/>
      <c r="EI8551" s="90"/>
    </row>
    <row r="8552" spans="38:139">
      <c r="AL8552" s="13"/>
      <c r="AM8552" s="13"/>
      <c r="AN8552" s="3"/>
      <c r="AO8552" s="126"/>
      <c r="AP8552" s="126"/>
      <c r="AQ8552" s="127"/>
      <c r="AR8552" s="128"/>
      <c r="AS8552" s="13"/>
      <c r="AW8552" s="128"/>
      <c r="AX8552" s="128"/>
      <c r="AY8552" s="128"/>
      <c r="BH8552" s="89"/>
      <c r="BI8552" s="90"/>
      <c r="DL8552" s="13"/>
      <c r="DM8552" s="13"/>
      <c r="DN8552" s="3"/>
      <c r="DO8552" s="126"/>
      <c r="DP8552" s="126"/>
      <c r="DQ8552" s="127"/>
      <c r="DR8552" s="128"/>
      <c r="DS8552" s="13"/>
      <c r="DW8552" s="128"/>
      <c r="DX8552" s="128"/>
      <c r="DY8552" s="128"/>
      <c r="EH8552" s="89"/>
      <c r="EI8552" s="90"/>
    </row>
    <row r="8553" spans="38:139">
      <c r="AL8553" s="13"/>
      <c r="AM8553" s="13"/>
      <c r="AN8553" s="3"/>
      <c r="AO8553" s="126"/>
      <c r="AP8553" s="126"/>
      <c r="AQ8553" s="127"/>
      <c r="AR8553" s="128"/>
      <c r="AS8553" s="13"/>
      <c r="AW8553" s="128"/>
      <c r="AX8553" s="128"/>
      <c r="AY8553" s="128"/>
      <c r="BH8553" s="89"/>
      <c r="BI8553" s="90"/>
      <c r="DL8553" s="13"/>
      <c r="DM8553" s="13"/>
      <c r="DN8553" s="3"/>
      <c r="DO8553" s="126"/>
      <c r="DP8553" s="126"/>
      <c r="DQ8553" s="127"/>
      <c r="DR8553" s="128"/>
      <c r="DS8553" s="13"/>
      <c r="DW8553" s="128"/>
      <c r="DX8553" s="128"/>
      <c r="DY8553" s="128"/>
      <c r="EH8553" s="89"/>
      <c r="EI8553" s="90"/>
    </row>
    <row r="8554" spans="38:139">
      <c r="AL8554" s="13"/>
      <c r="AM8554" s="13"/>
      <c r="AN8554" s="3"/>
      <c r="AO8554" s="126"/>
      <c r="AP8554" s="126"/>
      <c r="AQ8554" s="127"/>
      <c r="AR8554" s="128"/>
      <c r="AS8554" s="13"/>
      <c r="AW8554" s="128"/>
      <c r="AX8554" s="128"/>
      <c r="AY8554" s="128"/>
      <c r="BH8554" s="89"/>
      <c r="BI8554" s="90"/>
      <c r="DL8554" s="13"/>
      <c r="DM8554" s="13"/>
      <c r="DN8554" s="3"/>
      <c r="DO8554" s="126"/>
      <c r="DP8554" s="126"/>
      <c r="DQ8554" s="127"/>
      <c r="DR8554" s="128"/>
      <c r="DS8554" s="13"/>
      <c r="DW8554" s="128"/>
      <c r="DX8554" s="128"/>
      <c r="DY8554" s="128"/>
      <c r="EH8554" s="89"/>
      <c r="EI8554" s="90"/>
    </row>
    <row r="8555" spans="38:139">
      <c r="AL8555" s="13"/>
      <c r="AM8555" s="13"/>
      <c r="AN8555" s="3"/>
      <c r="AO8555" s="126"/>
      <c r="AP8555" s="126"/>
      <c r="AQ8555" s="127"/>
      <c r="AR8555" s="128"/>
      <c r="AS8555" s="13"/>
      <c r="AW8555" s="128"/>
      <c r="AX8555" s="128"/>
      <c r="AY8555" s="128"/>
      <c r="BH8555" s="89"/>
      <c r="BI8555" s="90"/>
      <c r="DL8555" s="13"/>
      <c r="DM8555" s="13"/>
      <c r="DN8555" s="3"/>
      <c r="DO8555" s="126"/>
      <c r="DP8555" s="126"/>
      <c r="DQ8555" s="127"/>
      <c r="DR8555" s="128"/>
      <c r="DS8555" s="13"/>
      <c r="DW8555" s="128"/>
      <c r="DX8555" s="128"/>
      <c r="DY8555" s="128"/>
      <c r="EH8555" s="89"/>
      <c r="EI8555" s="90"/>
    </row>
    <row r="8556" spans="38:139">
      <c r="AL8556" s="13"/>
      <c r="AM8556" s="13"/>
      <c r="AN8556" s="3"/>
      <c r="AO8556" s="126"/>
      <c r="AP8556" s="126"/>
      <c r="AQ8556" s="127"/>
      <c r="AR8556" s="128"/>
      <c r="AS8556" s="13"/>
      <c r="AW8556" s="128"/>
      <c r="AX8556" s="128"/>
      <c r="AY8556" s="128"/>
      <c r="BH8556" s="89"/>
      <c r="BI8556" s="90"/>
      <c r="DL8556" s="13"/>
      <c r="DM8556" s="13"/>
      <c r="DN8556" s="3"/>
      <c r="DO8556" s="126"/>
      <c r="DP8556" s="126"/>
      <c r="DQ8556" s="127"/>
      <c r="DR8556" s="128"/>
      <c r="DS8556" s="13"/>
      <c r="DW8556" s="128"/>
      <c r="DX8556" s="128"/>
      <c r="DY8556" s="128"/>
      <c r="EH8556" s="89"/>
      <c r="EI8556" s="90"/>
    </row>
    <row r="8557" spans="38:139">
      <c r="AL8557" s="13"/>
      <c r="AM8557" s="13"/>
      <c r="AN8557" s="3"/>
      <c r="AO8557" s="126"/>
      <c r="AP8557" s="126"/>
      <c r="AQ8557" s="127"/>
      <c r="AR8557" s="128"/>
      <c r="AS8557" s="13"/>
      <c r="AW8557" s="128"/>
      <c r="AX8557" s="128"/>
      <c r="AY8557" s="128"/>
      <c r="BH8557" s="89"/>
      <c r="BI8557" s="90"/>
      <c r="DL8557" s="13"/>
      <c r="DM8557" s="13"/>
      <c r="DN8557" s="3"/>
      <c r="DO8557" s="126"/>
      <c r="DP8557" s="126"/>
      <c r="DQ8557" s="127"/>
      <c r="DR8557" s="128"/>
      <c r="DS8557" s="13"/>
      <c r="DW8557" s="128"/>
      <c r="DX8557" s="128"/>
      <c r="DY8557" s="128"/>
      <c r="EH8557" s="89"/>
      <c r="EI8557" s="90"/>
    </row>
    <row r="8558" spans="38:139">
      <c r="AL8558" s="13"/>
      <c r="AM8558" s="13"/>
      <c r="AN8558" s="3"/>
      <c r="AO8558" s="126"/>
      <c r="AP8558" s="126"/>
      <c r="AQ8558" s="127"/>
      <c r="AR8558" s="128"/>
      <c r="AS8558" s="13"/>
      <c r="AW8558" s="128"/>
      <c r="AX8558" s="128"/>
      <c r="AY8558" s="128"/>
      <c r="BH8558" s="89"/>
      <c r="BI8558" s="90"/>
      <c r="DL8558" s="13"/>
      <c r="DM8558" s="13"/>
      <c r="DN8558" s="3"/>
      <c r="DO8558" s="126"/>
      <c r="DP8558" s="126"/>
      <c r="DQ8558" s="127"/>
      <c r="DR8558" s="128"/>
      <c r="DS8558" s="13"/>
      <c r="DW8558" s="128"/>
      <c r="DX8558" s="128"/>
      <c r="DY8558" s="128"/>
      <c r="EH8558" s="89"/>
      <c r="EI8558" s="90"/>
    </row>
    <row r="8559" spans="38:139">
      <c r="AL8559" s="13"/>
      <c r="AM8559" s="13"/>
      <c r="AN8559" s="3"/>
      <c r="AO8559" s="126"/>
      <c r="AP8559" s="126"/>
      <c r="AQ8559" s="127"/>
      <c r="AR8559" s="128"/>
      <c r="AS8559" s="13"/>
      <c r="AW8559" s="128"/>
      <c r="AX8559" s="128"/>
      <c r="AY8559" s="128"/>
      <c r="BH8559" s="89"/>
      <c r="BI8559" s="90"/>
      <c r="DL8559" s="13"/>
      <c r="DM8559" s="13"/>
      <c r="DN8559" s="3"/>
      <c r="DO8559" s="126"/>
      <c r="DP8559" s="126"/>
      <c r="DQ8559" s="127"/>
      <c r="DR8559" s="128"/>
      <c r="DS8559" s="13"/>
      <c r="DW8559" s="128"/>
      <c r="DX8559" s="128"/>
      <c r="DY8559" s="128"/>
      <c r="EH8559" s="89"/>
      <c r="EI8559" s="90"/>
    </row>
    <row r="8560" spans="38:139">
      <c r="AL8560" s="13"/>
      <c r="AM8560" s="13"/>
      <c r="AN8560" s="3"/>
      <c r="AO8560" s="126"/>
      <c r="AP8560" s="126"/>
      <c r="AQ8560" s="127"/>
      <c r="AR8560" s="128"/>
      <c r="AS8560" s="13"/>
      <c r="AW8560" s="128"/>
      <c r="AX8560" s="128"/>
      <c r="AY8560" s="128"/>
      <c r="BH8560" s="89"/>
      <c r="BI8560" s="90"/>
      <c r="DL8560" s="13"/>
      <c r="DM8560" s="13"/>
      <c r="DN8560" s="3"/>
      <c r="DO8560" s="126"/>
      <c r="DP8560" s="126"/>
      <c r="DQ8560" s="127"/>
      <c r="DR8560" s="128"/>
      <c r="DS8560" s="13"/>
      <c r="DW8560" s="128"/>
      <c r="DX8560" s="128"/>
      <c r="DY8560" s="128"/>
      <c r="EH8560" s="89"/>
      <c r="EI8560" s="90"/>
    </row>
    <row r="8561" spans="38:139">
      <c r="AL8561" s="13"/>
      <c r="AM8561" s="13"/>
      <c r="AN8561" s="3"/>
      <c r="AO8561" s="126"/>
      <c r="AP8561" s="126"/>
      <c r="AQ8561" s="127"/>
      <c r="AR8561" s="128"/>
      <c r="AS8561" s="13"/>
      <c r="AW8561" s="128"/>
      <c r="AX8561" s="128"/>
      <c r="AY8561" s="128"/>
      <c r="BH8561" s="89"/>
      <c r="BI8561" s="90"/>
      <c r="DL8561" s="13"/>
      <c r="DM8561" s="13"/>
      <c r="DN8561" s="3"/>
      <c r="DO8561" s="126"/>
      <c r="DP8561" s="126"/>
      <c r="DQ8561" s="127"/>
      <c r="DR8561" s="128"/>
      <c r="DS8561" s="13"/>
      <c r="DW8561" s="128"/>
      <c r="DX8561" s="128"/>
      <c r="DY8561" s="128"/>
      <c r="EH8561" s="89"/>
      <c r="EI8561" s="90"/>
    </row>
    <row r="8562" spans="38:139">
      <c r="AL8562" s="13"/>
      <c r="AM8562" s="13"/>
      <c r="AN8562" s="3"/>
      <c r="AO8562" s="126"/>
      <c r="AP8562" s="126"/>
      <c r="AQ8562" s="127"/>
      <c r="AR8562" s="128"/>
      <c r="AS8562" s="13"/>
      <c r="AW8562" s="128"/>
      <c r="AX8562" s="128"/>
      <c r="AY8562" s="128"/>
      <c r="BH8562" s="89"/>
      <c r="BI8562" s="90"/>
      <c r="DL8562" s="13"/>
      <c r="DM8562" s="13"/>
      <c r="DN8562" s="3"/>
      <c r="DO8562" s="126"/>
      <c r="DP8562" s="126"/>
      <c r="DQ8562" s="127"/>
      <c r="DR8562" s="128"/>
      <c r="DS8562" s="13"/>
      <c r="DW8562" s="128"/>
      <c r="DX8562" s="128"/>
      <c r="DY8562" s="128"/>
      <c r="EH8562" s="89"/>
      <c r="EI8562" s="90"/>
    </row>
    <row r="8563" spans="38:139">
      <c r="AL8563" s="13"/>
      <c r="AM8563" s="13"/>
      <c r="AN8563" s="3"/>
      <c r="AO8563" s="126"/>
      <c r="AP8563" s="126"/>
      <c r="AQ8563" s="127"/>
      <c r="AR8563" s="128"/>
      <c r="AS8563" s="13"/>
      <c r="AW8563" s="128"/>
      <c r="AX8563" s="128"/>
      <c r="AY8563" s="128"/>
      <c r="BH8563" s="89"/>
      <c r="BI8563" s="90"/>
      <c r="DL8563" s="13"/>
      <c r="DM8563" s="13"/>
      <c r="DN8563" s="3"/>
      <c r="DO8563" s="126"/>
      <c r="DP8563" s="126"/>
      <c r="DQ8563" s="127"/>
      <c r="DR8563" s="128"/>
      <c r="DS8563" s="13"/>
      <c r="DW8563" s="128"/>
      <c r="DX8563" s="128"/>
      <c r="DY8563" s="128"/>
      <c r="EH8563" s="89"/>
      <c r="EI8563" s="90"/>
    </row>
    <row r="8564" spans="38:139">
      <c r="AL8564" s="13"/>
      <c r="AM8564" s="13"/>
      <c r="AN8564" s="3"/>
      <c r="AO8564" s="126"/>
      <c r="AP8564" s="126"/>
      <c r="AQ8564" s="127"/>
      <c r="AR8564" s="128"/>
      <c r="AS8564" s="13"/>
      <c r="AW8564" s="128"/>
      <c r="AX8564" s="128"/>
      <c r="AY8564" s="128"/>
      <c r="BH8564" s="89"/>
      <c r="BI8564" s="90"/>
      <c r="DL8564" s="13"/>
      <c r="DM8564" s="13"/>
      <c r="DN8564" s="3"/>
      <c r="DO8564" s="126"/>
      <c r="DP8564" s="126"/>
      <c r="DQ8564" s="127"/>
      <c r="DR8564" s="128"/>
      <c r="DS8564" s="13"/>
      <c r="DW8564" s="128"/>
      <c r="DX8564" s="128"/>
      <c r="DY8564" s="128"/>
      <c r="EH8564" s="89"/>
      <c r="EI8564" s="90"/>
    </row>
    <row r="8565" spans="38:139">
      <c r="AL8565" s="13"/>
      <c r="AM8565" s="13"/>
      <c r="AN8565" s="3"/>
      <c r="AO8565" s="126"/>
      <c r="AP8565" s="126"/>
      <c r="AQ8565" s="127"/>
      <c r="AR8565" s="128"/>
      <c r="AS8565" s="13"/>
      <c r="AW8565" s="128"/>
      <c r="AX8565" s="128"/>
      <c r="AY8565" s="128"/>
      <c r="BH8565" s="89"/>
      <c r="BI8565" s="90"/>
      <c r="DL8565" s="13"/>
      <c r="DM8565" s="13"/>
      <c r="DN8565" s="3"/>
      <c r="DO8565" s="126"/>
      <c r="DP8565" s="126"/>
      <c r="DQ8565" s="127"/>
      <c r="DR8565" s="128"/>
      <c r="DS8565" s="13"/>
      <c r="DW8565" s="128"/>
      <c r="DX8565" s="128"/>
      <c r="DY8565" s="128"/>
      <c r="EH8565" s="89"/>
      <c r="EI8565" s="90"/>
    </row>
    <row r="8566" spans="38:139">
      <c r="AL8566" s="13"/>
      <c r="AM8566" s="13"/>
      <c r="AN8566" s="3"/>
      <c r="AO8566" s="126"/>
      <c r="AP8566" s="126"/>
      <c r="AQ8566" s="127"/>
      <c r="AR8566" s="128"/>
      <c r="AS8566" s="13"/>
      <c r="AW8566" s="128"/>
      <c r="AX8566" s="128"/>
      <c r="AY8566" s="128"/>
      <c r="BH8566" s="89"/>
      <c r="BI8566" s="90"/>
      <c r="DL8566" s="13"/>
      <c r="DM8566" s="13"/>
      <c r="DN8566" s="3"/>
      <c r="DO8566" s="126"/>
      <c r="DP8566" s="126"/>
      <c r="DQ8566" s="127"/>
      <c r="DR8566" s="128"/>
      <c r="DS8566" s="13"/>
      <c r="DW8566" s="128"/>
      <c r="DX8566" s="128"/>
      <c r="DY8566" s="128"/>
      <c r="EH8566" s="89"/>
      <c r="EI8566" s="90"/>
    </row>
    <row r="8567" spans="38:139">
      <c r="AL8567" s="13"/>
      <c r="AM8567" s="13"/>
      <c r="AN8567" s="3"/>
      <c r="AO8567" s="126"/>
      <c r="AP8567" s="126"/>
      <c r="AQ8567" s="127"/>
      <c r="AR8567" s="128"/>
      <c r="AS8567" s="13"/>
      <c r="AW8567" s="128"/>
      <c r="AX8567" s="128"/>
      <c r="AY8567" s="128"/>
      <c r="BH8567" s="89"/>
      <c r="BI8567" s="90"/>
      <c r="DL8567" s="13"/>
      <c r="DM8567" s="13"/>
      <c r="DN8567" s="3"/>
      <c r="DO8567" s="126"/>
      <c r="DP8567" s="126"/>
      <c r="DQ8567" s="127"/>
      <c r="DR8567" s="128"/>
      <c r="DS8567" s="13"/>
      <c r="DW8567" s="128"/>
      <c r="DX8567" s="128"/>
      <c r="DY8567" s="128"/>
      <c r="EH8567" s="89"/>
      <c r="EI8567" s="90"/>
    </row>
    <row r="8568" spans="38:139">
      <c r="AL8568" s="13"/>
      <c r="AM8568" s="13"/>
      <c r="AN8568" s="3"/>
      <c r="AO8568" s="126"/>
      <c r="AP8568" s="126"/>
      <c r="AQ8568" s="127"/>
      <c r="AR8568" s="128"/>
      <c r="AS8568" s="13"/>
      <c r="AW8568" s="128"/>
      <c r="AX8568" s="128"/>
      <c r="AY8568" s="128"/>
      <c r="BH8568" s="89"/>
      <c r="BI8568" s="90"/>
      <c r="DL8568" s="13"/>
      <c r="DM8568" s="13"/>
      <c r="DN8568" s="3"/>
      <c r="DO8568" s="126"/>
      <c r="DP8568" s="126"/>
      <c r="DQ8568" s="127"/>
      <c r="DR8568" s="128"/>
      <c r="DS8568" s="13"/>
      <c r="DW8568" s="128"/>
      <c r="DX8568" s="128"/>
      <c r="DY8568" s="128"/>
      <c r="EH8568" s="89"/>
      <c r="EI8568" s="90"/>
    </row>
    <row r="8569" spans="38:139">
      <c r="AL8569" s="13"/>
      <c r="AM8569" s="13"/>
      <c r="AN8569" s="3"/>
      <c r="AO8569" s="126"/>
      <c r="AP8569" s="126"/>
      <c r="AQ8569" s="127"/>
      <c r="AR8569" s="128"/>
      <c r="AS8569" s="13"/>
      <c r="AW8569" s="128"/>
      <c r="AX8569" s="128"/>
      <c r="AY8569" s="128"/>
      <c r="BH8569" s="89"/>
      <c r="BI8569" s="90"/>
      <c r="DL8569" s="13"/>
      <c r="DM8569" s="13"/>
      <c r="DN8569" s="3"/>
      <c r="DO8569" s="126"/>
      <c r="DP8569" s="126"/>
      <c r="DQ8569" s="127"/>
      <c r="DR8569" s="128"/>
      <c r="DS8569" s="13"/>
      <c r="DW8569" s="128"/>
      <c r="DX8569" s="128"/>
      <c r="DY8569" s="128"/>
      <c r="EH8569" s="89"/>
      <c r="EI8569" s="90"/>
    </row>
    <row r="8570" spans="38:139">
      <c r="AL8570" s="13"/>
      <c r="AM8570" s="13"/>
      <c r="AN8570" s="3"/>
      <c r="AO8570" s="126"/>
      <c r="AP8570" s="126"/>
      <c r="AQ8570" s="127"/>
      <c r="AR8570" s="128"/>
      <c r="AS8570" s="13"/>
      <c r="AW8570" s="128"/>
      <c r="AX8570" s="128"/>
      <c r="AY8570" s="128"/>
      <c r="BH8570" s="89"/>
      <c r="BI8570" s="90"/>
      <c r="DL8570" s="13"/>
      <c r="DM8570" s="13"/>
      <c r="DN8570" s="3"/>
      <c r="DO8570" s="126"/>
      <c r="DP8570" s="126"/>
      <c r="DQ8570" s="127"/>
      <c r="DR8570" s="128"/>
      <c r="DS8570" s="13"/>
      <c r="DW8570" s="128"/>
      <c r="DX8570" s="128"/>
      <c r="DY8570" s="128"/>
      <c r="EH8570" s="89"/>
      <c r="EI8570" s="90"/>
    </row>
    <row r="8571" spans="38:139">
      <c r="AL8571" s="13"/>
      <c r="AM8571" s="13"/>
      <c r="AN8571" s="3"/>
      <c r="AO8571" s="126"/>
      <c r="AP8571" s="126"/>
      <c r="AQ8571" s="127"/>
      <c r="AR8571" s="128"/>
      <c r="AS8571" s="13"/>
      <c r="AW8571" s="128"/>
      <c r="AX8571" s="128"/>
      <c r="AY8571" s="128"/>
      <c r="BH8571" s="89"/>
      <c r="BI8571" s="90"/>
      <c r="DL8571" s="13"/>
      <c r="DM8571" s="13"/>
      <c r="DN8571" s="3"/>
      <c r="DO8571" s="126"/>
      <c r="DP8571" s="126"/>
      <c r="DQ8571" s="127"/>
      <c r="DR8571" s="128"/>
      <c r="DS8571" s="13"/>
      <c r="DW8571" s="128"/>
      <c r="DX8571" s="128"/>
      <c r="DY8571" s="128"/>
      <c r="EH8571" s="89"/>
      <c r="EI8571" s="90"/>
    </row>
    <row r="8572" spans="38:139">
      <c r="AL8572" s="13"/>
      <c r="AM8572" s="13"/>
      <c r="AN8572" s="3"/>
      <c r="AO8572" s="126"/>
      <c r="AP8572" s="126"/>
      <c r="AQ8572" s="127"/>
      <c r="AR8572" s="128"/>
      <c r="AS8572" s="13"/>
      <c r="AW8572" s="128"/>
      <c r="AX8572" s="128"/>
      <c r="AY8572" s="128"/>
      <c r="BH8572" s="89"/>
      <c r="BI8572" s="90"/>
      <c r="DL8572" s="13"/>
      <c r="DM8572" s="13"/>
      <c r="DN8572" s="3"/>
      <c r="DO8572" s="126"/>
      <c r="DP8572" s="126"/>
      <c r="DQ8572" s="127"/>
      <c r="DR8572" s="128"/>
      <c r="DS8572" s="13"/>
      <c r="DW8572" s="128"/>
      <c r="DX8572" s="128"/>
      <c r="DY8572" s="128"/>
      <c r="EH8572" s="89"/>
      <c r="EI8572" s="90"/>
    </row>
    <row r="8573" spans="38:139">
      <c r="AL8573" s="13"/>
      <c r="AM8573" s="13"/>
      <c r="AN8573" s="3"/>
      <c r="AO8573" s="126"/>
      <c r="AP8573" s="126"/>
      <c r="AQ8573" s="127"/>
      <c r="AR8573" s="128"/>
      <c r="AS8573" s="13"/>
      <c r="AW8573" s="128"/>
      <c r="AX8573" s="128"/>
      <c r="AY8573" s="128"/>
      <c r="BH8573" s="89"/>
      <c r="BI8573" s="90"/>
      <c r="DL8573" s="13"/>
      <c r="DM8573" s="13"/>
      <c r="DN8573" s="3"/>
      <c r="DO8573" s="126"/>
      <c r="DP8573" s="126"/>
      <c r="DQ8573" s="127"/>
      <c r="DR8573" s="128"/>
      <c r="DS8573" s="13"/>
      <c r="DW8573" s="128"/>
      <c r="DX8573" s="128"/>
      <c r="DY8573" s="128"/>
      <c r="EH8573" s="89"/>
      <c r="EI8573" s="90"/>
    </row>
    <row r="8574" spans="38:139">
      <c r="AL8574" s="13"/>
      <c r="AM8574" s="13"/>
      <c r="AN8574" s="3"/>
      <c r="AO8574" s="126"/>
      <c r="AP8574" s="126"/>
      <c r="AQ8574" s="127"/>
      <c r="AR8574" s="128"/>
      <c r="AS8574" s="13"/>
      <c r="AW8574" s="128"/>
      <c r="AX8574" s="128"/>
      <c r="AY8574" s="128"/>
      <c r="BH8574" s="89"/>
      <c r="BI8574" s="90"/>
      <c r="DL8574" s="13"/>
      <c r="DM8574" s="13"/>
      <c r="DN8574" s="3"/>
      <c r="DO8574" s="126"/>
      <c r="DP8574" s="126"/>
      <c r="DQ8574" s="127"/>
      <c r="DR8574" s="128"/>
      <c r="DS8574" s="13"/>
      <c r="DW8574" s="128"/>
      <c r="DX8574" s="128"/>
      <c r="DY8574" s="128"/>
      <c r="EH8574" s="89"/>
      <c r="EI8574" s="90"/>
    </row>
    <row r="8575" spans="38:139">
      <c r="AL8575" s="13"/>
      <c r="AM8575" s="13"/>
      <c r="AN8575" s="3"/>
      <c r="AO8575" s="126"/>
      <c r="AP8575" s="126"/>
      <c r="AQ8575" s="127"/>
      <c r="AR8575" s="128"/>
      <c r="AS8575" s="13"/>
      <c r="AW8575" s="128"/>
      <c r="AX8575" s="128"/>
      <c r="AY8575" s="128"/>
      <c r="BH8575" s="89"/>
      <c r="BI8575" s="90"/>
      <c r="DL8575" s="13"/>
      <c r="DM8575" s="13"/>
      <c r="DN8575" s="3"/>
      <c r="DO8575" s="126"/>
      <c r="DP8575" s="126"/>
      <c r="DQ8575" s="127"/>
      <c r="DR8575" s="128"/>
      <c r="DS8575" s="13"/>
      <c r="DW8575" s="128"/>
      <c r="DX8575" s="128"/>
      <c r="DY8575" s="128"/>
      <c r="EH8575" s="89"/>
      <c r="EI8575" s="90"/>
    </row>
    <row r="8576" spans="38:139">
      <c r="AL8576" s="13"/>
      <c r="AM8576" s="13"/>
      <c r="AN8576" s="3"/>
      <c r="AO8576" s="126"/>
      <c r="AP8576" s="126"/>
      <c r="AQ8576" s="127"/>
      <c r="AR8576" s="128"/>
      <c r="AS8576" s="13"/>
      <c r="AW8576" s="128"/>
      <c r="AX8576" s="128"/>
      <c r="AY8576" s="128"/>
      <c r="BH8576" s="89"/>
      <c r="BI8576" s="90"/>
      <c r="DL8576" s="13"/>
      <c r="DM8576" s="13"/>
      <c r="DN8576" s="3"/>
      <c r="DO8576" s="126"/>
      <c r="DP8576" s="126"/>
      <c r="DQ8576" s="127"/>
      <c r="DR8576" s="128"/>
      <c r="DS8576" s="13"/>
      <c r="DW8576" s="128"/>
      <c r="DX8576" s="128"/>
      <c r="DY8576" s="128"/>
      <c r="EH8576" s="89"/>
      <c r="EI8576" s="90"/>
    </row>
    <row r="8577" spans="38:139">
      <c r="AL8577" s="13"/>
      <c r="AM8577" s="13"/>
      <c r="AN8577" s="3"/>
      <c r="AO8577" s="126"/>
      <c r="AP8577" s="126"/>
      <c r="AQ8577" s="127"/>
      <c r="AR8577" s="128"/>
      <c r="AS8577" s="13"/>
      <c r="AW8577" s="128"/>
      <c r="AX8577" s="128"/>
      <c r="AY8577" s="128"/>
      <c r="BH8577" s="89"/>
      <c r="BI8577" s="90"/>
      <c r="DL8577" s="13"/>
      <c r="DM8577" s="13"/>
      <c r="DN8577" s="3"/>
      <c r="DO8577" s="126"/>
      <c r="DP8577" s="126"/>
      <c r="DQ8577" s="127"/>
      <c r="DR8577" s="128"/>
      <c r="DS8577" s="13"/>
      <c r="DW8577" s="128"/>
      <c r="DX8577" s="128"/>
      <c r="DY8577" s="128"/>
      <c r="EH8577" s="89"/>
      <c r="EI8577" s="90"/>
    </row>
    <row r="8578" spans="38:139">
      <c r="AL8578" s="13"/>
      <c r="AM8578" s="13"/>
      <c r="AN8578" s="3"/>
      <c r="AO8578" s="126"/>
      <c r="AP8578" s="126"/>
      <c r="AQ8578" s="127"/>
      <c r="AR8578" s="128"/>
      <c r="AS8578" s="13"/>
      <c r="AW8578" s="128"/>
      <c r="AX8578" s="128"/>
      <c r="AY8578" s="128"/>
      <c r="BH8578" s="89"/>
      <c r="BI8578" s="90"/>
      <c r="DL8578" s="13"/>
      <c r="DM8578" s="13"/>
      <c r="DN8578" s="3"/>
      <c r="DO8578" s="126"/>
      <c r="DP8578" s="126"/>
      <c r="DQ8578" s="127"/>
      <c r="DR8578" s="128"/>
      <c r="DS8578" s="13"/>
      <c r="DW8578" s="128"/>
      <c r="DX8578" s="128"/>
      <c r="DY8578" s="128"/>
      <c r="EH8578" s="89"/>
      <c r="EI8578" s="90"/>
    </row>
    <row r="8579" spans="38:139">
      <c r="AL8579" s="13"/>
      <c r="AM8579" s="13"/>
      <c r="AN8579" s="3"/>
      <c r="AO8579" s="126"/>
      <c r="AP8579" s="126"/>
      <c r="AQ8579" s="127"/>
      <c r="AR8579" s="128"/>
      <c r="AS8579" s="13"/>
      <c r="AW8579" s="128"/>
      <c r="AX8579" s="128"/>
      <c r="AY8579" s="128"/>
      <c r="BH8579" s="89"/>
      <c r="BI8579" s="90"/>
      <c r="DL8579" s="13"/>
      <c r="DM8579" s="13"/>
      <c r="DN8579" s="3"/>
      <c r="DO8579" s="126"/>
      <c r="DP8579" s="126"/>
      <c r="DQ8579" s="127"/>
      <c r="DR8579" s="128"/>
      <c r="DS8579" s="13"/>
      <c r="DW8579" s="128"/>
      <c r="DX8579" s="128"/>
      <c r="DY8579" s="128"/>
      <c r="EH8579" s="89"/>
      <c r="EI8579" s="90"/>
    </row>
    <row r="8580" spans="38:139">
      <c r="AL8580" s="13"/>
      <c r="AM8580" s="13"/>
      <c r="AN8580" s="3"/>
      <c r="AO8580" s="126"/>
      <c r="AP8580" s="126"/>
      <c r="AQ8580" s="127"/>
      <c r="AR8580" s="128"/>
      <c r="AS8580" s="13"/>
      <c r="AW8580" s="128"/>
      <c r="AX8580" s="128"/>
      <c r="AY8580" s="128"/>
      <c r="BH8580" s="89"/>
      <c r="BI8580" s="90"/>
      <c r="DL8580" s="13"/>
      <c r="DM8580" s="13"/>
      <c r="DN8580" s="3"/>
      <c r="DO8580" s="126"/>
      <c r="DP8580" s="126"/>
      <c r="DQ8580" s="127"/>
      <c r="DR8580" s="128"/>
      <c r="DS8580" s="13"/>
      <c r="DW8580" s="128"/>
      <c r="DX8580" s="128"/>
      <c r="DY8580" s="128"/>
      <c r="EH8580" s="89"/>
      <c r="EI8580" s="90"/>
    </row>
    <row r="8581" spans="38:139">
      <c r="AL8581" s="13"/>
      <c r="AM8581" s="13"/>
      <c r="AN8581" s="3"/>
      <c r="AO8581" s="126"/>
      <c r="AP8581" s="126"/>
      <c r="AQ8581" s="127"/>
      <c r="AR8581" s="128"/>
      <c r="AS8581" s="13"/>
      <c r="AW8581" s="128"/>
      <c r="AX8581" s="128"/>
      <c r="AY8581" s="128"/>
      <c r="BH8581" s="89"/>
      <c r="BI8581" s="90"/>
      <c r="DL8581" s="13"/>
      <c r="DM8581" s="13"/>
      <c r="DN8581" s="3"/>
      <c r="DO8581" s="126"/>
      <c r="DP8581" s="126"/>
      <c r="DQ8581" s="127"/>
      <c r="DR8581" s="128"/>
      <c r="DS8581" s="13"/>
      <c r="DW8581" s="128"/>
      <c r="DX8581" s="128"/>
      <c r="DY8581" s="128"/>
      <c r="EH8581" s="89"/>
      <c r="EI8581" s="90"/>
    </row>
    <row r="8582" spans="38:139">
      <c r="AL8582" s="13"/>
      <c r="AM8582" s="13"/>
      <c r="AN8582" s="3"/>
      <c r="AO8582" s="126"/>
      <c r="AP8582" s="126"/>
      <c r="AQ8582" s="127"/>
      <c r="AR8582" s="128"/>
      <c r="AS8582" s="13"/>
      <c r="AW8582" s="128"/>
      <c r="AX8582" s="128"/>
      <c r="AY8582" s="128"/>
      <c r="BH8582" s="89"/>
      <c r="BI8582" s="90"/>
      <c r="DL8582" s="13"/>
      <c r="DM8582" s="13"/>
      <c r="DN8582" s="3"/>
      <c r="DO8582" s="126"/>
      <c r="DP8582" s="126"/>
      <c r="DQ8582" s="127"/>
      <c r="DR8582" s="128"/>
      <c r="DS8582" s="13"/>
      <c r="DW8582" s="128"/>
      <c r="DX8582" s="128"/>
      <c r="DY8582" s="128"/>
      <c r="EH8582" s="89"/>
      <c r="EI8582" s="90"/>
    </row>
    <row r="8583" spans="38:139">
      <c r="AL8583" s="13"/>
      <c r="AM8583" s="13"/>
      <c r="AN8583" s="3"/>
      <c r="AO8583" s="126"/>
      <c r="AP8583" s="126"/>
      <c r="AQ8583" s="127"/>
      <c r="AR8583" s="128"/>
      <c r="AS8583" s="13"/>
      <c r="AW8583" s="128"/>
      <c r="AX8583" s="128"/>
      <c r="AY8583" s="128"/>
      <c r="BH8583" s="89"/>
      <c r="BI8583" s="90"/>
      <c r="DL8583" s="13"/>
      <c r="DM8583" s="13"/>
      <c r="DN8583" s="3"/>
      <c r="DO8583" s="126"/>
      <c r="DP8583" s="126"/>
      <c r="DQ8583" s="127"/>
      <c r="DR8583" s="128"/>
      <c r="DS8583" s="13"/>
      <c r="DW8583" s="128"/>
      <c r="DX8583" s="128"/>
      <c r="DY8583" s="128"/>
      <c r="EH8583" s="89"/>
      <c r="EI8583" s="90"/>
    </row>
    <row r="8584" spans="38:139">
      <c r="AL8584" s="13"/>
      <c r="AM8584" s="13"/>
      <c r="AN8584" s="3"/>
      <c r="AO8584" s="126"/>
      <c r="AP8584" s="126"/>
      <c r="AQ8584" s="127"/>
      <c r="AR8584" s="128"/>
      <c r="AS8584" s="13"/>
      <c r="AW8584" s="128"/>
      <c r="AX8584" s="128"/>
      <c r="AY8584" s="128"/>
      <c r="BH8584" s="89"/>
      <c r="BI8584" s="90"/>
      <c r="DL8584" s="13"/>
      <c r="DM8584" s="13"/>
      <c r="DN8584" s="3"/>
      <c r="DO8584" s="126"/>
      <c r="DP8584" s="126"/>
      <c r="DQ8584" s="127"/>
      <c r="DR8584" s="128"/>
      <c r="DS8584" s="13"/>
      <c r="DW8584" s="128"/>
      <c r="DX8584" s="128"/>
      <c r="DY8584" s="128"/>
      <c r="EH8584" s="89"/>
      <c r="EI8584" s="90"/>
    </row>
    <row r="8585" spans="38:139">
      <c r="AL8585" s="13"/>
      <c r="AM8585" s="13"/>
      <c r="AN8585" s="3"/>
      <c r="AO8585" s="126"/>
      <c r="AP8585" s="126"/>
      <c r="AQ8585" s="127"/>
      <c r="AR8585" s="128"/>
      <c r="AS8585" s="13"/>
      <c r="AW8585" s="128"/>
      <c r="AX8585" s="128"/>
      <c r="AY8585" s="128"/>
      <c r="BH8585" s="89"/>
      <c r="BI8585" s="90"/>
      <c r="DL8585" s="13"/>
      <c r="DM8585" s="13"/>
      <c r="DN8585" s="3"/>
      <c r="DO8585" s="126"/>
      <c r="DP8585" s="126"/>
      <c r="DQ8585" s="127"/>
      <c r="DR8585" s="128"/>
      <c r="DS8585" s="13"/>
      <c r="DW8585" s="128"/>
      <c r="DX8585" s="128"/>
      <c r="DY8585" s="128"/>
      <c r="EH8585" s="89"/>
      <c r="EI8585" s="90"/>
    </row>
    <row r="8586" spans="38:139">
      <c r="AL8586" s="13"/>
      <c r="AM8586" s="13"/>
      <c r="AN8586" s="3"/>
      <c r="AO8586" s="126"/>
      <c r="AP8586" s="126"/>
      <c r="AQ8586" s="127"/>
      <c r="AR8586" s="128"/>
      <c r="AS8586" s="13"/>
      <c r="AW8586" s="128"/>
      <c r="AX8586" s="128"/>
      <c r="AY8586" s="128"/>
      <c r="BH8586" s="89"/>
      <c r="BI8586" s="90"/>
      <c r="DL8586" s="13"/>
      <c r="DM8586" s="13"/>
      <c r="DN8586" s="3"/>
      <c r="DO8586" s="126"/>
      <c r="DP8586" s="126"/>
      <c r="DQ8586" s="127"/>
      <c r="DR8586" s="128"/>
      <c r="DS8586" s="13"/>
      <c r="DW8586" s="128"/>
      <c r="DX8586" s="128"/>
      <c r="DY8586" s="128"/>
      <c r="EH8586" s="89"/>
      <c r="EI8586" s="90"/>
    </row>
    <row r="8587" spans="38:139">
      <c r="AL8587" s="13"/>
      <c r="AM8587" s="13"/>
      <c r="AN8587" s="3"/>
      <c r="AO8587" s="126"/>
      <c r="AP8587" s="126"/>
      <c r="AQ8587" s="127"/>
      <c r="AR8587" s="128"/>
      <c r="AS8587" s="13"/>
      <c r="AW8587" s="128"/>
      <c r="AX8587" s="128"/>
      <c r="AY8587" s="128"/>
      <c r="BH8587" s="89"/>
      <c r="BI8587" s="90"/>
      <c r="DL8587" s="13"/>
      <c r="DM8587" s="13"/>
      <c r="DN8587" s="3"/>
      <c r="DO8587" s="126"/>
      <c r="DP8587" s="126"/>
      <c r="DQ8587" s="127"/>
      <c r="DR8587" s="128"/>
      <c r="DS8587" s="13"/>
      <c r="DW8587" s="128"/>
      <c r="DX8587" s="128"/>
      <c r="DY8587" s="128"/>
      <c r="EH8587" s="89"/>
      <c r="EI8587" s="90"/>
    </row>
    <row r="8588" spans="38:139">
      <c r="AL8588" s="13"/>
      <c r="AM8588" s="13"/>
      <c r="AN8588" s="3"/>
      <c r="AO8588" s="126"/>
      <c r="AP8588" s="126"/>
      <c r="AQ8588" s="127"/>
      <c r="AR8588" s="128"/>
      <c r="AS8588" s="13"/>
      <c r="AW8588" s="128"/>
      <c r="AX8588" s="128"/>
      <c r="AY8588" s="128"/>
      <c r="BH8588" s="89"/>
      <c r="BI8588" s="90"/>
      <c r="DL8588" s="13"/>
      <c r="DM8588" s="13"/>
      <c r="DN8588" s="3"/>
      <c r="DO8588" s="126"/>
      <c r="DP8588" s="126"/>
      <c r="DQ8588" s="127"/>
      <c r="DR8588" s="128"/>
      <c r="DS8588" s="13"/>
      <c r="DW8588" s="128"/>
      <c r="DX8588" s="128"/>
      <c r="DY8588" s="128"/>
      <c r="EH8588" s="89"/>
      <c r="EI8588" s="90"/>
    </row>
    <row r="8589" spans="38:139">
      <c r="AL8589" s="13"/>
      <c r="AM8589" s="13"/>
      <c r="AN8589" s="3"/>
      <c r="AO8589" s="126"/>
      <c r="AP8589" s="126"/>
      <c r="AQ8589" s="127"/>
      <c r="AR8589" s="128"/>
      <c r="AS8589" s="13"/>
      <c r="AW8589" s="128"/>
      <c r="AX8589" s="128"/>
      <c r="AY8589" s="128"/>
      <c r="BH8589" s="89"/>
      <c r="BI8589" s="90"/>
      <c r="DL8589" s="13"/>
      <c r="DM8589" s="13"/>
      <c r="DN8589" s="3"/>
      <c r="DO8589" s="126"/>
      <c r="DP8589" s="126"/>
      <c r="DQ8589" s="127"/>
      <c r="DR8589" s="128"/>
      <c r="DS8589" s="13"/>
      <c r="DW8589" s="128"/>
      <c r="DX8589" s="128"/>
      <c r="DY8589" s="128"/>
      <c r="EH8589" s="89"/>
      <c r="EI8589" s="90"/>
    </row>
    <row r="8590" spans="38:139">
      <c r="AL8590" s="13"/>
      <c r="AM8590" s="13"/>
      <c r="AN8590" s="3"/>
      <c r="AO8590" s="126"/>
      <c r="AP8590" s="126"/>
      <c r="AQ8590" s="127"/>
      <c r="AR8590" s="128"/>
      <c r="AS8590" s="13"/>
      <c r="AW8590" s="128"/>
      <c r="AX8590" s="128"/>
      <c r="AY8590" s="128"/>
      <c r="BH8590" s="89"/>
      <c r="BI8590" s="90"/>
      <c r="DL8590" s="13"/>
      <c r="DM8590" s="13"/>
      <c r="DN8590" s="3"/>
      <c r="DO8590" s="126"/>
      <c r="DP8590" s="126"/>
      <c r="DQ8590" s="127"/>
      <c r="DR8590" s="128"/>
      <c r="DS8590" s="13"/>
      <c r="DW8590" s="128"/>
      <c r="DX8590" s="128"/>
      <c r="DY8590" s="128"/>
      <c r="EH8590" s="89"/>
      <c r="EI8590" s="90"/>
    </row>
    <row r="8591" spans="38:139">
      <c r="AL8591" s="13"/>
      <c r="AM8591" s="13"/>
      <c r="AN8591" s="3"/>
      <c r="AO8591" s="126"/>
      <c r="AP8591" s="126"/>
      <c r="AQ8591" s="127"/>
      <c r="AR8591" s="128"/>
      <c r="AS8591" s="13"/>
      <c r="AW8591" s="128"/>
      <c r="AX8591" s="128"/>
      <c r="AY8591" s="128"/>
      <c r="BH8591" s="89"/>
      <c r="BI8591" s="90"/>
      <c r="DL8591" s="13"/>
      <c r="DM8591" s="13"/>
      <c r="DN8591" s="3"/>
      <c r="DO8591" s="126"/>
      <c r="DP8591" s="126"/>
      <c r="DQ8591" s="127"/>
      <c r="DR8591" s="128"/>
      <c r="DS8591" s="13"/>
      <c r="DW8591" s="128"/>
      <c r="DX8591" s="128"/>
      <c r="DY8591" s="128"/>
      <c r="EH8591" s="89"/>
      <c r="EI8591" s="90"/>
    </row>
    <row r="8592" spans="38:139">
      <c r="AL8592" s="13"/>
      <c r="AM8592" s="13"/>
      <c r="AN8592" s="3"/>
      <c r="AO8592" s="126"/>
      <c r="AP8592" s="126"/>
      <c r="AQ8592" s="127"/>
      <c r="AR8592" s="128"/>
      <c r="AS8592" s="13"/>
      <c r="AW8592" s="128"/>
      <c r="AX8592" s="128"/>
      <c r="AY8592" s="128"/>
      <c r="BH8592" s="89"/>
      <c r="BI8592" s="90"/>
      <c r="DL8592" s="13"/>
      <c r="DM8592" s="13"/>
      <c r="DN8592" s="3"/>
      <c r="DO8592" s="126"/>
      <c r="DP8592" s="126"/>
      <c r="DQ8592" s="127"/>
      <c r="DR8592" s="128"/>
      <c r="DS8592" s="13"/>
      <c r="DW8592" s="128"/>
      <c r="DX8592" s="128"/>
      <c r="DY8592" s="128"/>
      <c r="EH8592" s="89"/>
      <c r="EI8592" s="90"/>
    </row>
    <row r="8593" spans="38:139">
      <c r="AL8593" s="13"/>
      <c r="AM8593" s="13"/>
      <c r="AN8593" s="3"/>
      <c r="AO8593" s="126"/>
      <c r="AP8593" s="126"/>
      <c r="AQ8593" s="127"/>
      <c r="AR8593" s="128"/>
      <c r="AS8593" s="13"/>
      <c r="AW8593" s="128"/>
      <c r="AX8593" s="128"/>
      <c r="AY8593" s="128"/>
      <c r="BH8593" s="89"/>
      <c r="BI8593" s="90"/>
      <c r="DL8593" s="13"/>
      <c r="DM8593" s="13"/>
      <c r="DN8593" s="3"/>
      <c r="DO8593" s="126"/>
      <c r="DP8593" s="126"/>
      <c r="DQ8593" s="127"/>
      <c r="DR8593" s="128"/>
      <c r="DS8593" s="13"/>
      <c r="DW8593" s="128"/>
      <c r="DX8593" s="128"/>
      <c r="DY8593" s="128"/>
      <c r="EH8593" s="89"/>
      <c r="EI8593" s="90"/>
    </row>
    <row r="8594" spans="38:139">
      <c r="AL8594" s="13"/>
      <c r="AM8594" s="13"/>
      <c r="AN8594" s="3"/>
      <c r="AO8594" s="126"/>
      <c r="AP8594" s="126"/>
      <c r="AQ8594" s="127"/>
      <c r="AR8594" s="128"/>
      <c r="AS8594" s="13"/>
      <c r="AW8594" s="128"/>
      <c r="AX8594" s="128"/>
      <c r="AY8594" s="128"/>
      <c r="BH8594" s="89"/>
      <c r="BI8594" s="90"/>
      <c r="DL8594" s="13"/>
      <c r="DM8594" s="13"/>
      <c r="DN8594" s="3"/>
      <c r="DO8594" s="126"/>
      <c r="DP8594" s="126"/>
      <c r="DQ8594" s="127"/>
      <c r="DR8594" s="128"/>
      <c r="DS8594" s="13"/>
      <c r="DW8594" s="128"/>
      <c r="DX8594" s="128"/>
      <c r="DY8594" s="128"/>
      <c r="EH8594" s="89"/>
      <c r="EI8594" s="90"/>
    </row>
    <row r="8595" spans="38:139">
      <c r="AL8595" s="13"/>
      <c r="AM8595" s="13"/>
      <c r="AN8595" s="3"/>
      <c r="AO8595" s="126"/>
      <c r="AP8595" s="126"/>
      <c r="AQ8595" s="127"/>
      <c r="AR8595" s="128"/>
      <c r="AS8595" s="13"/>
      <c r="AW8595" s="128"/>
      <c r="AX8595" s="128"/>
      <c r="AY8595" s="128"/>
      <c r="BH8595" s="89"/>
      <c r="BI8595" s="90"/>
      <c r="DL8595" s="13"/>
      <c r="DM8595" s="13"/>
      <c r="DN8595" s="3"/>
      <c r="DO8595" s="126"/>
      <c r="DP8595" s="126"/>
      <c r="DQ8595" s="127"/>
      <c r="DR8595" s="128"/>
      <c r="DS8595" s="13"/>
      <c r="DW8595" s="128"/>
      <c r="DX8595" s="128"/>
      <c r="DY8595" s="128"/>
      <c r="EH8595" s="89"/>
      <c r="EI8595" s="90"/>
    </row>
    <row r="8596" spans="38:139">
      <c r="AL8596" s="13"/>
      <c r="AM8596" s="13"/>
      <c r="AN8596" s="3"/>
      <c r="AO8596" s="126"/>
      <c r="AP8596" s="126"/>
      <c r="AQ8596" s="127"/>
      <c r="AR8596" s="128"/>
      <c r="AS8596" s="13"/>
      <c r="AW8596" s="128"/>
      <c r="AX8596" s="128"/>
      <c r="AY8596" s="128"/>
      <c r="BH8596" s="89"/>
      <c r="BI8596" s="90"/>
      <c r="DL8596" s="13"/>
      <c r="DM8596" s="13"/>
      <c r="DN8596" s="3"/>
      <c r="DO8596" s="126"/>
      <c r="DP8596" s="126"/>
      <c r="DQ8596" s="127"/>
      <c r="DR8596" s="128"/>
      <c r="DS8596" s="13"/>
      <c r="DW8596" s="128"/>
      <c r="DX8596" s="128"/>
      <c r="DY8596" s="128"/>
      <c r="EH8596" s="89"/>
      <c r="EI8596" s="90"/>
    </row>
    <row r="8597" spans="38:139">
      <c r="AL8597" s="13"/>
      <c r="AM8597" s="13"/>
      <c r="AN8597" s="3"/>
      <c r="AO8597" s="126"/>
      <c r="AP8597" s="126"/>
      <c r="AQ8597" s="127"/>
      <c r="AR8597" s="128"/>
      <c r="AS8597" s="13"/>
      <c r="AW8597" s="128"/>
      <c r="AX8597" s="128"/>
      <c r="AY8597" s="128"/>
      <c r="BH8597" s="89"/>
      <c r="BI8597" s="90"/>
      <c r="DL8597" s="13"/>
      <c r="DM8597" s="13"/>
      <c r="DN8597" s="3"/>
      <c r="DO8597" s="126"/>
      <c r="DP8597" s="126"/>
      <c r="DQ8597" s="127"/>
      <c r="DR8597" s="128"/>
      <c r="DS8597" s="13"/>
      <c r="DW8597" s="128"/>
      <c r="DX8597" s="128"/>
      <c r="DY8597" s="128"/>
      <c r="EH8597" s="89"/>
      <c r="EI8597" s="90"/>
    </row>
    <row r="8598" spans="38:139">
      <c r="AL8598" s="13"/>
      <c r="AM8598" s="13"/>
      <c r="AN8598" s="3"/>
      <c r="AO8598" s="126"/>
      <c r="AP8598" s="126"/>
      <c r="AQ8598" s="127"/>
      <c r="AR8598" s="128"/>
      <c r="AS8598" s="13"/>
      <c r="AW8598" s="128"/>
      <c r="AX8598" s="128"/>
      <c r="AY8598" s="128"/>
      <c r="BH8598" s="89"/>
      <c r="BI8598" s="90"/>
      <c r="DL8598" s="13"/>
      <c r="DM8598" s="13"/>
      <c r="DN8598" s="3"/>
      <c r="DO8598" s="126"/>
      <c r="DP8598" s="126"/>
      <c r="DQ8598" s="127"/>
      <c r="DR8598" s="128"/>
      <c r="DS8598" s="13"/>
      <c r="DW8598" s="128"/>
      <c r="DX8598" s="128"/>
      <c r="DY8598" s="128"/>
      <c r="EH8598" s="89"/>
      <c r="EI8598" s="90"/>
    </row>
    <row r="8599" spans="38:139">
      <c r="AL8599" s="13"/>
      <c r="AM8599" s="13"/>
      <c r="AN8599" s="3"/>
      <c r="AO8599" s="126"/>
      <c r="AP8599" s="126"/>
      <c r="AQ8599" s="127"/>
      <c r="AR8599" s="128"/>
      <c r="AS8599" s="13"/>
      <c r="AW8599" s="128"/>
      <c r="AX8599" s="128"/>
      <c r="AY8599" s="128"/>
      <c r="BH8599" s="89"/>
      <c r="BI8599" s="90"/>
      <c r="DL8599" s="13"/>
      <c r="DM8599" s="13"/>
      <c r="DN8599" s="3"/>
      <c r="DO8599" s="126"/>
      <c r="DP8599" s="126"/>
      <c r="DQ8599" s="127"/>
      <c r="DR8599" s="128"/>
      <c r="DS8599" s="13"/>
      <c r="DW8599" s="128"/>
      <c r="DX8599" s="128"/>
      <c r="DY8599" s="128"/>
      <c r="EH8599" s="89"/>
      <c r="EI8599" s="90"/>
    </row>
    <row r="8600" spans="38:139">
      <c r="AL8600" s="13"/>
      <c r="AM8600" s="13"/>
      <c r="AN8600" s="3"/>
      <c r="AO8600" s="126"/>
      <c r="AP8600" s="126"/>
      <c r="AQ8600" s="127"/>
      <c r="AR8600" s="128"/>
      <c r="AS8600" s="13"/>
      <c r="AW8600" s="128"/>
      <c r="AX8600" s="128"/>
      <c r="AY8600" s="128"/>
      <c r="BH8600" s="89"/>
      <c r="BI8600" s="90"/>
      <c r="DL8600" s="13"/>
      <c r="DM8600" s="13"/>
      <c r="DN8600" s="3"/>
      <c r="DO8600" s="126"/>
      <c r="DP8600" s="126"/>
      <c r="DQ8600" s="127"/>
      <c r="DR8600" s="128"/>
      <c r="DS8600" s="13"/>
      <c r="DW8600" s="128"/>
      <c r="DX8600" s="128"/>
      <c r="DY8600" s="128"/>
      <c r="EH8600" s="89"/>
      <c r="EI8600" s="90"/>
    </row>
    <row r="8601" spans="38:139">
      <c r="AL8601" s="13"/>
      <c r="AM8601" s="13"/>
      <c r="AN8601" s="3"/>
      <c r="AO8601" s="126"/>
      <c r="AP8601" s="126"/>
      <c r="AQ8601" s="127"/>
      <c r="AR8601" s="128"/>
      <c r="AS8601" s="13"/>
      <c r="AW8601" s="128"/>
      <c r="AX8601" s="128"/>
      <c r="AY8601" s="128"/>
      <c r="BH8601" s="89"/>
      <c r="BI8601" s="90"/>
      <c r="DL8601" s="13"/>
      <c r="DM8601" s="13"/>
      <c r="DN8601" s="3"/>
      <c r="DO8601" s="126"/>
      <c r="DP8601" s="126"/>
      <c r="DQ8601" s="127"/>
      <c r="DR8601" s="128"/>
      <c r="DS8601" s="13"/>
      <c r="DW8601" s="128"/>
      <c r="DX8601" s="128"/>
      <c r="DY8601" s="128"/>
      <c r="EH8601" s="89"/>
      <c r="EI8601" s="90"/>
    </row>
    <row r="8602" spans="38:139">
      <c r="AL8602" s="13"/>
      <c r="AM8602" s="13"/>
      <c r="AN8602" s="3"/>
      <c r="AO8602" s="126"/>
      <c r="AP8602" s="126"/>
      <c r="AQ8602" s="127"/>
      <c r="AR8602" s="128"/>
      <c r="AS8602" s="13"/>
      <c r="AW8602" s="128"/>
      <c r="AX8602" s="128"/>
      <c r="AY8602" s="128"/>
      <c r="BH8602" s="89"/>
      <c r="BI8602" s="90"/>
      <c r="DL8602" s="13"/>
      <c r="DM8602" s="13"/>
      <c r="DN8602" s="3"/>
      <c r="DO8602" s="126"/>
      <c r="DP8602" s="126"/>
      <c r="DQ8602" s="127"/>
      <c r="DR8602" s="128"/>
      <c r="DS8602" s="13"/>
      <c r="DW8602" s="128"/>
      <c r="DX8602" s="128"/>
      <c r="DY8602" s="128"/>
      <c r="EH8602" s="89"/>
      <c r="EI8602" s="90"/>
    </row>
    <row r="8603" spans="38:139">
      <c r="AL8603" s="13"/>
      <c r="AM8603" s="13"/>
      <c r="AN8603" s="3"/>
      <c r="AO8603" s="126"/>
      <c r="AP8603" s="126"/>
      <c r="AQ8603" s="127"/>
      <c r="AR8603" s="128"/>
      <c r="AS8603" s="13"/>
      <c r="AW8603" s="128"/>
      <c r="AX8603" s="128"/>
      <c r="AY8603" s="128"/>
      <c r="BH8603" s="89"/>
      <c r="BI8603" s="90"/>
      <c r="DL8603" s="13"/>
      <c r="DM8603" s="13"/>
      <c r="DN8603" s="3"/>
      <c r="DO8603" s="126"/>
      <c r="DP8603" s="126"/>
      <c r="DQ8603" s="127"/>
      <c r="DR8603" s="128"/>
      <c r="DS8603" s="13"/>
      <c r="DW8603" s="128"/>
      <c r="DX8603" s="128"/>
      <c r="DY8603" s="128"/>
      <c r="EH8603" s="89"/>
      <c r="EI8603" s="90"/>
    </row>
    <row r="8604" spans="38:139">
      <c r="AL8604" s="13"/>
      <c r="AM8604" s="13"/>
      <c r="AN8604" s="3"/>
      <c r="AO8604" s="126"/>
      <c r="AP8604" s="126"/>
      <c r="AQ8604" s="127"/>
      <c r="AR8604" s="128"/>
      <c r="AS8604" s="13"/>
      <c r="AW8604" s="128"/>
      <c r="AX8604" s="128"/>
      <c r="AY8604" s="128"/>
      <c r="BH8604" s="89"/>
      <c r="BI8604" s="90"/>
      <c r="DL8604" s="13"/>
      <c r="DM8604" s="13"/>
      <c r="DN8604" s="3"/>
      <c r="DO8604" s="126"/>
      <c r="DP8604" s="126"/>
      <c r="DQ8604" s="127"/>
      <c r="DR8604" s="128"/>
      <c r="DS8604" s="13"/>
      <c r="DW8604" s="128"/>
      <c r="DX8604" s="128"/>
      <c r="DY8604" s="128"/>
      <c r="EH8604" s="89"/>
      <c r="EI8604" s="90"/>
    </row>
    <row r="8605" spans="38:139">
      <c r="AL8605" s="13"/>
      <c r="AM8605" s="13"/>
      <c r="AN8605" s="3"/>
      <c r="AO8605" s="126"/>
      <c r="AP8605" s="126"/>
      <c r="AQ8605" s="127"/>
      <c r="AR8605" s="128"/>
      <c r="AS8605" s="13"/>
      <c r="AW8605" s="128"/>
      <c r="AX8605" s="128"/>
      <c r="AY8605" s="128"/>
      <c r="BH8605" s="89"/>
      <c r="BI8605" s="90"/>
      <c r="DL8605" s="13"/>
      <c r="DM8605" s="13"/>
      <c r="DN8605" s="3"/>
      <c r="DO8605" s="126"/>
      <c r="DP8605" s="126"/>
      <c r="DQ8605" s="127"/>
      <c r="DR8605" s="128"/>
      <c r="DS8605" s="13"/>
      <c r="DW8605" s="128"/>
      <c r="DX8605" s="128"/>
      <c r="DY8605" s="128"/>
      <c r="EH8605" s="89"/>
      <c r="EI8605" s="90"/>
    </row>
    <row r="8606" spans="38:139">
      <c r="AL8606" s="13"/>
      <c r="AM8606" s="13"/>
      <c r="AN8606" s="3"/>
      <c r="AO8606" s="126"/>
      <c r="AP8606" s="126"/>
      <c r="AQ8606" s="127"/>
      <c r="AR8606" s="128"/>
      <c r="AS8606" s="13"/>
      <c r="AW8606" s="128"/>
      <c r="AX8606" s="128"/>
      <c r="AY8606" s="128"/>
      <c r="BH8606" s="89"/>
      <c r="BI8606" s="90"/>
      <c r="DL8606" s="13"/>
      <c r="DM8606" s="13"/>
      <c r="DN8606" s="3"/>
      <c r="DO8606" s="126"/>
      <c r="DP8606" s="126"/>
      <c r="DQ8606" s="127"/>
      <c r="DR8606" s="128"/>
      <c r="DS8606" s="13"/>
      <c r="DW8606" s="128"/>
      <c r="DX8606" s="128"/>
      <c r="DY8606" s="128"/>
      <c r="EH8606" s="89"/>
      <c r="EI8606" s="90"/>
    </row>
    <row r="8607" spans="38:139">
      <c r="AL8607" s="13"/>
      <c r="AM8607" s="13"/>
      <c r="AN8607" s="3"/>
      <c r="AO8607" s="126"/>
      <c r="AP8607" s="126"/>
      <c r="AQ8607" s="127"/>
      <c r="AR8607" s="128"/>
      <c r="AS8607" s="13"/>
      <c r="AW8607" s="128"/>
      <c r="AX8607" s="128"/>
      <c r="AY8607" s="128"/>
      <c r="BH8607" s="89"/>
      <c r="BI8607" s="90"/>
      <c r="DL8607" s="13"/>
      <c r="DM8607" s="13"/>
      <c r="DN8607" s="3"/>
      <c r="DO8607" s="126"/>
      <c r="DP8607" s="126"/>
      <c r="DQ8607" s="127"/>
      <c r="DR8607" s="128"/>
      <c r="DS8607" s="13"/>
      <c r="DW8607" s="128"/>
      <c r="DX8607" s="128"/>
      <c r="DY8607" s="128"/>
      <c r="EH8607" s="89"/>
      <c r="EI8607" s="90"/>
    </row>
    <row r="8608" spans="38:139">
      <c r="AL8608" s="13"/>
      <c r="AM8608" s="13"/>
      <c r="AN8608" s="3"/>
      <c r="AO8608" s="126"/>
      <c r="AP8608" s="126"/>
      <c r="AQ8608" s="127"/>
      <c r="AR8608" s="128"/>
      <c r="AS8608" s="13"/>
      <c r="AW8608" s="128"/>
      <c r="AX8608" s="128"/>
      <c r="AY8608" s="128"/>
      <c r="BH8608" s="89"/>
      <c r="BI8608" s="90"/>
      <c r="DL8608" s="13"/>
      <c r="DM8608" s="13"/>
      <c r="DN8608" s="3"/>
      <c r="DO8608" s="126"/>
      <c r="DP8608" s="126"/>
      <c r="DQ8608" s="127"/>
      <c r="DR8608" s="128"/>
      <c r="DS8608" s="13"/>
      <c r="DW8608" s="128"/>
      <c r="DX8608" s="128"/>
      <c r="DY8608" s="128"/>
      <c r="EH8608" s="89"/>
      <c r="EI8608" s="90"/>
    </row>
    <row r="8609" spans="38:139">
      <c r="AL8609" s="13"/>
      <c r="AM8609" s="13"/>
      <c r="AN8609" s="3"/>
      <c r="AO8609" s="126"/>
      <c r="AP8609" s="126"/>
      <c r="AQ8609" s="127"/>
      <c r="AR8609" s="128"/>
      <c r="AS8609" s="13"/>
      <c r="AW8609" s="128"/>
      <c r="AX8609" s="128"/>
      <c r="AY8609" s="128"/>
      <c r="BH8609" s="89"/>
      <c r="BI8609" s="90"/>
      <c r="DL8609" s="13"/>
      <c r="DM8609" s="13"/>
      <c r="DN8609" s="3"/>
      <c r="DO8609" s="126"/>
      <c r="DP8609" s="126"/>
      <c r="DQ8609" s="127"/>
      <c r="DR8609" s="128"/>
      <c r="DS8609" s="13"/>
      <c r="DW8609" s="128"/>
      <c r="DX8609" s="128"/>
      <c r="DY8609" s="128"/>
      <c r="EH8609" s="89"/>
      <c r="EI8609" s="90"/>
    </row>
    <row r="8610" spans="38:139">
      <c r="AL8610" s="13"/>
      <c r="AM8610" s="13"/>
      <c r="AN8610" s="3"/>
      <c r="AO8610" s="126"/>
      <c r="AP8610" s="126"/>
      <c r="AQ8610" s="127"/>
      <c r="AR8610" s="128"/>
      <c r="AS8610" s="13"/>
      <c r="AW8610" s="128"/>
      <c r="AX8610" s="128"/>
      <c r="AY8610" s="128"/>
      <c r="BH8610" s="89"/>
      <c r="BI8610" s="90"/>
      <c r="DL8610" s="13"/>
      <c r="DM8610" s="13"/>
      <c r="DN8610" s="3"/>
      <c r="DO8610" s="126"/>
      <c r="DP8610" s="126"/>
      <c r="DQ8610" s="127"/>
      <c r="DR8610" s="128"/>
      <c r="DS8610" s="13"/>
      <c r="DW8610" s="128"/>
      <c r="DX8610" s="128"/>
      <c r="DY8610" s="128"/>
      <c r="EH8610" s="89"/>
      <c r="EI8610" s="90"/>
    </row>
    <row r="8611" spans="38:139">
      <c r="AL8611" s="13"/>
      <c r="AM8611" s="13"/>
      <c r="AN8611" s="3"/>
      <c r="AO8611" s="126"/>
      <c r="AP8611" s="126"/>
      <c r="AQ8611" s="127"/>
      <c r="AR8611" s="128"/>
      <c r="AS8611" s="13"/>
      <c r="AW8611" s="128"/>
      <c r="AX8611" s="128"/>
      <c r="AY8611" s="128"/>
      <c r="BH8611" s="89"/>
      <c r="BI8611" s="90"/>
      <c r="DL8611" s="13"/>
      <c r="DM8611" s="13"/>
      <c r="DN8611" s="3"/>
      <c r="DO8611" s="126"/>
      <c r="DP8611" s="126"/>
      <c r="DQ8611" s="127"/>
      <c r="DR8611" s="128"/>
      <c r="DS8611" s="13"/>
      <c r="DW8611" s="128"/>
      <c r="DX8611" s="128"/>
      <c r="DY8611" s="128"/>
      <c r="EH8611" s="89"/>
      <c r="EI8611" s="90"/>
    </row>
    <row r="8612" spans="38:139">
      <c r="AL8612" s="13"/>
      <c r="AM8612" s="13"/>
      <c r="AN8612" s="3"/>
      <c r="AO8612" s="126"/>
      <c r="AP8612" s="126"/>
      <c r="AQ8612" s="127"/>
      <c r="AR8612" s="128"/>
      <c r="AS8612" s="13"/>
      <c r="AW8612" s="128"/>
      <c r="AX8612" s="128"/>
      <c r="AY8612" s="128"/>
      <c r="BH8612" s="89"/>
      <c r="BI8612" s="90"/>
      <c r="DL8612" s="13"/>
      <c r="DM8612" s="13"/>
      <c r="DN8612" s="3"/>
      <c r="DO8612" s="126"/>
      <c r="DP8612" s="126"/>
      <c r="DQ8612" s="127"/>
      <c r="DR8612" s="128"/>
      <c r="DS8612" s="13"/>
      <c r="DW8612" s="128"/>
      <c r="DX8612" s="128"/>
      <c r="DY8612" s="128"/>
      <c r="EH8612" s="89"/>
      <c r="EI8612" s="90"/>
    </row>
    <row r="8613" spans="38:139">
      <c r="AL8613" s="13"/>
      <c r="AM8613" s="13"/>
      <c r="AN8613" s="3"/>
      <c r="AO8613" s="126"/>
      <c r="AP8613" s="126"/>
      <c r="AQ8613" s="127"/>
      <c r="AR8613" s="128"/>
      <c r="AS8613" s="13"/>
      <c r="AW8613" s="128"/>
      <c r="AX8613" s="128"/>
      <c r="AY8613" s="128"/>
      <c r="BH8613" s="89"/>
      <c r="BI8613" s="90"/>
      <c r="DL8613" s="13"/>
      <c r="DM8613" s="13"/>
      <c r="DN8613" s="3"/>
      <c r="DO8613" s="126"/>
      <c r="DP8613" s="126"/>
      <c r="DQ8613" s="127"/>
      <c r="DR8613" s="128"/>
      <c r="DS8613" s="13"/>
      <c r="DW8613" s="128"/>
      <c r="DX8613" s="128"/>
      <c r="DY8613" s="128"/>
      <c r="EH8613" s="89"/>
      <c r="EI8613" s="90"/>
    </row>
    <row r="8614" spans="38:139">
      <c r="AL8614" s="13"/>
      <c r="AM8614" s="13"/>
      <c r="AN8614" s="3"/>
      <c r="AO8614" s="126"/>
      <c r="AP8614" s="126"/>
      <c r="AQ8614" s="127"/>
      <c r="AR8614" s="128"/>
      <c r="AS8614" s="13"/>
      <c r="AW8614" s="128"/>
      <c r="AX8614" s="128"/>
      <c r="AY8614" s="128"/>
      <c r="BH8614" s="89"/>
      <c r="BI8614" s="90"/>
      <c r="DL8614" s="13"/>
      <c r="DM8614" s="13"/>
      <c r="DN8614" s="3"/>
      <c r="DO8614" s="126"/>
      <c r="DP8614" s="126"/>
      <c r="DQ8614" s="127"/>
      <c r="DR8614" s="128"/>
      <c r="DS8614" s="13"/>
      <c r="DW8614" s="128"/>
      <c r="DX8614" s="128"/>
      <c r="DY8614" s="128"/>
      <c r="EH8614" s="89"/>
      <c r="EI8614" s="90"/>
    </row>
    <row r="8615" spans="38:139">
      <c r="AL8615" s="13"/>
      <c r="AM8615" s="13"/>
      <c r="AN8615" s="3"/>
      <c r="AO8615" s="126"/>
      <c r="AP8615" s="126"/>
      <c r="AQ8615" s="127"/>
      <c r="AR8615" s="128"/>
      <c r="AS8615" s="13"/>
      <c r="AW8615" s="128"/>
      <c r="AX8615" s="128"/>
      <c r="AY8615" s="128"/>
      <c r="BH8615" s="89"/>
      <c r="BI8615" s="90"/>
      <c r="DL8615" s="13"/>
      <c r="DM8615" s="13"/>
      <c r="DN8615" s="3"/>
      <c r="DO8615" s="126"/>
      <c r="DP8615" s="126"/>
      <c r="DQ8615" s="127"/>
      <c r="DR8615" s="128"/>
      <c r="DS8615" s="13"/>
      <c r="DW8615" s="128"/>
      <c r="DX8615" s="128"/>
      <c r="DY8615" s="128"/>
      <c r="EH8615" s="89"/>
      <c r="EI8615" s="90"/>
    </row>
    <row r="8616" spans="38:139">
      <c r="AL8616" s="13"/>
      <c r="AM8616" s="13"/>
      <c r="AN8616" s="3"/>
      <c r="AO8616" s="126"/>
      <c r="AP8616" s="126"/>
      <c r="AQ8616" s="127"/>
      <c r="AR8616" s="128"/>
      <c r="AS8616" s="13"/>
      <c r="AW8616" s="128"/>
      <c r="AX8616" s="128"/>
      <c r="AY8616" s="128"/>
      <c r="BH8616" s="89"/>
      <c r="BI8616" s="90"/>
      <c r="DL8616" s="13"/>
      <c r="DM8616" s="13"/>
      <c r="DN8616" s="3"/>
      <c r="DO8616" s="126"/>
      <c r="DP8616" s="126"/>
      <c r="DQ8616" s="127"/>
      <c r="DR8616" s="128"/>
      <c r="DS8616" s="13"/>
      <c r="DW8616" s="128"/>
      <c r="DX8616" s="128"/>
      <c r="DY8616" s="128"/>
      <c r="EH8616" s="89"/>
      <c r="EI8616" s="90"/>
    </row>
    <row r="8617" spans="38:139">
      <c r="AL8617" s="13"/>
      <c r="AM8617" s="13"/>
      <c r="AN8617" s="3"/>
      <c r="AO8617" s="126"/>
      <c r="AP8617" s="126"/>
      <c r="AQ8617" s="127"/>
      <c r="AR8617" s="128"/>
      <c r="AS8617" s="13"/>
      <c r="AW8617" s="128"/>
      <c r="AX8617" s="128"/>
      <c r="AY8617" s="128"/>
      <c r="BH8617" s="89"/>
      <c r="BI8617" s="90"/>
      <c r="DL8617" s="13"/>
      <c r="DM8617" s="13"/>
      <c r="DN8617" s="3"/>
      <c r="DO8617" s="126"/>
      <c r="DP8617" s="126"/>
      <c r="DQ8617" s="127"/>
      <c r="DR8617" s="128"/>
      <c r="DS8617" s="13"/>
      <c r="DW8617" s="128"/>
      <c r="DX8617" s="128"/>
      <c r="DY8617" s="128"/>
      <c r="EH8617" s="89"/>
      <c r="EI8617" s="90"/>
    </row>
    <row r="8618" spans="38:139">
      <c r="AL8618" s="13"/>
      <c r="AM8618" s="13"/>
      <c r="AN8618" s="3"/>
      <c r="AO8618" s="126"/>
      <c r="AP8618" s="126"/>
      <c r="AQ8618" s="127"/>
      <c r="AR8618" s="128"/>
      <c r="AS8618" s="13"/>
      <c r="AW8618" s="128"/>
      <c r="AX8618" s="128"/>
      <c r="AY8618" s="128"/>
      <c r="BH8618" s="89"/>
      <c r="BI8618" s="90"/>
      <c r="DL8618" s="13"/>
      <c r="DM8618" s="13"/>
      <c r="DN8618" s="3"/>
      <c r="DO8618" s="126"/>
      <c r="DP8618" s="126"/>
      <c r="DQ8618" s="127"/>
      <c r="DR8618" s="128"/>
      <c r="DS8618" s="13"/>
      <c r="DW8618" s="128"/>
      <c r="DX8618" s="128"/>
      <c r="DY8618" s="128"/>
      <c r="EH8618" s="89"/>
      <c r="EI8618" s="90"/>
    </row>
    <row r="8619" spans="38:139">
      <c r="AL8619" s="13"/>
      <c r="AM8619" s="13"/>
      <c r="AN8619" s="3"/>
      <c r="AO8619" s="126"/>
      <c r="AP8619" s="126"/>
      <c r="AQ8619" s="127"/>
      <c r="AR8619" s="128"/>
      <c r="AS8619" s="13"/>
      <c r="AW8619" s="128"/>
      <c r="AX8619" s="128"/>
      <c r="AY8619" s="128"/>
      <c r="BH8619" s="89"/>
      <c r="BI8619" s="90"/>
      <c r="DL8619" s="13"/>
      <c r="DM8619" s="13"/>
      <c r="DN8619" s="3"/>
      <c r="DO8619" s="126"/>
      <c r="DP8619" s="126"/>
      <c r="DQ8619" s="127"/>
      <c r="DR8619" s="128"/>
      <c r="DS8619" s="13"/>
      <c r="DW8619" s="128"/>
      <c r="DX8619" s="128"/>
      <c r="DY8619" s="128"/>
      <c r="EH8619" s="89"/>
      <c r="EI8619" s="90"/>
    </row>
    <row r="8620" spans="38:139">
      <c r="AL8620" s="13"/>
      <c r="AM8620" s="13"/>
      <c r="AN8620" s="3"/>
      <c r="AO8620" s="126"/>
      <c r="AP8620" s="126"/>
      <c r="AQ8620" s="127"/>
      <c r="AR8620" s="128"/>
      <c r="AS8620" s="13"/>
      <c r="AW8620" s="128"/>
      <c r="AX8620" s="128"/>
      <c r="AY8620" s="128"/>
      <c r="BH8620" s="89"/>
      <c r="BI8620" s="90"/>
      <c r="DL8620" s="13"/>
      <c r="DM8620" s="13"/>
      <c r="DN8620" s="3"/>
      <c r="DO8620" s="126"/>
      <c r="DP8620" s="126"/>
      <c r="DQ8620" s="127"/>
      <c r="DR8620" s="128"/>
      <c r="DS8620" s="13"/>
      <c r="DW8620" s="128"/>
      <c r="DX8620" s="128"/>
      <c r="DY8620" s="128"/>
      <c r="EH8620" s="89"/>
      <c r="EI8620" s="90"/>
    </row>
    <row r="8621" spans="38:139">
      <c r="AL8621" s="13"/>
      <c r="AM8621" s="13"/>
      <c r="AN8621" s="3"/>
      <c r="AO8621" s="126"/>
      <c r="AP8621" s="126"/>
      <c r="AQ8621" s="127"/>
      <c r="AR8621" s="128"/>
      <c r="AS8621" s="13"/>
      <c r="AW8621" s="128"/>
      <c r="AX8621" s="128"/>
      <c r="AY8621" s="128"/>
      <c r="BH8621" s="89"/>
      <c r="BI8621" s="90"/>
      <c r="DL8621" s="13"/>
      <c r="DM8621" s="13"/>
      <c r="DN8621" s="3"/>
      <c r="DO8621" s="126"/>
      <c r="DP8621" s="126"/>
      <c r="DQ8621" s="127"/>
      <c r="DR8621" s="128"/>
      <c r="DS8621" s="13"/>
      <c r="DW8621" s="128"/>
      <c r="DX8621" s="128"/>
      <c r="DY8621" s="128"/>
      <c r="EH8621" s="89"/>
      <c r="EI8621" s="90"/>
    </row>
    <row r="8622" spans="38:139">
      <c r="AL8622" s="13"/>
      <c r="AM8622" s="13"/>
      <c r="AN8622" s="3"/>
      <c r="AO8622" s="126"/>
      <c r="AP8622" s="126"/>
      <c r="AQ8622" s="127"/>
      <c r="AR8622" s="128"/>
      <c r="AS8622" s="13"/>
      <c r="AW8622" s="128"/>
      <c r="AX8622" s="128"/>
      <c r="AY8622" s="128"/>
      <c r="BH8622" s="89"/>
      <c r="BI8622" s="90"/>
      <c r="DL8622" s="13"/>
      <c r="DM8622" s="13"/>
      <c r="DN8622" s="3"/>
      <c r="DO8622" s="126"/>
      <c r="DP8622" s="126"/>
      <c r="DQ8622" s="127"/>
      <c r="DR8622" s="128"/>
      <c r="DS8622" s="13"/>
      <c r="DW8622" s="128"/>
      <c r="DX8622" s="128"/>
      <c r="DY8622" s="128"/>
      <c r="EH8622" s="89"/>
      <c r="EI8622" s="90"/>
    </row>
    <row r="8623" spans="38:139">
      <c r="AL8623" s="13"/>
      <c r="AM8623" s="13"/>
      <c r="AN8623" s="3"/>
      <c r="AO8623" s="126"/>
      <c r="AP8623" s="126"/>
      <c r="AQ8623" s="127"/>
      <c r="AR8623" s="128"/>
      <c r="AS8623" s="13"/>
      <c r="AW8623" s="128"/>
      <c r="AX8623" s="128"/>
      <c r="AY8623" s="128"/>
      <c r="BH8623" s="89"/>
      <c r="BI8623" s="90"/>
      <c r="DL8623" s="13"/>
      <c r="DM8623" s="13"/>
      <c r="DN8623" s="3"/>
      <c r="DO8623" s="126"/>
      <c r="DP8623" s="126"/>
      <c r="DQ8623" s="127"/>
      <c r="DR8623" s="128"/>
      <c r="DS8623" s="13"/>
      <c r="DW8623" s="128"/>
      <c r="DX8623" s="128"/>
      <c r="DY8623" s="128"/>
      <c r="EH8623" s="89"/>
      <c r="EI8623" s="90"/>
    </row>
    <row r="8624" spans="38:139">
      <c r="AL8624" s="13"/>
      <c r="AM8624" s="13"/>
      <c r="AN8624" s="3"/>
      <c r="AO8624" s="126"/>
      <c r="AP8624" s="126"/>
      <c r="AQ8624" s="127"/>
      <c r="AR8624" s="128"/>
      <c r="AS8624" s="13"/>
      <c r="AW8624" s="128"/>
      <c r="AX8624" s="128"/>
      <c r="AY8624" s="128"/>
      <c r="BH8624" s="89"/>
      <c r="BI8624" s="90"/>
      <c r="DL8624" s="13"/>
      <c r="DM8624" s="13"/>
      <c r="DN8624" s="3"/>
      <c r="DO8624" s="126"/>
      <c r="DP8624" s="126"/>
      <c r="DQ8624" s="127"/>
      <c r="DR8624" s="128"/>
      <c r="DS8624" s="13"/>
      <c r="DW8624" s="128"/>
      <c r="DX8624" s="128"/>
      <c r="DY8624" s="128"/>
      <c r="EH8624" s="89"/>
      <c r="EI8624" s="90"/>
    </row>
    <row r="8625" spans="38:139">
      <c r="AL8625" s="13"/>
      <c r="AM8625" s="13"/>
      <c r="AN8625" s="3"/>
      <c r="AO8625" s="126"/>
      <c r="AP8625" s="126"/>
      <c r="AQ8625" s="127"/>
      <c r="AR8625" s="128"/>
      <c r="AS8625" s="13"/>
      <c r="AW8625" s="128"/>
      <c r="AX8625" s="128"/>
      <c r="AY8625" s="128"/>
      <c r="BH8625" s="89"/>
      <c r="BI8625" s="90"/>
      <c r="DL8625" s="13"/>
      <c r="DM8625" s="13"/>
      <c r="DN8625" s="3"/>
      <c r="DO8625" s="126"/>
      <c r="DP8625" s="126"/>
      <c r="DQ8625" s="127"/>
      <c r="DR8625" s="128"/>
      <c r="DS8625" s="13"/>
      <c r="DW8625" s="128"/>
      <c r="DX8625" s="128"/>
      <c r="DY8625" s="128"/>
      <c r="EH8625" s="89"/>
      <c r="EI8625" s="90"/>
    </row>
    <row r="8626" spans="38:139">
      <c r="AL8626" s="13"/>
      <c r="AM8626" s="13"/>
      <c r="AN8626" s="3"/>
      <c r="AO8626" s="126"/>
      <c r="AP8626" s="126"/>
      <c r="AQ8626" s="127"/>
      <c r="AR8626" s="128"/>
      <c r="AS8626" s="13"/>
      <c r="AW8626" s="128"/>
      <c r="AX8626" s="128"/>
      <c r="AY8626" s="128"/>
      <c r="BH8626" s="89"/>
      <c r="BI8626" s="90"/>
      <c r="DL8626" s="13"/>
      <c r="DM8626" s="13"/>
      <c r="DN8626" s="3"/>
      <c r="DO8626" s="126"/>
      <c r="DP8626" s="126"/>
      <c r="DQ8626" s="127"/>
      <c r="DR8626" s="128"/>
      <c r="DS8626" s="13"/>
      <c r="DW8626" s="128"/>
      <c r="DX8626" s="128"/>
      <c r="DY8626" s="128"/>
      <c r="EH8626" s="89"/>
      <c r="EI8626" s="90"/>
    </row>
    <row r="8627" spans="38:139">
      <c r="AL8627" s="13"/>
      <c r="AM8627" s="13"/>
      <c r="AN8627" s="3"/>
      <c r="AO8627" s="126"/>
      <c r="AP8627" s="126"/>
      <c r="AQ8627" s="127"/>
      <c r="AR8627" s="128"/>
      <c r="AS8627" s="13"/>
      <c r="AW8627" s="128"/>
      <c r="AX8627" s="128"/>
      <c r="AY8627" s="128"/>
      <c r="BH8627" s="89"/>
      <c r="BI8627" s="90"/>
      <c r="DL8627" s="13"/>
      <c r="DM8627" s="13"/>
      <c r="DN8627" s="3"/>
      <c r="DO8627" s="126"/>
      <c r="DP8627" s="126"/>
      <c r="DQ8627" s="127"/>
      <c r="DR8627" s="128"/>
      <c r="DS8627" s="13"/>
      <c r="DW8627" s="128"/>
      <c r="DX8627" s="128"/>
      <c r="DY8627" s="128"/>
      <c r="EH8627" s="89"/>
      <c r="EI8627" s="90"/>
    </row>
    <row r="8628" spans="38:139">
      <c r="AL8628" s="13"/>
      <c r="AM8628" s="13"/>
      <c r="AN8628" s="3"/>
      <c r="AO8628" s="126"/>
      <c r="AP8628" s="126"/>
      <c r="AQ8628" s="127"/>
      <c r="AR8628" s="128"/>
      <c r="AS8628" s="13"/>
      <c r="AW8628" s="128"/>
      <c r="AX8628" s="128"/>
      <c r="AY8628" s="128"/>
      <c r="BH8628" s="89"/>
      <c r="BI8628" s="90"/>
      <c r="DL8628" s="13"/>
      <c r="DM8628" s="13"/>
      <c r="DN8628" s="3"/>
      <c r="DO8628" s="126"/>
      <c r="DP8628" s="126"/>
      <c r="DQ8628" s="127"/>
      <c r="DR8628" s="128"/>
      <c r="DS8628" s="13"/>
      <c r="DW8628" s="128"/>
      <c r="DX8628" s="128"/>
      <c r="DY8628" s="128"/>
      <c r="EH8628" s="89"/>
      <c r="EI8628" s="90"/>
    </row>
    <row r="8629" spans="38:139">
      <c r="AL8629" s="13"/>
      <c r="AM8629" s="13"/>
      <c r="AN8629" s="3"/>
      <c r="AO8629" s="126"/>
      <c r="AP8629" s="126"/>
      <c r="AQ8629" s="127"/>
      <c r="AR8629" s="128"/>
      <c r="AS8629" s="13"/>
      <c r="AW8629" s="128"/>
      <c r="AX8629" s="128"/>
      <c r="AY8629" s="128"/>
      <c r="BH8629" s="89"/>
      <c r="BI8629" s="90"/>
      <c r="DL8629" s="13"/>
      <c r="DM8629" s="13"/>
      <c r="DN8629" s="3"/>
      <c r="DO8629" s="126"/>
      <c r="DP8629" s="126"/>
      <c r="DQ8629" s="127"/>
      <c r="DR8629" s="128"/>
      <c r="DS8629" s="13"/>
      <c r="DW8629" s="128"/>
      <c r="DX8629" s="128"/>
      <c r="DY8629" s="128"/>
      <c r="EH8629" s="89"/>
      <c r="EI8629" s="90"/>
    </row>
    <row r="8630" spans="38:139">
      <c r="AL8630" s="13"/>
      <c r="AM8630" s="13"/>
      <c r="AN8630" s="3"/>
      <c r="AO8630" s="126"/>
      <c r="AP8630" s="126"/>
      <c r="AQ8630" s="127"/>
      <c r="AR8630" s="128"/>
      <c r="AS8630" s="13"/>
      <c r="AW8630" s="128"/>
      <c r="AX8630" s="128"/>
      <c r="AY8630" s="128"/>
      <c r="BH8630" s="89"/>
      <c r="BI8630" s="90"/>
      <c r="DL8630" s="13"/>
      <c r="DM8630" s="13"/>
      <c r="DN8630" s="3"/>
      <c r="DO8630" s="126"/>
      <c r="DP8630" s="126"/>
      <c r="DQ8630" s="127"/>
      <c r="DR8630" s="128"/>
      <c r="DS8630" s="13"/>
      <c r="DW8630" s="128"/>
      <c r="DX8630" s="128"/>
      <c r="DY8630" s="128"/>
      <c r="EH8630" s="89"/>
      <c r="EI8630" s="90"/>
    </row>
    <row r="8631" spans="38:139">
      <c r="AL8631" s="13"/>
      <c r="AM8631" s="13"/>
      <c r="AN8631" s="3"/>
      <c r="AO8631" s="126"/>
      <c r="AP8631" s="126"/>
      <c r="AQ8631" s="127"/>
      <c r="AR8631" s="128"/>
      <c r="AS8631" s="13"/>
      <c r="AW8631" s="128"/>
      <c r="AX8631" s="128"/>
      <c r="AY8631" s="128"/>
      <c r="BH8631" s="89"/>
      <c r="BI8631" s="90"/>
      <c r="DL8631" s="13"/>
      <c r="DM8631" s="13"/>
      <c r="DN8631" s="3"/>
      <c r="DO8631" s="126"/>
      <c r="DP8631" s="126"/>
      <c r="DQ8631" s="127"/>
      <c r="DR8631" s="128"/>
      <c r="DS8631" s="13"/>
      <c r="DW8631" s="128"/>
      <c r="DX8631" s="128"/>
      <c r="DY8631" s="128"/>
      <c r="EH8631" s="89"/>
      <c r="EI8631" s="90"/>
    </row>
    <row r="8632" spans="38:139">
      <c r="AL8632" s="13"/>
      <c r="AM8632" s="13"/>
      <c r="AN8632" s="3"/>
      <c r="AO8632" s="126"/>
      <c r="AP8632" s="126"/>
      <c r="AQ8632" s="127"/>
      <c r="AR8632" s="128"/>
      <c r="AS8632" s="13"/>
      <c r="AW8632" s="128"/>
      <c r="AX8632" s="128"/>
      <c r="AY8632" s="128"/>
      <c r="BH8632" s="89"/>
      <c r="BI8632" s="90"/>
      <c r="DL8632" s="13"/>
      <c r="DM8632" s="13"/>
      <c r="DN8632" s="3"/>
      <c r="DO8632" s="126"/>
      <c r="DP8632" s="126"/>
      <c r="DQ8632" s="127"/>
      <c r="DR8632" s="128"/>
      <c r="DS8632" s="13"/>
      <c r="DW8632" s="128"/>
      <c r="DX8632" s="128"/>
      <c r="DY8632" s="128"/>
      <c r="EH8632" s="89"/>
      <c r="EI8632" s="90"/>
    </row>
    <row r="8633" spans="38:139">
      <c r="AL8633" s="13"/>
      <c r="AM8633" s="13"/>
      <c r="AN8633" s="3"/>
      <c r="AO8633" s="126"/>
      <c r="AP8633" s="126"/>
      <c r="AQ8633" s="127"/>
      <c r="AR8633" s="128"/>
      <c r="AS8633" s="13"/>
      <c r="AW8633" s="128"/>
      <c r="AX8633" s="128"/>
      <c r="AY8633" s="128"/>
      <c r="BH8633" s="89"/>
      <c r="BI8633" s="90"/>
      <c r="DL8633" s="13"/>
      <c r="DM8633" s="13"/>
      <c r="DN8633" s="3"/>
      <c r="DO8633" s="126"/>
      <c r="DP8633" s="126"/>
      <c r="DQ8633" s="127"/>
      <c r="DR8633" s="128"/>
      <c r="DS8633" s="13"/>
      <c r="DW8633" s="128"/>
      <c r="DX8633" s="128"/>
      <c r="DY8633" s="128"/>
      <c r="EH8633" s="89"/>
      <c r="EI8633" s="90"/>
    </row>
    <row r="8634" spans="38:139">
      <c r="AL8634" s="13"/>
      <c r="AM8634" s="13"/>
      <c r="AN8634" s="3"/>
      <c r="AO8634" s="126"/>
      <c r="AP8634" s="126"/>
      <c r="AQ8634" s="127"/>
      <c r="AR8634" s="128"/>
      <c r="AS8634" s="13"/>
      <c r="AW8634" s="128"/>
      <c r="AX8634" s="128"/>
      <c r="AY8634" s="128"/>
      <c r="BH8634" s="89"/>
      <c r="BI8634" s="90"/>
      <c r="DL8634" s="13"/>
      <c r="DM8634" s="13"/>
      <c r="DN8634" s="3"/>
      <c r="DO8634" s="126"/>
      <c r="DP8634" s="126"/>
      <c r="DQ8634" s="127"/>
      <c r="DR8634" s="128"/>
      <c r="DS8634" s="13"/>
      <c r="DW8634" s="128"/>
      <c r="DX8634" s="128"/>
      <c r="DY8634" s="128"/>
      <c r="EH8634" s="89"/>
      <c r="EI8634" s="90"/>
    </row>
    <row r="8635" spans="38:139">
      <c r="AL8635" s="13"/>
      <c r="AM8635" s="13"/>
      <c r="AN8635" s="3"/>
      <c r="AO8635" s="126"/>
      <c r="AP8635" s="126"/>
      <c r="AQ8635" s="127"/>
      <c r="AR8635" s="128"/>
      <c r="AS8635" s="13"/>
      <c r="AW8635" s="128"/>
      <c r="AX8635" s="128"/>
      <c r="AY8635" s="128"/>
      <c r="BH8635" s="89"/>
      <c r="BI8635" s="90"/>
      <c r="DL8635" s="13"/>
      <c r="DM8635" s="13"/>
      <c r="DN8635" s="3"/>
      <c r="DO8635" s="126"/>
      <c r="DP8635" s="126"/>
      <c r="DQ8635" s="127"/>
      <c r="DR8635" s="128"/>
      <c r="DS8635" s="13"/>
      <c r="DW8635" s="128"/>
      <c r="DX8635" s="128"/>
      <c r="DY8635" s="128"/>
      <c r="EH8635" s="89"/>
      <c r="EI8635" s="90"/>
    </row>
    <row r="8636" spans="38:139">
      <c r="AL8636" s="13"/>
      <c r="AM8636" s="13"/>
      <c r="AN8636" s="3"/>
      <c r="AO8636" s="126"/>
      <c r="AP8636" s="126"/>
      <c r="AQ8636" s="127"/>
      <c r="AR8636" s="128"/>
      <c r="AS8636" s="13"/>
      <c r="AW8636" s="128"/>
      <c r="AX8636" s="128"/>
      <c r="AY8636" s="128"/>
      <c r="BH8636" s="89"/>
      <c r="BI8636" s="90"/>
      <c r="DL8636" s="13"/>
      <c r="DM8636" s="13"/>
      <c r="DN8636" s="3"/>
      <c r="DO8636" s="126"/>
      <c r="DP8636" s="126"/>
      <c r="DQ8636" s="127"/>
      <c r="DR8636" s="128"/>
      <c r="DS8636" s="13"/>
      <c r="DW8636" s="128"/>
      <c r="DX8636" s="128"/>
      <c r="DY8636" s="128"/>
      <c r="EH8636" s="89"/>
      <c r="EI8636" s="90"/>
    </row>
    <row r="8637" spans="38:139">
      <c r="AL8637" s="13"/>
      <c r="AM8637" s="13"/>
      <c r="AN8637" s="3"/>
      <c r="AO8637" s="126"/>
      <c r="AP8637" s="126"/>
      <c r="AQ8637" s="127"/>
      <c r="AR8637" s="128"/>
      <c r="AS8637" s="13"/>
      <c r="AW8637" s="128"/>
      <c r="AX8637" s="128"/>
      <c r="AY8637" s="128"/>
      <c r="BH8637" s="89"/>
      <c r="BI8637" s="90"/>
      <c r="DL8637" s="13"/>
      <c r="DM8637" s="13"/>
      <c r="DN8637" s="3"/>
      <c r="DO8637" s="126"/>
      <c r="DP8637" s="126"/>
      <c r="DQ8637" s="127"/>
      <c r="DR8637" s="128"/>
      <c r="DS8637" s="13"/>
      <c r="DW8637" s="128"/>
      <c r="DX8637" s="128"/>
      <c r="DY8637" s="128"/>
      <c r="EH8637" s="89"/>
      <c r="EI8637" s="90"/>
    </row>
    <row r="8638" spans="38:139">
      <c r="AL8638" s="13"/>
      <c r="AM8638" s="13"/>
      <c r="AN8638" s="3"/>
      <c r="AO8638" s="126"/>
      <c r="AP8638" s="126"/>
      <c r="AQ8638" s="127"/>
      <c r="AR8638" s="128"/>
      <c r="AS8638" s="13"/>
      <c r="AW8638" s="128"/>
      <c r="AX8638" s="128"/>
      <c r="AY8638" s="128"/>
      <c r="BH8638" s="89"/>
      <c r="BI8638" s="90"/>
      <c r="DL8638" s="13"/>
      <c r="DM8638" s="13"/>
      <c r="DN8638" s="3"/>
      <c r="DO8638" s="126"/>
      <c r="DP8638" s="126"/>
      <c r="DQ8638" s="127"/>
      <c r="DR8638" s="128"/>
      <c r="DS8638" s="13"/>
      <c r="DW8638" s="128"/>
      <c r="DX8638" s="128"/>
      <c r="DY8638" s="128"/>
      <c r="EH8638" s="89"/>
      <c r="EI8638" s="90"/>
    </row>
    <row r="8639" spans="38:139">
      <c r="AL8639" s="13"/>
      <c r="AM8639" s="13"/>
      <c r="AN8639" s="3"/>
      <c r="AO8639" s="126"/>
      <c r="AP8639" s="126"/>
      <c r="AQ8639" s="127"/>
      <c r="AR8639" s="128"/>
      <c r="AS8639" s="13"/>
      <c r="AW8639" s="128"/>
      <c r="AX8639" s="128"/>
      <c r="AY8639" s="128"/>
      <c r="BH8639" s="89"/>
      <c r="BI8639" s="90"/>
      <c r="DL8639" s="13"/>
      <c r="DM8639" s="13"/>
      <c r="DN8639" s="3"/>
      <c r="DO8639" s="126"/>
      <c r="DP8639" s="126"/>
      <c r="DQ8639" s="127"/>
      <c r="DR8639" s="128"/>
      <c r="DS8639" s="13"/>
      <c r="DW8639" s="128"/>
      <c r="DX8639" s="128"/>
      <c r="DY8639" s="128"/>
      <c r="EH8639" s="89"/>
      <c r="EI8639" s="90"/>
    </row>
    <row r="8640" spans="38:139">
      <c r="AL8640" s="13"/>
      <c r="AM8640" s="13"/>
      <c r="AN8640" s="3"/>
      <c r="AO8640" s="126"/>
      <c r="AP8640" s="126"/>
      <c r="AQ8640" s="127"/>
      <c r="AR8640" s="128"/>
      <c r="AS8640" s="13"/>
      <c r="AW8640" s="128"/>
      <c r="AX8640" s="128"/>
      <c r="AY8640" s="128"/>
      <c r="BH8640" s="89"/>
      <c r="BI8640" s="90"/>
      <c r="DL8640" s="13"/>
      <c r="DM8640" s="13"/>
      <c r="DN8640" s="3"/>
      <c r="DO8640" s="126"/>
      <c r="DP8640" s="126"/>
      <c r="DQ8640" s="127"/>
      <c r="DR8640" s="128"/>
      <c r="DS8640" s="13"/>
      <c r="DW8640" s="128"/>
      <c r="DX8640" s="128"/>
      <c r="DY8640" s="128"/>
      <c r="EH8640" s="89"/>
      <c r="EI8640" s="90"/>
    </row>
    <row r="8641" spans="38:139">
      <c r="AL8641" s="13"/>
      <c r="AM8641" s="13"/>
      <c r="AN8641" s="3"/>
      <c r="AO8641" s="126"/>
      <c r="AP8641" s="126"/>
      <c r="AQ8641" s="127"/>
      <c r="AR8641" s="128"/>
      <c r="AS8641" s="13"/>
      <c r="AW8641" s="128"/>
      <c r="AX8641" s="128"/>
      <c r="AY8641" s="128"/>
      <c r="BH8641" s="89"/>
      <c r="BI8641" s="90"/>
      <c r="DL8641" s="13"/>
      <c r="DM8641" s="13"/>
      <c r="DN8641" s="3"/>
      <c r="DO8641" s="126"/>
      <c r="DP8641" s="126"/>
      <c r="DQ8641" s="127"/>
      <c r="DR8641" s="128"/>
      <c r="DS8641" s="13"/>
      <c r="DW8641" s="128"/>
      <c r="DX8641" s="128"/>
      <c r="DY8641" s="128"/>
      <c r="EH8641" s="89"/>
      <c r="EI8641" s="90"/>
    </row>
    <row r="8642" spans="38:139">
      <c r="AL8642" s="13"/>
      <c r="AM8642" s="13"/>
      <c r="AN8642" s="3"/>
      <c r="AO8642" s="126"/>
      <c r="AP8642" s="126"/>
      <c r="AQ8642" s="127"/>
      <c r="AR8642" s="128"/>
      <c r="AS8642" s="13"/>
      <c r="AW8642" s="128"/>
      <c r="AX8642" s="128"/>
      <c r="AY8642" s="128"/>
      <c r="BH8642" s="89"/>
      <c r="BI8642" s="90"/>
      <c r="DL8642" s="13"/>
      <c r="DM8642" s="13"/>
      <c r="DN8642" s="3"/>
      <c r="DO8642" s="126"/>
      <c r="DP8642" s="126"/>
      <c r="DQ8642" s="127"/>
      <c r="DR8642" s="128"/>
      <c r="DS8642" s="13"/>
      <c r="DW8642" s="128"/>
      <c r="DX8642" s="128"/>
      <c r="DY8642" s="128"/>
      <c r="EH8642" s="89"/>
      <c r="EI8642" s="90"/>
    </row>
    <row r="8643" spans="38:139">
      <c r="AL8643" s="13"/>
      <c r="AM8643" s="13"/>
      <c r="AN8643" s="3"/>
      <c r="AO8643" s="126"/>
      <c r="AP8643" s="126"/>
      <c r="AQ8643" s="127"/>
      <c r="AR8643" s="128"/>
      <c r="AS8643" s="13"/>
      <c r="AW8643" s="128"/>
      <c r="AX8643" s="128"/>
      <c r="AY8643" s="128"/>
      <c r="BH8643" s="89"/>
      <c r="BI8643" s="90"/>
      <c r="DL8643" s="13"/>
      <c r="DM8643" s="13"/>
      <c r="DN8643" s="3"/>
      <c r="DO8643" s="126"/>
      <c r="DP8643" s="126"/>
      <c r="DQ8643" s="127"/>
      <c r="DR8643" s="128"/>
      <c r="DS8643" s="13"/>
      <c r="DW8643" s="128"/>
      <c r="DX8643" s="128"/>
      <c r="DY8643" s="128"/>
      <c r="EH8643" s="89"/>
      <c r="EI8643" s="90"/>
    </row>
    <row r="8644" spans="38:139">
      <c r="AL8644" s="13"/>
      <c r="AM8644" s="13"/>
      <c r="AN8644" s="3"/>
      <c r="AO8644" s="126"/>
      <c r="AP8644" s="126"/>
      <c r="AQ8644" s="127"/>
      <c r="AR8644" s="128"/>
      <c r="AS8644" s="13"/>
      <c r="AW8644" s="128"/>
      <c r="AX8644" s="128"/>
      <c r="AY8644" s="128"/>
      <c r="BH8644" s="89"/>
      <c r="BI8644" s="90"/>
      <c r="DL8644" s="13"/>
      <c r="DM8644" s="13"/>
      <c r="DN8644" s="3"/>
      <c r="DO8644" s="126"/>
      <c r="DP8644" s="126"/>
      <c r="DQ8644" s="127"/>
      <c r="DR8644" s="128"/>
      <c r="DS8644" s="13"/>
      <c r="DW8644" s="128"/>
      <c r="DX8644" s="128"/>
      <c r="DY8644" s="128"/>
      <c r="EH8644" s="89"/>
      <c r="EI8644" s="90"/>
    </row>
    <row r="8645" spans="38:139">
      <c r="AL8645" s="13"/>
      <c r="AM8645" s="13"/>
      <c r="AN8645" s="3"/>
      <c r="AO8645" s="126"/>
      <c r="AP8645" s="126"/>
      <c r="AQ8645" s="127"/>
      <c r="AR8645" s="128"/>
      <c r="AS8645" s="13"/>
      <c r="AW8645" s="128"/>
      <c r="AX8645" s="128"/>
      <c r="AY8645" s="128"/>
      <c r="BH8645" s="89"/>
      <c r="BI8645" s="90"/>
      <c r="DL8645" s="13"/>
      <c r="DM8645" s="13"/>
      <c r="DN8645" s="3"/>
      <c r="DO8645" s="126"/>
      <c r="DP8645" s="126"/>
      <c r="DQ8645" s="127"/>
      <c r="DR8645" s="128"/>
      <c r="DS8645" s="13"/>
      <c r="DW8645" s="128"/>
      <c r="DX8645" s="128"/>
      <c r="DY8645" s="128"/>
      <c r="EH8645" s="89"/>
      <c r="EI8645" s="90"/>
    </row>
    <row r="8646" spans="38:139">
      <c r="AL8646" s="13"/>
      <c r="AM8646" s="13"/>
      <c r="AN8646" s="3"/>
      <c r="AO8646" s="126"/>
      <c r="AP8646" s="126"/>
      <c r="AQ8646" s="127"/>
      <c r="AR8646" s="128"/>
      <c r="AS8646" s="13"/>
      <c r="AW8646" s="128"/>
      <c r="AX8646" s="128"/>
      <c r="AY8646" s="128"/>
      <c r="BH8646" s="89"/>
      <c r="BI8646" s="90"/>
      <c r="DL8646" s="13"/>
      <c r="DM8646" s="13"/>
      <c r="DN8646" s="3"/>
      <c r="DO8646" s="126"/>
      <c r="DP8646" s="126"/>
      <c r="DQ8646" s="127"/>
      <c r="DR8646" s="128"/>
      <c r="DS8646" s="13"/>
      <c r="DW8646" s="128"/>
      <c r="DX8646" s="128"/>
      <c r="DY8646" s="128"/>
      <c r="EH8646" s="89"/>
      <c r="EI8646" s="90"/>
    </row>
    <row r="8647" spans="38:139">
      <c r="AL8647" s="13"/>
      <c r="AM8647" s="13"/>
      <c r="AN8647" s="3"/>
      <c r="AO8647" s="126"/>
      <c r="AP8647" s="126"/>
      <c r="AQ8647" s="127"/>
      <c r="AR8647" s="128"/>
      <c r="AS8647" s="13"/>
      <c r="AW8647" s="128"/>
      <c r="AX8647" s="128"/>
      <c r="AY8647" s="128"/>
      <c r="BH8647" s="89"/>
      <c r="BI8647" s="90"/>
      <c r="DL8647" s="13"/>
      <c r="DM8647" s="13"/>
      <c r="DN8647" s="3"/>
      <c r="DO8647" s="126"/>
      <c r="DP8647" s="126"/>
      <c r="DQ8647" s="127"/>
      <c r="DR8647" s="128"/>
      <c r="DS8647" s="13"/>
      <c r="DW8647" s="128"/>
      <c r="DX8647" s="128"/>
      <c r="DY8647" s="128"/>
      <c r="EH8647" s="89"/>
      <c r="EI8647" s="90"/>
    </row>
    <row r="8648" spans="38:139">
      <c r="AL8648" s="13"/>
      <c r="AM8648" s="13"/>
      <c r="AN8648" s="3"/>
      <c r="AO8648" s="126"/>
      <c r="AP8648" s="126"/>
      <c r="AQ8648" s="127"/>
      <c r="AR8648" s="128"/>
      <c r="AS8648" s="13"/>
      <c r="AW8648" s="128"/>
      <c r="AX8648" s="128"/>
      <c r="AY8648" s="128"/>
      <c r="BH8648" s="89"/>
      <c r="BI8648" s="90"/>
      <c r="DL8648" s="13"/>
      <c r="DM8648" s="13"/>
      <c r="DN8648" s="3"/>
      <c r="DO8648" s="126"/>
      <c r="DP8648" s="126"/>
      <c r="DQ8648" s="127"/>
      <c r="DR8648" s="128"/>
      <c r="DS8648" s="13"/>
      <c r="DW8648" s="128"/>
      <c r="DX8648" s="128"/>
      <c r="DY8648" s="128"/>
      <c r="EH8648" s="89"/>
      <c r="EI8648" s="90"/>
    </row>
    <row r="8649" spans="38:139">
      <c r="AL8649" s="13"/>
      <c r="AM8649" s="13"/>
      <c r="AN8649" s="3"/>
      <c r="AO8649" s="126"/>
      <c r="AP8649" s="126"/>
      <c r="AQ8649" s="127"/>
      <c r="AR8649" s="128"/>
      <c r="AS8649" s="13"/>
      <c r="AW8649" s="128"/>
      <c r="AX8649" s="128"/>
      <c r="AY8649" s="128"/>
      <c r="BH8649" s="89"/>
      <c r="BI8649" s="90"/>
      <c r="DL8649" s="13"/>
      <c r="DM8649" s="13"/>
      <c r="DN8649" s="3"/>
      <c r="DO8649" s="126"/>
      <c r="DP8649" s="126"/>
      <c r="DQ8649" s="127"/>
      <c r="DR8649" s="128"/>
      <c r="DS8649" s="13"/>
      <c r="DW8649" s="128"/>
      <c r="DX8649" s="128"/>
      <c r="DY8649" s="128"/>
      <c r="EH8649" s="89"/>
      <c r="EI8649" s="90"/>
    </row>
    <row r="8650" spans="38:139">
      <c r="AL8650" s="13"/>
      <c r="AM8650" s="13"/>
      <c r="AN8650" s="3"/>
      <c r="AO8650" s="126"/>
      <c r="AP8650" s="126"/>
      <c r="AQ8650" s="127"/>
      <c r="AR8650" s="128"/>
      <c r="AS8650" s="13"/>
      <c r="AW8650" s="128"/>
      <c r="AX8650" s="128"/>
      <c r="AY8650" s="128"/>
      <c r="BH8650" s="89"/>
      <c r="BI8650" s="90"/>
      <c r="DL8650" s="13"/>
      <c r="DM8650" s="13"/>
      <c r="DN8650" s="3"/>
      <c r="DO8650" s="126"/>
      <c r="DP8650" s="126"/>
      <c r="DQ8650" s="127"/>
      <c r="DR8650" s="128"/>
      <c r="DS8650" s="13"/>
      <c r="DW8650" s="128"/>
      <c r="DX8650" s="128"/>
      <c r="DY8650" s="128"/>
      <c r="EH8650" s="89"/>
      <c r="EI8650" s="90"/>
    </row>
    <row r="8651" spans="38:139">
      <c r="AL8651" s="13"/>
      <c r="AM8651" s="13"/>
      <c r="AN8651" s="3"/>
      <c r="AO8651" s="126"/>
      <c r="AP8651" s="126"/>
      <c r="AQ8651" s="127"/>
      <c r="AR8651" s="128"/>
      <c r="AS8651" s="13"/>
      <c r="AW8651" s="128"/>
      <c r="AX8651" s="128"/>
      <c r="AY8651" s="128"/>
      <c r="BH8651" s="89"/>
      <c r="BI8651" s="90"/>
      <c r="DL8651" s="13"/>
      <c r="DM8651" s="13"/>
      <c r="DN8651" s="3"/>
      <c r="DO8651" s="126"/>
      <c r="DP8651" s="126"/>
      <c r="DQ8651" s="127"/>
      <c r="DR8651" s="128"/>
      <c r="DS8651" s="13"/>
      <c r="DW8651" s="128"/>
      <c r="DX8651" s="128"/>
      <c r="DY8651" s="128"/>
      <c r="EH8651" s="89"/>
      <c r="EI8651" s="90"/>
    </row>
    <row r="8652" spans="38:139">
      <c r="AL8652" s="13"/>
      <c r="AM8652" s="13"/>
      <c r="AN8652" s="3"/>
      <c r="AO8652" s="126"/>
      <c r="AP8652" s="126"/>
      <c r="AQ8652" s="127"/>
      <c r="AR8652" s="128"/>
      <c r="AS8652" s="13"/>
      <c r="AW8652" s="128"/>
      <c r="AX8652" s="128"/>
      <c r="AY8652" s="128"/>
      <c r="BH8652" s="89"/>
      <c r="BI8652" s="90"/>
      <c r="DL8652" s="13"/>
      <c r="DM8652" s="13"/>
      <c r="DN8652" s="3"/>
      <c r="DO8652" s="126"/>
      <c r="DP8652" s="126"/>
      <c r="DQ8652" s="127"/>
      <c r="DR8652" s="128"/>
      <c r="DS8652" s="13"/>
      <c r="DW8652" s="128"/>
      <c r="DX8652" s="128"/>
      <c r="DY8652" s="128"/>
      <c r="EH8652" s="89"/>
      <c r="EI8652" s="90"/>
    </row>
    <row r="8653" spans="38:139">
      <c r="AL8653" s="13"/>
      <c r="AM8653" s="13"/>
      <c r="AN8653" s="3"/>
      <c r="AO8653" s="126"/>
      <c r="AP8653" s="126"/>
      <c r="AQ8653" s="127"/>
      <c r="AR8653" s="128"/>
      <c r="AS8653" s="13"/>
      <c r="AW8653" s="128"/>
      <c r="AX8653" s="128"/>
      <c r="AY8653" s="128"/>
      <c r="BH8653" s="89"/>
      <c r="BI8653" s="90"/>
      <c r="DL8653" s="13"/>
      <c r="DM8653" s="13"/>
      <c r="DN8653" s="3"/>
      <c r="DO8653" s="126"/>
      <c r="DP8653" s="126"/>
      <c r="DQ8653" s="127"/>
      <c r="DR8653" s="128"/>
      <c r="DS8653" s="13"/>
      <c r="DW8653" s="128"/>
      <c r="DX8653" s="128"/>
      <c r="DY8653" s="128"/>
      <c r="EH8653" s="89"/>
      <c r="EI8653" s="90"/>
    </row>
    <row r="8654" spans="38:139">
      <c r="AL8654" s="13"/>
      <c r="AM8654" s="13"/>
      <c r="AN8654" s="3"/>
      <c r="AO8654" s="126"/>
      <c r="AP8654" s="126"/>
      <c r="AQ8654" s="127"/>
      <c r="AR8654" s="128"/>
      <c r="AS8654" s="13"/>
      <c r="AW8654" s="128"/>
      <c r="AX8654" s="128"/>
      <c r="AY8654" s="128"/>
      <c r="BH8654" s="89"/>
      <c r="BI8654" s="90"/>
      <c r="DL8654" s="13"/>
      <c r="DM8654" s="13"/>
      <c r="DN8654" s="3"/>
      <c r="DO8654" s="126"/>
      <c r="DP8654" s="126"/>
      <c r="DQ8654" s="127"/>
      <c r="DR8654" s="128"/>
      <c r="DS8654" s="13"/>
      <c r="DW8654" s="128"/>
      <c r="DX8654" s="128"/>
      <c r="DY8654" s="128"/>
      <c r="EH8654" s="89"/>
      <c r="EI8654" s="90"/>
    </row>
    <row r="8655" spans="38:139">
      <c r="AL8655" s="13"/>
      <c r="AM8655" s="13"/>
      <c r="AN8655" s="3"/>
      <c r="AO8655" s="126"/>
      <c r="AP8655" s="126"/>
      <c r="AQ8655" s="127"/>
      <c r="AR8655" s="128"/>
      <c r="AS8655" s="13"/>
      <c r="AW8655" s="128"/>
      <c r="AX8655" s="128"/>
      <c r="AY8655" s="128"/>
      <c r="BH8655" s="89"/>
      <c r="BI8655" s="90"/>
      <c r="DL8655" s="13"/>
      <c r="DM8655" s="13"/>
      <c r="DN8655" s="3"/>
      <c r="DO8655" s="126"/>
      <c r="DP8655" s="126"/>
      <c r="DQ8655" s="127"/>
      <c r="DR8655" s="128"/>
      <c r="DS8655" s="13"/>
      <c r="DW8655" s="128"/>
      <c r="DX8655" s="128"/>
      <c r="DY8655" s="128"/>
      <c r="EH8655" s="89"/>
      <c r="EI8655" s="90"/>
    </row>
    <row r="8656" spans="38:139">
      <c r="AL8656" s="13"/>
      <c r="AM8656" s="13"/>
      <c r="AN8656" s="3"/>
      <c r="AO8656" s="126"/>
      <c r="AP8656" s="126"/>
      <c r="AQ8656" s="127"/>
      <c r="AR8656" s="128"/>
      <c r="AS8656" s="13"/>
      <c r="AW8656" s="128"/>
      <c r="AX8656" s="128"/>
      <c r="AY8656" s="128"/>
      <c r="BH8656" s="89"/>
      <c r="BI8656" s="90"/>
      <c r="DL8656" s="13"/>
      <c r="DM8656" s="13"/>
      <c r="DN8656" s="3"/>
      <c r="DO8656" s="126"/>
      <c r="DP8656" s="126"/>
      <c r="DQ8656" s="127"/>
      <c r="DR8656" s="128"/>
      <c r="DS8656" s="13"/>
      <c r="DW8656" s="128"/>
      <c r="DX8656" s="128"/>
      <c r="DY8656" s="128"/>
      <c r="EH8656" s="89"/>
      <c r="EI8656" s="90"/>
    </row>
    <row r="8657" spans="38:139">
      <c r="AL8657" s="13"/>
      <c r="AM8657" s="13"/>
      <c r="AN8657" s="3"/>
      <c r="AO8657" s="126"/>
      <c r="AP8657" s="126"/>
      <c r="AQ8657" s="127"/>
      <c r="AR8657" s="128"/>
      <c r="AS8657" s="13"/>
      <c r="AW8657" s="128"/>
      <c r="AX8657" s="128"/>
      <c r="AY8657" s="128"/>
      <c r="BH8657" s="89"/>
      <c r="BI8657" s="90"/>
      <c r="DL8657" s="13"/>
      <c r="DM8657" s="13"/>
      <c r="DN8657" s="3"/>
      <c r="DO8657" s="126"/>
      <c r="DP8657" s="126"/>
      <c r="DQ8657" s="127"/>
      <c r="DR8657" s="128"/>
      <c r="DS8657" s="13"/>
      <c r="DW8657" s="128"/>
      <c r="DX8657" s="128"/>
      <c r="DY8657" s="128"/>
      <c r="EH8657" s="89"/>
      <c r="EI8657" s="90"/>
    </row>
    <row r="8658" spans="38:139">
      <c r="AL8658" s="13"/>
      <c r="AM8658" s="13"/>
      <c r="AN8658" s="3"/>
      <c r="AO8658" s="126"/>
      <c r="AP8658" s="126"/>
      <c r="AQ8658" s="127"/>
      <c r="AR8658" s="128"/>
      <c r="AS8658" s="13"/>
      <c r="AW8658" s="128"/>
      <c r="AX8658" s="128"/>
      <c r="AY8658" s="128"/>
      <c r="BH8658" s="89"/>
      <c r="BI8658" s="90"/>
      <c r="DL8658" s="13"/>
      <c r="DM8658" s="13"/>
      <c r="DN8658" s="3"/>
      <c r="DO8658" s="126"/>
      <c r="DP8658" s="126"/>
      <c r="DQ8658" s="127"/>
      <c r="DR8658" s="128"/>
      <c r="DS8658" s="13"/>
      <c r="DW8658" s="128"/>
      <c r="DX8658" s="128"/>
      <c r="DY8658" s="128"/>
      <c r="EH8658" s="89"/>
      <c r="EI8658" s="90"/>
    </row>
    <row r="8659" spans="38:139">
      <c r="AL8659" s="13"/>
      <c r="AM8659" s="13"/>
      <c r="AN8659" s="3"/>
      <c r="AO8659" s="126"/>
      <c r="AP8659" s="126"/>
      <c r="AQ8659" s="127"/>
      <c r="AR8659" s="128"/>
      <c r="AS8659" s="13"/>
      <c r="AW8659" s="128"/>
      <c r="AX8659" s="128"/>
      <c r="AY8659" s="128"/>
      <c r="BH8659" s="89"/>
      <c r="BI8659" s="90"/>
      <c r="DL8659" s="13"/>
      <c r="DM8659" s="13"/>
      <c r="DN8659" s="3"/>
      <c r="DO8659" s="126"/>
      <c r="DP8659" s="126"/>
      <c r="DQ8659" s="127"/>
      <c r="DR8659" s="128"/>
      <c r="DS8659" s="13"/>
      <c r="DW8659" s="128"/>
      <c r="DX8659" s="128"/>
      <c r="DY8659" s="128"/>
      <c r="EH8659" s="89"/>
      <c r="EI8659" s="90"/>
    </row>
    <row r="8660" spans="38:139">
      <c r="AL8660" s="13"/>
      <c r="AM8660" s="13"/>
      <c r="AN8660" s="3"/>
      <c r="AO8660" s="126"/>
      <c r="AP8660" s="126"/>
      <c r="AQ8660" s="127"/>
      <c r="AR8660" s="128"/>
      <c r="AS8660" s="13"/>
      <c r="AW8660" s="128"/>
      <c r="AX8660" s="128"/>
      <c r="AY8660" s="128"/>
      <c r="BH8660" s="89"/>
      <c r="BI8660" s="90"/>
      <c r="DL8660" s="13"/>
      <c r="DM8660" s="13"/>
      <c r="DN8660" s="3"/>
      <c r="DO8660" s="126"/>
      <c r="DP8660" s="126"/>
      <c r="DQ8660" s="127"/>
      <c r="DR8660" s="128"/>
      <c r="DS8660" s="13"/>
      <c r="DW8660" s="128"/>
      <c r="DX8660" s="128"/>
      <c r="DY8660" s="128"/>
      <c r="EH8660" s="89"/>
      <c r="EI8660" s="90"/>
    </row>
    <row r="8661" spans="38:139">
      <c r="AL8661" s="13"/>
      <c r="AM8661" s="13"/>
      <c r="AN8661" s="3"/>
      <c r="AO8661" s="126"/>
      <c r="AP8661" s="126"/>
      <c r="AQ8661" s="127"/>
      <c r="AR8661" s="128"/>
      <c r="AS8661" s="13"/>
      <c r="AW8661" s="128"/>
      <c r="AX8661" s="128"/>
      <c r="AY8661" s="128"/>
      <c r="BH8661" s="89"/>
      <c r="BI8661" s="90"/>
      <c r="DL8661" s="13"/>
      <c r="DM8661" s="13"/>
      <c r="DN8661" s="3"/>
      <c r="DO8661" s="126"/>
      <c r="DP8661" s="126"/>
      <c r="DQ8661" s="127"/>
      <c r="DR8661" s="128"/>
      <c r="DS8661" s="13"/>
      <c r="DW8661" s="128"/>
      <c r="DX8661" s="128"/>
      <c r="DY8661" s="128"/>
      <c r="EH8661" s="89"/>
      <c r="EI8661" s="90"/>
    </row>
    <row r="8662" spans="38:139">
      <c r="AL8662" s="13"/>
      <c r="AM8662" s="13"/>
      <c r="AN8662" s="3"/>
      <c r="AO8662" s="126"/>
      <c r="AP8662" s="126"/>
      <c r="AQ8662" s="127"/>
      <c r="AR8662" s="128"/>
      <c r="AS8662" s="13"/>
      <c r="AW8662" s="128"/>
      <c r="AX8662" s="128"/>
      <c r="AY8662" s="128"/>
      <c r="BH8662" s="89"/>
      <c r="BI8662" s="90"/>
      <c r="DL8662" s="13"/>
      <c r="DM8662" s="13"/>
      <c r="DN8662" s="3"/>
      <c r="DO8662" s="126"/>
      <c r="DP8662" s="126"/>
      <c r="DQ8662" s="127"/>
      <c r="DR8662" s="128"/>
      <c r="DS8662" s="13"/>
      <c r="DW8662" s="128"/>
      <c r="DX8662" s="128"/>
      <c r="DY8662" s="128"/>
      <c r="EH8662" s="89"/>
      <c r="EI8662" s="90"/>
    </row>
    <row r="8663" spans="38:139">
      <c r="AL8663" s="13"/>
      <c r="AM8663" s="13"/>
      <c r="AN8663" s="3"/>
      <c r="AO8663" s="126"/>
      <c r="AP8663" s="126"/>
      <c r="AQ8663" s="127"/>
      <c r="AR8663" s="128"/>
      <c r="AS8663" s="13"/>
      <c r="AW8663" s="128"/>
      <c r="AX8663" s="128"/>
      <c r="AY8663" s="128"/>
      <c r="BH8663" s="89"/>
      <c r="BI8663" s="90"/>
      <c r="DL8663" s="13"/>
      <c r="DM8663" s="13"/>
      <c r="DN8663" s="3"/>
      <c r="DO8663" s="126"/>
      <c r="DP8663" s="126"/>
      <c r="DQ8663" s="127"/>
      <c r="DR8663" s="128"/>
      <c r="DS8663" s="13"/>
      <c r="DW8663" s="128"/>
      <c r="DX8663" s="128"/>
      <c r="DY8663" s="128"/>
      <c r="EH8663" s="89"/>
      <c r="EI8663" s="90"/>
    </row>
    <row r="8664" spans="38:139">
      <c r="AL8664" s="13"/>
      <c r="AM8664" s="13"/>
      <c r="AN8664" s="3"/>
      <c r="AO8664" s="126"/>
      <c r="AP8664" s="126"/>
      <c r="AQ8664" s="127"/>
      <c r="AR8664" s="128"/>
      <c r="AS8664" s="13"/>
      <c r="AW8664" s="128"/>
      <c r="AX8664" s="128"/>
      <c r="AY8664" s="128"/>
      <c r="BH8664" s="89"/>
      <c r="BI8664" s="90"/>
      <c r="DL8664" s="13"/>
      <c r="DM8664" s="13"/>
      <c r="DN8664" s="3"/>
      <c r="DO8664" s="126"/>
      <c r="DP8664" s="126"/>
      <c r="DQ8664" s="127"/>
      <c r="DR8664" s="128"/>
      <c r="DS8664" s="13"/>
      <c r="DW8664" s="128"/>
      <c r="DX8664" s="128"/>
      <c r="DY8664" s="128"/>
      <c r="EH8664" s="89"/>
      <c r="EI8664" s="90"/>
    </row>
    <row r="8665" spans="38:139">
      <c r="AL8665" s="13"/>
      <c r="AM8665" s="13"/>
      <c r="AN8665" s="3"/>
      <c r="AO8665" s="126"/>
      <c r="AP8665" s="126"/>
      <c r="AQ8665" s="127"/>
      <c r="AR8665" s="128"/>
      <c r="AS8665" s="13"/>
      <c r="AW8665" s="128"/>
      <c r="AX8665" s="128"/>
      <c r="AY8665" s="128"/>
      <c r="BH8665" s="89"/>
      <c r="BI8665" s="90"/>
      <c r="DL8665" s="13"/>
      <c r="DM8665" s="13"/>
      <c r="DN8665" s="3"/>
      <c r="DO8665" s="126"/>
      <c r="DP8665" s="126"/>
      <c r="DQ8665" s="127"/>
      <c r="DR8665" s="128"/>
      <c r="DS8665" s="13"/>
      <c r="DW8665" s="128"/>
      <c r="DX8665" s="128"/>
      <c r="DY8665" s="128"/>
      <c r="EH8665" s="89"/>
      <c r="EI8665" s="90"/>
    </row>
    <row r="8666" spans="38:139">
      <c r="AL8666" s="13"/>
      <c r="AM8666" s="13"/>
      <c r="AN8666" s="3"/>
      <c r="AO8666" s="126"/>
      <c r="AP8666" s="126"/>
      <c r="AQ8666" s="127"/>
      <c r="AR8666" s="128"/>
      <c r="AS8666" s="13"/>
      <c r="AW8666" s="128"/>
      <c r="AX8666" s="128"/>
      <c r="AY8666" s="128"/>
      <c r="BH8666" s="89"/>
      <c r="BI8666" s="90"/>
      <c r="DL8666" s="13"/>
      <c r="DM8666" s="13"/>
      <c r="DN8666" s="3"/>
      <c r="DO8666" s="126"/>
      <c r="DP8666" s="126"/>
      <c r="DQ8666" s="127"/>
      <c r="DR8666" s="128"/>
      <c r="DS8666" s="13"/>
      <c r="DW8666" s="128"/>
      <c r="DX8666" s="128"/>
      <c r="DY8666" s="128"/>
      <c r="EH8666" s="89"/>
      <c r="EI8666" s="90"/>
    </row>
    <row r="8667" spans="38:139">
      <c r="AL8667" s="13"/>
      <c r="AM8667" s="13"/>
      <c r="AN8667" s="3"/>
      <c r="AO8667" s="126"/>
      <c r="AP8667" s="126"/>
      <c r="AQ8667" s="127"/>
      <c r="AR8667" s="128"/>
      <c r="AS8667" s="13"/>
      <c r="AW8667" s="128"/>
      <c r="AX8667" s="128"/>
      <c r="AY8667" s="128"/>
      <c r="BH8667" s="89"/>
      <c r="BI8667" s="90"/>
      <c r="DL8667" s="13"/>
      <c r="DM8667" s="13"/>
      <c r="DN8667" s="3"/>
      <c r="DO8667" s="126"/>
      <c r="DP8667" s="126"/>
      <c r="DQ8667" s="127"/>
      <c r="DR8667" s="128"/>
      <c r="DS8667" s="13"/>
      <c r="DW8667" s="128"/>
      <c r="DX8667" s="128"/>
      <c r="DY8667" s="128"/>
      <c r="EH8667" s="89"/>
      <c r="EI8667" s="90"/>
    </row>
    <row r="8668" spans="38:139">
      <c r="AL8668" s="13"/>
      <c r="AM8668" s="13"/>
      <c r="AN8668" s="3"/>
      <c r="AO8668" s="126"/>
      <c r="AP8668" s="126"/>
      <c r="AQ8668" s="127"/>
      <c r="AR8668" s="128"/>
      <c r="AS8668" s="13"/>
      <c r="AW8668" s="128"/>
      <c r="AX8668" s="128"/>
      <c r="AY8668" s="128"/>
      <c r="BH8668" s="89"/>
      <c r="BI8668" s="90"/>
      <c r="DL8668" s="13"/>
      <c r="DM8668" s="13"/>
      <c r="DN8668" s="3"/>
      <c r="DO8668" s="126"/>
      <c r="DP8668" s="126"/>
      <c r="DQ8668" s="127"/>
      <c r="DR8668" s="128"/>
      <c r="DS8668" s="13"/>
      <c r="DW8668" s="128"/>
      <c r="DX8668" s="128"/>
      <c r="DY8668" s="128"/>
      <c r="EH8668" s="89"/>
      <c r="EI8668" s="90"/>
    </row>
    <row r="8669" spans="38:139">
      <c r="AL8669" s="13"/>
      <c r="AM8669" s="13"/>
      <c r="AN8669" s="3"/>
      <c r="AO8669" s="126"/>
      <c r="AP8669" s="126"/>
      <c r="AQ8669" s="127"/>
      <c r="AR8669" s="128"/>
      <c r="AS8669" s="13"/>
      <c r="AW8669" s="128"/>
      <c r="AX8669" s="128"/>
      <c r="AY8669" s="128"/>
      <c r="BH8669" s="89"/>
      <c r="BI8669" s="90"/>
      <c r="DL8669" s="13"/>
      <c r="DM8669" s="13"/>
      <c r="DN8669" s="3"/>
      <c r="DO8669" s="126"/>
      <c r="DP8669" s="126"/>
      <c r="DQ8669" s="127"/>
      <c r="DR8669" s="128"/>
      <c r="DS8669" s="13"/>
      <c r="DW8669" s="128"/>
      <c r="DX8669" s="128"/>
      <c r="DY8669" s="128"/>
      <c r="EH8669" s="89"/>
      <c r="EI8669" s="90"/>
    </row>
    <row r="8670" spans="38:139">
      <c r="AL8670" s="13"/>
      <c r="AM8670" s="13"/>
      <c r="AN8670" s="3"/>
      <c r="AO8670" s="126"/>
      <c r="AP8670" s="126"/>
      <c r="AQ8670" s="127"/>
      <c r="AR8670" s="128"/>
      <c r="AS8670" s="13"/>
      <c r="AW8670" s="128"/>
      <c r="AX8670" s="128"/>
      <c r="AY8670" s="128"/>
      <c r="BH8670" s="89"/>
      <c r="BI8670" s="90"/>
      <c r="DL8670" s="13"/>
      <c r="DM8670" s="13"/>
      <c r="DN8670" s="3"/>
      <c r="DO8670" s="126"/>
      <c r="DP8670" s="126"/>
      <c r="DQ8670" s="127"/>
      <c r="DR8670" s="128"/>
      <c r="DS8670" s="13"/>
      <c r="DW8670" s="128"/>
      <c r="DX8670" s="128"/>
      <c r="DY8670" s="128"/>
      <c r="EH8670" s="89"/>
      <c r="EI8670" s="90"/>
    </row>
    <row r="8671" spans="38:139">
      <c r="AL8671" s="13"/>
      <c r="AM8671" s="13"/>
      <c r="AN8671" s="3"/>
      <c r="AO8671" s="126"/>
      <c r="AP8671" s="126"/>
      <c r="AQ8671" s="127"/>
      <c r="AR8671" s="128"/>
      <c r="AS8671" s="13"/>
      <c r="AW8671" s="128"/>
      <c r="AX8671" s="128"/>
      <c r="AY8671" s="128"/>
      <c r="BH8671" s="89"/>
      <c r="BI8671" s="90"/>
      <c r="DL8671" s="13"/>
      <c r="DM8671" s="13"/>
      <c r="DN8671" s="3"/>
      <c r="DO8671" s="126"/>
      <c r="DP8671" s="126"/>
      <c r="DQ8671" s="127"/>
      <c r="DR8671" s="128"/>
      <c r="DS8671" s="13"/>
      <c r="DW8671" s="128"/>
      <c r="DX8671" s="128"/>
      <c r="DY8671" s="128"/>
      <c r="EH8671" s="89"/>
      <c r="EI8671" s="90"/>
    </row>
    <row r="8672" spans="38:139">
      <c r="AL8672" s="13"/>
      <c r="AM8672" s="13"/>
      <c r="AN8672" s="3"/>
      <c r="AO8672" s="126"/>
      <c r="AP8672" s="126"/>
      <c r="AQ8672" s="127"/>
      <c r="AR8672" s="128"/>
      <c r="AS8672" s="13"/>
      <c r="AW8672" s="128"/>
      <c r="AX8672" s="128"/>
      <c r="AY8672" s="128"/>
      <c r="BH8672" s="89"/>
      <c r="BI8672" s="90"/>
      <c r="DL8672" s="13"/>
      <c r="DM8672" s="13"/>
      <c r="DN8672" s="3"/>
      <c r="DO8672" s="126"/>
      <c r="DP8672" s="126"/>
      <c r="DQ8672" s="127"/>
      <c r="DR8672" s="128"/>
      <c r="DS8672" s="13"/>
      <c r="DW8672" s="128"/>
      <c r="DX8672" s="128"/>
      <c r="DY8672" s="128"/>
      <c r="EH8672" s="89"/>
      <c r="EI8672" s="90"/>
    </row>
    <row r="8673" spans="38:139">
      <c r="AL8673" s="13"/>
      <c r="AM8673" s="13"/>
      <c r="AN8673" s="3"/>
      <c r="AO8673" s="126"/>
      <c r="AP8673" s="126"/>
      <c r="AQ8673" s="127"/>
      <c r="AR8673" s="128"/>
      <c r="AS8673" s="13"/>
      <c r="AW8673" s="128"/>
      <c r="AX8673" s="128"/>
      <c r="AY8673" s="128"/>
      <c r="BH8673" s="89"/>
      <c r="BI8673" s="90"/>
      <c r="DL8673" s="13"/>
      <c r="DM8673" s="13"/>
      <c r="DN8673" s="3"/>
      <c r="DO8673" s="126"/>
      <c r="DP8673" s="126"/>
      <c r="DQ8673" s="127"/>
      <c r="DR8673" s="128"/>
      <c r="DS8673" s="13"/>
      <c r="DW8673" s="128"/>
      <c r="DX8673" s="128"/>
      <c r="DY8673" s="128"/>
      <c r="EH8673" s="89"/>
      <c r="EI8673" s="90"/>
    </row>
    <row r="8674" spans="38:139">
      <c r="AL8674" s="13"/>
      <c r="AM8674" s="13"/>
      <c r="AN8674" s="3"/>
      <c r="AO8674" s="126"/>
      <c r="AP8674" s="126"/>
      <c r="AQ8674" s="127"/>
      <c r="AR8674" s="128"/>
      <c r="AS8674" s="13"/>
      <c r="AW8674" s="128"/>
      <c r="AX8674" s="128"/>
      <c r="AY8674" s="128"/>
      <c r="BH8674" s="89"/>
      <c r="BI8674" s="90"/>
      <c r="DL8674" s="13"/>
      <c r="DM8674" s="13"/>
      <c r="DN8674" s="3"/>
      <c r="DO8674" s="126"/>
      <c r="DP8674" s="126"/>
      <c r="DQ8674" s="127"/>
      <c r="DR8674" s="128"/>
      <c r="DS8674" s="13"/>
      <c r="DW8674" s="128"/>
      <c r="DX8674" s="128"/>
      <c r="DY8674" s="128"/>
      <c r="EH8674" s="89"/>
      <c r="EI8674" s="90"/>
    </row>
    <row r="8675" spans="38:139">
      <c r="AL8675" s="13"/>
      <c r="AM8675" s="13"/>
      <c r="AN8675" s="3"/>
      <c r="AO8675" s="126"/>
      <c r="AP8675" s="126"/>
      <c r="AQ8675" s="127"/>
      <c r="AR8675" s="128"/>
      <c r="AS8675" s="13"/>
      <c r="AW8675" s="128"/>
      <c r="AX8675" s="128"/>
      <c r="AY8675" s="128"/>
      <c r="BH8675" s="89"/>
      <c r="BI8675" s="90"/>
      <c r="DL8675" s="13"/>
      <c r="DM8675" s="13"/>
      <c r="DN8675" s="3"/>
      <c r="DO8675" s="126"/>
      <c r="DP8675" s="126"/>
      <c r="DQ8675" s="127"/>
      <c r="DR8675" s="128"/>
      <c r="DS8675" s="13"/>
      <c r="DW8675" s="128"/>
      <c r="DX8675" s="128"/>
      <c r="DY8675" s="128"/>
      <c r="EH8675" s="89"/>
      <c r="EI8675" s="90"/>
    </row>
    <row r="8676" spans="38:139">
      <c r="AL8676" s="13"/>
      <c r="AM8676" s="13"/>
      <c r="AN8676" s="3"/>
      <c r="AO8676" s="126"/>
      <c r="AP8676" s="126"/>
      <c r="AQ8676" s="127"/>
      <c r="AR8676" s="128"/>
      <c r="AS8676" s="13"/>
      <c r="AW8676" s="128"/>
      <c r="AX8676" s="128"/>
      <c r="AY8676" s="128"/>
      <c r="BH8676" s="89"/>
      <c r="BI8676" s="90"/>
      <c r="DL8676" s="13"/>
      <c r="DM8676" s="13"/>
      <c r="DN8676" s="3"/>
      <c r="DO8676" s="126"/>
      <c r="DP8676" s="126"/>
      <c r="DQ8676" s="127"/>
      <c r="DR8676" s="128"/>
      <c r="DS8676" s="13"/>
      <c r="DW8676" s="128"/>
      <c r="DX8676" s="128"/>
      <c r="DY8676" s="128"/>
      <c r="EH8676" s="89"/>
      <c r="EI8676" s="90"/>
    </row>
    <row r="8677" spans="38:139">
      <c r="AL8677" s="13"/>
      <c r="AM8677" s="13"/>
      <c r="AN8677" s="3"/>
      <c r="AO8677" s="126"/>
      <c r="AP8677" s="126"/>
      <c r="AQ8677" s="127"/>
      <c r="AR8677" s="128"/>
      <c r="AS8677" s="13"/>
      <c r="AW8677" s="128"/>
      <c r="AX8677" s="128"/>
      <c r="AY8677" s="128"/>
      <c r="BH8677" s="89"/>
      <c r="BI8677" s="90"/>
      <c r="DL8677" s="13"/>
      <c r="DM8677" s="13"/>
      <c r="DN8677" s="3"/>
      <c r="DO8677" s="126"/>
      <c r="DP8677" s="126"/>
      <c r="DQ8677" s="127"/>
      <c r="DR8677" s="128"/>
      <c r="DS8677" s="13"/>
      <c r="DW8677" s="128"/>
      <c r="DX8677" s="128"/>
      <c r="DY8677" s="128"/>
      <c r="EH8677" s="89"/>
      <c r="EI8677" s="90"/>
    </row>
    <row r="8678" spans="38:139">
      <c r="AL8678" s="13"/>
      <c r="AM8678" s="13"/>
      <c r="AN8678" s="3"/>
      <c r="AO8678" s="126"/>
      <c r="AP8678" s="126"/>
      <c r="AQ8678" s="127"/>
      <c r="AR8678" s="128"/>
      <c r="AS8678" s="13"/>
      <c r="AW8678" s="128"/>
      <c r="AX8678" s="128"/>
      <c r="AY8678" s="128"/>
      <c r="BH8678" s="89"/>
      <c r="BI8678" s="90"/>
      <c r="DL8678" s="13"/>
      <c r="DM8678" s="13"/>
      <c r="DN8678" s="3"/>
      <c r="DO8678" s="126"/>
      <c r="DP8678" s="126"/>
      <c r="DQ8678" s="127"/>
      <c r="DR8678" s="128"/>
      <c r="DS8678" s="13"/>
      <c r="DW8678" s="128"/>
      <c r="DX8678" s="128"/>
      <c r="DY8678" s="128"/>
      <c r="EH8678" s="89"/>
      <c r="EI8678" s="90"/>
    </row>
    <row r="8679" spans="38:139">
      <c r="AL8679" s="13"/>
      <c r="AM8679" s="13"/>
      <c r="AN8679" s="3"/>
      <c r="AO8679" s="126"/>
      <c r="AP8679" s="126"/>
      <c r="AQ8679" s="127"/>
      <c r="AR8679" s="128"/>
      <c r="AS8679" s="13"/>
      <c r="AW8679" s="128"/>
      <c r="AX8679" s="128"/>
      <c r="AY8679" s="128"/>
      <c r="BH8679" s="89"/>
      <c r="BI8679" s="90"/>
      <c r="DL8679" s="13"/>
      <c r="DM8679" s="13"/>
      <c r="DN8679" s="3"/>
      <c r="DO8679" s="126"/>
      <c r="DP8679" s="126"/>
      <c r="DQ8679" s="127"/>
      <c r="DR8679" s="128"/>
      <c r="DS8679" s="13"/>
      <c r="DW8679" s="128"/>
      <c r="DX8679" s="128"/>
      <c r="DY8679" s="128"/>
      <c r="EH8679" s="89"/>
      <c r="EI8679" s="90"/>
    </row>
    <row r="8680" spans="38:139">
      <c r="AL8680" s="13"/>
      <c r="AM8680" s="13"/>
      <c r="AN8680" s="3"/>
      <c r="AO8680" s="126"/>
      <c r="AP8680" s="126"/>
      <c r="AQ8680" s="127"/>
      <c r="AR8680" s="128"/>
      <c r="AS8680" s="13"/>
      <c r="AW8680" s="128"/>
      <c r="AX8680" s="128"/>
      <c r="AY8680" s="128"/>
      <c r="BH8680" s="89"/>
      <c r="BI8680" s="90"/>
      <c r="DL8680" s="13"/>
      <c r="DM8680" s="13"/>
      <c r="DN8680" s="3"/>
      <c r="DO8680" s="126"/>
      <c r="DP8680" s="126"/>
      <c r="DQ8680" s="127"/>
      <c r="DR8680" s="128"/>
      <c r="DS8680" s="13"/>
      <c r="DW8680" s="128"/>
      <c r="DX8680" s="128"/>
      <c r="DY8680" s="128"/>
      <c r="EH8680" s="89"/>
      <c r="EI8680" s="90"/>
    </row>
    <row r="8681" spans="38:139">
      <c r="AL8681" s="13"/>
      <c r="AM8681" s="13"/>
      <c r="AN8681" s="3"/>
      <c r="AO8681" s="126"/>
      <c r="AP8681" s="126"/>
      <c r="AQ8681" s="127"/>
      <c r="AR8681" s="128"/>
      <c r="AS8681" s="13"/>
      <c r="AW8681" s="128"/>
      <c r="AX8681" s="128"/>
      <c r="AY8681" s="128"/>
      <c r="BH8681" s="89"/>
      <c r="BI8681" s="90"/>
      <c r="DL8681" s="13"/>
      <c r="DM8681" s="13"/>
      <c r="DN8681" s="3"/>
      <c r="DO8681" s="126"/>
      <c r="DP8681" s="126"/>
      <c r="DQ8681" s="127"/>
      <c r="DR8681" s="128"/>
      <c r="DS8681" s="13"/>
      <c r="DW8681" s="128"/>
      <c r="DX8681" s="128"/>
      <c r="DY8681" s="128"/>
      <c r="EH8681" s="89"/>
      <c r="EI8681" s="90"/>
    </row>
    <row r="8682" spans="38:139">
      <c r="AL8682" s="13"/>
      <c r="AM8682" s="13"/>
      <c r="AN8682" s="3"/>
      <c r="AO8682" s="126"/>
      <c r="AP8682" s="126"/>
      <c r="AQ8682" s="127"/>
      <c r="AR8682" s="128"/>
      <c r="AS8682" s="13"/>
      <c r="AW8682" s="128"/>
      <c r="AX8682" s="128"/>
      <c r="AY8682" s="128"/>
      <c r="BH8682" s="89"/>
      <c r="BI8682" s="90"/>
      <c r="DL8682" s="13"/>
      <c r="DM8682" s="13"/>
      <c r="DN8682" s="3"/>
      <c r="DO8682" s="126"/>
      <c r="DP8682" s="126"/>
      <c r="DQ8682" s="127"/>
      <c r="DR8682" s="128"/>
      <c r="DS8682" s="13"/>
      <c r="DW8682" s="128"/>
      <c r="DX8682" s="128"/>
      <c r="DY8682" s="128"/>
      <c r="EH8682" s="89"/>
      <c r="EI8682" s="90"/>
    </row>
    <row r="8683" spans="38:139">
      <c r="AL8683" s="13"/>
      <c r="AM8683" s="13"/>
      <c r="AN8683" s="3"/>
      <c r="AO8683" s="126"/>
      <c r="AP8683" s="126"/>
      <c r="AQ8683" s="127"/>
      <c r="AR8683" s="128"/>
      <c r="AS8683" s="13"/>
      <c r="AW8683" s="128"/>
      <c r="AX8683" s="128"/>
      <c r="AY8683" s="128"/>
      <c r="BH8683" s="89"/>
      <c r="BI8683" s="90"/>
      <c r="DL8683" s="13"/>
      <c r="DM8683" s="13"/>
      <c r="DN8683" s="3"/>
      <c r="DO8683" s="126"/>
      <c r="DP8683" s="126"/>
      <c r="DQ8683" s="127"/>
      <c r="DR8683" s="128"/>
      <c r="DS8683" s="13"/>
      <c r="DW8683" s="128"/>
      <c r="DX8683" s="128"/>
      <c r="DY8683" s="128"/>
      <c r="EH8683" s="89"/>
      <c r="EI8683" s="90"/>
    </row>
    <row r="8684" spans="38:139">
      <c r="AL8684" s="13"/>
      <c r="AM8684" s="13"/>
      <c r="AN8684" s="3"/>
      <c r="AO8684" s="126"/>
      <c r="AP8684" s="126"/>
      <c r="AQ8684" s="127"/>
      <c r="AR8684" s="128"/>
      <c r="AS8684" s="13"/>
      <c r="AW8684" s="128"/>
      <c r="AX8684" s="128"/>
      <c r="AY8684" s="128"/>
      <c r="BH8684" s="89"/>
      <c r="BI8684" s="90"/>
      <c r="DL8684" s="13"/>
      <c r="DM8684" s="13"/>
      <c r="DN8684" s="3"/>
      <c r="DO8684" s="126"/>
      <c r="DP8684" s="126"/>
      <c r="DQ8684" s="127"/>
      <c r="DR8684" s="128"/>
      <c r="DS8684" s="13"/>
      <c r="DW8684" s="128"/>
      <c r="DX8684" s="128"/>
      <c r="DY8684" s="128"/>
      <c r="EH8684" s="89"/>
      <c r="EI8684" s="90"/>
    </row>
    <row r="8685" spans="38:139">
      <c r="AL8685" s="13"/>
      <c r="AM8685" s="13"/>
      <c r="AN8685" s="3"/>
      <c r="AO8685" s="126"/>
      <c r="AP8685" s="126"/>
      <c r="AQ8685" s="127"/>
      <c r="AR8685" s="128"/>
      <c r="AS8685" s="13"/>
      <c r="AW8685" s="128"/>
      <c r="AX8685" s="128"/>
      <c r="AY8685" s="128"/>
      <c r="BH8685" s="89"/>
      <c r="BI8685" s="90"/>
      <c r="DL8685" s="13"/>
      <c r="DM8685" s="13"/>
      <c r="DN8685" s="3"/>
      <c r="DO8685" s="126"/>
      <c r="DP8685" s="126"/>
      <c r="DQ8685" s="127"/>
      <c r="DR8685" s="128"/>
      <c r="DS8685" s="13"/>
      <c r="DW8685" s="128"/>
      <c r="DX8685" s="128"/>
      <c r="DY8685" s="128"/>
      <c r="EH8685" s="89"/>
      <c r="EI8685" s="90"/>
    </row>
    <row r="8686" spans="38:139">
      <c r="AL8686" s="13"/>
      <c r="AM8686" s="13"/>
      <c r="AN8686" s="3"/>
      <c r="AO8686" s="126"/>
      <c r="AP8686" s="126"/>
      <c r="AQ8686" s="127"/>
      <c r="AR8686" s="128"/>
      <c r="AS8686" s="13"/>
      <c r="AW8686" s="128"/>
      <c r="AX8686" s="128"/>
      <c r="AY8686" s="128"/>
      <c r="BH8686" s="89"/>
      <c r="BI8686" s="90"/>
      <c r="DL8686" s="13"/>
      <c r="DM8686" s="13"/>
      <c r="DN8686" s="3"/>
      <c r="DO8686" s="126"/>
      <c r="DP8686" s="126"/>
      <c r="DQ8686" s="127"/>
      <c r="DR8686" s="128"/>
      <c r="DS8686" s="13"/>
      <c r="DW8686" s="128"/>
      <c r="DX8686" s="128"/>
      <c r="DY8686" s="128"/>
      <c r="EH8686" s="89"/>
      <c r="EI8686" s="90"/>
    </row>
    <row r="8687" spans="38:139">
      <c r="AL8687" s="13"/>
      <c r="AM8687" s="13"/>
      <c r="AN8687" s="3"/>
      <c r="AO8687" s="126"/>
      <c r="AP8687" s="126"/>
      <c r="AQ8687" s="127"/>
      <c r="AR8687" s="128"/>
      <c r="AS8687" s="13"/>
      <c r="AW8687" s="128"/>
      <c r="AX8687" s="128"/>
      <c r="AY8687" s="128"/>
      <c r="BH8687" s="89"/>
      <c r="BI8687" s="90"/>
      <c r="DL8687" s="13"/>
      <c r="DM8687" s="13"/>
      <c r="DN8687" s="3"/>
      <c r="DO8687" s="126"/>
      <c r="DP8687" s="126"/>
      <c r="DQ8687" s="127"/>
      <c r="DR8687" s="128"/>
      <c r="DS8687" s="13"/>
      <c r="DW8687" s="128"/>
      <c r="DX8687" s="128"/>
      <c r="DY8687" s="128"/>
      <c r="EH8687" s="89"/>
      <c r="EI8687" s="90"/>
    </row>
    <row r="8688" spans="38:139">
      <c r="AL8688" s="13"/>
      <c r="AM8688" s="13"/>
      <c r="AN8688" s="3"/>
      <c r="AO8688" s="126"/>
      <c r="AP8688" s="126"/>
      <c r="AQ8688" s="127"/>
      <c r="AR8688" s="128"/>
      <c r="AS8688" s="13"/>
      <c r="AW8688" s="128"/>
      <c r="AX8688" s="128"/>
      <c r="AY8688" s="128"/>
      <c r="BH8688" s="89"/>
      <c r="BI8688" s="90"/>
      <c r="DL8688" s="13"/>
      <c r="DM8688" s="13"/>
      <c r="DN8688" s="3"/>
      <c r="DO8688" s="126"/>
      <c r="DP8688" s="126"/>
      <c r="DQ8688" s="127"/>
      <c r="DR8688" s="128"/>
      <c r="DS8688" s="13"/>
      <c r="DW8688" s="128"/>
      <c r="DX8688" s="128"/>
      <c r="DY8688" s="128"/>
      <c r="EH8688" s="89"/>
      <c r="EI8688" s="90"/>
    </row>
    <row r="8689" spans="38:139">
      <c r="AL8689" s="13"/>
      <c r="AM8689" s="13"/>
      <c r="AN8689" s="3"/>
      <c r="AO8689" s="126"/>
      <c r="AP8689" s="126"/>
      <c r="AQ8689" s="127"/>
      <c r="AR8689" s="128"/>
      <c r="AS8689" s="13"/>
      <c r="AW8689" s="128"/>
      <c r="AX8689" s="128"/>
      <c r="AY8689" s="128"/>
      <c r="BH8689" s="89"/>
      <c r="BI8689" s="90"/>
      <c r="DL8689" s="13"/>
      <c r="DM8689" s="13"/>
      <c r="DN8689" s="3"/>
      <c r="DO8689" s="126"/>
      <c r="DP8689" s="126"/>
      <c r="DQ8689" s="127"/>
      <c r="DR8689" s="128"/>
      <c r="DS8689" s="13"/>
      <c r="DW8689" s="128"/>
      <c r="DX8689" s="128"/>
      <c r="DY8689" s="128"/>
      <c r="EH8689" s="89"/>
      <c r="EI8689" s="90"/>
    </row>
    <row r="8690" spans="38:139">
      <c r="AL8690" s="13"/>
      <c r="AM8690" s="13"/>
      <c r="AN8690" s="3"/>
      <c r="AO8690" s="126"/>
      <c r="AP8690" s="126"/>
      <c r="AQ8690" s="127"/>
      <c r="AR8690" s="128"/>
      <c r="AS8690" s="13"/>
      <c r="AW8690" s="128"/>
      <c r="AX8690" s="128"/>
      <c r="AY8690" s="128"/>
      <c r="BH8690" s="89"/>
      <c r="BI8690" s="90"/>
      <c r="DL8690" s="13"/>
      <c r="DM8690" s="13"/>
      <c r="DN8690" s="3"/>
      <c r="DO8690" s="126"/>
      <c r="DP8690" s="126"/>
      <c r="DQ8690" s="127"/>
      <c r="DR8690" s="128"/>
      <c r="DS8690" s="13"/>
      <c r="DW8690" s="128"/>
      <c r="DX8690" s="128"/>
      <c r="DY8690" s="128"/>
      <c r="EH8690" s="89"/>
      <c r="EI8690" s="90"/>
    </row>
    <row r="8691" spans="38:139">
      <c r="AL8691" s="13"/>
      <c r="AM8691" s="13"/>
      <c r="AN8691" s="3"/>
      <c r="AO8691" s="126"/>
      <c r="AP8691" s="126"/>
      <c r="AQ8691" s="127"/>
      <c r="AR8691" s="128"/>
      <c r="AS8691" s="13"/>
      <c r="AW8691" s="128"/>
      <c r="AX8691" s="128"/>
      <c r="AY8691" s="128"/>
      <c r="BH8691" s="89"/>
      <c r="BI8691" s="90"/>
      <c r="DL8691" s="13"/>
      <c r="DM8691" s="13"/>
      <c r="DN8691" s="3"/>
      <c r="DO8691" s="126"/>
      <c r="DP8691" s="126"/>
      <c r="DQ8691" s="127"/>
      <c r="DR8691" s="128"/>
      <c r="DS8691" s="13"/>
      <c r="DW8691" s="128"/>
      <c r="DX8691" s="128"/>
      <c r="DY8691" s="128"/>
      <c r="EH8691" s="89"/>
      <c r="EI8691" s="90"/>
    </row>
    <row r="8692" spans="38:139">
      <c r="AL8692" s="13"/>
      <c r="AM8692" s="13"/>
      <c r="AN8692" s="3"/>
      <c r="AO8692" s="126"/>
      <c r="AP8692" s="126"/>
      <c r="AQ8692" s="127"/>
      <c r="AR8692" s="128"/>
      <c r="AS8692" s="13"/>
      <c r="AW8692" s="128"/>
      <c r="AX8692" s="128"/>
      <c r="AY8692" s="128"/>
      <c r="BH8692" s="89"/>
      <c r="BI8692" s="90"/>
      <c r="DL8692" s="13"/>
      <c r="DM8692" s="13"/>
      <c r="DN8692" s="3"/>
      <c r="DO8692" s="126"/>
      <c r="DP8692" s="126"/>
      <c r="DQ8692" s="127"/>
      <c r="DR8692" s="128"/>
      <c r="DS8692" s="13"/>
      <c r="DW8692" s="128"/>
      <c r="DX8692" s="128"/>
      <c r="DY8692" s="128"/>
      <c r="EH8692" s="89"/>
      <c r="EI8692" s="90"/>
    </row>
    <row r="8693" spans="38:139">
      <c r="AL8693" s="13"/>
      <c r="AM8693" s="13"/>
      <c r="AN8693" s="3"/>
      <c r="AO8693" s="126"/>
      <c r="AP8693" s="126"/>
      <c r="AQ8693" s="127"/>
      <c r="AR8693" s="128"/>
      <c r="AS8693" s="13"/>
      <c r="AW8693" s="128"/>
      <c r="AX8693" s="128"/>
      <c r="AY8693" s="128"/>
      <c r="BH8693" s="89"/>
      <c r="BI8693" s="90"/>
      <c r="DL8693" s="13"/>
      <c r="DM8693" s="13"/>
      <c r="DN8693" s="3"/>
      <c r="DO8693" s="126"/>
      <c r="DP8693" s="126"/>
      <c r="DQ8693" s="127"/>
      <c r="DR8693" s="128"/>
      <c r="DS8693" s="13"/>
      <c r="DW8693" s="128"/>
      <c r="DX8693" s="128"/>
      <c r="DY8693" s="128"/>
      <c r="EH8693" s="89"/>
      <c r="EI8693" s="90"/>
    </row>
    <row r="8694" spans="38:139">
      <c r="AL8694" s="13"/>
      <c r="AM8694" s="13"/>
      <c r="AN8694" s="3"/>
      <c r="AO8694" s="126"/>
      <c r="AP8694" s="126"/>
      <c r="AQ8694" s="127"/>
      <c r="AR8694" s="128"/>
      <c r="AS8694" s="13"/>
      <c r="AW8694" s="128"/>
      <c r="AX8694" s="128"/>
      <c r="AY8694" s="128"/>
      <c r="BH8694" s="89"/>
      <c r="BI8694" s="90"/>
      <c r="DL8694" s="13"/>
      <c r="DM8694" s="13"/>
      <c r="DN8694" s="3"/>
      <c r="DO8694" s="126"/>
      <c r="DP8694" s="126"/>
      <c r="DQ8694" s="127"/>
      <c r="DR8694" s="128"/>
      <c r="DS8694" s="13"/>
      <c r="DW8694" s="128"/>
      <c r="DX8694" s="128"/>
      <c r="DY8694" s="128"/>
      <c r="EH8694" s="89"/>
      <c r="EI8694" s="90"/>
    </row>
    <row r="8695" spans="38:139">
      <c r="AL8695" s="13"/>
      <c r="AM8695" s="13"/>
      <c r="AN8695" s="3"/>
      <c r="AO8695" s="126"/>
      <c r="AP8695" s="126"/>
      <c r="AQ8695" s="127"/>
      <c r="AR8695" s="128"/>
      <c r="AS8695" s="13"/>
      <c r="AW8695" s="128"/>
      <c r="AX8695" s="128"/>
      <c r="AY8695" s="128"/>
      <c r="BH8695" s="89"/>
      <c r="BI8695" s="90"/>
      <c r="DL8695" s="13"/>
      <c r="DM8695" s="13"/>
      <c r="DN8695" s="3"/>
      <c r="DO8695" s="126"/>
      <c r="DP8695" s="126"/>
      <c r="DQ8695" s="127"/>
      <c r="DR8695" s="128"/>
      <c r="DS8695" s="13"/>
      <c r="DW8695" s="128"/>
      <c r="DX8695" s="128"/>
      <c r="DY8695" s="128"/>
      <c r="EH8695" s="89"/>
      <c r="EI8695" s="90"/>
    </row>
    <row r="8696" spans="38:139">
      <c r="AL8696" s="13"/>
      <c r="AM8696" s="13"/>
      <c r="AN8696" s="3"/>
      <c r="AO8696" s="126"/>
      <c r="AP8696" s="126"/>
      <c r="AQ8696" s="127"/>
      <c r="AR8696" s="128"/>
      <c r="AS8696" s="13"/>
      <c r="AW8696" s="128"/>
      <c r="AX8696" s="128"/>
      <c r="AY8696" s="128"/>
      <c r="BH8696" s="89"/>
      <c r="BI8696" s="90"/>
      <c r="DL8696" s="13"/>
      <c r="DM8696" s="13"/>
      <c r="DN8696" s="3"/>
      <c r="DO8696" s="126"/>
      <c r="DP8696" s="126"/>
      <c r="DQ8696" s="127"/>
      <c r="DR8696" s="128"/>
      <c r="DS8696" s="13"/>
      <c r="DW8696" s="128"/>
      <c r="DX8696" s="128"/>
      <c r="DY8696" s="128"/>
      <c r="EH8696" s="89"/>
      <c r="EI8696" s="90"/>
    </row>
    <row r="8697" spans="38:139">
      <c r="AL8697" s="13"/>
      <c r="AM8697" s="13"/>
      <c r="AN8697" s="3"/>
      <c r="AO8697" s="126"/>
      <c r="AP8697" s="126"/>
      <c r="AQ8697" s="127"/>
      <c r="AR8697" s="128"/>
      <c r="AS8697" s="13"/>
      <c r="AW8697" s="128"/>
      <c r="AX8697" s="128"/>
      <c r="AY8697" s="128"/>
      <c r="BH8697" s="89"/>
      <c r="BI8697" s="90"/>
      <c r="DL8697" s="13"/>
      <c r="DM8697" s="13"/>
      <c r="DN8697" s="3"/>
      <c r="DO8697" s="126"/>
      <c r="DP8697" s="126"/>
      <c r="DQ8697" s="127"/>
      <c r="DR8697" s="128"/>
      <c r="DS8697" s="13"/>
      <c r="DW8697" s="128"/>
      <c r="DX8697" s="128"/>
      <c r="DY8697" s="128"/>
      <c r="EH8697" s="89"/>
      <c r="EI8697" s="90"/>
    </row>
    <row r="8698" spans="38:139">
      <c r="AL8698" s="13"/>
      <c r="AM8698" s="13"/>
      <c r="AN8698" s="3"/>
      <c r="AO8698" s="126"/>
      <c r="AP8698" s="126"/>
      <c r="AQ8698" s="127"/>
      <c r="AR8698" s="128"/>
      <c r="AS8698" s="13"/>
      <c r="AW8698" s="128"/>
      <c r="AX8698" s="128"/>
      <c r="AY8698" s="128"/>
      <c r="BH8698" s="89"/>
      <c r="BI8698" s="90"/>
      <c r="DL8698" s="13"/>
      <c r="DM8698" s="13"/>
      <c r="DN8698" s="3"/>
      <c r="DO8698" s="126"/>
      <c r="DP8698" s="126"/>
      <c r="DQ8698" s="127"/>
      <c r="DR8698" s="128"/>
      <c r="DS8698" s="13"/>
      <c r="DW8698" s="128"/>
      <c r="DX8698" s="128"/>
      <c r="DY8698" s="128"/>
      <c r="EH8698" s="89"/>
      <c r="EI8698" s="90"/>
    </row>
    <row r="8699" spans="38:139">
      <c r="AL8699" s="13"/>
      <c r="AM8699" s="13"/>
      <c r="AN8699" s="3"/>
      <c r="AO8699" s="126"/>
      <c r="AP8699" s="126"/>
      <c r="AQ8699" s="127"/>
      <c r="AR8699" s="128"/>
      <c r="AS8699" s="13"/>
      <c r="AW8699" s="128"/>
      <c r="AX8699" s="128"/>
      <c r="AY8699" s="128"/>
      <c r="BH8699" s="89"/>
      <c r="BI8699" s="90"/>
      <c r="DL8699" s="13"/>
      <c r="DM8699" s="13"/>
      <c r="DN8699" s="3"/>
      <c r="DO8699" s="126"/>
      <c r="DP8699" s="126"/>
      <c r="DQ8699" s="127"/>
      <c r="DR8699" s="128"/>
      <c r="DS8699" s="13"/>
      <c r="DW8699" s="128"/>
      <c r="DX8699" s="128"/>
      <c r="DY8699" s="128"/>
      <c r="EH8699" s="89"/>
      <c r="EI8699" s="90"/>
    </row>
    <row r="8700" spans="38:139">
      <c r="AL8700" s="13"/>
      <c r="AM8700" s="13"/>
      <c r="AN8700" s="3"/>
      <c r="AO8700" s="126"/>
      <c r="AP8700" s="126"/>
      <c r="AQ8700" s="127"/>
      <c r="AR8700" s="128"/>
      <c r="AS8700" s="13"/>
      <c r="AW8700" s="128"/>
      <c r="AX8700" s="128"/>
      <c r="AY8700" s="128"/>
      <c r="BH8700" s="89"/>
      <c r="BI8700" s="90"/>
      <c r="DL8700" s="13"/>
      <c r="DM8700" s="13"/>
      <c r="DN8700" s="3"/>
      <c r="DO8700" s="126"/>
      <c r="DP8700" s="126"/>
      <c r="DQ8700" s="127"/>
      <c r="DR8700" s="128"/>
      <c r="DS8700" s="13"/>
      <c r="DW8700" s="128"/>
      <c r="DX8700" s="128"/>
      <c r="DY8700" s="128"/>
      <c r="EH8700" s="89"/>
      <c r="EI8700" s="90"/>
    </row>
    <row r="8701" spans="38:139">
      <c r="AL8701" s="13"/>
      <c r="AM8701" s="13"/>
      <c r="AN8701" s="3"/>
      <c r="AO8701" s="126"/>
      <c r="AP8701" s="126"/>
      <c r="AQ8701" s="127"/>
      <c r="AR8701" s="128"/>
      <c r="AS8701" s="13"/>
      <c r="AW8701" s="128"/>
      <c r="AX8701" s="128"/>
      <c r="AY8701" s="128"/>
      <c r="BH8701" s="89"/>
      <c r="BI8701" s="90"/>
      <c r="DL8701" s="13"/>
      <c r="DM8701" s="13"/>
      <c r="DN8701" s="3"/>
      <c r="DO8701" s="126"/>
      <c r="DP8701" s="126"/>
      <c r="DQ8701" s="127"/>
      <c r="DR8701" s="128"/>
      <c r="DS8701" s="13"/>
      <c r="DW8701" s="128"/>
      <c r="DX8701" s="128"/>
      <c r="DY8701" s="128"/>
      <c r="EH8701" s="89"/>
      <c r="EI8701" s="90"/>
    </row>
    <row r="8702" spans="38:139">
      <c r="AL8702" s="13"/>
      <c r="AM8702" s="13"/>
      <c r="AN8702" s="3"/>
      <c r="AO8702" s="126"/>
      <c r="AP8702" s="126"/>
      <c r="AQ8702" s="127"/>
      <c r="AR8702" s="128"/>
      <c r="AS8702" s="13"/>
      <c r="AW8702" s="128"/>
      <c r="AX8702" s="128"/>
      <c r="AY8702" s="128"/>
      <c r="BH8702" s="89"/>
      <c r="BI8702" s="90"/>
      <c r="DL8702" s="13"/>
      <c r="DM8702" s="13"/>
      <c r="DN8702" s="3"/>
      <c r="DO8702" s="126"/>
      <c r="DP8702" s="126"/>
      <c r="DQ8702" s="127"/>
      <c r="DR8702" s="128"/>
      <c r="DS8702" s="13"/>
      <c r="DW8702" s="128"/>
      <c r="DX8702" s="128"/>
      <c r="DY8702" s="128"/>
      <c r="EH8702" s="89"/>
      <c r="EI8702" s="90"/>
    </row>
    <row r="8703" spans="38:139">
      <c r="AL8703" s="13"/>
      <c r="AM8703" s="13"/>
      <c r="AN8703" s="3"/>
      <c r="AO8703" s="126"/>
      <c r="AP8703" s="126"/>
      <c r="AQ8703" s="127"/>
      <c r="AR8703" s="128"/>
      <c r="AS8703" s="13"/>
      <c r="AW8703" s="128"/>
      <c r="AX8703" s="128"/>
      <c r="AY8703" s="128"/>
      <c r="BH8703" s="89"/>
      <c r="BI8703" s="90"/>
      <c r="DL8703" s="13"/>
      <c r="DM8703" s="13"/>
      <c r="DN8703" s="3"/>
      <c r="DO8703" s="126"/>
      <c r="DP8703" s="126"/>
      <c r="DQ8703" s="127"/>
      <c r="DR8703" s="128"/>
      <c r="DS8703" s="13"/>
      <c r="DW8703" s="128"/>
      <c r="DX8703" s="128"/>
      <c r="DY8703" s="128"/>
      <c r="EH8703" s="89"/>
      <c r="EI8703" s="90"/>
    </row>
    <row r="8704" spans="38:139">
      <c r="AL8704" s="13"/>
      <c r="AM8704" s="13"/>
      <c r="AN8704" s="3"/>
      <c r="AO8704" s="126"/>
      <c r="AP8704" s="126"/>
      <c r="AQ8704" s="127"/>
      <c r="AR8704" s="128"/>
      <c r="AS8704" s="13"/>
      <c r="AW8704" s="128"/>
      <c r="AX8704" s="128"/>
      <c r="AY8704" s="128"/>
      <c r="BH8704" s="89"/>
      <c r="BI8704" s="90"/>
      <c r="DL8704" s="13"/>
      <c r="DM8704" s="13"/>
      <c r="DN8704" s="3"/>
      <c r="DO8704" s="126"/>
      <c r="DP8704" s="126"/>
      <c r="DQ8704" s="127"/>
      <c r="DR8704" s="128"/>
      <c r="DS8704" s="13"/>
      <c r="DW8704" s="128"/>
      <c r="DX8704" s="128"/>
      <c r="DY8704" s="128"/>
      <c r="EH8704" s="89"/>
      <c r="EI8704" s="90"/>
    </row>
    <row r="8705" spans="38:139">
      <c r="AL8705" s="13"/>
      <c r="AM8705" s="13"/>
      <c r="AN8705" s="3"/>
      <c r="AO8705" s="126"/>
      <c r="AP8705" s="126"/>
      <c r="AQ8705" s="127"/>
      <c r="AR8705" s="128"/>
      <c r="AS8705" s="13"/>
      <c r="AW8705" s="128"/>
      <c r="AX8705" s="128"/>
      <c r="AY8705" s="128"/>
      <c r="BH8705" s="89"/>
      <c r="BI8705" s="90"/>
      <c r="DL8705" s="13"/>
      <c r="DM8705" s="13"/>
      <c r="DN8705" s="3"/>
      <c r="DO8705" s="126"/>
      <c r="DP8705" s="126"/>
      <c r="DQ8705" s="127"/>
      <c r="DR8705" s="128"/>
      <c r="DS8705" s="13"/>
      <c r="DW8705" s="128"/>
      <c r="DX8705" s="128"/>
      <c r="DY8705" s="128"/>
      <c r="EH8705" s="89"/>
      <c r="EI8705" s="90"/>
    </row>
    <row r="8706" spans="38:139">
      <c r="AL8706" s="13"/>
      <c r="AM8706" s="13"/>
      <c r="AN8706" s="3"/>
      <c r="AO8706" s="126"/>
      <c r="AP8706" s="126"/>
      <c r="AQ8706" s="127"/>
      <c r="AR8706" s="128"/>
      <c r="AS8706" s="13"/>
      <c r="AW8706" s="128"/>
      <c r="AX8706" s="128"/>
      <c r="AY8706" s="128"/>
      <c r="BH8706" s="89"/>
      <c r="BI8706" s="90"/>
      <c r="DL8706" s="13"/>
      <c r="DM8706" s="13"/>
      <c r="DN8706" s="3"/>
      <c r="DO8706" s="126"/>
      <c r="DP8706" s="126"/>
      <c r="DQ8706" s="127"/>
      <c r="DR8706" s="128"/>
      <c r="DS8706" s="13"/>
      <c r="DW8706" s="128"/>
      <c r="DX8706" s="128"/>
      <c r="DY8706" s="128"/>
      <c r="EH8706" s="89"/>
      <c r="EI8706" s="90"/>
    </row>
    <row r="8707" spans="38:139">
      <c r="AL8707" s="13"/>
      <c r="AM8707" s="13"/>
      <c r="AN8707" s="3"/>
      <c r="AO8707" s="126"/>
      <c r="AP8707" s="126"/>
      <c r="AQ8707" s="127"/>
      <c r="AR8707" s="128"/>
      <c r="AS8707" s="13"/>
      <c r="AW8707" s="128"/>
      <c r="AX8707" s="128"/>
      <c r="AY8707" s="128"/>
      <c r="BH8707" s="89"/>
      <c r="BI8707" s="90"/>
      <c r="DL8707" s="13"/>
      <c r="DM8707" s="13"/>
      <c r="DN8707" s="3"/>
      <c r="DO8707" s="126"/>
      <c r="DP8707" s="126"/>
      <c r="DQ8707" s="127"/>
      <c r="DR8707" s="128"/>
      <c r="DS8707" s="13"/>
      <c r="DW8707" s="128"/>
      <c r="DX8707" s="128"/>
      <c r="DY8707" s="128"/>
      <c r="EH8707" s="89"/>
      <c r="EI8707" s="90"/>
    </row>
    <row r="8708" spans="38:139">
      <c r="AL8708" s="13"/>
      <c r="AM8708" s="13"/>
      <c r="AN8708" s="3"/>
      <c r="AO8708" s="126"/>
      <c r="AP8708" s="126"/>
      <c r="AQ8708" s="127"/>
      <c r="AR8708" s="128"/>
      <c r="AS8708" s="13"/>
      <c r="AW8708" s="128"/>
      <c r="AX8708" s="128"/>
      <c r="AY8708" s="128"/>
      <c r="BH8708" s="89"/>
      <c r="BI8708" s="90"/>
      <c r="DL8708" s="13"/>
      <c r="DM8708" s="13"/>
      <c r="DN8708" s="3"/>
      <c r="DO8708" s="126"/>
      <c r="DP8708" s="126"/>
      <c r="DQ8708" s="127"/>
      <c r="DR8708" s="128"/>
      <c r="DS8708" s="13"/>
      <c r="DW8708" s="128"/>
      <c r="DX8708" s="128"/>
      <c r="DY8708" s="128"/>
      <c r="EH8708" s="89"/>
      <c r="EI8708" s="90"/>
    </row>
    <row r="8709" spans="38:139">
      <c r="AL8709" s="13"/>
      <c r="AM8709" s="13"/>
      <c r="AN8709" s="3"/>
      <c r="AO8709" s="126"/>
      <c r="AP8709" s="126"/>
      <c r="AQ8709" s="127"/>
      <c r="AR8709" s="128"/>
      <c r="AS8709" s="13"/>
      <c r="AW8709" s="128"/>
      <c r="AX8709" s="128"/>
      <c r="AY8709" s="128"/>
      <c r="BH8709" s="89"/>
      <c r="BI8709" s="90"/>
      <c r="DL8709" s="13"/>
      <c r="DM8709" s="13"/>
      <c r="DN8709" s="3"/>
      <c r="DO8709" s="126"/>
      <c r="DP8709" s="126"/>
      <c r="DQ8709" s="127"/>
      <c r="DR8709" s="128"/>
      <c r="DS8709" s="13"/>
      <c r="DW8709" s="128"/>
      <c r="DX8709" s="128"/>
      <c r="DY8709" s="128"/>
      <c r="EH8709" s="89"/>
      <c r="EI8709" s="90"/>
    </row>
    <row r="8710" spans="38:139">
      <c r="AL8710" s="13"/>
      <c r="AM8710" s="13"/>
      <c r="AN8710" s="3"/>
      <c r="AO8710" s="126"/>
      <c r="AP8710" s="126"/>
      <c r="AQ8710" s="127"/>
      <c r="AR8710" s="128"/>
      <c r="AS8710" s="13"/>
      <c r="AW8710" s="128"/>
      <c r="AX8710" s="128"/>
      <c r="AY8710" s="128"/>
      <c r="BH8710" s="89"/>
      <c r="BI8710" s="90"/>
      <c r="DL8710" s="13"/>
      <c r="DM8710" s="13"/>
      <c r="DN8710" s="3"/>
      <c r="DO8710" s="126"/>
      <c r="DP8710" s="126"/>
      <c r="DQ8710" s="127"/>
      <c r="DR8710" s="128"/>
      <c r="DS8710" s="13"/>
      <c r="DW8710" s="128"/>
      <c r="DX8710" s="128"/>
      <c r="DY8710" s="128"/>
      <c r="EH8710" s="89"/>
      <c r="EI8710" s="90"/>
    </row>
    <row r="8711" spans="38:139">
      <c r="AL8711" s="13"/>
      <c r="AM8711" s="13"/>
      <c r="AN8711" s="3"/>
      <c r="AO8711" s="126"/>
      <c r="AP8711" s="126"/>
      <c r="AQ8711" s="127"/>
      <c r="AR8711" s="128"/>
      <c r="AS8711" s="13"/>
      <c r="AW8711" s="128"/>
      <c r="AX8711" s="128"/>
      <c r="AY8711" s="128"/>
      <c r="BH8711" s="89"/>
      <c r="BI8711" s="90"/>
      <c r="DL8711" s="13"/>
      <c r="DM8711" s="13"/>
      <c r="DN8711" s="3"/>
      <c r="DO8711" s="126"/>
      <c r="DP8711" s="126"/>
      <c r="DQ8711" s="127"/>
      <c r="DR8711" s="128"/>
      <c r="DS8711" s="13"/>
      <c r="DW8711" s="128"/>
      <c r="DX8711" s="128"/>
      <c r="DY8711" s="128"/>
      <c r="EH8711" s="89"/>
      <c r="EI8711" s="90"/>
    </row>
    <row r="8712" spans="38:139">
      <c r="AL8712" s="13"/>
      <c r="AM8712" s="13"/>
      <c r="AN8712" s="3"/>
      <c r="AO8712" s="126"/>
      <c r="AP8712" s="126"/>
      <c r="AQ8712" s="127"/>
      <c r="AR8712" s="128"/>
      <c r="AS8712" s="13"/>
      <c r="AW8712" s="128"/>
      <c r="AX8712" s="128"/>
      <c r="AY8712" s="128"/>
      <c r="BH8712" s="89"/>
      <c r="BI8712" s="90"/>
      <c r="DL8712" s="13"/>
      <c r="DM8712" s="13"/>
      <c r="DN8712" s="3"/>
      <c r="DO8712" s="126"/>
      <c r="DP8712" s="126"/>
      <c r="DQ8712" s="127"/>
      <c r="DR8712" s="128"/>
      <c r="DS8712" s="13"/>
      <c r="DW8712" s="128"/>
      <c r="DX8712" s="128"/>
      <c r="DY8712" s="128"/>
      <c r="EH8712" s="89"/>
      <c r="EI8712" s="90"/>
    </row>
    <row r="8713" spans="38:139">
      <c r="AL8713" s="13"/>
      <c r="AM8713" s="13"/>
      <c r="AN8713" s="3"/>
      <c r="AO8713" s="126"/>
      <c r="AP8713" s="126"/>
      <c r="AQ8713" s="127"/>
      <c r="AR8713" s="128"/>
      <c r="AS8713" s="13"/>
      <c r="AW8713" s="128"/>
      <c r="AX8713" s="128"/>
      <c r="AY8713" s="128"/>
      <c r="BH8713" s="89"/>
      <c r="BI8713" s="90"/>
      <c r="DL8713" s="13"/>
      <c r="DM8713" s="13"/>
      <c r="DN8713" s="3"/>
      <c r="DO8713" s="126"/>
      <c r="DP8713" s="126"/>
      <c r="DQ8713" s="127"/>
      <c r="DR8713" s="128"/>
      <c r="DS8713" s="13"/>
      <c r="DW8713" s="128"/>
      <c r="DX8713" s="128"/>
      <c r="DY8713" s="128"/>
      <c r="EH8713" s="89"/>
      <c r="EI8713" s="90"/>
    </row>
    <row r="8714" spans="38:139">
      <c r="AL8714" s="13"/>
      <c r="AM8714" s="13"/>
      <c r="AN8714" s="3"/>
      <c r="AO8714" s="126"/>
      <c r="AP8714" s="126"/>
      <c r="AQ8714" s="127"/>
      <c r="AR8714" s="128"/>
      <c r="AS8714" s="13"/>
      <c r="AW8714" s="128"/>
      <c r="AX8714" s="128"/>
      <c r="AY8714" s="128"/>
      <c r="BH8714" s="89"/>
      <c r="BI8714" s="90"/>
      <c r="DL8714" s="13"/>
      <c r="DM8714" s="13"/>
      <c r="DN8714" s="3"/>
      <c r="DO8714" s="126"/>
      <c r="DP8714" s="126"/>
      <c r="DQ8714" s="127"/>
      <c r="DR8714" s="128"/>
      <c r="DS8714" s="13"/>
      <c r="DW8714" s="128"/>
      <c r="DX8714" s="128"/>
      <c r="DY8714" s="128"/>
      <c r="EH8714" s="89"/>
      <c r="EI8714" s="90"/>
    </row>
    <row r="8715" spans="38:139">
      <c r="AL8715" s="13"/>
      <c r="AM8715" s="13"/>
      <c r="AN8715" s="3"/>
      <c r="AO8715" s="126"/>
      <c r="AP8715" s="126"/>
      <c r="AQ8715" s="127"/>
      <c r="AR8715" s="128"/>
      <c r="AS8715" s="13"/>
      <c r="AW8715" s="128"/>
      <c r="AX8715" s="128"/>
      <c r="AY8715" s="128"/>
      <c r="BH8715" s="89"/>
      <c r="BI8715" s="90"/>
      <c r="DL8715" s="13"/>
      <c r="DM8715" s="13"/>
      <c r="DN8715" s="3"/>
      <c r="DO8715" s="126"/>
      <c r="DP8715" s="126"/>
      <c r="DQ8715" s="127"/>
      <c r="DR8715" s="128"/>
      <c r="DS8715" s="13"/>
      <c r="DW8715" s="128"/>
      <c r="DX8715" s="128"/>
      <c r="DY8715" s="128"/>
      <c r="EH8715" s="89"/>
      <c r="EI8715" s="90"/>
    </row>
    <row r="8716" spans="38:139">
      <c r="AL8716" s="13"/>
      <c r="AM8716" s="13"/>
      <c r="AN8716" s="3"/>
      <c r="AO8716" s="126"/>
      <c r="AP8716" s="126"/>
      <c r="AQ8716" s="127"/>
      <c r="AR8716" s="128"/>
      <c r="AS8716" s="13"/>
      <c r="AW8716" s="128"/>
      <c r="AX8716" s="128"/>
      <c r="AY8716" s="128"/>
      <c r="BH8716" s="89"/>
      <c r="BI8716" s="90"/>
      <c r="DL8716" s="13"/>
      <c r="DM8716" s="13"/>
      <c r="DN8716" s="3"/>
      <c r="DO8716" s="126"/>
      <c r="DP8716" s="126"/>
      <c r="DQ8716" s="127"/>
      <c r="DR8716" s="128"/>
      <c r="DS8716" s="13"/>
      <c r="DW8716" s="128"/>
      <c r="DX8716" s="128"/>
      <c r="DY8716" s="128"/>
      <c r="EH8716" s="89"/>
      <c r="EI8716" s="90"/>
    </row>
    <row r="8717" spans="38:139">
      <c r="AL8717" s="13"/>
      <c r="AM8717" s="13"/>
      <c r="AN8717" s="3"/>
      <c r="AO8717" s="126"/>
      <c r="AP8717" s="126"/>
      <c r="AQ8717" s="127"/>
      <c r="AR8717" s="128"/>
      <c r="AS8717" s="13"/>
      <c r="AW8717" s="128"/>
      <c r="AX8717" s="128"/>
      <c r="AY8717" s="128"/>
      <c r="BH8717" s="89"/>
      <c r="BI8717" s="90"/>
      <c r="DL8717" s="13"/>
      <c r="DM8717" s="13"/>
      <c r="DN8717" s="3"/>
      <c r="DO8717" s="126"/>
      <c r="DP8717" s="126"/>
      <c r="DQ8717" s="127"/>
      <c r="DR8717" s="128"/>
      <c r="DS8717" s="13"/>
      <c r="DW8717" s="128"/>
      <c r="DX8717" s="128"/>
      <c r="DY8717" s="128"/>
      <c r="EH8717" s="89"/>
      <c r="EI8717" s="90"/>
    </row>
    <row r="8718" spans="38:139">
      <c r="AL8718" s="13"/>
      <c r="AM8718" s="13"/>
      <c r="AN8718" s="3"/>
      <c r="AO8718" s="126"/>
      <c r="AP8718" s="126"/>
      <c r="AQ8718" s="127"/>
      <c r="AR8718" s="128"/>
      <c r="AS8718" s="13"/>
      <c r="AW8718" s="128"/>
      <c r="AX8718" s="128"/>
      <c r="AY8718" s="128"/>
      <c r="BH8718" s="89"/>
      <c r="BI8718" s="90"/>
      <c r="DL8718" s="13"/>
      <c r="DM8718" s="13"/>
      <c r="DN8718" s="3"/>
      <c r="DO8718" s="126"/>
      <c r="DP8718" s="126"/>
      <c r="DQ8718" s="127"/>
      <c r="DR8718" s="128"/>
      <c r="DS8718" s="13"/>
      <c r="DW8718" s="128"/>
      <c r="DX8718" s="128"/>
      <c r="DY8718" s="128"/>
      <c r="EH8718" s="89"/>
      <c r="EI8718" s="90"/>
    </row>
    <row r="8719" spans="38:139">
      <c r="AL8719" s="13"/>
      <c r="AM8719" s="13"/>
      <c r="AN8719" s="3"/>
      <c r="AO8719" s="126"/>
      <c r="AP8719" s="126"/>
      <c r="AQ8719" s="127"/>
      <c r="AR8719" s="128"/>
      <c r="AS8719" s="13"/>
      <c r="AW8719" s="128"/>
      <c r="AX8719" s="128"/>
      <c r="AY8719" s="128"/>
      <c r="BH8719" s="89"/>
      <c r="BI8719" s="90"/>
      <c r="DL8719" s="13"/>
      <c r="DM8719" s="13"/>
      <c r="DN8719" s="3"/>
      <c r="DO8719" s="126"/>
      <c r="DP8719" s="126"/>
      <c r="DQ8719" s="127"/>
      <c r="DR8719" s="128"/>
      <c r="DS8719" s="13"/>
      <c r="DW8719" s="128"/>
      <c r="DX8719" s="128"/>
      <c r="DY8719" s="128"/>
      <c r="EH8719" s="89"/>
      <c r="EI8719" s="90"/>
    </row>
    <row r="8720" spans="38:139">
      <c r="AL8720" s="13"/>
      <c r="AM8720" s="13"/>
      <c r="AN8720" s="3"/>
      <c r="AO8720" s="126"/>
      <c r="AP8720" s="126"/>
      <c r="AQ8720" s="127"/>
      <c r="AR8720" s="128"/>
      <c r="AS8720" s="13"/>
      <c r="AW8720" s="128"/>
      <c r="AX8720" s="128"/>
      <c r="AY8720" s="128"/>
      <c r="BH8720" s="89"/>
      <c r="BI8720" s="90"/>
      <c r="DL8720" s="13"/>
      <c r="DM8720" s="13"/>
      <c r="DN8720" s="3"/>
      <c r="DO8720" s="126"/>
      <c r="DP8720" s="126"/>
      <c r="DQ8720" s="127"/>
      <c r="DR8720" s="128"/>
      <c r="DS8720" s="13"/>
      <c r="DW8720" s="128"/>
      <c r="DX8720" s="128"/>
      <c r="DY8720" s="128"/>
      <c r="EH8720" s="89"/>
      <c r="EI8720" s="90"/>
    </row>
    <row r="8721" spans="38:139">
      <c r="AL8721" s="13"/>
      <c r="AM8721" s="13"/>
      <c r="AN8721" s="3"/>
      <c r="AO8721" s="126"/>
      <c r="AP8721" s="126"/>
      <c r="AQ8721" s="127"/>
      <c r="AR8721" s="128"/>
      <c r="AS8721" s="13"/>
      <c r="AW8721" s="128"/>
      <c r="AX8721" s="128"/>
      <c r="AY8721" s="128"/>
      <c r="BH8721" s="89"/>
      <c r="BI8721" s="90"/>
      <c r="DL8721" s="13"/>
      <c r="DM8721" s="13"/>
      <c r="DN8721" s="3"/>
      <c r="DO8721" s="126"/>
      <c r="DP8721" s="126"/>
      <c r="DQ8721" s="127"/>
      <c r="DR8721" s="128"/>
      <c r="DS8721" s="13"/>
      <c r="DW8721" s="128"/>
      <c r="DX8721" s="128"/>
      <c r="DY8721" s="128"/>
      <c r="EH8721" s="89"/>
      <c r="EI8721" s="90"/>
    </row>
    <row r="8722" spans="38:139">
      <c r="AL8722" s="13"/>
      <c r="AM8722" s="13"/>
      <c r="AN8722" s="3"/>
      <c r="AO8722" s="126"/>
      <c r="AP8722" s="126"/>
      <c r="AQ8722" s="127"/>
      <c r="AR8722" s="128"/>
      <c r="AS8722" s="13"/>
      <c r="AW8722" s="128"/>
      <c r="AX8722" s="128"/>
      <c r="AY8722" s="128"/>
      <c r="BH8722" s="89"/>
      <c r="BI8722" s="90"/>
      <c r="DL8722" s="13"/>
      <c r="DM8722" s="13"/>
      <c r="DN8722" s="3"/>
      <c r="DO8722" s="126"/>
      <c r="DP8722" s="126"/>
      <c r="DQ8722" s="127"/>
      <c r="DR8722" s="128"/>
      <c r="DS8722" s="13"/>
      <c r="DW8722" s="128"/>
      <c r="DX8722" s="128"/>
      <c r="DY8722" s="128"/>
      <c r="EH8722" s="89"/>
      <c r="EI8722" s="90"/>
    </row>
    <row r="8723" spans="38:139">
      <c r="AL8723" s="13"/>
      <c r="AM8723" s="13"/>
      <c r="AN8723" s="3"/>
      <c r="AO8723" s="126"/>
      <c r="AP8723" s="126"/>
      <c r="AQ8723" s="127"/>
      <c r="AR8723" s="128"/>
      <c r="AS8723" s="13"/>
      <c r="AW8723" s="128"/>
      <c r="AX8723" s="128"/>
      <c r="AY8723" s="128"/>
      <c r="BH8723" s="89"/>
      <c r="BI8723" s="90"/>
      <c r="DL8723" s="13"/>
      <c r="DM8723" s="13"/>
      <c r="DN8723" s="3"/>
      <c r="DO8723" s="126"/>
      <c r="DP8723" s="126"/>
      <c r="DQ8723" s="127"/>
      <c r="DR8723" s="128"/>
      <c r="DS8723" s="13"/>
      <c r="DW8723" s="128"/>
      <c r="DX8723" s="128"/>
      <c r="DY8723" s="128"/>
      <c r="EH8723" s="89"/>
      <c r="EI8723" s="90"/>
    </row>
    <row r="8724" spans="38:139">
      <c r="AL8724" s="13"/>
      <c r="AM8724" s="13"/>
      <c r="AN8724" s="3"/>
      <c r="AO8724" s="126"/>
      <c r="AP8724" s="126"/>
      <c r="AQ8724" s="127"/>
      <c r="AR8724" s="128"/>
      <c r="AS8724" s="13"/>
      <c r="AW8724" s="128"/>
      <c r="AX8724" s="128"/>
      <c r="AY8724" s="128"/>
      <c r="BH8724" s="89"/>
      <c r="BI8724" s="90"/>
      <c r="DL8724" s="13"/>
      <c r="DM8724" s="13"/>
      <c r="DN8724" s="3"/>
      <c r="DO8724" s="126"/>
      <c r="DP8724" s="126"/>
      <c r="DQ8724" s="127"/>
      <c r="DR8724" s="128"/>
      <c r="DS8724" s="13"/>
      <c r="DW8724" s="128"/>
      <c r="DX8724" s="128"/>
      <c r="DY8724" s="128"/>
      <c r="EH8724" s="89"/>
      <c r="EI8724" s="90"/>
    </row>
    <row r="8725" spans="38:139">
      <c r="AL8725" s="13"/>
      <c r="AM8725" s="13"/>
      <c r="AN8725" s="3"/>
      <c r="AO8725" s="126"/>
      <c r="AP8725" s="126"/>
      <c r="AQ8725" s="127"/>
      <c r="AR8725" s="128"/>
      <c r="AS8725" s="13"/>
      <c r="AW8725" s="128"/>
      <c r="AX8725" s="128"/>
      <c r="AY8725" s="128"/>
      <c r="BH8725" s="89"/>
      <c r="BI8725" s="90"/>
      <c r="DL8725" s="13"/>
      <c r="DM8725" s="13"/>
      <c r="DN8725" s="3"/>
      <c r="DO8725" s="126"/>
      <c r="DP8725" s="126"/>
      <c r="DQ8725" s="127"/>
      <c r="DR8725" s="128"/>
      <c r="DS8725" s="13"/>
      <c r="DW8725" s="128"/>
      <c r="DX8725" s="128"/>
      <c r="DY8725" s="128"/>
      <c r="EH8725" s="89"/>
      <c r="EI8725" s="90"/>
    </row>
    <row r="8726" spans="38:139">
      <c r="AL8726" s="13"/>
      <c r="AM8726" s="13"/>
      <c r="AN8726" s="3"/>
      <c r="AO8726" s="126"/>
      <c r="AP8726" s="126"/>
      <c r="AQ8726" s="127"/>
      <c r="AR8726" s="128"/>
      <c r="AS8726" s="13"/>
      <c r="AW8726" s="128"/>
      <c r="AX8726" s="128"/>
      <c r="AY8726" s="128"/>
      <c r="BH8726" s="89"/>
      <c r="BI8726" s="90"/>
      <c r="DL8726" s="13"/>
      <c r="DM8726" s="13"/>
      <c r="DN8726" s="3"/>
      <c r="DO8726" s="126"/>
      <c r="DP8726" s="126"/>
      <c r="DQ8726" s="127"/>
      <c r="DR8726" s="128"/>
      <c r="DS8726" s="13"/>
      <c r="DW8726" s="128"/>
      <c r="DX8726" s="128"/>
      <c r="DY8726" s="128"/>
      <c r="EH8726" s="89"/>
      <c r="EI8726" s="90"/>
    </row>
    <row r="8727" spans="38:139">
      <c r="AL8727" s="13"/>
      <c r="AM8727" s="13"/>
      <c r="AN8727" s="3"/>
      <c r="AO8727" s="126"/>
      <c r="AP8727" s="126"/>
      <c r="AQ8727" s="127"/>
      <c r="AR8727" s="128"/>
      <c r="AS8727" s="13"/>
      <c r="AW8727" s="128"/>
      <c r="AX8727" s="128"/>
      <c r="AY8727" s="128"/>
      <c r="BH8727" s="89"/>
      <c r="BI8727" s="90"/>
      <c r="DL8727" s="13"/>
      <c r="DM8727" s="13"/>
      <c r="DN8727" s="3"/>
      <c r="DO8727" s="126"/>
      <c r="DP8727" s="126"/>
      <c r="DQ8727" s="127"/>
      <c r="DR8727" s="128"/>
      <c r="DS8727" s="13"/>
      <c r="DW8727" s="128"/>
      <c r="DX8727" s="128"/>
      <c r="DY8727" s="128"/>
      <c r="EH8727" s="89"/>
      <c r="EI8727" s="90"/>
    </row>
    <row r="8728" spans="38:139">
      <c r="AL8728" s="13"/>
      <c r="AM8728" s="13"/>
      <c r="AN8728" s="3"/>
      <c r="AO8728" s="126"/>
      <c r="AP8728" s="126"/>
      <c r="AQ8728" s="127"/>
      <c r="AR8728" s="128"/>
      <c r="AS8728" s="13"/>
      <c r="AW8728" s="128"/>
      <c r="AX8728" s="128"/>
      <c r="AY8728" s="128"/>
      <c r="BH8728" s="89"/>
      <c r="BI8728" s="90"/>
      <c r="DL8728" s="13"/>
      <c r="DM8728" s="13"/>
      <c r="DN8728" s="3"/>
      <c r="DO8728" s="126"/>
      <c r="DP8728" s="126"/>
      <c r="DQ8728" s="127"/>
      <c r="DR8728" s="128"/>
      <c r="DS8728" s="13"/>
      <c r="DW8728" s="128"/>
      <c r="DX8728" s="128"/>
      <c r="DY8728" s="128"/>
      <c r="EH8728" s="89"/>
      <c r="EI8728" s="90"/>
    </row>
    <row r="8729" spans="38:139">
      <c r="AL8729" s="13"/>
      <c r="AM8729" s="13"/>
      <c r="AN8729" s="3"/>
      <c r="AO8729" s="126"/>
      <c r="AP8729" s="126"/>
      <c r="AQ8729" s="127"/>
      <c r="AR8729" s="128"/>
      <c r="AS8729" s="13"/>
      <c r="AW8729" s="128"/>
      <c r="AX8729" s="128"/>
      <c r="AY8729" s="128"/>
      <c r="BH8729" s="89"/>
      <c r="BI8729" s="90"/>
      <c r="DL8729" s="13"/>
      <c r="DM8729" s="13"/>
      <c r="DN8729" s="3"/>
      <c r="DO8729" s="126"/>
      <c r="DP8729" s="126"/>
      <c r="DQ8729" s="127"/>
      <c r="DR8729" s="128"/>
      <c r="DS8729" s="13"/>
      <c r="DW8729" s="128"/>
      <c r="DX8729" s="128"/>
      <c r="DY8729" s="128"/>
      <c r="EH8729" s="89"/>
      <c r="EI8729" s="90"/>
    </row>
    <row r="8730" spans="38:139">
      <c r="AL8730" s="13"/>
      <c r="AM8730" s="13"/>
      <c r="AN8730" s="3"/>
      <c r="AO8730" s="126"/>
      <c r="AP8730" s="126"/>
      <c r="AQ8730" s="127"/>
      <c r="AR8730" s="128"/>
      <c r="AS8730" s="13"/>
      <c r="AW8730" s="128"/>
      <c r="AX8730" s="128"/>
      <c r="AY8730" s="128"/>
      <c r="BH8730" s="89"/>
      <c r="BI8730" s="90"/>
      <c r="DL8730" s="13"/>
      <c r="DM8730" s="13"/>
      <c r="DN8730" s="3"/>
      <c r="DO8730" s="126"/>
      <c r="DP8730" s="126"/>
      <c r="DQ8730" s="127"/>
      <c r="DR8730" s="128"/>
      <c r="DS8730" s="13"/>
      <c r="DW8730" s="128"/>
      <c r="DX8730" s="128"/>
      <c r="DY8730" s="128"/>
      <c r="EH8730" s="89"/>
      <c r="EI8730" s="90"/>
    </row>
    <row r="8731" spans="38:139">
      <c r="AL8731" s="13"/>
      <c r="AM8731" s="13"/>
      <c r="AN8731" s="3"/>
      <c r="AO8731" s="126"/>
      <c r="AP8731" s="126"/>
      <c r="AQ8731" s="127"/>
      <c r="AR8731" s="128"/>
      <c r="AS8731" s="13"/>
      <c r="AW8731" s="128"/>
      <c r="AX8731" s="128"/>
      <c r="AY8731" s="128"/>
      <c r="BH8731" s="89"/>
      <c r="BI8731" s="90"/>
      <c r="DL8731" s="13"/>
      <c r="DM8731" s="13"/>
      <c r="DN8731" s="3"/>
      <c r="DO8731" s="126"/>
      <c r="DP8731" s="126"/>
      <c r="DQ8731" s="127"/>
      <c r="DR8731" s="128"/>
      <c r="DS8731" s="13"/>
      <c r="DW8731" s="128"/>
      <c r="DX8731" s="128"/>
      <c r="DY8731" s="128"/>
      <c r="EH8731" s="89"/>
      <c r="EI8731" s="90"/>
    </row>
    <row r="8732" spans="38:139">
      <c r="AL8732" s="13"/>
      <c r="AM8732" s="13"/>
      <c r="AN8732" s="3"/>
      <c r="AO8732" s="126"/>
      <c r="AP8732" s="126"/>
      <c r="AQ8732" s="127"/>
      <c r="AR8732" s="128"/>
      <c r="AS8732" s="13"/>
      <c r="AW8732" s="128"/>
      <c r="AX8732" s="128"/>
      <c r="AY8732" s="128"/>
      <c r="BH8732" s="89"/>
      <c r="BI8732" s="90"/>
      <c r="DL8732" s="13"/>
      <c r="DM8732" s="13"/>
      <c r="DN8732" s="3"/>
      <c r="DO8732" s="126"/>
      <c r="DP8732" s="126"/>
      <c r="DQ8732" s="127"/>
      <c r="DR8732" s="128"/>
      <c r="DS8732" s="13"/>
      <c r="DW8732" s="128"/>
      <c r="DX8732" s="128"/>
      <c r="DY8732" s="128"/>
      <c r="EH8732" s="89"/>
      <c r="EI8732" s="90"/>
    </row>
    <row r="8733" spans="38:139">
      <c r="AL8733" s="13"/>
      <c r="AM8733" s="13"/>
      <c r="AN8733" s="3"/>
      <c r="AO8733" s="126"/>
      <c r="AP8733" s="126"/>
      <c r="AQ8733" s="127"/>
      <c r="AR8733" s="128"/>
      <c r="AS8733" s="13"/>
      <c r="AW8733" s="128"/>
      <c r="AX8733" s="128"/>
      <c r="AY8733" s="128"/>
      <c r="BH8733" s="89"/>
      <c r="BI8733" s="90"/>
      <c r="DL8733" s="13"/>
      <c r="DM8733" s="13"/>
      <c r="DN8733" s="3"/>
      <c r="DO8733" s="126"/>
      <c r="DP8733" s="126"/>
      <c r="DQ8733" s="127"/>
      <c r="DR8733" s="128"/>
      <c r="DS8733" s="13"/>
      <c r="DW8733" s="128"/>
      <c r="DX8733" s="128"/>
      <c r="DY8733" s="128"/>
      <c r="EH8733" s="89"/>
      <c r="EI8733" s="90"/>
    </row>
    <row r="8734" spans="38:139">
      <c r="AL8734" s="13"/>
      <c r="AM8734" s="13"/>
      <c r="AN8734" s="3"/>
      <c r="AO8734" s="126"/>
      <c r="AP8734" s="126"/>
      <c r="AQ8734" s="127"/>
      <c r="AR8734" s="128"/>
      <c r="AS8734" s="13"/>
      <c r="AW8734" s="128"/>
      <c r="AX8734" s="128"/>
      <c r="AY8734" s="128"/>
      <c r="BH8734" s="89"/>
      <c r="BI8734" s="90"/>
      <c r="DL8734" s="13"/>
      <c r="DM8734" s="13"/>
      <c r="DN8734" s="3"/>
      <c r="DO8734" s="126"/>
      <c r="DP8734" s="126"/>
      <c r="DQ8734" s="127"/>
      <c r="DR8734" s="128"/>
      <c r="DS8734" s="13"/>
      <c r="DW8734" s="128"/>
      <c r="DX8734" s="128"/>
      <c r="DY8734" s="128"/>
      <c r="EH8734" s="89"/>
      <c r="EI8734" s="90"/>
    </row>
    <row r="8735" spans="38:139">
      <c r="AL8735" s="13"/>
      <c r="AM8735" s="13"/>
      <c r="AN8735" s="3"/>
      <c r="AO8735" s="126"/>
      <c r="AP8735" s="126"/>
      <c r="AQ8735" s="127"/>
      <c r="AR8735" s="128"/>
      <c r="AS8735" s="13"/>
      <c r="AW8735" s="128"/>
      <c r="AX8735" s="128"/>
      <c r="AY8735" s="128"/>
      <c r="BH8735" s="89"/>
      <c r="BI8735" s="90"/>
      <c r="DL8735" s="13"/>
      <c r="DM8735" s="13"/>
      <c r="DN8735" s="3"/>
      <c r="DO8735" s="126"/>
      <c r="DP8735" s="126"/>
      <c r="DQ8735" s="127"/>
      <c r="DR8735" s="128"/>
      <c r="DS8735" s="13"/>
      <c r="DW8735" s="128"/>
      <c r="DX8735" s="128"/>
      <c r="DY8735" s="128"/>
      <c r="EH8735" s="89"/>
      <c r="EI8735" s="90"/>
    </row>
    <row r="8736" spans="38:139">
      <c r="AL8736" s="13"/>
      <c r="AM8736" s="13"/>
      <c r="AN8736" s="3"/>
      <c r="AO8736" s="126"/>
      <c r="AP8736" s="126"/>
      <c r="AQ8736" s="127"/>
      <c r="AR8736" s="128"/>
      <c r="AS8736" s="13"/>
      <c r="AW8736" s="128"/>
      <c r="AX8736" s="128"/>
      <c r="AY8736" s="128"/>
      <c r="BH8736" s="89"/>
      <c r="BI8736" s="90"/>
      <c r="DL8736" s="13"/>
      <c r="DM8736" s="13"/>
      <c r="DN8736" s="3"/>
      <c r="DO8736" s="126"/>
      <c r="DP8736" s="126"/>
      <c r="DQ8736" s="127"/>
      <c r="DR8736" s="128"/>
      <c r="DS8736" s="13"/>
      <c r="DW8736" s="128"/>
      <c r="DX8736" s="128"/>
      <c r="DY8736" s="128"/>
      <c r="EH8736" s="89"/>
      <c r="EI8736" s="90"/>
    </row>
    <row r="8737" spans="38:139">
      <c r="AL8737" s="13"/>
      <c r="AM8737" s="13"/>
      <c r="AN8737" s="3"/>
      <c r="AO8737" s="126"/>
      <c r="AP8737" s="126"/>
      <c r="AQ8737" s="127"/>
      <c r="AR8737" s="128"/>
      <c r="AS8737" s="13"/>
      <c r="AW8737" s="128"/>
      <c r="AX8737" s="128"/>
      <c r="AY8737" s="128"/>
      <c r="BH8737" s="89"/>
      <c r="BI8737" s="90"/>
      <c r="DL8737" s="13"/>
      <c r="DM8737" s="13"/>
      <c r="DN8737" s="3"/>
      <c r="DO8737" s="126"/>
      <c r="DP8737" s="126"/>
      <c r="DQ8737" s="127"/>
      <c r="DR8737" s="128"/>
      <c r="DS8737" s="13"/>
      <c r="DW8737" s="128"/>
      <c r="DX8737" s="128"/>
      <c r="DY8737" s="128"/>
      <c r="EH8737" s="89"/>
      <c r="EI8737" s="90"/>
    </row>
    <row r="8738" spans="38:139">
      <c r="AL8738" s="13"/>
      <c r="AM8738" s="13"/>
      <c r="AN8738" s="3"/>
      <c r="AO8738" s="126"/>
      <c r="AP8738" s="126"/>
      <c r="AQ8738" s="127"/>
      <c r="AR8738" s="128"/>
      <c r="AS8738" s="13"/>
      <c r="AW8738" s="128"/>
      <c r="AX8738" s="128"/>
      <c r="AY8738" s="128"/>
      <c r="BH8738" s="89"/>
      <c r="BI8738" s="90"/>
      <c r="DL8738" s="13"/>
      <c r="DM8738" s="13"/>
      <c r="DN8738" s="3"/>
      <c r="DO8738" s="126"/>
      <c r="DP8738" s="126"/>
      <c r="DQ8738" s="127"/>
      <c r="DR8738" s="128"/>
      <c r="DS8738" s="13"/>
      <c r="DW8738" s="128"/>
      <c r="DX8738" s="128"/>
      <c r="DY8738" s="128"/>
      <c r="EH8738" s="89"/>
      <c r="EI8738" s="90"/>
    </row>
    <row r="8739" spans="38:139">
      <c r="AL8739" s="13"/>
      <c r="AM8739" s="13"/>
      <c r="AN8739" s="3"/>
      <c r="AO8739" s="126"/>
      <c r="AP8739" s="126"/>
      <c r="AQ8739" s="127"/>
      <c r="AR8739" s="128"/>
      <c r="AS8739" s="13"/>
      <c r="AW8739" s="128"/>
      <c r="AX8739" s="128"/>
      <c r="AY8739" s="128"/>
      <c r="BH8739" s="89"/>
      <c r="BI8739" s="90"/>
      <c r="DL8739" s="13"/>
      <c r="DM8739" s="13"/>
      <c r="DN8739" s="3"/>
      <c r="DO8739" s="126"/>
      <c r="DP8739" s="126"/>
      <c r="DQ8739" s="127"/>
      <c r="DR8739" s="128"/>
      <c r="DS8739" s="13"/>
      <c r="DW8739" s="128"/>
      <c r="DX8739" s="128"/>
      <c r="DY8739" s="128"/>
      <c r="EH8739" s="89"/>
      <c r="EI8739" s="90"/>
    </row>
    <row r="8740" spans="38:139">
      <c r="AL8740" s="13"/>
      <c r="AM8740" s="13"/>
      <c r="AN8740" s="3"/>
      <c r="AO8740" s="126"/>
      <c r="AP8740" s="126"/>
      <c r="AQ8740" s="127"/>
      <c r="AR8740" s="128"/>
      <c r="AS8740" s="13"/>
      <c r="AW8740" s="128"/>
      <c r="AX8740" s="128"/>
      <c r="AY8740" s="128"/>
      <c r="BH8740" s="89"/>
      <c r="BI8740" s="90"/>
      <c r="DL8740" s="13"/>
      <c r="DM8740" s="13"/>
      <c r="DN8740" s="3"/>
      <c r="DO8740" s="126"/>
      <c r="DP8740" s="126"/>
      <c r="DQ8740" s="127"/>
      <c r="DR8740" s="128"/>
      <c r="DS8740" s="13"/>
      <c r="DW8740" s="128"/>
      <c r="DX8740" s="128"/>
      <c r="DY8740" s="128"/>
      <c r="EH8740" s="89"/>
      <c r="EI8740" s="90"/>
    </row>
    <row r="8741" spans="38:139">
      <c r="AL8741" s="13"/>
      <c r="AM8741" s="13"/>
      <c r="AN8741" s="3"/>
      <c r="AO8741" s="126"/>
      <c r="AP8741" s="126"/>
      <c r="AQ8741" s="127"/>
      <c r="AR8741" s="128"/>
      <c r="AS8741" s="13"/>
      <c r="AW8741" s="128"/>
      <c r="AX8741" s="128"/>
      <c r="AY8741" s="128"/>
      <c r="BH8741" s="89"/>
      <c r="BI8741" s="90"/>
      <c r="DL8741" s="13"/>
      <c r="DM8741" s="13"/>
      <c r="DN8741" s="3"/>
      <c r="DO8741" s="126"/>
      <c r="DP8741" s="126"/>
      <c r="DQ8741" s="127"/>
      <c r="DR8741" s="128"/>
      <c r="DS8741" s="13"/>
      <c r="DW8741" s="128"/>
      <c r="DX8741" s="128"/>
      <c r="DY8741" s="128"/>
      <c r="EH8741" s="89"/>
      <c r="EI8741" s="90"/>
    </row>
    <row r="8742" spans="38:139">
      <c r="AL8742" s="13"/>
      <c r="AM8742" s="13"/>
      <c r="AN8742" s="3"/>
      <c r="AO8742" s="126"/>
      <c r="AP8742" s="126"/>
      <c r="AQ8742" s="127"/>
      <c r="AR8742" s="128"/>
      <c r="AS8742" s="13"/>
      <c r="AW8742" s="128"/>
      <c r="AX8742" s="128"/>
      <c r="AY8742" s="128"/>
      <c r="BH8742" s="89"/>
      <c r="BI8742" s="90"/>
      <c r="DL8742" s="13"/>
      <c r="DM8742" s="13"/>
      <c r="DN8742" s="3"/>
      <c r="DO8742" s="126"/>
      <c r="DP8742" s="126"/>
      <c r="DQ8742" s="127"/>
      <c r="DR8742" s="128"/>
      <c r="DS8742" s="13"/>
      <c r="DW8742" s="128"/>
      <c r="DX8742" s="128"/>
      <c r="DY8742" s="128"/>
      <c r="EH8742" s="89"/>
      <c r="EI8742" s="90"/>
    </row>
    <row r="8743" spans="38:139">
      <c r="AL8743" s="13"/>
      <c r="AM8743" s="13"/>
      <c r="AN8743" s="3"/>
      <c r="AO8743" s="126"/>
      <c r="AP8743" s="126"/>
      <c r="AQ8743" s="127"/>
      <c r="AR8743" s="128"/>
      <c r="AS8743" s="13"/>
      <c r="AW8743" s="128"/>
      <c r="AX8743" s="128"/>
      <c r="AY8743" s="128"/>
      <c r="BH8743" s="89"/>
      <c r="BI8743" s="90"/>
      <c r="DL8743" s="13"/>
      <c r="DM8743" s="13"/>
      <c r="DN8743" s="3"/>
      <c r="DO8743" s="126"/>
      <c r="DP8743" s="126"/>
      <c r="DQ8743" s="127"/>
      <c r="DR8743" s="128"/>
      <c r="DS8743" s="13"/>
      <c r="DW8743" s="128"/>
      <c r="DX8743" s="128"/>
      <c r="DY8743" s="128"/>
      <c r="EH8743" s="89"/>
      <c r="EI8743" s="90"/>
    </row>
    <row r="8744" spans="38:139">
      <c r="AL8744" s="13"/>
      <c r="AM8744" s="13"/>
      <c r="AN8744" s="3"/>
      <c r="AO8744" s="126"/>
      <c r="AP8744" s="126"/>
      <c r="AQ8744" s="127"/>
      <c r="AR8744" s="128"/>
      <c r="AS8744" s="13"/>
      <c r="AW8744" s="128"/>
      <c r="AX8744" s="128"/>
      <c r="AY8744" s="128"/>
      <c r="BH8744" s="89"/>
      <c r="BI8744" s="90"/>
      <c r="DL8744" s="13"/>
      <c r="DM8744" s="13"/>
      <c r="DN8744" s="3"/>
      <c r="DO8744" s="126"/>
      <c r="DP8744" s="126"/>
      <c r="DQ8744" s="127"/>
      <c r="DR8744" s="128"/>
      <c r="DS8744" s="13"/>
      <c r="DW8744" s="128"/>
      <c r="DX8744" s="128"/>
      <c r="DY8744" s="128"/>
      <c r="EH8744" s="89"/>
      <c r="EI8744" s="90"/>
    </row>
    <row r="8745" spans="38:139">
      <c r="AL8745" s="13"/>
      <c r="AM8745" s="13"/>
      <c r="AN8745" s="3"/>
      <c r="AO8745" s="126"/>
      <c r="AP8745" s="126"/>
      <c r="AQ8745" s="127"/>
      <c r="AR8745" s="128"/>
      <c r="AS8745" s="13"/>
      <c r="AW8745" s="128"/>
      <c r="AX8745" s="128"/>
      <c r="AY8745" s="128"/>
      <c r="BH8745" s="89"/>
      <c r="BI8745" s="90"/>
      <c r="DL8745" s="13"/>
      <c r="DM8745" s="13"/>
      <c r="DN8745" s="3"/>
      <c r="DO8745" s="126"/>
      <c r="DP8745" s="126"/>
      <c r="DQ8745" s="127"/>
      <c r="DR8745" s="128"/>
      <c r="DS8745" s="13"/>
      <c r="DW8745" s="128"/>
      <c r="DX8745" s="128"/>
      <c r="DY8745" s="128"/>
      <c r="EH8745" s="89"/>
      <c r="EI8745" s="90"/>
    </row>
    <row r="8746" spans="38:139">
      <c r="AL8746" s="13"/>
      <c r="AM8746" s="13"/>
      <c r="AN8746" s="3"/>
      <c r="AO8746" s="126"/>
      <c r="AP8746" s="126"/>
      <c r="AQ8746" s="127"/>
      <c r="AR8746" s="128"/>
      <c r="AS8746" s="13"/>
      <c r="AW8746" s="128"/>
      <c r="AX8746" s="128"/>
      <c r="AY8746" s="128"/>
      <c r="BH8746" s="89"/>
      <c r="BI8746" s="90"/>
      <c r="DL8746" s="13"/>
      <c r="DM8746" s="13"/>
      <c r="DN8746" s="3"/>
      <c r="DO8746" s="126"/>
      <c r="DP8746" s="126"/>
      <c r="DQ8746" s="127"/>
      <c r="DR8746" s="128"/>
      <c r="DS8746" s="13"/>
      <c r="DW8746" s="128"/>
      <c r="DX8746" s="128"/>
      <c r="DY8746" s="128"/>
      <c r="EH8746" s="89"/>
      <c r="EI8746" s="90"/>
    </row>
    <row r="8747" spans="38:139">
      <c r="AL8747" s="13"/>
      <c r="AM8747" s="13"/>
      <c r="AN8747" s="3"/>
      <c r="AO8747" s="126"/>
      <c r="AP8747" s="126"/>
      <c r="AQ8747" s="127"/>
      <c r="AR8747" s="128"/>
      <c r="AS8747" s="13"/>
      <c r="AW8747" s="128"/>
      <c r="AX8747" s="128"/>
      <c r="AY8747" s="128"/>
      <c r="BH8747" s="89"/>
      <c r="BI8747" s="90"/>
      <c r="DL8747" s="13"/>
      <c r="DM8747" s="13"/>
      <c r="DN8747" s="3"/>
      <c r="DO8747" s="126"/>
      <c r="DP8747" s="126"/>
      <c r="DQ8747" s="127"/>
      <c r="DR8747" s="128"/>
      <c r="DS8747" s="13"/>
      <c r="DW8747" s="128"/>
      <c r="DX8747" s="128"/>
      <c r="DY8747" s="128"/>
      <c r="EH8747" s="89"/>
      <c r="EI8747" s="90"/>
    </row>
    <row r="8748" spans="38:139">
      <c r="AL8748" s="13"/>
      <c r="AM8748" s="13"/>
      <c r="AN8748" s="3"/>
      <c r="AO8748" s="126"/>
      <c r="AP8748" s="126"/>
      <c r="AQ8748" s="127"/>
      <c r="AR8748" s="128"/>
      <c r="AS8748" s="13"/>
      <c r="AW8748" s="128"/>
      <c r="AX8748" s="128"/>
      <c r="AY8748" s="128"/>
      <c r="BH8748" s="89"/>
      <c r="BI8748" s="90"/>
      <c r="DL8748" s="13"/>
      <c r="DM8748" s="13"/>
      <c r="DN8748" s="3"/>
      <c r="DO8748" s="126"/>
      <c r="DP8748" s="126"/>
      <c r="DQ8748" s="127"/>
      <c r="DR8748" s="128"/>
      <c r="DS8748" s="13"/>
      <c r="DW8748" s="128"/>
      <c r="DX8748" s="128"/>
      <c r="DY8748" s="128"/>
      <c r="EH8748" s="89"/>
      <c r="EI8748" s="90"/>
    </row>
    <row r="8749" spans="38:139">
      <c r="AL8749" s="13"/>
      <c r="AM8749" s="13"/>
      <c r="AN8749" s="3"/>
      <c r="AO8749" s="126"/>
      <c r="AP8749" s="126"/>
      <c r="AQ8749" s="127"/>
      <c r="AR8749" s="128"/>
      <c r="AS8749" s="13"/>
      <c r="AW8749" s="128"/>
      <c r="AX8749" s="128"/>
      <c r="AY8749" s="128"/>
      <c r="BH8749" s="89"/>
      <c r="BI8749" s="90"/>
      <c r="DL8749" s="13"/>
      <c r="DM8749" s="13"/>
      <c r="DN8749" s="3"/>
      <c r="DO8749" s="126"/>
      <c r="DP8749" s="126"/>
      <c r="DQ8749" s="127"/>
      <c r="DR8749" s="128"/>
      <c r="DS8749" s="13"/>
      <c r="DW8749" s="128"/>
      <c r="DX8749" s="128"/>
      <c r="DY8749" s="128"/>
      <c r="EH8749" s="89"/>
      <c r="EI8749" s="90"/>
    </row>
    <row r="8750" spans="38:139">
      <c r="AL8750" s="13"/>
      <c r="AM8750" s="13"/>
      <c r="AN8750" s="3"/>
      <c r="AO8750" s="126"/>
      <c r="AP8750" s="126"/>
      <c r="AQ8750" s="127"/>
      <c r="AR8750" s="128"/>
      <c r="AS8750" s="13"/>
      <c r="AW8750" s="128"/>
      <c r="AX8750" s="128"/>
      <c r="AY8750" s="128"/>
      <c r="BH8750" s="89"/>
      <c r="BI8750" s="90"/>
      <c r="DL8750" s="13"/>
      <c r="DM8750" s="13"/>
      <c r="DN8750" s="3"/>
      <c r="DO8750" s="126"/>
      <c r="DP8750" s="126"/>
      <c r="DQ8750" s="127"/>
      <c r="DR8750" s="128"/>
      <c r="DS8750" s="13"/>
      <c r="DW8750" s="128"/>
      <c r="DX8750" s="128"/>
      <c r="DY8750" s="128"/>
      <c r="EH8750" s="89"/>
      <c r="EI8750" s="90"/>
    </row>
    <row r="8751" spans="38:139">
      <c r="AL8751" s="13"/>
      <c r="AM8751" s="13"/>
      <c r="AN8751" s="3"/>
      <c r="AO8751" s="126"/>
      <c r="AP8751" s="126"/>
      <c r="AQ8751" s="127"/>
      <c r="AR8751" s="128"/>
      <c r="AS8751" s="13"/>
      <c r="AW8751" s="128"/>
      <c r="AX8751" s="128"/>
      <c r="AY8751" s="128"/>
      <c r="BH8751" s="89"/>
      <c r="BI8751" s="90"/>
      <c r="DL8751" s="13"/>
      <c r="DM8751" s="13"/>
      <c r="DN8751" s="3"/>
      <c r="DO8751" s="126"/>
      <c r="DP8751" s="126"/>
      <c r="DQ8751" s="127"/>
      <c r="DR8751" s="128"/>
      <c r="DS8751" s="13"/>
      <c r="DW8751" s="128"/>
      <c r="DX8751" s="128"/>
      <c r="DY8751" s="128"/>
      <c r="EH8751" s="89"/>
      <c r="EI8751" s="90"/>
    </row>
    <row r="8752" spans="38:139">
      <c r="AL8752" s="13"/>
      <c r="AM8752" s="13"/>
      <c r="AN8752" s="3"/>
      <c r="AO8752" s="126"/>
      <c r="AP8752" s="126"/>
      <c r="AQ8752" s="127"/>
      <c r="AR8752" s="128"/>
      <c r="AS8752" s="13"/>
      <c r="AW8752" s="128"/>
      <c r="AX8752" s="128"/>
      <c r="AY8752" s="128"/>
      <c r="BH8752" s="89"/>
      <c r="BI8752" s="90"/>
      <c r="DL8752" s="13"/>
      <c r="DM8752" s="13"/>
      <c r="DN8752" s="3"/>
      <c r="DO8752" s="126"/>
      <c r="DP8752" s="126"/>
      <c r="DQ8752" s="127"/>
      <c r="DR8752" s="128"/>
      <c r="DS8752" s="13"/>
      <c r="DW8752" s="128"/>
      <c r="DX8752" s="128"/>
      <c r="DY8752" s="128"/>
      <c r="EH8752" s="89"/>
      <c r="EI8752" s="90"/>
    </row>
    <row r="8753" spans="38:139">
      <c r="AL8753" s="13"/>
      <c r="AM8753" s="13"/>
      <c r="AN8753" s="3"/>
      <c r="AO8753" s="126"/>
      <c r="AP8753" s="126"/>
      <c r="AQ8753" s="127"/>
      <c r="AR8753" s="128"/>
      <c r="AS8753" s="13"/>
      <c r="AW8753" s="128"/>
      <c r="AX8753" s="128"/>
      <c r="AY8753" s="128"/>
      <c r="BH8753" s="89"/>
      <c r="BI8753" s="90"/>
      <c r="DL8753" s="13"/>
      <c r="DM8753" s="13"/>
      <c r="DN8753" s="3"/>
      <c r="DO8753" s="126"/>
      <c r="DP8753" s="126"/>
      <c r="DQ8753" s="127"/>
      <c r="DR8753" s="128"/>
      <c r="DS8753" s="13"/>
      <c r="DW8753" s="128"/>
      <c r="DX8753" s="128"/>
      <c r="DY8753" s="128"/>
      <c r="EH8753" s="89"/>
      <c r="EI8753" s="90"/>
    </row>
    <row r="8754" spans="38:139">
      <c r="AL8754" s="13"/>
      <c r="AM8754" s="13"/>
      <c r="AN8754" s="3"/>
      <c r="AO8754" s="126"/>
      <c r="AP8754" s="126"/>
      <c r="AQ8754" s="127"/>
      <c r="AR8754" s="128"/>
      <c r="AS8754" s="13"/>
      <c r="AW8754" s="128"/>
      <c r="AX8754" s="128"/>
      <c r="AY8754" s="128"/>
      <c r="BH8754" s="89"/>
      <c r="BI8754" s="90"/>
      <c r="DL8754" s="13"/>
      <c r="DM8754" s="13"/>
      <c r="DN8754" s="3"/>
      <c r="DO8754" s="126"/>
      <c r="DP8754" s="126"/>
      <c r="DQ8754" s="127"/>
      <c r="DR8754" s="128"/>
      <c r="DS8754" s="13"/>
      <c r="DW8754" s="128"/>
      <c r="DX8754" s="128"/>
      <c r="DY8754" s="128"/>
      <c r="EH8754" s="89"/>
      <c r="EI8754" s="90"/>
    </row>
    <row r="8755" spans="38:139">
      <c r="AL8755" s="13"/>
      <c r="AM8755" s="13"/>
      <c r="AN8755" s="3"/>
      <c r="AO8755" s="126"/>
      <c r="AP8755" s="126"/>
      <c r="AQ8755" s="127"/>
      <c r="AR8755" s="128"/>
      <c r="AS8755" s="13"/>
      <c r="AW8755" s="128"/>
      <c r="AX8755" s="128"/>
      <c r="AY8755" s="128"/>
      <c r="BH8755" s="89"/>
      <c r="BI8755" s="90"/>
      <c r="DL8755" s="13"/>
      <c r="DM8755" s="13"/>
      <c r="DN8755" s="3"/>
      <c r="DO8755" s="126"/>
      <c r="DP8755" s="126"/>
      <c r="DQ8755" s="127"/>
      <c r="DR8755" s="128"/>
      <c r="DS8755" s="13"/>
      <c r="DW8755" s="128"/>
      <c r="DX8755" s="128"/>
      <c r="DY8755" s="128"/>
      <c r="EH8755" s="89"/>
      <c r="EI8755" s="90"/>
    </row>
    <row r="8756" spans="38:139">
      <c r="AL8756" s="13"/>
      <c r="AM8756" s="13"/>
      <c r="AN8756" s="3"/>
      <c r="AO8756" s="126"/>
      <c r="AP8756" s="126"/>
      <c r="AQ8756" s="127"/>
      <c r="AR8756" s="128"/>
      <c r="AS8756" s="13"/>
      <c r="AW8756" s="128"/>
      <c r="AX8756" s="128"/>
      <c r="AY8756" s="128"/>
      <c r="BH8756" s="89"/>
      <c r="BI8756" s="90"/>
      <c r="DL8756" s="13"/>
      <c r="DM8756" s="13"/>
      <c r="DN8756" s="3"/>
      <c r="DO8756" s="126"/>
      <c r="DP8756" s="126"/>
      <c r="DQ8756" s="127"/>
      <c r="DR8756" s="128"/>
      <c r="DS8756" s="13"/>
      <c r="DW8756" s="128"/>
      <c r="DX8756" s="128"/>
      <c r="DY8756" s="128"/>
      <c r="EH8756" s="89"/>
      <c r="EI8756" s="90"/>
    </row>
    <row r="8757" spans="38:139">
      <c r="AL8757" s="13"/>
      <c r="AM8757" s="13"/>
      <c r="AN8757" s="3"/>
      <c r="AO8757" s="126"/>
      <c r="AP8757" s="126"/>
      <c r="AQ8757" s="127"/>
      <c r="AR8757" s="128"/>
      <c r="AS8757" s="13"/>
      <c r="AW8757" s="128"/>
      <c r="AX8757" s="128"/>
      <c r="AY8757" s="128"/>
      <c r="BH8757" s="89"/>
      <c r="BI8757" s="90"/>
      <c r="DL8757" s="13"/>
      <c r="DM8757" s="13"/>
      <c r="DN8757" s="3"/>
      <c r="DO8757" s="126"/>
      <c r="DP8757" s="126"/>
      <c r="DQ8757" s="127"/>
      <c r="DR8757" s="128"/>
      <c r="DS8757" s="13"/>
      <c r="DW8757" s="128"/>
      <c r="DX8757" s="128"/>
      <c r="DY8757" s="128"/>
      <c r="EH8757" s="89"/>
      <c r="EI8757" s="90"/>
    </row>
    <row r="8758" spans="38:139">
      <c r="AL8758" s="13"/>
      <c r="AM8758" s="13"/>
      <c r="AN8758" s="3"/>
      <c r="AO8758" s="126"/>
      <c r="AP8758" s="126"/>
      <c r="AQ8758" s="127"/>
      <c r="AR8758" s="128"/>
      <c r="AS8758" s="13"/>
      <c r="AW8758" s="128"/>
      <c r="AX8758" s="128"/>
      <c r="AY8758" s="128"/>
      <c r="BH8758" s="89"/>
      <c r="BI8758" s="90"/>
      <c r="DL8758" s="13"/>
      <c r="DM8758" s="13"/>
      <c r="DN8758" s="3"/>
      <c r="DO8758" s="126"/>
      <c r="DP8758" s="126"/>
      <c r="DQ8758" s="127"/>
      <c r="DR8758" s="128"/>
      <c r="DS8758" s="13"/>
      <c r="DW8758" s="128"/>
      <c r="DX8758" s="128"/>
      <c r="DY8758" s="128"/>
      <c r="EH8758" s="89"/>
      <c r="EI8758" s="90"/>
    </row>
    <row r="8759" spans="38:139">
      <c r="AL8759" s="13"/>
      <c r="AM8759" s="13"/>
      <c r="AN8759" s="3"/>
      <c r="AO8759" s="126"/>
      <c r="AP8759" s="126"/>
      <c r="AQ8759" s="127"/>
      <c r="AR8759" s="128"/>
      <c r="AS8759" s="13"/>
      <c r="AW8759" s="128"/>
      <c r="AX8759" s="128"/>
      <c r="AY8759" s="128"/>
      <c r="BH8759" s="89"/>
      <c r="BI8759" s="90"/>
      <c r="DL8759" s="13"/>
      <c r="DM8759" s="13"/>
      <c r="DN8759" s="3"/>
      <c r="DO8759" s="126"/>
      <c r="DP8759" s="126"/>
      <c r="DQ8759" s="127"/>
      <c r="DR8759" s="128"/>
      <c r="DS8759" s="13"/>
      <c r="DW8759" s="128"/>
      <c r="DX8759" s="128"/>
      <c r="DY8759" s="128"/>
      <c r="EH8759" s="89"/>
      <c r="EI8759" s="90"/>
    </row>
    <row r="8760" spans="38:139">
      <c r="AL8760" s="13"/>
      <c r="AM8760" s="13"/>
      <c r="AN8760" s="3"/>
      <c r="AO8760" s="126"/>
      <c r="AP8760" s="126"/>
      <c r="AQ8760" s="127"/>
      <c r="AR8760" s="128"/>
      <c r="AS8760" s="13"/>
      <c r="AW8760" s="128"/>
      <c r="AX8760" s="128"/>
      <c r="AY8760" s="128"/>
      <c r="BH8760" s="89"/>
      <c r="BI8760" s="90"/>
      <c r="DL8760" s="13"/>
      <c r="DM8760" s="13"/>
      <c r="DN8760" s="3"/>
      <c r="DO8760" s="126"/>
      <c r="DP8760" s="126"/>
      <c r="DQ8760" s="127"/>
      <c r="DR8760" s="128"/>
      <c r="DS8760" s="13"/>
      <c r="DW8760" s="128"/>
      <c r="DX8760" s="128"/>
      <c r="DY8760" s="128"/>
      <c r="EH8760" s="89"/>
      <c r="EI8760" s="90"/>
    </row>
    <row r="8761" spans="38:139">
      <c r="AL8761" s="13"/>
      <c r="AM8761" s="13"/>
      <c r="AN8761" s="3"/>
      <c r="AO8761" s="126"/>
      <c r="AP8761" s="126"/>
      <c r="AQ8761" s="127"/>
      <c r="AR8761" s="128"/>
      <c r="AS8761" s="13"/>
      <c r="AW8761" s="128"/>
      <c r="AX8761" s="128"/>
      <c r="AY8761" s="128"/>
      <c r="BH8761" s="89"/>
      <c r="BI8761" s="90"/>
      <c r="DL8761" s="13"/>
      <c r="DM8761" s="13"/>
      <c r="DN8761" s="3"/>
      <c r="DO8761" s="126"/>
      <c r="DP8761" s="126"/>
      <c r="DQ8761" s="127"/>
      <c r="DR8761" s="128"/>
      <c r="DS8761" s="13"/>
      <c r="DW8761" s="128"/>
      <c r="DX8761" s="128"/>
      <c r="DY8761" s="128"/>
      <c r="EH8761" s="89"/>
      <c r="EI8761" s="90"/>
    </row>
    <row r="8762" spans="38:139">
      <c r="AL8762" s="13"/>
      <c r="AM8762" s="13"/>
      <c r="AN8762" s="3"/>
      <c r="AO8762" s="126"/>
      <c r="AP8762" s="126"/>
      <c r="AQ8762" s="127"/>
      <c r="AR8762" s="128"/>
      <c r="AS8762" s="13"/>
      <c r="AW8762" s="128"/>
      <c r="AX8762" s="128"/>
      <c r="AY8762" s="128"/>
      <c r="BH8762" s="89"/>
      <c r="BI8762" s="90"/>
      <c r="DL8762" s="13"/>
      <c r="DM8762" s="13"/>
      <c r="DN8762" s="3"/>
      <c r="DO8762" s="126"/>
      <c r="DP8762" s="126"/>
      <c r="DQ8762" s="127"/>
      <c r="DR8762" s="128"/>
      <c r="DS8762" s="13"/>
      <c r="DW8762" s="128"/>
      <c r="DX8762" s="128"/>
      <c r="DY8762" s="128"/>
      <c r="EH8762" s="89"/>
      <c r="EI8762" s="90"/>
    </row>
    <row r="8763" spans="38:139">
      <c r="AL8763" s="13"/>
      <c r="AM8763" s="13"/>
      <c r="AN8763" s="3"/>
      <c r="AO8763" s="126"/>
      <c r="AP8763" s="126"/>
      <c r="AQ8763" s="127"/>
      <c r="AR8763" s="128"/>
      <c r="AS8763" s="13"/>
      <c r="AW8763" s="128"/>
      <c r="AX8763" s="128"/>
      <c r="AY8763" s="128"/>
      <c r="BH8763" s="89"/>
      <c r="BI8763" s="90"/>
      <c r="DL8763" s="13"/>
      <c r="DM8763" s="13"/>
      <c r="DN8763" s="3"/>
      <c r="DO8763" s="126"/>
      <c r="DP8763" s="126"/>
      <c r="DQ8763" s="127"/>
      <c r="DR8763" s="128"/>
      <c r="DS8763" s="13"/>
      <c r="DW8763" s="128"/>
      <c r="DX8763" s="128"/>
      <c r="DY8763" s="128"/>
      <c r="EH8763" s="89"/>
      <c r="EI8763" s="90"/>
    </row>
    <row r="8764" spans="38:139">
      <c r="AL8764" s="13"/>
      <c r="AM8764" s="13"/>
      <c r="AN8764" s="3"/>
      <c r="AO8764" s="126"/>
      <c r="AP8764" s="126"/>
      <c r="AQ8764" s="127"/>
      <c r="AR8764" s="128"/>
      <c r="AS8764" s="13"/>
      <c r="AW8764" s="128"/>
      <c r="AX8764" s="128"/>
      <c r="AY8764" s="128"/>
      <c r="BH8764" s="89"/>
      <c r="BI8764" s="90"/>
      <c r="DL8764" s="13"/>
      <c r="DM8764" s="13"/>
      <c r="DN8764" s="3"/>
      <c r="DO8764" s="126"/>
      <c r="DP8764" s="126"/>
      <c r="DQ8764" s="127"/>
      <c r="DR8764" s="128"/>
      <c r="DS8764" s="13"/>
      <c r="DW8764" s="128"/>
      <c r="DX8764" s="128"/>
      <c r="DY8764" s="128"/>
      <c r="EH8764" s="89"/>
      <c r="EI8764" s="90"/>
    </row>
    <row r="8765" spans="38:139">
      <c r="AL8765" s="13"/>
      <c r="AM8765" s="13"/>
      <c r="AN8765" s="3"/>
      <c r="AO8765" s="126"/>
      <c r="AP8765" s="126"/>
      <c r="AQ8765" s="127"/>
      <c r="AR8765" s="128"/>
      <c r="AS8765" s="13"/>
      <c r="AW8765" s="128"/>
      <c r="AX8765" s="128"/>
      <c r="AY8765" s="128"/>
      <c r="BH8765" s="89"/>
      <c r="BI8765" s="90"/>
      <c r="DL8765" s="13"/>
      <c r="DM8765" s="13"/>
      <c r="DN8765" s="3"/>
      <c r="DO8765" s="126"/>
      <c r="DP8765" s="126"/>
      <c r="DQ8765" s="127"/>
      <c r="DR8765" s="128"/>
      <c r="DS8765" s="13"/>
      <c r="DW8765" s="128"/>
      <c r="DX8765" s="128"/>
      <c r="DY8765" s="128"/>
      <c r="EH8765" s="89"/>
      <c r="EI8765" s="90"/>
    </row>
    <row r="8766" spans="38:139">
      <c r="AL8766" s="13"/>
      <c r="AM8766" s="13"/>
      <c r="AN8766" s="3"/>
      <c r="AO8766" s="126"/>
      <c r="AP8766" s="126"/>
      <c r="AQ8766" s="127"/>
      <c r="AR8766" s="128"/>
      <c r="AS8766" s="13"/>
      <c r="AW8766" s="128"/>
      <c r="AX8766" s="128"/>
      <c r="AY8766" s="128"/>
      <c r="BH8766" s="89"/>
      <c r="BI8766" s="90"/>
      <c r="DL8766" s="13"/>
      <c r="DM8766" s="13"/>
      <c r="DN8766" s="3"/>
      <c r="DO8766" s="126"/>
      <c r="DP8766" s="126"/>
      <c r="DQ8766" s="127"/>
      <c r="DR8766" s="128"/>
      <c r="DS8766" s="13"/>
      <c r="DW8766" s="128"/>
      <c r="DX8766" s="128"/>
      <c r="DY8766" s="128"/>
      <c r="EH8766" s="89"/>
      <c r="EI8766" s="90"/>
    </row>
    <row r="8767" spans="38:139">
      <c r="AL8767" s="13"/>
      <c r="AM8767" s="13"/>
      <c r="AN8767" s="3"/>
      <c r="AO8767" s="126"/>
      <c r="AP8767" s="126"/>
      <c r="AQ8767" s="127"/>
      <c r="AR8767" s="128"/>
      <c r="AS8767" s="13"/>
      <c r="AW8767" s="128"/>
      <c r="AX8767" s="128"/>
      <c r="AY8767" s="128"/>
      <c r="BH8767" s="89"/>
      <c r="BI8767" s="90"/>
      <c r="DL8767" s="13"/>
      <c r="DM8767" s="13"/>
      <c r="DN8767" s="3"/>
      <c r="DO8767" s="126"/>
      <c r="DP8767" s="126"/>
      <c r="DQ8767" s="127"/>
      <c r="DR8767" s="128"/>
      <c r="DS8767" s="13"/>
      <c r="DW8767" s="128"/>
      <c r="DX8767" s="128"/>
      <c r="DY8767" s="128"/>
      <c r="EH8767" s="89"/>
      <c r="EI8767" s="90"/>
    </row>
    <row r="8768" spans="38:139">
      <c r="AL8768" s="13"/>
      <c r="AM8768" s="13"/>
      <c r="AN8768" s="3"/>
      <c r="AO8768" s="126"/>
      <c r="AP8768" s="126"/>
      <c r="AQ8768" s="127"/>
      <c r="AR8768" s="128"/>
      <c r="AS8768" s="13"/>
      <c r="AW8768" s="128"/>
      <c r="AX8768" s="128"/>
      <c r="AY8768" s="128"/>
      <c r="BH8768" s="89"/>
      <c r="BI8768" s="90"/>
      <c r="DL8768" s="13"/>
      <c r="DM8768" s="13"/>
      <c r="DN8768" s="3"/>
      <c r="DO8768" s="126"/>
      <c r="DP8768" s="126"/>
      <c r="DQ8768" s="127"/>
      <c r="DR8768" s="128"/>
      <c r="DS8768" s="13"/>
      <c r="DW8768" s="128"/>
      <c r="DX8768" s="128"/>
      <c r="DY8768" s="128"/>
      <c r="EH8768" s="89"/>
      <c r="EI8768" s="90"/>
    </row>
    <row r="8769" spans="38:139">
      <c r="AL8769" s="13"/>
      <c r="AM8769" s="13"/>
      <c r="AN8769" s="3"/>
      <c r="AO8769" s="126"/>
      <c r="AP8769" s="126"/>
      <c r="AQ8769" s="127"/>
      <c r="AR8769" s="128"/>
      <c r="AS8769" s="13"/>
      <c r="AW8769" s="128"/>
      <c r="AX8769" s="128"/>
      <c r="AY8769" s="128"/>
      <c r="BH8769" s="89"/>
      <c r="BI8769" s="90"/>
      <c r="DL8769" s="13"/>
      <c r="DM8769" s="13"/>
      <c r="DN8769" s="3"/>
      <c r="DO8769" s="126"/>
      <c r="DP8769" s="126"/>
      <c r="DQ8769" s="127"/>
      <c r="DR8769" s="128"/>
      <c r="DS8769" s="13"/>
      <c r="DW8769" s="128"/>
      <c r="DX8769" s="128"/>
      <c r="DY8769" s="128"/>
      <c r="EH8769" s="89"/>
      <c r="EI8769" s="90"/>
    </row>
    <row r="8770" spans="38:139">
      <c r="AL8770" s="13"/>
      <c r="AM8770" s="13"/>
      <c r="AN8770" s="3"/>
      <c r="AO8770" s="126"/>
      <c r="AP8770" s="126"/>
      <c r="AQ8770" s="127"/>
      <c r="AR8770" s="128"/>
      <c r="AS8770" s="13"/>
      <c r="AW8770" s="128"/>
      <c r="AX8770" s="128"/>
      <c r="AY8770" s="128"/>
      <c r="BH8770" s="89"/>
      <c r="BI8770" s="90"/>
      <c r="DL8770" s="13"/>
      <c r="DM8770" s="13"/>
      <c r="DN8770" s="3"/>
      <c r="DO8770" s="126"/>
      <c r="DP8770" s="126"/>
      <c r="DQ8770" s="127"/>
      <c r="DR8770" s="128"/>
      <c r="DS8770" s="13"/>
      <c r="DW8770" s="128"/>
      <c r="DX8770" s="128"/>
      <c r="DY8770" s="128"/>
      <c r="EH8770" s="89"/>
      <c r="EI8770" s="90"/>
    </row>
    <row r="8771" spans="38:139">
      <c r="AL8771" s="13"/>
      <c r="AM8771" s="13"/>
      <c r="AN8771" s="3"/>
      <c r="AO8771" s="126"/>
      <c r="AP8771" s="126"/>
      <c r="AQ8771" s="127"/>
      <c r="AR8771" s="128"/>
      <c r="AS8771" s="13"/>
      <c r="AW8771" s="128"/>
      <c r="AX8771" s="128"/>
      <c r="AY8771" s="128"/>
      <c r="BH8771" s="89"/>
      <c r="BI8771" s="90"/>
      <c r="DL8771" s="13"/>
      <c r="DM8771" s="13"/>
      <c r="DN8771" s="3"/>
      <c r="DO8771" s="126"/>
      <c r="DP8771" s="126"/>
      <c r="DQ8771" s="127"/>
      <c r="DR8771" s="128"/>
      <c r="DS8771" s="13"/>
      <c r="DW8771" s="128"/>
      <c r="DX8771" s="128"/>
      <c r="DY8771" s="128"/>
      <c r="EH8771" s="89"/>
      <c r="EI8771" s="90"/>
    </row>
    <row r="8772" spans="38:139">
      <c r="AL8772" s="13"/>
      <c r="AM8772" s="13"/>
      <c r="AN8772" s="3"/>
      <c r="AO8772" s="126"/>
      <c r="AP8772" s="126"/>
      <c r="AQ8772" s="127"/>
      <c r="AR8772" s="128"/>
      <c r="AS8772" s="13"/>
      <c r="AW8772" s="128"/>
      <c r="AX8772" s="128"/>
      <c r="AY8772" s="128"/>
      <c r="BH8772" s="89"/>
      <c r="BI8772" s="90"/>
      <c r="DL8772" s="13"/>
      <c r="DM8772" s="13"/>
      <c r="DN8772" s="3"/>
      <c r="DO8772" s="126"/>
      <c r="DP8772" s="126"/>
      <c r="DQ8772" s="127"/>
      <c r="DR8772" s="128"/>
      <c r="DS8772" s="13"/>
      <c r="DW8772" s="128"/>
      <c r="DX8772" s="128"/>
      <c r="DY8772" s="128"/>
      <c r="EH8772" s="89"/>
      <c r="EI8772" s="90"/>
    </row>
    <row r="8773" spans="38:139">
      <c r="AL8773" s="13"/>
      <c r="AM8773" s="13"/>
      <c r="AN8773" s="3"/>
      <c r="AO8773" s="126"/>
      <c r="AP8773" s="126"/>
      <c r="AQ8773" s="127"/>
      <c r="AR8773" s="128"/>
      <c r="AS8773" s="13"/>
      <c r="AW8773" s="128"/>
      <c r="AX8773" s="128"/>
      <c r="AY8773" s="128"/>
      <c r="BH8773" s="89"/>
      <c r="BI8773" s="90"/>
      <c r="DL8773" s="13"/>
      <c r="DM8773" s="13"/>
      <c r="DN8773" s="3"/>
      <c r="DO8773" s="126"/>
      <c r="DP8773" s="126"/>
      <c r="DQ8773" s="127"/>
      <c r="DR8773" s="128"/>
      <c r="DS8773" s="13"/>
      <c r="DW8773" s="128"/>
      <c r="DX8773" s="128"/>
      <c r="DY8773" s="128"/>
      <c r="EH8773" s="89"/>
      <c r="EI8773" s="90"/>
    </row>
    <row r="8774" spans="38:139">
      <c r="AL8774" s="13"/>
      <c r="AM8774" s="13"/>
      <c r="AN8774" s="3"/>
      <c r="AO8774" s="126"/>
      <c r="AP8774" s="126"/>
      <c r="AQ8774" s="127"/>
      <c r="AR8774" s="128"/>
      <c r="AS8774" s="13"/>
      <c r="AW8774" s="128"/>
      <c r="AX8774" s="128"/>
      <c r="AY8774" s="128"/>
      <c r="BH8774" s="89"/>
      <c r="BI8774" s="90"/>
      <c r="DL8774" s="13"/>
      <c r="DM8774" s="13"/>
      <c r="DN8774" s="3"/>
      <c r="DO8774" s="126"/>
      <c r="DP8774" s="126"/>
      <c r="DQ8774" s="127"/>
      <c r="DR8774" s="128"/>
      <c r="DS8774" s="13"/>
      <c r="DW8774" s="128"/>
      <c r="DX8774" s="128"/>
      <c r="DY8774" s="128"/>
      <c r="EH8774" s="89"/>
      <c r="EI8774" s="90"/>
    </row>
    <row r="8775" spans="38:139">
      <c r="AL8775" s="13"/>
      <c r="AM8775" s="13"/>
      <c r="AN8775" s="3"/>
      <c r="AO8775" s="126"/>
      <c r="AP8775" s="126"/>
      <c r="AQ8775" s="127"/>
      <c r="AR8775" s="128"/>
      <c r="AS8775" s="13"/>
      <c r="AW8775" s="128"/>
      <c r="AX8775" s="128"/>
      <c r="AY8775" s="128"/>
      <c r="BH8775" s="89"/>
      <c r="BI8775" s="90"/>
      <c r="DL8775" s="13"/>
      <c r="DM8775" s="13"/>
      <c r="DN8775" s="3"/>
      <c r="DO8775" s="126"/>
      <c r="DP8775" s="126"/>
      <c r="DQ8775" s="127"/>
      <c r="DR8775" s="128"/>
      <c r="DS8775" s="13"/>
      <c r="DW8775" s="128"/>
      <c r="DX8775" s="128"/>
      <c r="DY8775" s="128"/>
      <c r="EH8775" s="89"/>
      <c r="EI8775" s="90"/>
    </row>
    <row r="8776" spans="38:139">
      <c r="AL8776" s="13"/>
      <c r="AM8776" s="13"/>
      <c r="AN8776" s="3"/>
      <c r="AO8776" s="126"/>
      <c r="AP8776" s="126"/>
      <c r="AQ8776" s="127"/>
      <c r="AR8776" s="128"/>
      <c r="AS8776" s="13"/>
      <c r="AW8776" s="128"/>
      <c r="AX8776" s="128"/>
      <c r="AY8776" s="128"/>
      <c r="BH8776" s="89"/>
      <c r="BI8776" s="90"/>
      <c r="DL8776" s="13"/>
      <c r="DM8776" s="13"/>
      <c r="DN8776" s="3"/>
      <c r="DO8776" s="126"/>
      <c r="DP8776" s="126"/>
      <c r="DQ8776" s="127"/>
      <c r="DR8776" s="128"/>
      <c r="DS8776" s="13"/>
      <c r="DW8776" s="128"/>
      <c r="DX8776" s="128"/>
      <c r="DY8776" s="128"/>
      <c r="EH8776" s="89"/>
      <c r="EI8776" s="90"/>
    </row>
    <row r="8777" spans="38:139">
      <c r="AL8777" s="13"/>
      <c r="AM8777" s="13"/>
      <c r="AN8777" s="3"/>
      <c r="AO8777" s="126"/>
      <c r="AP8777" s="126"/>
      <c r="AQ8777" s="127"/>
      <c r="AR8777" s="128"/>
      <c r="AS8777" s="13"/>
      <c r="AW8777" s="128"/>
      <c r="AX8777" s="128"/>
      <c r="AY8777" s="128"/>
      <c r="BH8777" s="89"/>
      <c r="BI8777" s="90"/>
      <c r="DL8777" s="13"/>
      <c r="DM8777" s="13"/>
      <c r="DN8777" s="3"/>
      <c r="DO8777" s="126"/>
      <c r="DP8777" s="126"/>
      <c r="DQ8777" s="127"/>
      <c r="DR8777" s="128"/>
      <c r="DS8777" s="13"/>
      <c r="DW8777" s="128"/>
      <c r="DX8777" s="128"/>
      <c r="DY8777" s="128"/>
      <c r="EH8777" s="89"/>
      <c r="EI8777" s="90"/>
    </row>
    <row r="8778" spans="38:139">
      <c r="AL8778" s="13"/>
      <c r="AM8778" s="13"/>
      <c r="AN8778" s="3"/>
      <c r="AO8778" s="126"/>
      <c r="AP8778" s="126"/>
      <c r="AQ8778" s="127"/>
      <c r="AR8778" s="128"/>
      <c r="AS8778" s="13"/>
      <c r="AW8778" s="128"/>
      <c r="AX8778" s="128"/>
      <c r="AY8778" s="128"/>
      <c r="BH8778" s="89"/>
      <c r="BI8778" s="90"/>
      <c r="DL8778" s="13"/>
      <c r="DM8778" s="13"/>
      <c r="DN8778" s="3"/>
      <c r="DO8778" s="126"/>
      <c r="DP8778" s="126"/>
      <c r="DQ8778" s="127"/>
      <c r="DR8778" s="128"/>
      <c r="DS8778" s="13"/>
      <c r="DW8778" s="128"/>
      <c r="DX8778" s="128"/>
      <c r="DY8778" s="128"/>
      <c r="EH8778" s="89"/>
      <c r="EI8778" s="90"/>
    </row>
    <row r="8779" spans="38:139">
      <c r="AL8779" s="13"/>
      <c r="AM8779" s="13"/>
      <c r="AN8779" s="3"/>
      <c r="AO8779" s="126"/>
      <c r="AP8779" s="126"/>
      <c r="AQ8779" s="127"/>
      <c r="AR8779" s="128"/>
      <c r="AS8779" s="13"/>
      <c r="AW8779" s="128"/>
      <c r="AX8779" s="128"/>
      <c r="AY8779" s="128"/>
      <c r="BH8779" s="89"/>
      <c r="BI8779" s="90"/>
      <c r="DL8779" s="13"/>
      <c r="DM8779" s="13"/>
      <c r="DN8779" s="3"/>
      <c r="DO8779" s="126"/>
      <c r="DP8779" s="126"/>
      <c r="DQ8779" s="127"/>
      <c r="DR8779" s="128"/>
      <c r="DS8779" s="13"/>
      <c r="DW8779" s="128"/>
      <c r="DX8779" s="128"/>
      <c r="DY8779" s="128"/>
      <c r="EH8779" s="89"/>
      <c r="EI8779" s="90"/>
    </row>
    <row r="8780" spans="38:139">
      <c r="AL8780" s="13"/>
      <c r="AM8780" s="13"/>
      <c r="AN8780" s="3"/>
      <c r="AO8780" s="126"/>
      <c r="AP8780" s="126"/>
      <c r="AQ8780" s="127"/>
      <c r="AR8780" s="128"/>
      <c r="AS8780" s="13"/>
      <c r="AW8780" s="128"/>
      <c r="AX8780" s="128"/>
      <c r="AY8780" s="128"/>
      <c r="BH8780" s="89"/>
      <c r="BI8780" s="90"/>
      <c r="DL8780" s="13"/>
      <c r="DM8780" s="13"/>
      <c r="DN8780" s="3"/>
      <c r="DO8780" s="126"/>
      <c r="DP8780" s="126"/>
      <c r="DQ8780" s="127"/>
      <c r="DR8780" s="128"/>
      <c r="DS8780" s="13"/>
      <c r="DW8780" s="128"/>
      <c r="DX8780" s="128"/>
      <c r="DY8780" s="128"/>
      <c r="EH8780" s="89"/>
      <c r="EI8780" s="90"/>
    </row>
    <row r="8781" spans="38:139">
      <c r="AL8781" s="13"/>
      <c r="AM8781" s="13"/>
      <c r="AN8781" s="3"/>
      <c r="AO8781" s="126"/>
      <c r="AP8781" s="126"/>
      <c r="AQ8781" s="127"/>
      <c r="AR8781" s="128"/>
      <c r="AS8781" s="13"/>
      <c r="AW8781" s="128"/>
      <c r="AX8781" s="128"/>
      <c r="AY8781" s="128"/>
      <c r="BH8781" s="89"/>
      <c r="BI8781" s="90"/>
      <c r="DL8781" s="13"/>
      <c r="DM8781" s="13"/>
      <c r="DN8781" s="3"/>
      <c r="DO8781" s="126"/>
      <c r="DP8781" s="126"/>
      <c r="DQ8781" s="127"/>
      <c r="DR8781" s="128"/>
      <c r="DS8781" s="13"/>
      <c r="DW8781" s="128"/>
      <c r="DX8781" s="128"/>
      <c r="DY8781" s="128"/>
      <c r="EH8781" s="89"/>
      <c r="EI8781" s="90"/>
    </row>
    <row r="8782" spans="38:139">
      <c r="AL8782" s="13"/>
      <c r="AM8782" s="13"/>
      <c r="AN8782" s="3"/>
      <c r="AO8782" s="126"/>
      <c r="AP8782" s="126"/>
      <c r="AQ8782" s="127"/>
      <c r="AR8782" s="128"/>
      <c r="AS8782" s="13"/>
      <c r="AW8782" s="128"/>
      <c r="AX8782" s="128"/>
      <c r="AY8782" s="128"/>
      <c r="BH8782" s="89"/>
      <c r="BI8782" s="90"/>
      <c r="DL8782" s="13"/>
      <c r="DM8782" s="13"/>
      <c r="DN8782" s="3"/>
      <c r="DO8782" s="126"/>
      <c r="DP8782" s="126"/>
      <c r="DQ8782" s="127"/>
      <c r="DR8782" s="128"/>
      <c r="DS8782" s="13"/>
      <c r="DW8782" s="128"/>
      <c r="DX8782" s="128"/>
      <c r="DY8782" s="128"/>
      <c r="EH8782" s="89"/>
      <c r="EI8782" s="90"/>
    </row>
    <row r="8783" spans="38:139">
      <c r="AL8783" s="13"/>
      <c r="AM8783" s="13"/>
      <c r="AN8783" s="3"/>
      <c r="AO8783" s="126"/>
      <c r="AP8783" s="126"/>
      <c r="AQ8783" s="127"/>
      <c r="AR8783" s="128"/>
      <c r="AS8783" s="13"/>
      <c r="AW8783" s="128"/>
      <c r="AX8783" s="128"/>
      <c r="AY8783" s="128"/>
      <c r="BH8783" s="89"/>
      <c r="BI8783" s="90"/>
      <c r="DL8783" s="13"/>
      <c r="DM8783" s="13"/>
      <c r="DN8783" s="3"/>
      <c r="DO8783" s="126"/>
      <c r="DP8783" s="126"/>
      <c r="DQ8783" s="127"/>
      <c r="DR8783" s="128"/>
      <c r="DS8783" s="13"/>
      <c r="DW8783" s="128"/>
      <c r="DX8783" s="128"/>
      <c r="DY8783" s="128"/>
      <c r="EH8783" s="89"/>
      <c r="EI8783" s="90"/>
    </row>
    <row r="8784" spans="38:139">
      <c r="AL8784" s="13"/>
      <c r="AM8784" s="13"/>
      <c r="AN8784" s="3"/>
      <c r="AO8784" s="126"/>
      <c r="AP8784" s="126"/>
      <c r="AQ8784" s="127"/>
      <c r="AR8784" s="128"/>
      <c r="AS8784" s="13"/>
      <c r="AW8784" s="128"/>
      <c r="AX8784" s="128"/>
      <c r="AY8784" s="128"/>
      <c r="BH8784" s="89"/>
      <c r="BI8784" s="90"/>
      <c r="DL8784" s="13"/>
      <c r="DM8784" s="13"/>
      <c r="DN8784" s="3"/>
      <c r="DO8784" s="126"/>
      <c r="DP8784" s="126"/>
      <c r="DQ8784" s="127"/>
      <c r="DR8784" s="128"/>
      <c r="DS8784" s="13"/>
      <c r="DW8784" s="128"/>
      <c r="DX8784" s="128"/>
      <c r="DY8784" s="128"/>
      <c r="EH8784" s="89"/>
      <c r="EI8784" s="90"/>
    </row>
    <row r="8785" spans="38:139">
      <c r="AL8785" s="13"/>
      <c r="AM8785" s="13"/>
      <c r="AN8785" s="3"/>
      <c r="AO8785" s="126"/>
      <c r="AP8785" s="126"/>
      <c r="AQ8785" s="127"/>
      <c r="AR8785" s="128"/>
      <c r="AS8785" s="13"/>
      <c r="AW8785" s="128"/>
      <c r="AX8785" s="128"/>
      <c r="AY8785" s="128"/>
      <c r="BH8785" s="89"/>
      <c r="BI8785" s="90"/>
      <c r="DL8785" s="13"/>
      <c r="DM8785" s="13"/>
      <c r="DN8785" s="3"/>
      <c r="DO8785" s="126"/>
      <c r="DP8785" s="126"/>
      <c r="DQ8785" s="127"/>
      <c r="DR8785" s="128"/>
      <c r="DS8785" s="13"/>
      <c r="DW8785" s="128"/>
      <c r="DX8785" s="128"/>
      <c r="DY8785" s="128"/>
      <c r="EH8785" s="89"/>
      <c r="EI8785" s="90"/>
    </row>
    <row r="8786" spans="38:139">
      <c r="AL8786" s="13"/>
      <c r="AM8786" s="13"/>
      <c r="AN8786" s="3"/>
      <c r="AO8786" s="126"/>
      <c r="AP8786" s="126"/>
      <c r="AQ8786" s="127"/>
      <c r="AR8786" s="128"/>
      <c r="AS8786" s="13"/>
      <c r="AW8786" s="128"/>
      <c r="AX8786" s="128"/>
      <c r="AY8786" s="128"/>
      <c r="BH8786" s="89"/>
      <c r="BI8786" s="90"/>
      <c r="DL8786" s="13"/>
      <c r="DM8786" s="13"/>
      <c r="DN8786" s="3"/>
      <c r="DO8786" s="126"/>
      <c r="DP8786" s="126"/>
      <c r="DQ8786" s="127"/>
      <c r="DR8786" s="128"/>
      <c r="DS8786" s="13"/>
      <c r="DW8786" s="128"/>
      <c r="DX8786" s="128"/>
      <c r="DY8786" s="128"/>
      <c r="EH8786" s="89"/>
      <c r="EI8786" s="90"/>
    </row>
    <row r="8787" spans="38:139">
      <c r="AL8787" s="13"/>
      <c r="AM8787" s="13"/>
      <c r="AN8787" s="3"/>
      <c r="AO8787" s="126"/>
      <c r="AP8787" s="126"/>
      <c r="AQ8787" s="127"/>
      <c r="AR8787" s="128"/>
      <c r="AS8787" s="13"/>
      <c r="AW8787" s="128"/>
      <c r="AX8787" s="128"/>
      <c r="AY8787" s="128"/>
      <c r="BH8787" s="89"/>
      <c r="BI8787" s="90"/>
      <c r="DL8787" s="13"/>
      <c r="DM8787" s="13"/>
      <c r="DN8787" s="3"/>
      <c r="DO8787" s="126"/>
      <c r="DP8787" s="126"/>
      <c r="DQ8787" s="127"/>
      <c r="DR8787" s="128"/>
      <c r="DS8787" s="13"/>
      <c r="DW8787" s="128"/>
      <c r="DX8787" s="128"/>
      <c r="DY8787" s="128"/>
      <c r="EH8787" s="89"/>
      <c r="EI8787" s="90"/>
    </row>
    <row r="8788" spans="38:139">
      <c r="AL8788" s="13"/>
      <c r="AM8788" s="13"/>
      <c r="AN8788" s="3"/>
      <c r="AO8788" s="126"/>
      <c r="AP8788" s="126"/>
      <c r="AQ8788" s="127"/>
      <c r="AR8788" s="128"/>
      <c r="AS8788" s="13"/>
      <c r="AW8788" s="128"/>
      <c r="AX8788" s="128"/>
      <c r="AY8788" s="128"/>
      <c r="BH8788" s="89"/>
      <c r="BI8788" s="90"/>
      <c r="DL8788" s="13"/>
      <c r="DM8788" s="13"/>
      <c r="DN8788" s="3"/>
      <c r="DO8788" s="126"/>
      <c r="DP8788" s="126"/>
      <c r="DQ8788" s="127"/>
      <c r="DR8788" s="128"/>
      <c r="DS8788" s="13"/>
      <c r="DW8788" s="128"/>
      <c r="DX8788" s="128"/>
      <c r="DY8788" s="128"/>
      <c r="EH8788" s="89"/>
      <c r="EI8788" s="90"/>
    </row>
    <row r="8789" spans="38:139">
      <c r="AL8789" s="13"/>
      <c r="AM8789" s="13"/>
      <c r="AN8789" s="3"/>
      <c r="AO8789" s="126"/>
      <c r="AP8789" s="126"/>
      <c r="AQ8789" s="127"/>
      <c r="AR8789" s="128"/>
      <c r="AS8789" s="13"/>
      <c r="AW8789" s="128"/>
      <c r="AX8789" s="128"/>
      <c r="AY8789" s="128"/>
      <c r="BH8789" s="89"/>
      <c r="BI8789" s="90"/>
      <c r="DL8789" s="13"/>
      <c r="DM8789" s="13"/>
      <c r="DN8789" s="3"/>
      <c r="DO8789" s="126"/>
      <c r="DP8789" s="126"/>
      <c r="DQ8789" s="127"/>
      <c r="DR8789" s="128"/>
      <c r="DS8789" s="13"/>
      <c r="DW8789" s="128"/>
      <c r="DX8789" s="128"/>
      <c r="DY8789" s="128"/>
      <c r="EH8789" s="89"/>
      <c r="EI8789" s="90"/>
    </row>
    <row r="8790" spans="38:139">
      <c r="AL8790" s="13"/>
      <c r="AM8790" s="13"/>
      <c r="AN8790" s="3"/>
      <c r="AO8790" s="126"/>
      <c r="AP8790" s="126"/>
      <c r="AQ8790" s="127"/>
      <c r="AR8790" s="128"/>
      <c r="AS8790" s="13"/>
      <c r="AW8790" s="128"/>
      <c r="AX8790" s="128"/>
      <c r="AY8790" s="128"/>
      <c r="BH8790" s="89"/>
      <c r="BI8790" s="90"/>
      <c r="DL8790" s="13"/>
      <c r="DM8790" s="13"/>
      <c r="DN8790" s="3"/>
      <c r="DO8790" s="126"/>
      <c r="DP8790" s="126"/>
      <c r="DQ8790" s="127"/>
      <c r="DR8790" s="128"/>
      <c r="DS8790" s="13"/>
      <c r="DW8790" s="128"/>
      <c r="DX8790" s="128"/>
      <c r="DY8790" s="128"/>
      <c r="EH8790" s="89"/>
      <c r="EI8790" s="90"/>
    </row>
    <row r="8791" spans="38:139">
      <c r="AL8791" s="13"/>
      <c r="AM8791" s="13"/>
      <c r="AN8791" s="3"/>
      <c r="AO8791" s="126"/>
      <c r="AP8791" s="126"/>
      <c r="AQ8791" s="127"/>
      <c r="AR8791" s="128"/>
      <c r="AS8791" s="13"/>
      <c r="AW8791" s="128"/>
      <c r="AX8791" s="128"/>
      <c r="AY8791" s="128"/>
      <c r="BH8791" s="89"/>
      <c r="BI8791" s="90"/>
      <c r="DL8791" s="13"/>
      <c r="DM8791" s="13"/>
      <c r="DN8791" s="3"/>
      <c r="DO8791" s="126"/>
      <c r="DP8791" s="126"/>
      <c r="DQ8791" s="127"/>
      <c r="DR8791" s="128"/>
      <c r="DS8791" s="13"/>
      <c r="DW8791" s="128"/>
      <c r="DX8791" s="128"/>
      <c r="DY8791" s="128"/>
      <c r="EH8791" s="89"/>
      <c r="EI8791" s="90"/>
    </row>
    <row r="8792" spans="38:139">
      <c r="AL8792" s="13"/>
      <c r="AM8792" s="13"/>
      <c r="AN8792" s="3"/>
      <c r="AO8792" s="126"/>
      <c r="AP8792" s="126"/>
      <c r="AQ8792" s="127"/>
      <c r="AR8792" s="128"/>
      <c r="AS8792" s="13"/>
      <c r="AW8792" s="128"/>
      <c r="AX8792" s="128"/>
      <c r="AY8792" s="128"/>
      <c r="BH8792" s="89"/>
      <c r="BI8792" s="90"/>
      <c r="DL8792" s="13"/>
      <c r="DM8792" s="13"/>
      <c r="DN8792" s="3"/>
      <c r="DO8792" s="126"/>
      <c r="DP8792" s="126"/>
      <c r="DQ8792" s="127"/>
      <c r="DR8792" s="128"/>
      <c r="DS8792" s="13"/>
      <c r="DW8792" s="128"/>
      <c r="DX8792" s="128"/>
      <c r="DY8792" s="128"/>
      <c r="EH8792" s="89"/>
      <c r="EI8792" s="90"/>
    </row>
    <row r="8793" spans="38:139">
      <c r="AL8793" s="13"/>
      <c r="AM8793" s="13"/>
      <c r="AN8793" s="3"/>
      <c r="AO8793" s="126"/>
      <c r="AP8793" s="126"/>
      <c r="AQ8793" s="127"/>
      <c r="AR8793" s="128"/>
      <c r="AS8793" s="13"/>
      <c r="AW8793" s="128"/>
      <c r="AX8793" s="128"/>
      <c r="AY8793" s="128"/>
      <c r="BH8793" s="89"/>
      <c r="BI8793" s="90"/>
      <c r="DL8793" s="13"/>
      <c r="DM8793" s="13"/>
      <c r="DN8793" s="3"/>
      <c r="DO8793" s="126"/>
      <c r="DP8793" s="126"/>
      <c r="DQ8793" s="127"/>
      <c r="DR8793" s="128"/>
      <c r="DS8793" s="13"/>
      <c r="DW8793" s="128"/>
      <c r="DX8793" s="128"/>
      <c r="DY8793" s="128"/>
      <c r="EH8793" s="89"/>
      <c r="EI8793" s="90"/>
    </row>
    <row r="8794" spans="38:139">
      <c r="AL8794" s="13"/>
      <c r="AM8794" s="13"/>
      <c r="AN8794" s="3"/>
      <c r="AO8794" s="126"/>
      <c r="AP8794" s="126"/>
      <c r="AQ8794" s="127"/>
      <c r="AR8794" s="128"/>
      <c r="AS8794" s="13"/>
      <c r="AW8794" s="128"/>
      <c r="AX8794" s="128"/>
      <c r="AY8794" s="128"/>
      <c r="BH8794" s="89"/>
      <c r="BI8794" s="90"/>
      <c r="DL8794" s="13"/>
      <c r="DM8794" s="13"/>
      <c r="DN8794" s="3"/>
      <c r="DO8794" s="126"/>
      <c r="DP8794" s="126"/>
      <c r="DQ8794" s="127"/>
      <c r="DR8794" s="128"/>
      <c r="DS8794" s="13"/>
      <c r="DW8794" s="128"/>
      <c r="DX8794" s="128"/>
      <c r="DY8794" s="128"/>
      <c r="EH8794" s="89"/>
      <c r="EI8794" s="90"/>
    </row>
    <row r="8795" spans="38:139">
      <c r="AL8795" s="13"/>
      <c r="AM8795" s="13"/>
      <c r="AN8795" s="3"/>
      <c r="AO8795" s="126"/>
      <c r="AP8795" s="126"/>
      <c r="AQ8795" s="127"/>
      <c r="AR8795" s="128"/>
      <c r="AS8795" s="13"/>
      <c r="AW8795" s="128"/>
      <c r="AX8795" s="128"/>
      <c r="AY8795" s="128"/>
      <c r="BH8795" s="89"/>
      <c r="BI8795" s="90"/>
      <c r="DL8795" s="13"/>
      <c r="DM8795" s="13"/>
      <c r="DN8795" s="3"/>
      <c r="DO8795" s="126"/>
      <c r="DP8795" s="126"/>
      <c r="DQ8795" s="127"/>
      <c r="DR8795" s="128"/>
      <c r="DS8795" s="13"/>
      <c r="DW8795" s="128"/>
      <c r="DX8795" s="128"/>
      <c r="DY8795" s="128"/>
      <c r="EH8795" s="89"/>
      <c r="EI8795" s="90"/>
    </row>
    <row r="8796" spans="38:139">
      <c r="AL8796" s="13"/>
      <c r="AM8796" s="13"/>
      <c r="AN8796" s="3"/>
      <c r="AO8796" s="126"/>
      <c r="AP8796" s="126"/>
      <c r="AQ8796" s="127"/>
      <c r="AR8796" s="128"/>
      <c r="AS8796" s="13"/>
      <c r="AW8796" s="128"/>
      <c r="AX8796" s="128"/>
      <c r="AY8796" s="128"/>
      <c r="BH8796" s="89"/>
      <c r="BI8796" s="90"/>
      <c r="DL8796" s="13"/>
      <c r="DM8796" s="13"/>
      <c r="DN8796" s="3"/>
      <c r="DO8796" s="126"/>
      <c r="DP8796" s="126"/>
      <c r="DQ8796" s="127"/>
      <c r="DR8796" s="128"/>
      <c r="DS8796" s="13"/>
      <c r="DW8796" s="128"/>
      <c r="DX8796" s="128"/>
      <c r="DY8796" s="128"/>
      <c r="EH8796" s="89"/>
      <c r="EI8796" s="90"/>
    </row>
    <row r="8797" spans="38:139">
      <c r="AL8797" s="13"/>
      <c r="AM8797" s="13"/>
      <c r="AN8797" s="3"/>
      <c r="AO8797" s="126"/>
      <c r="AP8797" s="126"/>
      <c r="AQ8797" s="127"/>
      <c r="AR8797" s="128"/>
      <c r="AS8797" s="13"/>
      <c r="AW8797" s="128"/>
      <c r="AX8797" s="128"/>
      <c r="AY8797" s="128"/>
      <c r="BH8797" s="89"/>
      <c r="BI8797" s="90"/>
      <c r="DL8797" s="13"/>
      <c r="DM8797" s="13"/>
      <c r="DN8797" s="3"/>
      <c r="DO8797" s="126"/>
      <c r="DP8797" s="126"/>
      <c r="DQ8797" s="127"/>
      <c r="DR8797" s="128"/>
      <c r="DS8797" s="13"/>
      <c r="DW8797" s="128"/>
      <c r="DX8797" s="128"/>
      <c r="DY8797" s="128"/>
      <c r="EH8797" s="89"/>
      <c r="EI8797" s="90"/>
    </row>
    <row r="8798" spans="38:139">
      <c r="AL8798" s="13"/>
      <c r="AM8798" s="13"/>
      <c r="AN8798" s="3"/>
      <c r="AO8798" s="126"/>
      <c r="AP8798" s="126"/>
      <c r="AQ8798" s="127"/>
      <c r="AR8798" s="128"/>
      <c r="AS8798" s="13"/>
      <c r="AW8798" s="128"/>
      <c r="AX8798" s="128"/>
      <c r="AY8798" s="128"/>
      <c r="BH8798" s="89"/>
      <c r="BI8798" s="90"/>
      <c r="DL8798" s="13"/>
      <c r="DM8798" s="13"/>
      <c r="DN8798" s="3"/>
      <c r="DO8798" s="126"/>
      <c r="DP8798" s="126"/>
      <c r="DQ8798" s="127"/>
      <c r="DR8798" s="128"/>
      <c r="DS8798" s="13"/>
      <c r="DW8798" s="128"/>
      <c r="DX8798" s="128"/>
      <c r="DY8798" s="128"/>
      <c r="EH8798" s="89"/>
      <c r="EI8798" s="90"/>
    </row>
    <row r="8799" spans="38:139">
      <c r="AL8799" s="13"/>
      <c r="AM8799" s="13"/>
      <c r="AN8799" s="3"/>
      <c r="AO8799" s="126"/>
      <c r="AP8799" s="126"/>
      <c r="AQ8799" s="127"/>
      <c r="AR8799" s="128"/>
      <c r="AS8799" s="13"/>
      <c r="AW8799" s="128"/>
      <c r="AX8799" s="128"/>
      <c r="AY8799" s="128"/>
      <c r="BH8799" s="89"/>
      <c r="BI8799" s="90"/>
      <c r="DL8799" s="13"/>
      <c r="DM8799" s="13"/>
      <c r="DN8799" s="3"/>
      <c r="DO8799" s="126"/>
      <c r="DP8799" s="126"/>
      <c r="DQ8799" s="127"/>
      <c r="DR8799" s="128"/>
      <c r="DS8799" s="13"/>
      <c r="DW8799" s="128"/>
      <c r="DX8799" s="128"/>
      <c r="DY8799" s="128"/>
      <c r="EH8799" s="89"/>
      <c r="EI8799" s="90"/>
    </row>
    <row r="8800" spans="38:139">
      <c r="AL8800" s="13"/>
      <c r="AM8800" s="13"/>
      <c r="AN8800" s="3"/>
      <c r="AO8800" s="126"/>
      <c r="AP8800" s="126"/>
      <c r="AQ8800" s="127"/>
      <c r="AR8800" s="128"/>
      <c r="AS8800" s="13"/>
      <c r="AW8800" s="128"/>
      <c r="AX8800" s="128"/>
      <c r="AY8800" s="128"/>
      <c r="BH8800" s="89"/>
      <c r="BI8800" s="90"/>
      <c r="DL8800" s="13"/>
      <c r="DM8800" s="13"/>
      <c r="DN8800" s="3"/>
      <c r="DO8800" s="126"/>
      <c r="DP8800" s="126"/>
      <c r="DQ8800" s="127"/>
      <c r="DR8800" s="128"/>
      <c r="DS8800" s="13"/>
      <c r="DW8800" s="128"/>
      <c r="DX8800" s="128"/>
      <c r="DY8800" s="128"/>
      <c r="EH8800" s="89"/>
      <c r="EI8800" s="90"/>
    </row>
    <row r="8801" spans="38:139">
      <c r="AL8801" s="13"/>
      <c r="AM8801" s="13"/>
      <c r="AN8801" s="3"/>
      <c r="AO8801" s="126"/>
      <c r="AP8801" s="126"/>
      <c r="AQ8801" s="127"/>
      <c r="AR8801" s="128"/>
      <c r="AS8801" s="13"/>
      <c r="AW8801" s="128"/>
      <c r="AX8801" s="128"/>
      <c r="AY8801" s="128"/>
      <c r="BH8801" s="89"/>
      <c r="BI8801" s="90"/>
      <c r="DL8801" s="13"/>
      <c r="DM8801" s="13"/>
      <c r="DN8801" s="3"/>
      <c r="DO8801" s="126"/>
      <c r="DP8801" s="126"/>
      <c r="DQ8801" s="127"/>
      <c r="DR8801" s="128"/>
      <c r="DS8801" s="13"/>
      <c r="DW8801" s="128"/>
      <c r="DX8801" s="128"/>
      <c r="DY8801" s="128"/>
      <c r="EH8801" s="89"/>
      <c r="EI8801" s="90"/>
    </row>
    <row r="8802" spans="38:139">
      <c r="AL8802" s="13"/>
      <c r="AM8802" s="13"/>
      <c r="AN8802" s="3"/>
      <c r="AO8802" s="126"/>
      <c r="AP8802" s="126"/>
      <c r="AQ8802" s="127"/>
      <c r="AR8802" s="128"/>
      <c r="AS8802" s="13"/>
      <c r="AW8802" s="128"/>
      <c r="AX8802" s="128"/>
      <c r="AY8802" s="128"/>
      <c r="BH8802" s="89"/>
      <c r="BI8802" s="90"/>
      <c r="DL8802" s="13"/>
      <c r="DM8802" s="13"/>
      <c r="DN8802" s="3"/>
      <c r="DO8802" s="126"/>
      <c r="DP8802" s="126"/>
      <c r="DQ8802" s="127"/>
      <c r="DR8802" s="128"/>
      <c r="DS8802" s="13"/>
      <c r="DW8802" s="128"/>
      <c r="DX8802" s="128"/>
      <c r="DY8802" s="128"/>
      <c r="EH8802" s="89"/>
      <c r="EI8802" s="90"/>
    </row>
    <row r="8803" spans="38:139">
      <c r="AL8803" s="13"/>
      <c r="AM8803" s="13"/>
      <c r="AN8803" s="3"/>
      <c r="AO8803" s="126"/>
      <c r="AP8803" s="126"/>
      <c r="AQ8803" s="127"/>
      <c r="AR8803" s="128"/>
      <c r="AS8803" s="13"/>
      <c r="AW8803" s="128"/>
      <c r="AX8803" s="128"/>
      <c r="AY8803" s="128"/>
      <c r="BH8803" s="89"/>
      <c r="BI8803" s="90"/>
      <c r="DL8803" s="13"/>
      <c r="DM8803" s="13"/>
      <c r="DN8803" s="3"/>
      <c r="DO8803" s="126"/>
      <c r="DP8803" s="126"/>
      <c r="DQ8803" s="127"/>
      <c r="DR8803" s="128"/>
      <c r="DS8803" s="13"/>
      <c r="DW8803" s="128"/>
      <c r="DX8803" s="128"/>
      <c r="DY8803" s="128"/>
      <c r="EH8803" s="89"/>
      <c r="EI8803" s="90"/>
    </row>
    <row r="8804" spans="38:139">
      <c r="AL8804" s="13"/>
      <c r="AM8804" s="13"/>
      <c r="AN8804" s="3"/>
      <c r="AO8804" s="126"/>
      <c r="AP8804" s="126"/>
      <c r="AQ8804" s="127"/>
      <c r="AR8804" s="128"/>
      <c r="AS8804" s="13"/>
      <c r="AW8804" s="128"/>
      <c r="AX8804" s="128"/>
      <c r="AY8804" s="128"/>
      <c r="BH8804" s="89"/>
      <c r="BI8804" s="90"/>
      <c r="DL8804" s="13"/>
      <c r="DM8804" s="13"/>
      <c r="DN8804" s="3"/>
      <c r="DO8804" s="126"/>
      <c r="DP8804" s="126"/>
      <c r="DQ8804" s="127"/>
      <c r="DR8804" s="128"/>
      <c r="DS8804" s="13"/>
      <c r="DW8804" s="128"/>
      <c r="DX8804" s="128"/>
      <c r="DY8804" s="128"/>
      <c r="EH8804" s="89"/>
      <c r="EI8804" s="90"/>
    </row>
    <row r="8805" spans="38:139">
      <c r="AL8805" s="13"/>
      <c r="AM8805" s="13"/>
      <c r="AN8805" s="3"/>
      <c r="AO8805" s="126"/>
      <c r="AP8805" s="126"/>
      <c r="AQ8805" s="127"/>
      <c r="AR8805" s="128"/>
      <c r="AS8805" s="13"/>
      <c r="AW8805" s="128"/>
      <c r="AX8805" s="128"/>
      <c r="AY8805" s="128"/>
      <c r="BH8805" s="89"/>
      <c r="BI8805" s="90"/>
      <c r="DL8805" s="13"/>
      <c r="DM8805" s="13"/>
      <c r="DN8805" s="3"/>
      <c r="DO8805" s="126"/>
      <c r="DP8805" s="126"/>
      <c r="DQ8805" s="127"/>
      <c r="DR8805" s="128"/>
      <c r="DS8805" s="13"/>
      <c r="DW8805" s="128"/>
      <c r="DX8805" s="128"/>
      <c r="DY8805" s="128"/>
      <c r="EH8805" s="89"/>
      <c r="EI8805" s="90"/>
    </row>
    <row r="8806" spans="38:139">
      <c r="AL8806" s="13"/>
      <c r="AM8806" s="13"/>
      <c r="AN8806" s="3"/>
      <c r="AO8806" s="126"/>
      <c r="AP8806" s="126"/>
      <c r="AQ8806" s="127"/>
      <c r="AR8806" s="128"/>
      <c r="AS8806" s="13"/>
      <c r="AW8806" s="128"/>
      <c r="AX8806" s="128"/>
      <c r="AY8806" s="128"/>
      <c r="BH8806" s="89"/>
      <c r="BI8806" s="90"/>
      <c r="DL8806" s="13"/>
      <c r="DM8806" s="13"/>
      <c r="DN8806" s="3"/>
      <c r="DO8806" s="126"/>
      <c r="DP8806" s="126"/>
      <c r="DQ8806" s="127"/>
      <c r="DR8806" s="128"/>
      <c r="DS8806" s="13"/>
      <c r="DW8806" s="128"/>
      <c r="DX8806" s="128"/>
      <c r="DY8806" s="128"/>
      <c r="EH8806" s="89"/>
      <c r="EI8806" s="90"/>
    </row>
    <row r="8807" spans="38:139">
      <c r="AL8807" s="13"/>
      <c r="AM8807" s="13"/>
      <c r="AN8807" s="3"/>
      <c r="AO8807" s="126"/>
      <c r="AP8807" s="126"/>
      <c r="AQ8807" s="127"/>
      <c r="AR8807" s="128"/>
      <c r="AS8807" s="13"/>
      <c r="AW8807" s="128"/>
      <c r="AX8807" s="128"/>
      <c r="AY8807" s="128"/>
      <c r="BH8807" s="89"/>
      <c r="BI8807" s="90"/>
      <c r="DL8807" s="13"/>
      <c r="DM8807" s="13"/>
      <c r="DN8807" s="3"/>
      <c r="DO8807" s="126"/>
      <c r="DP8807" s="126"/>
      <c r="DQ8807" s="127"/>
      <c r="DR8807" s="128"/>
      <c r="DS8807" s="13"/>
      <c r="DW8807" s="128"/>
      <c r="DX8807" s="128"/>
      <c r="DY8807" s="128"/>
      <c r="EH8807" s="89"/>
      <c r="EI8807" s="90"/>
    </row>
    <row r="8808" spans="38:139">
      <c r="AL8808" s="13"/>
      <c r="AM8808" s="13"/>
      <c r="AN8808" s="3"/>
      <c r="AO8808" s="126"/>
      <c r="AP8808" s="126"/>
      <c r="AQ8808" s="127"/>
      <c r="AR8808" s="128"/>
      <c r="AS8808" s="13"/>
      <c r="AW8808" s="128"/>
      <c r="AX8808" s="128"/>
      <c r="AY8808" s="128"/>
      <c r="BH8808" s="89"/>
      <c r="BI8808" s="90"/>
      <c r="DL8808" s="13"/>
      <c r="DM8808" s="13"/>
      <c r="DN8808" s="3"/>
      <c r="DO8808" s="126"/>
      <c r="DP8808" s="126"/>
      <c r="DQ8808" s="127"/>
      <c r="DR8808" s="128"/>
      <c r="DS8808" s="13"/>
      <c r="DW8808" s="128"/>
      <c r="DX8808" s="128"/>
      <c r="DY8808" s="128"/>
      <c r="EH8808" s="89"/>
      <c r="EI8808" s="90"/>
    </row>
    <row r="8809" spans="38:139">
      <c r="AL8809" s="13"/>
      <c r="AM8809" s="13"/>
      <c r="AN8809" s="3"/>
      <c r="AO8809" s="126"/>
      <c r="AP8809" s="126"/>
      <c r="AQ8809" s="127"/>
      <c r="AR8809" s="128"/>
      <c r="AS8809" s="13"/>
      <c r="AW8809" s="128"/>
      <c r="AX8809" s="128"/>
      <c r="AY8809" s="128"/>
      <c r="BH8809" s="89"/>
      <c r="BI8809" s="90"/>
      <c r="DL8809" s="13"/>
      <c r="DM8809" s="13"/>
      <c r="DN8809" s="3"/>
      <c r="DO8809" s="126"/>
      <c r="DP8809" s="126"/>
      <c r="DQ8809" s="127"/>
      <c r="DR8809" s="128"/>
      <c r="DS8809" s="13"/>
      <c r="DW8809" s="128"/>
      <c r="DX8809" s="128"/>
      <c r="DY8809" s="128"/>
      <c r="EH8809" s="89"/>
      <c r="EI8809" s="90"/>
    </row>
    <row r="8810" spans="38:139">
      <c r="AL8810" s="13"/>
      <c r="AM8810" s="13"/>
      <c r="AN8810" s="3"/>
      <c r="AO8810" s="126"/>
      <c r="AP8810" s="126"/>
      <c r="AQ8810" s="127"/>
      <c r="AR8810" s="128"/>
      <c r="AS8810" s="13"/>
      <c r="AW8810" s="128"/>
      <c r="AX8810" s="128"/>
      <c r="AY8810" s="128"/>
      <c r="BH8810" s="89"/>
      <c r="BI8810" s="90"/>
      <c r="DL8810" s="13"/>
      <c r="DM8810" s="13"/>
      <c r="DN8810" s="3"/>
      <c r="DO8810" s="126"/>
      <c r="DP8810" s="126"/>
      <c r="DQ8810" s="127"/>
      <c r="DR8810" s="128"/>
      <c r="DS8810" s="13"/>
      <c r="DW8810" s="128"/>
      <c r="DX8810" s="128"/>
      <c r="DY8810" s="128"/>
      <c r="EH8810" s="89"/>
      <c r="EI8810" s="90"/>
    </row>
    <row r="8811" spans="38:139">
      <c r="AL8811" s="13"/>
      <c r="AM8811" s="13"/>
      <c r="AN8811" s="3"/>
      <c r="AO8811" s="126"/>
      <c r="AP8811" s="126"/>
      <c r="AQ8811" s="127"/>
      <c r="AR8811" s="128"/>
      <c r="AS8811" s="13"/>
      <c r="AW8811" s="128"/>
      <c r="AX8811" s="128"/>
      <c r="AY8811" s="128"/>
      <c r="BH8811" s="89"/>
      <c r="BI8811" s="90"/>
      <c r="DL8811" s="13"/>
      <c r="DM8811" s="13"/>
      <c r="DN8811" s="3"/>
      <c r="DO8811" s="126"/>
      <c r="DP8811" s="126"/>
      <c r="DQ8811" s="127"/>
      <c r="DR8811" s="128"/>
      <c r="DS8811" s="13"/>
      <c r="DW8811" s="128"/>
      <c r="DX8811" s="128"/>
      <c r="DY8811" s="128"/>
      <c r="EH8811" s="89"/>
      <c r="EI8811" s="90"/>
    </row>
    <row r="8812" spans="38:139">
      <c r="AL8812" s="13"/>
      <c r="AM8812" s="13"/>
      <c r="AN8812" s="3"/>
      <c r="AO8812" s="126"/>
      <c r="AP8812" s="126"/>
      <c r="AQ8812" s="127"/>
      <c r="AR8812" s="128"/>
      <c r="AS8812" s="13"/>
      <c r="AW8812" s="128"/>
      <c r="AX8812" s="128"/>
      <c r="AY8812" s="128"/>
      <c r="BH8812" s="89"/>
      <c r="BI8812" s="90"/>
      <c r="DL8812" s="13"/>
      <c r="DM8812" s="13"/>
      <c r="DN8812" s="3"/>
      <c r="DO8812" s="126"/>
      <c r="DP8812" s="126"/>
      <c r="DQ8812" s="127"/>
      <c r="DR8812" s="128"/>
      <c r="DS8812" s="13"/>
      <c r="DW8812" s="128"/>
      <c r="DX8812" s="128"/>
      <c r="DY8812" s="128"/>
      <c r="EH8812" s="89"/>
      <c r="EI8812" s="90"/>
    </row>
    <row r="8813" spans="38:139">
      <c r="AL8813" s="13"/>
      <c r="AM8813" s="13"/>
      <c r="AN8813" s="3"/>
      <c r="AO8813" s="126"/>
      <c r="AP8813" s="126"/>
      <c r="AQ8813" s="127"/>
      <c r="AR8813" s="128"/>
      <c r="AS8813" s="13"/>
      <c r="AW8813" s="128"/>
      <c r="AX8813" s="128"/>
      <c r="AY8813" s="128"/>
      <c r="BH8813" s="89"/>
      <c r="BI8813" s="90"/>
      <c r="DL8813" s="13"/>
      <c r="DM8813" s="13"/>
      <c r="DN8813" s="3"/>
      <c r="DO8813" s="126"/>
      <c r="DP8813" s="126"/>
      <c r="DQ8813" s="127"/>
      <c r="DR8813" s="128"/>
      <c r="DS8813" s="13"/>
      <c r="DW8813" s="128"/>
      <c r="DX8813" s="128"/>
      <c r="DY8813" s="128"/>
      <c r="EH8813" s="89"/>
      <c r="EI8813" s="90"/>
    </row>
    <row r="8814" spans="38:139">
      <c r="AL8814" s="13"/>
      <c r="AM8814" s="13"/>
      <c r="AN8814" s="3"/>
      <c r="AO8814" s="126"/>
      <c r="AP8814" s="126"/>
      <c r="AQ8814" s="127"/>
      <c r="AR8814" s="128"/>
      <c r="AS8814" s="13"/>
      <c r="AW8814" s="128"/>
      <c r="AX8814" s="128"/>
      <c r="AY8814" s="128"/>
      <c r="BH8814" s="89"/>
      <c r="BI8814" s="90"/>
      <c r="DL8814" s="13"/>
      <c r="DM8814" s="13"/>
      <c r="DN8814" s="3"/>
      <c r="DO8814" s="126"/>
      <c r="DP8814" s="126"/>
      <c r="DQ8814" s="127"/>
      <c r="DR8814" s="128"/>
      <c r="DS8814" s="13"/>
      <c r="DW8814" s="128"/>
      <c r="DX8814" s="128"/>
      <c r="DY8814" s="128"/>
      <c r="EH8814" s="89"/>
      <c r="EI8814" s="90"/>
    </row>
    <row r="8815" spans="38:139">
      <c r="AL8815" s="13"/>
      <c r="AM8815" s="13"/>
      <c r="AN8815" s="3"/>
      <c r="AO8815" s="126"/>
      <c r="AP8815" s="126"/>
      <c r="AQ8815" s="127"/>
      <c r="AR8815" s="128"/>
      <c r="AS8815" s="13"/>
      <c r="AW8815" s="128"/>
      <c r="AX8815" s="128"/>
      <c r="AY8815" s="128"/>
      <c r="BH8815" s="89"/>
      <c r="BI8815" s="90"/>
      <c r="DL8815" s="13"/>
      <c r="DM8815" s="13"/>
      <c r="DN8815" s="3"/>
      <c r="DO8815" s="126"/>
      <c r="DP8815" s="126"/>
      <c r="DQ8815" s="127"/>
      <c r="DR8815" s="128"/>
      <c r="DS8815" s="13"/>
      <c r="DW8815" s="128"/>
      <c r="DX8815" s="128"/>
      <c r="DY8815" s="128"/>
      <c r="EH8815" s="89"/>
      <c r="EI8815" s="90"/>
    </row>
    <row r="8816" spans="38:139">
      <c r="AL8816" s="13"/>
      <c r="AM8816" s="13"/>
      <c r="AN8816" s="3"/>
      <c r="AO8816" s="126"/>
      <c r="AP8816" s="126"/>
      <c r="AQ8816" s="127"/>
      <c r="AR8816" s="128"/>
      <c r="AS8816" s="13"/>
      <c r="AW8816" s="128"/>
      <c r="AX8816" s="128"/>
      <c r="AY8816" s="128"/>
      <c r="BH8816" s="89"/>
      <c r="BI8816" s="90"/>
      <c r="DL8816" s="13"/>
      <c r="DM8816" s="13"/>
      <c r="DN8816" s="3"/>
      <c r="DO8816" s="126"/>
      <c r="DP8816" s="126"/>
      <c r="DQ8816" s="127"/>
      <c r="DR8816" s="128"/>
      <c r="DS8816" s="13"/>
      <c r="DW8816" s="128"/>
      <c r="DX8816" s="128"/>
      <c r="DY8816" s="128"/>
      <c r="EH8816" s="89"/>
      <c r="EI8816" s="90"/>
    </row>
    <row r="8817" spans="38:139">
      <c r="AL8817" s="13"/>
      <c r="AM8817" s="13"/>
      <c r="AN8817" s="3"/>
      <c r="AO8817" s="126"/>
      <c r="AP8817" s="126"/>
      <c r="AQ8817" s="127"/>
      <c r="AR8817" s="128"/>
      <c r="AS8817" s="13"/>
      <c r="AW8817" s="128"/>
      <c r="AX8817" s="128"/>
      <c r="AY8817" s="128"/>
      <c r="BH8817" s="89"/>
      <c r="BI8817" s="90"/>
      <c r="DL8817" s="13"/>
      <c r="DM8817" s="13"/>
      <c r="DN8817" s="3"/>
      <c r="DO8817" s="126"/>
      <c r="DP8817" s="126"/>
      <c r="DQ8817" s="127"/>
      <c r="DR8817" s="128"/>
      <c r="DS8817" s="13"/>
      <c r="DW8817" s="128"/>
      <c r="DX8817" s="128"/>
      <c r="DY8817" s="128"/>
      <c r="EH8817" s="89"/>
      <c r="EI8817" s="90"/>
    </row>
    <row r="8818" spans="38:139">
      <c r="AL8818" s="13"/>
      <c r="AM8818" s="13"/>
      <c r="AN8818" s="3"/>
      <c r="AO8818" s="126"/>
      <c r="AP8818" s="126"/>
      <c r="AQ8818" s="127"/>
      <c r="AR8818" s="128"/>
      <c r="AS8818" s="13"/>
      <c r="AW8818" s="128"/>
      <c r="AX8818" s="128"/>
      <c r="AY8818" s="128"/>
      <c r="BH8818" s="89"/>
      <c r="BI8818" s="90"/>
      <c r="DL8818" s="13"/>
      <c r="DM8818" s="13"/>
      <c r="DN8818" s="3"/>
      <c r="DO8818" s="126"/>
      <c r="DP8818" s="126"/>
      <c r="DQ8818" s="127"/>
      <c r="DR8818" s="128"/>
      <c r="DS8818" s="13"/>
      <c r="DW8818" s="128"/>
      <c r="DX8818" s="128"/>
      <c r="DY8818" s="128"/>
      <c r="EH8818" s="89"/>
      <c r="EI8818" s="90"/>
    </row>
    <row r="8819" spans="38:139">
      <c r="AL8819" s="13"/>
      <c r="AM8819" s="13"/>
      <c r="AN8819" s="3"/>
      <c r="AO8819" s="126"/>
      <c r="AP8819" s="126"/>
      <c r="AQ8819" s="127"/>
      <c r="AR8819" s="128"/>
      <c r="AS8819" s="13"/>
      <c r="AW8819" s="128"/>
      <c r="AX8819" s="128"/>
      <c r="AY8819" s="128"/>
      <c r="BH8819" s="89"/>
      <c r="BI8819" s="90"/>
      <c r="DL8819" s="13"/>
      <c r="DM8819" s="13"/>
      <c r="DN8819" s="3"/>
      <c r="DO8819" s="126"/>
      <c r="DP8819" s="126"/>
      <c r="DQ8819" s="127"/>
      <c r="DR8819" s="128"/>
      <c r="DS8819" s="13"/>
      <c r="DW8819" s="128"/>
      <c r="DX8819" s="128"/>
      <c r="DY8819" s="128"/>
      <c r="EH8819" s="89"/>
      <c r="EI8819" s="90"/>
    </row>
    <row r="8820" spans="38:139">
      <c r="AL8820" s="13"/>
      <c r="AM8820" s="13"/>
      <c r="AN8820" s="3"/>
      <c r="AO8820" s="126"/>
      <c r="AP8820" s="126"/>
      <c r="AQ8820" s="127"/>
      <c r="AR8820" s="128"/>
      <c r="AS8820" s="13"/>
      <c r="AW8820" s="128"/>
      <c r="AX8820" s="128"/>
      <c r="AY8820" s="128"/>
      <c r="BH8820" s="89"/>
      <c r="BI8820" s="90"/>
      <c r="DL8820" s="13"/>
      <c r="DM8820" s="13"/>
      <c r="DN8820" s="3"/>
      <c r="DO8820" s="126"/>
      <c r="DP8820" s="126"/>
      <c r="DQ8820" s="127"/>
      <c r="DR8820" s="128"/>
      <c r="DS8820" s="13"/>
      <c r="DW8820" s="128"/>
      <c r="DX8820" s="128"/>
      <c r="DY8820" s="128"/>
      <c r="EH8820" s="89"/>
      <c r="EI8820" s="90"/>
    </row>
    <row r="8821" spans="38:139">
      <c r="AL8821" s="13"/>
      <c r="AM8821" s="13"/>
      <c r="AN8821" s="3"/>
      <c r="AO8821" s="126"/>
      <c r="AP8821" s="126"/>
      <c r="AQ8821" s="127"/>
      <c r="AR8821" s="128"/>
      <c r="AS8821" s="13"/>
      <c r="AW8821" s="128"/>
      <c r="AX8821" s="128"/>
      <c r="AY8821" s="128"/>
      <c r="BH8821" s="89"/>
      <c r="BI8821" s="90"/>
      <c r="DL8821" s="13"/>
      <c r="DM8821" s="13"/>
      <c r="DN8821" s="3"/>
      <c r="DO8821" s="126"/>
      <c r="DP8821" s="126"/>
      <c r="DQ8821" s="127"/>
      <c r="DR8821" s="128"/>
      <c r="DS8821" s="13"/>
      <c r="DW8821" s="128"/>
      <c r="DX8821" s="128"/>
      <c r="DY8821" s="128"/>
      <c r="EH8821" s="89"/>
      <c r="EI8821" s="90"/>
    </row>
    <row r="8822" spans="38:139">
      <c r="AL8822" s="13"/>
      <c r="AM8822" s="13"/>
      <c r="AN8822" s="3"/>
      <c r="AO8822" s="126"/>
      <c r="AP8822" s="126"/>
      <c r="AQ8822" s="127"/>
      <c r="AR8822" s="128"/>
      <c r="AS8822" s="13"/>
      <c r="AW8822" s="128"/>
      <c r="AX8822" s="128"/>
      <c r="AY8822" s="128"/>
      <c r="BH8822" s="89"/>
      <c r="BI8822" s="90"/>
      <c r="DL8822" s="13"/>
      <c r="DM8822" s="13"/>
      <c r="DN8822" s="3"/>
      <c r="DO8822" s="126"/>
      <c r="DP8822" s="126"/>
      <c r="DQ8822" s="127"/>
      <c r="DR8822" s="128"/>
      <c r="DS8822" s="13"/>
      <c r="DW8822" s="128"/>
      <c r="DX8822" s="128"/>
      <c r="DY8822" s="128"/>
      <c r="EH8822" s="89"/>
      <c r="EI8822" s="90"/>
    </row>
    <row r="8823" spans="38:139">
      <c r="AL8823" s="13"/>
      <c r="AM8823" s="13"/>
      <c r="AN8823" s="3"/>
      <c r="AO8823" s="126"/>
      <c r="AP8823" s="126"/>
      <c r="AQ8823" s="127"/>
      <c r="AR8823" s="128"/>
      <c r="AS8823" s="13"/>
      <c r="AW8823" s="128"/>
      <c r="AX8823" s="128"/>
      <c r="AY8823" s="128"/>
      <c r="BH8823" s="89"/>
      <c r="BI8823" s="90"/>
      <c r="DL8823" s="13"/>
      <c r="DM8823" s="13"/>
      <c r="DN8823" s="3"/>
      <c r="DO8823" s="126"/>
      <c r="DP8823" s="126"/>
      <c r="DQ8823" s="127"/>
      <c r="DR8823" s="128"/>
      <c r="DS8823" s="13"/>
      <c r="DW8823" s="128"/>
      <c r="DX8823" s="128"/>
      <c r="DY8823" s="128"/>
      <c r="EH8823" s="89"/>
      <c r="EI8823" s="90"/>
    </row>
    <row r="8824" spans="38:139">
      <c r="AL8824" s="13"/>
      <c r="AM8824" s="13"/>
      <c r="AN8824" s="3"/>
      <c r="AO8824" s="126"/>
      <c r="AP8824" s="126"/>
      <c r="AQ8824" s="127"/>
      <c r="AR8824" s="128"/>
      <c r="AS8824" s="13"/>
      <c r="AW8824" s="128"/>
      <c r="AX8824" s="128"/>
      <c r="AY8824" s="128"/>
      <c r="BH8824" s="89"/>
      <c r="BI8824" s="90"/>
      <c r="DL8824" s="13"/>
      <c r="DM8824" s="13"/>
      <c r="DN8824" s="3"/>
      <c r="DO8824" s="126"/>
      <c r="DP8824" s="126"/>
      <c r="DQ8824" s="127"/>
      <c r="DR8824" s="128"/>
      <c r="DS8824" s="13"/>
      <c r="DW8824" s="128"/>
      <c r="DX8824" s="128"/>
      <c r="DY8824" s="128"/>
      <c r="EH8824" s="89"/>
      <c r="EI8824" s="90"/>
    </row>
    <row r="8825" spans="38:139">
      <c r="AL8825" s="13"/>
      <c r="AM8825" s="13"/>
      <c r="AN8825" s="3"/>
      <c r="AO8825" s="126"/>
      <c r="AP8825" s="126"/>
      <c r="AQ8825" s="127"/>
      <c r="AR8825" s="128"/>
      <c r="AS8825" s="13"/>
      <c r="AW8825" s="128"/>
      <c r="AX8825" s="128"/>
      <c r="AY8825" s="128"/>
      <c r="BH8825" s="89"/>
      <c r="BI8825" s="90"/>
      <c r="DL8825" s="13"/>
      <c r="DM8825" s="13"/>
      <c r="DN8825" s="3"/>
      <c r="DO8825" s="126"/>
      <c r="DP8825" s="126"/>
      <c r="DQ8825" s="127"/>
      <c r="DR8825" s="128"/>
      <c r="DS8825" s="13"/>
      <c r="DW8825" s="128"/>
      <c r="DX8825" s="128"/>
      <c r="DY8825" s="128"/>
      <c r="EH8825" s="89"/>
      <c r="EI8825" s="90"/>
    </row>
    <row r="8826" spans="38:139">
      <c r="AL8826" s="13"/>
      <c r="AM8826" s="13"/>
      <c r="AN8826" s="3"/>
      <c r="AO8826" s="126"/>
      <c r="AP8826" s="126"/>
      <c r="AQ8826" s="127"/>
      <c r="AR8826" s="128"/>
      <c r="AS8826" s="13"/>
      <c r="AW8826" s="128"/>
      <c r="AX8826" s="128"/>
      <c r="AY8826" s="128"/>
      <c r="BH8826" s="89"/>
      <c r="BI8826" s="90"/>
      <c r="DL8826" s="13"/>
      <c r="DM8826" s="13"/>
      <c r="DN8826" s="3"/>
      <c r="DO8826" s="126"/>
      <c r="DP8826" s="126"/>
      <c r="DQ8826" s="127"/>
      <c r="DR8826" s="128"/>
      <c r="DS8826" s="13"/>
      <c r="DW8826" s="128"/>
      <c r="DX8826" s="128"/>
      <c r="DY8826" s="128"/>
      <c r="EH8826" s="89"/>
      <c r="EI8826" s="90"/>
    </row>
    <row r="8827" spans="38:139">
      <c r="AL8827" s="13"/>
      <c r="AM8827" s="13"/>
      <c r="AN8827" s="3"/>
      <c r="AO8827" s="126"/>
      <c r="AP8827" s="126"/>
      <c r="AQ8827" s="127"/>
      <c r="AR8827" s="128"/>
      <c r="AS8827" s="13"/>
      <c r="AW8827" s="128"/>
      <c r="AX8827" s="128"/>
      <c r="AY8827" s="128"/>
      <c r="BH8827" s="89"/>
      <c r="BI8827" s="90"/>
      <c r="DL8827" s="13"/>
      <c r="DM8827" s="13"/>
      <c r="DN8827" s="3"/>
      <c r="DO8827" s="126"/>
      <c r="DP8827" s="126"/>
      <c r="DQ8827" s="127"/>
      <c r="DR8827" s="128"/>
      <c r="DS8827" s="13"/>
      <c r="DW8827" s="128"/>
      <c r="DX8827" s="128"/>
      <c r="DY8827" s="128"/>
      <c r="EH8827" s="89"/>
      <c r="EI8827" s="90"/>
    </row>
    <row r="8828" spans="38:139">
      <c r="AL8828" s="13"/>
      <c r="AM8828" s="13"/>
      <c r="AN8828" s="3"/>
      <c r="AO8828" s="126"/>
      <c r="AP8828" s="126"/>
      <c r="AQ8828" s="127"/>
      <c r="AR8828" s="128"/>
      <c r="AS8828" s="13"/>
      <c r="AW8828" s="128"/>
      <c r="AX8828" s="128"/>
      <c r="AY8828" s="128"/>
      <c r="BH8828" s="89"/>
      <c r="BI8828" s="90"/>
      <c r="DL8828" s="13"/>
      <c r="DM8828" s="13"/>
      <c r="DN8828" s="3"/>
      <c r="DO8828" s="126"/>
      <c r="DP8828" s="126"/>
      <c r="DQ8828" s="127"/>
      <c r="DR8828" s="128"/>
      <c r="DS8828" s="13"/>
      <c r="DW8828" s="128"/>
      <c r="DX8828" s="128"/>
      <c r="DY8828" s="128"/>
      <c r="EH8828" s="89"/>
      <c r="EI8828" s="90"/>
    </row>
    <row r="8829" spans="38:139">
      <c r="AL8829" s="13"/>
      <c r="AM8829" s="13"/>
      <c r="AN8829" s="3"/>
      <c r="AO8829" s="126"/>
      <c r="AP8829" s="126"/>
      <c r="AQ8829" s="127"/>
      <c r="AR8829" s="128"/>
      <c r="AS8829" s="13"/>
      <c r="AW8829" s="128"/>
      <c r="AX8829" s="128"/>
      <c r="AY8829" s="128"/>
      <c r="BH8829" s="89"/>
      <c r="BI8829" s="90"/>
      <c r="DL8829" s="13"/>
      <c r="DM8829" s="13"/>
      <c r="DN8829" s="3"/>
      <c r="DO8829" s="126"/>
      <c r="DP8829" s="126"/>
      <c r="DQ8829" s="127"/>
      <c r="DR8829" s="128"/>
      <c r="DS8829" s="13"/>
      <c r="DW8829" s="128"/>
      <c r="DX8829" s="128"/>
      <c r="DY8829" s="128"/>
      <c r="EH8829" s="89"/>
      <c r="EI8829" s="90"/>
    </row>
    <row r="8830" spans="38:139">
      <c r="AL8830" s="13"/>
      <c r="AM8830" s="13"/>
      <c r="AN8830" s="3"/>
      <c r="AO8830" s="126"/>
      <c r="AP8830" s="126"/>
      <c r="AQ8830" s="127"/>
      <c r="AR8830" s="128"/>
      <c r="AS8830" s="13"/>
      <c r="AW8830" s="128"/>
      <c r="AX8830" s="128"/>
      <c r="AY8830" s="128"/>
      <c r="BH8830" s="89"/>
      <c r="BI8830" s="90"/>
      <c r="DL8830" s="13"/>
      <c r="DM8830" s="13"/>
      <c r="DN8830" s="3"/>
      <c r="DO8830" s="126"/>
      <c r="DP8830" s="126"/>
      <c r="DQ8830" s="127"/>
      <c r="DR8830" s="128"/>
      <c r="DS8830" s="13"/>
      <c r="DW8830" s="128"/>
      <c r="DX8830" s="128"/>
      <c r="DY8830" s="128"/>
      <c r="EH8830" s="89"/>
      <c r="EI8830" s="90"/>
    </row>
    <row r="8831" spans="38:139">
      <c r="AL8831" s="13"/>
      <c r="AM8831" s="13"/>
      <c r="AN8831" s="3"/>
      <c r="AO8831" s="126"/>
      <c r="AP8831" s="126"/>
      <c r="AQ8831" s="127"/>
      <c r="AR8831" s="128"/>
      <c r="AS8831" s="13"/>
      <c r="AW8831" s="128"/>
      <c r="AX8831" s="128"/>
      <c r="AY8831" s="128"/>
      <c r="BH8831" s="89"/>
      <c r="BI8831" s="90"/>
      <c r="DL8831" s="13"/>
      <c r="DM8831" s="13"/>
      <c r="DN8831" s="3"/>
      <c r="DO8831" s="126"/>
      <c r="DP8831" s="126"/>
      <c r="DQ8831" s="127"/>
      <c r="DR8831" s="128"/>
      <c r="DS8831" s="13"/>
      <c r="DW8831" s="128"/>
      <c r="DX8831" s="128"/>
      <c r="DY8831" s="128"/>
      <c r="EH8831" s="89"/>
      <c r="EI8831" s="90"/>
    </row>
    <row r="8832" spans="38:139">
      <c r="AL8832" s="13"/>
      <c r="AM8832" s="13"/>
      <c r="AN8832" s="3"/>
      <c r="AO8832" s="126"/>
      <c r="AP8832" s="126"/>
      <c r="AQ8832" s="127"/>
      <c r="AR8832" s="128"/>
      <c r="AS8832" s="13"/>
      <c r="AW8832" s="128"/>
      <c r="AX8832" s="128"/>
      <c r="AY8832" s="128"/>
      <c r="BH8832" s="89"/>
      <c r="BI8832" s="90"/>
      <c r="DL8832" s="13"/>
      <c r="DM8832" s="13"/>
      <c r="DN8832" s="3"/>
      <c r="DO8832" s="126"/>
      <c r="DP8832" s="126"/>
      <c r="DQ8832" s="127"/>
      <c r="DR8832" s="128"/>
      <c r="DS8832" s="13"/>
      <c r="DW8832" s="128"/>
      <c r="DX8832" s="128"/>
      <c r="DY8832" s="128"/>
      <c r="EH8832" s="89"/>
      <c r="EI8832" s="90"/>
    </row>
    <row r="8833" spans="38:139">
      <c r="AL8833" s="13"/>
      <c r="AM8833" s="13"/>
      <c r="AN8833" s="3"/>
      <c r="AO8833" s="126"/>
      <c r="AP8833" s="126"/>
      <c r="AQ8833" s="127"/>
      <c r="AR8833" s="128"/>
      <c r="AS8833" s="13"/>
      <c r="AW8833" s="128"/>
      <c r="AX8833" s="128"/>
      <c r="AY8833" s="128"/>
      <c r="BH8833" s="89"/>
      <c r="BI8833" s="90"/>
      <c r="DL8833" s="13"/>
      <c r="DM8833" s="13"/>
      <c r="DN8833" s="3"/>
      <c r="DO8833" s="126"/>
      <c r="DP8833" s="126"/>
      <c r="DQ8833" s="127"/>
      <c r="DR8833" s="128"/>
      <c r="DS8833" s="13"/>
      <c r="DW8833" s="128"/>
      <c r="DX8833" s="128"/>
      <c r="DY8833" s="128"/>
      <c r="EH8833" s="89"/>
      <c r="EI8833" s="90"/>
    </row>
    <row r="8834" spans="38:139">
      <c r="AL8834" s="13"/>
      <c r="AM8834" s="13"/>
      <c r="AN8834" s="3"/>
      <c r="AO8834" s="126"/>
      <c r="AP8834" s="126"/>
      <c r="AQ8834" s="127"/>
      <c r="AR8834" s="128"/>
      <c r="AS8834" s="13"/>
      <c r="AW8834" s="128"/>
      <c r="AX8834" s="128"/>
      <c r="AY8834" s="128"/>
      <c r="BH8834" s="89"/>
      <c r="BI8834" s="90"/>
      <c r="DL8834" s="13"/>
      <c r="DM8834" s="13"/>
      <c r="DN8834" s="3"/>
      <c r="DO8834" s="126"/>
      <c r="DP8834" s="126"/>
      <c r="DQ8834" s="127"/>
      <c r="DR8834" s="128"/>
      <c r="DS8834" s="13"/>
      <c r="DW8834" s="128"/>
      <c r="DX8834" s="128"/>
      <c r="DY8834" s="128"/>
      <c r="EH8834" s="89"/>
      <c r="EI8834" s="90"/>
    </row>
    <row r="8835" spans="38:139">
      <c r="AL8835" s="13"/>
      <c r="AM8835" s="13"/>
      <c r="AN8835" s="3"/>
      <c r="AO8835" s="126"/>
      <c r="AP8835" s="126"/>
      <c r="AQ8835" s="127"/>
      <c r="AR8835" s="128"/>
      <c r="AS8835" s="13"/>
      <c r="AW8835" s="128"/>
      <c r="AX8835" s="128"/>
      <c r="AY8835" s="128"/>
      <c r="BH8835" s="89"/>
      <c r="BI8835" s="90"/>
      <c r="DL8835" s="13"/>
      <c r="DM8835" s="13"/>
      <c r="DN8835" s="3"/>
      <c r="DO8835" s="126"/>
      <c r="DP8835" s="126"/>
      <c r="DQ8835" s="127"/>
      <c r="DR8835" s="128"/>
      <c r="DS8835" s="13"/>
      <c r="DW8835" s="128"/>
      <c r="DX8835" s="128"/>
      <c r="DY8835" s="128"/>
      <c r="EH8835" s="89"/>
      <c r="EI8835" s="90"/>
    </row>
    <row r="8836" spans="38:139">
      <c r="AL8836" s="13"/>
      <c r="AM8836" s="13"/>
      <c r="AN8836" s="3"/>
      <c r="AO8836" s="126"/>
      <c r="AP8836" s="126"/>
      <c r="AQ8836" s="127"/>
      <c r="AR8836" s="128"/>
      <c r="AS8836" s="13"/>
      <c r="AW8836" s="128"/>
      <c r="AX8836" s="128"/>
      <c r="AY8836" s="128"/>
      <c r="BH8836" s="89"/>
      <c r="BI8836" s="90"/>
      <c r="DL8836" s="13"/>
      <c r="DM8836" s="13"/>
      <c r="DN8836" s="3"/>
      <c r="DO8836" s="126"/>
      <c r="DP8836" s="126"/>
      <c r="DQ8836" s="127"/>
      <c r="DR8836" s="128"/>
      <c r="DS8836" s="13"/>
      <c r="DW8836" s="128"/>
      <c r="DX8836" s="128"/>
      <c r="DY8836" s="128"/>
      <c r="EH8836" s="89"/>
      <c r="EI8836" s="90"/>
    </row>
    <row r="8837" spans="38:139">
      <c r="AL8837" s="13"/>
      <c r="AM8837" s="13"/>
      <c r="AN8837" s="3"/>
      <c r="AO8837" s="126"/>
      <c r="AP8837" s="126"/>
      <c r="AQ8837" s="127"/>
      <c r="AR8837" s="128"/>
      <c r="AS8837" s="13"/>
      <c r="AW8837" s="128"/>
      <c r="AX8837" s="128"/>
      <c r="AY8837" s="128"/>
      <c r="BH8837" s="89"/>
      <c r="BI8837" s="90"/>
      <c r="DL8837" s="13"/>
      <c r="DM8837" s="13"/>
      <c r="DN8837" s="3"/>
      <c r="DO8837" s="126"/>
      <c r="DP8837" s="126"/>
      <c r="DQ8837" s="127"/>
      <c r="DR8837" s="128"/>
      <c r="DS8837" s="13"/>
      <c r="DW8837" s="128"/>
      <c r="DX8837" s="128"/>
      <c r="DY8837" s="128"/>
      <c r="EH8837" s="89"/>
      <c r="EI8837" s="90"/>
    </row>
    <row r="8838" spans="38:139">
      <c r="AL8838" s="13"/>
      <c r="AM8838" s="13"/>
      <c r="AN8838" s="3"/>
      <c r="AO8838" s="126"/>
      <c r="AP8838" s="126"/>
      <c r="AQ8838" s="127"/>
      <c r="AR8838" s="128"/>
      <c r="AS8838" s="13"/>
      <c r="AW8838" s="128"/>
      <c r="AX8838" s="128"/>
      <c r="AY8838" s="128"/>
      <c r="BH8838" s="89"/>
      <c r="BI8838" s="90"/>
      <c r="DL8838" s="13"/>
      <c r="DM8838" s="13"/>
      <c r="DN8838" s="3"/>
      <c r="DO8838" s="126"/>
      <c r="DP8838" s="126"/>
      <c r="DQ8838" s="127"/>
      <c r="DR8838" s="128"/>
      <c r="DS8838" s="13"/>
      <c r="DW8838" s="128"/>
      <c r="DX8838" s="128"/>
      <c r="DY8838" s="128"/>
      <c r="EH8838" s="89"/>
      <c r="EI8838" s="90"/>
    </row>
    <row r="8839" spans="38:139">
      <c r="AL8839" s="13"/>
      <c r="AM8839" s="13"/>
      <c r="AN8839" s="3"/>
      <c r="AO8839" s="126"/>
      <c r="AP8839" s="126"/>
      <c r="AQ8839" s="127"/>
      <c r="AR8839" s="128"/>
      <c r="AS8839" s="13"/>
      <c r="AW8839" s="128"/>
      <c r="AX8839" s="128"/>
      <c r="AY8839" s="128"/>
      <c r="BH8839" s="89"/>
      <c r="BI8839" s="90"/>
      <c r="DL8839" s="13"/>
      <c r="DM8839" s="13"/>
      <c r="DN8839" s="3"/>
      <c r="DO8839" s="126"/>
      <c r="DP8839" s="126"/>
      <c r="DQ8839" s="127"/>
      <c r="DR8839" s="128"/>
      <c r="DS8839" s="13"/>
      <c r="DW8839" s="128"/>
      <c r="DX8839" s="128"/>
      <c r="DY8839" s="128"/>
      <c r="EH8839" s="89"/>
      <c r="EI8839" s="90"/>
    </row>
    <row r="8840" spans="38:139">
      <c r="AL8840" s="13"/>
      <c r="AM8840" s="13"/>
      <c r="AN8840" s="3"/>
      <c r="AO8840" s="126"/>
      <c r="AP8840" s="126"/>
      <c r="AQ8840" s="127"/>
      <c r="AR8840" s="128"/>
      <c r="AS8840" s="13"/>
      <c r="AW8840" s="128"/>
      <c r="AX8840" s="128"/>
      <c r="AY8840" s="128"/>
      <c r="BH8840" s="89"/>
      <c r="BI8840" s="90"/>
      <c r="DL8840" s="13"/>
      <c r="DM8840" s="13"/>
      <c r="DN8840" s="3"/>
      <c r="DO8840" s="126"/>
      <c r="DP8840" s="126"/>
      <c r="DQ8840" s="127"/>
      <c r="DR8840" s="128"/>
      <c r="DS8840" s="13"/>
      <c r="DW8840" s="128"/>
      <c r="DX8840" s="128"/>
      <c r="DY8840" s="128"/>
      <c r="EH8840" s="89"/>
      <c r="EI8840" s="90"/>
    </row>
    <row r="8841" spans="38:139">
      <c r="AL8841" s="13"/>
      <c r="AM8841" s="13"/>
      <c r="AN8841" s="3"/>
      <c r="AO8841" s="126"/>
      <c r="AP8841" s="126"/>
      <c r="AQ8841" s="127"/>
      <c r="AR8841" s="128"/>
      <c r="AS8841" s="13"/>
      <c r="AW8841" s="128"/>
      <c r="AX8841" s="128"/>
      <c r="AY8841" s="128"/>
      <c r="BH8841" s="89"/>
      <c r="BI8841" s="90"/>
      <c r="DL8841" s="13"/>
      <c r="DM8841" s="13"/>
      <c r="DN8841" s="3"/>
      <c r="DO8841" s="126"/>
      <c r="DP8841" s="126"/>
      <c r="DQ8841" s="127"/>
      <c r="DR8841" s="128"/>
      <c r="DS8841" s="13"/>
      <c r="DW8841" s="128"/>
      <c r="DX8841" s="128"/>
      <c r="DY8841" s="128"/>
      <c r="EH8841" s="89"/>
      <c r="EI8841" s="90"/>
    </row>
    <row r="8842" spans="38:139">
      <c r="AL8842" s="13"/>
      <c r="AM8842" s="13"/>
      <c r="AN8842" s="3"/>
      <c r="AO8842" s="126"/>
      <c r="AP8842" s="126"/>
      <c r="AQ8842" s="127"/>
      <c r="AR8842" s="128"/>
      <c r="AS8842" s="13"/>
      <c r="AW8842" s="128"/>
      <c r="AX8842" s="128"/>
      <c r="AY8842" s="128"/>
      <c r="BH8842" s="89"/>
      <c r="BI8842" s="90"/>
      <c r="DL8842" s="13"/>
      <c r="DM8842" s="13"/>
      <c r="DN8842" s="3"/>
      <c r="DO8842" s="126"/>
      <c r="DP8842" s="126"/>
      <c r="DQ8842" s="127"/>
      <c r="DR8842" s="128"/>
      <c r="DS8842" s="13"/>
      <c r="DW8842" s="128"/>
      <c r="DX8842" s="128"/>
      <c r="DY8842" s="128"/>
      <c r="EH8842" s="89"/>
      <c r="EI8842" s="90"/>
    </row>
    <row r="8843" spans="38:139">
      <c r="AL8843" s="13"/>
      <c r="AM8843" s="13"/>
      <c r="AN8843" s="3"/>
      <c r="AO8843" s="126"/>
      <c r="AP8843" s="126"/>
      <c r="AQ8843" s="127"/>
      <c r="AR8843" s="128"/>
      <c r="AS8843" s="13"/>
      <c r="AW8843" s="128"/>
      <c r="AX8843" s="128"/>
      <c r="AY8843" s="128"/>
      <c r="BH8843" s="89"/>
      <c r="BI8843" s="90"/>
      <c r="DL8843" s="13"/>
      <c r="DM8843" s="13"/>
      <c r="DN8843" s="3"/>
      <c r="DO8843" s="126"/>
      <c r="DP8843" s="126"/>
      <c r="DQ8843" s="127"/>
      <c r="DR8843" s="128"/>
      <c r="DS8843" s="13"/>
      <c r="DW8843" s="128"/>
      <c r="DX8843" s="128"/>
      <c r="DY8843" s="128"/>
      <c r="EH8843" s="89"/>
      <c r="EI8843" s="90"/>
    </row>
    <row r="8844" spans="38:139">
      <c r="AL8844" s="13"/>
      <c r="AM8844" s="13"/>
      <c r="AN8844" s="3"/>
      <c r="AO8844" s="126"/>
      <c r="AP8844" s="126"/>
      <c r="AQ8844" s="127"/>
      <c r="AR8844" s="128"/>
      <c r="AS8844" s="13"/>
      <c r="AW8844" s="128"/>
      <c r="AX8844" s="128"/>
      <c r="AY8844" s="128"/>
      <c r="BH8844" s="89"/>
      <c r="BI8844" s="90"/>
      <c r="DL8844" s="13"/>
      <c r="DM8844" s="13"/>
      <c r="DN8844" s="3"/>
      <c r="DO8844" s="126"/>
      <c r="DP8844" s="126"/>
      <c r="DQ8844" s="127"/>
      <c r="DR8844" s="128"/>
      <c r="DS8844" s="13"/>
      <c r="DW8844" s="128"/>
      <c r="DX8844" s="128"/>
      <c r="DY8844" s="128"/>
      <c r="EH8844" s="89"/>
      <c r="EI8844" s="90"/>
    </row>
    <row r="8845" spans="38:139">
      <c r="AL8845" s="13"/>
      <c r="AM8845" s="13"/>
      <c r="AN8845" s="3"/>
      <c r="AO8845" s="126"/>
      <c r="AP8845" s="126"/>
      <c r="AQ8845" s="127"/>
      <c r="AR8845" s="128"/>
      <c r="AS8845" s="13"/>
      <c r="AW8845" s="128"/>
      <c r="AX8845" s="128"/>
      <c r="AY8845" s="128"/>
      <c r="BH8845" s="89"/>
      <c r="BI8845" s="90"/>
      <c r="DL8845" s="13"/>
      <c r="DM8845" s="13"/>
      <c r="DN8845" s="3"/>
      <c r="DO8845" s="126"/>
      <c r="DP8845" s="126"/>
      <c r="DQ8845" s="127"/>
      <c r="DR8845" s="128"/>
      <c r="DS8845" s="13"/>
      <c r="DW8845" s="128"/>
      <c r="DX8845" s="128"/>
      <c r="DY8845" s="128"/>
      <c r="EH8845" s="89"/>
      <c r="EI8845" s="90"/>
    </row>
    <row r="8846" spans="38:139">
      <c r="AL8846" s="13"/>
      <c r="AM8846" s="13"/>
      <c r="AN8846" s="3"/>
      <c r="AO8846" s="126"/>
      <c r="AP8846" s="126"/>
      <c r="AQ8846" s="127"/>
      <c r="AR8846" s="128"/>
      <c r="AS8846" s="13"/>
      <c r="AW8846" s="128"/>
      <c r="AX8846" s="128"/>
      <c r="AY8846" s="128"/>
      <c r="BH8846" s="89"/>
      <c r="BI8846" s="90"/>
      <c r="DL8846" s="13"/>
      <c r="DM8846" s="13"/>
      <c r="DN8846" s="3"/>
      <c r="DO8846" s="126"/>
      <c r="DP8846" s="126"/>
      <c r="DQ8846" s="127"/>
      <c r="DR8846" s="128"/>
      <c r="DS8846" s="13"/>
      <c r="DW8846" s="128"/>
      <c r="DX8846" s="128"/>
      <c r="DY8846" s="128"/>
      <c r="EH8846" s="89"/>
      <c r="EI8846" s="90"/>
    </row>
    <row r="8847" spans="38:139">
      <c r="AL8847" s="13"/>
      <c r="AM8847" s="13"/>
      <c r="AN8847" s="3"/>
      <c r="AO8847" s="126"/>
      <c r="AP8847" s="126"/>
      <c r="AQ8847" s="127"/>
      <c r="AR8847" s="128"/>
      <c r="AS8847" s="13"/>
      <c r="AW8847" s="128"/>
      <c r="AX8847" s="128"/>
      <c r="AY8847" s="128"/>
      <c r="BH8847" s="89"/>
      <c r="BI8847" s="90"/>
      <c r="DL8847" s="13"/>
      <c r="DM8847" s="13"/>
      <c r="DN8847" s="3"/>
      <c r="DO8847" s="126"/>
      <c r="DP8847" s="126"/>
      <c r="DQ8847" s="127"/>
      <c r="DR8847" s="128"/>
      <c r="DS8847" s="13"/>
      <c r="DW8847" s="128"/>
      <c r="DX8847" s="128"/>
      <c r="DY8847" s="128"/>
      <c r="EH8847" s="89"/>
      <c r="EI8847" s="90"/>
    </row>
    <row r="8848" spans="38:139">
      <c r="AL8848" s="13"/>
      <c r="AM8848" s="13"/>
      <c r="AN8848" s="3"/>
      <c r="AO8848" s="126"/>
      <c r="AP8848" s="126"/>
      <c r="AQ8848" s="127"/>
      <c r="AR8848" s="128"/>
      <c r="AS8848" s="13"/>
      <c r="AW8848" s="128"/>
      <c r="AX8848" s="128"/>
      <c r="AY8848" s="128"/>
      <c r="BH8848" s="89"/>
      <c r="BI8848" s="90"/>
      <c r="DL8848" s="13"/>
      <c r="DM8848" s="13"/>
      <c r="DN8848" s="3"/>
      <c r="DO8848" s="126"/>
      <c r="DP8848" s="126"/>
      <c r="DQ8848" s="127"/>
      <c r="DR8848" s="128"/>
      <c r="DS8848" s="13"/>
      <c r="DW8848" s="128"/>
      <c r="DX8848" s="128"/>
      <c r="DY8848" s="128"/>
      <c r="EH8848" s="89"/>
      <c r="EI8848" s="90"/>
    </row>
    <row r="8849" spans="38:139">
      <c r="AL8849" s="13"/>
      <c r="AM8849" s="13"/>
      <c r="AN8849" s="3"/>
      <c r="AO8849" s="126"/>
      <c r="AP8849" s="126"/>
      <c r="AQ8849" s="127"/>
      <c r="AR8849" s="128"/>
      <c r="AS8849" s="13"/>
      <c r="AW8849" s="128"/>
      <c r="AX8849" s="128"/>
      <c r="AY8849" s="128"/>
      <c r="BH8849" s="89"/>
      <c r="BI8849" s="90"/>
      <c r="DL8849" s="13"/>
      <c r="DM8849" s="13"/>
      <c r="DN8849" s="3"/>
      <c r="DO8849" s="126"/>
      <c r="DP8849" s="126"/>
      <c r="DQ8849" s="127"/>
      <c r="DR8849" s="128"/>
      <c r="DS8849" s="13"/>
      <c r="DW8849" s="128"/>
      <c r="DX8849" s="128"/>
      <c r="DY8849" s="128"/>
      <c r="EH8849" s="89"/>
      <c r="EI8849" s="90"/>
    </row>
    <row r="8850" spans="38:139">
      <c r="AL8850" s="13"/>
      <c r="AM8850" s="13"/>
      <c r="AN8850" s="3"/>
      <c r="AO8850" s="126"/>
      <c r="AP8850" s="126"/>
      <c r="AQ8850" s="127"/>
      <c r="AR8850" s="128"/>
      <c r="AS8850" s="13"/>
      <c r="AW8850" s="128"/>
      <c r="AX8850" s="128"/>
      <c r="AY8850" s="128"/>
      <c r="BH8850" s="89"/>
      <c r="BI8850" s="90"/>
      <c r="DL8850" s="13"/>
      <c r="DM8850" s="13"/>
      <c r="DN8850" s="3"/>
      <c r="DO8850" s="126"/>
      <c r="DP8850" s="126"/>
      <c r="DQ8850" s="127"/>
      <c r="DR8850" s="128"/>
      <c r="DS8850" s="13"/>
      <c r="DW8850" s="128"/>
      <c r="DX8850" s="128"/>
      <c r="DY8850" s="128"/>
      <c r="EH8850" s="89"/>
      <c r="EI8850" s="90"/>
    </row>
    <row r="8851" spans="38:139">
      <c r="AL8851" s="13"/>
      <c r="AM8851" s="13"/>
      <c r="AN8851" s="3"/>
      <c r="AO8851" s="126"/>
      <c r="AP8851" s="126"/>
      <c r="AQ8851" s="127"/>
      <c r="AR8851" s="128"/>
      <c r="AS8851" s="13"/>
      <c r="AW8851" s="128"/>
      <c r="AX8851" s="128"/>
      <c r="AY8851" s="128"/>
      <c r="BH8851" s="89"/>
      <c r="BI8851" s="90"/>
      <c r="DL8851" s="13"/>
      <c r="DM8851" s="13"/>
      <c r="DN8851" s="3"/>
      <c r="DO8851" s="126"/>
      <c r="DP8851" s="126"/>
      <c r="DQ8851" s="127"/>
      <c r="DR8851" s="128"/>
      <c r="DS8851" s="13"/>
      <c r="DW8851" s="128"/>
      <c r="DX8851" s="128"/>
      <c r="DY8851" s="128"/>
      <c r="EH8851" s="89"/>
      <c r="EI8851" s="90"/>
    </row>
    <row r="8852" spans="38:139">
      <c r="AL8852" s="13"/>
      <c r="AM8852" s="13"/>
      <c r="AN8852" s="3"/>
      <c r="AO8852" s="126"/>
      <c r="AP8852" s="126"/>
      <c r="AQ8852" s="127"/>
      <c r="AR8852" s="128"/>
      <c r="AS8852" s="13"/>
      <c r="AW8852" s="128"/>
      <c r="AX8852" s="128"/>
      <c r="AY8852" s="128"/>
      <c r="BH8852" s="89"/>
      <c r="BI8852" s="90"/>
      <c r="DL8852" s="13"/>
      <c r="DM8852" s="13"/>
      <c r="DN8852" s="3"/>
      <c r="DO8852" s="126"/>
      <c r="DP8852" s="126"/>
      <c r="DQ8852" s="127"/>
      <c r="DR8852" s="128"/>
      <c r="DS8852" s="13"/>
      <c r="DW8852" s="128"/>
      <c r="DX8852" s="128"/>
      <c r="DY8852" s="128"/>
      <c r="EH8852" s="89"/>
      <c r="EI8852" s="90"/>
    </row>
    <row r="8853" spans="38:139">
      <c r="AL8853" s="13"/>
      <c r="AM8853" s="13"/>
      <c r="AN8853" s="3"/>
      <c r="AO8853" s="126"/>
      <c r="AP8853" s="126"/>
      <c r="AQ8853" s="127"/>
      <c r="AR8853" s="128"/>
      <c r="AS8853" s="13"/>
      <c r="AW8853" s="128"/>
      <c r="AX8853" s="128"/>
      <c r="AY8853" s="128"/>
      <c r="BH8853" s="89"/>
      <c r="BI8853" s="90"/>
      <c r="DL8853" s="13"/>
      <c r="DM8853" s="13"/>
      <c r="DN8853" s="3"/>
      <c r="DO8853" s="126"/>
      <c r="DP8853" s="126"/>
      <c r="DQ8853" s="127"/>
      <c r="DR8853" s="128"/>
      <c r="DS8853" s="13"/>
      <c r="DW8853" s="128"/>
      <c r="DX8853" s="128"/>
      <c r="DY8853" s="128"/>
      <c r="EH8853" s="89"/>
      <c r="EI8853" s="90"/>
    </row>
    <row r="8854" spans="38:139">
      <c r="AL8854" s="13"/>
      <c r="AM8854" s="13"/>
      <c r="AN8854" s="3"/>
      <c r="AO8854" s="126"/>
      <c r="AP8854" s="126"/>
      <c r="AQ8854" s="127"/>
      <c r="AR8854" s="128"/>
      <c r="AS8854" s="13"/>
      <c r="AW8854" s="128"/>
      <c r="AX8854" s="128"/>
      <c r="AY8854" s="128"/>
      <c r="BH8854" s="89"/>
      <c r="BI8854" s="90"/>
      <c r="DL8854" s="13"/>
      <c r="DM8854" s="13"/>
      <c r="DN8854" s="3"/>
      <c r="DO8854" s="126"/>
      <c r="DP8854" s="126"/>
      <c r="DQ8854" s="127"/>
      <c r="DR8854" s="128"/>
      <c r="DS8854" s="13"/>
      <c r="DW8854" s="128"/>
      <c r="DX8854" s="128"/>
      <c r="DY8854" s="128"/>
      <c r="EH8854" s="89"/>
      <c r="EI8854" s="90"/>
    </row>
    <row r="8855" spans="38:139">
      <c r="AL8855" s="13"/>
      <c r="AM8855" s="13"/>
      <c r="AN8855" s="3"/>
      <c r="AO8855" s="126"/>
      <c r="AP8855" s="126"/>
      <c r="AQ8855" s="127"/>
      <c r="AR8855" s="128"/>
      <c r="AS8855" s="13"/>
      <c r="AW8855" s="128"/>
      <c r="AX8855" s="128"/>
      <c r="AY8855" s="128"/>
      <c r="BH8855" s="89"/>
      <c r="BI8855" s="90"/>
      <c r="DL8855" s="13"/>
      <c r="DM8855" s="13"/>
      <c r="DN8855" s="3"/>
      <c r="DO8855" s="126"/>
      <c r="DP8855" s="126"/>
      <c r="DQ8855" s="127"/>
      <c r="DR8855" s="128"/>
      <c r="DS8855" s="13"/>
      <c r="DW8855" s="128"/>
      <c r="DX8855" s="128"/>
      <c r="DY8855" s="128"/>
      <c r="EH8855" s="89"/>
      <c r="EI8855" s="90"/>
    </row>
    <row r="8856" spans="38:139">
      <c r="AL8856" s="13"/>
      <c r="AM8856" s="13"/>
      <c r="AN8856" s="3"/>
      <c r="AO8856" s="126"/>
      <c r="AP8856" s="126"/>
      <c r="AQ8856" s="127"/>
      <c r="AR8856" s="128"/>
      <c r="AS8856" s="13"/>
      <c r="AW8856" s="128"/>
      <c r="AX8856" s="128"/>
      <c r="AY8856" s="128"/>
      <c r="BH8856" s="89"/>
      <c r="BI8856" s="90"/>
      <c r="DL8856" s="13"/>
      <c r="DM8856" s="13"/>
      <c r="DN8856" s="3"/>
      <c r="DO8856" s="126"/>
      <c r="DP8856" s="126"/>
      <c r="DQ8856" s="127"/>
      <c r="DR8856" s="128"/>
      <c r="DS8856" s="13"/>
      <c r="DW8856" s="128"/>
      <c r="DX8856" s="128"/>
      <c r="DY8856" s="128"/>
      <c r="EH8856" s="89"/>
      <c r="EI8856" s="90"/>
    </row>
    <row r="8857" spans="38:139">
      <c r="AL8857" s="13"/>
      <c r="AM8857" s="13"/>
      <c r="AN8857" s="3"/>
      <c r="AO8857" s="126"/>
      <c r="AP8857" s="126"/>
      <c r="AQ8857" s="127"/>
      <c r="AR8857" s="128"/>
      <c r="AS8857" s="13"/>
      <c r="AW8857" s="128"/>
      <c r="AX8857" s="128"/>
      <c r="AY8857" s="128"/>
      <c r="BH8857" s="89"/>
      <c r="BI8857" s="90"/>
      <c r="DL8857" s="13"/>
      <c r="DM8857" s="13"/>
      <c r="DN8857" s="3"/>
      <c r="DO8857" s="126"/>
      <c r="DP8857" s="126"/>
      <c r="DQ8857" s="127"/>
      <c r="DR8857" s="128"/>
      <c r="DS8857" s="13"/>
      <c r="DW8857" s="128"/>
      <c r="DX8857" s="128"/>
      <c r="DY8857" s="128"/>
      <c r="EH8857" s="89"/>
      <c r="EI8857" s="90"/>
    </row>
    <row r="8858" spans="38:139">
      <c r="AL8858" s="13"/>
      <c r="AM8858" s="13"/>
      <c r="AN8858" s="3"/>
      <c r="AO8858" s="126"/>
      <c r="AP8858" s="126"/>
      <c r="AQ8858" s="127"/>
      <c r="AR8858" s="128"/>
      <c r="AS8858" s="13"/>
      <c r="AW8858" s="128"/>
      <c r="AX8858" s="128"/>
      <c r="AY8858" s="128"/>
      <c r="BH8858" s="89"/>
      <c r="BI8858" s="90"/>
      <c r="DL8858" s="13"/>
      <c r="DM8858" s="13"/>
      <c r="DN8858" s="3"/>
      <c r="DO8858" s="126"/>
      <c r="DP8858" s="126"/>
      <c r="DQ8858" s="127"/>
      <c r="DR8858" s="128"/>
      <c r="DS8858" s="13"/>
      <c r="DW8858" s="128"/>
      <c r="DX8858" s="128"/>
      <c r="DY8858" s="128"/>
      <c r="EH8858" s="89"/>
      <c r="EI8858" s="90"/>
    </row>
    <row r="8859" spans="38:139">
      <c r="AL8859" s="13"/>
      <c r="AM8859" s="13"/>
      <c r="AN8859" s="3"/>
      <c r="AO8859" s="126"/>
      <c r="AP8859" s="126"/>
      <c r="AQ8859" s="127"/>
      <c r="AR8859" s="128"/>
      <c r="AS8859" s="13"/>
      <c r="AW8859" s="128"/>
      <c r="AX8859" s="128"/>
      <c r="AY8859" s="128"/>
      <c r="BH8859" s="89"/>
      <c r="BI8859" s="90"/>
      <c r="DL8859" s="13"/>
      <c r="DM8859" s="13"/>
      <c r="DN8859" s="3"/>
      <c r="DO8859" s="126"/>
      <c r="DP8859" s="126"/>
      <c r="DQ8859" s="127"/>
      <c r="DR8859" s="128"/>
      <c r="DS8859" s="13"/>
      <c r="DW8859" s="128"/>
      <c r="DX8859" s="128"/>
      <c r="DY8859" s="128"/>
      <c r="EH8859" s="89"/>
      <c r="EI8859" s="90"/>
    </row>
    <row r="8860" spans="38:139">
      <c r="AL8860" s="13"/>
      <c r="AM8860" s="13"/>
      <c r="AN8860" s="3"/>
      <c r="AO8860" s="126"/>
      <c r="AP8860" s="126"/>
      <c r="AQ8860" s="127"/>
      <c r="AR8860" s="128"/>
      <c r="AS8860" s="13"/>
      <c r="AW8860" s="128"/>
      <c r="AX8860" s="128"/>
      <c r="AY8860" s="128"/>
      <c r="BH8860" s="89"/>
      <c r="BI8860" s="90"/>
      <c r="DL8860" s="13"/>
      <c r="DM8860" s="13"/>
      <c r="DN8860" s="3"/>
      <c r="DO8860" s="126"/>
      <c r="DP8860" s="126"/>
      <c r="DQ8860" s="127"/>
      <c r="DR8860" s="128"/>
      <c r="DS8860" s="13"/>
      <c r="DW8860" s="128"/>
      <c r="DX8860" s="128"/>
      <c r="DY8860" s="128"/>
      <c r="EH8860" s="89"/>
      <c r="EI8860" s="90"/>
    </row>
    <row r="8861" spans="38:139">
      <c r="AL8861" s="13"/>
      <c r="AM8861" s="13"/>
      <c r="AN8861" s="3"/>
      <c r="AO8861" s="126"/>
      <c r="AP8861" s="126"/>
      <c r="AQ8861" s="127"/>
      <c r="AR8861" s="128"/>
      <c r="AS8861" s="13"/>
      <c r="AW8861" s="128"/>
      <c r="AX8861" s="128"/>
      <c r="AY8861" s="128"/>
      <c r="BH8861" s="89"/>
      <c r="BI8861" s="90"/>
      <c r="DL8861" s="13"/>
      <c r="DM8861" s="13"/>
      <c r="DN8861" s="3"/>
      <c r="DO8861" s="126"/>
      <c r="DP8861" s="126"/>
      <c r="DQ8861" s="127"/>
      <c r="DR8861" s="128"/>
      <c r="DS8861" s="13"/>
      <c r="DW8861" s="128"/>
      <c r="DX8861" s="128"/>
      <c r="DY8861" s="128"/>
      <c r="EH8861" s="89"/>
      <c r="EI8861" s="90"/>
    </row>
    <row r="8862" spans="38:139">
      <c r="AL8862" s="13"/>
      <c r="AM8862" s="13"/>
      <c r="AN8862" s="3"/>
      <c r="AO8862" s="126"/>
      <c r="AP8862" s="126"/>
      <c r="AQ8862" s="127"/>
      <c r="AR8862" s="128"/>
      <c r="AS8862" s="13"/>
      <c r="AW8862" s="128"/>
      <c r="AX8862" s="128"/>
      <c r="AY8862" s="128"/>
      <c r="BH8862" s="89"/>
      <c r="BI8862" s="90"/>
      <c r="DL8862" s="13"/>
      <c r="DM8862" s="13"/>
      <c r="DN8862" s="3"/>
      <c r="DO8862" s="126"/>
      <c r="DP8862" s="126"/>
      <c r="DQ8862" s="127"/>
      <c r="DR8862" s="128"/>
      <c r="DS8862" s="13"/>
      <c r="DW8862" s="128"/>
      <c r="DX8862" s="128"/>
      <c r="DY8862" s="128"/>
      <c r="EH8862" s="89"/>
      <c r="EI8862" s="90"/>
    </row>
    <row r="8863" spans="38:139">
      <c r="AL8863" s="13"/>
      <c r="AM8863" s="13"/>
      <c r="AN8863" s="3"/>
      <c r="AO8863" s="126"/>
      <c r="AP8863" s="126"/>
      <c r="AQ8863" s="127"/>
      <c r="AR8863" s="128"/>
      <c r="AS8863" s="13"/>
      <c r="AW8863" s="128"/>
      <c r="AX8863" s="128"/>
      <c r="AY8863" s="128"/>
      <c r="BH8863" s="89"/>
      <c r="BI8863" s="90"/>
      <c r="DL8863" s="13"/>
      <c r="DM8863" s="13"/>
      <c r="DN8863" s="3"/>
      <c r="DO8863" s="126"/>
      <c r="DP8863" s="126"/>
      <c r="DQ8863" s="127"/>
      <c r="DR8863" s="128"/>
      <c r="DS8863" s="13"/>
      <c r="DW8863" s="128"/>
      <c r="DX8863" s="128"/>
      <c r="DY8863" s="128"/>
      <c r="EH8863" s="89"/>
      <c r="EI8863" s="90"/>
    </row>
    <row r="8864" spans="38:139">
      <c r="AL8864" s="13"/>
      <c r="AM8864" s="13"/>
      <c r="AN8864" s="3"/>
      <c r="AO8864" s="126"/>
      <c r="AP8864" s="126"/>
      <c r="AQ8864" s="127"/>
      <c r="AR8864" s="128"/>
      <c r="AS8864" s="13"/>
      <c r="AW8864" s="128"/>
      <c r="AX8864" s="128"/>
      <c r="AY8864" s="128"/>
      <c r="BH8864" s="89"/>
      <c r="BI8864" s="90"/>
      <c r="DL8864" s="13"/>
      <c r="DM8864" s="13"/>
      <c r="DN8864" s="3"/>
      <c r="DO8864" s="126"/>
      <c r="DP8864" s="126"/>
      <c r="DQ8864" s="127"/>
      <c r="DR8864" s="128"/>
      <c r="DS8864" s="13"/>
      <c r="DW8864" s="128"/>
      <c r="DX8864" s="128"/>
      <c r="DY8864" s="128"/>
      <c r="EH8864" s="89"/>
      <c r="EI8864" s="90"/>
    </row>
    <row r="8865" spans="38:139">
      <c r="AL8865" s="13"/>
      <c r="AM8865" s="13"/>
      <c r="AN8865" s="3"/>
      <c r="AO8865" s="126"/>
      <c r="AP8865" s="126"/>
      <c r="AQ8865" s="127"/>
      <c r="AR8865" s="128"/>
      <c r="AS8865" s="13"/>
      <c r="AW8865" s="128"/>
      <c r="AX8865" s="128"/>
      <c r="AY8865" s="128"/>
      <c r="BH8865" s="89"/>
      <c r="BI8865" s="90"/>
      <c r="DL8865" s="13"/>
      <c r="DM8865" s="13"/>
      <c r="DN8865" s="3"/>
      <c r="DO8865" s="126"/>
      <c r="DP8865" s="126"/>
      <c r="DQ8865" s="127"/>
      <c r="DR8865" s="128"/>
      <c r="DS8865" s="13"/>
      <c r="DW8865" s="128"/>
      <c r="DX8865" s="128"/>
      <c r="DY8865" s="128"/>
      <c r="EH8865" s="89"/>
      <c r="EI8865" s="90"/>
    </row>
    <row r="8866" spans="38:139">
      <c r="AL8866" s="13"/>
      <c r="AM8866" s="13"/>
      <c r="AN8866" s="3"/>
      <c r="AO8866" s="126"/>
      <c r="AP8866" s="126"/>
      <c r="AQ8866" s="127"/>
      <c r="AR8866" s="128"/>
      <c r="AS8866" s="13"/>
      <c r="AW8866" s="128"/>
      <c r="AX8866" s="128"/>
      <c r="AY8866" s="128"/>
      <c r="BH8866" s="89"/>
      <c r="BI8866" s="90"/>
      <c r="DL8866" s="13"/>
      <c r="DM8866" s="13"/>
      <c r="DN8866" s="3"/>
      <c r="DO8866" s="126"/>
      <c r="DP8866" s="126"/>
      <c r="DQ8866" s="127"/>
      <c r="DR8866" s="128"/>
      <c r="DS8866" s="13"/>
      <c r="DW8866" s="128"/>
      <c r="DX8866" s="128"/>
      <c r="DY8866" s="128"/>
      <c r="EH8866" s="89"/>
      <c r="EI8866" s="90"/>
    </row>
    <row r="8867" spans="38:139">
      <c r="AL8867" s="13"/>
      <c r="AM8867" s="13"/>
      <c r="AN8867" s="3"/>
      <c r="AO8867" s="126"/>
      <c r="AP8867" s="126"/>
      <c r="AQ8867" s="127"/>
      <c r="AR8867" s="128"/>
      <c r="AS8867" s="13"/>
      <c r="AW8867" s="128"/>
      <c r="AX8867" s="128"/>
      <c r="AY8867" s="128"/>
      <c r="BH8867" s="89"/>
      <c r="BI8867" s="90"/>
      <c r="DL8867" s="13"/>
      <c r="DM8867" s="13"/>
      <c r="DN8867" s="3"/>
      <c r="DO8867" s="126"/>
      <c r="DP8867" s="126"/>
      <c r="DQ8867" s="127"/>
      <c r="DR8867" s="128"/>
      <c r="DS8867" s="13"/>
      <c r="DW8867" s="128"/>
      <c r="DX8867" s="128"/>
      <c r="DY8867" s="128"/>
      <c r="EH8867" s="89"/>
      <c r="EI8867" s="90"/>
    </row>
    <row r="8868" spans="38:139">
      <c r="AL8868" s="13"/>
      <c r="AM8868" s="13"/>
      <c r="AN8868" s="3"/>
      <c r="AO8868" s="126"/>
      <c r="AP8868" s="126"/>
      <c r="AQ8868" s="127"/>
      <c r="AR8868" s="128"/>
      <c r="AS8868" s="13"/>
      <c r="AW8868" s="128"/>
      <c r="AX8868" s="128"/>
      <c r="AY8868" s="128"/>
      <c r="BH8868" s="89"/>
      <c r="BI8868" s="90"/>
      <c r="DL8868" s="13"/>
      <c r="DM8868" s="13"/>
      <c r="DN8868" s="3"/>
      <c r="DO8868" s="126"/>
      <c r="DP8868" s="126"/>
      <c r="DQ8868" s="127"/>
      <c r="DR8868" s="128"/>
      <c r="DS8868" s="13"/>
      <c r="DW8868" s="128"/>
      <c r="DX8868" s="128"/>
      <c r="DY8868" s="128"/>
      <c r="EH8868" s="89"/>
      <c r="EI8868" s="90"/>
    </row>
    <row r="8869" spans="38:139">
      <c r="AL8869" s="13"/>
      <c r="AM8869" s="13"/>
      <c r="AN8869" s="3"/>
      <c r="AO8869" s="126"/>
      <c r="AP8869" s="126"/>
      <c r="AQ8869" s="127"/>
      <c r="AR8869" s="128"/>
      <c r="AS8869" s="13"/>
      <c r="AW8869" s="128"/>
      <c r="AX8869" s="128"/>
      <c r="AY8869" s="128"/>
      <c r="BH8869" s="89"/>
      <c r="BI8869" s="90"/>
      <c r="DL8869" s="13"/>
      <c r="DM8869" s="13"/>
      <c r="DN8869" s="3"/>
      <c r="DO8869" s="126"/>
      <c r="DP8869" s="126"/>
      <c r="DQ8869" s="127"/>
      <c r="DR8869" s="128"/>
      <c r="DS8869" s="13"/>
      <c r="DW8869" s="128"/>
      <c r="DX8869" s="128"/>
      <c r="DY8869" s="128"/>
      <c r="EH8869" s="89"/>
      <c r="EI8869" s="90"/>
    </row>
    <row r="8870" spans="38:139">
      <c r="AL8870" s="13"/>
      <c r="AM8870" s="13"/>
      <c r="AN8870" s="3"/>
      <c r="AO8870" s="126"/>
      <c r="AP8870" s="126"/>
      <c r="AQ8870" s="127"/>
      <c r="AR8870" s="128"/>
      <c r="AS8870" s="13"/>
      <c r="AW8870" s="128"/>
      <c r="AX8870" s="128"/>
      <c r="AY8870" s="128"/>
      <c r="BH8870" s="89"/>
      <c r="BI8870" s="90"/>
      <c r="DL8870" s="13"/>
      <c r="DM8870" s="13"/>
      <c r="DN8870" s="3"/>
      <c r="DO8870" s="126"/>
      <c r="DP8870" s="126"/>
      <c r="DQ8870" s="127"/>
      <c r="DR8870" s="128"/>
      <c r="DS8870" s="13"/>
      <c r="DW8870" s="128"/>
      <c r="DX8870" s="128"/>
      <c r="DY8870" s="128"/>
      <c r="EH8870" s="89"/>
      <c r="EI8870" s="90"/>
    </row>
    <row r="8871" spans="38:139">
      <c r="AL8871" s="13"/>
      <c r="AM8871" s="13"/>
      <c r="AN8871" s="3"/>
      <c r="AO8871" s="126"/>
      <c r="AP8871" s="126"/>
      <c r="AQ8871" s="127"/>
      <c r="AR8871" s="128"/>
      <c r="AS8871" s="13"/>
      <c r="AW8871" s="128"/>
      <c r="AX8871" s="128"/>
      <c r="AY8871" s="128"/>
      <c r="BH8871" s="89"/>
      <c r="BI8871" s="90"/>
      <c r="DL8871" s="13"/>
      <c r="DM8871" s="13"/>
      <c r="DN8871" s="3"/>
      <c r="DO8871" s="126"/>
      <c r="DP8871" s="126"/>
      <c r="DQ8871" s="127"/>
      <c r="DR8871" s="128"/>
      <c r="DS8871" s="13"/>
      <c r="DW8871" s="128"/>
      <c r="DX8871" s="128"/>
      <c r="DY8871" s="128"/>
      <c r="EH8871" s="89"/>
      <c r="EI8871" s="90"/>
    </row>
    <row r="8872" spans="38:139">
      <c r="AL8872" s="13"/>
      <c r="AM8872" s="13"/>
      <c r="AN8872" s="3"/>
      <c r="AO8872" s="126"/>
      <c r="AP8872" s="126"/>
      <c r="AQ8872" s="127"/>
      <c r="AR8872" s="128"/>
      <c r="AS8872" s="13"/>
      <c r="AW8872" s="128"/>
      <c r="AX8872" s="128"/>
      <c r="AY8872" s="128"/>
      <c r="BH8872" s="89"/>
      <c r="BI8872" s="90"/>
      <c r="DL8872" s="13"/>
      <c r="DM8872" s="13"/>
      <c r="DN8872" s="3"/>
      <c r="DO8872" s="126"/>
      <c r="DP8872" s="126"/>
      <c r="DQ8872" s="127"/>
      <c r="DR8872" s="128"/>
      <c r="DS8872" s="13"/>
      <c r="DW8872" s="128"/>
      <c r="DX8872" s="128"/>
      <c r="DY8872" s="128"/>
      <c r="EH8872" s="89"/>
      <c r="EI8872" s="90"/>
    </row>
    <row r="8873" spans="38:139">
      <c r="AL8873" s="13"/>
      <c r="AM8873" s="13"/>
      <c r="AN8873" s="3"/>
      <c r="AO8873" s="126"/>
      <c r="AP8873" s="126"/>
      <c r="AQ8873" s="127"/>
      <c r="AR8873" s="128"/>
      <c r="AS8873" s="13"/>
      <c r="AW8873" s="128"/>
      <c r="AX8873" s="128"/>
      <c r="AY8873" s="128"/>
      <c r="BH8873" s="89"/>
      <c r="BI8873" s="90"/>
      <c r="DL8873" s="13"/>
      <c r="DM8873" s="13"/>
      <c r="DN8873" s="3"/>
      <c r="DO8873" s="126"/>
      <c r="DP8873" s="126"/>
      <c r="DQ8873" s="127"/>
      <c r="DR8873" s="128"/>
      <c r="DS8873" s="13"/>
      <c r="DW8873" s="128"/>
      <c r="DX8873" s="128"/>
      <c r="DY8873" s="128"/>
      <c r="EH8873" s="89"/>
      <c r="EI8873" s="90"/>
    </row>
    <row r="8874" spans="38:139">
      <c r="AL8874" s="13"/>
      <c r="AM8874" s="13"/>
      <c r="AN8874" s="3"/>
      <c r="AO8874" s="126"/>
      <c r="AP8874" s="126"/>
      <c r="AQ8874" s="127"/>
      <c r="AR8874" s="128"/>
      <c r="AS8874" s="13"/>
      <c r="AW8874" s="128"/>
      <c r="AX8874" s="128"/>
      <c r="AY8874" s="128"/>
      <c r="BH8874" s="89"/>
      <c r="BI8874" s="90"/>
      <c r="DL8874" s="13"/>
      <c r="DM8874" s="13"/>
      <c r="DN8874" s="3"/>
      <c r="DO8874" s="126"/>
      <c r="DP8874" s="126"/>
      <c r="DQ8874" s="127"/>
      <c r="DR8874" s="128"/>
      <c r="DS8874" s="13"/>
      <c r="DW8874" s="128"/>
      <c r="DX8874" s="128"/>
      <c r="DY8874" s="128"/>
      <c r="EH8874" s="89"/>
      <c r="EI8874" s="90"/>
    </row>
    <row r="8875" spans="38:139">
      <c r="AL8875" s="13"/>
      <c r="AM8875" s="13"/>
      <c r="AN8875" s="3"/>
      <c r="AO8875" s="126"/>
      <c r="AP8875" s="126"/>
      <c r="AQ8875" s="127"/>
      <c r="AR8875" s="128"/>
      <c r="AS8875" s="13"/>
      <c r="AW8875" s="128"/>
      <c r="AX8875" s="128"/>
      <c r="AY8875" s="128"/>
      <c r="BH8875" s="89"/>
      <c r="BI8875" s="90"/>
      <c r="DL8875" s="13"/>
      <c r="DM8875" s="13"/>
      <c r="DN8875" s="3"/>
      <c r="DO8875" s="126"/>
      <c r="DP8875" s="126"/>
      <c r="DQ8875" s="127"/>
      <c r="DR8875" s="128"/>
      <c r="DS8875" s="13"/>
      <c r="DW8875" s="128"/>
      <c r="DX8875" s="128"/>
      <c r="DY8875" s="128"/>
      <c r="EH8875" s="89"/>
      <c r="EI8875" s="90"/>
    </row>
    <row r="8876" spans="38:139">
      <c r="AL8876" s="13"/>
      <c r="AM8876" s="13"/>
      <c r="AN8876" s="3"/>
      <c r="AO8876" s="126"/>
      <c r="AP8876" s="126"/>
      <c r="AQ8876" s="127"/>
      <c r="AR8876" s="128"/>
      <c r="AS8876" s="13"/>
      <c r="AW8876" s="128"/>
      <c r="AX8876" s="128"/>
      <c r="AY8876" s="128"/>
      <c r="BH8876" s="89"/>
      <c r="BI8876" s="90"/>
      <c r="DL8876" s="13"/>
      <c r="DM8876" s="13"/>
      <c r="DN8876" s="3"/>
      <c r="DO8876" s="126"/>
      <c r="DP8876" s="126"/>
      <c r="DQ8876" s="127"/>
      <c r="DR8876" s="128"/>
      <c r="DS8876" s="13"/>
      <c r="DW8876" s="128"/>
      <c r="DX8876" s="128"/>
      <c r="DY8876" s="128"/>
      <c r="EH8876" s="89"/>
      <c r="EI8876" s="90"/>
    </row>
    <row r="8877" spans="38:139">
      <c r="AL8877" s="13"/>
      <c r="AM8877" s="13"/>
      <c r="AN8877" s="3"/>
      <c r="AO8877" s="126"/>
      <c r="AP8877" s="126"/>
      <c r="AQ8877" s="127"/>
      <c r="AR8877" s="128"/>
      <c r="AS8877" s="13"/>
      <c r="AW8877" s="128"/>
      <c r="AX8877" s="128"/>
      <c r="AY8877" s="128"/>
      <c r="BH8877" s="89"/>
      <c r="BI8877" s="90"/>
      <c r="DL8877" s="13"/>
      <c r="DM8877" s="13"/>
      <c r="DN8877" s="3"/>
      <c r="DO8877" s="126"/>
      <c r="DP8877" s="126"/>
      <c r="DQ8877" s="127"/>
      <c r="DR8877" s="128"/>
      <c r="DS8877" s="13"/>
      <c r="DW8877" s="128"/>
      <c r="DX8877" s="128"/>
      <c r="DY8877" s="128"/>
      <c r="EH8877" s="89"/>
      <c r="EI8877" s="90"/>
    </row>
    <row r="8878" spans="38:139">
      <c r="AL8878" s="13"/>
      <c r="AM8878" s="13"/>
      <c r="AN8878" s="3"/>
      <c r="AO8878" s="126"/>
      <c r="AP8878" s="126"/>
      <c r="AQ8878" s="127"/>
      <c r="AR8878" s="128"/>
      <c r="AS8878" s="13"/>
      <c r="AW8878" s="128"/>
      <c r="AX8878" s="128"/>
      <c r="AY8878" s="128"/>
      <c r="BH8878" s="89"/>
      <c r="BI8878" s="90"/>
      <c r="DL8878" s="13"/>
      <c r="DM8878" s="13"/>
      <c r="DN8878" s="3"/>
      <c r="DO8878" s="126"/>
      <c r="DP8878" s="126"/>
      <c r="DQ8878" s="127"/>
      <c r="DR8878" s="128"/>
      <c r="DS8878" s="13"/>
      <c r="DW8878" s="128"/>
      <c r="DX8878" s="128"/>
      <c r="DY8878" s="128"/>
      <c r="EH8878" s="89"/>
      <c r="EI8878" s="90"/>
    </row>
    <row r="8879" spans="38:139">
      <c r="AL8879" s="13"/>
      <c r="AM8879" s="13"/>
      <c r="AN8879" s="3"/>
      <c r="AO8879" s="126"/>
      <c r="AP8879" s="126"/>
      <c r="AQ8879" s="127"/>
      <c r="AR8879" s="128"/>
      <c r="AS8879" s="13"/>
      <c r="AW8879" s="128"/>
      <c r="AX8879" s="128"/>
      <c r="AY8879" s="128"/>
      <c r="BH8879" s="89"/>
      <c r="BI8879" s="90"/>
      <c r="DL8879" s="13"/>
      <c r="DM8879" s="13"/>
      <c r="DN8879" s="3"/>
      <c r="DO8879" s="126"/>
      <c r="DP8879" s="126"/>
      <c r="DQ8879" s="127"/>
      <c r="DR8879" s="128"/>
      <c r="DS8879" s="13"/>
      <c r="DW8879" s="128"/>
      <c r="DX8879" s="128"/>
      <c r="DY8879" s="128"/>
      <c r="EH8879" s="89"/>
      <c r="EI8879" s="90"/>
    </row>
    <row r="8880" spans="38:139">
      <c r="AL8880" s="13"/>
      <c r="AM8880" s="13"/>
      <c r="AN8880" s="3"/>
      <c r="AO8880" s="126"/>
      <c r="AP8880" s="126"/>
      <c r="AQ8880" s="127"/>
      <c r="AR8880" s="128"/>
      <c r="AS8880" s="13"/>
      <c r="AW8880" s="128"/>
      <c r="AX8880" s="128"/>
      <c r="AY8880" s="128"/>
      <c r="BH8880" s="89"/>
      <c r="BI8880" s="90"/>
      <c r="DL8880" s="13"/>
      <c r="DM8880" s="13"/>
      <c r="DN8880" s="3"/>
      <c r="DO8880" s="126"/>
      <c r="DP8880" s="126"/>
      <c r="DQ8880" s="127"/>
      <c r="DR8880" s="128"/>
      <c r="DS8880" s="13"/>
      <c r="DW8880" s="128"/>
      <c r="DX8880" s="128"/>
      <c r="DY8880" s="128"/>
      <c r="EH8880" s="89"/>
      <c r="EI8880" s="90"/>
    </row>
    <row r="8881" spans="38:139">
      <c r="AL8881" s="13"/>
      <c r="AM8881" s="13"/>
      <c r="AN8881" s="3"/>
      <c r="AO8881" s="126"/>
      <c r="AP8881" s="126"/>
      <c r="AQ8881" s="127"/>
      <c r="AR8881" s="128"/>
      <c r="AS8881" s="13"/>
      <c r="AW8881" s="128"/>
      <c r="AX8881" s="128"/>
      <c r="AY8881" s="128"/>
      <c r="BH8881" s="89"/>
      <c r="BI8881" s="90"/>
      <c r="DL8881" s="13"/>
      <c r="DM8881" s="13"/>
      <c r="DN8881" s="3"/>
      <c r="DO8881" s="126"/>
      <c r="DP8881" s="126"/>
      <c r="DQ8881" s="127"/>
      <c r="DR8881" s="128"/>
      <c r="DS8881" s="13"/>
      <c r="DW8881" s="128"/>
      <c r="DX8881" s="128"/>
      <c r="DY8881" s="128"/>
      <c r="EH8881" s="89"/>
      <c r="EI8881" s="90"/>
    </row>
    <row r="8882" spans="38:139">
      <c r="AL8882" s="13"/>
      <c r="AM8882" s="13"/>
      <c r="AN8882" s="3"/>
      <c r="AO8882" s="126"/>
      <c r="AP8882" s="126"/>
      <c r="AQ8882" s="127"/>
      <c r="AR8882" s="128"/>
      <c r="AS8882" s="13"/>
      <c r="AW8882" s="128"/>
      <c r="AX8882" s="128"/>
      <c r="AY8882" s="128"/>
      <c r="BH8882" s="89"/>
      <c r="BI8882" s="90"/>
      <c r="DL8882" s="13"/>
      <c r="DM8882" s="13"/>
      <c r="DN8882" s="3"/>
      <c r="DO8882" s="126"/>
      <c r="DP8882" s="126"/>
      <c r="DQ8882" s="127"/>
      <c r="DR8882" s="128"/>
      <c r="DS8882" s="13"/>
      <c r="DW8882" s="128"/>
      <c r="DX8882" s="128"/>
      <c r="DY8882" s="128"/>
      <c r="EH8882" s="89"/>
      <c r="EI8882" s="90"/>
    </row>
    <row r="8883" spans="38:139">
      <c r="AL8883" s="13"/>
      <c r="AM8883" s="13"/>
      <c r="AN8883" s="3"/>
      <c r="AO8883" s="126"/>
      <c r="AP8883" s="126"/>
      <c r="AQ8883" s="127"/>
      <c r="AR8883" s="128"/>
      <c r="AS8883" s="13"/>
      <c r="AW8883" s="128"/>
      <c r="AX8883" s="128"/>
      <c r="AY8883" s="128"/>
      <c r="BH8883" s="89"/>
      <c r="BI8883" s="90"/>
      <c r="DL8883" s="13"/>
      <c r="DM8883" s="13"/>
      <c r="DN8883" s="3"/>
      <c r="DO8883" s="126"/>
      <c r="DP8883" s="126"/>
      <c r="DQ8883" s="127"/>
      <c r="DR8883" s="128"/>
      <c r="DS8883" s="13"/>
      <c r="DW8883" s="128"/>
      <c r="DX8883" s="128"/>
      <c r="DY8883" s="128"/>
      <c r="EH8883" s="89"/>
      <c r="EI8883" s="90"/>
    </row>
    <row r="8884" spans="38:139">
      <c r="AL8884" s="13"/>
      <c r="AM8884" s="13"/>
      <c r="AN8884" s="3"/>
      <c r="AO8884" s="126"/>
      <c r="AP8884" s="126"/>
      <c r="AQ8884" s="127"/>
      <c r="AR8884" s="128"/>
      <c r="AS8884" s="13"/>
      <c r="AW8884" s="128"/>
      <c r="AX8884" s="128"/>
      <c r="AY8884" s="128"/>
      <c r="BH8884" s="89"/>
      <c r="BI8884" s="90"/>
      <c r="DL8884" s="13"/>
      <c r="DM8884" s="13"/>
      <c r="DN8884" s="3"/>
      <c r="DO8884" s="126"/>
      <c r="DP8884" s="126"/>
      <c r="DQ8884" s="127"/>
      <c r="DR8884" s="128"/>
      <c r="DS8884" s="13"/>
      <c r="DW8884" s="128"/>
      <c r="DX8884" s="128"/>
      <c r="DY8884" s="128"/>
      <c r="EH8884" s="89"/>
      <c r="EI8884" s="90"/>
    </row>
    <row r="8885" spans="38:139">
      <c r="AL8885" s="13"/>
      <c r="AM8885" s="13"/>
      <c r="AN8885" s="3"/>
      <c r="AO8885" s="126"/>
      <c r="AP8885" s="126"/>
      <c r="AQ8885" s="127"/>
      <c r="AR8885" s="128"/>
      <c r="AS8885" s="13"/>
      <c r="AW8885" s="128"/>
      <c r="AX8885" s="128"/>
      <c r="AY8885" s="128"/>
      <c r="BH8885" s="89"/>
      <c r="BI8885" s="90"/>
      <c r="DL8885" s="13"/>
      <c r="DM8885" s="13"/>
      <c r="DN8885" s="3"/>
      <c r="DO8885" s="126"/>
      <c r="DP8885" s="126"/>
      <c r="DQ8885" s="127"/>
      <c r="DR8885" s="128"/>
      <c r="DS8885" s="13"/>
      <c r="DW8885" s="128"/>
      <c r="DX8885" s="128"/>
      <c r="DY8885" s="128"/>
      <c r="EH8885" s="89"/>
      <c r="EI8885" s="90"/>
    </row>
    <row r="8886" spans="38:139">
      <c r="AL8886" s="13"/>
      <c r="AM8886" s="13"/>
      <c r="AN8886" s="3"/>
      <c r="AO8886" s="126"/>
      <c r="AP8886" s="126"/>
      <c r="AQ8886" s="127"/>
      <c r="AR8886" s="128"/>
      <c r="AS8886" s="13"/>
      <c r="AW8886" s="128"/>
      <c r="AX8886" s="128"/>
      <c r="AY8886" s="128"/>
      <c r="BH8886" s="89"/>
      <c r="BI8886" s="90"/>
      <c r="DL8886" s="13"/>
      <c r="DM8886" s="13"/>
      <c r="DN8886" s="3"/>
      <c r="DO8886" s="126"/>
      <c r="DP8886" s="126"/>
      <c r="DQ8886" s="127"/>
      <c r="DR8886" s="128"/>
      <c r="DS8886" s="13"/>
      <c r="DW8886" s="128"/>
      <c r="DX8886" s="128"/>
      <c r="DY8886" s="128"/>
      <c r="EH8886" s="89"/>
      <c r="EI8886" s="90"/>
    </row>
    <row r="8887" spans="38:139">
      <c r="AL8887" s="13"/>
      <c r="AM8887" s="13"/>
      <c r="AN8887" s="3"/>
      <c r="AO8887" s="126"/>
      <c r="AP8887" s="126"/>
      <c r="AQ8887" s="127"/>
      <c r="AR8887" s="128"/>
      <c r="AS8887" s="13"/>
      <c r="AW8887" s="128"/>
      <c r="AX8887" s="128"/>
      <c r="AY8887" s="128"/>
      <c r="BH8887" s="89"/>
      <c r="BI8887" s="90"/>
      <c r="DL8887" s="13"/>
      <c r="DM8887" s="13"/>
      <c r="DN8887" s="3"/>
      <c r="DO8887" s="126"/>
      <c r="DP8887" s="126"/>
      <c r="DQ8887" s="127"/>
      <c r="DR8887" s="128"/>
      <c r="DS8887" s="13"/>
      <c r="DW8887" s="128"/>
      <c r="DX8887" s="128"/>
      <c r="DY8887" s="128"/>
      <c r="EH8887" s="89"/>
      <c r="EI8887" s="90"/>
    </row>
    <row r="8888" spans="38:139">
      <c r="AL8888" s="13"/>
      <c r="AM8888" s="13"/>
      <c r="AN8888" s="3"/>
      <c r="AO8888" s="126"/>
      <c r="AP8888" s="126"/>
      <c r="AQ8888" s="127"/>
      <c r="AR8888" s="128"/>
      <c r="AS8888" s="13"/>
      <c r="AW8888" s="128"/>
      <c r="AX8888" s="128"/>
      <c r="AY8888" s="128"/>
      <c r="BH8888" s="89"/>
      <c r="BI8888" s="90"/>
      <c r="DL8888" s="13"/>
      <c r="DM8888" s="13"/>
      <c r="DN8888" s="3"/>
      <c r="DO8888" s="126"/>
      <c r="DP8888" s="126"/>
      <c r="DQ8888" s="127"/>
      <c r="DR8888" s="128"/>
      <c r="DS8888" s="13"/>
      <c r="DW8888" s="128"/>
      <c r="DX8888" s="128"/>
      <c r="DY8888" s="128"/>
      <c r="EH8888" s="89"/>
      <c r="EI8888" s="90"/>
    </row>
    <row r="8889" spans="38:139">
      <c r="AL8889" s="13"/>
      <c r="AM8889" s="13"/>
      <c r="AN8889" s="3"/>
      <c r="AO8889" s="126"/>
      <c r="AP8889" s="126"/>
      <c r="AQ8889" s="127"/>
      <c r="AR8889" s="128"/>
      <c r="AS8889" s="13"/>
      <c r="AW8889" s="128"/>
      <c r="AX8889" s="128"/>
      <c r="AY8889" s="128"/>
      <c r="BH8889" s="89"/>
      <c r="BI8889" s="90"/>
      <c r="DL8889" s="13"/>
      <c r="DM8889" s="13"/>
      <c r="DN8889" s="3"/>
      <c r="DO8889" s="126"/>
      <c r="DP8889" s="126"/>
      <c r="DQ8889" s="127"/>
      <c r="DR8889" s="128"/>
      <c r="DS8889" s="13"/>
      <c r="DW8889" s="128"/>
      <c r="DX8889" s="128"/>
      <c r="DY8889" s="128"/>
      <c r="EH8889" s="89"/>
      <c r="EI8889" s="90"/>
    </row>
    <row r="8890" spans="38:139">
      <c r="AL8890" s="13"/>
      <c r="AM8890" s="13"/>
      <c r="AN8890" s="3"/>
      <c r="AO8890" s="126"/>
      <c r="AP8890" s="126"/>
      <c r="AQ8890" s="127"/>
      <c r="AR8890" s="128"/>
      <c r="AS8890" s="13"/>
      <c r="AW8890" s="128"/>
      <c r="AX8890" s="128"/>
      <c r="AY8890" s="128"/>
      <c r="BH8890" s="89"/>
      <c r="BI8890" s="90"/>
      <c r="DL8890" s="13"/>
      <c r="DM8890" s="13"/>
      <c r="DN8890" s="3"/>
      <c r="DO8890" s="126"/>
      <c r="DP8890" s="126"/>
      <c r="DQ8890" s="127"/>
      <c r="DR8890" s="128"/>
      <c r="DS8890" s="13"/>
      <c r="DW8890" s="128"/>
      <c r="DX8890" s="128"/>
      <c r="DY8890" s="128"/>
      <c r="EH8890" s="89"/>
      <c r="EI8890" s="90"/>
    </row>
    <row r="8891" spans="38:139">
      <c r="AL8891" s="13"/>
      <c r="AM8891" s="13"/>
      <c r="AN8891" s="3"/>
      <c r="AO8891" s="126"/>
      <c r="AP8891" s="126"/>
      <c r="AQ8891" s="127"/>
      <c r="AR8891" s="128"/>
      <c r="AS8891" s="13"/>
      <c r="AW8891" s="128"/>
      <c r="AX8891" s="128"/>
      <c r="AY8891" s="128"/>
      <c r="BH8891" s="89"/>
      <c r="BI8891" s="90"/>
      <c r="DL8891" s="13"/>
      <c r="DM8891" s="13"/>
      <c r="DN8891" s="3"/>
      <c r="DO8891" s="126"/>
      <c r="DP8891" s="126"/>
      <c r="DQ8891" s="127"/>
      <c r="DR8891" s="128"/>
      <c r="DS8891" s="13"/>
      <c r="DW8891" s="128"/>
      <c r="DX8891" s="128"/>
      <c r="DY8891" s="128"/>
      <c r="EH8891" s="89"/>
      <c r="EI8891" s="90"/>
    </row>
    <row r="8892" spans="38:139">
      <c r="AL8892" s="13"/>
      <c r="AM8892" s="13"/>
      <c r="AN8892" s="3"/>
      <c r="AO8892" s="126"/>
      <c r="AP8892" s="126"/>
      <c r="AQ8892" s="127"/>
      <c r="AR8892" s="128"/>
      <c r="AS8892" s="13"/>
      <c r="AW8892" s="128"/>
      <c r="AX8892" s="128"/>
      <c r="AY8892" s="128"/>
      <c r="BH8892" s="89"/>
      <c r="BI8892" s="90"/>
      <c r="DL8892" s="13"/>
      <c r="DM8892" s="13"/>
      <c r="DN8892" s="3"/>
      <c r="DO8892" s="126"/>
      <c r="DP8892" s="126"/>
      <c r="DQ8892" s="127"/>
      <c r="DR8892" s="128"/>
      <c r="DS8892" s="13"/>
      <c r="DW8892" s="128"/>
      <c r="DX8892" s="128"/>
      <c r="DY8892" s="128"/>
      <c r="EH8892" s="89"/>
      <c r="EI8892" s="90"/>
    </row>
    <row r="8893" spans="38:139">
      <c r="AL8893" s="13"/>
      <c r="AM8893" s="13"/>
      <c r="AN8893" s="3"/>
      <c r="AO8893" s="126"/>
      <c r="AP8893" s="126"/>
      <c r="AQ8893" s="127"/>
      <c r="AR8893" s="128"/>
      <c r="AS8893" s="13"/>
      <c r="AW8893" s="128"/>
      <c r="AX8893" s="128"/>
      <c r="AY8893" s="128"/>
      <c r="BH8893" s="89"/>
      <c r="BI8893" s="90"/>
      <c r="DL8893" s="13"/>
      <c r="DM8893" s="13"/>
      <c r="DN8893" s="3"/>
      <c r="DO8893" s="126"/>
      <c r="DP8893" s="126"/>
      <c r="DQ8893" s="127"/>
      <c r="DR8893" s="128"/>
      <c r="DS8893" s="13"/>
      <c r="DW8893" s="128"/>
      <c r="DX8893" s="128"/>
      <c r="DY8893" s="128"/>
      <c r="EH8893" s="89"/>
      <c r="EI8893" s="90"/>
    </row>
    <row r="8894" spans="38:139">
      <c r="AL8894" s="13"/>
      <c r="AM8894" s="13"/>
      <c r="AN8894" s="3"/>
      <c r="AO8894" s="126"/>
      <c r="AP8894" s="126"/>
      <c r="AQ8894" s="127"/>
      <c r="AR8894" s="128"/>
      <c r="AS8894" s="13"/>
      <c r="AW8894" s="128"/>
      <c r="AX8894" s="128"/>
      <c r="AY8894" s="128"/>
      <c r="BH8894" s="89"/>
      <c r="BI8894" s="90"/>
      <c r="DL8894" s="13"/>
      <c r="DM8894" s="13"/>
      <c r="DN8894" s="3"/>
      <c r="DO8894" s="126"/>
      <c r="DP8894" s="126"/>
      <c r="DQ8894" s="127"/>
      <c r="DR8894" s="128"/>
      <c r="DS8894" s="13"/>
      <c r="DW8894" s="128"/>
      <c r="DX8894" s="128"/>
      <c r="DY8894" s="128"/>
      <c r="EH8894" s="89"/>
      <c r="EI8894" s="90"/>
    </row>
    <row r="8895" spans="38:139">
      <c r="AL8895" s="13"/>
      <c r="AM8895" s="13"/>
      <c r="AN8895" s="3"/>
      <c r="AO8895" s="126"/>
      <c r="AP8895" s="126"/>
      <c r="AQ8895" s="127"/>
      <c r="AR8895" s="128"/>
      <c r="AS8895" s="13"/>
      <c r="AW8895" s="128"/>
      <c r="AX8895" s="128"/>
      <c r="AY8895" s="128"/>
      <c r="BH8895" s="89"/>
      <c r="BI8895" s="90"/>
      <c r="DL8895" s="13"/>
      <c r="DM8895" s="13"/>
      <c r="DN8895" s="3"/>
      <c r="DO8895" s="126"/>
      <c r="DP8895" s="126"/>
      <c r="DQ8895" s="127"/>
      <c r="DR8895" s="128"/>
      <c r="DS8895" s="13"/>
      <c r="DW8895" s="128"/>
      <c r="DX8895" s="128"/>
      <c r="DY8895" s="128"/>
      <c r="EH8895" s="89"/>
      <c r="EI8895" s="90"/>
    </row>
    <row r="8896" spans="38:139">
      <c r="AL8896" s="13"/>
      <c r="AM8896" s="13"/>
      <c r="AN8896" s="3"/>
      <c r="AO8896" s="126"/>
      <c r="AP8896" s="126"/>
      <c r="AQ8896" s="127"/>
      <c r="AR8896" s="128"/>
      <c r="AS8896" s="13"/>
      <c r="AW8896" s="128"/>
      <c r="AX8896" s="128"/>
      <c r="AY8896" s="128"/>
      <c r="BH8896" s="89"/>
      <c r="BI8896" s="90"/>
      <c r="DL8896" s="13"/>
      <c r="DM8896" s="13"/>
      <c r="DN8896" s="3"/>
      <c r="DO8896" s="126"/>
      <c r="DP8896" s="126"/>
      <c r="DQ8896" s="127"/>
      <c r="DR8896" s="128"/>
      <c r="DS8896" s="13"/>
      <c r="DW8896" s="128"/>
      <c r="DX8896" s="128"/>
      <c r="DY8896" s="128"/>
      <c r="EH8896" s="89"/>
      <c r="EI8896" s="90"/>
    </row>
    <row r="8897" spans="38:139">
      <c r="AL8897" s="13"/>
      <c r="AM8897" s="13"/>
      <c r="AN8897" s="3"/>
      <c r="AO8897" s="126"/>
      <c r="AP8897" s="126"/>
      <c r="AQ8897" s="127"/>
      <c r="AR8897" s="128"/>
      <c r="AS8897" s="13"/>
      <c r="AW8897" s="128"/>
      <c r="AX8897" s="128"/>
      <c r="AY8897" s="128"/>
      <c r="BH8897" s="89"/>
      <c r="BI8897" s="90"/>
      <c r="DL8897" s="13"/>
      <c r="DM8897" s="13"/>
      <c r="DN8897" s="3"/>
      <c r="DO8897" s="126"/>
      <c r="DP8897" s="126"/>
      <c r="DQ8897" s="127"/>
      <c r="DR8897" s="128"/>
      <c r="DS8897" s="13"/>
      <c r="DW8897" s="128"/>
      <c r="DX8897" s="128"/>
      <c r="DY8897" s="128"/>
      <c r="EH8897" s="89"/>
      <c r="EI8897" s="90"/>
    </row>
    <row r="8898" spans="38:139">
      <c r="AL8898" s="13"/>
      <c r="AM8898" s="13"/>
      <c r="AN8898" s="3"/>
      <c r="AO8898" s="126"/>
      <c r="AP8898" s="126"/>
      <c r="AQ8898" s="127"/>
      <c r="AR8898" s="128"/>
      <c r="AS8898" s="13"/>
      <c r="AW8898" s="128"/>
      <c r="AX8898" s="128"/>
      <c r="AY8898" s="128"/>
      <c r="BH8898" s="89"/>
      <c r="BI8898" s="90"/>
      <c r="DL8898" s="13"/>
      <c r="DM8898" s="13"/>
      <c r="DN8898" s="3"/>
      <c r="DO8898" s="126"/>
      <c r="DP8898" s="126"/>
      <c r="DQ8898" s="127"/>
      <c r="DR8898" s="128"/>
      <c r="DS8898" s="13"/>
      <c r="DW8898" s="128"/>
      <c r="DX8898" s="128"/>
      <c r="DY8898" s="128"/>
      <c r="EH8898" s="89"/>
      <c r="EI8898" s="90"/>
    </row>
    <row r="8899" spans="38:139">
      <c r="AL8899" s="13"/>
      <c r="AM8899" s="13"/>
      <c r="AN8899" s="3"/>
      <c r="AO8899" s="126"/>
      <c r="AP8899" s="126"/>
      <c r="AQ8899" s="127"/>
      <c r="AR8899" s="128"/>
      <c r="AS8899" s="13"/>
      <c r="AW8899" s="128"/>
      <c r="AX8899" s="128"/>
      <c r="AY8899" s="128"/>
      <c r="BH8899" s="89"/>
      <c r="BI8899" s="90"/>
      <c r="DL8899" s="13"/>
      <c r="DM8899" s="13"/>
      <c r="DN8899" s="3"/>
      <c r="DO8899" s="126"/>
      <c r="DP8899" s="126"/>
      <c r="DQ8899" s="127"/>
      <c r="DR8899" s="128"/>
      <c r="DS8899" s="13"/>
      <c r="DW8899" s="128"/>
      <c r="DX8899" s="128"/>
      <c r="DY8899" s="128"/>
      <c r="EH8899" s="89"/>
      <c r="EI8899" s="90"/>
    </row>
    <row r="8900" spans="38:139">
      <c r="AL8900" s="13"/>
      <c r="AM8900" s="13"/>
      <c r="AN8900" s="3"/>
      <c r="AO8900" s="126"/>
      <c r="AP8900" s="126"/>
      <c r="AQ8900" s="127"/>
      <c r="AR8900" s="128"/>
      <c r="AS8900" s="13"/>
      <c r="AW8900" s="128"/>
      <c r="AX8900" s="128"/>
      <c r="AY8900" s="128"/>
      <c r="BH8900" s="89"/>
      <c r="BI8900" s="90"/>
      <c r="DL8900" s="13"/>
      <c r="DM8900" s="13"/>
      <c r="DN8900" s="3"/>
      <c r="DO8900" s="126"/>
      <c r="DP8900" s="126"/>
      <c r="DQ8900" s="127"/>
      <c r="DR8900" s="128"/>
      <c r="DS8900" s="13"/>
      <c r="DW8900" s="128"/>
      <c r="DX8900" s="128"/>
      <c r="DY8900" s="128"/>
      <c r="EH8900" s="89"/>
      <c r="EI8900" s="90"/>
    </row>
    <row r="8901" spans="38:139">
      <c r="AL8901" s="13"/>
      <c r="AM8901" s="13"/>
      <c r="AN8901" s="3"/>
      <c r="AO8901" s="126"/>
      <c r="AP8901" s="126"/>
      <c r="AQ8901" s="127"/>
      <c r="AR8901" s="128"/>
      <c r="AS8901" s="13"/>
      <c r="AW8901" s="128"/>
      <c r="AX8901" s="128"/>
      <c r="AY8901" s="128"/>
      <c r="BH8901" s="89"/>
      <c r="BI8901" s="90"/>
      <c r="DL8901" s="13"/>
      <c r="DM8901" s="13"/>
      <c r="DN8901" s="3"/>
      <c r="DO8901" s="126"/>
      <c r="DP8901" s="126"/>
      <c r="DQ8901" s="127"/>
      <c r="DR8901" s="128"/>
      <c r="DS8901" s="13"/>
      <c r="DW8901" s="128"/>
      <c r="DX8901" s="128"/>
      <c r="DY8901" s="128"/>
      <c r="EH8901" s="89"/>
      <c r="EI8901" s="90"/>
    </row>
    <row r="8902" spans="38:139">
      <c r="AL8902" s="13"/>
      <c r="AM8902" s="13"/>
      <c r="AN8902" s="3"/>
      <c r="AO8902" s="126"/>
      <c r="AP8902" s="126"/>
      <c r="AQ8902" s="127"/>
      <c r="AR8902" s="128"/>
      <c r="AS8902" s="13"/>
      <c r="AW8902" s="128"/>
      <c r="AX8902" s="128"/>
      <c r="AY8902" s="128"/>
      <c r="BH8902" s="89"/>
      <c r="BI8902" s="90"/>
      <c r="DL8902" s="13"/>
      <c r="DM8902" s="13"/>
      <c r="DN8902" s="3"/>
      <c r="DO8902" s="126"/>
      <c r="DP8902" s="126"/>
      <c r="DQ8902" s="127"/>
      <c r="DR8902" s="128"/>
      <c r="DS8902" s="13"/>
      <c r="DW8902" s="128"/>
      <c r="DX8902" s="128"/>
      <c r="DY8902" s="128"/>
      <c r="EH8902" s="89"/>
      <c r="EI8902" s="90"/>
    </row>
    <row r="8903" spans="38:139">
      <c r="AL8903" s="13"/>
      <c r="AM8903" s="13"/>
      <c r="AN8903" s="3"/>
      <c r="AO8903" s="126"/>
      <c r="AP8903" s="126"/>
      <c r="AQ8903" s="127"/>
      <c r="AR8903" s="128"/>
      <c r="AS8903" s="13"/>
      <c r="AW8903" s="128"/>
      <c r="AX8903" s="128"/>
      <c r="AY8903" s="128"/>
      <c r="BH8903" s="89"/>
      <c r="BI8903" s="90"/>
      <c r="DL8903" s="13"/>
      <c r="DM8903" s="13"/>
      <c r="DN8903" s="3"/>
      <c r="DO8903" s="126"/>
      <c r="DP8903" s="126"/>
      <c r="DQ8903" s="127"/>
      <c r="DR8903" s="128"/>
      <c r="DS8903" s="13"/>
      <c r="DW8903" s="128"/>
      <c r="DX8903" s="128"/>
      <c r="DY8903" s="128"/>
      <c r="EH8903" s="89"/>
      <c r="EI8903" s="90"/>
    </row>
    <row r="8904" spans="38:139">
      <c r="AL8904" s="13"/>
      <c r="AM8904" s="13"/>
      <c r="AN8904" s="3"/>
      <c r="AO8904" s="126"/>
      <c r="AP8904" s="126"/>
      <c r="AQ8904" s="127"/>
      <c r="AR8904" s="128"/>
      <c r="AS8904" s="13"/>
      <c r="AW8904" s="128"/>
      <c r="AX8904" s="128"/>
      <c r="AY8904" s="128"/>
      <c r="BH8904" s="89"/>
      <c r="BI8904" s="90"/>
      <c r="DL8904" s="13"/>
      <c r="DM8904" s="13"/>
      <c r="DN8904" s="3"/>
      <c r="DO8904" s="126"/>
      <c r="DP8904" s="126"/>
      <c r="DQ8904" s="127"/>
      <c r="DR8904" s="128"/>
      <c r="DS8904" s="13"/>
      <c r="DW8904" s="128"/>
      <c r="DX8904" s="128"/>
      <c r="DY8904" s="128"/>
      <c r="EH8904" s="89"/>
      <c r="EI8904" s="90"/>
    </row>
    <row r="8905" spans="38:139">
      <c r="AL8905" s="13"/>
      <c r="AM8905" s="13"/>
      <c r="AN8905" s="3"/>
      <c r="AO8905" s="126"/>
      <c r="AP8905" s="126"/>
      <c r="AQ8905" s="127"/>
      <c r="AR8905" s="128"/>
      <c r="AS8905" s="13"/>
      <c r="AW8905" s="128"/>
      <c r="AX8905" s="128"/>
      <c r="AY8905" s="128"/>
      <c r="BH8905" s="89"/>
      <c r="BI8905" s="90"/>
      <c r="DL8905" s="13"/>
      <c r="DM8905" s="13"/>
      <c r="DN8905" s="3"/>
      <c r="DO8905" s="126"/>
      <c r="DP8905" s="126"/>
      <c r="DQ8905" s="127"/>
      <c r="DR8905" s="128"/>
      <c r="DS8905" s="13"/>
      <c r="DW8905" s="128"/>
      <c r="DX8905" s="128"/>
      <c r="DY8905" s="128"/>
      <c r="EH8905" s="89"/>
      <c r="EI8905" s="90"/>
    </row>
    <row r="8906" spans="38:139">
      <c r="AL8906" s="13"/>
      <c r="AM8906" s="13"/>
      <c r="AN8906" s="3"/>
      <c r="AO8906" s="126"/>
      <c r="AP8906" s="126"/>
      <c r="AQ8906" s="127"/>
      <c r="AR8906" s="128"/>
      <c r="AS8906" s="13"/>
      <c r="AW8906" s="128"/>
      <c r="AX8906" s="128"/>
      <c r="AY8906" s="128"/>
      <c r="BH8906" s="89"/>
      <c r="BI8906" s="90"/>
      <c r="DL8906" s="13"/>
      <c r="DM8906" s="13"/>
      <c r="DN8906" s="3"/>
      <c r="DO8906" s="126"/>
      <c r="DP8906" s="126"/>
      <c r="DQ8906" s="127"/>
      <c r="DR8906" s="128"/>
      <c r="DS8906" s="13"/>
      <c r="DW8906" s="128"/>
      <c r="DX8906" s="128"/>
      <c r="DY8906" s="128"/>
      <c r="EH8906" s="89"/>
      <c r="EI8906" s="90"/>
    </row>
    <row r="8907" spans="38:139">
      <c r="AL8907" s="13"/>
      <c r="AM8907" s="13"/>
      <c r="AN8907" s="3"/>
      <c r="AO8907" s="126"/>
      <c r="AP8907" s="126"/>
      <c r="AQ8907" s="127"/>
      <c r="AR8907" s="128"/>
      <c r="AS8907" s="13"/>
      <c r="AW8907" s="128"/>
      <c r="AX8907" s="128"/>
      <c r="AY8907" s="128"/>
      <c r="BH8907" s="89"/>
      <c r="BI8907" s="90"/>
      <c r="DL8907" s="13"/>
      <c r="DM8907" s="13"/>
      <c r="DN8907" s="3"/>
      <c r="DO8907" s="126"/>
      <c r="DP8907" s="126"/>
      <c r="DQ8907" s="127"/>
      <c r="DR8907" s="128"/>
      <c r="DS8907" s="13"/>
      <c r="DW8907" s="128"/>
      <c r="DX8907" s="128"/>
      <c r="DY8907" s="128"/>
      <c r="EH8907" s="89"/>
      <c r="EI8907" s="90"/>
    </row>
    <row r="8908" spans="38:139">
      <c r="AL8908" s="13"/>
      <c r="AM8908" s="13"/>
      <c r="AN8908" s="3"/>
      <c r="AO8908" s="126"/>
      <c r="AP8908" s="126"/>
      <c r="AQ8908" s="127"/>
      <c r="AR8908" s="128"/>
      <c r="AS8908" s="13"/>
      <c r="AW8908" s="128"/>
      <c r="AX8908" s="128"/>
      <c r="AY8908" s="128"/>
      <c r="BH8908" s="89"/>
      <c r="BI8908" s="90"/>
      <c r="DL8908" s="13"/>
      <c r="DM8908" s="13"/>
      <c r="DN8908" s="3"/>
      <c r="DO8908" s="126"/>
      <c r="DP8908" s="126"/>
      <c r="DQ8908" s="127"/>
      <c r="DR8908" s="128"/>
      <c r="DS8908" s="13"/>
      <c r="DW8908" s="128"/>
      <c r="DX8908" s="128"/>
      <c r="DY8908" s="128"/>
      <c r="EH8908" s="89"/>
      <c r="EI8908" s="90"/>
    </row>
    <row r="8909" spans="38:139">
      <c r="AL8909" s="13"/>
      <c r="AM8909" s="13"/>
      <c r="AN8909" s="3"/>
      <c r="AO8909" s="126"/>
      <c r="AP8909" s="126"/>
      <c r="AQ8909" s="127"/>
      <c r="AR8909" s="128"/>
      <c r="AS8909" s="13"/>
      <c r="AW8909" s="128"/>
      <c r="AX8909" s="128"/>
      <c r="AY8909" s="128"/>
      <c r="BH8909" s="89"/>
      <c r="BI8909" s="90"/>
      <c r="DL8909" s="13"/>
      <c r="DM8909" s="13"/>
      <c r="DN8909" s="3"/>
      <c r="DO8909" s="126"/>
      <c r="DP8909" s="126"/>
      <c r="DQ8909" s="127"/>
      <c r="DR8909" s="128"/>
      <c r="DS8909" s="13"/>
      <c r="DW8909" s="128"/>
      <c r="DX8909" s="128"/>
      <c r="DY8909" s="128"/>
      <c r="EH8909" s="89"/>
      <c r="EI8909" s="90"/>
    </row>
    <row r="8910" spans="38:139">
      <c r="AL8910" s="13"/>
      <c r="AM8910" s="13"/>
      <c r="AN8910" s="3"/>
      <c r="AO8910" s="126"/>
      <c r="AP8910" s="126"/>
      <c r="AQ8910" s="127"/>
      <c r="AR8910" s="128"/>
      <c r="AS8910" s="13"/>
      <c r="AW8910" s="128"/>
      <c r="AX8910" s="128"/>
      <c r="AY8910" s="128"/>
      <c r="BH8910" s="89"/>
      <c r="BI8910" s="90"/>
      <c r="DL8910" s="13"/>
      <c r="DM8910" s="13"/>
      <c r="DN8910" s="3"/>
      <c r="DO8910" s="126"/>
      <c r="DP8910" s="126"/>
      <c r="DQ8910" s="127"/>
      <c r="DR8910" s="128"/>
      <c r="DS8910" s="13"/>
      <c r="DW8910" s="128"/>
      <c r="DX8910" s="128"/>
      <c r="DY8910" s="128"/>
      <c r="EH8910" s="89"/>
      <c r="EI8910" s="90"/>
    </row>
    <row r="8911" spans="38:139">
      <c r="AL8911" s="13"/>
      <c r="AM8911" s="13"/>
      <c r="AN8911" s="3"/>
      <c r="AO8911" s="126"/>
      <c r="AP8911" s="126"/>
      <c r="AQ8911" s="127"/>
      <c r="AR8911" s="128"/>
      <c r="AS8911" s="13"/>
      <c r="AW8911" s="128"/>
      <c r="AX8911" s="128"/>
      <c r="AY8911" s="128"/>
      <c r="BH8911" s="89"/>
      <c r="BI8911" s="90"/>
      <c r="DL8911" s="13"/>
      <c r="DM8911" s="13"/>
      <c r="DN8911" s="3"/>
      <c r="DO8911" s="126"/>
      <c r="DP8911" s="126"/>
      <c r="DQ8911" s="127"/>
      <c r="DR8911" s="128"/>
      <c r="DS8911" s="13"/>
      <c r="DW8911" s="128"/>
      <c r="DX8911" s="128"/>
      <c r="DY8911" s="128"/>
      <c r="EH8911" s="89"/>
      <c r="EI8911" s="90"/>
    </row>
    <row r="8912" spans="38:139">
      <c r="AL8912" s="13"/>
      <c r="AM8912" s="13"/>
      <c r="AN8912" s="3"/>
      <c r="AO8912" s="126"/>
      <c r="AP8912" s="126"/>
      <c r="AQ8912" s="127"/>
      <c r="AR8912" s="128"/>
      <c r="AS8912" s="13"/>
      <c r="AW8912" s="128"/>
      <c r="AX8912" s="128"/>
      <c r="AY8912" s="128"/>
      <c r="BH8912" s="89"/>
      <c r="BI8912" s="90"/>
      <c r="DL8912" s="13"/>
      <c r="DM8912" s="13"/>
      <c r="DN8912" s="3"/>
      <c r="DO8912" s="126"/>
      <c r="DP8912" s="126"/>
      <c r="DQ8912" s="127"/>
      <c r="DR8912" s="128"/>
      <c r="DS8912" s="13"/>
      <c r="DW8912" s="128"/>
      <c r="DX8912" s="128"/>
      <c r="DY8912" s="128"/>
      <c r="EH8912" s="89"/>
      <c r="EI8912" s="90"/>
    </row>
    <row r="8913" spans="38:139">
      <c r="AL8913" s="13"/>
      <c r="AM8913" s="13"/>
      <c r="AN8913" s="3"/>
      <c r="AO8913" s="126"/>
      <c r="AP8913" s="126"/>
      <c r="AQ8913" s="127"/>
      <c r="AR8913" s="128"/>
      <c r="AS8913" s="13"/>
      <c r="AW8913" s="128"/>
      <c r="AX8913" s="128"/>
      <c r="AY8913" s="128"/>
      <c r="BH8913" s="89"/>
      <c r="BI8913" s="90"/>
      <c r="DL8913" s="13"/>
      <c r="DM8913" s="13"/>
      <c r="DN8913" s="3"/>
      <c r="DO8913" s="126"/>
      <c r="DP8913" s="126"/>
      <c r="DQ8913" s="127"/>
      <c r="DR8913" s="128"/>
      <c r="DS8913" s="13"/>
      <c r="DW8913" s="128"/>
      <c r="DX8913" s="128"/>
      <c r="DY8913" s="128"/>
      <c r="EH8913" s="89"/>
      <c r="EI8913" s="90"/>
    </row>
    <row r="8914" spans="38:139">
      <c r="AL8914" s="13"/>
      <c r="AM8914" s="13"/>
      <c r="AN8914" s="3"/>
      <c r="AO8914" s="126"/>
      <c r="AP8914" s="126"/>
      <c r="AQ8914" s="127"/>
      <c r="AR8914" s="128"/>
      <c r="AS8914" s="13"/>
      <c r="AW8914" s="128"/>
      <c r="AX8914" s="128"/>
      <c r="AY8914" s="128"/>
      <c r="BH8914" s="89"/>
      <c r="BI8914" s="90"/>
      <c r="DL8914" s="13"/>
      <c r="DM8914" s="13"/>
      <c r="DN8914" s="3"/>
      <c r="DO8914" s="126"/>
      <c r="DP8914" s="126"/>
      <c r="DQ8914" s="127"/>
      <c r="DR8914" s="128"/>
      <c r="DS8914" s="13"/>
      <c r="DW8914" s="128"/>
      <c r="DX8914" s="128"/>
      <c r="DY8914" s="128"/>
      <c r="EH8914" s="89"/>
      <c r="EI8914" s="90"/>
    </row>
    <row r="8915" spans="38:139">
      <c r="AL8915" s="13"/>
      <c r="AM8915" s="13"/>
      <c r="AN8915" s="3"/>
      <c r="AO8915" s="126"/>
      <c r="AP8915" s="126"/>
      <c r="AQ8915" s="127"/>
      <c r="AR8915" s="128"/>
      <c r="AS8915" s="13"/>
      <c r="AW8915" s="128"/>
      <c r="AX8915" s="128"/>
      <c r="AY8915" s="128"/>
      <c r="BH8915" s="89"/>
      <c r="BI8915" s="90"/>
      <c r="DL8915" s="13"/>
      <c r="DM8915" s="13"/>
      <c r="DN8915" s="3"/>
      <c r="DO8915" s="126"/>
      <c r="DP8915" s="126"/>
      <c r="DQ8915" s="127"/>
      <c r="DR8915" s="128"/>
      <c r="DS8915" s="13"/>
      <c r="DW8915" s="128"/>
      <c r="DX8915" s="128"/>
      <c r="DY8915" s="128"/>
      <c r="EH8915" s="89"/>
      <c r="EI8915" s="90"/>
    </row>
    <row r="8916" spans="38:139">
      <c r="AL8916" s="13"/>
      <c r="AM8916" s="13"/>
      <c r="AN8916" s="3"/>
      <c r="AO8916" s="126"/>
      <c r="AP8916" s="126"/>
      <c r="AQ8916" s="127"/>
      <c r="AR8916" s="128"/>
      <c r="AS8916" s="13"/>
      <c r="AW8916" s="128"/>
      <c r="AX8916" s="128"/>
      <c r="AY8916" s="128"/>
      <c r="BH8916" s="89"/>
      <c r="BI8916" s="90"/>
      <c r="DL8916" s="13"/>
      <c r="DM8916" s="13"/>
      <c r="DN8916" s="3"/>
      <c r="DO8916" s="126"/>
      <c r="DP8916" s="126"/>
      <c r="DQ8916" s="127"/>
      <c r="DR8916" s="128"/>
      <c r="DS8916" s="13"/>
      <c r="DW8916" s="128"/>
      <c r="DX8916" s="128"/>
      <c r="DY8916" s="128"/>
      <c r="EH8916" s="89"/>
      <c r="EI8916" s="90"/>
    </row>
    <row r="8917" spans="38:139">
      <c r="AL8917" s="13"/>
      <c r="AM8917" s="13"/>
      <c r="AN8917" s="3"/>
      <c r="AO8917" s="126"/>
      <c r="AP8917" s="126"/>
      <c r="AQ8917" s="127"/>
      <c r="AR8917" s="128"/>
      <c r="AS8917" s="13"/>
      <c r="AW8917" s="128"/>
      <c r="AX8917" s="128"/>
      <c r="AY8917" s="128"/>
      <c r="BH8917" s="89"/>
      <c r="BI8917" s="90"/>
      <c r="DL8917" s="13"/>
      <c r="DM8917" s="13"/>
      <c r="DN8917" s="3"/>
      <c r="DO8917" s="126"/>
      <c r="DP8917" s="126"/>
      <c r="DQ8917" s="127"/>
      <c r="DR8917" s="128"/>
      <c r="DS8917" s="13"/>
      <c r="DW8917" s="128"/>
      <c r="DX8917" s="128"/>
      <c r="DY8917" s="128"/>
      <c r="EH8917" s="89"/>
      <c r="EI8917" s="90"/>
    </row>
    <row r="8918" spans="38:139">
      <c r="AL8918" s="13"/>
      <c r="AM8918" s="13"/>
      <c r="AN8918" s="3"/>
      <c r="AO8918" s="126"/>
      <c r="AP8918" s="126"/>
      <c r="AQ8918" s="127"/>
      <c r="AR8918" s="128"/>
      <c r="AS8918" s="13"/>
      <c r="AW8918" s="128"/>
      <c r="AX8918" s="128"/>
      <c r="AY8918" s="128"/>
      <c r="BH8918" s="89"/>
      <c r="BI8918" s="90"/>
      <c r="DL8918" s="13"/>
      <c r="DM8918" s="13"/>
      <c r="DN8918" s="3"/>
      <c r="DO8918" s="126"/>
      <c r="DP8918" s="126"/>
      <c r="DQ8918" s="127"/>
      <c r="DR8918" s="128"/>
      <c r="DS8918" s="13"/>
      <c r="DW8918" s="128"/>
      <c r="DX8918" s="128"/>
      <c r="DY8918" s="128"/>
      <c r="EH8918" s="89"/>
      <c r="EI8918" s="90"/>
    </row>
    <row r="8919" spans="38:139">
      <c r="AL8919" s="13"/>
      <c r="AM8919" s="13"/>
      <c r="AN8919" s="3"/>
      <c r="AO8919" s="126"/>
      <c r="AP8919" s="126"/>
      <c r="AQ8919" s="127"/>
      <c r="AR8919" s="128"/>
      <c r="AS8919" s="13"/>
      <c r="AW8919" s="128"/>
      <c r="AX8919" s="128"/>
      <c r="AY8919" s="128"/>
      <c r="BH8919" s="89"/>
      <c r="BI8919" s="90"/>
      <c r="DL8919" s="13"/>
      <c r="DM8919" s="13"/>
      <c r="DN8919" s="3"/>
      <c r="DO8919" s="126"/>
      <c r="DP8919" s="126"/>
      <c r="DQ8919" s="127"/>
      <c r="DR8919" s="128"/>
      <c r="DS8919" s="13"/>
      <c r="DW8919" s="128"/>
      <c r="DX8919" s="128"/>
      <c r="DY8919" s="128"/>
      <c r="EH8919" s="89"/>
      <c r="EI8919" s="90"/>
    </row>
    <row r="8920" spans="38:139">
      <c r="AL8920" s="13"/>
      <c r="AM8920" s="13"/>
      <c r="AN8920" s="3"/>
      <c r="AO8920" s="126"/>
      <c r="AP8920" s="126"/>
      <c r="AQ8920" s="127"/>
      <c r="AR8920" s="128"/>
      <c r="AS8920" s="13"/>
      <c r="AW8920" s="128"/>
      <c r="AX8920" s="128"/>
      <c r="AY8920" s="128"/>
      <c r="BH8920" s="89"/>
      <c r="BI8920" s="90"/>
      <c r="DL8920" s="13"/>
      <c r="DM8920" s="13"/>
      <c r="DN8920" s="3"/>
      <c r="DO8920" s="126"/>
      <c r="DP8920" s="126"/>
      <c r="DQ8920" s="127"/>
      <c r="DR8920" s="128"/>
      <c r="DS8920" s="13"/>
      <c r="DW8920" s="128"/>
      <c r="DX8920" s="128"/>
      <c r="DY8920" s="128"/>
      <c r="EH8920" s="89"/>
      <c r="EI8920" s="90"/>
    </row>
    <row r="8921" spans="38:139">
      <c r="AL8921" s="13"/>
      <c r="AM8921" s="13"/>
      <c r="AN8921" s="3"/>
      <c r="AO8921" s="126"/>
      <c r="AP8921" s="126"/>
      <c r="AQ8921" s="127"/>
      <c r="AR8921" s="128"/>
      <c r="AS8921" s="13"/>
      <c r="AW8921" s="128"/>
      <c r="AX8921" s="128"/>
      <c r="AY8921" s="128"/>
      <c r="BH8921" s="89"/>
      <c r="BI8921" s="90"/>
      <c r="DL8921" s="13"/>
      <c r="DM8921" s="13"/>
      <c r="DN8921" s="3"/>
      <c r="DO8921" s="126"/>
      <c r="DP8921" s="126"/>
      <c r="DQ8921" s="127"/>
      <c r="DR8921" s="128"/>
      <c r="DS8921" s="13"/>
      <c r="DW8921" s="128"/>
      <c r="DX8921" s="128"/>
      <c r="DY8921" s="128"/>
      <c r="EH8921" s="89"/>
      <c r="EI8921" s="90"/>
    </row>
    <row r="8922" spans="38:139">
      <c r="AL8922" s="13"/>
      <c r="AM8922" s="13"/>
      <c r="AN8922" s="3"/>
      <c r="AO8922" s="126"/>
      <c r="AP8922" s="126"/>
      <c r="AQ8922" s="127"/>
      <c r="AR8922" s="128"/>
      <c r="AS8922" s="13"/>
      <c r="AW8922" s="128"/>
      <c r="AX8922" s="128"/>
      <c r="AY8922" s="128"/>
      <c r="BH8922" s="89"/>
      <c r="BI8922" s="90"/>
      <c r="DL8922" s="13"/>
      <c r="DM8922" s="13"/>
      <c r="DN8922" s="3"/>
      <c r="DO8922" s="126"/>
      <c r="DP8922" s="126"/>
      <c r="DQ8922" s="127"/>
      <c r="DR8922" s="128"/>
      <c r="DS8922" s="13"/>
      <c r="DW8922" s="128"/>
      <c r="DX8922" s="128"/>
      <c r="DY8922" s="128"/>
      <c r="EH8922" s="89"/>
      <c r="EI8922" s="90"/>
    </row>
    <row r="8923" spans="38:139">
      <c r="AL8923" s="13"/>
      <c r="AM8923" s="13"/>
      <c r="AN8923" s="3"/>
      <c r="AO8923" s="126"/>
      <c r="AP8923" s="126"/>
      <c r="AQ8923" s="127"/>
      <c r="AR8923" s="128"/>
      <c r="AS8923" s="13"/>
      <c r="AW8923" s="128"/>
      <c r="AX8923" s="128"/>
      <c r="AY8923" s="128"/>
      <c r="BH8923" s="89"/>
      <c r="BI8923" s="90"/>
      <c r="DL8923" s="13"/>
      <c r="DM8923" s="13"/>
      <c r="DN8923" s="3"/>
      <c r="DO8923" s="126"/>
      <c r="DP8923" s="126"/>
      <c r="DQ8923" s="127"/>
      <c r="DR8923" s="128"/>
      <c r="DS8923" s="13"/>
      <c r="DW8923" s="128"/>
      <c r="DX8923" s="128"/>
      <c r="DY8923" s="128"/>
      <c r="EH8923" s="89"/>
      <c r="EI8923" s="90"/>
    </row>
    <row r="8924" spans="38:139">
      <c r="AL8924" s="13"/>
      <c r="AM8924" s="13"/>
      <c r="AN8924" s="3"/>
      <c r="AO8924" s="126"/>
      <c r="AP8924" s="126"/>
      <c r="AQ8924" s="127"/>
      <c r="AR8924" s="128"/>
      <c r="AS8924" s="13"/>
      <c r="AW8924" s="128"/>
      <c r="AX8924" s="128"/>
      <c r="AY8924" s="128"/>
      <c r="BH8924" s="89"/>
      <c r="BI8924" s="90"/>
      <c r="DL8924" s="13"/>
      <c r="DM8924" s="13"/>
      <c r="DN8924" s="3"/>
      <c r="DO8924" s="126"/>
      <c r="DP8924" s="126"/>
      <c r="DQ8924" s="127"/>
      <c r="DR8924" s="128"/>
      <c r="DS8924" s="13"/>
      <c r="DW8924" s="128"/>
      <c r="DX8924" s="128"/>
      <c r="DY8924" s="128"/>
      <c r="EH8924" s="89"/>
      <c r="EI8924" s="90"/>
    </row>
    <row r="8925" spans="38:139">
      <c r="AL8925" s="13"/>
      <c r="AM8925" s="13"/>
      <c r="AN8925" s="3"/>
      <c r="AO8925" s="126"/>
      <c r="AP8925" s="126"/>
      <c r="AQ8925" s="127"/>
      <c r="AR8925" s="128"/>
      <c r="AS8925" s="13"/>
      <c r="AW8925" s="128"/>
      <c r="AX8925" s="128"/>
      <c r="AY8925" s="128"/>
      <c r="BH8925" s="89"/>
      <c r="BI8925" s="90"/>
      <c r="DL8925" s="13"/>
      <c r="DM8925" s="13"/>
      <c r="DN8925" s="3"/>
      <c r="DO8925" s="126"/>
      <c r="DP8925" s="126"/>
      <c r="DQ8925" s="127"/>
      <c r="DR8925" s="128"/>
      <c r="DS8925" s="13"/>
      <c r="DW8925" s="128"/>
      <c r="DX8925" s="128"/>
      <c r="DY8925" s="128"/>
      <c r="EH8925" s="89"/>
      <c r="EI8925" s="90"/>
    </row>
    <row r="8926" spans="38:139">
      <c r="AL8926" s="13"/>
      <c r="AM8926" s="13"/>
      <c r="AN8926" s="3"/>
      <c r="AO8926" s="126"/>
      <c r="AP8926" s="126"/>
      <c r="AQ8926" s="127"/>
      <c r="AR8926" s="128"/>
      <c r="AS8926" s="13"/>
      <c r="AW8926" s="128"/>
      <c r="AX8926" s="128"/>
      <c r="AY8926" s="128"/>
      <c r="BH8926" s="89"/>
      <c r="BI8926" s="90"/>
      <c r="DL8926" s="13"/>
      <c r="DM8926" s="13"/>
      <c r="DN8926" s="3"/>
      <c r="DO8926" s="126"/>
      <c r="DP8926" s="126"/>
      <c r="DQ8926" s="127"/>
      <c r="DR8926" s="128"/>
      <c r="DS8926" s="13"/>
      <c r="DW8926" s="128"/>
      <c r="DX8926" s="128"/>
      <c r="DY8926" s="128"/>
      <c r="EH8926" s="89"/>
      <c r="EI8926" s="90"/>
    </row>
    <row r="8927" spans="38:139">
      <c r="AL8927" s="13"/>
      <c r="AM8927" s="13"/>
      <c r="AN8927" s="3"/>
      <c r="AO8927" s="126"/>
      <c r="AP8927" s="126"/>
      <c r="AQ8927" s="127"/>
      <c r="AR8927" s="128"/>
      <c r="AS8927" s="13"/>
      <c r="AW8927" s="128"/>
      <c r="AX8927" s="128"/>
      <c r="AY8927" s="128"/>
      <c r="BH8927" s="89"/>
      <c r="BI8927" s="90"/>
      <c r="DL8927" s="13"/>
      <c r="DM8927" s="13"/>
      <c r="DN8927" s="3"/>
      <c r="DO8927" s="126"/>
      <c r="DP8927" s="126"/>
      <c r="DQ8927" s="127"/>
      <c r="DR8927" s="128"/>
      <c r="DS8927" s="13"/>
      <c r="DW8927" s="128"/>
      <c r="DX8927" s="128"/>
      <c r="DY8927" s="128"/>
      <c r="EH8927" s="89"/>
      <c r="EI8927" s="90"/>
    </row>
    <row r="8928" spans="38:139">
      <c r="AL8928" s="13"/>
      <c r="AM8928" s="13"/>
      <c r="AN8928" s="3"/>
      <c r="AO8928" s="126"/>
      <c r="AP8928" s="126"/>
      <c r="AQ8928" s="127"/>
      <c r="AR8928" s="128"/>
      <c r="AS8928" s="13"/>
      <c r="AW8928" s="128"/>
      <c r="AX8928" s="128"/>
      <c r="AY8928" s="128"/>
      <c r="BH8928" s="89"/>
      <c r="BI8928" s="90"/>
      <c r="DL8928" s="13"/>
      <c r="DM8928" s="13"/>
      <c r="DN8928" s="3"/>
      <c r="DO8928" s="126"/>
      <c r="DP8928" s="126"/>
      <c r="DQ8928" s="127"/>
      <c r="DR8928" s="128"/>
      <c r="DS8928" s="13"/>
      <c r="DW8928" s="128"/>
      <c r="DX8928" s="128"/>
      <c r="DY8928" s="128"/>
      <c r="EH8928" s="89"/>
      <c r="EI8928" s="90"/>
    </row>
    <row r="8929" spans="38:139">
      <c r="AL8929" s="13"/>
      <c r="AM8929" s="13"/>
      <c r="AN8929" s="3"/>
      <c r="AO8929" s="126"/>
      <c r="AP8929" s="126"/>
      <c r="AQ8929" s="127"/>
      <c r="AR8929" s="128"/>
      <c r="AS8929" s="13"/>
      <c r="AW8929" s="128"/>
      <c r="AX8929" s="128"/>
      <c r="AY8929" s="128"/>
      <c r="BH8929" s="89"/>
      <c r="BI8929" s="90"/>
      <c r="DL8929" s="13"/>
      <c r="DM8929" s="13"/>
      <c r="DN8929" s="3"/>
      <c r="DO8929" s="126"/>
      <c r="DP8929" s="126"/>
      <c r="DQ8929" s="127"/>
      <c r="DR8929" s="128"/>
      <c r="DS8929" s="13"/>
      <c r="DW8929" s="128"/>
      <c r="DX8929" s="128"/>
      <c r="DY8929" s="128"/>
      <c r="EH8929" s="89"/>
      <c r="EI8929" s="90"/>
    </row>
    <row r="8930" spans="38:139">
      <c r="AL8930" s="13"/>
      <c r="AM8930" s="13"/>
      <c r="AN8930" s="3"/>
      <c r="AO8930" s="126"/>
      <c r="AP8930" s="126"/>
      <c r="AQ8930" s="127"/>
      <c r="AR8930" s="128"/>
      <c r="AS8930" s="13"/>
      <c r="AW8930" s="128"/>
      <c r="AX8930" s="128"/>
      <c r="AY8930" s="128"/>
      <c r="BH8930" s="89"/>
      <c r="BI8930" s="90"/>
      <c r="DL8930" s="13"/>
      <c r="DM8930" s="13"/>
      <c r="DN8930" s="3"/>
      <c r="DO8930" s="126"/>
      <c r="DP8930" s="126"/>
      <c r="DQ8930" s="127"/>
      <c r="DR8930" s="128"/>
      <c r="DS8930" s="13"/>
      <c r="DW8930" s="128"/>
      <c r="DX8930" s="128"/>
      <c r="DY8930" s="128"/>
      <c r="EH8930" s="89"/>
      <c r="EI8930" s="90"/>
    </row>
    <row r="8931" spans="38:139">
      <c r="AL8931" s="13"/>
      <c r="AM8931" s="13"/>
      <c r="AN8931" s="3"/>
      <c r="AO8931" s="126"/>
      <c r="AP8931" s="126"/>
      <c r="AQ8931" s="127"/>
      <c r="AR8931" s="128"/>
      <c r="AS8931" s="13"/>
      <c r="AW8931" s="128"/>
      <c r="AX8931" s="128"/>
      <c r="AY8931" s="128"/>
      <c r="BH8931" s="89"/>
      <c r="BI8931" s="90"/>
      <c r="DL8931" s="13"/>
      <c r="DM8931" s="13"/>
      <c r="DN8931" s="3"/>
      <c r="DO8931" s="126"/>
      <c r="DP8931" s="126"/>
      <c r="DQ8931" s="127"/>
      <c r="DR8931" s="128"/>
      <c r="DS8931" s="13"/>
      <c r="DW8931" s="128"/>
      <c r="DX8931" s="128"/>
      <c r="DY8931" s="128"/>
      <c r="EH8931" s="89"/>
      <c r="EI8931" s="90"/>
    </row>
    <row r="8932" spans="38:139">
      <c r="AL8932" s="13"/>
      <c r="AM8932" s="13"/>
      <c r="AN8932" s="3"/>
      <c r="AO8932" s="126"/>
      <c r="AP8932" s="126"/>
      <c r="AQ8932" s="127"/>
      <c r="AR8932" s="128"/>
      <c r="AS8932" s="13"/>
      <c r="AW8932" s="128"/>
      <c r="AX8932" s="128"/>
      <c r="AY8932" s="128"/>
      <c r="BH8932" s="89"/>
      <c r="BI8932" s="90"/>
      <c r="DL8932" s="13"/>
      <c r="DM8932" s="13"/>
      <c r="DN8932" s="3"/>
      <c r="DO8932" s="126"/>
      <c r="DP8932" s="126"/>
      <c r="DQ8932" s="127"/>
      <c r="DR8932" s="128"/>
      <c r="DS8932" s="13"/>
      <c r="DW8932" s="128"/>
      <c r="DX8932" s="128"/>
      <c r="DY8932" s="128"/>
      <c r="EH8932" s="89"/>
      <c r="EI8932" s="90"/>
    </row>
    <row r="8933" spans="38:139">
      <c r="AL8933" s="13"/>
      <c r="AM8933" s="13"/>
      <c r="AN8933" s="3"/>
      <c r="AO8933" s="126"/>
      <c r="AP8933" s="126"/>
      <c r="AQ8933" s="127"/>
      <c r="AR8933" s="128"/>
      <c r="AS8933" s="13"/>
      <c r="AW8933" s="128"/>
      <c r="AX8933" s="128"/>
      <c r="AY8933" s="128"/>
      <c r="BH8933" s="89"/>
      <c r="BI8933" s="90"/>
      <c r="DL8933" s="13"/>
      <c r="DM8933" s="13"/>
      <c r="DN8933" s="3"/>
      <c r="DO8933" s="126"/>
      <c r="DP8933" s="126"/>
      <c r="DQ8933" s="127"/>
      <c r="DR8933" s="128"/>
      <c r="DS8933" s="13"/>
      <c r="DW8933" s="128"/>
      <c r="DX8933" s="128"/>
      <c r="DY8933" s="128"/>
      <c r="EH8933" s="89"/>
      <c r="EI8933" s="90"/>
    </row>
    <row r="8934" spans="38:139">
      <c r="AL8934" s="13"/>
      <c r="AM8934" s="13"/>
      <c r="AN8934" s="3"/>
      <c r="AO8934" s="126"/>
      <c r="AP8934" s="126"/>
      <c r="AQ8934" s="127"/>
      <c r="AR8934" s="128"/>
      <c r="AS8934" s="13"/>
      <c r="AW8934" s="128"/>
      <c r="AX8934" s="128"/>
      <c r="AY8934" s="128"/>
      <c r="BH8934" s="89"/>
      <c r="BI8934" s="90"/>
      <c r="DL8934" s="13"/>
      <c r="DM8934" s="13"/>
      <c r="DN8934" s="3"/>
      <c r="DO8934" s="126"/>
      <c r="DP8934" s="126"/>
      <c r="DQ8934" s="127"/>
      <c r="DR8934" s="128"/>
      <c r="DS8934" s="13"/>
      <c r="DW8934" s="128"/>
      <c r="DX8934" s="128"/>
      <c r="DY8934" s="128"/>
      <c r="EH8934" s="89"/>
      <c r="EI8934" s="90"/>
    </row>
    <row r="8935" spans="38:139">
      <c r="AL8935" s="13"/>
      <c r="AM8935" s="13"/>
      <c r="AN8935" s="3"/>
      <c r="AO8935" s="126"/>
      <c r="AP8935" s="126"/>
      <c r="AQ8935" s="127"/>
      <c r="AR8935" s="128"/>
      <c r="AS8935" s="13"/>
      <c r="AW8935" s="128"/>
      <c r="AX8935" s="128"/>
      <c r="AY8935" s="128"/>
      <c r="BH8935" s="89"/>
      <c r="BI8935" s="90"/>
      <c r="DL8935" s="13"/>
      <c r="DM8935" s="13"/>
      <c r="DN8935" s="3"/>
      <c r="DO8935" s="126"/>
      <c r="DP8935" s="126"/>
      <c r="DQ8935" s="127"/>
      <c r="DR8935" s="128"/>
      <c r="DS8935" s="13"/>
      <c r="DW8935" s="128"/>
      <c r="DX8935" s="128"/>
      <c r="DY8935" s="128"/>
      <c r="EH8935" s="89"/>
      <c r="EI8935" s="90"/>
    </row>
    <row r="8936" spans="38:139">
      <c r="AL8936" s="13"/>
      <c r="AM8936" s="13"/>
      <c r="AN8936" s="3"/>
      <c r="AO8936" s="126"/>
      <c r="AP8936" s="126"/>
      <c r="AQ8936" s="127"/>
      <c r="AR8936" s="128"/>
      <c r="AS8936" s="13"/>
      <c r="AW8936" s="128"/>
      <c r="AX8936" s="128"/>
      <c r="AY8936" s="128"/>
      <c r="BH8936" s="89"/>
      <c r="BI8936" s="90"/>
      <c r="DL8936" s="13"/>
      <c r="DM8936" s="13"/>
      <c r="DN8936" s="3"/>
      <c r="DO8936" s="126"/>
      <c r="DP8936" s="126"/>
      <c r="DQ8936" s="127"/>
      <c r="DR8936" s="128"/>
      <c r="DS8936" s="13"/>
      <c r="DW8936" s="128"/>
      <c r="DX8936" s="128"/>
      <c r="DY8936" s="128"/>
      <c r="EH8936" s="89"/>
      <c r="EI8936" s="90"/>
    </row>
    <row r="8937" spans="38:139">
      <c r="AL8937" s="13"/>
      <c r="AM8937" s="13"/>
      <c r="AN8937" s="3"/>
      <c r="AO8937" s="126"/>
      <c r="AP8937" s="126"/>
      <c r="AQ8937" s="127"/>
      <c r="AR8937" s="128"/>
      <c r="AS8937" s="13"/>
      <c r="AW8937" s="128"/>
      <c r="AX8937" s="128"/>
      <c r="AY8937" s="128"/>
      <c r="BH8937" s="89"/>
      <c r="BI8937" s="90"/>
      <c r="DL8937" s="13"/>
      <c r="DM8937" s="13"/>
      <c r="DN8937" s="3"/>
      <c r="DO8937" s="126"/>
      <c r="DP8937" s="126"/>
      <c r="DQ8937" s="127"/>
      <c r="DR8937" s="128"/>
      <c r="DS8937" s="13"/>
      <c r="DW8937" s="128"/>
      <c r="DX8937" s="128"/>
      <c r="DY8937" s="128"/>
      <c r="EH8937" s="89"/>
      <c r="EI8937" s="90"/>
    </row>
    <row r="8938" spans="38:139">
      <c r="AL8938" s="13"/>
      <c r="AM8938" s="13"/>
      <c r="AN8938" s="3"/>
      <c r="AO8938" s="126"/>
      <c r="AP8938" s="126"/>
      <c r="AQ8938" s="127"/>
      <c r="AR8938" s="128"/>
      <c r="AS8938" s="13"/>
      <c r="AW8938" s="128"/>
      <c r="AX8938" s="128"/>
      <c r="AY8938" s="128"/>
      <c r="BH8938" s="89"/>
      <c r="BI8938" s="90"/>
      <c r="DL8938" s="13"/>
      <c r="DM8938" s="13"/>
      <c r="DN8938" s="3"/>
      <c r="DO8938" s="126"/>
      <c r="DP8938" s="126"/>
      <c r="DQ8938" s="127"/>
      <c r="DR8938" s="128"/>
      <c r="DS8938" s="13"/>
      <c r="DW8938" s="128"/>
      <c r="DX8938" s="128"/>
      <c r="DY8938" s="128"/>
      <c r="EH8938" s="89"/>
      <c r="EI8938" s="90"/>
    </row>
    <row r="8939" spans="38:139">
      <c r="AL8939" s="13"/>
      <c r="AM8939" s="13"/>
      <c r="AN8939" s="3"/>
      <c r="AO8939" s="126"/>
      <c r="AP8939" s="126"/>
      <c r="AQ8939" s="127"/>
      <c r="AR8939" s="128"/>
      <c r="AS8939" s="13"/>
      <c r="AW8939" s="128"/>
      <c r="AX8939" s="128"/>
      <c r="AY8939" s="128"/>
      <c r="BH8939" s="89"/>
      <c r="BI8939" s="90"/>
      <c r="DL8939" s="13"/>
      <c r="DM8939" s="13"/>
      <c r="DN8939" s="3"/>
      <c r="DO8939" s="126"/>
      <c r="DP8939" s="126"/>
      <c r="DQ8939" s="127"/>
      <c r="DR8939" s="128"/>
      <c r="DS8939" s="13"/>
      <c r="DW8939" s="128"/>
      <c r="DX8939" s="128"/>
      <c r="DY8939" s="128"/>
      <c r="EH8939" s="89"/>
      <c r="EI8939" s="90"/>
    </row>
    <row r="8940" spans="38:139">
      <c r="AL8940" s="13"/>
      <c r="AM8940" s="13"/>
      <c r="AN8940" s="3"/>
      <c r="AO8940" s="126"/>
      <c r="AP8940" s="126"/>
      <c r="AQ8940" s="127"/>
      <c r="AR8940" s="128"/>
      <c r="AS8940" s="13"/>
      <c r="AW8940" s="128"/>
      <c r="AX8940" s="128"/>
      <c r="AY8940" s="128"/>
      <c r="BH8940" s="89"/>
      <c r="BI8940" s="90"/>
      <c r="DL8940" s="13"/>
      <c r="DM8940" s="13"/>
      <c r="DN8940" s="3"/>
      <c r="DO8940" s="126"/>
      <c r="DP8940" s="126"/>
      <c r="DQ8940" s="127"/>
      <c r="DR8940" s="128"/>
      <c r="DS8940" s="13"/>
      <c r="DW8940" s="128"/>
      <c r="DX8940" s="128"/>
      <c r="DY8940" s="128"/>
      <c r="EH8940" s="89"/>
      <c r="EI8940" s="90"/>
    </row>
    <row r="8941" spans="38:139">
      <c r="AL8941" s="13"/>
      <c r="AM8941" s="13"/>
      <c r="AN8941" s="3"/>
      <c r="AO8941" s="126"/>
      <c r="AP8941" s="126"/>
      <c r="AQ8941" s="127"/>
      <c r="AR8941" s="128"/>
      <c r="AS8941" s="13"/>
      <c r="AW8941" s="128"/>
      <c r="AX8941" s="128"/>
      <c r="AY8941" s="128"/>
      <c r="BH8941" s="89"/>
      <c r="BI8941" s="90"/>
      <c r="DL8941" s="13"/>
      <c r="DM8941" s="13"/>
      <c r="DN8941" s="3"/>
      <c r="DO8941" s="126"/>
      <c r="DP8941" s="126"/>
      <c r="DQ8941" s="127"/>
      <c r="DR8941" s="128"/>
      <c r="DS8941" s="13"/>
      <c r="DW8941" s="128"/>
      <c r="DX8941" s="128"/>
      <c r="DY8941" s="128"/>
      <c r="EH8941" s="89"/>
      <c r="EI8941" s="90"/>
    </row>
    <row r="8942" spans="38:139">
      <c r="AL8942" s="13"/>
      <c r="AM8942" s="13"/>
      <c r="AN8942" s="3"/>
      <c r="AO8942" s="126"/>
      <c r="AP8942" s="126"/>
      <c r="AQ8942" s="127"/>
      <c r="AR8942" s="128"/>
      <c r="AS8942" s="13"/>
      <c r="AW8942" s="128"/>
      <c r="AX8942" s="128"/>
      <c r="AY8942" s="128"/>
      <c r="BH8942" s="89"/>
      <c r="BI8942" s="90"/>
      <c r="DL8942" s="13"/>
      <c r="DM8942" s="13"/>
      <c r="DN8942" s="3"/>
      <c r="DO8942" s="126"/>
      <c r="DP8942" s="126"/>
      <c r="DQ8942" s="127"/>
      <c r="DR8942" s="128"/>
      <c r="DS8942" s="13"/>
      <c r="DW8942" s="128"/>
      <c r="DX8942" s="128"/>
      <c r="DY8942" s="128"/>
      <c r="EH8942" s="89"/>
      <c r="EI8942" s="90"/>
    </row>
    <row r="8943" spans="38:139">
      <c r="AL8943" s="13"/>
      <c r="AM8943" s="13"/>
      <c r="AN8943" s="3"/>
      <c r="AO8943" s="126"/>
      <c r="AP8943" s="126"/>
      <c r="AQ8943" s="127"/>
      <c r="AR8943" s="128"/>
      <c r="AS8943" s="13"/>
      <c r="AW8943" s="128"/>
      <c r="AX8943" s="128"/>
      <c r="AY8943" s="128"/>
      <c r="BH8943" s="89"/>
      <c r="BI8943" s="90"/>
      <c r="DL8943" s="13"/>
      <c r="DM8943" s="13"/>
      <c r="DN8943" s="3"/>
      <c r="DO8943" s="126"/>
      <c r="DP8943" s="126"/>
      <c r="DQ8943" s="127"/>
      <c r="DR8943" s="128"/>
      <c r="DS8943" s="13"/>
      <c r="DW8943" s="128"/>
      <c r="DX8943" s="128"/>
      <c r="DY8943" s="128"/>
      <c r="EH8943" s="89"/>
      <c r="EI8943" s="90"/>
    </row>
    <row r="8944" spans="38:139">
      <c r="AL8944" s="13"/>
      <c r="AM8944" s="13"/>
      <c r="AN8944" s="3"/>
      <c r="AO8944" s="126"/>
      <c r="AP8944" s="126"/>
      <c r="AQ8944" s="127"/>
      <c r="AR8944" s="128"/>
      <c r="AS8944" s="13"/>
      <c r="AW8944" s="128"/>
      <c r="AX8944" s="128"/>
      <c r="AY8944" s="128"/>
      <c r="BH8944" s="89"/>
      <c r="BI8944" s="90"/>
      <c r="DL8944" s="13"/>
      <c r="DM8944" s="13"/>
      <c r="DN8944" s="3"/>
      <c r="DO8944" s="126"/>
      <c r="DP8944" s="126"/>
      <c r="DQ8944" s="127"/>
      <c r="DR8944" s="128"/>
      <c r="DS8944" s="13"/>
      <c r="DW8944" s="128"/>
      <c r="DX8944" s="128"/>
      <c r="DY8944" s="128"/>
      <c r="EH8944" s="89"/>
      <c r="EI8944" s="90"/>
    </row>
    <row r="8945" spans="38:139">
      <c r="AL8945" s="13"/>
      <c r="AM8945" s="13"/>
      <c r="AN8945" s="3"/>
      <c r="AO8945" s="126"/>
      <c r="AP8945" s="126"/>
      <c r="AQ8945" s="127"/>
      <c r="AR8945" s="128"/>
      <c r="AS8945" s="13"/>
      <c r="AW8945" s="128"/>
      <c r="AX8945" s="128"/>
      <c r="AY8945" s="128"/>
      <c r="BH8945" s="89"/>
      <c r="BI8945" s="90"/>
      <c r="DL8945" s="13"/>
      <c r="DM8945" s="13"/>
      <c r="DN8945" s="3"/>
      <c r="DO8945" s="126"/>
      <c r="DP8945" s="126"/>
      <c r="DQ8945" s="127"/>
      <c r="DR8945" s="128"/>
      <c r="DS8945" s="13"/>
      <c r="DW8945" s="128"/>
      <c r="DX8945" s="128"/>
      <c r="DY8945" s="128"/>
      <c r="EH8945" s="89"/>
      <c r="EI8945" s="90"/>
    </row>
    <row r="8946" spans="38:139">
      <c r="AL8946" s="13"/>
      <c r="AM8946" s="13"/>
      <c r="AN8946" s="3"/>
      <c r="AO8946" s="126"/>
      <c r="AP8946" s="126"/>
      <c r="AQ8946" s="127"/>
      <c r="AR8946" s="128"/>
      <c r="AS8946" s="13"/>
      <c r="AW8946" s="128"/>
      <c r="AX8946" s="128"/>
      <c r="AY8946" s="128"/>
      <c r="BH8946" s="89"/>
      <c r="BI8946" s="90"/>
      <c r="DL8946" s="13"/>
      <c r="DM8946" s="13"/>
      <c r="DN8946" s="3"/>
      <c r="DO8946" s="126"/>
      <c r="DP8946" s="126"/>
      <c r="DQ8946" s="127"/>
      <c r="DR8946" s="128"/>
      <c r="DS8946" s="13"/>
      <c r="DW8946" s="128"/>
      <c r="DX8946" s="128"/>
      <c r="DY8946" s="128"/>
      <c r="EH8946" s="89"/>
      <c r="EI8946" s="90"/>
    </row>
    <row r="8947" spans="38:139">
      <c r="AL8947" s="13"/>
      <c r="AM8947" s="13"/>
      <c r="AN8947" s="3"/>
      <c r="AO8947" s="126"/>
      <c r="AP8947" s="126"/>
      <c r="AQ8947" s="127"/>
      <c r="AR8947" s="128"/>
      <c r="AS8947" s="13"/>
      <c r="AW8947" s="128"/>
      <c r="AX8947" s="128"/>
      <c r="AY8947" s="128"/>
      <c r="BH8947" s="89"/>
      <c r="BI8947" s="90"/>
      <c r="DL8947" s="13"/>
      <c r="DM8947" s="13"/>
      <c r="DN8947" s="3"/>
      <c r="DO8947" s="126"/>
      <c r="DP8947" s="126"/>
      <c r="DQ8947" s="127"/>
      <c r="DR8947" s="128"/>
      <c r="DS8947" s="13"/>
      <c r="DW8947" s="128"/>
      <c r="DX8947" s="128"/>
      <c r="DY8947" s="128"/>
      <c r="EH8947" s="89"/>
      <c r="EI8947" s="90"/>
    </row>
    <row r="8948" spans="38:139">
      <c r="AL8948" s="13"/>
      <c r="AM8948" s="13"/>
      <c r="AN8948" s="3"/>
      <c r="AO8948" s="126"/>
      <c r="AP8948" s="126"/>
      <c r="AQ8948" s="127"/>
      <c r="AR8948" s="128"/>
      <c r="AS8948" s="13"/>
      <c r="AW8948" s="128"/>
      <c r="AX8948" s="128"/>
      <c r="AY8948" s="128"/>
      <c r="BH8948" s="89"/>
      <c r="BI8948" s="90"/>
      <c r="DL8948" s="13"/>
      <c r="DM8948" s="13"/>
      <c r="DN8948" s="3"/>
      <c r="DO8948" s="126"/>
      <c r="DP8948" s="126"/>
      <c r="DQ8948" s="127"/>
      <c r="DR8948" s="128"/>
      <c r="DS8948" s="13"/>
      <c r="DW8948" s="128"/>
      <c r="DX8948" s="128"/>
      <c r="DY8948" s="128"/>
      <c r="EH8948" s="89"/>
      <c r="EI8948" s="90"/>
    </row>
    <row r="8949" spans="38:139">
      <c r="AL8949" s="13"/>
      <c r="AM8949" s="13"/>
      <c r="AN8949" s="3"/>
      <c r="AO8949" s="126"/>
      <c r="AP8949" s="126"/>
      <c r="AQ8949" s="127"/>
      <c r="AR8949" s="128"/>
      <c r="AS8949" s="13"/>
      <c r="AW8949" s="128"/>
      <c r="AX8949" s="128"/>
      <c r="AY8949" s="128"/>
      <c r="BH8949" s="89"/>
      <c r="BI8949" s="90"/>
      <c r="DL8949" s="13"/>
      <c r="DM8949" s="13"/>
      <c r="DN8949" s="3"/>
      <c r="DO8949" s="126"/>
      <c r="DP8949" s="126"/>
      <c r="DQ8949" s="127"/>
      <c r="DR8949" s="128"/>
      <c r="DS8949" s="13"/>
      <c r="DW8949" s="128"/>
      <c r="DX8949" s="128"/>
      <c r="DY8949" s="128"/>
      <c r="EH8949" s="89"/>
      <c r="EI8949" s="90"/>
    </row>
    <row r="8950" spans="38:139">
      <c r="AL8950" s="13"/>
      <c r="AM8950" s="13"/>
      <c r="AN8950" s="3"/>
      <c r="AO8950" s="126"/>
      <c r="AP8950" s="126"/>
      <c r="AQ8950" s="127"/>
      <c r="AR8950" s="128"/>
      <c r="AS8950" s="13"/>
      <c r="AW8950" s="128"/>
      <c r="AX8950" s="128"/>
      <c r="AY8950" s="128"/>
      <c r="BH8950" s="89"/>
      <c r="BI8950" s="90"/>
      <c r="DL8950" s="13"/>
      <c r="DM8950" s="13"/>
      <c r="DN8950" s="3"/>
      <c r="DO8950" s="126"/>
      <c r="DP8950" s="126"/>
      <c r="DQ8950" s="127"/>
      <c r="DR8950" s="128"/>
      <c r="DS8950" s="13"/>
      <c r="DW8950" s="128"/>
      <c r="DX8950" s="128"/>
      <c r="DY8950" s="128"/>
      <c r="EH8950" s="89"/>
      <c r="EI8950" s="90"/>
    </row>
    <row r="8951" spans="38:139">
      <c r="AL8951" s="13"/>
      <c r="AM8951" s="13"/>
      <c r="AN8951" s="3"/>
      <c r="AO8951" s="126"/>
      <c r="AP8951" s="126"/>
      <c r="AQ8951" s="127"/>
      <c r="AR8951" s="128"/>
      <c r="AS8951" s="13"/>
      <c r="AW8951" s="128"/>
      <c r="AX8951" s="128"/>
      <c r="AY8951" s="128"/>
      <c r="BH8951" s="89"/>
      <c r="BI8951" s="90"/>
      <c r="DL8951" s="13"/>
      <c r="DM8951" s="13"/>
      <c r="DN8951" s="3"/>
      <c r="DO8951" s="126"/>
      <c r="DP8951" s="126"/>
      <c r="DQ8951" s="127"/>
      <c r="DR8951" s="128"/>
      <c r="DS8951" s="13"/>
      <c r="DW8951" s="128"/>
      <c r="DX8951" s="128"/>
      <c r="DY8951" s="128"/>
      <c r="EH8951" s="89"/>
      <c r="EI8951" s="90"/>
    </row>
    <row r="8952" spans="38:139">
      <c r="AL8952" s="13"/>
      <c r="AM8952" s="13"/>
      <c r="AN8952" s="3"/>
      <c r="AO8952" s="126"/>
      <c r="AP8952" s="126"/>
      <c r="AQ8952" s="127"/>
      <c r="AR8952" s="128"/>
      <c r="AS8952" s="13"/>
      <c r="AW8952" s="128"/>
      <c r="AX8952" s="128"/>
      <c r="AY8952" s="128"/>
      <c r="BH8952" s="89"/>
      <c r="BI8952" s="90"/>
      <c r="DL8952" s="13"/>
      <c r="DM8952" s="13"/>
      <c r="DN8952" s="3"/>
      <c r="DO8952" s="126"/>
      <c r="DP8952" s="126"/>
      <c r="DQ8952" s="127"/>
      <c r="DR8952" s="128"/>
      <c r="DS8952" s="13"/>
      <c r="DW8952" s="128"/>
      <c r="DX8952" s="128"/>
      <c r="DY8952" s="128"/>
      <c r="EH8952" s="89"/>
      <c r="EI8952" s="90"/>
    </row>
    <row r="8953" spans="38:139">
      <c r="AL8953" s="13"/>
      <c r="AM8953" s="13"/>
      <c r="AN8953" s="3"/>
      <c r="AO8953" s="126"/>
      <c r="AP8953" s="126"/>
      <c r="AQ8953" s="127"/>
      <c r="AR8953" s="128"/>
      <c r="AS8953" s="13"/>
      <c r="AW8953" s="128"/>
      <c r="AX8953" s="128"/>
      <c r="AY8953" s="128"/>
      <c r="BH8953" s="89"/>
      <c r="BI8953" s="90"/>
      <c r="DL8953" s="13"/>
      <c r="DM8953" s="13"/>
      <c r="DN8953" s="3"/>
      <c r="DO8953" s="126"/>
      <c r="DP8953" s="126"/>
      <c r="DQ8953" s="127"/>
      <c r="DR8953" s="128"/>
      <c r="DS8953" s="13"/>
      <c r="DW8953" s="128"/>
      <c r="DX8953" s="128"/>
      <c r="DY8953" s="128"/>
      <c r="EH8953" s="89"/>
      <c r="EI8953" s="90"/>
    </row>
    <row r="8954" spans="38:139">
      <c r="AL8954" s="13"/>
      <c r="AM8954" s="13"/>
      <c r="AN8954" s="3"/>
      <c r="AO8954" s="126"/>
      <c r="AP8954" s="126"/>
      <c r="AQ8954" s="127"/>
      <c r="AR8954" s="128"/>
      <c r="AS8954" s="13"/>
      <c r="AW8954" s="128"/>
      <c r="AX8954" s="128"/>
      <c r="AY8954" s="128"/>
      <c r="BH8954" s="89"/>
      <c r="BI8954" s="90"/>
      <c r="DL8954" s="13"/>
      <c r="DM8954" s="13"/>
      <c r="DN8954" s="3"/>
      <c r="DO8954" s="126"/>
      <c r="DP8954" s="126"/>
      <c r="DQ8954" s="127"/>
      <c r="DR8954" s="128"/>
      <c r="DS8954" s="13"/>
      <c r="DW8954" s="128"/>
      <c r="DX8954" s="128"/>
      <c r="DY8954" s="128"/>
      <c r="EH8954" s="89"/>
      <c r="EI8954" s="90"/>
    </row>
    <row r="8955" spans="38:139">
      <c r="AL8955" s="13"/>
      <c r="AM8955" s="13"/>
      <c r="AN8955" s="3"/>
      <c r="AO8955" s="126"/>
      <c r="AP8955" s="126"/>
      <c r="AQ8955" s="127"/>
      <c r="AR8955" s="128"/>
      <c r="AS8955" s="13"/>
      <c r="AW8955" s="128"/>
      <c r="AX8955" s="128"/>
      <c r="AY8955" s="128"/>
      <c r="BH8955" s="89"/>
      <c r="BI8955" s="90"/>
      <c r="DL8955" s="13"/>
      <c r="DM8955" s="13"/>
      <c r="DN8955" s="3"/>
      <c r="DO8955" s="126"/>
      <c r="DP8955" s="126"/>
      <c r="DQ8955" s="127"/>
      <c r="DR8955" s="128"/>
      <c r="DS8955" s="13"/>
      <c r="DW8955" s="128"/>
      <c r="DX8955" s="128"/>
      <c r="DY8955" s="128"/>
      <c r="EH8955" s="89"/>
      <c r="EI8955" s="90"/>
    </row>
    <row r="8956" spans="38:139">
      <c r="AL8956" s="13"/>
      <c r="AM8956" s="13"/>
      <c r="AN8956" s="3"/>
      <c r="AO8956" s="126"/>
      <c r="AP8956" s="126"/>
      <c r="AQ8956" s="127"/>
      <c r="AR8956" s="128"/>
      <c r="AS8956" s="13"/>
      <c r="AW8956" s="128"/>
      <c r="AX8956" s="128"/>
      <c r="AY8956" s="128"/>
      <c r="BH8956" s="89"/>
      <c r="BI8956" s="90"/>
      <c r="DL8956" s="13"/>
      <c r="DM8956" s="13"/>
      <c r="DN8956" s="3"/>
      <c r="DO8956" s="126"/>
      <c r="DP8956" s="126"/>
      <c r="DQ8956" s="127"/>
      <c r="DR8956" s="128"/>
      <c r="DS8956" s="13"/>
      <c r="DW8956" s="128"/>
      <c r="DX8956" s="128"/>
      <c r="DY8956" s="128"/>
      <c r="EH8956" s="89"/>
      <c r="EI8956" s="90"/>
    </row>
    <row r="8957" spans="38:139">
      <c r="AL8957" s="13"/>
      <c r="AM8957" s="13"/>
      <c r="AN8957" s="3"/>
      <c r="AO8957" s="126"/>
      <c r="AP8957" s="126"/>
      <c r="AQ8957" s="127"/>
      <c r="AR8957" s="128"/>
      <c r="AS8957" s="13"/>
      <c r="AW8957" s="128"/>
      <c r="AX8957" s="128"/>
      <c r="AY8957" s="128"/>
      <c r="BH8957" s="89"/>
      <c r="BI8957" s="90"/>
      <c r="DL8957" s="13"/>
      <c r="DM8957" s="13"/>
      <c r="DN8957" s="3"/>
      <c r="DO8957" s="126"/>
      <c r="DP8957" s="126"/>
      <c r="DQ8957" s="127"/>
      <c r="DR8957" s="128"/>
      <c r="DS8957" s="13"/>
      <c r="DW8957" s="128"/>
      <c r="DX8957" s="128"/>
      <c r="DY8957" s="128"/>
      <c r="EH8957" s="89"/>
      <c r="EI8957" s="90"/>
    </row>
    <row r="8958" spans="38:139">
      <c r="AL8958" s="13"/>
      <c r="AM8958" s="13"/>
      <c r="AN8958" s="3"/>
      <c r="AO8958" s="126"/>
      <c r="AP8958" s="126"/>
      <c r="AQ8958" s="127"/>
      <c r="AR8958" s="128"/>
      <c r="AS8958" s="13"/>
      <c r="AW8958" s="128"/>
      <c r="AX8958" s="128"/>
      <c r="AY8958" s="128"/>
      <c r="BH8958" s="89"/>
      <c r="BI8958" s="90"/>
      <c r="DL8958" s="13"/>
      <c r="DM8958" s="13"/>
      <c r="DN8958" s="3"/>
      <c r="DO8958" s="126"/>
      <c r="DP8958" s="126"/>
      <c r="DQ8958" s="127"/>
      <c r="DR8958" s="128"/>
      <c r="DS8958" s="13"/>
      <c r="DW8958" s="128"/>
      <c r="DX8958" s="128"/>
      <c r="DY8958" s="128"/>
      <c r="EH8958" s="89"/>
      <c r="EI8958" s="90"/>
    </row>
    <row r="8959" spans="38:139">
      <c r="AL8959" s="13"/>
      <c r="AM8959" s="13"/>
      <c r="AN8959" s="3"/>
      <c r="AO8959" s="126"/>
      <c r="AP8959" s="126"/>
      <c r="AQ8959" s="127"/>
      <c r="AR8959" s="128"/>
      <c r="AS8959" s="13"/>
      <c r="AW8959" s="128"/>
      <c r="AX8959" s="128"/>
      <c r="AY8959" s="128"/>
      <c r="BH8959" s="89"/>
      <c r="BI8959" s="90"/>
      <c r="DL8959" s="13"/>
      <c r="DM8959" s="13"/>
      <c r="DN8959" s="3"/>
      <c r="DO8959" s="126"/>
      <c r="DP8959" s="126"/>
      <c r="DQ8959" s="127"/>
      <c r="DR8959" s="128"/>
      <c r="DS8959" s="13"/>
      <c r="DW8959" s="128"/>
      <c r="DX8959" s="128"/>
      <c r="DY8959" s="128"/>
      <c r="EH8959" s="89"/>
      <c r="EI8959" s="90"/>
    </row>
    <row r="8960" spans="38:139">
      <c r="AL8960" s="13"/>
      <c r="AM8960" s="13"/>
      <c r="AN8960" s="3"/>
      <c r="AO8960" s="126"/>
      <c r="AP8960" s="126"/>
      <c r="AQ8960" s="127"/>
      <c r="AR8960" s="128"/>
      <c r="AS8960" s="13"/>
      <c r="AW8960" s="128"/>
      <c r="AX8960" s="128"/>
      <c r="AY8960" s="128"/>
      <c r="BH8960" s="89"/>
      <c r="BI8960" s="90"/>
      <c r="DL8960" s="13"/>
      <c r="DM8960" s="13"/>
      <c r="DN8960" s="3"/>
      <c r="DO8960" s="126"/>
      <c r="DP8960" s="126"/>
      <c r="DQ8960" s="127"/>
      <c r="DR8960" s="128"/>
      <c r="DS8960" s="13"/>
      <c r="DW8960" s="128"/>
      <c r="DX8960" s="128"/>
      <c r="DY8960" s="128"/>
      <c r="EH8960" s="89"/>
      <c r="EI8960" s="90"/>
    </row>
    <row r="8961" spans="38:139">
      <c r="AL8961" s="13"/>
      <c r="AM8961" s="13"/>
      <c r="AN8961" s="3"/>
      <c r="AO8961" s="126"/>
      <c r="AP8961" s="126"/>
      <c r="AQ8961" s="127"/>
      <c r="AR8961" s="128"/>
      <c r="AS8961" s="13"/>
      <c r="AW8961" s="128"/>
      <c r="AX8961" s="128"/>
      <c r="AY8961" s="128"/>
      <c r="BH8961" s="89"/>
      <c r="BI8961" s="90"/>
      <c r="DL8961" s="13"/>
      <c r="DM8961" s="13"/>
      <c r="DN8961" s="3"/>
      <c r="DO8961" s="126"/>
      <c r="DP8961" s="126"/>
      <c r="DQ8961" s="127"/>
      <c r="DR8961" s="128"/>
      <c r="DS8961" s="13"/>
      <c r="DW8961" s="128"/>
      <c r="DX8961" s="128"/>
      <c r="DY8961" s="128"/>
      <c r="EH8961" s="89"/>
      <c r="EI8961" s="90"/>
    </row>
    <row r="8962" spans="38:139">
      <c r="AL8962" s="13"/>
      <c r="AM8962" s="13"/>
      <c r="AN8962" s="3"/>
      <c r="AO8962" s="126"/>
      <c r="AP8962" s="126"/>
      <c r="AQ8962" s="127"/>
      <c r="AR8962" s="128"/>
      <c r="AS8962" s="13"/>
      <c r="AW8962" s="128"/>
      <c r="AX8962" s="128"/>
      <c r="AY8962" s="128"/>
      <c r="BH8962" s="89"/>
      <c r="BI8962" s="90"/>
      <c r="DL8962" s="13"/>
      <c r="DM8962" s="13"/>
      <c r="DN8962" s="3"/>
      <c r="DO8962" s="126"/>
      <c r="DP8962" s="126"/>
      <c r="DQ8962" s="127"/>
      <c r="DR8962" s="128"/>
      <c r="DS8962" s="13"/>
      <c r="DW8962" s="128"/>
      <c r="DX8962" s="128"/>
      <c r="DY8962" s="128"/>
      <c r="EH8962" s="89"/>
      <c r="EI8962" s="90"/>
    </row>
    <row r="8963" spans="38:139">
      <c r="AL8963" s="13"/>
      <c r="AM8963" s="13"/>
      <c r="AN8963" s="3"/>
      <c r="AO8963" s="126"/>
      <c r="AP8963" s="126"/>
      <c r="AQ8963" s="127"/>
      <c r="AR8963" s="128"/>
      <c r="AS8963" s="13"/>
      <c r="AW8963" s="128"/>
      <c r="AX8963" s="128"/>
      <c r="AY8963" s="128"/>
      <c r="BH8963" s="89"/>
      <c r="BI8963" s="90"/>
      <c r="DL8963" s="13"/>
      <c r="DM8963" s="13"/>
      <c r="DN8963" s="3"/>
      <c r="DO8963" s="126"/>
      <c r="DP8963" s="126"/>
      <c r="DQ8963" s="127"/>
      <c r="DR8963" s="128"/>
      <c r="DS8963" s="13"/>
      <c r="DW8963" s="128"/>
      <c r="DX8963" s="128"/>
      <c r="DY8963" s="128"/>
      <c r="EH8963" s="89"/>
      <c r="EI8963" s="90"/>
    </row>
    <row r="8964" spans="38:139">
      <c r="AL8964" s="13"/>
      <c r="AM8964" s="13"/>
      <c r="AN8964" s="3"/>
      <c r="AO8964" s="126"/>
      <c r="AP8964" s="126"/>
      <c r="AQ8964" s="127"/>
      <c r="AR8964" s="128"/>
      <c r="AS8964" s="13"/>
      <c r="AW8964" s="128"/>
      <c r="AX8964" s="128"/>
      <c r="AY8964" s="128"/>
      <c r="BH8964" s="89"/>
      <c r="BI8964" s="90"/>
      <c r="DL8964" s="13"/>
      <c r="DM8964" s="13"/>
      <c r="DN8964" s="3"/>
      <c r="DO8964" s="126"/>
      <c r="DP8964" s="126"/>
      <c r="DQ8964" s="127"/>
      <c r="DR8964" s="128"/>
      <c r="DS8964" s="13"/>
      <c r="DW8964" s="128"/>
      <c r="DX8964" s="128"/>
      <c r="DY8964" s="128"/>
      <c r="EH8964" s="89"/>
      <c r="EI8964" s="90"/>
    </row>
    <row r="8965" spans="38:139">
      <c r="AL8965" s="13"/>
      <c r="AM8965" s="13"/>
      <c r="AN8965" s="3"/>
      <c r="AO8965" s="126"/>
      <c r="AP8965" s="126"/>
      <c r="AQ8965" s="127"/>
      <c r="AR8965" s="128"/>
      <c r="AS8965" s="13"/>
      <c r="AW8965" s="128"/>
      <c r="AX8965" s="128"/>
      <c r="AY8965" s="128"/>
      <c r="BH8965" s="89"/>
      <c r="BI8965" s="90"/>
      <c r="DL8965" s="13"/>
      <c r="DM8965" s="13"/>
      <c r="DN8965" s="3"/>
      <c r="DO8965" s="126"/>
      <c r="DP8965" s="126"/>
      <c r="DQ8965" s="127"/>
      <c r="DR8965" s="128"/>
      <c r="DS8965" s="13"/>
      <c r="DW8965" s="128"/>
      <c r="DX8965" s="128"/>
      <c r="DY8965" s="128"/>
      <c r="EH8965" s="89"/>
      <c r="EI8965" s="90"/>
    </row>
    <row r="8966" spans="38:139">
      <c r="AL8966" s="13"/>
      <c r="AM8966" s="13"/>
      <c r="AN8966" s="3"/>
      <c r="AO8966" s="126"/>
      <c r="AP8966" s="126"/>
      <c r="AQ8966" s="127"/>
      <c r="AR8966" s="128"/>
      <c r="AS8966" s="13"/>
      <c r="AW8966" s="128"/>
      <c r="AX8966" s="128"/>
      <c r="AY8966" s="128"/>
      <c r="BH8966" s="89"/>
      <c r="BI8966" s="90"/>
      <c r="DL8966" s="13"/>
      <c r="DM8966" s="13"/>
      <c r="DN8966" s="3"/>
      <c r="DO8966" s="126"/>
      <c r="DP8966" s="126"/>
      <c r="DQ8966" s="127"/>
      <c r="DR8966" s="128"/>
      <c r="DS8966" s="13"/>
      <c r="DW8966" s="128"/>
      <c r="DX8966" s="128"/>
      <c r="DY8966" s="128"/>
      <c r="EH8966" s="89"/>
      <c r="EI8966" s="90"/>
    </row>
    <row r="8967" spans="38:139">
      <c r="AL8967" s="13"/>
      <c r="AM8967" s="13"/>
      <c r="AN8967" s="3"/>
      <c r="AO8967" s="126"/>
      <c r="AP8967" s="126"/>
      <c r="AQ8967" s="127"/>
      <c r="AR8967" s="128"/>
      <c r="AS8967" s="13"/>
      <c r="AW8967" s="128"/>
      <c r="AX8967" s="128"/>
      <c r="AY8967" s="128"/>
      <c r="BH8967" s="89"/>
      <c r="BI8967" s="90"/>
      <c r="DL8967" s="13"/>
      <c r="DM8967" s="13"/>
      <c r="DN8967" s="3"/>
      <c r="DO8967" s="126"/>
      <c r="DP8967" s="126"/>
      <c r="DQ8967" s="127"/>
      <c r="DR8967" s="128"/>
      <c r="DS8967" s="13"/>
      <c r="DW8967" s="128"/>
      <c r="DX8967" s="128"/>
      <c r="DY8967" s="128"/>
      <c r="EH8967" s="89"/>
      <c r="EI8967" s="90"/>
    </row>
    <row r="8968" spans="38:139">
      <c r="AL8968" s="13"/>
      <c r="AM8968" s="13"/>
      <c r="AN8968" s="3"/>
      <c r="AO8968" s="126"/>
      <c r="AP8968" s="126"/>
      <c r="AQ8968" s="127"/>
      <c r="AR8968" s="128"/>
      <c r="AS8968" s="13"/>
      <c r="AW8968" s="128"/>
      <c r="AX8968" s="128"/>
      <c r="AY8968" s="128"/>
      <c r="BH8968" s="89"/>
      <c r="BI8968" s="90"/>
      <c r="DL8968" s="13"/>
      <c r="DM8968" s="13"/>
      <c r="DN8968" s="3"/>
      <c r="DO8968" s="126"/>
      <c r="DP8968" s="126"/>
      <c r="DQ8968" s="127"/>
      <c r="DR8968" s="128"/>
      <c r="DS8968" s="13"/>
      <c r="DW8968" s="128"/>
      <c r="DX8968" s="128"/>
      <c r="DY8968" s="128"/>
      <c r="EH8968" s="89"/>
      <c r="EI8968" s="90"/>
    </row>
    <row r="8969" spans="38:139">
      <c r="AL8969" s="13"/>
      <c r="AM8969" s="13"/>
      <c r="AN8969" s="3"/>
      <c r="AO8969" s="126"/>
      <c r="AP8969" s="126"/>
      <c r="AQ8969" s="127"/>
      <c r="AR8969" s="128"/>
      <c r="AS8969" s="13"/>
      <c r="AW8969" s="128"/>
      <c r="AX8969" s="128"/>
      <c r="AY8969" s="128"/>
      <c r="BH8969" s="89"/>
      <c r="BI8969" s="90"/>
      <c r="DL8969" s="13"/>
      <c r="DM8969" s="13"/>
      <c r="DN8969" s="3"/>
      <c r="DO8969" s="126"/>
      <c r="DP8969" s="126"/>
      <c r="DQ8969" s="127"/>
      <c r="DR8969" s="128"/>
      <c r="DS8969" s="13"/>
      <c r="DW8969" s="128"/>
      <c r="DX8969" s="128"/>
      <c r="DY8969" s="128"/>
      <c r="EH8969" s="89"/>
      <c r="EI8969" s="90"/>
    </row>
    <row r="8970" spans="38:139">
      <c r="AL8970" s="13"/>
      <c r="AM8970" s="13"/>
      <c r="AN8970" s="3"/>
      <c r="AO8970" s="126"/>
      <c r="AP8970" s="126"/>
      <c r="AQ8970" s="127"/>
      <c r="AR8970" s="128"/>
      <c r="AS8970" s="13"/>
      <c r="AW8970" s="128"/>
      <c r="AX8970" s="128"/>
      <c r="AY8970" s="128"/>
      <c r="BH8970" s="89"/>
      <c r="BI8970" s="90"/>
      <c r="DL8970" s="13"/>
      <c r="DM8970" s="13"/>
      <c r="DN8970" s="3"/>
      <c r="DO8970" s="126"/>
      <c r="DP8970" s="126"/>
      <c r="DQ8970" s="127"/>
      <c r="DR8970" s="128"/>
      <c r="DS8970" s="13"/>
      <c r="DW8970" s="128"/>
      <c r="DX8970" s="128"/>
      <c r="DY8970" s="128"/>
      <c r="EH8970" s="89"/>
      <c r="EI8970" s="90"/>
    </row>
    <row r="8971" spans="38:139">
      <c r="AL8971" s="13"/>
      <c r="AM8971" s="13"/>
      <c r="AN8971" s="3"/>
      <c r="AO8971" s="126"/>
      <c r="AP8971" s="126"/>
      <c r="AQ8971" s="127"/>
      <c r="AR8971" s="128"/>
      <c r="AS8971" s="13"/>
      <c r="AW8971" s="128"/>
      <c r="AX8971" s="128"/>
      <c r="AY8971" s="128"/>
      <c r="BH8971" s="89"/>
      <c r="BI8971" s="90"/>
      <c r="DL8971" s="13"/>
      <c r="DM8971" s="13"/>
      <c r="DN8971" s="3"/>
      <c r="DO8971" s="126"/>
      <c r="DP8971" s="126"/>
      <c r="DQ8971" s="127"/>
      <c r="DR8971" s="128"/>
      <c r="DS8971" s="13"/>
      <c r="DW8971" s="128"/>
      <c r="DX8971" s="128"/>
      <c r="DY8971" s="128"/>
      <c r="EH8971" s="89"/>
      <c r="EI8971" s="90"/>
    </row>
    <row r="8972" spans="38:139">
      <c r="AL8972" s="13"/>
      <c r="AM8972" s="13"/>
      <c r="AN8972" s="3"/>
      <c r="AO8972" s="126"/>
      <c r="AP8972" s="126"/>
      <c r="AQ8972" s="127"/>
      <c r="AR8972" s="128"/>
      <c r="AS8972" s="13"/>
      <c r="AW8972" s="128"/>
      <c r="AX8972" s="128"/>
      <c r="AY8972" s="128"/>
      <c r="BH8972" s="89"/>
      <c r="BI8972" s="90"/>
      <c r="DL8972" s="13"/>
      <c r="DM8972" s="13"/>
      <c r="DN8972" s="3"/>
      <c r="DO8972" s="126"/>
      <c r="DP8972" s="126"/>
      <c r="DQ8972" s="127"/>
      <c r="DR8972" s="128"/>
      <c r="DS8972" s="13"/>
      <c r="DW8972" s="128"/>
      <c r="DX8972" s="128"/>
      <c r="DY8972" s="128"/>
      <c r="EH8972" s="89"/>
      <c r="EI8972" s="90"/>
    </row>
    <row r="8973" spans="38:139">
      <c r="AL8973" s="13"/>
      <c r="AM8973" s="13"/>
      <c r="AN8973" s="3"/>
      <c r="AO8973" s="126"/>
      <c r="AP8973" s="126"/>
      <c r="AQ8973" s="127"/>
      <c r="AR8973" s="128"/>
      <c r="AS8973" s="13"/>
      <c r="AW8973" s="128"/>
      <c r="AX8973" s="128"/>
      <c r="AY8973" s="128"/>
      <c r="BH8973" s="89"/>
      <c r="BI8973" s="90"/>
      <c r="DL8973" s="13"/>
      <c r="DM8973" s="13"/>
      <c r="DN8973" s="3"/>
      <c r="DO8973" s="126"/>
      <c r="DP8973" s="126"/>
      <c r="DQ8973" s="127"/>
      <c r="DR8973" s="128"/>
      <c r="DS8973" s="13"/>
      <c r="DW8973" s="128"/>
      <c r="DX8973" s="128"/>
      <c r="DY8973" s="128"/>
      <c r="EH8973" s="89"/>
      <c r="EI8973" s="90"/>
    </row>
    <row r="8974" spans="38:139">
      <c r="AL8974" s="13"/>
      <c r="AM8974" s="13"/>
      <c r="AN8974" s="3"/>
      <c r="AO8974" s="126"/>
      <c r="AP8974" s="126"/>
      <c r="AQ8974" s="127"/>
      <c r="AR8974" s="128"/>
      <c r="AS8974" s="13"/>
      <c r="AW8974" s="128"/>
      <c r="AX8974" s="128"/>
      <c r="AY8974" s="128"/>
      <c r="BH8974" s="89"/>
      <c r="BI8974" s="90"/>
      <c r="DL8974" s="13"/>
      <c r="DM8974" s="13"/>
      <c r="DN8974" s="3"/>
      <c r="DO8974" s="126"/>
      <c r="DP8974" s="126"/>
      <c r="DQ8974" s="127"/>
      <c r="DR8974" s="128"/>
      <c r="DS8974" s="13"/>
      <c r="DW8974" s="128"/>
      <c r="DX8974" s="128"/>
      <c r="DY8974" s="128"/>
      <c r="EH8974" s="89"/>
      <c r="EI8974" s="90"/>
    </row>
    <row r="8975" spans="38:139">
      <c r="AL8975" s="13"/>
      <c r="AM8975" s="13"/>
      <c r="AN8975" s="3"/>
      <c r="AO8975" s="126"/>
      <c r="AP8975" s="126"/>
      <c r="AQ8975" s="127"/>
      <c r="AR8975" s="128"/>
      <c r="AS8975" s="13"/>
      <c r="AW8975" s="128"/>
      <c r="AX8975" s="128"/>
      <c r="AY8975" s="128"/>
      <c r="BH8975" s="89"/>
      <c r="BI8975" s="90"/>
      <c r="DL8975" s="13"/>
      <c r="DM8975" s="13"/>
      <c r="DN8975" s="3"/>
      <c r="DO8975" s="126"/>
      <c r="DP8975" s="126"/>
      <c r="DQ8975" s="127"/>
      <c r="DR8975" s="128"/>
      <c r="DS8975" s="13"/>
      <c r="DW8975" s="128"/>
      <c r="DX8975" s="128"/>
      <c r="DY8975" s="128"/>
      <c r="EH8975" s="89"/>
      <c r="EI8975" s="90"/>
    </row>
    <row r="8976" spans="38:139">
      <c r="AL8976" s="13"/>
      <c r="AM8976" s="13"/>
      <c r="AN8976" s="3"/>
      <c r="AO8976" s="126"/>
      <c r="AP8976" s="126"/>
      <c r="AQ8976" s="127"/>
      <c r="AR8976" s="128"/>
      <c r="AS8976" s="13"/>
      <c r="AW8976" s="128"/>
      <c r="AX8976" s="128"/>
      <c r="AY8976" s="128"/>
      <c r="BH8976" s="89"/>
      <c r="BI8976" s="90"/>
      <c r="DL8976" s="13"/>
      <c r="DM8976" s="13"/>
      <c r="DN8976" s="3"/>
      <c r="DO8976" s="126"/>
      <c r="DP8976" s="126"/>
      <c r="DQ8976" s="127"/>
      <c r="DR8976" s="128"/>
      <c r="DS8976" s="13"/>
      <c r="DW8976" s="128"/>
      <c r="DX8976" s="128"/>
      <c r="DY8976" s="128"/>
      <c r="EH8976" s="89"/>
      <c r="EI8976" s="90"/>
    </row>
    <row r="8977" spans="38:139">
      <c r="AL8977" s="13"/>
      <c r="AM8977" s="13"/>
      <c r="AN8977" s="3"/>
      <c r="AO8977" s="126"/>
      <c r="AP8977" s="126"/>
      <c r="AQ8977" s="127"/>
      <c r="AR8977" s="128"/>
      <c r="AS8977" s="13"/>
      <c r="AW8977" s="128"/>
      <c r="AX8977" s="128"/>
      <c r="AY8977" s="128"/>
      <c r="BH8977" s="89"/>
      <c r="BI8977" s="90"/>
      <c r="DL8977" s="13"/>
      <c r="DM8977" s="13"/>
      <c r="DN8977" s="3"/>
      <c r="DO8977" s="126"/>
      <c r="DP8977" s="126"/>
      <c r="DQ8977" s="127"/>
      <c r="DR8977" s="128"/>
      <c r="DS8977" s="13"/>
      <c r="DW8977" s="128"/>
      <c r="DX8977" s="128"/>
      <c r="DY8977" s="128"/>
      <c r="EH8977" s="89"/>
      <c r="EI8977" s="90"/>
    </row>
    <row r="8978" spans="38:139">
      <c r="AL8978" s="13"/>
      <c r="AM8978" s="13"/>
      <c r="AN8978" s="3"/>
      <c r="AO8978" s="126"/>
      <c r="AP8978" s="126"/>
      <c r="AQ8978" s="127"/>
      <c r="AR8978" s="128"/>
      <c r="AS8978" s="13"/>
      <c r="AW8978" s="128"/>
      <c r="AX8978" s="128"/>
      <c r="AY8978" s="128"/>
      <c r="BH8978" s="89"/>
      <c r="BI8978" s="90"/>
      <c r="DL8978" s="13"/>
      <c r="DM8978" s="13"/>
      <c r="DN8978" s="3"/>
      <c r="DO8978" s="126"/>
      <c r="DP8978" s="126"/>
      <c r="DQ8978" s="127"/>
      <c r="DR8978" s="128"/>
      <c r="DS8978" s="13"/>
      <c r="DW8978" s="128"/>
      <c r="DX8978" s="128"/>
      <c r="DY8978" s="128"/>
      <c r="EH8978" s="89"/>
      <c r="EI8978" s="90"/>
    </row>
    <row r="8979" spans="38:139">
      <c r="AL8979" s="13"/>
      <c r="AM8979" s="13"/>
      <c r="AN8979" s="3"/>
      <c r="AO8979" s="126"/>
      <c r="AP8979" s="126"/>
      <c r="AQ8979" s="127"/>
      <c r="AR8979" s="128"/>
      <c r="AS8979" s="13"/>
      <c r="AW8979" s="128"/>
      <c r="AX8979" s="128"/>
      <c r="AY8979" s="128"/>
      <c r="BH8979" s="89"/>
      <c r="BI8979" s="90"/>
      <c r="DL8979" s="13"/>
      <c r="DM8979" s="13"/>
      <c r="DN8979" s="3"/>
      <c r="DO8979" s="126"/>
      <c r="DP8979" s="126"/>
      <c r="DQ8979" s="127"/>
      <c r="DR8979" s="128"/>
      <c r="DS8979" s="13"/>
      <c r="DW8979" s="128"/>
      <c r="DX8979" s="128"/>
      <c r="DY8979" s="128"/>
      <c r="EH8979" s="89"/>
      <c r="EI8979" s="90"/>
    </row>
    <row r="8980" spans="38:139">
      <c r="AL8980" s="13"/>
      <c r="AM8980" s="13"/>
      <c r="AN8980" s="3"/>
      <c r="AO8980" s="126"/>
      <c r="AP8980" s="126"/>
      <c r="AQ8980" s="127"/>
      <c r="AR8980" s="128"/>
      <c r="AS8980" s="13"/>
      <c r="AW8980" s="128"/>
      <c r="AX8980" s="128"/>
      <c r="AY8980" s="128"/>
      <c r="BH8980" s="89"/>
      <c r="BI8980" s="90"/>
      <c r="DL8980" s="13"/>
      <c r="DM8980" s="13"/>
      <c r="DN8980" s="3"/>
      <c r="DO8980" s="126"/>
      <c r="DP8980" s="126"/>
      <c r="DQ8980" s="127"/>
      <c r="DR8980" s="128"/>
      <c r="DS8980" s="13"/>
      <c r="DW8980" s="128"/>
      <c r="DX8980" s="128"/>
      <c r="DY8980" s="128"/>
      <c r="EH8980" s="89"/>
      <c r="EI8980" s="90"/>
    </row>
    <row r="8981" spans="38:139">
      <c r="AL8981" s="13"/>
      <c r="AM8981" s="13"/>
      <c r="AN8981" s="3"/>
      <c r="AO8981" s="126"/>
      <c r="AP8981" s="126"/>
      <c r="AQ8981" s="127"/>
      <c r="AR8981" s="128"/>
      <c r="AS8981" s="13"/>
      <c r="AW8981" s="128"/>
      <c r="AX8981" s="128"/>
      <c r="AY8981" s="128"/>
      <c r="BH8981" s="89"/>
      <c r="BI8981" s="90"/>
      <c r="DL8981" s="13"/>
      <c r="DM8981" s="13"/>
      <c r="DN8981" s="3"/>
      <c r="DO8981" s="126"/>
      <c r="DP8981" s="126"/>
      <c r="DQ8981" s="127"/>
      <c r="DR8981" s="128"/>
      <c r="DS8981" s="13"/>
      <c r="DW8981" s="128"/>
      <c r="DX8981" s="128"/>
      <c r="DY8981" s="128"/>
      <c r="EH8981" s="89"/>
      <c r="EI8981" s="90"/>
    </row>
    <row r="8982" spans="38:139">
      <c r="AL8982" s="13"/>
      <c r="AM8982" s="13"/>
      <c r="AN8982" s="3"/>
      <c r="AO8982" s="126"/>
      <c r="AP8982" s="126"/>
      <c r="AQ8982" s="127"/>
      <c r="AR8982" s="128"/>
      <c r="AS8982" s="13"/>
      <c r="AW8982" s="128"/>
      <c r="AX8982" s="128"/>
      <c r="AY8982" s="128"/>
      <c r="BH8982" s="89"/>
      <c r="BI8982" s="90"/>
      <c r="DL8982" s="13"/>
      <c r="DM8982" s="13"/>
      <c r="DN8982" s="3"/>
      <c r="DO8982" s="126"/>
      <c r="DP8982" s="126"/>
      <c r="DQ8982" s="127"/>
      <c r="DR8982" s="128"/>
      <c r="DS8982" s="13"/>
      <c r="DW8982" s="128"/>
      <c r="DX8982" s="128"/>
      <c r="DY8982" s="128"/>
      <c r="EH8982" s="89"/>
      <c r="EI8982" s="90"/>
    </row>
    <row r="8983" spans="38:139">
      <c r="AL8983" s="13"/>
      <c r="AM8983" s="13"/>
      <c r="AN8983" s="3"/>
      <c r="AO8983" s="126"/>
      <c r="AP8983" s="126"/>
      <c r="AQ8983" s="127"/>
      <c r="AR8983" s="128"/>
      <c r="AS8983" s="13"/>
      <c r="AW8983" s="128"/>
      <c r="AX8983" s="128"/>
      <c r="AY8983" s="128"/>
      <c r="BH8983" s="89"/>
      <c r="BI8983" s="90"/>
      <c r="DL8983" s="13"/>
      <c r="DM8983" s="13"/>
      <c r="DN8983" s="3"/>
      <c r="DO8983" s="126"/>
      <c r="DP8983" s="126"/>
      <c r="DQ8983" s="127"/>
      <c r="DR8983" s="128"/>
      <c r="DS8983" s="13"/>
      <c r="DW8983" s="128"/>
      <c r="DX8983" s="128"/>
      <c r="DY8983" s="128"/>
      <c r="EH8983" s="89"/>
      <c r="EI8983" s="90"/>
    </row>
    <row r="8984" spans="38:139">
      <c r="AL8984" s="13"/>
      <c r="AM8984" s="13"/>
      <c r="AN8984" s="3"/>
      <c r="AO8984" s="126"/>
      <c r="AP8984" s="126"/>
      <c r="AQ8984" s="127"/>
      <c r="AR8984" s="128"/>
      <c r="AS8984" s="13"/>
      <c r="AW8984" s="128"/>
      <c r="AX8984" s="128"/>
      <c r="AY8984" s="128"/>
      <c r="BH8984" s="89"/>
      <c r="BI8984" s="90"/>
      <c r="DL8984" s="13"/>
      <c r="DM8984" s="13"/>
      <c r="DN8984" s="3"/>
      <c r="DO8984" s="126"/>
      <c r="DP8984" s="126"/>
      <c r="DQ8984" s="127"/>
      <c r="DR8984" s="128"/>
      <c r="DS8984" s="13"/>
      <c r="DW8984" s="128"/>
      <c r="DX8984" s="128"/>
      <c r="DY8984" s="128"/>
      <c r="EH8984" s="89"/>
      <c r="EI8984" s="90"/>
    </row>
    <row r="8985" spans="38:139">
      <c r="AL8985" s="13"/>
      <c r="AM8985" s="13"/>
      <c r="AN8985" s="3"/>
      <c r="AO8985" s="126"/>
      <c r="AP8985" s="126"/>
      <c r="AQ8985" s="127"/>
      <c r="AR8985" s="128"/>
      <c r="AS8985" s="13"/>
      <c r="AW8985" s="128"/>
      <c r="AX8985" s="128"/>
      <c r="AY8985" s="128"/>
      <c r="BH8985" s="89"/>
      <c r="BI8985" s="90"/>
      <c r="DL8985" s="13"/>
      <c r="DM8985" s="13"/>
      <c r="DN8985" s="3"/>
      <c r="DO8985" s="126"/>
      <c r="DP8985" s="126"/>
      <c r="DQ8985" s="127"/>
      <c r="DR8985" s="128"/>
      <c r="DS8985" s="13"/>
      <c r="DW8985" s="128"/>
      <c r="DX8985" s="128"/>
      <c r="DY8985" s="128"/>
      <c r="EH8985" s="89"/>
      <c r="EI8985" s="90"/>
    </row>
    <row r="8986" spans="38:139">
      <c r="AL8986" s="13"/>
      <c r="AM8986" s="13"/>
      <c r="AN8986" s="3"/>
      <c r="AO8986" s="126"/>
      <c r="AP8986" s="126"/>
      <c r="AQ8986" s="127"/>
      <c r="AR8986" s="128"/>
      <c r="AS8986" s="13"/>
      <c r="AW8986" s="128"/>
      <c r="AX8986" s="128"/>
      <c r="AY8986" s="128"/>
      <c r="BH8986" s="89"/>
      <c r="BI8986" s="90"/>
      <c r="DL8986" s="13"/>
      <c r="DM8986" s="13"/>
      <c r="DN8986" s="3"/>
      <c r="DO8986" s="126"/>
      <c r="DP8986" s="126"/>
      <c r="DQ8986" s="127"/>
      <c r="DR8986" s="128"/>
      <c r="DS8986" s="13"/>
      <c r="DW8986" s="128"/>
      <c r="DX8986" s="128"/>
      <c r="DY8986" s="128"/>
      <c r="EH8986" s="89"/>
      <c r="EI8986" s="90"/>
    </row>
    <row r="8987" spans="38:139">
      <c r="AL8987" s="13"/>
      <c r="AM8987" s="13"/>
      <c r="AN8987" s="3"/>
      <c r="AO8987" s="126"/>
      <c r="AP8987" s="126"/>
      <c r="AQ8987" s="127"/>
      <c r="AR8987" s="128"/>
      <c r="AS8987" s="13"/>
      <c r="AW8987" s="128"/>
      <c r="AX8987" s="128"/>
      <c r="AY8987" s="128"/>
      <c r="BH8987" s="89"/>
      <c r="BI8987" s="90"/>
      <c r="DL8987" s="13"/>
      <c r="DM8987" s="13"/>
      <c r="DN8987" s="3"/>
      <c r="DO8987" s="126"/>
      <c r="DP8987" s="126"/>
      <c r="DQ8987" s="127"/>
      <c r="DR8987" s="128"/>
      <c r="DS8987" s="13"/>
      <c r="DW8987" s="128"/>
      <c r="DX8987" s="128"/>
      <c r="DY8987" s="128"/>
      <c r="EH8987" s="89"/>
      <c r="EI8987" s="90"/>
    </row>
    <row r="8988" spans="38:139">
      <c r="AL8988" s="13"/>
      <c r="AM8988" s="13"/>
      <c r="AN8988" s="3"/>
      <c r="AO8988" s="126"/>
      <c r="AP8988" s="126"/>
      <c r="AQ8988" s="127"/>
      <c r="AR8988" s="128"/>
      <c r="AS8988" s="13"/>
      <c r="AW8988" s="128"/>
      <c r="AX8988" s="128"/>
      <c r="AY8988" s="128"/>
      <c r="BH8988" s="89"/>
      <c r="BI8988" s="90"/>
      <c r="DL8988" s="13"/>
      <c r="DM8988" s="13"/>
      <c r="DN8988" s="3"/>
      <c r="DO8988" s="126"/>
      <c r="DP8988" s="126"/>
      <c r="DQ8988" s="127"/>
      <c r="DR8988" s="128"/>
      <c r="DS8988" s="13"/>
      <c r="DW8988" s="128"/>
      <c r="DX8988" s="128"/>
      <c r="DY8988" s="128"/>
      <c r="EH8988" s="89"/>
      <c r="EI8988" s="90"/>
    </row>
    <row r="8989" spans="38:139">
      <c r="AL8989" s="13"/>
      <c r="AM8989" s="13"/>
      <c r="AN8989" s="3"/>
      <c r="AO8989" s="126"/>
      <c r="AP8989" s="126"/>
      <c r="AQ8989" s="127"/>
      <c r="AR8989" s="128"/>
      <c r="AS8989" s="13"/>
      <c r="AW8989" s="128"/>
      <c r="AX8989" s="128"/>
      <c r="AY8989" s="128"/>
      <c r="BH8989" s="89"/>
      <c r="BI8989" s="90"/>
      <c r="DL8989" s="13"/>
      <c r="DM8989" s="13"/>
      <c r="DN8989" s="3"/>
      <c r="DO8989" s="126"/>
      <c r="DP8989" s="126"/>
      <c r="DQ8989" s="127"/>
      <c r="DR8989" s="128"/>
      <c r="DS8989" s="13"/>
      <c r="DW8989" s="128"/>
      <c r="DX8989" s="128"/>
      <c r="DY8989" s="128"/>
      <c r="EH8989" s="89"/>
      <c r="EI8989" s="90"/>
    </row>
    <row r="8990" spans="38:139">
      <c r="AL8990" s="13"/>
      <c r="AM8990" s="13"/>
      <c r="AN8990" s="3"/>
      <c r="AO8990" s="126"/>
      <c r="AP8990" s="126"/>
      <c r="AQ8990" s="127"/>
      <c r="AR8990" s="128"/>
      <c r="AS8990" s="13"/>
      <c r="AW8990" s="128"/>
      <c r="AX8990" s="128"/>
      <c r="AY8990" s="128"/>
      <c r="BH8990" s="89"/>
      <c r="BI8990" s="90"/>
      <c r="DL8990" s="13"/>
      <c r="DM8990" s="13"/>
      <c r="DN8990" s="3"/>
      <c r="DO8990" s="126"/>
      <c r="DP8990" s="126"/>
      <c r="DQ8990" s="127"/>
      <c r="DR8990" s="128"/>
      <c r="DS8990" s="13"/>
      <c r="DW8990" s="128"/>
      <c r="DX8990" s="128"/>
      <c r="DY8990" s="128"/>
      <c r="EH8990" s="89"/>
      <c r="EI8990" s="90"/>
    </row>
    <row r="8991" spans="38:139">
      <c r="AL8991" s="13"/>
      <c r="AM8991" s="13"/>
      <c r="AN8991" s="3"/>
      <c r="AO8991" s="126"/>
      <c r="AP8991" s="126"/>
      <c r="AQ8991" s="127"/>
      <c r="AR8991" s="128"/>
      <c r="AS8991" s="13"/>
      <c r="AW8991" s="128"/>
      <c r="AX8991" s="128"/>
      <c r="AY8991" s="128"/>
      <c r="BH8991" s="89"/>
      <c r="BI8991" s="90"/>
      <c r="DL8991" s="13"/>
      <c r="DM8991" s="13"/>
      <c r="DN8991" s="3"/>
      <c r="DO8991" s="126"/>
      <c r="DP8991" s="126"/>
      <c r="DQ8991" s="127"/>
      <c r="DR8991" s="128"/>
      <c r="DS8991" s="13"/>
      <c r="DW8991" s="128"/>
      <c r="DX8991" s="128"/>
      <c r="DY8991" s="128"/>
      <c r="EH8991" s="89"/>
      <c r="EI8991" s="90"/>
    </row>
    <row r="8992" spans="38:139">
      <c r="AL8992" s="13"/>
      <c r="AM8992" s="13"/>
      <c r="AN8992" s="3"/>
      <c r="AO8992" s="126"/>
      <c r="AP8992" s="126"/>
      <c r="AQ8992" s="127"/>
      <c r="AR8992" s="128"/>
      <c r="AS8992" s="13"/>
      <c r="AW8992" s="128"/>
      <c r="AX8992" s="128"/>
      <c r="AY8992" s="128"/>
      <c r="BH8992" s="89"/>
      <c r="BI8992" s="90"/>
      <c r="DL8992" s="13"/>
      <c r="DM8992" s="13"/>
      <c r="DN8992" s="3"/>
      <c r="DO8992" s="126"/>
      <c r="DP8992" s="126"/>
      <c r="DQ8992" s="127"/>
      <c r="DR8992" s="128"/>
      <c r="DS8992" s="13"/>
      <c r="DW8992" s="128"/>
      <c r="DX8992" s="128"/>
      <c r="DY8992" s="128"/>
      <c r="EH8992" s="89"/>
      <c r="EI8992" s="90"/>
    </row>
    <row r="8993" spans="38:139">
      <c r="AL8993" s="13"/>
      <c r="AM8993" s="13"/>
      <c r="AN8993" s="3"/>
      <c r="AO8993" s="126"/>
      <c r="AP8993" s="126"/>
      <c r="AQ8993" s="127"/>
      <c r="AR8993" s="128"/>
      <c r="AS8993" s="13"/>
      <c r="AW8993" s="128"/>
      <c r="AX8993" s="128"/>
      <c r="AY8993" s="128"/>
      <c r="BH8993" s="89"/>
      <c r="BI8993" s="90"/>
      <c r="DL8993" s="13"/>
      <c r="DM8993" s="13"/>
      <c r="DN8993" s="3"/>
      <c r="DO8993" s="126"/>
      <c r="DP8993" s="126"/>
      <c r="DQ8993" s="127"/>
      <c r="DR8993" s="128"/>
      <c r="DS8993" s="13"/>
      <c r="DW8993" s="128"/>
      <c r="DX8993" s="128"/>
      <c r="DY8993" s="128"/>
      <c r="EH8993" s="89"/>
      <c r="EI8993" s="90"/>
    </row>
    <row r="8994" spans="38:139">
      <c r="AL8994" s="13"/>
      <c r="AM8994" s="13"/>
      <c r="AN8994" s="3"/>
      <c r="AO8994" s="126"/>
      <c r="AP8994" s="126"/>
      <c r="AQ8994" s="127"/>
      <c r="AR8994" s="128"/>
      <c r="AS8994" s="13"/>
      <c r="AW8994" s="128"/>
      <c r="AX8994" s="128"/>
      <c r="AY8994" s="128"/>
      <c r="BH8994" s="89"/>
      <c r="BI8994" s="90"/>
      <c r="DL8994" s="13"/>
      <c r="DM8994" s="13"/>
      <c r="DN8994" s="3"/>
      <c r="DO8994" s="126"/>
      <c r="DP8994" s="126"/>
      <c r="DQ8994" s="127"/>
      <c r="DR8994" s="128"/>
      <c r="DS8994" s="13"/>
      <c r="DW8994" s="128"/>
      <c r="DX8994" s="128"/>
      <c r="DY8994" s="128"/>
      <c r="EH8994" s="89"/>
      <c r="EI8994" s="90"/>
    </row>
    <row r="8995" spans="38:139">
      <c r="AL8995" s="13"/>
      <c r="AM8995" s="13"/>
      <c r="AN8995" s="3"/>
      <c r="AO8995" s="126"/>
      <c r="AP8995" s="126"/>
      <c r="AQ8995" s="127"/>
      <c r="AR8995" s="128"/>
      <c r="AS8995" s="13"/>
      <c r="AW8995" s="128"/>
      <c r="AX8995" s="128"/>
      <c r="AY8995" s="128"/>
      <c r="BH8995" s="89"/>
      <c r="BI8995" s="90"/>
      <c r="DL8995" s="13"/>
      <c r="DM8995" s="13"/>
      <c r="DN8995" s="3"/>
      <c r="DO8995" s="126"/>
      <c r="DP8995" s="126"/>
      <c r="DQ8995" s="127"/>
      <c r="DR8995" s="128"/>
      <c r="DS8995" s="13"/>
      <c r="DW8995" s="128"/>
      <c r="DX8995" s="128"/>
      <c r="DY8995" s="128"/>
      <c r="EH8995" s="89"/>
      <c r="EI8995" s="90"/>
    </row>
    <row r="8996" spans="38:139">
      <c r="AL8996" s="13"/>
      <c r="AM8996" s="13"/>
      <c r="AN8996" s="3"/>
      <c r="AO8996" s="126"/>
      <c r="AP8996" s="126"/>
      <c r="AQ8996" s="127"/>
      <c r="AR8996" s="128"/>
      <c r="AS8996" s="13"/>
      <c r="AW8996" s="128"/>
      <c r="AX8996" s="128"/>
      <c r="AY8996" s="128"/>
      <c r="BH8996" s="89"/>
      <c r="BI8996" s="90"/>
      <c r="DL8996" s="13"/>
      <c r="DM8996" s="13"/>
      <c r="DN8996" s="3"/>
      <c r="DO8996" s="126"/>
      <c r="DP8996" s="126"/>
      <c r="DQ8996" s="127"/>
      <c r="DR8996" s="128"/>
      <c r="DS8996" s="13"/>
      <c r="DW8996" s="128"/>
      <c r="DX8996" s="128"/>
      <c r="DY8996" s="128"/>
      <c r="EH8996" s="89"/>
      <c r="EI8996" s="90"/>
    </row>
    <row r="8997" spans="38:139">
      <c r="AL8997" s="13"/>
      <c r="AM8997" s="13"/>
      <c r="AN8997" s="3"/>
      <c r="AO8997" s="126"/>
      <c r="AP8997" s="126"/>
      <c r="AQ8997" s="127"/>
      <c r="AR8997" s="128"/>
      <c r="AS8997" s="13"/>
      <c r="AW8997" s="128"/>
      <c r="AX8997" s="128"/>
      <c r="AY8997" s="128"/>
      <c r="BH8997" s="89"/>
      <c r="BI8997" s="90"/>
      <c r="DL8997" s="13"/>
      <c r="DM8997" s="13"/>
      <c r="DN8997" s="3"/>
      <c r="DO8997" s="126"/>
      <c r="DP8997" s="126"/>
      <c r="DQ8997" s="127"/>
      <c r="DR8997" s="128"/>
      <c r="DS8997" s="13"/>
      <c r="DW8997" s="128"/>
      <c r="DX8997" s="128"/>
      <c r="DY8997" s="128"/>
      <c r="EH8997" s="89"/>
      <c r="EI8997" s="90"/>
    </row>
    <row r="8998" spans="38:139">
      <c r="AL8998" s="13"/>
      <c r="AM8998" s="13"/>
      <c r="AN8998" s="3"/>
      <c r="AO8998" s="126"/>
      <c r="AP8998" s="126"/>
      <c r="AQ8998" s="127"/>
      <c r="AR8998" s="128"/>
      <c r="AS8998" s="13"/>
      <c r="AW8998" s="128"/>
      <c r="AX8998" s="128"/>
      <c r="AY8998" s="128"/>
      <c r="BH8998" s="89"/>
      <c r="BI8998" s="90"/>
      <c r="DL8998" s="13"/>
      <c r="DM8998" s="13"/>
      <c r="DN8998" s="3"/>
      <c r="DO8998" s="126"/>
      <c r="DP8998" s="126"/>
      <c r="DQ8998" s="127"/>
      <c r="DR8998" s="128"/>
      <c r="DS8998" s="13"/>
      <c r="DW8998" s="128"/>
      <c r="DX8998" s="128"/>
      <c r="DY8998" s="128"/>
      <c r="EH8998" s="89"/>
      <c r="EI8998" s="90"/>
    </row>
    <row r="8999" spans="38:139">
      <c r="AL8999" s="13"/>
      <c r="AM8999" s="13"/>
      <c r="AN8999" s="3"/>
      <c r="AO8999" s="126"/>
      <c r="AP8999" s="126"/>
      <c r="AQ8999" s="127"/>
      <c r="AR8999" s="128"/>
      <c r="AS8999" s="13"/>
      <c r="AW8999" s="128"/>
      <c r="AX8999" s="128"/>
      <c r="AY8999" s="128"/>
      <c r="BH8999" s="89"/>
      <c r="BI8999" s="90"/>
      <c r="DL8999" s="13"/>
      <c r="DM8999" s="13"/>
      <c r="DN8999" s="3"/>
      <c r="DO8999" s="126"/>
      <c r="DP8999" s="126"/>
      <c r="DQ8999" s="127"/>
      <c r="DR8999" s="128"/>
      <c r="DS8999" s="13"/>
      <c r="DW8999" s="128"/>
      <c r="DX8999" s="128"/>
      <c r="DY8999" s="128"/>
      <c r="EH8999" s="89"/>
      <c r="EI8999" s="90"/>
    </row>
    <row r="9000" spans="38:139">
      <c r="AL9000" s="13"/>
      <c r="AM9000" s="13"/>
      <c r="AN9000" s="3"/>
      <c r="AO9000" s="126"/>
      <c r="AP9000" s="126"/>
      <c r="AQ9000" s="127"/>
      <c r="AR9000" s="128"/>
      <c r="AS9000" s="13"/>
      <c r="AW9000" s="128"/>
      <c r="AX9000" s="128"/>
      <c r="AY9000" s="128"/>
      <c r="BH9000" s="89"/>
      <c r="BI9000" s="90"/>
      <c r="DL9000" s="13"/>
      <c r="DM9000" s="13"/>
      <c r="DN9000" s="3"/>
      <c r="DO9000" s="126"/>
      <c r="DP9000" s="126"/>
      <c r="DQ9000" s="127"/>
      <c r="DR9000" s="128"/>
      <c r="DS9000" s="13"/>
      <c r="DW9000" s="128"/>
      <c r="DX9000" s="128"/>
      <c r="DY9000" s="128"/>
      <c r="EH9000" s="89"/>
      <c r="EI9000" s="90"/>
    </row>
    <row r="9001" spans="38:139">
      <c r="AL9001" s="13"/>
      <c r="AM9001" s="13"/>
      <c r="AN9001" s="3"/>
      <c r="AO9001" s="126"/>
      <c r="AP9001" s="126"/>
      <c r="AQ9001" s="127"/>
      <c r="AR9001" s="128"/>
      <c r="AS9001" s="13"/>
      <c r="AW9001" s="128"/>
      <c r="AX9001" s="128"/>
      <c r="AY9001" s="128"/>
      <c r="BH9001" s="89"/>
      <c r="BI9001" s="90"/>
      <c r="DL9001" s="13"/>
      <c r="DM9001" s="13"/>
      <c r="DN9001" s="3"/>
      <c r="DO9001" s="126"/>
      <c r="DP9001" s="126"/>
      <c r="DQ9001" s="127"/>
      <c r="DR9001" s="128"/>
      <c r="DS9001" s="13"/>
      <c r="DW9001" s="128"/>
      <c r="DX9001" s="128"/>
      <c r="DY9001" s="128"/>
      <c r="EH9001" s="89"/>
      <c r="EI9001" s="90"/>
    </row>
    <row r="9002" spans="38:139">
      <c r="AL9002" s="13"/>
      <c r="AM9002" s="13"/>
      <c r="AN9002" s="3"/>
      <c r="AO9002" s="126"/>
      <c r="AP9002" s="126"/>
      <c r="AQ9002" s="127"/>
      <c r="AR9002" s="128"/>
      <c r="AS9002" s="13"/>
      <c r="AW9002" s="128"/>
      <c r="AX9002" s="128"/>
      <c r="AY9002" s="128"/>
      <c r="BH9002" s="89"/>
      <c r="BI9002" s="90"/>
      <c r="DL9002" s="13"/>
      <c r="DM9002" s="13"/>
      <c r="DN9002" s="3"/>
      <c r="DO9002" s="126"/>
      <c r="DP9002" s="126"/>
      <c r="DQ9002" s="127"/>
      <c r="DR9002" s="128"/>
      <c r="DS9002" s="13"/>
      <c r="DW9002" s="128"/>
      <c r="DX9002" s="128"/>
      <c r="DY9002" s="128"/>
      <c r="EH9002" s="89"/>
      <c r="EI9002" s="90"/>
    </row>
    <row r="9003" spans="38:139">
      <c r="AL9003" s="13"/>
      <c r="AM9003" s="13"/>
      <c r="AN9003" s="3"/>
      <c r="AO9003" s="126"/>
      <c r="AP9003" s="126"/>
      <c r="AQ9003" s="127"/>
      <c r="AR9003" s="128"/>
      <c r="AS9003" s="13"/>
      <c r="AW9003" s="128"/>
      <c r="AX9003" s="128"/>
      <c r="AY9003" s="128"/>
      <c r="BH9003" s="89"/>
      <c r="BI9003" s="90"/>
      <c r="DL9003" s="13"/>
      <c r="DM9003" s="13"/>
      <c r="DN9003" s="3"/>
      <c r="DO9003" s="126"/>
      <c r="DP9003" s="126"/>
      <c r="DQ9003" s="127"/>
      <c r="DR9003" s="128"/>
      <c r="DS9003" s="13"/>
      <c r="DW9003" s="128"/>
      <c r="DX9003" s="128"/>
      <c r="DY9003" s="128"/>
      <c r="EH9003" s="89"/>
      <c r="EI9003" s="90"/>
    </row>
    <row r="9004" spans="38:139">
      <c r="AL9004" s="13"/>
      <c r="AM9004" s="13"/>
      <c r="AN9004" s="3"/>
      <c r="AO9004" s="126"/>
      <c r="AP9004" s="126"/>
      <c r="AQ9004" s="127"/>
      <c r="AR9004" s="128"/>
      <c r="AS9004" s="13"/>
      <c r="AW9004" s="128"/>
      <c r="AX9004" s="128"/>
      <c r="AY9004" s="128"/>
      <c r="BH9004" s="89"/>
      <c r="BI9004" s="90"/>
      <c r="DL9004" s="13"/>
      <c r="DM9004" s="13"/>
      <c r="DN9004" s="3"/>
      <c r="DO9004" s="126"/>
      <c r="DP9004" s="126"/>
      <c r="DQ9004" s="127"/>
      <c r="DR9004" s="128"/>
      <c r="DS9004" s="13"/>
      <c r="DW9004" s="128"/>
      <c r="DX9004" s="128"/>
      <c r="DY9004" s="128"/>
      <c r="EH9004" s="89"/>
      <c r="EI9004" s="90"/>
    </row>
    <row r="9005" spans="38:139">
      <c r="AL9005" s="13"/>
      <c r="AM9005" s="13"/>
      <c r="AN9005" s="3"/>
      <c r="AO9005" s="126"/>
      <c r="AP9005" s="126"/>
      <c r="AQ9005" s="127"/>
      <c r="AR9005" s="128"/>
      <c r="AS9005" s="13"/>
      <c r="AW9005" s="128"/>
      <c r="AX9005" s="128"/>
      <c r="AY9005" s="128"/>
      <c r="BH9005" s="89"/>
      <c r="BI9005" s="90"/>
      <c r="DL9005" s="13"/>
      <c r="DM9005" s="13"/>
      <c r="DN9005" s="3"/>
      <c r="DO9005" s="126"/>
      <c r="DP9005" s="126"/>
      <c r="DQ9005" s="127"/>
      <c r="DR9005" s="128"/>
      <c r="DS9005" s="13"/>
      <c r="DW9005" s="128"/>
      <c r="DX9005" s="128"/>
      <c r="DY9005" s="128"/>
      <c r="EH9005" s="89"/>
      <c r="EI9005" s="90"/>
    </row>
    <row r="9006" spans="38:139">
      <c r="AL9006" s="13"/>
      <c r="AM9006" s="13"/>
      <c r="AN9006" s="3"/>
      <c r="AO9006" s="126"/>
      <c r="AP9006" s="126"/>
      <c r="AQ9006" s="127"/>
      <c r="AR9006" s="128"/>
      <c r="AS9006" s="13"/>
      <c r="AW9006" s="128"/>
      <c r="AX9006" s="128"/>
      <c r="AY9006" s="128"/>
      <c r="BH9006" s="89"/>
      <c r="BI9006" s="90"/>
      <c r="DL9006" s="13"/>
      <c r="DM9006" s="13"/>
      <c r="DN9006" s="3"/>
      <c r="DO9006" s="126"/>
      <c r="DP9006" s="126"/>
      <c r="DQ9006" s="127"/>
      <c r="DR9006" s="128"/>
      <c r="DS9006" s="13"/>
      <c r="DW9006" s="128"/>
      <c r="DX9006" s="128"/>
      <c r="DY9006" s="128"/>
      <c r="EH9006" s="89"/>
      <c r="EI9006" s="90"/>
    </row>
    <row r="9007" spans="38:139">
      <c r="AL9007" s="13"/>
      <c r="AM9007" s="13"/>
      <c r="AN9007" s="3"/>
      <c r="AO9007" s="126"/>
      <c r="AP9007" s="126"/>
      <c r="AQ9007" s="127"/>
      <c r="AR9007" s="128"/>
      <c r="AS9007" s="13"/>
      <c r="AW9007" s="128"/>
      <c r="AX9007" s="128"/>
      <c r="AY9007" s="128"/>
      <c r="BH9007" s="89"/>
      <c r="BI9007" s="90"/>
      <c r="DL9007" s="13"/>
      <c r="DM9007" s="13"/>
      <c r="DN9007" s="3"/>
      <c r="DO9007" s="126"/>
      <c r="DP9007" s="126"/>
      <c r="DQ9007" s="127"/>
      <c r="DR9007" s="128"/>
      <c r="DS9007" s="13"/>
      <c r="DW9007" s="128"/>
      <c r="DX9007" s="128"/>
      <c r="DY9007" s="128"/>
      <c r="EH9007" s="89"/>
      <c r="EI9007" s="90"/>
    </row>
    <row r="9008" spans="38:139">
      <c r="AL9008" s="13"/>
      <c r="AM9008" s="13"/>
      <c r="AN9008" s="3"/>
      <c r="AO9008" s="126"/>
      <c r="AP9008" s="126"/>
      <c r="AQ9008" s="127"/>
      <c r="AR9008" s="128"/>
      <c r="AS9008" s="13"/>
      <c r="AW9008" s="128"/>
      <c r="AX9008" s="128"/>
      <c r="AY9008" s="128"/>
      <c r="BH9008" s="89"/>
      <c r="BI9008" s="90"/>
      <c r="DL9008" s="13"/>
      <c r="DM9008" s="13"/>
      <c r="DN9008" s="3"/>
      <c r="DO9008" s="126"/>
      <c r="DP9008" s="126"/>
      <c r="DQ9008" s="127"/>
      <c r="DR9008" s="128"/>
      <c r="DS9008" s="13"/>
      <c r="DW9008" s="128"/>
      <c r="DX9008" s="128"/>
      <c r="DY9008" s="128"/>
      <c r="EH9008" s="89"/>
      <c r="EI9008" s="90"/>
    </row>
    <row r="9009" spans="38:139">
      <c r="AL9009" s="13"/>
      <c r="AM9009" s="13"/>
      <c r="AN9009" s="3"/>
      <c r="AO9009" s="126"/>
      <c r="AP9009" s="126"/>
      <c r="AQ9009" s="127"/>
      <c r="AR9009" s="128"/>
      <c r="AS9009" s="13"/>
      <c r="AW9009" s="128"/>
      <c r="AX9009" s="128"/>
      <c r="AY9009" s="128"/>
      <c r="BH9009" s="89"/>
      <c r="BI9009" s="90"/>
      <c r="DL9009" s="13"/>
      <c r="DM9009" s="13"/>
      <c r="DN9009" s="3"/>
      <c r="DO9009" s="126"/>
      <c r="DP9009" s="126"/>
      <c r="DQ9009" s="127"/>
      <c r="DR9009" s="128"/>
      <c r="DS9009" s="13"/>
      <c r="DW9009" s="128"/>
      <c r="DX9009" s="128"/>
      <c r="DY9009" s="128"/>
      <c r="EH9009" s="89"/>
      <c r="EI9009" s="90"/>
    </row>
    <row r="9010" spans="38:139">
      <c r="AL9010" s="13"/>
      <c r="AM9010" s="13"/>
      <c r="AN9010" s="3"/>
      <c r="AO9010" s="126"/>
      <c r="AP9010" s="126"/>
      <c r="AQ9010" s="127"/>
      <c r="AR9010" s="128"/>
      <c r="AS9010" s="13"/>
      <c r="AW9010" s="128"/>
      <c r="AX9010" s="128"/>
      <c r="AY9010" s="128"/>
      <c r="BH9010" s="89"/>
      <c r="BI9010" s="90"/>
      <c r="DL9010" s="13"/>
      <c r="DM9010" s="13"/>
      <c r="DN9010" s="3"/>
      <c r="DO9010" s="126"/>
      <c r="DP9010" s="126"/>
      <c r="DQ9010" s="127"/>
      <c r="DR9010" s="128"/>
      <c r="DS9010" s="13"/>
      <c r="DW9010" s="128"/>
      <c r="DX9010" s="128"/>
      <c r="DY9010" s="128"/>
      <c r="EH9010" s="89"/>
      <c r="EI9010" s="90"/>
    </row>
    <row r="9011" spans="38:139">
      <c r="AL9011" s="13"/>
      <c r="AM9011" s="13"/>
      <c r="AN9011" s="3"/>
      <c r="AO9011" s="126"/>
      <c r="AP9011" s="126"/>
      <c r="AQ9011" s="127"/>
      <c r="AR9011" s="128"/>
      <c r="AS9011" s="13"/>
      <c r="AW9011" s="128"/>
      <c r="AX9011" s="128"/>
      <c r="AY9011" s="128"/>
      <c r="BH9011" s="89"/>
      <c r="BI9011" s="90"/>
      <c r="DL9011" s="13"/>
      <c r="DM9011" s="13"/>
      <c r="DN9011" s="3"/>
      <c r="DO9011" s="126"/>
      <c r="DP9011" s="126"/>
      <c r="DQ9011" s="127"/>
      <c r="DR9011" s="128"/>
      <c r="DS9011" s="13"/>
      <c r="DW9011" s="128"/>
      <c r="DX9011" s="128"/>
      <c r="DY9011" s="128"/>
      <c r="EH9011" s="89"/>
      <c r="EI9011" s="90"/>
    </row>
    <row r="9012" spans="38:139">
      <c r="AL9012" s="13"/>
      <c r="AM9012" s="13"/>
      <c r="AN9012" s="3"/>
      <c r="AO9012" s="126"/>
      <c r="AP9012" s="126"/>
      <c r="AQ9012" s="127"/>
      <c r="AR9012" s="128"/>
      <c r="AS9012" s="13"/>
      <c r="AW9012" s="128"/>
      <c r="AX9012" s="128"/>
      <c r="AY9012" s="128"/>
      <c r="BH9012" s="89"/>
      <c r="BI9012" s="90"/>
      <c r="DL9012" s="13"/>
      <c r="DM9012" s="13"/>
      <c r="DN9012" s="3"/>
      <c r="DO9012" s="126"/>
      <c r="DP9012" s="126"/>
      <c r="DQ9012" s="127"/>
      <c r="DR9012" s="128"/>
      <c r="DS9012" s="13"/>
      <c r="DW9012" s="128"/>
      <c r="DX9012" s="128"/>
      <c r="DY9012" s="128"/>
      <c r="EH9012" s="89"/>
      <c r="EI9012" s="90"/>
    </row>
    <row r="9013" spans="38:139">
      <c r="AL9013" s="13"/>
      <c r="AM9013" s="13"/>
      <c r="AN9013" s="3"/>
      <c r="AO9013" s="126"/>
      <c r="AP9013" s="126"/>
      <c r="AQ9013" s="127"/>
      <c r="AR9013" s="128"/>
      <c r="AS9013" s="13"/>
      <c r="AW9013" s="128"/>
      <c r="AX9013" s="128"/>
      <c r="AY9013" s="128"/>
      <c r="BH9013" s="89"/>
      <c r="BI9013" s="90"/>
      <c r="DL9013" s="13"/>
      <c r="DM9013" s="13"/>
      <c r="DN9013" s="3"/>
      <c r="DO9013" s="126"/>
      <c r="DP9013" s="126"/>
      <c r="DQ9013" s="127"/>
      <c r="DR9013" s="128"/>
      <c r="DS9013" s="13"/>
      <c r="DW9013" s="128"/>
      <c r="DX9013" s="128"/>
      <c r="DY9013" s="128"/>
      <c r="EH9013" s="89"/>
      <c r="EI9013" s="90"/>
    </row>
    <row r="9014" spans="38:139">
      <c r="AL9014" s="13"/>
      <c r="AM9014" s="13"/>
      <c r="AN9014" s="3"/>
      <c r="AO9014" s="126"/>
      <c r="AP9014" s="126"/>
      <c r="AQ9014" s="127"/>
      <c r="AR9014" s="128"/>
      <c r="AS9014" s="13"/>
      <c r="AW9014" s="128"/>
      <c r="AX9014" s="128"/>
      <c r="AY9014" s="128"/>
      <c r="BH9014" s="89"/>
      <c r="BI9014" s="90"/>
      <c r="DL9014" s="13"/>
      <c r="DM9014" s="13"/>
      <c r="DN9014" s="3"/>
      <c r="DO9014" s="126"/>
      <c r="DP9014" s="126"/>
      <c r="DQ9014" s="127"/>
      <c r="DR9014" s="128"/>
      <c r="DS9014" s="13"/>
      <c r="DW9014" s="128"/>
      <c r="DX9014" s="128"/>
      <c r="DY9014" s="128"/>
      <c r="EH9014" s="89"/>
      <c r="EI9014" s="90"/>
    </row>
    <row r="9015" spans="38:139">
      <c r="AL9015" s="13"/>
      <c r="AM9015" s="13"/>
      <c r="AN9015" s="3"/>
      <c r="AO9015" s="126"/>
      <c r="AP9015" s="126"/>
      <c r="AQ9015" s="127"/>
      <c r="AR9015" s="128"/>
      <c r="AS9015" s="13"/>
      <c r="AW9015" s="128"/>
      <c r="AX9015" s="128"/>
      <c r="AY9015" s="128"/>
      <c r="BH9015" s="89"/>
      <c r="BI9015" s="90"/>
      <c r="DL9015" s="13"/>
      <c r="DM9015" s="13"/>
      <c r="DN9015" s="3"/>
      <c r="DO9015" s="126"/>
      <c r="DP9015" s="126"/>
      <c r="DQ9015" s="127"/>
      <c r="DR9015" s="128"/>
      <c r="DS9015" s="13"/>
      <c r="DW9015" s="128"/>
      <c r="DX9015" s="128"/>
      <c r="DY9015" s="128"/>
      <c r="EH9015" s="89"/>
      <c r="EI9015" s="90"/>
    </row>
    <row r="9016" spans="38:139">
      <c r="AL9016" s="13"/>
      <c r="AM9016" s="13"/>
      <c r="AN9016" s="3"/>
      <c r="AO9016" s="126"/>
      <c r="AP9016" s="126"/>
      <c r="AQ9016" s="127"/>
      <c r="AR9016" s="128"/>
      <c r="AS9016" s="13"/>
      <c r="AW9016" s="128"/>
      <c r="AX9016" s="128"/>
      <c r="AY9016" s="128"/>
      <c r="BH9016" s="89"/>
      <c r="BI9016" s="90"/>
      <c r="DL9016" s="13"/>
      <c r="DM9016" s="13"/>
      <c r="DN9016" s="3"/>
      <c r="DO9016" s="126"/>
      <c r="DP9016" s="126"/>
      <c r="DQ9016" s="127"/>
      <c r="DR9016" s="128"/>
      <c r="DS9016" s="13"/>
      <c r="DW9016" s="128"/>
      <c r="DX9016" s="128"/>
      <c r="DY9016" s="128"/>
      <c r="EH9016" s="89"/>
      <c r="EI9016" s="90"/>
    </row>
    <row r="9017" spans="38:139">
      <c r="AL9017" s="13"/>
      <c r="AM9017" s="13"/>
      <c r="AN9017" s="3"/>
      <c r="AO9017" s="126"/>
      <c r="AP9017" s="126"/>
      <c r="AQ9017" s="127"/>
      <c r="AR9017" s="128"/>
      <c r="AS9017" s="13"/>
      <c r="AW9017" s="128"/>
      <c r="AX9017" s="128"/>
      <c r="AY9017" s="128"/>
      <c r="BH9017" s="89"/>
      <c r="BI9017" s="90"/>
      <c r="DL9017" s="13"/>
      <c r="DM9017" s="13"/>
      <c r="DN9017" s="3"/>
      <c r="DO9017" s="126"/>
      <c r="DP9017" s="126"/>
      <c r="DQ9017" s="127"/>
      <c r="DR9017" s="128"/>
      <c r="DS9017" s="13"/>
      <c r="DW9017" s="128"/>
      <c r="DX9017" s="128"/>
      <c r="DY9017" s="128"/>
      <c r="EH9017" s="89"/>
      <c r="EI9017" s="90"/>
    </row>
    <row r="9018" spans="38:139">
      <c r="AL9018" s="13"/>
      <c r="AM9018" s="13"/>
      <c r="AN9018" s="3"/>
      <c r="AO9018" s="126"/>
      <c r="AP9018" s="126"/>
      <c r="AQ9018" s="127"/>
      <c r="AR9018" s="128"/>
      <c r="AS9018" s="13"/>
      <c r="AW9018" s="128"/>
      <c r="AX9018" s="128"/>
      <c r="AY9018" s="128"/>
      <c r="BH9018" s="89"/>
      <c r="BI9018" s="90"/>
      <c r="DL9018" s="13"/>
      <c r="DM9018" s="13"/>
      <c r="DN9018" s="3"/>
      <c r="DO9018" s="126"/>
      <c r="DP9018" s="126"/>
      <c r="DQ9018" s="127"/>
      <c r="DR9018" s="128"/>
      <c r="DS9018" s="13"/>
      <c r="DW9018" s="128"/>
      <c r="DX9018" s="128"/>
      <c r="DY9018" s="128"/>
      <c r="EH9018" s="89"/>
      <c r="EI9018" s="90"/>
    </row>
    <row r="9019" spans="38:139">
      <c r="AL9019" s="13"/>
      <c r="AM9019" s="13"/>
      <c r="AN9019" s="3"/>
      <c r="AO9019" s="126"/>
      <c r="AP9019" s="126"/>
      <c r="AQ9019" s="127"/>
      <c r="AR9019" s="128"/>
      <c r="AS9019" s="13"/>
      <c r="AW9019" s="128"/>
      <c r="AX9019" s="128"/>
      <c r="AY9019" s="128"/>
      <c r="BH9019" s="89"/>
      <c r="BI9019" s="90"/>
      <c r="DL9019" s="13"/>
      <c r="DM9019" s="13"/>
      <c r="DN9019" s="3"/>
      <c r="DO9019" s="126"/>
      <c r="DP9019" s="126"/>
      <c r="DQ9019" s="127"/>
      <c r="DR9019" s="128"/>
      <c r="DS9019" s="13"/>
      <c r="DW9019" s="128"/>
      <c r="DX9019" s="128"/>
      <c r="DY9019" s="128"/>
      <c r="EH9019" s="89"/>
      <c r="EI9019" s="90"/>
    </row>
    <row r="9020" spans="38:139">
      <c r="AL9020" s="13"/>
      <c r="AM9020" s="13"/>
      <c r="AN9020" s="3"/>
      <c r="AO9020" s="126"/>
      <c r="AP9020" s="126"/>
      <c r="AQ9020" s="127"/>
      <c r="AR9020" s="128"/>
      <c r="AS9020" s="13"/>
      <c r="AW9020" s="128"/>
      <c r="AX9020" s="128"/>
      <c r="AY9020" s="128"/>
      <c r="BH9020" s="89"/>
      <c r="BI9020" s="90"/>
      <c r="DL9020" s="13"/>
      <c r="DM9020" s="13"/>
      <c r="DN9020" s="3"/>
      <c r="DO9020" s="126"/>
      <c r="DP9020" s="126"/>
      <c r="DQ9020" s="127"/>
      <c r="DR9020" s="128"/>
      <c r="DS9020" s="13"/>
      <c r="DW9020" s="128"/>
      <c r="DX9020" s="128"/>
      <c r="DY9020" s="128"/>
      <c r="EH9020" s="89"/>
      <c r="EI9020" s="90"/>
    </row>
    <row r="9021" spans="38:139">
      <c r="AL9021" s="13"/>
      <c r="AM9021" s="13"/>
      <c r="AN9021" s="3"/>
      <c r="AO9021" s="126"/>
      <c r="AP9021" s="126"/>
      <c r="AQ9021" s="127"/>
      <c r="AR9021" s="128"/>
      <c r="AS9021" s="13"/>
      <c r="AW9021" s="128"/>
      <c r="AX9021" s="128"/>
      <c r="AY9021" s="128"/>
      <c r="BH9021" s="89"/>
      <c r="BI9021" s="90"/>
      <c r="DL9021" s="13"/>
      <c r="DM9021" s="13"/>
      <c r="DN9021" s="3"/>
      <c r="DO9021" s="126"/>
      <c r="DP9021" s="126"/>
      <c r="DQ9021" s="127"/>
      <c r="DR9021" s="128"/>
      <c r="DS9021" s="13"/>
      <c r="DW9021" s="128"/>
      <c r="DX9021" s="128"/>
      <c r="DY9021" s="128"/>
      <c r="EH9021" s="89"/>
      <c r="EI9021" s="90"/>
    </row>
    <row r="9022" spans="38:139">
      <c r="AL9022" s="13"/>
      <c r="AM9022" s="13"/>
      <c r="AN9022" s="3"/>
      <c r="AO9022" s="126"/>
      <c r="AP9022" s="126"/>
      <c r="AQ9022" s="127"/>
      <c r="AR9022" s="128"/>
      <c r="AS9022" s="13"/>
      <c r="AW9022" s="128"/>
      <c r="AX9022" s="128"/>
      <c r="AY9022" s="128"/>
      <c r="BH9022" s="89"/>
      <c r="BI9022" s="90"/>
      <c r="DL9022" s="13"/>
      <c r="DM9022" s="13"/>
      <c r="DN9022" s="3"/>
      <c r="DO9022" s="126"/>
      <c r="DP9022" s="126"/>
      <c r="DQ9022" s="127"/>
      <c r="DR9022" s="128"/>
      <c r="DS9022" s="13"/>
      <c r="DW9022" s="128"/>
      <c r="DX9022" s="128"/>
      <c r="DY9022" s="128"/>
      <c r="EH9022" s="89"/>
      <c r="EI9022" s="90"/>
    </row>
    <row r="9023" spans="38:139">
      <c r="AL9023" s="13"/>
      <c r="AM9023" s="13"/>
      <c r="AN9023" s="3"/>
      <c r="AO9023" s="126"/>
      <c r="AP9023" s="126"/>
      <c r="AQ9023" s="127"/>
      <c r="AR9023" s="128"/>
      <c r="AS9023" s="13"/>
      <c r="AW9023" s="128"/>
      <c r="AX9023" s="128"/>
      <c r="AY9023" s="128"/>
      <c r="BH9023" s="89"/>
      <c r="BI9023" s="90"/>
      <c r="DL9023" s="13"/>
      <c r="DM9023" s="13"/>
      <c r="DN9023" s="3"/>
      <c r="DO9023" s="126"/>
      <c r="DP9023" s="126"/>
      <c r="DQ9023" s="127"/>
      <c r="DR9023" s="128"/>
      <c r="DS9023" s="13"/>
      <c r="DW9023" s="128"/>
      <c r="DX9023" s="128"/>
      <c r="DY9023" s="128"/>
      <c r="EH9023" s="89"/>
      <c r="EI9023" s="90"/>
    </row>
    <row r="9024" spans="38:139">
      <c r="AL9024" s="13"/>
      <c r="AM9024" s="13"/>
      <c r="AN9024" s="3"/>
      <c r="AO9024" s="126"/>
      <c r="AP9024" s="126"/>
      <c r="AQ9024" s="127"/>
      <c r="AR9024" s="128"/>
      <c r="AS9024" s="13"/>
      <c r="AW9024" s="128"/>
      <c r="AX9024" s="128"/>
      <c r="AY9024" s="128"/>
      <c r="BH9024" s="89"/>
      <c r="BI9024" s="90"/>
      <c r="DL9024" s="13"/>
      <c r="DM9024" s="13"/>
      <c r="DN9024" s="3"/>
      <c r="DO9024" s="126"/>
      <c r="DP9024" s="126"/>
      <c r="DQ9024" s="127"/>
      <c r="DR9024" s="128"/>
      <c r="DS9024" s="13"/>
      <c r="DW9024" s="128"/>
      <c r="DX9024" s="128"/>
      <c r="DY9024" s="128"/>
      <c r="EH9024" s="89"/>
      <c r="EI9024" s="90"/>
    </row>
    <row r="9025" spans="38:139">
      <c r="AL9025" s="13"/>
      <c r="AM9025" s="13"/>
      <c r="AN9025" s="3"/>
      <c r="AO9025" s="126"/>
      <c r="AP9025" s="126"/>
      <c r="AQ9025" s="127"/>
      <c r="AR9025" s="128"/>
      <c r="AS9025" s="13"/>
      <c r="AW9025" s="128"/>
      <c r="AX9025" s="128"/>
      <c r="AY9025" s="128"/>
      <c r="BH9025" s="89"/>
      <c r="BI9025" s="90"/>
      <c r="DL9025" s="13"/>
      <c r="DM9025" s="13"/>
      <c r="DN9025" s="3"/>
      <c r="DO9025" s="126"/>
      <c r="DP9025" s="126"/>
      <c r="DQ9025" s="127"/>
      <c r="DR9025" s="128"/>
      <c r="DS9025" s="13"/>
      <c r="DW9025" s="128"/>
      <c r="DX9025" s="128"/>
      <c r="DY9025" s="128"/>
      <c r="EH9025" s="89"/>
      <c r="EI9025" s="90"/>
    </row>
    <row r="9026" spans="38:139">
      <c r="AL9026" s="13"/>
      <c r="AM9026" s="13"/>
      <c r="AN9026" s="3"/>
      <c r="AO9026" s="126"/>
      <c r="AP9026" s="126"/>
      <c r="AQ9026" s="127"/>
      <c r="AR9026" s="128"/>
      <c r="AS9026" s="13"/>
      <c r="AW9026" s="128"/>
      <c r="AX9026" s="128"/>
      <c r="AY9026" s="128"/>
      <c r="BH9026" s="89"/>
      <c r="BI9026" s="90"/>
      <c r="DL9026" s="13"/>
      <c r="DM9026" s="13"/>
      <c r="DN9026" s="3"/>
      <c r="DO9026" s="126"/>
      <c r="DP9026" s="126"/>
      <c r="DQ9026" s="127"/>
      <c r="DR9026" s="128"/>
      <c r="DS9026" s="13"/>
      <c r="DW9026" s="128"/>
      <c r="DX9026" s="128"/>
      <c r="DY9026" s="128"/>
      <c r="EH9026" s="89"/>
      <c r="EI9026" s="90"/>
    </row>
    <row r="9027" spans="38:139">
      <c r="AL9027" s="13"/>
      <c r="AM9027" s="13"/>
      <c r="AN9027" s="3"/>
      <c r="AO9027" s="126"/>
      <c r="AP9027" s="126"/>
      <c r="AQ9027" s="127"/>
      <c r="AR9027" s="128"/>
      <c r="AS9027" s="13"/>
      <c r="AW9027" s="128"/>
      <c r="AX9027" s="128"/>
      <c r="AY9027" s="128"/>
      <c r="BH9027" s="89"/>
      <c r="BI9027" s="90"/>
      <c r="DL9027" s="13"/>
      <c r="DM9027" s="13"/>
      <c r="DN9027" s="3"/>
      <c r="DO9027" s="126"/>
      <c r="DP9027" s="126"/>
      <c r="DQ9027" s="127"/>
      <c r="DR9027" s="128"/>
      <c r="DS9027" s="13"/>
      <c r="DW9027" s="128"/>
      <c r="DX9027" s="128"/>
      <c r="DY9027" s="128"/>
      <c r="EH9027" s="89"/>
      <c r="EI9027" s="90"/>
    </row>
    <row r="9028" spans="38:139">
      <c r="AL9028" s="13"/>
      <c r="AM9028" s="13"/>
      <c r="AN9028" s="3"/>
      <c r="AO9028" s="126"/>
      <c r="AP9028" s="126"/>
      <c r="AQ9028" s="127"/>
      <c r="AR9028" s="128"/>
      <c r="AS9028" s="13"/>
      <c r="AW9028" s="128"/>
      <c r="AX9028" s="128"/>
      <c r="AY9028" s="128"/>
      <c r="BH9028" s="89"/>
      <c r="BI9028" s="90"/>
      <c r="DL9028" s="13"/>
      <c r="DM9028" s="13"/>
      <c r="DN9028" s="3"/>
      <c r="DO9028" s="126"/>
      <c r="DP9028" s="126"/>
      <c r="DQ9028" s="127"/>
      <c r="DR9028" s="128"/>
      <c r="DS9028" s="13"/>
      <c r="DW9028" s="128"/>
      <c r="DX9028" s="128"/>
      <c r="DY9028" s="128"/>
      <c r="EH9028" s="89"/>
      <c r="EI9028" s="90"/>
    </row>
    <row r="9029" spans="38:139">
      <c r="AL9029" s="13"/>
      <c r="AM9029" s="13"/>
      <c r="AN9029" s="3"/>
      <c r="AO9029" s="126"/>
      <c r="AP9029" s="126"/>
      <c r="AQ9029" s="127"/>
      <c r="AR9029" s="128"/>
      <c r="AS9029" s="13"/>
      <c r="AW9029" s="128"/>
      <c r="AX9029" s="128"/>
      <c r="AY9029" s="128"/>
      <c r="BH9029" s="89"/>
      <c r="BI9029" s="90"/>
      <c r="DL9029" s="13"/>
      <c r="DM9029" s="13"/>
      <c r="DN9029" s="3"/>
      <c r="DO9029" s="126"/>
      <c r="DP9029" s="126"/>
      <c r="DQ9029" s="127"/>
      <c r="DR9029" s="128"/>
      <c r="DS9029" s="13"/>
      <c r="DW9029" s="128"/>
      <c r="DX9029" s="128"/>
      <c r="DY9029" s="128"/>
      <c r="EH9029" s="89"/>
      <c r="EI9029" s="90"/>
    </row>
    <row r="9030" spans="38:139">
      <c r="AL9030" s="13"/>
      <c r="AM9030" s="13"/>
      <c r="AN9030" s="3"/>
      <c r="AO9030" s="126"/>
      <c r="AP9030" s="126"/>
      <c r="AQ9030" s="127"/>
      <c r="AR9030" s="128"/>
      <c r="AS9030" s="13"/>
      <c r="AW9030" s="128"/>
      <c r="AX9030" s="128"/>
      <c r="AY9030" s="128"/>
      <c r="BH9030" s="89"/>
      <c r="BI9030" s="90"/>
      <c r="DL9030" s="13"/>
      <c r="DM9030" s="13"/>
      <c r="DN9030" s="3"/>
      <c r="DO9030" s="126"/>
      <c r="DP9030" s="126"/>
      <c r="DQ9030" s="127"/>
      <c r="DR9030" s="128"/>
      <c r="DS9030" s="13"/>
      <c r="DW9030" s="128"/>
      <c r="DX9030" s="128"/>
      <c r="DY9030" s="128"/>
      <c r="EH9030" s="89"/>
      <c r="EI9030" s="90"/>
    </row>
    <row r="9031" spans="38:139">
      <c r="AL9031" s="13"/>
      <c r="AM9031" s="13"/>
      <c r="AN9031" s="3"/>
      <c r="AO9031" s="126"/>
      <c r="AP9031" s="126"/>
      <c r="AQ9031" s="127"/>
      <c r="AR9031" s="128"/>
      <c r="AS9031" s="13"/>
      <c r="AW9031" s="128"/>
      <c r="AX9031" s="128"/>
      <c r="AY9031" s="128"/>
      <c r="BH9031" s="89"/>
      <c r="BI9031" s="90"/>
      <c r="DL9031" s="13"/>
      <c r="DM9031" s="13"/>
      <c r="DN9031" s="3"/>
      <c r="DO9031" s="126"/>
      <c r="DP9031" s="126"/>
      <c r="DQ9031" s="127"/>
      <c r="DR9031" s="128"/>
      <c r="DS9031" s="13"/>
      <c r="DW9031" s="128"/>
      <c r="DX9031" s="128"/>
      <c r="DY9031" s="128"/>
      <c r="EH9031" s="89"/>
      <c r="EI9031" s="90"/>
    </row>
    <row r="9032" spans="38:139">
      <c r="AL9032" s="13"/>
      <c r="AM9032" s="13"/>
      <c r="AN9032" s="3"/>
      <c r="AO9032" s="126"/>
      <c r="AP9032" s="126"/>
      <c r="AQ9032" s="127"/>
      <c r="AR9032" s="128"/>
      <c r="AS9032" s="13"/>
      <c r="AW9032" s="128"/>
      <c r="AX9032" s="128"/>
      <c r="AY9032" s="128"/>
      <c r="BH9032" s="89"/>
      <c r="BI9032" s="90"/>
      <c r="DL9032" s="13"/>
      <c r="DM9032" s="13"/>
      <c r="DN9032" s="3"/>
      <c r="DO9032" s="126"/>
      <c r="DP9032" s="126"/>
      <c r="DQ9032" s="127"/>
      <c r="DR9032" s="128"/>
      <c r="DS9032" s="13"/>
      <c r="DW9032" s="128"/>
      <c r="DX9032" s="128"/>
      <c r="DY9032" s="128"/>
      <c r="EH9032" s="89"/>
      <c r="EI9032" s="90"/>
    </row>
    <row r="9033" spans="38:139">
      <c r="AL9033" s="13"/>
      <c r="AM9033" s="13"/>
      <c r="AN9033" s="3"/>
      <c r="AO9033" s="126"/>
      <c r="AP9033" s="126"/>
      <c r="AQ9033" s="127"/>
      <c r="AR9033" s="128"/>
      <c r="AS9033" s="13"/>
      <c r="AW9033" s="128"/>
      <c r="AX9033" s="128"/>
      <c r="AY9033" s="128"/>
      <c r="BH9033" s="89"/>
      <c r="BI9033" s="90"/>
      <c r="DL9033" s="13"/>
      <c r="DM9033" s="13"/>
      <c r="DN9033" s="3"/>
      <c r="DO9033" s="126"/>
      <c r="DP9033" s="126"/>
      <c r="DQ9033" s="127"/>
      <c r="DR9033" s="128"/>
      <c r="DS9033" s="13"/>
      <c r="DW9033" s="128"/>
      <c r="DX9033" s="128"/>
      <c r="DY9033" s="128"/>
      <c r="EH9033" s="89"/>
      <c r="EI9033" s="90"/>
    </row>
    <row r="9034" spans="38:139">
      <c r="AL9034" s="13"/>
      <c r="AM9034" s="13"/>
      <c r="AN9034" s="3"/>
      <c r="AO9034" s="126"/>
      <c r="AP9034" s="126"/>
      <c r="AQ9034" s="127"/>
      <c r="AR9034" s="128"/>
      <c r="AS9034" s="13"/>
      <c r="AW9034" s="128"/>
      <c r="AX9034" s="128"/>
      <c r="AY9034" s="128"/>
      <c r="BH9034" s="89"/>
      <c r="BI9034" s="90"/>
      <c r="DL9034" s="13"/>
      <c r="DM9034" s="13"/>
      <c r="DN9034" s="3"/>
      <c r="DO9034" s="126"/>
      <c r="DP9034" s="126"/>
      <c r="DQ9034" s="127"/>
      <c r="DR9034" s="128"/>
      <c r="DS9034" s="13"/>
      <c r="DW9034" s="128"/>
      <c r="DX9034" s="128"/>
      <c r="DY9034" s="128"/>
      <c r="EH9034" s="89"/>
      <c r="EI9034" s="90"/>
    </row>
    <row r="9035" spans="38:139">
      <c r="AL9035" s="13"/>
      <c r="AM9035" s="13"/>
      <c r="AN9035" s="3"/>
      <c r="AO9035" s="126"/>
      <c r="AP9035" s="126"/>
      <c r="AQ9035" s="127"/>
      <c r="AR9035" s="128"/>
      <c r="AS9035" s="13"/>
      <c r="AW9035" s="128"/>
      <c r="AX9035" s="128"/>
      <c r="AY9035" s="128"/>
      <c r="BH9035" s="89"/>
      <c r="BI9035" s="90"/>
      <c r="DL9035" s="13"/>
      <c r="DM9035" s="13"/>
      <c r="DN9035" s="3"/>
      <c r="DO9035" s="126"/>
      <c r="DP9035" s="126"/>
      <c r="DQ9035" s="127"/>
      <c r="DR9035" s="128"/>
      <c r="DS9035" s="13"/>
      <c r="DW9035" s="128"/>
      <c r="DX9035" s="128"/>
      <c r="DY9035" s="128"/>
      <c r="EH9035" s="89"/>
      <c r="EI9035" s="90"/>
    </row>
    <row r="9036" spans="38:139">
      <c r="AL9036" s="13"/>
      <c r="AM9036" s="13"/>
      <c r="AN9036" s="3"/>
      <c r="AO9036" s="126"/>
      <c r="AP9036" s="126"/>
      <c r="AQ9036" s="127"/>
      <c r="AR9036" s="128"/>
      <c r="AS9036" s="13"/>
      <c r="AW9036" s="128"/>
      <c r="AX9036" s="128"/>
      <c r="AY9036" s="128"/>
      <c r="BH9036" s="89"/>
      <c r="BI9036" s="90"/>
      <c r="DL9036" s="13"/>
      <c r="DM9036" s="13"/>
      <c r="DN9036" s="3"/>
      <c r="DO9036" s="126"/>
      <c r="DP9036" s="126"/>
      <c r="DQ9036" s="127"/>
      <c r="DR9036" s="128"/>
      <c r="DS9036" s="13"/>
      <c r="DW9036" s="128"/>
      <c r="DX9036" s="128"/>
      <c r="DY9036" s="128"/>
      <c r="EH9036" s="89"/>
      <c r="EI9036" s="90"/>
    </row>
    <row r="9037" spans="38:139">
      <c r="AL9037" s="13"/>
      <c r="AM9037" s="13"/>
      <c r="AN9037" s="3"/>
      <c r="AO9037" s="126"/>
      <c r="AP9037" s="126"/>
      <c r="AQ9037" s="127"/>
      <c r="AR9037" s="128"/>
      <c r="AS9037" s="13"/>
      <c r="AW9037" s="128"/>
      <c r="AX9037" s="128"/>
      <c r="AY9037" s="128"/>
      <c r="BH9037" s="89"/>
      <c r="BI9037" s="90"/>
      <c r="DL9037" s="13"/>
      <c r="DM9037" s="13"/>
      <c r="DN9037" s="3"/>
      <c r="DO9037" s="126"/>
      <c r="DP9037" s="126"/>
      <c r="DQ9037" s="127"/>
      <c r="DR9037" s="128"/>
      <c r="DS9037" s="13"/>
      <c r="DW9037" s="128"/>
      <c r="DX9037" s="128"/>
      <c r="DY9037" s="128"/>
      <c r="EH9037" s="89"/>
      <c r="EI9037" s="90"/>
    </row>
    <row r="9038" spans="38:139">
      <c r="AL9038" s="13"/>
      <c r="AM9038" s="13"/>
      <c r="AN9038" s="3"/>
      <c r="AO9038" s="126"/>
      <c r="AP9038" s="126"/>
      <c r="AQ9038" s="127"/>
      <c r="AR9038" s="128"/>
      <c r="AS9038" s="13"/>
      <c r="AW9038" s="128"/>
      <c r="AX9038" s="128"/>
      <c r="AY9038" s="128"/>
      <c r="BH9038" s="89"/>
      <c r="BI9038" s="90"/>
      <c r="DL9038" s="13"/>
      <c r="DM9038" s="13"/>
      <c r="DN9038" s="3"/>
      <c r="DO9038" s="126"/>
      <c r="DP9038" s="126"/>
      <c r="DQ9038" s="127"/>
      <c r="DR9038" s="128"/>
      <c r="DS9038" s="13"/>
      <c r="DW9038" s="128"/>
      <c r="DX9038" s="128"/>
      <c r="DY9038" s="128"/>
      <c r="EH9038" s="89"/>
      <c r="EI9038" s="90"/>
    </row>
    <row r="9039" spans="38:139">
      <c r="AL9039" s="13"/>
      <c r="AM9039" s="13"/>
      <c r="AN9039" s="3"/>
      <c r="AO9039" s="126"/>
      <c r="AP9039" s="126"/>
      <c r="AQ9039" s="127"/>
      <c r="AR9039" s="128"/>
      <c r="AS9039" s="13"/>
      <c r="AW9039" s="128"/>
      <c r="AX9039" s="128"/>
      <c r="AY9039" s="128"/>
      <c r="BH9039" s="89"/>
      <c r="BI9039" s="90"/>
      <c r="DL9039" s="13"/>
      <c r="DM9039" s="13"/>
      <c r="DN9039" s="3"/>
      <c r="DO9039" s="126"/>
      <c r="DP9039" s="126"/>
      <c r="DQ9039" s="127"/>
      <c r="DR9039" s="128"/>
      <c r="DS9039" s="13"/>
      <c r="DW9039" s="128"/>
      <c r="DX9039" s="128"/>
      <c r="DY9039" s="128"/>
      <c r="EH9039" s="89"/>
      <c r="EI9039" s="90"/>
    </row>
    <row r="9040" spans="38:139">
      <c r="AL9040" s="13"/>
      <c r="AM9040" s="13"/>
      <c r="AN9040" s="3"/>
      <c r="AO9040" s="126"/>
      <c r="AP9040" s="126"/>
      <c r="AQ9040" s="127"/>
      <c r="AR9040" s="128"/>
      <c r="AS9040" s="13"/>
      <c r="AW9040" s="128"/>
      <c r="AX9040" s="128"/>
      <c r="AY9040" s="128"/>
      <c r="BH9040" s="89"/>
      <c r="BI9040" s="90"/>
      <c r="DL9040" s="13"/>
      <c r="DM9040" s="13"/>
      <c r="DN9040" s="3"/>
      <c r="DO9040" s="126"/>
      <c r="DP9040" s="126"/>
      <c r="DQ9040" s="127"/>
      <c r="DR9040" s="128"/>
      <c r="DS9040" s="13"/>
      <c r="DW9040" s="128"/>
      <c r="DX9040" s="128"/>
      <c r="DY9040" s="128"/>
      <c r="EH9040" s="89"/>
      <c r="EI9040" s="90"/>
    </row>
    <row r="9041" spans="38:139">
      <c r="AL9041" s="13"/>
      <c r="AM9041" s="13"/>
      <c r="AN9041" s="3"/>
      <c r="AO9041" s="126"/>
      <c r="AP9041" s="126"/>
      <c r="AQ9041" s="127"/>
      <c r="AR9041" s="128"/>
      <c r="AS9041" s="13"/>
      <c r="AW9041" s="128"/>
      <c r="AX9041" s="128"/>
      <c r="AY9041" s="128"/>
      <c r="BH9041" s="89"/>
      <c r="BI9041" s="90"/>
      <c r="DL9041" s="13"/>
      <c r="DM9041" s="13"/>
      <c r="DN9041" s="3"/>
      <c r="DO9041" s="126"/>
      <c r="DP9041" s="126"/>
      <c r="DQ9041" s="127"/>
      <c r="DR9041" s="128"/>
      <c r="DS9041" s="13"/>
      <c r="DW9041" s="128"/>
      <c r="DX9041" s="128"/>
      <c r="DY9041" s="128"/>
      <c r="EH9041" s="89"/>
      <c r="EI9041" s="90"/>
    </row>
    <row r="9042" spans="38:139">
      <c r="AL9042" s="13"/>
      <c r="AM9042" s="13"/>
      <c r="AN9042" s="3"/>
      <c r="AO9042" s="126"/>
      <c r="AP9042" s="126"/>
      <c r="AQ9042" s="127"/>
      <c r="AR9042" s="128"/>
      <c r="AS9042" s="13"/>
      <c r="AW9042" s="128"/>
      <c r="AX9042" s="128"/>
      <c r="AY9042" s="128"/>
      <c r="BH9042" s="89"/>
      <c r="BI9042" s="90"/>
      <c r="DL9042" s="13"/>
      <c r="DM9042" s="13"/>
      <c r="DN9042" s="3"/>
      <c r="DO9042" s="126"/>
      <c r="DP9042" s="126"/>
      <c r="DQ9042" s="127"/>
      <c r="DR9042" s="128"/>
      <c r="DS9042" s="13"/>
      <c r="DW9042" s="128"/>
      <c r="DX9042" s="128"/>
      <c r="DY9042" s="128"/>
      <c r="EH9042" s="89"/>
      <c r="EI9042" s="90"/>
    </row>
    <row r="9043" spans="38:139">
      <c r="AL9043" s="13"/>
      <c r="AM9043" s="13"/>
      <c r="AN9043" s="3"/>
      <c r="AO9043" s="126"/>
      <c r="AP9043" s="126"/>
      <c r="AQ9043" s="127"/>
      <c r="AR9043" s="128"/>
      <c r="AS9043" s="13"/>
      <c r="AW9043" s="128"/>
      <c r="AX9043" s="128"/>
      <c r="AY9043" s="128"/>
      <c r="BH9043" s="89"/>
      <c r="BI9043" s="90"/>
      <c r="DL9043" s="13"/>
      <c r="DM9043" s="13"/>
      <c r="DN9043" s="3"/>
      <c r="DO9043" s="126"/>
      <c r="DP9043" s="126"/>
      <c r="DQ9043" s="127"/>
      <c r="DR9043" s="128"/>
      <c r="DS9043" s="13"/>
      <c r="DW9043" s="128"/>
      <c r="DX9043" s="128"/>
      <c r="DY9043" s="128"/>
      <c r="EH9043" s="89"/>
      <c r="EI9043" s="90"/>
    </row>
    <row r="9044" spans="38:139">
      <c r="AL9044" s="13"/>
      <c r="AM9044" s="13"/>
      <c r="AN9044" s="3"/>
      <c r="AO9044" s="126"/>
      <c r="AP9044" s="126"/>
      <c r="AQ9044" s="127"/>
      <c r="AR9044" s="128"/>
      <c r="AS9044" s="13"/>
      <c r="AW9044" s="128"/>
      <c r="AX9044" s="128"/>
      <c r="AY9044" s="128"/>
      <c r="BH9044" s="89"/>
      <c r="BI9044" s="90"/>
      <c r="DL9044" s="13"/>
      <c r="DM9044" s="13"/>
      <c r="DN9044" s="3"/>
      <c r="DO9044" s="126"/>
      <c r="DP9044" s="126"/>
      <c r="DQ9044" s="127"/>
      <c r="DR9044" s="128"/>
      <c r="DS9044" s="13"/>
      <c r="DW9044" s="128"/>
      <c r="DX9044" s="128"/>
      <c r="DY9044" s="128"/>
      <c r="EH9044" s="89"/>
      <c r="EI9044" s="90"/>
    </row>
    <row r="9045" spans="38:139">
      <c r="AL9045" s="13"/>
      <c r="AM9045" s="13"/>
      <c r="AN9045" s="3"/>
      <c r="AO9045" s="126"/>
      <c r="AP9045" s="126"/>
      <c r="AQ9045" s="127"/>
      <c r="AR9045" s="128"/>
      <c r="AS9045" s="13"/>
      <c r="AW9045" s="128"/>
      <c r="AX9045" s="128"/>
      <c r="AY9045" s="128"/>
      <c r="BH9045" s="89"/>
      <c r="BI9045" s="90"/>
      <c r="DL9045" s="13"/>
      <c r="DM9045" s="13"/>
      <c r="DN9045" s="3"/>
      <c r="DO9045" s="126"/>
      <c r="DP9045" s="126"/>
      <c r="DQ9045" s="127"/>
      <c r="DR9045" s="128"/>
      <c r="DS9045" s="13"/>
      <c r="DW9045" s="128"/>
      <c r="DX9045" s="128"/>
      <c r="DY9045" s="128"/>
      <c r="EH9045" s="89"/>
      <c r="EI9045" s="90"/>
    </row>
    <row r="9046" spans="38:139">
      <c r="AL9046" s="13"/>
      <c r="AM9046" s="13"/>
      <c r="AN9046" s="3"/>
      <c r="AO9046" s="126"/>
      <c r="AP9046" s="126"/>
      <c r="AQ9046" s="127"/>
      <c r="AR9046" s="128"/>
      <c r="AS9046" s="13"/>
      <c r="AW9046" s="128"/>
      <c r="AX9046" s="128"/>
      <c r="AY9046" s="128"/>
      <c r="BH9046" s="89"/>
      <c r="BI9046" s="90"/>
      <c r="DL9046" s="13"/>
      <c r="DM9046" s="13"/>
      <c r="DN9046" s="3"/>
      <c r="DO9046" s="126"/>
      <c r="DP9046" s="126"/>
      <c r="DQ9046" s="127"/>
      <c r="DR9046" s="128"/>
      <c r="DS9046" s="13"/>
      <c r="DW9046" s="128"/>
      <c r="DX9046" s="128"/>
      <c r="DY9046" s="128"/>
      <c r="EH9046" s="89"/>
      <c r="EI9046" s="90"/>
    </row>
    <row r="9047" spans="38:139">
      <c r="AL9047" s="13"/>
      <c r="AM9047" s="13"/>
      <c r="AN9047" s="3"/>
      <c r="AO9047" s="126"/>
      <c r="AP9047" s="126"/>
      <c r="AQ9047" s="127"/>
      <c r="AR9047" s="128"/>
      <c r="AS9047" s="13"/>
      <c r="AW9047" s="128"/>
      <c r="AX9047" s="128"/>
      <c r="AY9047" s="128"/>
      <c r="BH9047" s="89"/>
      <c r="BI9047" s="90"/>
      <c r="DL9047" s="13"/>
      <c r="DM9047" s="13"/>
      <c r="DN9047" s="3"/>
      <c r="DO9047" s="126"/>
      <c r="DP9047" s="126"/>
      <c r="DQ9047" s="127"/>
      <c r="DR9047" s="128"/>
      <c r="DS9047" s="13"/>
      <c r="DW9047" s="128"/>
      <c r="DX9047" s="128"/>
      <c r="DY9047" s="128"/>
      <c r="EH9047" s="89"/>
      <c r="EI9047" s="90"/>
    </row>
    <row r="9048" spans="38:139">
      <c r="AL9048" s="13"/>
      <c r="AM9048" s="13"/>
      <c r="AN9048" s="3"/>
      <c r="AO9048" s="126"/>
      <c r="AP9048" s="126"/>
      <c r="AQ9048" s="127"/>
      <c r="AR9048" s="128"/>
      <c r="AS9048" s="13"/>
      <c r="AW9048" s="128"/>
      <c r="AX9048" s="128"/>
      <c r="AY9048" s="128"/>
      <c r="BH9048" s="89"/>
      <c r="BI9048" s="90"/>
      <c r="DL9048" s="13"/>
      <c r="DM9048" s="13"/>
      <c r="DN9048" s="3"/>
      <c r="DO9048" s="126"/>
      <c r="DP9048" s="126"/>
      <c r="DQ9048" s="127"/>
      <c r="DR9048" s="128"/>
      <c r="DS9048" s="13"/>
      <c r="DW9048" s="128"/>
      <c r="DX9048" s="128"/>
      <c r="DY9048" s="128"/>
      <c r="EH9048" s="89"/>
      <c r="EI9048" s="90"/>
    </row>
    <row r="9049" spans="38:139">
      <c r="AL9049" s="13"/>
      <c r="AM9049" s="13"/>
      <c r="AN9049" s="3"/>
      <c r="AO9049" s="126"/>
      <c r="AP9049" s="126"/>
      <c r="AQ9049" s="127"/>
      <c r="AR9049" s="128"/>
      <c r="AS9049" s="13"/>
      <c r="AW9049" s="128"/>
      <c r="AX9049" s="128"/>
      <c r="AY9049" s="128"/>
      <c r="BH9049" s="89"/>
      <c r="BI9049" s="90"/>
      <c r="DL9049" s="13"/>
      <c r="DM9049" s="13"/>
      <c r="DN9049" s="3"/>
      <c r="DO9049" s="126"/>
      <c r="DP9049" s="126"/>
      <c r="DQ9049" s="127"/>
      <c r="DR9049" s="128"/>
      <c r="DS9049" s="13"/>
      <c r="DW9049" s="128"/>
      <c r="DX9049" s="128"/>
      <c r="DY9049" s="128"/>
      <c r="EH9049" s="89"/>
      <c r="EI9049" s="90"/>
    </row>
    <row r="9050" spans="38:139">
      <c r="AL9050" s="13"/>
      <c r="AM9050" s="13"/>
      <c r="AN9050" s="3"/>
      <c r="AO9050" s="126"/>
      <c r="AP9050" s="126"/>
      <c r="AQ9050" s="127"/>
      <c r="AR9050" s="128"/>
      <c r="AS9050" s="13"/>
      <c r="AW9050" s="128"/>
      <c r="AX9050" s="128"/>
      <c r="AY9050" s="128"/>
      <c r="BH9050" s="89"/>
      <c r="BI9050" s="90"/>
      <c r="DL9050" s="13"/>
      <c r="DM9050" s="13"/>
      <c r="DN9050" s="3"/>
      <c r="DO9050" s="126"/>
      <c r="DP9050" s="126"/>
      <c r="DQ9050" s="127"/>
      <c r="DR9050" s="128"/>
      <c r="DS9050" s="13"/>
      <c r="DW9050" s="128"/>
      <c r="DX9050" s="128"/>
      <c r="DY9050" s="128"/>
      <c r="EH9050" s="89"/>
      <c r="EI9050" s="90"/>
    </row>
    <row r="9051" spans="38:139">
      <c r="AL9051" s="13"/>
      <c r="AM9051" s="13"/>
      <c r="AN9051" s="3"/>
      <c r="AO9051" s="126"/>
      <c r="AP9051" s="126"/>
      <c r="AQ9051" s="127"/>
      <c r="AR9051" s="128"/>
      <c r="AS9051" s="13"/>
      <c r="AW9051" s="128"/>
      <c r="AX9051" s="128"/>
      <c r="AY9051" s="128"/>
      <c r="BH9051" s="89"/>
      <c r="BI9051" s="90"/>
      <c r="DL9051" s="13"/>
      <c r="DM9051" s="13"/>
      <c r="DN9051" s="3"/>
      <c r="DO9051" s="126"/>
      <c r="DP9051" s="126"/>
      <c r="DQ9051" s="127"/>
      <c r="DR9051" s="128"/>
      <c r="DS9051" s="13"/>
      <c r="DW9051" s="128"/>
      <c r="DX9051" s="128"/>
      <c r="DY9051" s="128"/>
      <c r="EH9051" s="89"/>
      <c r="EI9051" s="90"/>
    </row>
    <row r="9052" spans="38:139">
      <c r="AL9052" s="13"/>
      <c r="AM9052" s="13"/>
      <c r="AN9052" s="3"/>
      <c r="AO9052" s="126"/>
      <c r="AP9052" s="126"/>
      <c r="AQ9052" s="127"/>
      <c r="AR9052" s="128"/>
      <c r="AS9052" s="13"/>
      <c r="AW9052" s="128"/>
      <c r="AX9052" s="128"/>
      <c r="AY9052" s="128"/>
      <c r="BH9052" s="89"/>
      <c r="BI9052" s="90"/>
      <c r="DL9052" s="13"/>
      <c r="DM9052" s="13"/>
      <c r="DN9052" s="3"/>
      <c r="DO9052" s="126"/>
      <c r="DP9052" s="126"/>
      <c r="DQ9052" s="127"/>
      <c r="DR9052" s="128"/>
      <c r="DS9052" s="13"/>
      <c r="DW9052" s="128"/>
      <c r="DX9052" s="128"/>
      <c r="DY9052" s="128"/>
      <c r="EH9052" s="89"/>
      <c r="EI9052" s="90"/>
    </row>
    <row r="9053" spans="38:139">
      <c r="AL9053" s="13"/>
      <c r="AM9053" s="13"/>
      <c r="AN9053" s="3"/>
      <c r="AO9053" s="126"/>
      <c r="AP9053" s="126"/>
      <c r="AQ9053" s="127"/>
      <c r="AR9053" s="128"/>
      <c r="AS9053" s="13"/>
      <c r="AW9053" s="128"/>
      <c r="AX9053" s="128"/>
      <c r="AY9053" s="128"/>
      <c r="BH9053" s="89"/>
      <c r="BI9053" s="90"/>
      <c r="DL9053" s="13"/>
      <c r="DM9053" s="13"/>
      <c r="DN9053" s="3"/>
      <c r="DO9053" s="126"/>
      <c r="DP9053" s="126"/>
      <c r="DQ9053" s="127"/>
      <c r="DR9053" s="128"/>
      <c r="DS9053" s="13"/>
      <c r="DW9053" s="128"/>
      <c r="DX9053" s="128"/>
      <c r="DY9053" s="128"/>
      <c r="EH9053" s="89"/>
      <c r="EI9053" s="90"/>
    </row>
    <row r="9054" spans="38:139">
      <c r="AL9054" s="13"/>
      <c r="AM9054" s="13"/>
      <c r="AN9054" s="3"/>
      <c r="AO9054" s="126"/>
      <c r="AP9054" s="126"/>
      <c r="AQ9054" s="127"/>
      <c r="AR9054" s="128"/>
      <c r="AS9054" s="13"/>
      <c r="AW9054" s="128"/>
      <c r="AX9054" s="128"/>
      <c r="AY9054" s="128"/>
      <c r="BH9054" s="89"/>
      <c r="BI9054" s="90"/>
      <c r="DL9054" s="13"/>
      <c r="DM9054" s="13"/>
      <c r="DN9054" s="3"/>
      <c r="DO9054" s="126"/>
      <c r="DP9054" s="126"/>
      <c r="DQ9054" s="127"/>
      <c r="DR9054" s="128"/>
      <c r="DS9054" s="13"/>
      <c r="DW9054" s="128"/>
      <c r="DX9054" s="128"/>
      <c r="DY9054" s="128"/>
      <c r="EH9054" s="89"/>
      <c r="EI9054" s="90"/>
    </row>
    <row r="9055" spans="38:139">
      <c r="AL9055" s="13"/>
      <c r="AM9055" s="13"/>
      <c r="AN9055" s="3"/>
      <c r="AO9055" s="126"/>
      <c r="AP9055" s="126"/>
      <c r="AQ9055" s="127"/>
      <c r="AR9055" s="128"/>
      <c r="AS9055" s="13"/>
      <c r="AW9055" s="128"/>
      <c r="AX9055" s="128"/>
      <c r="AY9055" s="128"/>
      <c r="BH9055" s="89"/>
      <c r="BI9055" s="90"/>
      <c r="DL9055" s="13"/>
      <c r="DM9055" s="13"/>
      <c r="DN9055" s="3"/>
      <c r="DO9055" s="126"/>
      <c r="DP9055" s="126"/>
      <c r="DQ9055" s="127"/>
      <c r="DR9055" s="128"/>
      <c r="DS9055" s="13"/>
      <c r="DW9055" s="128"/>
      <c r="DX9055" s="128"/>
      <c r="DY9055" s="128"/>
      <c r="EH9055" s="89"/>
      <c r="EI9055" s="90"/>
    </row>
    <row r="9056" spans="38:139">
      <c r="AL9056" s="13"/>
      <c r="AM9056" s="13"/>
      <c r="AN9056" s="3"/>
      <c r="AO9056" s="126"/>
      <c r="AP9056" s="126"/>
      <c r="AQ9056" s="127"/>
      <c r="AR9056" s="128"/>
      <c r="AS9056" s="13"/>
      <c r="AW9056" s="128"/>
      <c r="AX9056" s="128"/>
      <c r="AY9056" s="128"/>
      <c r="BH9056" s="89"/>
      <c r="BI9056" s="90"/>
      <c r="DL9056" s="13"/>
      <c r="DM9056" s="13"/>
      <c r="DN9056" s="3"/>
      <c r="DO9056" s="126"/>
      <c r="DP9056" s="126"/>
      <c r="DQ9056" s="127"/>
      <c r="DR9056" s="128"/>
      <c r="DS9056" s="13"/>
      <c r="DW9056" s="128"/>
      <c r="DX9056" s="128"/>
      <c r="DY9056" s="128"/>
      <c r="EH9056" s="89"/>
      <c r="EI9056" s="90"/>
    </row>
    <row r="9057" spans="38:139">
      <c r="AL9057" s="13"/>
      <c r="AM9057" s="13"/>
      <c r="AN9057" s="3"/>
      <c r="AO9057" s="126"/>
      <c r="AP9057" s="126"/>
      <c r="AQ9057" s="127"/>
      <c r="AR9057" s="128"/>
      <c r="AS9057" s="13"/>
      <c r="AW9057" s="128"/>
      <c r="AX9057" s="128"/>
      <c r="AY9057" s="128"/>
      <c r="BH9057" s="89"/>
      <c r="BI9057" s="90"/>
      <c r="DL9057" s="13"/>
      <c r="DM9057" s="13"/>
      <c r="DN9057" s="3"/>
      <c r="DO9057" s="126"/>
      <c r="DP9057" s="126"/>
      <c r="DQ9057" s="127"/>
      <c r="DR9057" s="128"/>
      <c r="DS9057" s="13"/>
      <c r="DW9057" s="128"/>
      <c r="DX9057" s="128"/>
      <c r="DY9057" s="128"/>
      <c r="EH9057" s="89"/>
      <c r="EI9057" s="90"/>
    </row>
    <row r="9058" spans="38:139">
      <c r="AL9058" s="13"/>
      <c r="AM9058" s="13"/>
      <c r="AN9058" s="3"/>
      <c r="AO9058" s="126"/>
      <c r="AP9058" s="126"/>
      <c r="AQ9058" s="127"/>
      <c r="AR9058" s="128"/>
      <c r="AS9058" s="13"/>
      <c r="AW9058" s="128"/>
      <c r="AX9058" s="128"/>
      <c r="AY9058" s="128"/>
      <c r="BH9058" s="89"/>
      <c r="BI9058" s="90"/>
      <c r="DL9058" s="13"/>
      <c r="DM9058" s="13"/>
      <c r="DN9058" s="3"/>
      <c r="DO9058" s="126"/>
      <c r="DP9058" s="126"/>
      <c r="DQ9058" s="127"/>
      <c r="DR9058" s="128"/>
      <c r="DS9058" s="13"/>
      <c r="DW9058" s="128"/>
      <c r="DX9058" s="128"/>
      <c r="DY9058" s="128"/>
      <c r="EH9058" s="89"/>
      <c r="EI9058" s="90"/>
    </row>
    <row r="9059" spans="38:139">
      <c r="AL9059" s="13"/>
      <c r="AM9059" s="13"/>
      <c r="AN9059" s="3"/>
      <c r="AO9059" s="126"/>
      <c r="AP9059" s="126"/>
      <c r="AQ9059" s="127"/>
      <c r="AR9059" s="128"/>
      <c r="AS9059" s="13"/>
      <c r="AW9059" s="128"/>
      <c r="AX9059" s="128"/>
      <c r="AY9059" s="128"/>
      <c r="BH9059" s="89"/>
      <c r="BI9059" s="90"/>
      <c r="DL9059" s="13"/>
      <c r="DM9059" s="13"/>
      <c r="DN9059" s="3"/>
      <c r="DO9059" s="126"/>
      <c r="DP9059" s="126"/>
      <c r="DQ9059" s="127"/>
      <c r="DR9059" s="128"/>
      <c r="DS9059" s="13"/>
      <c r="DW9059" s="128"/>
      <c r="DX9059" s="128"/>
      <c r="DY9059" s="128"/>
      <c r="EH9059" s="89"/>
      <c r="EI9059" s="90"/>
    </row>
    <row r="9060" spans="38:139">
      <c r="AL9060" s="13"/>
      <c r="AM9060" s="13"/>
      <c r="AN9060" s="3"/>
      <c r="AO9060" s="126"/>
      <c r="AP9060" s="126"/>
      <c r="AQ9060" s="127"/>
      <c r="AR9060" s="128"/>
      <c r="AS9060" s="13"/>
      <c r="AW9060" s="128"/>
      <c r="AX9060" s="128"/>
      <c r="AY9060" s="128"/>
      <c r="BH9060" s="89"/>
      <c r="BI9060" s="90"/>
      <c r="DL9060" s="13"/>
      <c r="DM9060" s="13"/>
      <c r="DN9060" s="3"/>
      <c r="DO9060" s="126"/>
      <c r="DP9060" s="126"/>
      <c r="DQ9060" s="127"/>
      <c r="DR9060" s="128"/>
      <c r="DS9060" s="13"/>
      <c r="DW9060" s="128"/>
      <c r="DX9060" s="128"/>
      <c r="DY9060" s="128"/>
      <c r="EH9060" s="89"/>
      <c r="EI9060" s="90"/>
    </row>
    <row r="9061" spans="38:139">
      <c r="AL9061" s="13"/>
      <c r="AM9061" s="13"/>
      <c r="AN9061" s="3"/>
      <c r="AO9061" s="126"/>
      <c r="AP9061" s="126"/>
      <c r="AQ9061" s="127"/>
      <c r="AR9061" s="128"/>
      <c r="AS9061" s="13"/>
      <c r="AW9061" s="128"/>
      <c r="AX9061" s="128"/>
      <c r="AY9061" s="128"/>
      <c r="BH9061" s="89"/>
      <c r="BI9061" s="90"/>
      <c r="DL9061" s="13"/>
      <c r="DM9061" s="13"/>
      <c r="DN9061" s="3"/>
      <c r="DO9061" s="126"/>
      <c r="DP9061" s="126"/>
      <c r="DQ9061" s="127"/>
      <c r="DR9061" s="128"/>
      <c r="DS9061" s="13"/>
      <c r="DW9061" s="128"/>
      <c r="DX9061" s="128"/>
      <c r="DY9061" s="128"/>
      <c r="EH9061" s="89"/>
      <c r="EI9061" s="90"/>
    </row>
    <row r="9062" spans="38:139">
      <c r="AL9062" s="13"/>
      <c r="AM9062" s="13"/>
      <c r="AN9062" s="3"/>
      <c r="AO9062" s="126"/>
      <c r="AP9062" s="126"/>
      <c r="AQ9062" s="127"/>
      <c r="AR9062" s="128"/>
      <c r="AS9062" s="13"/>
      <c r="AW9062" s="128"/>
      <c r="AX9062" s="128"/>
      <c r="AY9062" s="128"/>
      <c r="BH9062" s="89"/>
      <c r="BI9062" s="90"/>
      <c r="DL9062" s="13"/>
      <c r="DM9062" s="13"/>
      <c r="DN9062" s="3"/>
      <c r="DO9062" s="126"/>
      <c r="DP9062" s="126"/>
      <c r="DQ9062" s="127"/>
      <c r="DR9062" s="128"/>
      <c r="DS9062" s="13"/>
      <c r="DW9062" s="128"/>
      <c r="DX9062" s="128"/>
      <c r="DY9062" s="128"/>
      <c r="EH9062" s="89"/>
      <c r="EI9062" s="90"/>
    </row>
    <row r="9063" spans="38:139">
      <c r="AL9063" s="13"/>
      <c r="AM9063" s="13"/>
      <c r="AN9063" s="3"/>
      <c r="AO9063" s="126"/>
      <c r="AP9063" s="126"/>
      <c r="AQ9063" s="127"/>
      <c r="AR9063" s="128"/>
      <c r="AS9063" s="13"/>
      <c r="AW9063" s="128"/>
      <c r="AX9063" s="128"/>
      <c r="AY9063" s="128"/>
      <c r="BH9063" s="89"/>
      <c r="BI9063" s="90"/>
      <c r="DL9063" s="13"/>
      <c r="DM9063" s="13"/>
      <c r="DN9063" s="3"/>
      <c r="DO9063" s="126"/>
      <c r="DP9063" s="126"/>
      <c r="DQ9063" s="127"/>
      <c r="DR9063" s="128"/>
      <c r="DS9063" s="13"/>
      <c r="DW9063" s="128"/>
      <c r="DX9063" s="128"/>
      <c r="DY9063" s="128"/>
      <c r="EH9063" s="89"/>
      <c r="EI9063" s="90"/>
    </row>
    <row r="9064" spans="38:139">
      <c r="AL9064" s="13"/>
      <c r="AM9064" s="13"/>
      <c r="AN9064" s="3"/>
      <c r="AO9064" s="126"/>
      <c r="AP9064" s="126"/>
      <c r="AQ9064" s="127"/>
      <c r="AR9064" s="128"/>
      <c r="AS9064" s="13"/>
      <c r="AW9064" s="128"/>
      <c r="AX9064" s="128"/>
      <c r="AY9064" s="128"/>
      <c r="BH9064" s="89"/>
      <c r="BI9064" s="90"/>
      <c r="DL9064" s="13"/>
      <c r="DM9064" s="13"/>
      <c r="DN9064" s="3"/>
      <c r="DO9064" s="126"/>
      <c r="DP9064" s="126"/>
      <c r="DQ9064" s="127"/>
      <c r="DR9064" s="128"/>
      <c r="DS9064" s="13"/>
      <c r="DW9064" s="128"/>
      <c r="DX9064" s="128"/>
      <c r="DY9064" s="128"/>
      <c r="EH9064" s="89"/>
      <c r="EI9064" s="90"/>
    </row>
    <row r="9065" spans="38:139">
      <c r="AL9065" s="13"/>
      <c r="AM9065" s="13"/>
      <c r="AN9065" s="3"/>
      <c r="AO9065" s="126"/>
      <c r="AP9065" s="126"/>
      <c r="AQ9065" s="127"/>
      <c r="AR9065" s="128"/>
      <c r="AS9065" s="13"/>
      <c r="AW9065" s="128"/>
      <c r="AX9065" s="128"/>
      <c r="AY9065" s="128"/>
      <c r="BH9065" s="89"/>
      <c r="BI9065" s="90"/>
      <c r="DL9065" s="13"/>
      <c r="DM9065" s="13"/>
      <c r="DN9065" s="3"/>
      <c r="DO9065" s="126"/>
      <c r="DP9065" s="126"/>
      <c r="DQ9065" s="127"/>
      <c r="DR9065" s="128"/>
      <c r="DS9065" s="13"/>
      <c r="DW9065" s="128"/>
      <c r="DX9065" s="128"/>
      <c r="DY9065" s="128"/>
      <c r="EH9065" s="89"/>
      <c r="EI9065" s="90"/>
    </row>
    <row r="9066" spans="38:139">
      <c r="AL9066" s="13"/>
      <c r="AM9066" s="13"/>
      <c r="AN9066" s="3"/>
      <c r="AO9066" s="126"/>
      <c r="AP9066" s="126"/>
      <c r="AQ9066" s="127"/>
      <c r="AR9066" s="128"/>
      <c r="AS9066" s="13"/>
      <c r="AW9066" s="128"/>
      <c r="AX9066" s="128"/>
      <c r="AY9066" s="128"/>
      <c r="BH9066" s="89"/>
      <c r="BI9066" s="90"/>
      <c r="DL9066" s="13"/>
      <c r="DM9066" s="13"/>
      <c r="DN9066" s="3"/>
      <c r="DO9066" s="126"/>
      <c r="DP9066" s="126"/>
      <c r="DQ9066" s="127"/>
      <c r="DR9066" s="128"/>
      <c r="DS9066" s="13"/>
      <c r="DW9066" s="128"/>
      <c r="DX9066" s="128"/>
      <c r="DY9066" s="128"/>
      <c r="EH9066" s="89"/>
      <c r="EI9066" s="90"/>
    </row>
    <row r="9067" spans="38:139">
      <c r="AL9067" s="13"/>
      <c r="AM9067" s="13"/>
      <c r="AN9067" s="3"/>
      <c r="AO9067" s="126"/>
      <c r="AP9067" s="126"/>
      <c r="AQ9067" s="127"/>
      <c r="AR9067" s="128"/>
      <c r="AS9067" s="13"/>
      <c r="AW9067" s="128"/>
      <c r="AX9067" s="128"/>
      <c r="AY9067" s="128"/>
      <c r="BH9067" s="89"/>
      <c r="BI9067" s="90"/>
      <c r="DL9067" s="13"/>
      <c r="DM9067" s="13"/>
      <c r="DN9067" s="3"/>
      <c r="DO9067" s="126"/>
      <c r="DP9067" s="126"/>
      <c r="DQ9067" s="127"/>
      <c r="DR9067" s="128"/>
      <c r="DS9067" s="13"/>
      <c r="DW9067" s="128"/>
      <c r="DX9067" s="128"/>
      <c r="DY9067" s="128"/>
      <c r="EH9067" s="89"/>
      <c r="EI9067" s="90"/>
    </row>
    <row r="9068" spans="38:139">
      <c r="AL9068" s="13"/>
      <c r="AM9068" s="13"/>
      <c r="AN9068" s="3"/>
      <c r="AO9068" s="126"/>
      <c r="AP9068" s="126"/>
      <c r="AQ9068" s="127"/>
      <c r="AR9068" s="128"/>
      <c r="AS9068" s="13"/>
      <c r="AW9068" s="128"/>
      <c r="AX9068" s="128"/>
      <c r="AY9068" s="128"/>
      <c r="BH9068" s="89"/>
      <c r="BI9068" s="90"/>
      <c r="DL9068" s="13"/>
      <c r="DM9068" s="13"/>
      <c r="DN9068" s="3"/>
      <c r="DO9068" s="126"/>
      <c r="DP9068" s="126"/>
      <c r="DQ9068" s="127"/>
      <c r="DR9068" s="128"/>
      <c r="DS9068" s="13"/>
      <c r="DW9068" s="128"/>
      <c r="DX9068" s="128"/>
      <c r="DY9068" s="128"/>
      <c r="EH9068" s="89"/>
      <c r="EI9068" s="90"/>
    </row>
    <row r="9069" spans="38:139">
      <c r="AL9069" s="13"/>
      <c r="AM9069" s="13"/>
      <c r="AN9069" s="3"/>
      <c r="AO9069" s="126"/>
      <c r="AP9069" s="126"/>
      <c r="AQ9069" s="127"/>
      <c r="AR9069" s="128"/>
      <c r="AS9069" s="13"/>
      <c r="AW9069" s="128"/>
      <c r="AX9069" s="128"/>
      <c r="AY9069" s="128"/>
      <c r="BH9069" s="89"/>
      <c r="BI9069" s="90"/>
      <c r="DL9069" s="13"/>
      <c r="DM9069" s="13"/>
      <c r="DN9069" s="3"/>
      <c r="DO9069" s="126"/>
      <c r="DP9069" s="126"/>
      <c r="DQ9069" s="127"/>
      <c r="DR9069" s="128"/>
      <c r="DS9069" s="13"/>
      <c r="DW9069" s="128"/>
      <c r="DX9069" s="128"/>
      <c r="DY9069" s="128"/>
      <c r="EH9069" s="89"/>
      <c r="EI9069" s="90"/>
    </row>
    <row r="9070" spans="38:139">
      <c r="AL9070" s="13"/>
      <c r="AM9070" s="13"/>
      <c r="AN9070" s="3"/>
      <c r="AO9070" s="126"/>
      <c r="AP9070" s="126"/>
      <c r="AQ9070" s="127"/>
      <c r="AR9070" s="128"/>
      <c r="AS9070" s="13"/>
      <c r="AW9070" s="128"/>
      <c r="AX9070" s="128"/>
      <c r="AY9070" s="128"/>
      <c r="BH9070" s="89"/>
      <c r="BI9070" s="90"/>
      <c r="DL9070" s="13"/>
      <c r="DM9070" s="13"/>
      <c r="DN9070" s="3"/>
      <c r="DO9070" s="126"/>
      <c r="DP9070" s="126"/>
      <c r="DQ9070" s="127"/>
      <c r="DR9070" s="128"/>
      <c r="DS9070" s="13"/>
      <c r="DW9070" s="128"/>
      <c r="DX9070" s="128"/>
      <c r="DY9070" s="128"/>
      <c r="EH9070" s="89"/>
      <c r="EI9070" s="90"/>
    </row>
    <row r="9071" spans="38:139">
      <c r="AL9071" s="13"/>
      <c r="AM9071" s="13"/>
      <c r="AN9071" s="3"/>
      <c r="AO9071" s="126"/>
      <c r="AP9071" s="126"/>
      <c r="AQ9071" s="127"/>
      <c r="AR9071" s="128"/>
      <c r="AS9071" s="13"/>
      <c r="AW9071" s="128"/>
      <c r="AX9071" s="128"/>
      <c r="AY9071" s="128"/>
      <c r="BH9071" s="89"/>
      <c r="BI9071" s="90"/>
      <c r="DL9071" s="13"/>
      <c r="DM9071" s="13"/>
      <c r="DN9071" s="3"/>
      <c r="DO9071" s="126"/>
      <c r="DP9071" s="126"/>
      <c r="DQ9071" s="127"/>
      <c r="DR9071" s="128"/>
      <c r="DS9071" s="13"/>
      <c r="DW9071" s="128"/>
      <c r="DX9071" s="128"/>
      <c r="DY9071" s="128"/>
      <c r="EH9071" s="89"/>
      <c r="EI9071" s="90"/>
    </row>
    <row r="9072" spans="38:139">
      <c r="AL9072" s="13"/>
      <c r="AM9072" s="13"/>
      <c r="AN9072" s="3"/>
      <c r="AO9072" s="126"/>
      <c r="AP9072" s="126"/>
      <c r="AQ9072" s="127"/>
      <c r="AR9072" s="128"/>
      <c r="AS9072" s="13"/>
      <c r="AW9072" s="128"/>
      <c r="AX9072" s="128"/>
      <c r="AY9072" s="128"/>
      <c r="BH9072" s="89"/>
      <c r="BI9072" s="90"/>
      <c r="DL9072" s="13"/>
      <c r="DM9072" s="13"/>
      <c r="DN9072" s="3"/>
      <c r="DO9072" s="126"/>
      <c r="DP9072" s="126"/>
      <c r="DQ9072" s="127"/>
      <c r="DR9072" s="128"/>
      <c r="DS9072" s="13"/>
      <c r="DW9072" s="128"/>
      <c r="DX9072" s="128"/>
      <c r="DY9072" s="128"/>
      <c r="EH9072" s="89"/>
      <c r="EI9072" s="90"/>
    </row>
    <row r="9073" spans="38:139">
      <c r="AL9073" s="13"/>
      <c r="AM9073" s="13"/>
      <c r="AN9073" s="3"/>
      <c r="AO9073" s="126"/>
      <c r="AP9073" s="126"/>
      <c r="AQ9073" s="127"/>
      <c r="AR9073" s="128"/>
      <c r="AS9073" s="13"/>
      <c r="AW9073" s="128"/>
      <c r="AX9073" s="128"/>
      <c r="AY9073" s="128"/>
      <c r="BH9073" s="89"/>
      <c r="BI9073" s="90"/>
      <c r="DL9073" s="13"/>
      <c r="DM9073" s="13"/>
      <c r="DN9073" s="3"/>
      <c r="DO9073" s="126"/>
      <c r="DP9073" s="126"/>
      <c r="DQ9073" s="127"/>
      <c r="DR9073" s="128"/>
      <c r="DS9073" s="13"/>
      <c r="DW9073" s="128"/>
      <c r="DX9073" s="128"/>
      <c r="DY9073" s="128"/>
      <c r="EH9073" s="89"/>
      <c r="EI9073" s="90"/>
    </row>
    <row r="9074" spans="38:139">
      <c r="AL9074" s="13"/>
      <c r="AM9074" s="13"/>
      <c r="AN9074" s="3"/>
      <c r="AO9074" s="126"/>
      <c r="AP9074" s="126"/>
      <c r="AQ9074" s="127"/>
      <c r="AR9074" s="128"/>
      <c r="AS9074" s="13"/>
      <c r="AW9074" s="128"/>
      <c r="AX9074" s="128"/>
      <c r="AY9074" s="128"/>
      <c r="BH9074" s="89"/>
      <c r="BI9074" s="90"/>
      <c r="DL9074" s="13"/>
      <c r="DM9074" s="13"/>
      <c r="DN9074" s="3"/>
      <c r="DO9074" s="126"/>
      <c r="DP9074" s="126"/>
      <c r="DQ9074" s="127"/>
      <c r="DR9074" s="128"/>
      <c r="DS9074" s="13"/>
      <c r="DW9074" s="128"/>
      <c r="DX9074" s="128"/>
      <c r="DY9074" s="128"/>
      <c r="EH9074" s="89"/>
      <c r="EI9074" s="90"/>
    </row>
    <row r="9075" spans="38:139">
      <c r="AL9075" s="13"/>
      <c r="AM9075" s="13"/>
      <c r="AN9075" s="3"/>
      <c r="AO9075" s="126"/>
      <c r="AP9075" s="126"/>
      <c r="AQ9075" s="127"/>
      <c r="AR9075" s="128"/>
      <c r="AS9075" s="13"/>
      <c r="AW9075" s="128"/>
      <c r="AX9075" s="128"/>
      <c r="AY9075" s="128"/>
      <c r="BH9075" s="89"/>
      <c r="BI9075" s="90"/>
      <c r="DL9075" s="13"/>
      <c r="DM9075" s="13"/>
      <c r="DN9075" s="3"/>
      <c r="DO9075" s="126"/>
      <c r="DP9075" s="126"/>
      <c r="DQ9075" s="127"/>
      <c r="DR9075" s="128"/>
      <c r="DS9075" s="13"/>
      <c r="DW9075" s="128"/>
      <c r="DX9075" s="128"/>
      <c r="DY9075" s="128"/>
      <c r="EH9075" s="89"/>
      <c r="EI9075" s="90"/>
    </row>
    <row r="9076" spans="38:139">
      <c r="AL9076" s="13"/>
      <c r="AM9076" s="13"/>
      <c r="AN9076" s="3"/>
      <c r="AO9076" s="126"/>
      <c r="AP9076" s="126"/>
      <c r="AQ9076" s="127"/>
      <c r="AR9076" s="128"/>
      <c r="AS9076" s="13"/>
      <c r="AW9076" s="128"/>
      <c r="AX9076" s="128"/>
      <c r="AY9076" s="128"/>
      <c r="BH9076" s="89"/>
      <c r="BI9076" s="90"/>
      <c r="DL9076" s="13"/>
      <c r="DM9076" s="13"/>
      <c r="DN9076" s="3"/>
      <c r="DO9076" s="126"/>
      <c r="DP9076" s="126"/>
      <c r="DQ9076" s="127"/>
      <c r="DR9076" s="128"/>
      <c r="DS9076" s="13"/>
      <c r="DW9076" s="128"/>
      <c r="DX9076" s="128"/>
      <c r="DY9076" s="128"/>
      <c r="EH9076" s="89"/>
      <c r="EI9076" s="90"/>
    </row>
    <row r="9077" spans="38:139">
      <c r="AL9077" s="13"/>
      <c r="AM9077" s="13"/>
      <c r="AN9077" s="3"/>
      <c r="AO9077" s="126"/>
      <c r="AP9077" s="126"/>
      <c r="AQ9077" s="127"/>
      <c r="AR9077" s="128"/>
      <c r="AS9077" s="13"/>
      <c r="AW9077" s="128"/>
      <c r="AX9077" s="128"/>
      <c r="AY9077" s="128"/>
      <c r="BH9077" s="89"/>
      <c r="BI9077" s="90"/>
      <c r="DL9077" s="13"/>
      <c r="DM9077" s="13"/>
      <c r="DN9077" s="3"/>
      <c r="DO9077" s="126"/>
      <c r="DP9077" s="126"/>
      <c r="DQ9077" s="127"/>
      <c r="DR9077" s="128"/>
      <c r="DS9077" s="13"/>
      <c r="DW9077" s="128"/>
      <c r="DX9077" s="128"/>
      <c r="DY9077" s="128"/>
      <c r="EH9077" s="89"/>
      <c r="EI9077" s="90"/>
    </row>
    <row r="9078" spans="38:139">
      <c r="AL9078" s="13"/>
      <c r="AM9078" s="13"/>
      <c r="AN9078" s="3"/>
      <c r="AO9078" s="126"/>
      <c r="AP9078" s="126"/>
      <c r="AQ9078" s="127"/>
      <c r="AR9078" s="128"/>
      <c r="AS9078" s="13"/>
      <c r="AW9078" s="128"/>
      <c r="AX9078" s="128"/>
      <c r="AY9078" s="128"/>
      <c r="BH9078" s="89"/>
      <c r="BI9078" s="90"/>
      <c r="DL9078" s="13"/>
      <c r="DM9078" s="13"/>
      <c r="DN9078" s="3"/>
      <c r="DO9078" s="126"/>
      <c r="DP9078" s="126"/>
      <c r="DQ9078" s="127"/>
      <c r="DR9078" s="128"/>
      <c r="DS9078" s="13"/>
      <c r="DW9078" s="128"/>
      <c r="DX9078" s="128"/>
      <c r="DY9078" s="128"/>
      <c r="EH9078" s="89"/>
      <c r="EI9078" s="90"/>
    </row>
    <row r="9079" spans="38:139">
      <c r="AL9079" s="13"/>
      <c r="AM9079" s="13"/>
      <c r="AN9079" s="3"/>
      <c r="AO9079" s="126"/>
      <c r="AP9079" s="126"/>
      <c r="AQ9079" s="127"/>
      <c r="AR9079" s="128"/>
      <c r="AS9079" s="13"/>
      <c r="AW9079" s="128"/>
      <c r="AX9079" s="128"/>
      <c r="AY9079" s="128"/>
      <c r="BH9079" s="89"/>
      <c r="BI9079" s="90"/>
      <c r="DL9079" s="13"/>
      <c r="DM9079" s="13"/>
      <c r="DN9079" s="3"/>
      <c r="DO9079" s="126"/>
      <c r="DP9079" s="126"/>
      <c r="DQ9079" s="127"/>
      <c r="DR9079" s="128"/>
      <c r="DS9079" s="13"/>
      <c r="DW9079" s="128"/>
      <c r="DX9079" s="128"/>
      <c r="DY9079" s="128"/>
      <c r="EH9079" s="89"/>
      <c r="EI9079" s="90"/>
    </row>
    <row r="9080" spans="38:139">
      <c r="AL9080" s="13"/>
      <c r="AM9080" s="13"/>
      <c r="AN9080" s="3"/>
      <c r="AO9080" s="126"/>
      <c r="AP9080" s="126"/>
      <c r="AQ9080" s="127"/>
      <c r="AR9080" s="128"/>
      <c r="AS9080" s="13"/>
      <c r="AW9080" s="128"/>
      <c r="AX9080" s="128"/>
      <c r="AY9080" s="128"/>
      <c r="BH9080" s="89"/>
      <c r="BI9080" s="90"/>
      <c r="DL9080" s="13"/>
      <c r="DM9080" s="13"/>
      <c r="DN9080" s="3"/>
      <c r="DO9080" s="126"/>
      <c r="DP9080" s="126"/>
      <c r="DQ9080" s="127"/>
      <c r="DR9080" s="128"/>
      <c r="DS9080" s="13"/>
      <c r="DW9080" s="128"/>
      <c r="DX9080" s="128"/>
      <c r="DY9080" s="128"/>
      <c r="EH9080" s="89"/>
      <c r="EI9080" s="90"/>
    </row>
    <row r="9081" spans="38:139">
      <c r="AL9081" s="13"/>
      <c r="AM9081" s="13"/>
      <c r="AN9081" s="3"/>
      <c r="AO9081" s="126"/>
      <c r="AP9081" s="126"/>
      <c r="AQ9081" s="127"/>
      <c r="AR9081" s="128"/>
      <c r="AS9081" s="13"/>
      <c r="AW9081" s="128"/>
      <c r="AX9081" s="128"/>
      <c r="AY9081" s="128"/>
      <c r="BH9081" s="89"/>
      <c r="BI9081" s="90"/>
      <c r="DL9081" s="13"/>
      <c r="DM9081" s="13"/>
      <c r="DN9081" s="3"/>
      <c r="DO9081" s="126"/>
      <c r="DP9081" s="126"/>
      <c r="DQ9081" s="127"/>
      <c r="DR9081" s="128"/>
      <c r="DS9081" s="13"/>
      <c r="DW9081" s="128"/>
      <c r="DX9081" s="128"/>
      <c r="DY9081" s="128"/>
      <c r="EH9081" s="89"/>
      <c r="EI9081" s="90"/>
    </row>
    <row r="9082" spans="38:139">
      <c r="AL9082" s="13"/>
      <c r="AM9082" s="13"/>
      <c r="AN9082" s="3"/>
      <c r="AO9082" s="126"/>
      <c r="AP9082" s="126"/>
      <c r="AQ9082" s="127"/>
      <c r="AR9082" s="128"/>
      <c r="AS9082" s="13"/>
      <c r="AW9082" s="128"/>
      <c r="AX9082" s="128"/>
      <c r="AY9082" s="128"/>
      <c r="BH9082" s="89"/>
      <c r="BI9082" s="90"/>
      <c r="DL9082" s="13"/>
      <c r="DM9082" s="13"/>
      <c r="DN9082" s="3"/>
      <c r="DO9082" s="126"/>
      <c r="DP9082" s="126"/>
      <c r="DQ9082" s="127"/>
      <c r="DR9082" s="128"/>
      <c r="DS9082" s="13"/>
      <c r="DW9082" s="128"/>
      <c r="DX9082" s="128"/>
      <c r="DY9082" s="128"/>
      <c r="EH9082" s="89"/>
      <c r="EI9082" s="90"/>
    </row>
    <row r="9083" spans="38:139">
      <c r="AL9083" s="13"/>
      <c r="AM9083" s="13"/>
      <c r="AN9083" s="3"/>
      <c r="AO9083" s="126"/>
      <c r="AP9083" s="126"/>
      <c r="AQ9083" s="127"/>
      <c r="AR9083" s="128"/>
      <c r="AS9083" s="13"/>
      <c r="AW9083" s="128"/>
      <c r="AX9083" s="128"/>
      <c r="AY9083" s="128"/>
      <c r="BH9083" s="89"/>
      <c r="BI9083" s="90"/>
      <c r="DL9083" s="13"/>
      <c r="DM9083" s="13"/>
      <c r="DN9083" s="3"/>
      <c r="DO9083" s="126"/>
      <c r="DP9083" s="126"/>
      <c r="DQ9083" s="127"/>
      <c r="DR9083" s="128"/>
      <c r="DS9083" s="13"/>
      <c r="DW9083" s="128"/>
      <c r="DX9083" s="128"/>
      <c r="DY9083" s="128"/>
      <c r="EH9083" s="89"/>
      <c r="EI9083" s="90"/>
    </row>
    <row r="9084" spans="38:139">
      <c r="AL9084" s="13"/>
      <c r="AM9084" s="13"/>
      <c r="AN9084" s="3"/>
      <c r="AO9084" s="126"/>
      <c r="AP9084" s="126"/>
      <c r="AQ9084" s="127"/>
      <c r="AR9084" s="128"/>
      <c r="AS9084" s="13"/>
      <c r="AW9084" s="128"/>
      <c r="AX9084" s="128"/>
      <c r="AY9084" s="128"/>
      <c r="BH9084" s="89"/>
      <c r="BI9084" s="90"/>
      <c r="DL9084" s="13"/>
      <c r="DM9084" s="13"/>
      <c r="DN9084" s="3"/>
      <c r="DO9084" s="126"/>
      <c r="DP9084" s="126"/>
      <c r="DQ9084" s="127"/>
      <c r="DR9084" s="128"/>
      <c r="DS9084" s="13"/>
      <c r="DW9084" s="128"/>
      <c r="DX9084" s="128"/>
      <c r="DY9084" s="128"/>
      <c r="EH9084" s="89"/>
      <c r="EI9084" s="90"/>
    </row>
    <row r="9085" spans="38:139">
      <c r="AL9085" s="13"/>
      <c r="AM9085" s="13"/>
      <c r="AN9085" s="3"/>
      <c r="AO9085" s="126"/>
      <c r="AP9085" s="126"/>
      <c r="AQ9085" s="127"/>
      <c r="AR9085" s="128"/>
      <c r="AS9085" s="13"/>
      <c r="AW9085" s="128"/>
      <c r="AX9085" s="128"/>
      <c r="AY9085" s="128"/>
      <c r="BH9085" s="89"/>
      <c r="BI9085" s="90"/>
      <c r="DL9085" s="13"/>
      <c r="DM9085" s="13"/>
      <c r="DN9085" s="3"/>
      <c r="DO9085" s="126"/>
      <c r="DP9085" s="126"/>
      <c r="DQ9085" s="127"/>
      <c r="DR9085" s="128"/>
      <c r="DS9085" s="13"/>
      <c r="DW9085" s="128"/>
      <c r="DX9085" s="128"/>
      <c r="DY9085" s="128"/>
      <c r="EH9085" s="89"/>
      <c r="EI9085" s="90"/>
    </row>
    <row r="9086" spans="38:139">
      <c r="AL9086" s="13"/>
      <c r="AM9086" s="13"/>
      <c r="AN9086" s="3"/>
      <c r="AO9086" s="126"/>
      <c r="AP9086" s="126"/>
      <c r="AQ9086" s="127"/>
      <c r="AR9086" s="128"/>
      <c r="AS9086" s="13"/>
      <c r="AW9086" s="128"/>
      <c r="AX9086" s="128"/>
      <c r="AY9086" s="128"/>
      <c r="BH9086" s="89"/>
      <c r="BI9086" s="90"/>
      <c r="DL9086" s="13"/>
      <c r="DM9086" s="13"/>
      <c r="DN9086" s="3"/>
      <c r="DO9086" s="126"/>
      <c r="DP9086" s="126"/>
      <c r="DQ9086" s="127"/>
      <c r="DR9086" s="128"/>
      <c r="DS9086" s="13"/>
      <c r="DW9086" s="128"/>
      <c r="DX9086" s="128"/>
      <c r="DY9086" s="128"/>
      <c r="EH9086" s="89"/>
      <c r="EI9086" s="90"/>
    </row>
    <row r="9087" spans="38:139">
      <c r="AL9087" s="13"/>
      <c r="AM9087" s="13"/>
      <c r="AN9087" s="3"/>
      <c r="AO9087" s="126"/>
      <c r="AP9087" s="126"/>
      <c r="AQ9087" s="127"/>
      <c r="AR9087" s="128"/>
      <c r="AS9087" s="13"/>
      <c r="AW9087" s="128"/>
      <c r="AX9087" s="128"/>
      <c r="AY9087" s="128"/>
      <c r="BH9087" s="89"/>
      <c r="BI9087" s="90"/>
      <c r="DL9087" s="13"/>
      <c r="DM9087" s="13"/>
      <c r="DN9087" s="3"/>
      <c r="DO9087" s="126"/>
      <c r="DP9087" s="126"/>
      <c r="DQ9087" s="127"/>
      <c r="DR9087" s="128"/>
      <c r="DS9087" s="13"/>
      <c r="DW9087" s="128"/>
      <c r="DX9087" s="128"/>
      <c r="DY9087" s="128"/>
      <c r="EH9087" s="89"/>
      <c r="EI9087" s="90"/>
    </row>
    <row r="9088" spans="38:139">
      <c r="AL9088" s="13"/>
      <c r="AM9088" s="13"/>
      <c r="AN9088" s="3"/>
      <c r="AO9088" s="126"/>
      <c r="AP9088" s="126"/>
      <c r="AQ9088" s="127"/>
      <c r="AR9088" s="128"/>
      <c r="AS9088" s="13"/>
      <c r="AW9088" s="128"/>
      <c r="AX9088" s="128"/>
      <c r="AY9088" s="128"/>
      <c r="BH9088" s="89"/>
      <c r="BI9088" s="90"/>
      <c r="DL9088" s="13"/>
      <c r="DM9088" s="13"/>
      <c r="DN9088" s="3"/>
      <c r="DO9088" s="126"/>
      <c r="DP9088" s="126"/>
      <c r="DQ9088" s="127"/>
      <c r="DR9088" s="128"/>
      <c r="DS9088" s="13"/>
      <c r="DW9088" s="128"/>
      <c r="DX9088" s="128"/>
      <c r="DY9088" s="128"/>
      <c r="EH9088" s="89"/>
      <c r="EI9088" s="90"/>
    </row>
    <row r="9089" spans="38:139">
      <c r="AL9089" s="13"/>
      <c r="AM9089" s="13"/>
      <c r="AN9089" s="3"/>
      <c r="AO9089" s="126"/>
      <c r="AP9089" s="126"/>
      <c r="AQ9089" s="127"/>
      <c r="AR9089" s="128"/>
      <c r="AS9089" s="13"/>
      <c r="AW9089" s="128"/>
      <c r="AX9089" s="128"/>
      <c r="AY9089" s="128"/>
      <c r="BH9089" s="89"/>
      <c r="BI9089" s="90"/>
      <c r="DL9089" s="13"/>
      <c r="DM9089" s="13"/>
      <c r="DN9089" s="3"/>
      <c r="DO9089" s="126"/>
      <c r="DP9089" s="126"/>
      <c r="DQ9089" s="127"/>
      <c r="DR9089" s="128"/>
      <c r="DS9089" s="13"/>
      <c r="DW9089" s="128"/>
      <c r="DX9089" s="128"/>
      <c r="DY9089" s="128"/>
      <c r="EH9089" s="89"/>
      <c r="EI9089" s="90"/>
    </row>
    <row r="9090" spans="38:139">
      <c r="AL9090" s="13"/>
      <c r="AM9090" s="13"/>
      <c r="AN9090" s="3"/>
      <c r="AO9090" s="126"/>
      <c r="AP9090" s="126"/>
      <c r="AQ9090" s="127"/>
      <c r="AR9090" s="128"/>
      <c r="AS9090" s="13"/>
      <c r="AW9090" s="128"/>
      <c r="AX9090" s="128"/>
      <c r="AY9090" s="128"/>
      <c r="BH9090" s="89"/>
      <c r="BI9090" s="90"/>
      <c r="DL9090" s="13"/>
      <c r="DM9090" s="13"/>
      <c r="DN9090" s="3"/>
      <c r="DO9090" s="126"/>
      <c r="DP9090" s="126"/>
      <c r="DQ9090" s="127"/>
      <c r="DR9090" s="128"/>
      <c r="DS9090" s="13"/>
      <c r="DW9090" s="128"/>
      <c r="DX9090" s="128"/>
      <c r="DY9090" s="128"/>
      <c r="EH9090" s="89"/>
      <c r="EI9090" s="90"/>
    </row>
    <row r="9091" spans="38:139">
      <c r="AL9091" s="13"/>
      <c r="AM9091" s="13"/>
      <c r="AN9091" s="3"/>
      <c r="AO9091" s="126"/>
      <c r="AP9091" s="126"/>
      <c r="AQ9091" s="127"/>
      <c r="AR9091" s="128"/>
      <c r="AS9091" s="13"/>
      <c r="AW9091" s="128"/>
      <c r="AX9091" s="128"/>
      <c r="AY9091" s="128"/>
      <c r="BH9091" s="89"/>
      <c r="BI9091" s="90"/>
      <c r="DL9091" s="13"/>
      <c r="DM9091" s="13"/>
      <c r="DN9091" s="3"/>
      <c r="DO9091" s="126"/>
      <c r="DP9091" s="126"/>
      <c r="DQ9091" s="127"/>
      <c r="DR9091" s="128"/>
      <c r="DS9091" s="13"/>
      <c r="DW9091" s="128"/>
      <c r="DX9091" s="128"/>
      <c r="DY9091" s="128"/>
      <c r="EH9091" s="89"/>
      <c r="EI9091" s="90"/>
    </row>
    <row r="9092" spans="38:139">
      <c r="AL9092" s="13"/>
      <c r="AM9092" s="13"/>
      <c r="AN9092" s="3"/>
      <c r="AO9092" s="126"/>
      <c r="AP9092" s="126"/>
      <c r="AQ9092" s="127"/>
      <c r="AR9092" s="128"/>
      <c r="AS9092" s="13"/>
      <c r="AW9092" s="128"/>
      <c r="AX9092" s="128"/>
      <c r="AY9092" s="128"/>
      <c r="BH9092" s="89"/>
      <c r="BI9092" s="90"/>
      <c r="DL9092" s="13"/>
      <c r="DM9092" s="13"/>
      <c r="DN9092" s="3"/>
      <c r="DO9092" s="126"/>
      <c r="DP9092" s="126"/>
      <c r="DQ9092" s="127"/>
      <c r="DR9092" s="128"/>
      <c r="DS9092" s="13"/>
      <c r="DW9092" s="128"/>
      <c r="DX9092" s="128"/>
      <c r="DY9092" s="128"/>
      <c r="EH9092" s="89"/>
      <c r="EI9092" s="90"/>
    </row>
    <row r="9093" spans="38:139">
      <c r="AL9093" s="13"/>
      <c r="AM9093" s="13"/>
      <c r="AN9093" s="3"/>
      <c r="AO9093" s="126"/>
      <c r="AP9093" s="126"/>
      <c r="AQ9093" s="127"/>
      <c r="AR9093" s="128"/>
      <c r="AS9093" s="13"/>
      <c r="AW9093" s="128"/>
      <c r="AX9093" s="128"/>
      <c r="AY9093" s="128"/>
      <c r="BH9093" s="89"/>
      <c r="BI9093" s="90"/>
      <c r="DL9093" s="13"/>
      <c r="DM9093" s="13"/>
      <c r="DN9093" s="3"/>
      <c r="DO9093" s="126"/>
      <c r="DP9093" s="126"/>
      <c r="DQ9093" s="127"/>
      <c r="DR9093" s="128"/>
      <c r="DS9093" s="13"/>
      <c r="DW9093" s="128"/>
      <c r="DX9093" s="128"/>
      <c r="DY9093" s="128"/>
      <c r="EH9093" s="89"/>
      <c r="EI9093" s="90"/>
    </row>
    <row r="9094" spans="38:139">
      <c r="AL9094" s="13"/>
      <c r="AM9094" s="13"/>
      <c r="AN9094" s="3"/>
      <c r="AO9094" s="126"/>
      <c r="AP9094" s="126"/>
      <c r="AQ9094" s="127"/>
      <c r="AR9094" s="128"/>
      <c r="AS9094" s="13"/>
      <c r="AW9094" s="128"/>
      <c r="AX9094" s="128"/>
      <c r="AY9094" s="128"/>
      <c r="BH9094" s="89"/>
      <c r="BI9094" s="90"/>
      <c r="DL9094" s="13"/>
      <c r="DM9094" s="13"/>
      <c r="DN9094" s="3"/>
      <c r="DO9094" s="126"/>
      <c r="DP9094" s="126"/>
      <c r="DQ9094" s="127"/>
      <c r="DR9094" s="128"/>
      <c r="DS9094" s="13"/>
      <c r="DW9094" s="128"/>
      <c r="DX9094" s="128"/>
      <c r="DY9094" s="128"/>
      <c r="EH9094" s="89"/>
      <c r="EI9094" s="90"/>
    </row>
    <row r="9095" spans="38:139">
      <c r="AL9095" s="13"/>
      <c r="AM9095" s="13"/>
      <c r="AN9095" s="3"/>
      <c r="AO9095" s="126"/>
      <c r="AP9095" s="126"/>
      <c r="AQ9095" s="127"/>
      <c r="AR9095" s="128"/>
      <c r="AS9095" s="13"/>
      <c r="AW9095" s="128"/>
      <c r="AX9095" s="128"/>
      <c r="AY9095" s="128"/>
      <c r="BH9095" s="89"/>
      <c r="BI9095" s="90"/>
      <c r="DL9095" s="13"/>
      <c r="DM9095" s="13"/>
      <c r="DN9095" s="3"/>
      <c r="DO9095" s="126"/>
      <c r="DP9095" s="126"/>
      <c r="DQ9095" s="127"/>
      <c r="DR9095" s="128"/>
      <c r="DS9095" s="13"/>
      <c r="DW9095" s="128"/>
      <c r="DX9095" s="128"/>
      <c r="DY9095" s="128"/>
      <c r="EH9095" s="89"/>
      <c r="EI9095" s="90"/>
    </row>
    <row r="9096" spans="38:139">
      <c r="AL9096" s="13"/>
      <c r="AM9096" s="13"/>
      <c r="AN9096" s="3"/>
      <c r="AO9096" s="126"/>
      <c r="AP9096" s="126"/>
      <c r="AQ9096" s="127"/>
      <c r="AR9096" s="128"/>
      <c r="AS9096" s="13"/>
      <c r="AW9096" s="128"/>
      <c r="AX9096" s="128"/>
      <c r="AY9096" s="128"/>
      <c r="BH9096" s="89"/>
      <c r="BI9096" s="90"/>
      <c r="DL9096" s="13"/>
      <c r="DM9096" s="13"/>
      <c r="DN9096" s="3"/>
      <c r="DO9096" s="126"/>
      <c r="DP9096" s="126"/>
      <c r="DQ9096" s="127"/>
      <c r="DR9096" s="128"/>
      <c r="DS9096" s="13"/>
      <c r="DW9096" s="128"/>
      <c r="DX9096" s="128"/>
      <c r="DY9096" s="128"/>
      <c r="EH9096" s="89"/>
      <c r="EI9096" s="90"/>
    </row>
    <row r="9097" spans="38:139">
      <c r="AL9097" s="13"/>
      <c r="AM9097" s="13"/>
      <c r="AN9097" s="3"/>
      <c r="AO9097" s="126"/>
      <c r="AP9097" s="126"/>
      <c r="AQ9097" s="127"/>
      <c r="AR9097" s="128"/>
      <c r="AS9097" s="13"/>
      <c r="AW9097" s="128"/>
      <c r="AX9097" s="128"/>
      <c r="AY9097" s="128"/>
      <c r="BH9097" s="89"/>
      <c r="BI9097" s="90"/>
      <c r="DL9097" s="13"/>
      <c r="DM9097" s="13"/>
      <c r="DN9097" s="3"/>
      <c r="DO9097" s="126"/>
      <c r="DP9097" s="126"/>
      <c r="DQ9097" s="127"/>
      <c r="DR9097" s="128"/>
      <c r="DS9097" s="13"/>
      <c r="DW9097" s="128"/>
      <c r="DX9097" s="128"/>
      <c r="DY9097" s="128"/>
      <c r="EH9097" s="89"/>
      <c r="EI9097" s="90"/>
    </row>
    <row r="9098" spans="38:139">
      <c r="AL9098" s="13"/>
      <c r="AM9098" s="13"/>
      <c r="AN9098" s="3"/>
      <c r="AO9098" s="126"/>
      <c r="AP9098" s="126"/>
      <c r="AQ9098" s="127"/>
      <c r="AR9098" s="128"/>
      <c r="AS9098" s="13"/>
      <c r="AW9098" s="128"/>
      <c r="AX9098" s="128"/>
      <c r="AY9098" s="128"/>
      <c r="BH9098" s="89"/>
      <c r="BI9098" s="90"/>
      <c r="DL9098" s="13"/>
      <c r="DM9098" s="13"/>
      <c r="DN9098" s="3"/>
      <c r="DO9098" s="126"/>
      <c r="DP9098" s="126"/>
      <c r="DQ9098" s="127"/>
      <c r="DR9098" s="128"/>
      <c r="DS9098" s="13"/>
      <c r="DW9098" s="128"/>
      <c r="DX9098" s="128"/>
      <c r="DY9098" s="128"/>
      <c r="EH9098" s="89"/>
      <c r="EI9098" s="90"/>
    </row>
    <row r="9099" spans="38:139">
      <c r="AL9099" s="13"/>
      <c r="AM9099" s="13"/>
      <c r="AN9099" s="3"/>
      <c r="AO9099" s="126"/>
      <c r="AP9099" s="126"/>
      <c r="AQ9099" s="127"/>
      <c r="AR9099" s="128"/>
      <c r="AS9099" s="13"/>
      <c r="AW9099" s="128"/>
      <c r="AX9099" s="128"/>
      <c r="AY9099" s="128"/>
      <c r="BH9099" s="89"/>
      <c r="BI9099" s="90"/>
      <c r="DL9099" s="13"/>
      <c r="DM9099" s="13"/>
      <c r="DN9099" s="3"/>
      <c r="DO9099" s="126"/>
      <c r="DP9099" s="126"/>
      <c r="DQ9099" s="127"/>
      <c r="DR9099" s="128"/>
      <c r="DS9099" s="13"/>
      <c r="DW9099" s="128"/>
      <c r="DX9099" s="128"/>
      <c r="DY9099" s="128"/>
      <c r="EH9099" s="89"/>
      <c r="EI9099" s="90"/>
    </row>
    <row r="9100" spans="38:139">
      <c r="AL9100" s="13"/>
      <c r="AM9100" s="13"/>
      <c r="AN9100" s="3"/>
      <c r="AO9100" s="126"/>
      <c r="AP9100" s="126"/>
      <c r="AQ9100" s="127"/>
      <c r="AR9100" s="128"/>
      <c r="AS9100" s="13"/>
      <c r="AW9100" s="128"/>
      <c r="AX9100" s="128"/>
      <c r="AY9100" s="128"/>
      <c r="BH9100" s="89"/>
      <c r="BI9100" s="90"/>
      <c r="DL9100" s="13"/>
      <c r="DM9100" s="13"/>
      <c r="DN9100" s="3"/>
      <c r="DO9100" s="126"/>
      <c r="DP9100" s="126"/>
      <c r="DQ9100" s="127"/>
      <c r="DR9100" s="128"/>
      <c r="DS9100" s="13"/>
      <c r="DW9100" s="128"/>
      <c r="DX9100" s="128"/>
      <c r="DY9100" s="128"/>
      <c r="EH9100" s="89"/>
      <c r="EI9100" s="90"/>
    </row>
    <row r="9101" spans="38:139">
      <c r="AL9101" s="13"/>
      <c r="AM9101" s="13"/>
      <c r="AN9101" s="3"/>
      <c r="AO9101" s="126"/>
      <c r="AP9101" s="126"/>
      <c r="AQ9101" s="127"/>
      <c r="AR9101" s="128"/>
      <c r="AS9101" s="13"/>
      <c r="AW9101" s="128"/>
      <c r="AX9101" s="128"/>
      <c r="AY9101" s="128"/>
      <c r="BH9101" s="89"/>
      <c r="BI9101" s="90"/>
      <c r="DL9101" s="13"/>
      <c r="DM9101" s="13"/>
      <c r="DN9101" s="3"/>
      <c r="DO9101" s="126"/>
      <c r="DP9101" s="126"/>
      <c r="DQ9101" s="127"/>
      <c r="DR9101" s="128"/>
      <c r="DS9101" s="13"/>
      <c r="DW9101" s="128"/>
      <c r="DX9101" s="128"/>
      <c r="DY9101" s="128"/>
      <c r="EH9101" s="89"/>
      <c r="EI9101" s="90"/>
    </row>
    <row r="9102" spans="38:139">
      <c r="AL9102" s="13"/>
      <c r="AM9102" s="13"/>
      <c r="AN9102" s="3"/>
      <c r="AO9102" s="126"/>
      <c r="AP9102" s="126"/>
      <c r="AQ9102" s="127"/>
      <c r="AR9102" s="128"/>
      <c r="AS9102" s="13"/>
      <c r="AW9102" s="128"/>
      <c r="AX9102" s="128"/>
      <c r="AY9102" s="128"/>
      <c r="BH9102" s="89"/>
      <c r="BI9102" s="90"/>
      <c r="DL9102" s="13"/>
      <c r="DM9102" s="13"/>
      <c r="DN9102" s="3"/>
      <c r="DO9102" s="126"/>
      <c r="DP9102" s="126"/>
      <c r="DQ9102" s="127"/>
      <c r="DR9102" s="128"/>
      <c r="DS9102" s="13"/>
      <c r="DW9102" s="128"/>
      <c r="DX9102" s="128"/>
      <c r="DY9102" s="128"/>
      <c r="EH9102" s="89"/>
      <c r="EI9102" s="90"/>
    </row>
    <row r="9103" spans="38:139">
      <c r="AL9103" s="13"/>
      <c r="AM9103" s="13"/>
      <c r="AN9103" s="3"/>
      <c r="AO9103" s="126"/>
      <c r="AP9103" s="126"/>
      <c r="AQ9103" s="127"/>
      <c r="AR9103" s="128"/>
      <c r="AS9103" s="13"/>
      <c r="AW9103" s="128"/>
      <c r="AX9103" s="128"/>
      <c r="AY9103" s="128"/>
      <c r="BH9103" s="89"/>
      <c r="BI9103" s="90"/>
      <c r="DL9103" s="13"/>
      <c r="DM9103" s="13"/>
      <c r="DN9103" s="3"/>
      <c r="DO9103" s="126"/>
      <c r="DP9103" s="126"/>
      <c r="DQ9103" s="127"/>
      <c r="DR9103" s="128"/>
      <c r="DS9103" s="13"/>
      <c r="DW9103" s="128"/>
      <c r="DX9103" s="128"/>
      <c r="DY9103" s="128"/>
      <c r="EH9103" s="89"/>
      <c r="EI9103" s="90"/>
    </row>
    <row r="9104" spans="38:139">
      <c r="AL9104" s="13"/>
      <c r="AM9104" s="13"/>
      <c r="AN9104" s="3"/>
      <c r="AO9104" s="126"/>
      <c r="AP9104" s="126"/>
      <c r="AQ9104" s="127"/>
      <c r="AR9104" s="128"/>
      <c r="AS9104" s="13"/>
      <c r="AW9104" s="128"/>
      <c r="AX9104" s="128"/>
      <c r="AY9104" s="128"/>
      <c r="BH9104" s="89"/>
      <c r="BI9104" s="90"/>
      <c r="DL9104" s="13"/>
      <c r="DM9104" s="13"/>
      <c r="DN9104" s="3"/>
      <c r="DO9104" s="126"/>
      <c r="DP9104" s="126"/>
      <c r="DQ9104" s="127"/>
      <c r="DR9104" s="128"/>
      <c r="DS9104" s="13"/>
      <c r="DW9104" s="128"/>
      <c r="DX9104" s="128"/>
      <c r="DY9104" s="128"/>
      <c r="EH9104" s="89"/>
      <c r="EI9104" s="90"/>
    </row>
    <row r="9105" spans="38:139">
      <c r="AL9105" s="13"/>
      <c r="AM9105" s="13"/>
      <c r="AN9105" s="3"/>
      <c r="AO9105" s="126"/>
      <c r="AP9105" s="126"/>
      <c r="AQ9105" s="127"/>
      <c r="AR9105" s="128"/>
      <c r="AS9105" s="13"/>
      <c r="AW9105" s="128"/>
      <c r="AX9105" s="128"/>
      <c r="AY9105" s="128"/>
      <c r="BH9105" s="89"/>
      <c r="BI9105" s="90"/>
      <c r="DL9105" s="13"/>
      <c r="DM9105" s="13"/>
      <c r="DN9105" s="3"/>
      <c r="DO9105" s="126"/>
      <c r="DP9105" s="126"/>
      <c r="DQ9105" s="127"/>
      <c r="DR9105" s="128"/>
      <c r="DS9105" s="13"/>
      <c r="DW9105" s="128"/>
      <c r="DX9105" s="128"/>
      <c r="DY9105" s="128"/>
      <c r="EH9105" s="89"/>
      <c r="EI9105" s="90"/>
    </row>
    <row r="9106" spans="38:139">
      <c r="AL9106" s="13"/>
      <c r="AM9106" s="13"/>
      <c r="AN9106" s="3"/>
      <c r="AO9106" s="126"/>
      <c r="AP9106" s="126"/>
      <c r="AQ9106" s="127"/>
      <c r="AR9106" s="128"/>
      <c r="AS9106" s="13"/>
      <c r="AW9106" s="128"/>
      <c r="AX9106" s="128"/>
      <c r="AY9106" s="128"/>
      <c r="BH9106" s="89"/>
      <c r="BI9106" s="90"/>
      <c r="DL9106" s="13"/>
      <c r="DM9106" s="13"/>
      <c r="DN9106" s="3"/>
      <c r="DO9106" s="126"/>
      <c r="DP9106" s="126"/>
      <c r="DQ9106" s="127"/>
      <c r="DR9106" s="128"/>
      <c r="DS9106" s="13"/>
      <c r="DW9106" s="128"/>
      <c r="DX9106" s="128"/>
      <c r="DY9106" s="128"/>
      <c r="EH9106" s="89"/>
      <c r="EI9106" s="90"/>
    </row>
    <row r="9107" spans="38:139">
      <c r="AL9107" s="13"/>
      <c r="AM9107" s="13"/>
      <c r="AN9107" s="3"/>
      <c r="AO9107" s="126"/>
      <c r="AP9107" s="126"/>
      <c r="AQ9107" s="127"/>
      <c r="AR9107" s="128"/>
      <c r="AS9107" s="13"/>
      <c r="AW9107" s="128"/>
      <c r="AX9107" s="128"/>
      <c r="AY9107" s="128"/>
      <c r="BH9107" s="89"/>
      <c r="BI9107" s="90"/>
      <c r="DL9107" s="13"/>
      <c r="DM9107" s="13"/>
      <c r="DN9107" s="3"/>
      <c r="DO9107" s="126"/>
      <c r="DP9107" s="126"/>
      <c r="DQ9107" s="127"/>
      <c r="DR9107" s="128"/>
      <c r="DS9107" s="13"/>
      <c r="DW9107" s="128"/>
      <c r="DX9107" s="128"/>
      <c r="DY9107" s="128"/>
      <c r="EH9107" s="89"/>
      <c r="EI9107" s="90"/>
    </row>
    <row r="9108" spans="38:139">
      <c r="AL9108" s="13"/>
      <c r="AM9108" s="13"/>
      <c r="AN9108" s="3"/>
      <c r="AO9108" s="126"/>
      <c r="AP9108" s="126"/>
      <c r="AQ9108" s="127"/>
      <c r="AR9108" s="128"/>
      <c r="AS9108" s="13"/>
      <c r="AW9108" s="128"/>
      <c r="AX9108" s="128"/>
      <c r="AY9108" s="128"/>
      <c r="BH9108" s="89"/>
      <c r="BI9108" s="90"/>
      <c r="DL9108" s="13"/>
      <c r="DM9108" s="13"/>
      <c r="DN9108" s="3"/>
      <c r="DO9108" s="126"/>
      <c r="DP9108" s="126"/>
      <c r="DQ9108" s="127"/>
      <c r="DR9108" s="128"/>
      <c r="DS9108" s="13"/>
      <c r="DW9108" s="128"/>
      <c r="DX9108" s="128"/>
      <c r="DY9108" s="128"/>
      <c r="EH9108" s="89"/>
      <c r="EI9108" s="90"/>
    </row>
    <row r="9109" spans="38:139">
      <c r="AL9109" s="13"/>
      <c r="AM9109" s="13"/>
      <c r="AN9109" s="3"/>
      <c r="AO9109" s="126"/>
      <c r="AP9109" s="126"/>
      <c r="AQ9109" s="127"/>
      <c r="AR9109" s="128"/>
      <c r="AS9109" s="13"/>
      <c r="AW9109" s="128"/>
      <c r="AX9109" s="128"/>
      <c r="AY9109" s="128"/>
      <c r="BH9109" s="89"/>
      <c r="BI9109" s="90"/>
      <c r="DL9109" s="13"/>
      <c r="DM9109" s="13"/>
      <c r="DN9109" s="3"/>
      <c r="DO9109" s="126"/>
      <c r="DP9109" s="126"/>
      <c r="DQ9109" s="127"/>
      <c r="DR9109" s="128"/>
      <c r="DS9109" s="13"/>
      <c r="DW9109" s="128"/>
      <c r="DX9109" s="128"/>
      <c r="DY9109" s="128"/>
      <c r="EH9109" s="89"/>
      <c r="EI9109" s="90"/>
    </row>
    <row r="9110" spans="38:139">
      <c r="AL9110" s="13"/>
      <c r="AM9110" s="13"/>
      <c r="AN9110" s="3"/>
      <c r="AO9110" s="126"/>
      <c r="AP9110" s="126"/>
      <c r="AQ9110" s="127"/>
      <c r="AR9110" s="128"/>
      <c r="AS9110" s="13"/>
      <c r="AW9110" s="128"/>
      <c r="AX9110" s="128"/>
      <c r="AY9110" s="128"/>
      <c r="BH9110" s="89"/>
      <c r="BI9110" s="90"/>
      <c r="DL9110" s="13"/>
      <c r="DM9110" s="13"/>
      <c r="DN9110" s="3"/>
      <c r="DO9110" s="126"/>
      <c r="DP9110" s="126"/>
      <c r="DQ9110" s="127"/>
      <c r="DR9110" s="128"/>
      <c r="DS9110" s="13"/>
      <c r="DW9110" s="128"/>
      <c r="DX9110" s="128"/>
      <c r="DY9110" s="128"/>
      <c r="EH9110" s="89"/>
      <c r="EI9110" s="90"/>
    </row>
    <row r="9111" spans="38:139">
      <c r="AL9111" s="13"/>
      <c r="AM9111" s="13"/>
      <c r="AN9111" s="3"/>
      <c r="AO9111" s="126"/>
      <c r="AP9111" s="126"/>
      <c r="AQ9111" s="127"/>
      <c r="AR9111" s="128"/>
      <c r="AS9111" s="13"/>
      <c r="AW9111" s="128"/>
      <c r="AX9111" s="128"/>
      <c r="AY9111" s="128"/>
      <c r="BH9111" s="89"/>
      <c r="BI9111" s="90"/>
      <c r="DL9111" s="13"/>
      <c r="DM9111" s="13"/>
      <c r="DN9111" s="3"/>
      <c r="DO9111" s="126"/>
      <c r="DP9111" s="126"/>
      <c r="DQ9111" s="127"/>
      <c r="DR9111" s="128"/>
      <c r="DS9111" s="13"/>
      <c r="DW9111" s="128"/>
      <c r="DX9111" s="128"/>
      <c r="DY9111" s="128"/>
      <c r="EH9111" s="89"/>
      <c r="EI9111" s="90"/>
    </row>
    <row r="9112" spans="38:139">
      <c r="AL9112" s="13"/>
      <c r="AM9112" s="13"/>
      <c r="AN9112" s="3"/>
      <c r="AO9112" s="126"/>
      <c r="AP9112" s="126"/>
      <c r="AQ9112" s="127"/>
      <c r="AR9112" s="128"/>
      <c r="AS9112" s="13"/>
      <c r="AW9112" s="128"/>
      <c r="AX9112" s="128"/>
      <c r="AY9112" s="128"/>
      <c r="BH9112" s="89"/>
      <c r="BI9112" s="90"/>
      <c r="DL9112" s="13"/>
      <c r="DM9112" s="13"/>
      <c r="DN9112" s="3"/>
      <c r="DO9112" s="126"/>
      <c r="DP9112" s="126"/>
      <c r="DQ9112" s="127"/>
      <c r="DR9112" s="128"/>
      <c r="DS9112" s="13"/>
      <c r="DW9112" s="128"/>
      <c r="DX9112" s="128"/>
      <c r="DY9112" s="128"/>
      <c r="EH9112" s="89"/>
      <c r="EI9112" s="90"/>
    </row>
    <row r="9113" spans="38:139">
      <c r="AL9113" s="13"/>
      <c r="AM9113" s="13"/>
      <c r="AN9113" s="3"/>
      <c r="AO9113" s="126"/>
      <c r="AP9113" s="126"/>
      <c r="AQ9113" s="127"/>
      <c r="AR9113" s="128"/>
      <c r="AS9113" s="13"/>
      <c r="AW9113" s="128"/>
      <c r="AX9113" s="128"/>
      <c r="AY9113" s="128"/>
      <c r="BH9113" s="89"/>
      <c r="BI9113" s="90"/>
      <c r="DL9113" s="13"/>
      <c r="DM9113" s="13"/>
      <c r="DN9113" s="3"/>
      <c r="DO9113" s="126"/>
      <c r="DP9113" s="126"/>
      <c r="DQ9113" s="127"/>
      <c r="DR9113" s="128"/>
      <c r="DS9113" s="13"/>
      <c r="DW9113" s="128"/>
      <c r="DX9113" s="128"/>
      <c r="DY9113" s="128"/>
      <c r="EH9113" s="89"/>
      <c r="EI9113" s="90"/>
    </row>
    <row r="9114" spans="38:139">
      <c r="AL9114" s="13"/>
      <c r="AM9114" s="13"/>
      <c r="AN9114" s="3"/>
      <c r="AO9114" s="126"/>
      <c r="AP9114" s="126"/>
      <c r="AQ9114" s="127"/>
      <c r="AR9114" s="128"/>
      <c r="AS9114" s="13"/>
      <c r="AW9114" s="128"/>
      <c r="AX9114" s="128"/>
      <c r="AY9114" s="128"/>
      <c r="BH9114" s="89"/>
      <c r="BI9114" s="90"/>
      <c r="DL9114" s="13"/>
      <c r="DM9114" s="13"/>
      <c r="DN9114" s="3"/>
      <c r="DO9114" s="126"/>
      <c r="DP9114" s="126"/>
      <c r="DQ9114" s="127"/>
      <c r="DR9114" s="128"/>
      <c r="DS9114" s="13"/>
      <c r="DW9114" s="128"/>
      <c r="DX9114" s="128"/>
      <c r="DY9114" s="128"/>
      <c r="EH9114" s="89"/>
      <c r="EI9114" s="90"/>
    </row>
    <row r="9115" spans="38:139">
      <c r="AL9115" s="13"/>
      <c r="AM9115" s="13"/>
      <c r="AN9115" s="3"/>
      <c r="AO9115" s="126"/>
      <c r="AP9115" s="126"/>
      <c r="AQ9115" s="127"/>
      <c r="AR9115" s="128"/>
      <c r="AS9115" s="13"/>
      <c r="AW9115" s="128"/>
      <c r="AX9115" s="128"/>
      <c r="AY9115" s="128"/>
      <c r="BH9115" s="89"/>
      <c r="BI9115" s="90"/>
      <c r="DL9115" s="13"/>
      <c r="DM9115" s="13"/>
      <c r="DN9115" s="3"/>
      <c r="DO9115" s="126"/>
      <c r="DP9115" s="126"/>
      <c r="DQ9115" s="127"/>
      <c r="DR9115" s="128"/>
      <c r="DS9115" s="13"/>
      <c r="DW9115" s="128"/>
      <c r="DX9115" s="128"/>
      <c r="DY9115" s="128"/>
      <c r="EH9115" s="89"/>
      <c r="EI9115" s="90"/>
    </row>
    <row r="9116" spans="38:139">
      <c r="AL9116" s="13"/>
      <c r="AM9116" s="13"/>
      <c r="AN9116" s="3"/>
      <c r="AO9116" s="126"/>
      <c r="AP9116" s="126"/>
      <c r="AQ9116" s="127"/>
      <c r="AR9116" s="128"/>
      <c r="AS9116" s="13"/>
      <c r="AW9116" s="128"/>
      <c r="AX9116" s="128"/>
      <c r="AY9116" s="128"/>
      <c r="BH9116" s="89"/>
      <c r="BI9116" s="90"/>
      <c r="DL9116" s="13"/>
      <c r="DM9116" s="13"/>
      <c r="DN9116" s="3"/>
      <c r="DO9116" s="126"/>
      <c r="DP9116" s="126"/>
      <c r="DQ9116" s="127"/>
      <c r="DR9116" s="128"/>
      <c r="DS9116" s="13"/>
      <c r="DW9116" s="128"/>
      <c r="DX9116" s="128"/>
      <c r="DY9116" s="128"/>
      <c r="EH9116" s="89"/>
      <c r="EI9116" s="90"/>
    </row>
    <row r="9117" spans="38:139">
      <c r="AL9117" s="13"/>
      <c r="AM9117" s="13"/>
      <c r="AN9117" s="3"/>
      <c r="AO9117" s="126"/>
      <c r="AP9117" s="126"/>
      <c r="AQ9117" s="127"/>
      <c r="AR9117" s="128"/>
      <c r="AS9117" s="13"/>
      <c r="AW9117" s="128"/>
      <c r="AX9117" s="128"/>
      <c r="AY9117" s="128"/>
      <c r="BH9117" s="89"/>
      <c r="BI9117" s="90"/>
      <c r="DL9117" s="13"/>
      <c r="DM9117" s="13"/>
      <c r="DN9117" s="3"/>
      <c r="DO9117" s="126"/>
      <c r="DP9117" s="126"/>
      <c r="DQ9117" s="127"/>
      <c r="DR9117" s="128"/>
      <c r="DS9117" s="13"/>
      <c r="DW9117" s="128"/>
      <c r="DX9117" s="128"/>
      <c r="DY9117" s="128"/>
      <c r="EH9117" s="89"/>
      <c r="EI9117" s="90"/>
    </row>
    <row r="9118" spans="38:139">
      <c r="AL9118" s="13"/>
      <c r="AM9118" s="13"/>
      <c r="AN9118" s="3"/>
      <c r="AO9118" s="126"/>
      <c r="AP9118" s="126"/>
      <c r="AQ9118" s="127"/>
      <c r="AR9118" s="128"/>
      <c r="AS9118" s="13"/>
      <c r="AW9118" s="128"/>
      <c r="AX9118" s="128"/>
      <c r="AY9118" s="128"/>
      <c r="BH9118" s="89"/>
      <c r="BI9118" s="90"/>
      <c r="DL9118" s="13"/>
      <c r="DM9118" s="13"/>
      <c r="DN9118" s="3"/>
      <c r="DO9118" s="126"/>
      <c r="DP9118" s="126"/>
      <c r="DQ9118" s="127"/>
      <c r="DR9118" s="128"/>
      <c r="DS9118" s="13"/>
      <c r="DW9118" s="128"/>
      <c r="DX9118" s="128"/>
      <c r="DY9118" s="128"/>
      <c r="EH9118" s="89"/>
      <c r="EI9118" s="90"/>
    </row>
    <row r="9119" spans="38:139">
      <c r="AL9119" s="13"/>
      <c r="AM9119" s="13"/>
      <c r="AN9119" s="3"/>
      <c r="AO9119" s="126"/>
      <c r="AP9119" s="126"/>
      <c r="AQ9119" s="127"/>
      <c r="AR9119" s="128"/>
      <c r="AS9119" s="13"/>
      <c r="AW9119" s="128"/>
      <c r="AX9119" s="128"/>
      <c r="AY9119" s="128"/>
      <c r="BH9119" s="89"/>
      <c r="BI9119" s="90"/>
      <c r="DL9119" s="13"/>
      <c r="DM9119" s="13"/>
      <c r="DN9119" s="3"/>
      <c r="DO9119" s="126"/>
      <c r="DP9119" s="126"/>
      <c r="DQ9119" s="127"/>
      <c r="DR9119" s="128"/>
      <c r="DS9119" s="13"/>
      <c r="DW9119" s="128"/>
      <c r="DX9119" s="128"/>
      <c r="DY9119" s="128"/>
      <c r="EH9119" s="89"/>
      <c r="EI9119" s="90"/>
    </row>
    <row r="9120" spans="38:139">
      <c r="AL9120" s="13"/>
      <c r="AM9120" s="13"/>
      <c r="AN9120" s="3"/>
      <c r="AO9120" s="126"/>
      <c r="AP9120" s="126"/>
      <c r="AQ9120" s="127"/>
      <c r="AR9120" s="128"/>
      <c r="AS9120" s="13"/>
      <c r="AW9120" s="128"/>
      <c r="AX9120" s="128"/>
      <c r="AY9120" s="128"/>
      <c r="BH9120" s="89"/>
      <c r="BI9120" s="90"/>
      <c r="DL9120" s="13"/>
      <c r="DM9120" s="13"/>
      <c r="DN9120" s="3"/>
      <c r="DO9120" s="126"/>
      <c r="DP9120" s="126"/>
      <c r="DQ9120" s="127"/>
      <c r="DR9120" s="128"/>
      <c r="DS9120" s="13"/>
      <c r="DW9120" s="128"/>
      <c r="DX9120" s="128"/>
      <c r="DY9120" s="128"/>
      <c r="EH9120" s="89"/>
      <c r="EI9120" s="90"/>
    </row>
    <row r="9121" spans="38:139">
      <c r="AL9121" s="13"/>
      <c r="AM9121" s="13"/>
      <c r="AN9121" s="3"/>
      <c r="AO9121" s="126"/>
      <c r="AP9121" s="126"/>
      <c r="AQ9121" s="127"/>
      <c r="AR9121" s="128"/>
      <c r="AS9121" s="13"/>
      <c r="AW9121" s="128"/>
      <c r="AX9121" s="128"/>
      <c r="AY9121" s="128"/>
      <c r="BH9121" s="89"/>
      <c r="BI9121" s="90"/>
      <c r="DL9121" s="13"/>
      <c r="DM9121" s="13"/>
      <c r="DN9121" s="3"/>
      <c r="DO9121" s="126"/>
      <c r="DP9121" s="126"/>
      <c r="DQ9121" s="127"/>
      <c r="DR9121" s="128"/>
      <c r="DS9121" s="13"/>
      <c r="DW9121" s="128"/>
      <c r="DX9121" s="128"/>
      <c r="DY9121" s="128"/>
      <c r="EH9121" s="89"/>
      <c r="EI9121" s="90"/>
    </row>
    <row r="9122" spans="38:139">
      <c r="AL9122" s="13"/>
      <c r="AM9122" s="13"/>
      <c r="AN9122" s="3"/>
      <c r="AO9122" s="126"/>
      <c r="AP9122" s="126"/>
      <c r="AQ9122" s="127"/>
      <c r="AR9122" s="128"/>
      <c r="AS9122" s="13"/>
      <c r="AW9122" s="128"/>
      <c r="AX9122" s="128"/>
      <c r="AY9122" s="128"/>
      <c r="BH9122" s="89"/>
      <c r="BI9122" s="90"/>
      <c r="DL9122" s="13"/>
      <c r="DM9122" s="13"/>
      <c r="DN9122" s="3"/>
      <c r="DO9122" s="126"/>
      <c r="DP9122" s="126"/>
      <c r="DQ9122" s="127"/>
      <c r="DR9122" s="128"/>
      <c r="DS9122" s="13"/>
      <c r="DW9122" s="128"/>
      <c r="DX9122" s="128"/>
      <c r="DY9122" s="128"/>
      <c r="EH9122" s="89"/>
      <c r="EI9122" s="90"/>
    </row>
    <row r="9123" spans="38:139">
      <c r="AL9123" s="13"/>
      <c r="AM9123" s="13"/>
      <c r="AN9123" s="3"/>
      <c r="AO9123" s="126"/>
      <c r="AP9123" s="126"/>
      <c r="AQ9123" s="127"/>
      <c r="AR9123" s="128"/>
      <c r="AS9123" s="13"/>
      <c r="AW9123" s="128"/>
      <c r="AX9123" s="128"/>
      <c r="AY9123" s="128"/>
      <c r="BH9123" s="89"/>
      <c r="BI9123" s="90"/>
      <c r="DL9123" s="13"/>
      <c r="DM9123" s="13"/>
      <c r="DN9123" s="3"/>
      <c r="DO9123" s="126"/>
      <c r="DP9123" s="126"/>
      <c r="DQ9123" s="127"/>
      <c r="DR9123" s="128"/>
      <c r="DS9123" s="13"/>
      <c r="DW9123" s="128"/>
      <c r="DX9123" s="128"/>
      <c r="DY9123" s="128"/>
      <c r="EH9123" s="89"/>
      <c r="EI9123" s="90"/>
    </row>
    <row r="9124" spans="38:139">
      <c r="AL9124" s="13"/>
      <c r="AM9124" s="13"/>
      <c r="AN9124" s="3"/>
      <c r="AO9124" s="126"/>
      <c r="AP9124" s="126"/>
      <c r="AQ9124" s="127"/>
      <c r="AR9124" s="128"/>
      <c r="AS9124" s="13"/>
      <c r="AW9124" s="128"/>
      <c r="AX9124" s="128"/>
      <c r="AY9124" s="128"/>
      <c r="BH9124" s="89"/>
      <c r="BI9124" s="90"/>
      <c r="DL9124" s="13"/>
      <c r="DM9124" s="13"/>
      <c r="DN9124" s="3"/>
      <c r="DO9124" s="126"/>
      <c r="DP9124" s="126"/>
      <c r="DQ9124" s="127"/>
      <c r="DR9124" s="128"/>
      <c r="DS9124" s="13"/>
      <c r="DW9124" s="128"/>
      <c r="DX9124" s="128"/>
      <c r="DY9124" s="128"/>
      <c r="EH9124" s="89"/>
      <c r="EI9124" s="90"/>
    </row>
    <row r="9125" spans="38:139">
      <c r="AL9125" s="13"/>
      <c r="AM9125" s="13"/>
      <c r="AN9125" s="3"/>
      <c r="AO9125" s="126"/>
      <c r="AP9125" s="126"/>
      <c r="AQ9125" s="127"/>
      <c r="AR9125" s="128"/>
      <c r="AS9125" s="13"/>
      <c r="AW9125" s="128"/>
      <c r="AX9125" s="128"/>
      <c r="AY9125" s="128"/>
      <c r="BH9125" s="89"/>
      <c r="BI9125" s="90"/>
      <c r="DL9125" s="13"/>
      <c r="DM9125" s="13"/>
      <c r="DN9125" s="3"/>
      <c r="DO9125" s="126"/>
      <c r="DP9125" s="126"/>
      <c r="DQ9125" s="127"/>
      <c r="DR9125" s="128"/>
      <c r="DS9125" s="13"/>
      <c r="DW9125" s="128"/>
      <c r="DX9125" s="128"/>
      <c r="DY9125" s="128"/>
      <c r="EH9125" s="89"/>
      <c r="EI9125" s="90"/>
    </row>
    <row r="9126" spans="38:139">
      <c r="AL9126" s="13"/>
      <c r="AM9126" s="13"/>
      <c r="AN9126" s="3"/>
      <c r="AO9126" s="126"/>
      <c r="AP9126" s="126"/>
      <c r="AQ9126" s="127"/>
      <c r="AR9126" s="128"/>
      <c r="AS9126" s="13"/>
      <c r="AW9126" s="128"/>
      <c r="AX9126" s="128"/>
      <c r="AY9126" s="128"/>
      <c r="BH9126" s="89"/>
      <c r="BI9126" s="90"/>
      <c r="DL9126" s="13"/>
      <c r="DM9126" s="13"/>
      <c r="DN9126" s="3"/>
      <c r="DO9126" s="126"/>
      <c r="DP9126" s="126"/>
      <c r="DQ9126" s="127"/>
      <c r="DR9126" s="128"/>
      <c r="DS9126" s="13"/>
      <c r="DW9126" s="128"/>
      <c r="DX9126" s="128"/>
      <c r="DY9126" s="128"/>
      <c r="EH9126" s="89"/>
      <c r="EI9126" s="90"/>
    </row>
    <row r="9127" spans="38:139">
      <c r="AL9127" s="13"/>
      <c r="AM9127" s="13"/>
      <c r="AN9127" s="3"/>
      <c r="AO9127" s="126"/>
      <c r="AP9127" s="126"/>
      <c r="AQ9127" s="127"/>
      <c r="AR9127" s="128"/>
      <c r="AS9127" s="13"/>
      <c r="AW9127" s="128"/>
      <c r="AX9127" s="128"/>
      <c r="AY9127" s="128"/>
      <c r="BH9127" s="89"/>
      <c r="BI9127" s="90"/>
      <c r="DL9127" s="13"/>
      <c r="DM9127" s="13"/>
      <c r="DN9127" s="3"/>
      <c r="DO9127" s="126"/>
      <c r="DP9127" s="126"/>
      <c r="DQ9127" s="127"/>
      <c r="DR9127" s="128"/>
      <c r="DS9127" s="13"/>
      <c r="DW9127" s="128"/>
      <c r="DX9127" s="128"/>
      <c r="DY9127" s="128"/>
      <c r="EH9127" s="89"/>
      <c r="EI9127" s="90"/>
    </row>
    <row r="9128" spans="38:139">
      <c r="AL9128" s="13"/>
      <c r="AM9128" s="13"/>
      <c r="AN9128" s="3"/>
      <c r="AO9128" s="126"/>
      <c r="AP9128" s="126"/>
      <c r="AQ9128" s="127"/>
      <c r="AR9128" s="128"/>
      <c r="AS9128" s="13"/>
      <c r="AW9128" s="128"/>
      <c r="AX9128" s="128"/>
      <c r="AY9128" s="128"/>
      <c r="BH9128" s="89"/>
      <c r="BI9128" s="90"/>
      <c r="DL9128" s="13"/>
      <c r="DM9128" s="13"/>
      <c r="DN9128" s="3"/>
      <c r="DO9128" s="126"/>
      <c r="DP9128" s="126"/>
      <c r="DQ9128" s="127"/>
      <c r="DR9128" s="128"/>
      <c r="DS9128" s="13"/>
      <c r="DW9128" s="128"/>
      <c r="DX9128" s="128"/>
      <c r="DY9128" s="128"/>
      <c r="EH9128" s="89"/>
      <c r="EI9128" s="90"/>
    </row>
    <row r="9129" spans="38:139">
      <c r="AL9129" s="13"/>
      <c r="AM9129" s="13"/>
      <c r="AN9129" s="3"/>
      <c r="AO9129" s="126"/>
      <c r="AP9129" s="126"/>
      <c r="AQ9129" s="127"/>
      <c r="AR9129" s="128"/>
      <c r="AS9129" s="13"/>
      <c r="AW9129" s="128"/>
      <c r="AX9129" s="128"/>
      <c r="AY9129" s="128"/>
      <c r="BH9129" s="89"/>
      <c r="BI9129" s="90"/>
      <c r="DL9129" s="13"/>
      <c r="DM9129" s="13"/>
      <c r="DN9129" s="3"/>
      <c r="DO9129" s="126"/>
      <c r="DP9129" s="126"/>
      <c r="DQ9129" s="127"/>
      <c r="DR9129" s="128"/>
      <c r="DS9129" s="13"/>
      <c r="DW9129" s="128"/>
      <c r="DX9129" s="128"/>
      <c r="DY9129" s="128"/>
      <c r="EH9129" s="89"/>
      <c r="EI9129" s="90"/>
    </row>
    <row r="9130" spans="38:139">
      <c r="AL9130" s="13"/>
      <c r="AM9130" s="13"/>
      <c r="AN9130" s="3"/>
      <c r="AO9130" s="126"/>
      <c r="AP9130" s="126"/>
      <c r="AQ9130" s="127"/>
      <c r="AR9130" s="128"/>
      <c r="AS9130" s="13"/>
      <c r="AW9130" s="128"/>
      <c r="AX9130" s="128"/>
      <c r="AY9130" s="128"/>
      <c r="BH9130" s="89"/>
      <c r="BI9130" s="90"/>
      <c r="DL9130" s="13"/>
      <c r="DM9130" s="13"/>
      <c r="DN9130" s="3"/>
      <c r="DO9130" s="126"/>
      <c r="DP9130" s="126"/>
      <c r="DQ9130" s="127"/>
      <c r="DR9130" s="128"/>
      <c r="DS9130" s="13"/>
      <c r="DW9130" s="128"/>
      <c r="DX9130" s="128"/>
      <c r="DY9130" s="128"/>
      <c r="EH9130" s="89"/>
      <c r="EI9130" s="90"/>
    </row>
    <row r="9131" spans="38:139">
      <c r="AL9131" s="13"/>
      <c r="AM9131" s="13"/>
      <c r="AN9131" s="3"/>
      <c r="AO9131" s="126"/>
      <c r="AP9131" s="126"/>
      <c r="AQ9131" s="127"/>
      <c r="AR9131" s="128"/>
      <c r="AS9131" s="13"/>
      <c r="AW9131" s="128"/>
      <c r="AX9131" s="128"/>
      <c r="AY9131" s="128"/>
      <c r="BH9131" s="89"/>
      <c r="BI9131" s="90"/>
      <c r="DL9131" s="13"/>
      <c r="DM9131" s="13"/>
      <c r="DN9131" s="3"/>
      <c r="DO9131" s="126"/>
      <c r="DP9131" s="126"/>
      <c r="DQ9131" s="127"/>
      <c r="DR9131" s="128"/>
      <c r="DS9131" s="13"/>
      <c r="DW9131" s="128"/>
      <c r="DX9131" s="128"/>
      <c r="DY9131" s="128"/>
      <c r="EH9131" s="89"/>
      <c r="EI9131" s="90"/>
    </row>
    <row r="9132" spans="38:139">
      <c r="AL9132" s="13"/>
      <c r="AM9132" s="13"/>
      <c r="AN9132" s="3"/>
      <c r="AO9132" s="126"/>
      <c r="AP9132" s="126"/>
      <c r="AQ9132" s="127"/>
      <c r="AR9132" s="128"/>
      <c r="AS9132" s="13"/>
      <c r="AW9132" s="128"/>
      <c r="AX9132" s="128"/>
      <c r="AY9132" s="128"/>
      <c r="BH9132" s="89"/>
      <c r="BI9132" s="90"/>
      <c r="DL9132" s="13"/>
      <c r="DM9132" s="13"/>
      <c r="DN9132" s="3"/>
      <c r="DO9132" s="126"/>
      <c r="DP9132" s="126"/>
      <c r="DQ9132" s="127"/>
      <c r="DR9132" s="128"/>
      <c r="DS9132" s="13"/>
      <c r="DW9132" s="128"/>
      <c r="DX9132" s="128"/>
      <c r="DY9132" s="128"/>
      <c r="EH9132" s="89"/>
      <c r="EI9132" s="90"/>
    </row>
    <row r="9133" spans="38:139">
      <c r="AL9133" s="13"/>
      <c r="AM9133" s="13"/>
      <c r="AN9133" s="3"/>
      <c r="AO9133" s="126"/>
      <c r="AP9133" s="126"/>
      <c r="AQ9133" s="127"/>
      <c r="AR9133" s="128"/>
      <c r="AS9133" s="13"/>
      <c r="AW9133" s="128"/>
      <c r="AX9133" s="128"/>
      <c r="AY9133" s="128"/>
      <c r="BH9133" s="89"/>
      <c r="BI9133" s="90"/>
      <c r="DL9133" s="13"/>
      <c r="DM9133" s="13"/>
      <c r="DN9133" s="3"/>
      <c r="DO9133" s="126"/>
      <c r="DP9133" s="126"/>
      <c r="DQ9133" s="127"/>
      <c r="DR9133" s="128"/>
      <c r="DS9133" s="13"/>
      <c r="DW9133" s="128"/>
      <c r="DX9133" s="128"/>
      <c r="DY9133" s="128"/>
      <c r="EH9133" s="89"/>
      <c r="EI9133" s="90"/>
    </row>
    <row r="9134" spans="38:139">
      <c r="AL9134" s="13"/>
      <c r="AM9134" s="13"/>
      <c r="AN9134" s="3"/>
      <c r="AO9134" s="126"/>
      <c r="AP9134" s="126"/>
      <c r="AQ9134" s="127"/>
      <c r="AR9134" s="128"/>
      <c r="AS9134" s="13"/>
      <c r="AW9134" s="128"/>
      <c r="AX9134" s="128"/>
      <c r="AY9134" s="128"/>
      <c r="BH9134" s="89"/>
      <c r="BI9134" s="90"/>
      <c r="DL9134" s="13"/>
      <c r="DM9134" s="13"/>
      <c r="DN9134" s="3"/>
      <c r="DO9134" s="126"/>
      <c r="DP9134" s="126"/>
      <c r="DQ9134" s="127"/>
      <c r="DR9134" s="128"/>
      <c r="DS9134" s="13"/>
      <c r="DW9134" s="128"/>
      <c r="DX9134" s="128"/>
      <c r="DY9134" s="128"/>
      <c r="EH9134" s="89"/>
      <c r="EI9134" s="90"/>
    </row>
    <row r="9135" spans="38:139">
      <c r="AL9135" s="13"/>
      <c r="AM9135" s="13"/>
      <c r="AN9135" s="3"/>
      <c r="AO9135" s="126"/>
      <c r="AP9135" s="126"/>
      <c r="AQ9135" s="127"/>
      <c r="AR9135" s="128"/>
      <c r="AS9135" s="13"/>
      <c r="AW9135" s="128"/>
      <c r="AX9135" s="128"/>
      <c r="AY9135" s="128"/>
      <c r="BH9135" s="89"/>
      <c r="BI9135" s="90"/>
      <c r="DL9135" s="13"/>
      <c r="DM9135" s="13"/>
      <c r="DN9135" s="3"/>
      <c r="DO9135" s="126"/>
      <c r="DP9135" s="126"/>
      <c r="DQ9135" s="127"/>
      <c r="DR9135" s="128"/>
      <c r="DS9135" s="13"/>
      <c r="DW9135" s="128"/>
      <c r="DX9135" s="128"/>
      <c r="DY9135" s="128"/>
      <c r="EH9135" s="89"/>
      <c r="EI9135" s="90"/>
    </row>
    <row r="9136" spans="38:139">
      <c r="AL9136" s="13"/>
      <c r="AM9136" s="13"/>
      <c r="AN9136" s="3"/>
      <c r="AO9136" s="126"/>
      <c r="AP9136" s="126"/>
      <c r="AQ9136" s="127"/>
      <c r="AR9136" s="128"/>
      <c r="AS9136" s="13"/>
      <c r="AW9136" s="128"/>
      <c r="AX9136" s="128"/>
      <c r="AY9136" s="128"/>
      <c r="BH9136" s="89"/>
      <c r="BI9136" s="90"/>
      <c r="DL9136" s="13"/>
      <c r="DM9136" s="13"/>
      <c r="DN9136" s="3"/>
      <c r="DO9136" s="126"/>
      <c r="DP9136" s="126"/>
      <c r="DQ9136" s="127"/>
      <c r="DR9136" s="128"/>
      <c r="DS9136" s="13"/>
      <c r="DW9136" s="128"/>
      <c r="DX9136" s="128"/>
      <c r="DY9136" s="128"/>
      <c r="EH9136" s="89"/>
      <c r="EI9136" s="90"/>
    </row>
    <row r="9137" spans="38:139">
      <c r="AL9137" s="13"/>
      <c r="AM9137" s="13"/>
      <c r="AN9137" s="3"/>
      <c r="AO9137" s="126"/>
      <c r="AP9137" s="126"/>
      <c r="AQ9137" s="127"/>
      <c r="AR9137" s="128"/>
      <c r="AS9137" s="13"/>
      <c r="AW9137" s="128"/>
      <c r="AX9137" s="128"/>
      <c r="AY9137" s="128"/>
      <c r="BH9137" s="89"/>
      <c r="BI9137" s="90"/>
      <c r="DL9137" s="13"/>
      <c r="DM9137" s="13"/>
      <c r="DN9137" s="3"/>
      <c r="DO9137" s="126"/>
      <c r="DP9137" s="126"/>
      <c r="DQ9137" s="127"/>
      <c r="DR9137" s="128"/>
      <c r="DS9137" s="13"/>
      <c r="DW9137" s="128"/>
      <c r="DX9137" s="128"/>
      <c r="DY9137" s="128"/>
      <c r="EH9137" s="89"/>
      <c r="EI9137" s="90"/>
    </row>
    <row r="9138" spans="38:139">
      <c r="AL9138" s="13"/>
      <c r="AM9138" s="13"/>
      <c r="AN9138" s="3"/>
      <c r="AO9138" s="126"/>
      <c r="AP9138" s="126"/>
      <c r="AQ9138" s="127"/>
      <c r="AR9138" s="128"/>
      <c r="AS9138" s="13"/>
      <c r="AW9138" s="128"/>
      <c r="AX9138" s="128"/>
      <c r="AY9138" s="128"/>
      <c r="BH9138" s="89"/>
      <c r="BI9138" s="90"/>
      <c r="DL9138" s="13"/>
      <c r="DM9138" s="13"/>
      <c r="DN9138" s="3"/>
      <c r="DO9138" s="126"/>
      <c r="DP9138" s="126"/>
      <c r="DQ9138" s="127"/>
      <c r="DR9138" s="128"/>
      <c r="DS9138" s="13"/>
      <c r="DW9138" s="128"/>
      <c r="DX9138" s="128"/>
      <c r="DY9138" s="128"/>
      <c r="EH9138" s="89"/>
      <c r="EI9138" s="90"/>
    </row>
    <row r="9139" spans="38:139">
      <c r="AL9139" s="13"/>
      <c r="AM9139" s="13"/>
      <c r="AN9139" s="3"/>
      <c r="AO9139" s="126"/>
      <c r="AP9139" s="126"/>
      <c r="AQ9139" s="127"/>
      <c r="AR9139" s="128"/>
      <c r="AS9139" s="13"/>
      <c r="AW9139" s="128"/>
      <c r="AX9139" s="128"/>
      <c r="AY9139" s="128"/>
      <c r="BH9139" s="89"/>
      <c r="BI9139" s="90"/>
      <c r="DL9139" s="13"/>
      <c r="DM9139" s="13"/>
      <c r="DN9139" s="3"/>
      <c r="DO9139" s="126"/>
      <c r="DP9139" s="126"/>
      <c r="DQ9139" s="127"/>
      <c r="DR9139" s="128"/>
      <c r="DS9139" s="13"/>
      <c r="DW9139" s="128"/>
      <c r="DX9139" s="128"/>
      <c r="DY9139" s="128"/>
      <c r="EH9139" s="89"/>
      <c r="EI9139" s="90"/>
    </row>
    <row r="9140" spans="38:139">
      <c r="AL9140" s="13"/>
      <c r="AM9140" s="13"/>
      <c r="AN9140" s="3"/>
      <c r="AO9140" s="126"/>
      <c r="AP9140" s="126"/>
      <c r="AQ9140" s="127"/>
      <c r="AR9140" s="128"/>
      <c r="AS9140" s="13"/>
      <c r="AW9140" s="128"/>
      <c r="AX9140" s="128"/>
      <c r="AY9140" s="128"/>
      <c r="BH9140" s="89"/>
      <c r="BI9140" s="90"/>
      <c r="DL9140" s="13"/>
      <c r="DM9140" s="13"/>
      <c r="DN9140" s="3"/>
      <c r="DO9140" s="126"/>
      <c r="DP9140" s="126"/>
      <c r="DQ9140" s="127"/>
      <c r="DR9140" s="128"/>
      <c r="DS9140" s="13"/>
      <c r="DW9140" s="128"/>
      <c r="DX9140" s="128"/>
      <c r="DY9140" s="128"/>
      <c r="EH9140" s="89"/>
      <c r="EI9140" s="90"/>
    </row>
    <row r="9141" spans="38:139">
      <c r="AL9141" s="13"/>
      <c r="AM9141" s="13"/>
      <c r="AN9141" s="3"/>
      <c r="AO9141" s="126"/>
      <c r="AP9141" s="126"/>
      <c r="AQ9141" s="127"/>
      <c r="AR9141" s="128"/>
      <c r="AS9141" s="13"/>
      <c r="AW9141" s="128"/>
      <c r="AX9141" s="128"/>
      <c r="AY9141" s="128"/>
      <c r="BH9141" s="89"/>
      <c r="BI9141" s="90"/>
      <c r="DL9141" s="13"/>
      <c r="DM9141" s="13"/>
      <c r="DN9141" s="3"/>
      <c r="DO9141" s="126"/>
      <c r="DP9141" s="126"/>
      <c r="DQ9141" s="127"/>
      <c r="DR9141" s="128"/>
      <c r="DS9141" s="13"/>
      <c r="DW9141" s="128"/>
      <c r="DX9141" s="128"/>
      <c r="DY9141" s="128"/>
      <c r="EH9141" s="89"/>
      <c r="EI9141" s="90"/>
    </row>
    <row r="9142" spans="38:139">
      <c r="AL9142" s="13"/>
      <c r="AM9142" s="13"/>
      <c r="AN9142" s="3"/>
      <c r="AO9142" s="126"/>
      <c r="AP9142" s="126"/>
      <c r="AQ9142" s="127"/>
      <c r="AR9142" s="128"/>
      <c r="AS9142" s="13"/>
      <c r="AW9142" s="128"/>
      <c r="AX9142" s="128"/>
      <c r="AY9142" s="128"/>
      <c r="BH9142" s="89"/>
      <c r="BI9142" s="90"/>
      <c r="DL9142" s="13"/>
      <c r="DM9142" s="13"/>
      <c r="DN9142" s="3"/>
      <c r="DO9142" s="126"/>
      <c r="DP9142" s="126"/>
      <c r="DQ9142" s="127"/>
      <c r="DR9142" s="128"/>
      <c r="DS9142" s="13"/>
      <c r="DW9142" s="128"/>
      <c r="DX9142" s="128"/>
      <c r="DY9142" s="128"/>
      <c r="EH9142" s="89"/>
      <c r="EI9142" s="90"/>
    </row>
    <row r="9143" spans="38:139">
      <c r="AL9143" s="13"/>
      <c r="AM9143" s="13"/>
      <c r="AN9143" s="3"/>
      <c r="AO9143" s="126"/>
      <c r="AP9143" s="126"/>
      <c r="AQ9143" s="127"/>
      <c r="AR9143" s="128"/>
      <c r="AS9143" s="13"/>
      <c r="AW9143" s="128"/>
      <c r="AX9143" s="128"/>
      <c r="AY9143" s="128"/>
      <c r="BH9143" s="89"/>
      <c r="BI9143" s="90"/>
      <c r="DL9143" s="13"/>
      <c r="DM9143" s="13"/>
      <c r="DN9143" s="3"/>
      <c r="DO9143" s="126"/>
      <c r="DP9143" s="126"/>
      <c r="DQ9143" s="127"/>
      <c r="DR9143" s="128"/>
      <c r="DS9143" s="13"/>
      <c r="DW9143" s="128"/>
      <c r="DX9143" s="128"/>
      <c r="DY9143" s="128"/>
      <c r="EH9143" s="89"/>
      <c r="EI9143" s="90"/>
    </row>
    <row r="9144" spans="38:139">
      <c r="AL9144" s="13"/>
      <c r="AM9144" s="13"/>
      <c r="AN9144" s="3"/>
      <c r="AO9144" s="126"/>
      <c r="AP9144" s="126"/>
      <c r="AQ9144" s="127"/>
      <c r="AR9144" s="128"/>
      <c r="AS9144" s="13"/>
      <c r="AW9144" s="128"/>
      <c r="AX9144" s="128"/>
      <c r="AY9144" s="128"/>
      <c r="BH9144" s="89"/>
      <c r="BI9144" s="90"/>
      <c r="DL9144" s="13"/>
      <c r="DM9144" s="13"/>
      <c r="DN9144" s="3"/>
      <c r="DO9144" s="126"/>
      <c r="DP9144" s="126"/>
      <c r="DQ9144" s="127"/>
      <c r="DR9144" s="128"/>
      <c r="DS9144" s="13"/>
      <c r="DW9144" s="128"/>
      <c r="DX9144" s="128"/>
      <c r="DY9144" s="128"/>
      <c r="EH9144" s="89"/>
      <c r="EI9144" s="90"/>
    </row>
    <row r="9145" spans="38:139">
      <c r="AL9145" s="13"/>
      <c r="AM9145" s="13"/>
      <c r="AN9145" s="3"/>
      <c r="AO9145" s="126"/>
      <c r="AP9145" s="126"/>
      <c r="AQ9145" s="127"/>
      <c r="AR9145" s="128"/>
      <c r="AS9145" s="13"/>
      <c r="AW9145" s="128"/>
      <c r="AX9145" s="128"/>
      <c r="AY9145" s="128"/>
      <c r="BH9145" s="89"/>
      <c r="BI9145" s="90"/>
      <c r="DL9145" s="13"/>
      <c r="DM9145" s="13"/>
      <c r="DN9145" s="3"/>
      <c r="DO9145" s="126"/>
      <c r="DP9145" s="126"/>
      <c r="DQ9145" s="127"/>
      <c r="DR9145" s="128"/>
      <c r="DS9145" s="13"/>
      <c r="DW9145" s="128"/>
      <c r="DX9145" s="128"/>
      <c r="DY9145" s="128"/>
      <c r="EH9145" s="89"/>
      <c r="EI9145" s="90"/>
    </row>
    <row r="9146" spans="38:139">
      <c r="AL9146" s="13"/>
      <c r="AM9146" s="13"/>
      <c r="AN9146" s="3"/>
      <c r="AO9146" s="126"/>
      <c r="AP9146" s="126"/>
      <c r="AQ9146" s="127"/>
      <c r="AR9146" s="128"/>
      <c r="AS9146" s="13"/>
      <c r="AW9146" s="128"/>
      <c r="AX9146" s="128"/>
      <c r="AY9146" s="128"/>
      <c r="BH9146" s="89"/>
      <c r="BI9146" s="90"/>
      <c r="DL9146" s="13"/>
      <c r="DM9146" s="13"/>
      <c r="DN9146" s="3"/>
      <c r="DO9146" s="126"/>
      <c r="DP9146" s="126"/>
      <c r="DQ9146" s="127"/>
      <c r="DR9146" s="128"/>
      <c r="DS9146" s="13"/>
      <c r="DW9146" s="128"/>
      <c r="DX9146" s="128"/>
      <c r="DY9146" s="128"/>
      <c r="EH9146" s="89"/>
      <c r="EI9146" s="90"/>
    </row>
    <row r="9147" spans="38:139">
      <c r="AL9147" s="13"/>
      <c r="AM9147" s="13"/>
      <c r="AN9147" s="3"/>
      <c r="AO9147" s="126"/>
      <c r="AP9147" s="126"/>
      <c r="AQ9147" s="127"/>
      <c r="AR9147" s="128"/>
      <c r="AS9147" s="13"/>
      <c r="AW9147" s="128"/>
      <c r="AX9147" s="128"/>
      <c r="AY9147" s="128"/>
      <c r="BH9147" s="89"/>
      <c r="BI9147" s="90"/>
      <c r="DL9147" s="13"/>
      <c r="DM9147" s="13"/>
      <c r="DN9147" s="3"/>
      <c r="DO9147" s="126"/>
      <c r="DP9147" s="126"/>
      <c r="DQ9147" s="127"/>
      <c r="DR9147" s="128"/>
      <c r="DS9147" s="13"/>
      <c r="DW9147" s="128"/>
      <c r="DX9147" s="128"/>
      <c r="DY9147" s="128"/>
      <c r="EH9147" s="89"/>
      <c r="EI9147" s="90"/>
    </row>
    <row r="9148" spans="38:139">
      <c r="AL9148" s="13"/>
      <c r="AM9148" s="13"/>
      <c r="AN9148" s="3"/>
      <c r="AO9148" s="126"/>
      <c r="AP9148" s="126"/>
      <c r="AQ9148" s="127"/>
      <c r="AR9148" s="128"/>
      <c r="AS9148" s="13"/>
      <c r="AW9148" s="128"/>
      <c r="AX9148" s="128"/>
      <c r="AY9148" s="128"/>
      <c r="BH9148" s="89"/>
      <c r="BI9148" s="90"/>
      <c r="DL9148" s="13"/>
      <c r="DM9148" s="13"/>
      <c r="DN9148" s="3"/>
      <c r="DO9148" s="126"/>
      <c r="DP9148" s="126"/>
      <c r="DQ9148" s="127"/>
      <c r="DR9148" s="128"/>
      <c r="DS9148" s="13"/>
      <c r="DW9148" s="128"/>
      <c r="DX9148" s="128"/>
      <c r="DY9148" s="128"/>
      <c r="EH9148" s="89"/>
      <c r="EI9148" s="90"/>
    </row>
    <row r="9149" spans="38:139">
      <c r="AL9149" s="13"/>
      <c r="AM9149" s="13"/>
      <c r="AN9149" s="3"/>
      <c r="AO9149" s="126"/>
      <c r="AP9149" s="126"/>
      <c r="AQ9149" s="127"/>
      <c r="AR9149" s="128"/>
      <c r="AS9149" s="13"/>
      <c r="AW9149" s="128"/>
      <c r="AX9149" s="128"/>
      <c r="AY9149" s="128"/>
      <c r="BH9149" s="89"/>
      <c r="BI9149" s="90"/>
      <c r="DL9149" s="13"/>
      <c r="DM9149" s="13"/>
      <c r="DN9149" s="3"/>
      <c r="DO9149" s="126"/>
      <c r="DP9149" s="126"/>
      <c r="DQ9149" s="127"/>
      <c r="DR9149" s="128"/>
      <c r="DS9149" s="13"/>
      <c r="DW9149" s="128"/>
      <c r="DX9149" s="128"/>
      <c r="DY9149" s="128"/>
      <c r="EH9149" s="89"/>
      <c r="EI9149" s="90"/>
    </row>
    <row r="9150" spans="38:139">
      <c r="AL9150" s="13"/>
      <c r="AM9150" s="13"/>
      <c r="AN9150" s="3"/>
      <c r="AO9150" s="126"/>
      <c r="AP9150" s="126"/>
      <c r="AQ9150" s="127"/>
      <c r="AR9150" s="128"/>
      <c r="AS9150" s="13"/>
      <c r="AW9150" s="128"/>
      <c r="AX9150" s="128"/>
      <c r="AY9150" s="128"/>
      <c r="BH9150" s="89"/>
      <c r="BI9150" s="90"/>
      <c r="DL9150" s="13"/>
      <c r="DM9150" s="13"/>
      <c r="DN9150" s="3"/>
      <c r="DO9150" s="126"/>
      <c r="DP9150" s="126"/>
      <c r="DQ9150" s="127"/>
      <c r="DR9150" s="128"/>
      <c r="DS9150" s="13"/>
      <c r="DW9150" s="128"/>
      <c r="DX9150" s="128"/>
      <c r="DY9150" s="128"/>
      <c r="EH9150" s="89"/>
      <c r="EI9150" s="90"/>
    </row>
    <row r="9151" spans="38:139">
      <c r="AL9151" s="13"/>
      <c r="AM9151" s="13"/>
      <c r="AN9151" s="3"/>
      <c r="AO9151" s="126"/>
      <c r="AP9151" s="126"/>
      <c r="AQ9151" s="127"/>
      <c r="AR9151" s="128"/>
      <c r="AS9151" s="13"/>
      <c r="AW9151" s="128"/>
      <c r="AX9151" s="128"/>
      <c r="AY9151" s="128"/>
      <c r="BH9151" s="89"/>
      <c r="BI9151" s="90"/>
      <c r="DL9151" s="13"/>
      <c r="DM9151" s="13"/>
      <c r="DN9151" s="3"/>
      <c r="DO9151" s="126"/>
      <c r="DP9151" s="126"/>
      <c r="DQ9151" s="127"/>
      <c r="DR9151" s="128"/>
      <c r="DS9151" s="13"/>
      <c r="DW9151" s="128"/>
      <c r="DX9151" s="128"/>
      <c r="DY9151" s="128"/>
      <c r="EH9151" s="89"/>
      <c r="EI9151" s="90"/>
    </row>
    <row r="9152" spans="38:139">
      <c r="AL9152" s="13"/>
      <c r="AM9152" s="13"/>
      <c r="AN9152" s="3"/>
      <c r="AO9152" s="126"/>
      <c r="AP9152" s="126"/>
      <c r="AQ9152" s="127"/>
      <c r="AR9152" s="128"/>
      <c r="AS9152" s="13"/>
      <c r="AW9152" s="128"/>
      <c r="AX9152" s="128"/>
      <c r="AY9152" s="128"/>
      <c r="BH9152" s="89"/>
      <c r="BI9152" s="90"/>
      <c r="DL9152" s="13"/>
      <c r="DM9152" s="13"/>
      <c r="DN9152" s="3"/>
      <c r="DO9152" s="126"/>
      <c r="DP9152" s="126"/>
      <c r="DQ9152" s="127"/>
      <c r="DR9152" s="128"/>
      <c r="DS9152" s="13"/>
      <c r="DW9152" s="128"/>
      <c r="DX9152" s="128"/>
      <c r="DY9152" s="128"/>
      <c r="EH9152" s="89"/>
      <c r="EI9152" s="90"/>
    </row>
    <row r="9153" spans="38:139">
      <c r="AL9153" s="13"/>
      <c r="AM9153" s="13"/>
      <c r="AN9153" s="3"/>
      <c r="AO9153" s="126"/>
      <c r="AP9153" s="126"/>
      <c r="AQ9153" s="127"/>
      <c r="AR9153" s="128"/>
      <c r="AS9153" s="13"/>
      <c r="AW9153" s="128"/>
      <c r="AX9153" s="128"/>
      <c r="AY9153" s="128"/>
      <c r="BH9153" s="89"/>
      <c r="BI9153" s="90"/>
      <c r="DL9153" s="13"/>
      <c r="DM9153" s="13"/>
      <c r="DN9153" s="3"/>
      <c r="DO9153" s="126"/>
      <c r="DP9153" s="126"/>
      <c r="DQ9153" s="127"/>
      <c r="DR9153" s="128"/>
      <c r="DS9153" s="13"/>
      <c r="DW9153" s="128"/>
      <c r="DX9153" s="128"/>
      <c r="DY9153" s="128"/>
      <c r="EH9153" s="89"/>
      <c r="EI9153" s="90"/>
    </row>
    <row r="9154" spans="38:139">
      <c r="AL9154" s="13"/>
      <c r="AM9154" s="13"/>
      <c r="AN9154" s="3"/>
      <c r="AO9154" s="126"/>
      <c r="AP9154" s="126"/>
      <c r="AQ9154" s="127"/>
      <c r="AR9154" s="128"/>
      <c r="AS9154" s="13"/>
      <c r="AW9154" s="128"/>
      <c r="AX9154" s="128"/>
      <c r="AY9154" s="128"/>
      <c r="BH9154" s="89"/>
      <c r="BI9154" s="90"/>
      <c r="DL9154" s="13"/>
      <c r="DM9154" s="13"/>
      <c r="DN9154" s="3"/>
      <c r="DO9154" s="126"/>
      <c r="DP9154" s="126"/>
      <c r="DQ9154" s="127"/>
      <c r="DR9154" s="128"/>
      <c r="DS9154" s="13"/>
      <c r="DW9154" s="128"/>
      <c r="DX9154" s="128"/>
      <c r="DY9154" s="128"/>
      <c r="EH9154" s="89"/>
      <c r="EI9154" s="90"/>
    </row>
    <row r="9155" spans="38:139">
      <c r="AL9155" s="13"/>
      <c r="AM9155" s="13"/>
      <c r="AN9155" s="3"/>
      <c r="AO9155" s="126"/>
      <c r="AP9155" s="126"/>
      <c r="AQ9155" s="127"/>
      <c r="AR9155" s="128"/>
      <c r="AS9155" s="13"/>
      <c r="AW9155" s="128"/>
      <c r="AX9155" s="128"/>
      <c r="AY9155" s="128"/>
      <c r="BH9155" s="89"/>
      <c r="BI9155" s="90"/>
      <c r="DL9155" s="13"/>
      <c r="DM9155" s="13"/>
      <c r="DN9155" s="3"/>
      <c r="DO9155" s="126"/>
      <c r="DP9155" s="126"/>
      <c r="DQ9155" s="127"/>
      <c r="DR9155" s="128"/>
      <c r="DS9155" s="13"/>
      <c r="DW9155" s="128"/>
      <c r="DX9155" s="128"/>
      <c r="DY9155" s="128"/>
      <c r="EH9155" s="89"/>
      <c r="EI9155" s="90"/>
    </row>
    <row r="9156" spans="38:139">
      <c r="AL9156" s="13"/>
      <c r="AM9156" s="13"/>
      <c r="AN9156" s="3"/>
      <c r="AO9156" s="126"/>
      <c r="AP9156" s="126"/>
      <c r="AQ9156" s="127"/>
      <c r="AR9156" s="128"/>
      <c r="AS9156" s="13"/>
      <c r="AW9156" s="128"/>
      <c r="AX9156" s="128"/>
      <c r="AY9156" s="128"/>
      <c r="BH9156" s="89"/>
      <c r="BI9156" s="90"/>
      <c r="DL9156" s="13"/>
      <c r="DM9156" s="13"/>
      <c r="DN9156" s="3"/>
      <c r="DO9156" s="126"/>
      <c r="DP9156" s="126"/>
      <c r="DQ9156" s="127"/>
      <c r="DR9156" s="128"/>
      <c r="DS9156" s="13"/>
      <c r="DW9156" s="128"/>
      <c r="DX9156" s="128"/>
      <c r="DY9156" s="128"/>
      <c r="EH9156" s="89"/>
      <c r="EI9156" s="90"/>
    </row>
    <row r="9157" spans="38:139">
      <c r="AL9157" s="13"/>
      <c r="AM9157" s="13"/>
      <c r="AN9157" s="3"/>
      <c r="AO9157" s="126"/>
      <c r="AP9157" s="126"/>
      <c r="AQ9157" s="127"/>
      <c r="AR9157" s="128"/>
      <c r="AS9157" s="13"/>
      <c r="AW9157" s="128"/>
      <c r="AX9157" s="128"/>
      <c r="AY9157" s="128"/>
      <c r="BH9157" s="89"/>
      <c r="BI9157" s="90"/>
      <c r="DL9157" s="13"/>
      <c r="DM9157" s="13"/>
      <c r="DN9157" s="3"/>
      <c r="DO9157" s="126"/>
      <c r="DP9157" s="126"/>
      <c r="DQ9157" s="127"/>
      <c r="DR9157" s="128"/>
      <c r="DS9157" s="13"/>
      <c r="DW9157" s="128"/>
      <c r="DX9157" s="128"/>
      <c r="DY9157" s="128"/>
      <c r="EH9157" s="89"/>
      <c r="EI9157" s="90"/>
    </row>
    <row r="9158" spans="38:139">
      <c r="AL9158" s="13"/>
      <c r="AM9158" s="13"/>
      <c r="AN9158" s="3"/>
      <c r="AO9158" s="126"/>
      <c r="AP9158" s="126"/>
      <c r="AQ9158" s="127"/>
      <c r="AR9158" s="128"/>
      <c r="AS9158" s="13"/>
      <c r="AW9158" s="128"/>
      <c r="AX9158" s="128"/>
      <c r="AY9158" s="128"/>
      <c r="BH9158" s="89"/>
      <c r="BI9158" s="90"/>
      <c r="DL9158" s="13"/>
      <c r="DM9158" s="13"/>
      <c r="DN9158" s="3"/>
      <c r="DO9158" s="126"/>
      <c r="DP9158" s="126"/>
      <c r="DQ9158" s="127"/>
      <c r="DR9158" s="128"/>
      <c r="DS9158" s="13"/>
      <c r="DW9158" s="128"/>
      <c r="DX9158" s="128"/>
      <c r="DY9158" s="128"/>
      <c r="EH9158" s="89"/>
      <c r="EI9158" s="90"/>
    </row>
    <row r="9159" spans="38:139">
      <c r="AL9159" s="13"/>
      <c r="AM9159" s="13"/>
      <c r="AN9159" s="3"/>
      <c r="AO9159" s="126"/>
      <c r="AP9159" s="126"/>
      <c r="AQ9159" s="127"/>
      <c r="AR9159" s="128"/>
      <c r="AS9159" s="13"/>
      <c r="AW9159" s="128"/>
      <c r="AX9159" s="128"/>
      <c r="AY9159" s="128"/>
      <c r="BH9159" s="89"/>
      <c r="BI9159" s="90"/>
      <c r="DL9159" s="13"/>
      <c r="DM9159" s="13"/>
      <c r="DN9159" s="3"/>
      <c r="DO9159" s="126"/>
      <c r="DP9159" s="126"/>
      <c r="DQ9159" s="127"/>
      <c r="DR9159" s="128"/>
      <c r="DS9159" s="13"/>
      <c r="DW9159" s="128"/>
      <c r="DX9159" s="128"/>
      <c r="DY9159" s="128"/>
      <c r="EH9159" s="89"/>
      <c r="EI9159" s="90"/>
    </row>
    <row r="9160" spans="38:139">
      <c r="AL9160" s="13"/>
      <c r="AM9160" s="13"/>
      <c r="AN9160" s="3"/>
      <c r="AO9160" s="126"/>
      <c r="AP9160" s="126"/>
      <c r="AQ9160" s="127"/>
      <c r="AR9160" s="128"/>
      <c r="AS9160" s="13"/>
      <c r="AW9160" s="128"/>
      <c r="AX9160" s="128"/>
      <c r="AY9160" s="128"/>
      <c r="BH9160" s="89"/>
      <c r="BI9160" s="90"/>
      <c r="DL9160" s="13"/>
      <c r="DM9160" s="13"/>
      <c r="DN9160" s="3"/>
      <c r="DO9160" s="126"/>
      <c r="DP9160" s="126"/>
      <c r="DQ9160" s="127"/>
      <c r="DR9160" s="128"/>
      <c r="DS9160" s="13"/>
      <c r="DW9160" s="128"/>
      <c r="DX9160" s="128"/>
      <c r="DY9160" s="128"/>
      <c r="EH9160" s="89"/>
      <c r="EI9160" s="90"/>
    </row>
    <row r="9161" spans="38:139">
      <c r="AL9161" s="13"/>
      <c r="AM9161" s="13"/>
      <c r="AN9161" s="3"/>
      <c r="AO9161" s="126"/>
      <c r="AP9161" s="126"/>
      <c r="AQ9161" s="127"/>
      <c r="AR9161" s="128"/>
      <c r="AS9161" s="13"/>
      <c r="AW9161" s="128"/>
      <c r="AX9161" s="128"/>
      <c r="AY9161" s="128"/>
      <c r="BH9161" s="89"/>
      <c r="BI9161" s="90"/>
      <c r="DL9161" s="13"/>
      <c r="DM9161" s="13"/>
      <c r="DN9161" s="3"/>
      <c r="DO9161" s="126"/>
      <c r="DP9161" s="126"/>
      <c r="DQ9161" s="127"/>
      <c r="DR9161" s="128"/>
      <c r="DS9161" s="13"/>
      <c r="DW9161" s="128"/>
      <c r="DX9161" s="128"/>
      <c r="DY9161" s="128"/>
      <c r="EH9161" s="89"/>
      <c r="EI9161" s="90"/>
    </row>
    <row r="9162" spans="38:139">
      <c r="AL9162" s="13"/>
      <c r="AM9162" s="13"/>
      <c r="AN9162" s="3"/>
      <c r="AO9162" s="126"/>
      <c r="AP9162" s="126"/>
      <c r="AQ9162" s="127"/>
      <c r="AR9162" s="128"/>
      <c r="AS9162" s="13"/>
      <c r="AW9162" s="128"/>
      <c r="AX9162" s="128"/>
      <c r="AY9162" s="128"/>
      <c r="BH9162" s="89"/>
      <c r="BI9162" s="90"/>
      <c r="DL9162" s="13"/>
      <c r="DM9162" s="13"/>
      <c r="DN9162" s="3"/>
      <c r="DO9162" s="126"/>
      <c r="DP9162" s="126"/>
      <c r="DQ9162" s="127"/>
      <c r="DR9162" s="128"/>
      <c r="DS9162" s="13"/>
      <c r="DW9162" s="128"/>
      <c r="DX9162" s="128"/>
      <c r="DY9162" s="128"/>
      <c r="EH9162" s="89"/>
      <c r="EI9162" s="90"/>
    </row>
    <row r="9163" spans="38:139">
      <c r="AL9163" s="13"/>
      <c r="AM9163" s="13"/>
      <c r="AN9163" s="3"/>
      <c r="AO9163" s="126"/>
      <c r="AP9163" s="126"/>
      <c r="AQ9163" s="127"/>
      <c r="AR9163" s="128"/>
      <c r="AS9163" s="13"/>
      <c r="AW9163" s="128"/>
      <c r="AX9163" s="128"/>
      <c r="AY9163" s="128"/>
      <c r="BH9163" s="89"/>
      <c r="BI9163" s="90"/>
      <c r="DL9163" s="13"/>
      <c r="DM9163" s="13"/>
      <c r="DN9163" s="3"/>
      <c r="DO9163" s="126"/>
      <c r="DP9163" s="126"/>
      <c r="DQ9163" s="127"/>
      <c r="DR9163" s="128"/>
      <c r="DS9163" s="13"/>
      <c r="DW9163" s="128"/>
      <c r="DX9163" s="128"/>
      <c r="DY9163" s="128"/>
      <c r="EH9163" s="89"/>
      <c r="EI9163" s="90"/>
    </row>
    <row r="9164" spans="38:139">
      <c r="AL9164" s="13"/>
      <c r="AM9164" s="13"/>
      <c r="AN9164" s="3"/>
      <c r="AO9164" s="126"/>
      <c r="AP9164" s="126"/>
      <c r="AQ9164" s="127"/>
      <c r="AR9164" s="128"/>
      <c r="AS9164" s="13"/>
      <c r="AW9164" s="128"/>
      <c r="AX9164" s="128"/>
      <c r="AY9164" s="128"/>
      <c r="BH9164" s="89"/>
      <c r="BI9164" s="90"/>
      <c r="DL9164" s="13"/>
      <c r="DM9164" s="13"/>
      <c r="DN9164" s="3"/>
      <c r="DO9164" s="126"/>
      <c r="DP9164" s="126"/>
      <c r="DQ9164" s="127"/>
      <c r="DR9164" s="128"/>
      <c r="DS9164" s="13"/>
      <c r="DW9164" s="128"/>
      <c r="DX9164" s="128"/>
      <c r="DY9164" s="128"/>
      <c r="EH9164" s="89"/>
      <c r="EI9164" s="90"/>
    </row>
    <row r="9165" spans="38:139">
      <c r="AL9165" s="13"/>
      <c r="AM9165" s="13"/>
      <c r="AN9165" s="3"/>
      <c r="AO9165" s="126"/>
      <c r="AP9165" s="126"/>
      <c r="AQ9165" s="127"/>
      <c r="AR9165" s="128"/>
      <c r="AS9165" s="13"/>
      <c r="AW9165" s="128"/>
      <c r="AX9165" s="128"/>
      <c r="AY9165" s="128"/>
      <c r="BH9165" s="89"/>
      <c r="BI9165" s="90"/>
      <c r="DL9165" s="13"/>
      <c r="DM9165" s="13"/>
      <c r="DN9165" s="3"/>
      <c r="DO9165" s="126"/>
      <c r="DP9165" s="126"/>
      <c r="DQ9165" s="127"/>
      <c r="DR9165" s="128"/>
      <c r="DS9165" s="13"/>
      <c r="DW9165" s="128"/>
      <c r="DX9165" s="128"/>
      <c r="DY9165" s="128"/>
      <c r="EH9165" s="89"/>
      <c r="EI9165" s="90"/>
    </row>
    <row r="9166" spans="38:139">
      <c r="AL9166" s="13"/>
      <c r="AM9166" s="13"/>
      <c r="AN9166" s="3"/>
      <c r="AO9166" s="126"/>
      <c r="AP9166" s="126"/>
      <c r="AQ9166" s="127"/>
      <c r="AR9166" s="128"/>
      <c r="AS9166" s="13"/>
      <c r="AW9166" s="128"/>
      <c r="AX9166" s="128"/>
      <c r="AY9166" s="128"/>
      <c r="BH9166" s="89"/>
      <c r="BI9166" s="90"/>
      <c r="DL9166" s="13"/>
      <c r="DM9166" s="13"/>
      <c r="DN9166" s="3"/>
      <c r="DO9166" s="126"/>
      <c r="DP9166" s="126"/>
      <c r="DQ9166" s="127"/>
      <c r="DR9166" s="128"/>
      <c r="DS9166" s="13"/>
      <c r="DW9166" s="128"/>
      <c r="DX9166" s="128"/>
      <c r="DY9166" s="128"/>
      <c r="EH9166" s="89"/>
      <c r="EI9166" s="90"/>
    </row>
    <row r="9167" spans="38:139">
      <c r="AL9167" s="13"/>
      <c r="AM9167" s="13"/>
      <c r="AN9167" s="3"/>
      <c r="AO9167" s="126"/>
      <c r="AP9167" s="126"/>
      <c r="AQ9167" s="127"/>
      <c r="AR9167" s="128"/>
      <c r="AS9167" s="13"/>
      <c r="AW9167" s="128"/>
      <c r="AX9167" s="128"/>
      <c r="AY9167" s="128"/>
      <c r="BH9167" s="89"/>
      <c r="BI9167" s="90"/>
      <c r="DL9167" s="13"/>
      <c r="DM9167" s="13"/>
      <c r="DN9167" s="3"/>
      <c r="DO9167" s="126"/>
      <c r="DP9167" s="126"/>
      <c r="DQ9167" s="127"/>
      <c r="DR9167" s="128"/>
      <c r="DS9167" s="13"/>
      <c r="DW9167" s="128"/>
      <c r="DX9167" s="128"/>
      <c r="DY9167" s="128"/>
      <c r="EH9167" s="89"/>
      <c r="EI9167" s="90"/>
    </row>
    <row r="9168" spans="38:139">
      <c r="AL9168" s="13"/>
      <c r="AM9168" s="13"/>
      <c r="AN9168" s="3"/>
      <c r="AO9168" s="126"/>
      <c r="AP9168" s="126"/>
      <c r="AQ9168" s="127"/>
      <c r="AR9168" s="128"/>
      <c r="AS9168" s="13"/>
      <c r="AW9168" s="128"/>
      <c r="AX9168" s="128"/>
      <c r="AY9168" s="128"/>
      <c r="BH9168" s="89"/>
      <c r="BI9168" s="90"/>
      <c r="DL9168" s="13"/>
      <c r="DM9168" s="13"/>
      <c r="DN9168" s="3"/>
      <c r="DO9168" s="126"/>
      <c r="DP9168" s="126"/>
      <c r="DQ9168" s="127"/>
      <c r="DR9168" s="128"/>
      <c r="DS9168" s="13"/>
      <c r="DW9168" s="128"/>
      <c r="DX9168" s="128"/>
      <c r="DY9168" s="128"/>
      <c r="EH9168" s="89"/>
      <c r="EI9168" s="90"/>
    </row>
    <row r="9169" spans="38:139">
      <c r="AL9169" s="13"/>
      <c r="AM9169" s="13"/>
      <c r="AN9169" s="3"/>
      <c r="AO9169" s="126"/>
      <c r="AP9169" s="126"/>
      <c r="AQ9169" s="127"/>
      <c r="AR9169" s="128"/>
      <c r="AS9169" s="13"/>
      <c r="AW9169" s="128"/>
      <c r="AX9169" s="128"/>
      <c r="AY9169" s="128"/>
      <c r="BH9169" s="89"/>
      <c r="BI9169" s="90"/>
      <c r="DL9169" s="13"/>
      <c r="DM9169" s="13"/>
      <c r="DN9169" s="3"/>
      <c r="DO9169" s="126"/>
      <c r="DP9169" s="126"/>
      <c r="DQ9169" s="127"/>
      <c r="DR9169" s="128"/>
      <c r="DS9169" s="13"/>
      <c r="DW9169" s="128"/>
      <c r="DX9169" s="128"/>
      <c r="DY9169" s="128"/>
      <c r="EH9169" s="89"/>
      <c r="EI9169" s="90"/>
    </row>
    <row r="9170" spans="38:139">
      <c r="AL9170" s="13"/>
      <c r="AM9170" s="13"/>
      <c r="AN9170" s="3"/>
      <c r="AO9170" s="126"/>
      <c r="AP9170" s="126"/>
      <c r="AQ9170" s="127"/>
      <c r="AR9170" s="128"/>
      <c r="AS9170" s="13"/>
      <c r="AW9170" s="128"/>
      <c r="AX9170" s="128"/>
      <c r="AY9170" s="128"/>
      <c r="BH9170" s="89"/>
      <c r="BI9170" s="90"/>
      <c r="DL9170" s="13"/>
      <c r="DM9170" s="13"/>
      <c r="DN9170" s="3"/>
      <c r="DO9170" s="126"/>
      <c r="DP9170" s="126"/>
      <c r="DQ9170" s="127"/>
      <c r="DR9170" s="128"/>
      <c r="DS9170" s="13"/>
      <c r="DW9170" s="128"/>
      <c r="DX9170" s="128"/>
      <c r="DY9170" s="128"/>
      <c r="EH9170" s="89"/>
      <c r="EI9170" s="90"/>
    </row>
    <row r="9171" spans="38:139">
      <c r="AL9171" s="13"/>
      <c r="AM9171" s="13"/>
      <c r="AN9171" s="3"/>
      <c r="AO9171" s="126"/>
      <c r="AP9171" s="126"/>
      <c r="AQ9171" s="127"/>
      <c r="AR9171" s="128"/>
      <c r="AS9171" s="13"/>
      <c r="AW9171" s="128"/>
      <c r="AX9171" s="128"/>
      <c r="AY9171" s="128"/>
      <c r="BH9171" s="89"/>
      <c r="BI9171" s="90"/>
      <c r="DL9171" s="13"/>
      <c r="DM9171" s="13"/>
      <c r="DN9171" s="3"/>
      <c r="DO9171" s="126"/>
      <c r="DP9171" s="126"/>
      <c r="DQ9171" s="127"/>
      <c r="DR9171" s="128"/>
      <c r="DS9171" s="13"/>
      <c r="DW9171" s="128"/>
      <c r="DX9171" s="128"/>
      <c r="DY9171" s="128"/>
      <c r="EH9171" s="89"/>
      <c r="EI9171" s="90"/>
    </row>
    <row r="9172" spans="38:139">
      <c r="AL9172" s="13"/>
      <c r="AM9172" s="13"/>
      <c r="AN9172" s="3"/>
      <c r="AO9172" s="126"/>
      <c r="AP9172" s="126"/>
      <c r="AQ9172" s="127"/>
      <c r="AR9172" s="128"/>
      <c r="AS9172" s="13"/>
      <c r="AW9172" s="128"/>
      <c r="AX9172" s="128"/>
      <c r="AY9172" s="128"/>
      <c r="BH9172" s="89"/>
      <c r="BI9172" s="90"/>
      <c r="DL9172" s="13"/>
      <c r="DM9172" s="13"/>
      <c r="DN9172" s="3"/>
      <c r="DO9172" s="126"/>
      <c r="DP9172" s="126"/>
      <c r="DQ9172" s="127"/>
      <c r="DR9172" s="128"/>
      <c r="DS9172" s="13"/>
      <c r="DW9172" s="128"/>
      <c r="DX9172" s="128"/>
      <c r="DY9172" s="128"/>
      <c r="EH9172" s="89"/>
      <c r="EI9172" s="90"/>
    </row>
    <row r="9173" spans="38:139">
      <c r="AL9173" s="13"/>
      <c r="AM9173" s="13"/>
      <c r="AN9173" s="3"/>
      <c r="AO9173" s="126"/>
      <c r="AP9173" s="126"/>
      <c r="AQ9173" s="127"/>
      <c r="AR9173" s="128"/>
      <c r="AS9173" s="13"/>
      <c r="AW9173" s="128"/>
      <c r="AX9173" s="128"/>
      <c r="AY9173" s="128"/>
      <c r="BH9173" s="89"/>
      <c r="BI9173" s="90"/>
      <c r="DL9173" s="13"/>
      <c r="DM9173" s="13"/>
      <c r="DN9173" s="3"/>
      <c r="DO9173" s="126"/>
      <c r="DP9173" s="126"/>
      <c r="DQ9173" s="127"/>
      <c r="DR9173" s="128"/>
      <c r="DS9173" s="13"/>
      <c r="DW9173" s="128"/>
      <c r="DX9173" s="128"/>
      <c r="DY9173" s="128"/>
      <c r="EH9173" s="89"/>
      <c r="EI9173" s="90"/>
    </row>
    <row r="9174" spans="38:139">
      <c r="AL9174" s="13"/>
      <c r="AM9174" s="13"/>
      <c r="AN9174" s="3"/>
      <c r="AO9174" s="126"/>
      <c r="AP9174" s="126"/>
      <c r="AQ9174" s="127"/>
      <c r="AR9174" s="128"/>
      <c r="AS9174" s="13"/>
      <c r="AW9174" s="128"/>
      <c r="AX9174" s="128"/>
      <c r="AY9174" s="128"/>
      <c r="BH9174" s="89"/>
      <c r="BI9174" s="90"/>
      <c r="DL9174" s="13"/>
      <c r="DM9174" s="13"/>
      <c r="DN9174" s="3"/>
      <c r="DO9174" s="126"/>
      <c r="DP9174" s="126"/>
      <c r="DQ9174" s="127"/>
      <c r="DR9174" s="128"/>
      <c r="DS9174" s="13"/>
      <c r="DW9174" s="128"/>
      <c r="DX9174" s="128"/>
      <c r="DY9174" s="128"/>
      <c r="EH9174" s="89"/>
      <c r="EI9174" s="90"/>
    </row>
    <row r="9175" spans="38:139">
      <c r="AL9175" s="13"/>
      <c r="AM9175" s="13"/>
      <c r="AN9175" s="3"/>
      <c r="AO9175" s="126"/>
      <c r="AP9175" s="126"/>
      <c r="AQ9175" s="127"/>
      <c r="AR9175" s="128"/>
      <c r="AS9175" s="13"/>
      <c r="AW9175" s="128"/>
      <c r="AX9175" s="128"/>
      <c r="AY9175" s="128"/>
      <c r="BH9175" s="89"/>
      <c r="BI9175" s="90"/>
      <c r="DL9175" s="13"/>
      <c r="DM9175" s="13"/>
      <c r="DN9175" s="3"/>
      <c r="DO9175" s="126"/>
      <c r="DP9175" s="126"/>
      <c r="DQ9175" s="127"/>
      <c r="DR9175" s="128"/>
      <c r="DS9175" s="13"/>
      <c r="DW9175" s="128"/>
      <c r="DX9175" s="128"/>
      <c r="DY9175" s="128"/>
      <c r="EH9175" s="89"/>
      <c r="EI9175" s="90"/>
    </row>
    <row r="9176" spans="38:139">
      <c r="AL9176" s="13"/>
      <c r="AM9176" s="13"/>
      <c r="AN9176" s="3"/>
      <c r="AO9176" s="126"/>
      <c r="AP9176" s="126"/>
      <c r="AQ9176" s="127"/>
      <c r="AR9176" s="128"/>
      <c r="AS9176" s="13"/>
      <c r="AW9176" s="128"/>
      <c r="AX9176" s="128"/>
      <c r="AY9176" s="128"/>
      <c r="BH9176" s="89"/>
      <c r="BI9176" s="90"/>
      <c r="DL9176" s="13"/>
      <c r="DM9176" s="13"/>
      <c r="DN9176" s="3"/>
      <c r="DO9176" s="126"/>
      <c r="DP9176" s="126"/>
      <c r="DQ9176" s="127"/>
      <c r="DR9176" s="128"/>
      <c r="DS9176" s="13"/>
      <c r="DW9176" s="128"/>
      <c r="DX9176" s="128"/>
      <c r="DY9176" s="128"/>
      <c r="EH9176" s="89"/>
      <c r="EI9176" s="90"/>
    </row>
    <row r="9177" spans="38:139">
      <c r="AL9177" s="13"/>
      <c r="AM9177" s="13"/>
      <c r="AN9177" s="3"/>
      <c r="AO9177" s="126"/>
      <c r="AP9177" s="126"/>
      <c r="AQ9177" s="127"/>
      <c r="AR9177" s="128"/>
      <c r="AS9177" s="13"/>
      <c r="AW9177" s="128"/>
      <c r="AX9177" s="128"/>
      <c r="AY9177" s="128"/>
      <c r="BH9177" s="89"/>
      <c r="BI9177" s="90"/>
      <c r="DL9177" s="13"/>
      <c r="DM9177" s="13"/>
      <c r="DN9177" s="3"/>
      <c r="DO9177" s="126"/>
      <c r="DP9177" s="126"/>
      <c r="DQ9177" s="127"/>
      <c r="DR9177" s="128"/>
      <c r="DS9177" s="13"/>
      <c r="DW9177" s="128"/>
      <c r="DX9177" s="128"/>
      <c r="DY9177" s="128"/>
      <c r="EH9177" s="89"/>
      <c r="EI9177" s="90"/>
    </row>
    <row r="9178" spans="38:139">
      <c r="AL9178" s="13"/>
      <c r="AM9178" s="13"/>
      <c r="AN9178" s="3"/>
      <c r="AO9178" s="126"/>
      <c r="AP9178" s="126"/>
      <c r="AQ9178" s="127"/>
      <c r="AR9178" s="128"/>
      <c r="AS9178" s="13"/>
      <c r="AW9178" s="128"/>
      <c r="AX9178" s="128"/>
      <c r="AY9178" s="128"/>
      <c r="BH9178" s="89"/>
      <c r="BI9178" s="90"/>
      <c r="DL9178" s="13"/>
      <c r="DM9178" s="13"/>
      <c r="DN9178" s="3"/>
      <c r="DO9178" s="126"/>
      <c r="DP9178" s="126"/>
      <c r="DQ9178" s="127"/>
      <c r="DR9178" s="128"/>
      <c r="DS9178" s="13"/>
      <c r="DW9178" s="128"/>
      <c r="DX9178" s="128"/>
      <c r="DY9178" s="128"/>
      <c r="EH9178" s="89"/>
      <c r="EI9178" s="90"/>
    </row>
    <row r="9179" spans="38:139">
      <c r="AL9179" s="13"/>
      <c r="AM9179" s="13"/>
      <c r="AN9179" s="3"/>
      <c r="AO9179" s="126"/>
      <c r="AP9179" s="126"/>
      <c r="AQ9179" s="127"/>
      <c r="AR9179" s="128"/>
      <c r="AS9179" s="13"/>
      <c r="AW9179" s="128"/>
      <c r="AX9179" s="128"/>
      <c r="AY9179" s="128"/>
      <c r="BH9179" s="89"/>
      <c r="BI9179" s="90"/>
      <c r="DL9179" s="13"/>
      <c r="DM9179" s="13"/>
      <c r="DN9179" s="3"/>
      <c r="DO9179" s="126"/>
      <c r="DP9179" s="126"/>
      <c r="DQ9179" s="127"/>
      <c r="DR9179" s="128"/>
      <c r="DS9179" s="13"/>
      <c r="DW9179" s="128"/>
      <c r="DX9179" s="128"/>
      <c r="DY9179" s="128"/>
      <c r="EH9179" s="89"/>
      <c r="EI9179" s="90"/>
    </row>
    <row r="9180" spans="38:139">
      <c r="AL9180" s="13"/>
      <c r="AM9180" s="13"/>
      <c r="AN9180" s="3"/>
      <c r="AO9180" s="126"/>
      <c r="AP9180" s="126"/>
      <c r="AQ9180" s="127"/>
      <c r="AR9180" s="128"/>
      <c r="AS9180" s="13"/>
      <c r="AW9180" s="128"/>
      <c r="AX9180" s="128"/>
      <c r="AY9180" s="128"/>
      <c r="BH9180" s="89"/>
      <c r="BI9180" s="90"/>
      <c r="DL9180" s="13"/>
      <c r="DM9180" s="13"/>
      <c r="DN9180" s="3"/>
      <c r="DO9180" s="126"/>
      <c r="DP9180" s="126"/>
      <c r="DQ9180" s="127"/>
      <c r="DR9180" s="128"/>
      <c r="DS9180" s="13"/>
      <c r="DW9180" s="128"/>
      <c r="DX9180" s="128"/>
      <c r="DY9180" s="128"/>
      <c r="EH9180" s="89"/>
      <c r="EI9180" s="90"/>
    </row>
    <row r="9181" spans="38:139">
      <c r="AL9181" s="13"/>
      <c r="AM9181" s="13"/>
      <c r="AN9181" s="3"/>
      <c r="AO9181" s="126"/>
      <c r="AP9181" s="126"/>
      <c r="AQ9181" s="127"/>
      <c r="AR9181" s="128"/>
      <c r="AS9181" s="13"/>
      <c r="AW9181" s="128"/>
      <c r="AX9181" s="128"/>
      <c r="AY9181" s="128"/>
      <c r="BH9181" s="89"/>
      <c r="BI9181" s="90"/>
      <c r="DL9181" s="13"/>
      <c r="DM9181" s="13"/>
      <c r="DN9181" s="3"/>
      <c r="DO9181" s="126"/>
      <c r="DP9181" s="126"/>
      <c r="DQ9181" s="127"/>
      <c r="DR9181" s="128"/>
      <c r="DS9181" s="13"/>
      <c r="DW9181" s="128"/>
      <c r="DX9181" s="128"/>
      <c r="DY9181" s="128"/>
      <c r="EH9181" s="89"/>
      <c r="EI9181" s="90"/>
    </row>
    <row r="9182" spans="38:139">
      <c r="AL9182" s="13"/>
      <c r="AM9182" s="13"/>
      <c r="AN9182" s="3"/>
      <c r="AO9182" s="126"/>
      <c r="AP9182" s="126"/>
      <c r="AQ9182" s="127"/>
      <c r="AR9182" s="128"/>
      <c r="AS9182" s="13"/>
      <c r="AW9182" s="128"/>
      <c r="AX9182" s="128"/>
      <c r="AY9182" s="128"/>
      <c r="BH9182" s="89"/>
      <c r="BI9182" s="90"/>
      <c r="DL9182" s="13"/>
      <c r="DM9182" s="13"/>
      <c r="DN9182" s="3"/>
      <c r="DO9182" s="126"/>
      <c r="DP9182" s="126"/>
      <c r="DQ9182" s="127"/>
      <c r="DR9182" s="128"/>
      <c r="DS9182" s="13"/>
      <c r="DW9182" s="128"/>
      <c r="DX9182" s="128"/>
      <c r="DY9182" s="128"/>
      <c r="EH9182" s="89"/>
      <c r="EI9182" s="90"/>
    </row>
    <row r="9183" spans="38:139">
      <c r="AL9183" s="13"/>
      <c r="AM9183" s="13"/>
      <c r="AN9183" s="3"/>
      <c r="AO9183" s="126"/>
      <c r="AP9183" s="126"/>
      <c r="AQ9183" s="127"/>
      <c r="AR9183" s="128"/>
      <c r="AS9183" s="13"/>
      <c r="AW9183" s="128"/>
      <c r="AX9183" s="128"/>
      <c r="AY9183" s="128"/>
      <c r="BH9183" s="89"/>
      <c r="BI9183" s="90"/>
      <c r="DL9183" s="13"/>
      <c r="DM9183" s="13"/>
      <c r="DN9183" s="3"/>
      <c r="DO9183" s="126"/>
      <c r="DP9183" s="126"/>
      <c r="DQ9183" s="127"/>
      <c r="DR9183" s="128"/>
      <c r="DS9183" s="13"/>
      <c r="DW9183" s="128"/>
      <c r="DX9183" s="128"/>
      <c r="DY9183" s="128"/>
      <c r="EH9183" s="89"/>
      <c r="EI9183" s="90"/>
    </row>
    <row r="9184" spans="38:139">
      <c r="AL9184" s="13"/>
      <c r="AM9184" s="13"/>
      <c r="AN9184" s="3"/>
      <c r="AO9184" s="126"/>
      <c r="AP9184" s="126"/>
      <c r="AQ9184" s="127"/>
      <c r="AR9184" s="128"/>
      <c r="AS9184" s="13"/>
      <c r="AW9184" s="128"/>
      <c r="AX9184" s="128"/>
      <c r="AY9184" s="128"/>
      <c r="BH9184" s="89"/>
      <c r="BI9184" s="90"/>
      <c r="DL9184" s="13"/>
      <c r="DM9184" s="13"/>
      <c r="DN9184" s="3"/>
      <c r="DO9184" s="126"/>
      <c r="DP9184" s="126"/>
      <c r="DQ9184" s="127"/>
      <c r="DR9184" s="128"/>
      <c r="DS9184" s="13"/>
      <c r="DW9184" s="128"/>
      <c r="DX9184" s="128"/>
      <c r="DY9184" s="128"/>
      <c r="EH9184" s="89"/>
      <c r="EI9184" s="90"/>
    </row>
    <row r="9185" spans="38:139">
      <c r="AL9185" s="13"/>
      <c r="AM9185" s="13"/>
      <c r="AN9185" s="3"/>
      <c r="AO9185" s="126"/>
      <c r="AP9185" s="126"/>
      <c r="AQ9185" s="127"/>
      <c r="AR9185" s="128"/>
      <c r="AS9185" s="13"/>
      <c r="AW9185" s="128"/>
      <c r="AX9185" s="128"/>
      <c r="AY9185" s="128"/>
      <c r="BH9185" s="89"/>
      <c r="BI9185" s="90"/>
      <c r="DL9185" s="13"/>
      <c r="DM9185" s="13"/>
      <c r="DN9185" s="3"/>
      <c r="DO9185" s="126"/>
      <c r="DP9185" s="126"/>
      <c r="DQ9185" s="127"/>
      <c r="DR9185" s="128"/>
      <c r="DS9185" s="13"/>
      <c r="DW9185" s="128"/>
      <c r="DX9185" s="128"/>
      <c r="DY9185" s="128"/>
      <c r="EH9185" s="89"/>
      <c r="EI9185" s="90"/>
    </row>
    <row r="9186" spans="38:139">
      <c r="AL9186" s="13"/>
      <c r="AM9186" s="13"/>
      <c r="AN9186" s="3"/>
      <c r="AO9186" s="126"/>
      <c r="AP9186" s="126"/>
      <c r="AQ9186" s="127"/>
      <c r="AR9186" s="128"/>
      <c r="AS9186" s="13"/>
      <c r="AW9186" s="128"/>
      <c r="AX9186" s="128"/>
      <c r="AY9186" s="128"/>
      <c r="BH9186" s="89"/>
      <c r="BI9186" s="90"/>
      <c r="DL9186" s="13"/>
      <c r="DM9186" s="13"/>
      <c r="DN9186" s="3"/>
      <c r="DO9186" s="126"/>
      <c r="DP9186" s="126"/>
      <c r="DQ9186" s="127"/>
      <c r="DR9186" s="128"/>
      <c r="DS9186" s="13"/>
      <c r="DW9186" s="128"/>
      <c r="DX9186" s="128"/>
      <c r="DY9186" s="128"/>
      <c r="EH9186" s="89"/>
      <c r="EI9186" s="90"/>
    </row>
    <row r="9187" spans="38:139">
      <c r="AL9187" s="13"/>
      <c r="AM9187" s="13"/>
      <c r="AN9187" s="3"/>
      <c r="AO9187" s="126"/>
      <c r="AP9187" s="126"/>
      <c r="AQ9187" s="127"/>
      <c r="AR9187" s="128"/>
      <c r="AS9187" s="13"/>
      <c r="AW9187" s="128"/>
      <c r="AX9187" s="128"/>
      <c r="AY9187" s="128"/>
      <c r="BH9187" s="89"/>
      <c r="BI9187" s="90"/>
      <c r="DL9187" s="13"/>
      <c r="DM9187" s="13"/>
      <c r="DN9187" s="3"/>
      <c r="DO9187" s="126"/>
      <c r="DP9187" s="126"/>
      <c r="DQ9187" s="127"/>
      <c r="DR9187" s="128"/>
      <c r="DS9187" s="13"/>
      <c r="DW9187" s="128"/>
      <c r="DX9187" s="128"/>
      <c r="DY9187" s="128"/>
      <c r="EH9187" s="89"/>
      <c r="EI9187" s="90"/>
    </row>
    <row r="9188" spans="38:139">
      <c r="AL9188" s="13"/>
      <c r="AM9188" s="13"/>
      <c r="AN9188" s="3"/>
      <c r="AO9188" s="126"/>
      <c r="AP9188" s="126"/>
      <c r="AQ9188" s="127"/>
      <c r="AR9188" s="128"/>
      <c r="AS9188" s="13"/>
      <c r="AW9188" s="128"/>
      <c r="AX9188" s="128"/>
      <c r="AY9188" s="128"/>
      <c r="BH9188" s="89"/>
      <c r="BI9188" s="90"/>
      <c r="DL9188" s="13"/>
      <c r="DM9188" s="13"/>
      <c r="DN9188" s="3"/>
      <c r="DO9188" s="126"/>
      <c r="DP9188" s="126"/>
      <c r="DQ9188" s="127"/>
      <c r="DR9188" s="128"/>
      <c r="DS9188" s="13"/>
      <c r="DW9188" s="128"/>
      <c r="DX9188" s="128"/>
      <c r="DY9188" s="128"/>
      <c r="EH9188" s="89"/>
      <c r="EI9188" s="90"/>
    </row>
    <row r="9189" spans="38:139">
      <c r="AL9189" s="13"/>
      <c r="AM9189" s="13"/>
      <c r="AN9189" s="3"/>
      <c r="AO9189" s="126"/>
      <c r="AP9189" s="126"/>
      <c r="AQ9189" s="127"/>
      <c r="AR9189" s="128"/>
      <c r="AS9189" s="13"/>
      <c r="AW9189" s="128"/>
      <c r="AX9189" s="128"/>
      <c r="AY9189" s="128"/>
      <c r="BH9189" s="89"/>
      <c r="BI9189" s="90"/>
      <c r="DL9189" s="13"/>
      <c r="DM9189" s="13"/>
      <c r="DN9189" s="3"/>
      <c r="DO9189" s="126"/>
      <c r="DP9189" s="126"/>
      <c r="DQ9189" s="127"/>
      <c r="DR9189" s="128"/>
      <c r="DS9189" s="13"/>
      <c r="DW9189" s="128"/>
      <c r="DX9189" s="128"/>
      <c r="DY9189" s="128"/>
      <c r="EH9189" s="89"/>
      <c r="EI9189" s="90"/>
    </row>
    <row r="9190" spans="38:139">
      <c r="AL9190" s="13"/>
      <c r="AM9190" s="13"/>
      <c r="AN9190" s="3"/>
      <c r="AO9190" s="126"/>
      <c r="AP9190" s="126"/>
      <c r="AQ9190" s="127"/>
      <c r="AR9190" s="128"/>
      <c r="AS9190" s="13"/>
      <c r="AW9190" s="128"/>
      <c r="AX9190" s="128"/>
      <c r="AY9190" s="128"/>
      <c r="BH9190" s="89"/>
      <c r="BI9190" s="90"/>
      <c r="DL9190" s="13"/>
      <c r="DM9190" s="13"/>
      <c r="DN9190" s="3"/>
      <c r="DO9190" s="126"/>
      <c r="DP9190" s="126"/>
      <c r="DQ9190" s="127"/>
      <c r="DR9190" s="128"/>
      <c r="DS9190" s="13"/>
      <c r="DW9190" s="128"/>
      <c r="DX9190" s="128"/>
      <c r="DY9190" s="128"/>
      <c r="EH9190" s="89"/>
      <c r="EI9190" s="90"/>
    </row>
    <row r="9191" spans="38:139">
      <c r="AL9191" s="13"/>
      <c r="AM9191" s="13"/>
      <c r="AN9191" s="3"/>
      <c r="AO9191" s="126"/>
      <c r="AP9191" s="126"/>
      <c r="AQ9191" s="127"/>
      <c r="AR9191" s="128"/>
      <c r="AS9191" s="13"/>
      <c r="AW9191" s="128"/>
      <c r="AX9191" s="128"/>
      <c r="AY9191" s="128"/>
      <c r="BH9191" s="89"/>
      <c r="BI9191" s="90"/>
      <c r="DL9191" s="13"/>
      <c r="DM9191" s="13"/>
      <c r="DN9191" s="3"/>
      <c r="DO9191" s="126"/>
      <c r="DP9191" s="126"/>
      <c r="DQ9191" s="127"/>
      <c r="DR9191" s="128"/>
      <c r="DS9191" s="13"/>
      <c r="DW9191" s="128"/>
      <c r="DX9191" s="128"/>
      <c r="DY9191" s="128"/>
      <c r="EH9191" s="89"/>
      <c r="EI9191" s="90"/>
    </row>
    <row r="9192" spans="38:139">
      <c r="AL9192" s="13"/>
      <c r="AM9192" s="13"/>
      <c r="AN9192" s="3"/>
      <c r="AO9192" s="126"/>
      <c r="AP9192" s="126"/>
      <c r="AQ9192" s="127"/>
      <c r="AR9192" s="128"/>
      <c r="AS9192" s="13"/>
      <c r="AW9192" s="128"/>
      <c r="AX9192" s="128"/>
      <c r="AY9192" s="128"/>
      <c r="BH9192" s="89"/>
      <c r="BI9192" s="90"/>
      <c r="DL9192" s="13"/>
      <c r="DM9192" s="13"/>
      <c r="DN9192" s="3"/>
      <c r="DO9192" s="126"/>
      <c r="DP9192" s="126"/>
      <c r="DQ9192" s="127"/>
      <c r="DR9192" s="128"/>
      <c r="DS9192" s="13"/>
      <c r="DW9192" s="128"/>
      <c r="DX9192" s="128"/>
      <c r="DY9192" s="128"/>
      <c r="EH9192" s="89"/>
      <c r="EI9192" s="90"/>
    </row>
    <row r="9193" spans="38:139">
      <c r="AL9193" s="13"/>
      <c r="AM9193" s="13"/>
      <c r="AN9193" s="3"/>
      <c r="AO9193" s="126"/>
      <c r="AP9193" s="126"/>
      <c r="AQ9193" s="127"/>
      <c r="AR9193" s="128"/>
      <c r="AS9193" s="13"/>
      <c r="AW9193" s="128"/>
      <c r="AX9193" s="128"/>
      <c r="AY9193" s="128"/>
      <c r="BH9193" s="89"/>
      <c r="BI9193" s="90"/>
      <c r="DL9193" s="13"/>
      <c r="DM9193" s="13"/>
      <c r="DN9193" s="3"/>
      <c r="DO9193" s="126"/>
      <c r="DP9193" s="126"/>
      <c r="DQ9193" s="127"/>
      <c r="DR9193" s="128"/>
      <c r="DS9193" s="13"/>
      <c r="DW9193" s="128"/>
      <c r="DX9193" s="128"/>
      <c r="DY9193" s="128"/>
      <c r="EH9193" s="89"/>
      <c r="EI9193" s="90"/>
    </row>
    <row r="9194" spans="38:139">
      <c r="AL9194" s="13"/>
      <c r="AM9194" s="13"/>
      <c r="AN9194" s="3"/>
      <c r="AO9194" s="126"/>
      <c r="AP9194" s="126"/>
      <c r="AQ9194" s="127"/>
      <c r="AR9194" s="128"/>
      <c r="AS9194" s="13"/>
      <c r="AW9194" s="128"/>
      <c r="AX9194" s="128"/>
      <c r="AY9194" s="128"/>
      <c r="BH9194" s="89"/>
      <c r="BI9194" s="90"/>
      <c r="DL9194" s="13"/>
      <c r="DM9194" s="13"/>
      <c r="DN9194" s="3"/>
      <c r="DO9194" s="126"/>
      <c r="DP9194" s="126"/>
      <c r="DQ9194" s="127"/>
      <c r="DR9194" s="128"/>
      <c r="DS9194" s="13"/>
      <c r="DW9194" s="128"/>
      <c r="DX9194" s="128"/>
      <c r="DY9194" s="128"/>
      <c r="EH9194" s="89"/>
      <c r="EI9194" s="90"/>
    </row>
    <row r="9195" spans="38:139">
      <c r="AL9195" s="13"/>
      <c r="AM9195" s="13"/>
      <c r="AN9195" s="3"/>
      <c r="AO9195" s="126"/>
      <c r="AP9195" s="126"/>
      <c r="AQ9195" s="127"/>
      <c r="AR9195" s="128"/>
      <c r="AS9195" s="13"/>
      <c r="AW9195" s="128"/>
      <c r="AX9195" s="128"/>
      <c r="AY9195" s="128"/>
      <c r="BH9195" s="89"/>
      <c r="BI9195" s="90"/>
      <c r="DL9195" s="13"/>
      <c r="DM9195" s="13"/>
      <c r="DN9195" s="3"/>
      <c r="DO9195" s="126"/>
      <c r="DP9195" s="126"/>
      <c r="DQ9195" s="127"/>
      <c r="DR9195" s="128"/>
      <c r="DS9195" s="13"/>
      <c r="DW9195" s="128"/>
      <c r="DX9195" s="128"/>
      <c r="DY9195" s="128"/>
      <c r="EH9195" s="89"/>
      <c r="EI9195" s="90"/>
    </row>
    <row r="9196" spans="38:139">
      <c r="AL9196" s="13"/>
      <c r="AM9196" s="13"/>
      <c r="AN9196" s="3"/>
      <c r="AO9196" s="126"/>
      <c r="AP9196" s="126"/>
      <c r="AQ9196" s="127"/>
      <c r="AR9196" s="128"/>
      <c r="AS9196" s="13"/>
      <c r="AW9196" s="128"/>
      <c r="AX9196" s="128"/>
      <c r="AY9196" s="128"/>
      <c r="BH9196" s="89"/>
      <c r="BI9196" s="90"/>
      <c r="DL9196" s="13"/>
      <c r="DM9196" s="13"/>
      <c r="DN9196" s="3"/>
      <c r="DO9196" s="126"/>
      <c r="DP9196" s="126"/>
      <c r="DQ9196" s="127"/>
      <c r="DR9196" s="128"/>
      <c r="DS9196" s="13"/>
      <c r="DW9196" s="128"/>
      <c r="DX9196" s="128"/>
      <c r="DY9196" s="128"/>
      <c r="EH9196" s="89"/>
      <c r="EI9196" s="90"/>
    </row>
    <row r="9197" spans="38:139">
      <c r="AL9197" s="13"/>
      <c r="AM9197" s="13"/>
      <c r="AN9197" s="3"/>
      <c r="AO9197" s="126"/>
      <c r="AP9197" s="126"/>
      <c r="AQ9197" s="127"/>
      <c r="AR9197" s="128"/>
      <c r="AS9197" s="13"/>
      <c r="AW9197" s="128"/>
      <c r="AX9197" s="128"/>
      <c r="AY9197" s="128"/>
      <c r="BH9197" s="89"/>
      <c r="BI9197" s="90"/>
      <c r="DL9197" s="13"/>
      <c r="DM9197" s="13"/>
      <c r="DN9197" s="3"/>
      <c r="DO9197" s="126"/>
      <c r="DP9197" s="126"/>
      <c r="DQ9197" s="127"/>
      <c r="DR9197" s="128"/>
      <c r="DS9197" s="13"/>
      <c r="DW9197" s="128"/>
      <c r="DX9197" s="128"/>
      <c r="DY9197" s="128"/>
      <c r="EH9197" s="89"/>
      <c r="EI9197" s="90"/>
    </row>
    <row r="9198" spans="38:139">
      <c r="AL9198" s="13"/>
      <c r="AM9198" s="13"/>
      <c r="AN9198" s="3"/>
      <c r="AO9198" s="126"/>
      <c r="AP9198" s="126"/>
      <c r="AQ9198" s="127"/>
      <c r="AR9198" s="128"/>
      <c r="AS9198" s="13"/>
      <c r="AW9198" s="128"/>
      <c r="AX9198" s="128"/>
      <c r="AY9198" s="128"/>
      <c r="BH9198" s="89"/>
      <c r="BI9198" s="90"/>
      <c r="DL9198" s="13"/>
      <c r="DM9198" s="13"/>
      <c r="DN9198" s="3"/>
      <c r="DO9198" s="126"/>
      <c r="DP9198" s="126"/>
      <c r="DQ9198" s="127"/>
      <c r="DR9198" s="128"/>
      <c r="DS9198" s="13"/>
      <c r="DW9198" s="128"/>
      <c r="DX9198" s="128"/>
      <c r="DY9198" s="128"/>
      <c r="EH9198" s="89"/>
      <c r="EI9198" s="90"/>
    </row>
    <row r="9199" spans="38:139">
      <c r="AL9199" s="13"/>
      <c r="AM9199" s="13"/>
      <c r="AN9199" s="3"/>
      <c r="AO9199" s="126"/>
      <c r="AP9199" s="126"/>
      <c r="AQ9199" s="127"/>
      <c r="AR9199" s="128"/>
      <c r="AS9199" s="13"/>
      <c r="AW9199" s="128"/>
      <c r="AX9199" s="128"/>
      <c r="AY9199" s="128"/>
      <c r="BH9199" s="89"/>
      <c r="BI9199" s="90"/>
      <c r="DL9199" s="13"/>
      <c r="DM9199" s="13"/>
      <c r="DN9199" s="3"/>
      <c r="DO9199" s="126"/>
      <c r="DP9199" s="126"/>
      <c r="DQ9199" s="127"/>
      <c r="DR9199" s="128"/>
      <c r="DS9199" s="13"/>
      <c r="DW9199" s="128"/>
      <c r="DX9199" s="128"/>
      <c r="DY9199" s="128"/>
      <c r="EH9199" s="89"/>
      <c r="EI9199" s="90"/>
    </row>
    <row r="9200" spans="38:139">
      <c r="AL9200" s="13"/>
      <c r="AM9200" s="13"/>
      <c r="AN9200" s="3"/>
      <c r="AO9200" s="126"/>
      <c r="AP9200" s="126"/>
      <c r="AQ9200" s="127"/>
      <c r="AR9200" s="128"/>
      <c r="AS9200" s="13"/>
      <c r="AW9200" s="128"/>
      <c r="AX9200" s="128"/>
      <c r="AY9200" s="128"/>
      <c r="BH9200" s="89"/>
      <c r="BI9200" s="90"/>
      <c r="DL9200" s="13"/>
      <c r="DM9200" s="13"/>
      <c r="DN9200" s="3"/>
      <c r="DO9200" s="126"/>
      <c r="DP9200" s="126"/>
      <c r="DQ9200" s="127"/>
      <c r="DR9200" s="128"/>
      <c r="DS9200" s="13"/>
      <c r="DW9200" s="128"/>
      <c r="DX9200" s="128"/>
      <c r="DY9200" s="128"/>
      <c r="EH9200" s="89"/>
      <c r="EI9200" s="90"/>
    </row>
    <row r="9201" spans="38:139">
      <c r="AL9201" s="13"/>
      <c r="AM9201" s="13"/>
      <c r="AN9201" s="3"/>
      <c r="AO9201" s="126"/>
      <c r="AP9201" s="126"/>
      <c r="AQ9201" s="127"/>
      <c r="AR9201" s="128"/>
      <c r="AS9201" s="13"/>
      <c r="AW9201" s="128"/>
      <c r="AX9201" s="128"/>
      <c r="AY9201" s="128"/>
      <c r="BH9201" s="89"/>
      <c r="BI9201" s="90"/>
      <c r="DL9201" s="13"/>
      <c r="DM9201" s="13"/>
      <c r="DN9201" s="3"/>
      <c r="DO9201" s="126"/>
      <c r="DP9201" s="126"/>
      <c r="DQ9201" s="127"/>
      <c r="DR9201" s="128"/>
      <c r="DS9201" s="13"/>
      <c r="DW9201" s="128"/>
      <c r="DX9201" s="128"/>
      <c r="DY9201" s="128"/>
      <c r="EH9201" s="89"/>
      <c r="EI9201" s="90"/>
    </row>
    <row r="9202" spans="38:139">
      <c r="AL9202" s="13"/>
      <c r="AM9202" s="13"/>
      <c r="AN9202" s="3"/>
      <c r="AO9202" s="126"/>
      <c r="AP9202" s="126"/>
      <c r="AQ9202" s="127"/>
      <c r="AR9202" s="128"/>
      <c r="AS9202" s="13"/>
      <c r="AW9202" s="128"/>
      <c r="AX9202" s="128"/>
      <c r="AY9202" s="128"/>
      <c r="BH9202" s="89"/>
      <c r="BI9202" s="90"/>
      <c r="DL9202" s="13"/>
      <c r="DM9202" s="13"/>
      <c r="DN9202" s="3"/>
      <c r="DO9202" s="126"/>
      <c r="DP9202" s="126"/>
      <c r="DQ9202" s="127"/>
      <c r="DR9202" s="128"/>
      <c r="DS9202" s="13"/>
      <c r="DW9202" s="128"/>
      <c r="DX9202" s="128"/>
      <c r="DY9202" s="128"/>
      <c r="EH9202" s="89"/>
      <c r="EI9202" s="90"/>
    </row>
    <row r="9203" spans="38:139">
      <c r="AL9203" s="13"/>
      <c r="AM9203" s="13"/>
      <c r="AN9203" s="3"/>
      <c r="AO9203" s="126"/>
      <c r="AP9203" s="126"/>
      <c r="AQ9203" s="127"/>
      <c r="AR9203" s="128"/>
      <c r="AS9203" s="13"/>
      <c r="AW9203" s="128"/>
      <c r="AX9203" s="128"/>
      <c r="AY9203" s="128"/>
      <c r="BH9203" s="89"/>
      <c r="BI9203" s="90"/>
      <c r="DL9203" s="13"/>
      <c r="DM9203" s="13"/>
      <c r="DN9203" s="3"/>
      <c r="DO9203" s="126"/>
      <c r="DP9203" s="126"/>
      <c r="DQ9203" s="127"/>
      <c r="DR9203" s="128"/>
      <c r="DS9203" s="13"/>
      <c r="DW9203" s="128"/>
      <c r="DX9203" s="128"/>
      <c r="DY9203" s="128"/>
      <c r="EH9203" s="89"/>
      <c r="EI9203" s="90"/>
    </row>
    <row r="9204" spans="38:139">
      <c r="AL9204" s="13"/>
      <c r="AM9204" s="13"/>
      <c r="AN9204" s="3"/>
      <c r="AO9204" s="126"/>
      <c r="AP9204" s="126"/>
      <c r="AQ9204" s="127"/>
      <c r="AR9204" s="128"/>
      <c r="AS9204" s="13"/>
      <c r="AW9204" s="128"/>
      <c r="AX9204" s="128"/>
      <c r="AY9204" s="128"/>
      <c r="BH9204" s="89"/>
      <c r="BI9204" s="90"/>
      <c r="DL9204" s="13"/>
      <c r="DM9204" s="13"/>
      <c r="DN9204" s="3"/>
      <c r="DO9204" s="126"/>
      <c r="DP9204" s="126"/>
      <c r="DQ9204" s="127"/>
      <c r="DR9204" s="128"/>
      <c r="DS9204" s="13"/>
      <c r="DW9204" s="128"/>
      <c r="DX9204" s="128"/>
      <c r="DY9204" s="128"/>
      <c r="EH9204" s="89"/>
      <c r="EI9204" s="90"/>
    </row>
    <row r="9205" spans="38:139">
      <c r="AL9205" s="13"/>
      <c r="AM9205" s="13"/>
      <c r="AN9205" s="3"/>
      <c r="AO9205" s="126"/>
      <c r="AP9205" s="126"/>
      <c r="AQ9205" s="127"/>
      <c r="AR9205" s="128"/>
      <c r="AS9205" s="13"/>
      <c r="AW9205" s="128"/>
      <c r="AX9205" s="128"/>
      <c r="AY9205" s="128"/>
      <c r="BH9205" s="89"/>
      <c r="BI9205" s="90"/>
      <c r="DL9205" s="13"/>
      <c r="DM9205" s="13"/>
      <c r="DN9205" s="3"/>
      <c r="DO9205" s="126"/>
      <c r="DP9205" s="126"/>
      <c r="DQ9205" s="127"/>
      <c r="DR9205" s="128"/>
      <c r="DS9205" s="13"/>
      <c r="DW9205" s="128"/>
      <c r="DX9205" s="128"/>
      <c r="DY9205" s="128"/>
      <c r="EH9205" s="89"/>
      <c r="EI9205" s="90"/>
    </row>
    <row r="9206" spans="38:139">
      <c r="AL9206" s="13"/>
      <c r="AM9206" s="13"/>
      <c r="AN9206" s="3"/>
      <c r="AO9206" s="126"/>
      <c r="AP9206" s="126"/>
      <c r="AQ9206" s="127"/>
      <c r="AR9206" s="128"/>
      <c r="AS9206" s="13"/>
      <c r="AW9206" s="128"/>
      <c r="AX9206" s="128"/>
      <c r="AY9206" s="128"/>
      <c r="BH9206" s="89"/>
      <c r="BI9206" s="90"/>
      <c r="DL9206" s="13"/>
      <c r="DM9206" s="13"/>
      <c r="DN9206" s="3"/>
      <c r="DO9206" s="126"/>
      <c r="DP9206" s="126"/>
      <c r="DQ9206" s="127"/>
      <c r="DR9206" s="128"/>
      <c r="DS9206" s="13"/>
      <c r="DW9206" s="128"/>
      <c r="DX9206" s="128"/>
      <c r="DY9206" s="128"/>
      <c r="EH9206" s="89"/>
      <c r="EI9206" s="90"/>
    </row>
    <row r="9207" spans="38:139">
      <c r="AL9207" s="13"/>
      <c r="AM9207" s="13"/>
      <c r="AN9207" s="3"/>
      <c r="AO9207" s="126"/>
      <c r="AP9207" s="126"/>
      <c r="AQ9207" s="127"/>
      <c r="AR9207" s="128"/>
      <c r="AS9207" s="13"/>
      <c r="AW9207" s="128"/>
      <c r="AX9207" s="128"/>
      <c r="AY9207" s="128"/>
      <c r="BH9207" s="89"/>
      <c r="BI9207" s="90"/>
      <c r="DL9207" s="13"/>
      <c r="DM9207" s="13"/>
      <c r="DN9207" s="3"/>
      <c r="DO9207" s="126"/>
      <c r="DP9207" s="126"/>
      <c r="DQ9207" s="127"/>
      <c r="DR9207" s="128"/>
      <c r="DS9207" s="13"/>
      <c r="DW9207" s="128"/>
      <c r="DX9207" s="128"/>
      <c r="DY9207" s="128"/>
      <c r="EH9207" s="89"/>
      <c r="EI9207" s="90"/>
    </row>
    <row r="9208" spans="38:139">
      <c r="AL9208" s="13"/>
      <c r="AM9208" s="13"/>
      <c r="AN9208" s="3"/>
      <c r="AO9208" s="126"/>
      <c r="AP9208" s="126"/>
      <c r="AQ9208" s="127"/>
      <c r="AR9208" s="128"/>
      <c r="AS9208" s="13"/>
      <c r="AW9208" s="128"/>
      <c r="AX9208" s="128"/>
      <c r="AY9208" s="128"/>
      <c r="BH9208" s="89"/>
      <c r="BI9208" s="90"/>
      <c r="DL9208" s="13"/>
      <c r="DM9208" s="13"/>
      <c r="DN9208" s="3"/>
      <c r="DO9208" s="126"/>
      <c r="DP9208" s="126"/>
      <c r="DQ9208" s="127"/>
      <c r="DR9208" s="128"/>
      <c r="DS9208" s="13"/>
      <c r="DW9208" s="128"/>
      <c r="DX9208" s="128"/>
      <c r="DY9208" s="128"/>
      <c r="EH9208" s="89"/>
      <c r="EI9208" s="90"/>
    </row>
    <row r="9209" spans="38:139">
      <c r="AL9209" s="13"/>
      <c r="AM9209" s="13"/>
      <c r="AN9209" s="3"/>
      <c r="AO9209" s="126"/>
      <c r="AP9209" s="126"/>
      <c r="AQ9209" s="127"/>
      <c r="AR9209" s="128"/>
      <c r="AS9209" s="13"/>
      <c r="AW9209" s="128"/>
      <c r="AX9209" s="128"/>
      <c r="AY9209" s="128"/>
      <c r="BH9209" s="89"/>
      <c r="BI9209" s="90"/>
      <c r="DL9209" s="13"/>
      <c r="DM9209" s="13"/>
      <c r="DN9209" s="3"/>
      <c r="DO9209" s="126"/>
      <c r="DP9209" s="126"/>
      <c r="DQ9209" s="127"/>
      <c r="DR9209" s="128"/>
      <c r="DS9209" s="13"/>
      <c r="DW9209" s="128"/>
      <c r="DX9209" s="128"/>
      <c r="DY9209" s="128"/>
      <c r="EH9209" s="89"/>
      <c r="EI9209" s="90"/>
    </row>
    <row r="9210" spans="38:139">
      <c r="AL9210" s="13"/>
      <c r="AM9210" s="13"/>
      <c r="AN9210" s="3"/>
      <c r="AO9210" s="126"/>
      <c r="AP9210" s="126"/>
      <c r="AQ9210" s="127"/>
      <c r="AR9210" s="128"/>
      <c r="AS9210" s="13"/>
      <c r="AW9210" s="128"/>
      <c r="AX9210" s="128"/>
      <c r="AY9210" s="128"/>
      <c r="BH9210" s="89"/>
      <c r="BI9210" s="90"/>
      <c r="DL9210" s="13"/>
      <c r="DM9210" s="13"/>
      <c r="DN9210" s="3"/>
      <c r="DO9210" s="126"/>
      <c r="DP9210" s="126"/>
      <c r="DQ9210" s="127"/>
      <c r="DR9210" s="128"/>
      <c r="DS9210" s="13"/>
      <c r="DW9210" s="128"/>
      <c r="DX9210" s="128"/>
      <c r="DY9210" s="128"/>
      <c r="EH9210" s="89"/>
      <c r="EI9210" s="90"/>
    </row>
    <row r="9211" spans="38:139">
      <c r="AL9211" s="13"/>
      <c r="AM9211" s="13"/>
      <c r="AN9211" s="3"/>
      <c r="AO9211" s="126"/>
      <c r="AP9211" s="126"/>
      <c r="AQ9211" s="127"/>
      <c r="AR9211" s="128"/>
      <c r="AS9211" s="13"/>
      <c r="AW9211" s="128"/>
      <c r="AX9211" s="128"/>
      <c r="AY9211" s="128"/>
      <c r="BH9211" s="89"/>
      <c r="BI9211" s="90"/>
      <c r="DL9211" s="13"/>
      <c r="DM9211" s="13"/>
      <c r="DN9211" s="3"/>
      <c r="DO9211" s="126"/>
      <c r="DP9211" s="126"/>
      <c r="DQ9211" s="127"/>
      <c r="DR9211" s="128"/>
      <c r="DS9211" s="13"/>
      <c r="DW9211" s="128"/>
      <c r="DX9211" s="128"/>
      <c r="DY9211" s="128"/>
      <c r="EH9211" s="89"/>
      <c r="EI9211" s="90"/>
    </row>
    <row r="9212" spans="38:139">
      <c r="AL9212" s="13"/>
      <c r="AM9212" s="13"/>
      <c r="AN9212" s="3"/>
      <c r="AO9212" s="126"/>
      <c r="AP9212" s="126"/>
      <c r="AQ9212" s="127"/>
      <c r="AR9212" s="128"/>
      <c r="AS9212" s="13"/>
      <c r="AW9212" s="128"/>
      <c r="AX9212" s="128"/>
      <c r="AY9212" s="128"/>
      <c r="BH9212" s="89"/>
      <c r="BI9212" s="90"/>
      <c r="DL9212" s="13"/>
      <c r="DM9212" s="13"/>
      <c r="DN9212" s="3"/>
      <c r="DO9212" s="126"/>
      <c r="DP9212" s="126"/>
      <c r="DQ9212" s="127"/>
      <c r="DR9212" s="128"/>
      <c r="DS9212" s="13"/>
      <c r="DW9212" s="128"/>
      <c r="DX9212" s="128"/>
      <c r="DY9212" s="128"/>
      <c r="EH9212" s="89"/>
      <c r="EI9212" s="90"/>
    </row>
    <row r="9213" spans="38:139">
      <c r="AL9213" s="13"/>
      <c r="AM9213" s="13"/>
      <c r="AN9213" s="3"/>
      <c r="AO9213" s="126"/>
      <c r="AP9213" s="126"/>
      <c r="AQ9213" s="127"/>
      <c r="AR9213" s="128"/>
      <c r="AS9213" s="13"/>
      <c r="AW9213" s="128"/>
      <c r="AX9213" s="128"/>
      <c r="AY9213" s="128"/>
      <c r="BH9213" s="89"/>
      <c r="BI9213" s="90"/>
      <c r="DL9213" s="13"/>
      <c r="DM9213" s="13"/>
      <c r="DN9213" s="3"/>
      <c r="DO9213" s="126"/>
      <c r="DP9213" s="126"/>
      <c r="DQ9213" s="127"/>
      <c r="DR9213" s="128"/>
      <c r="DS9213" s="13"/>
      <c r="DW9213" s="128"/>
      <c r="DX9213" s="128"/>
      <c r="DY9213" s="128"/>
      <c r="EH9213" s="89"/>
      <c r="EI9213" s="90"/>
    </row>
    <row r="9214" spans="38:139">
      <c r="AL9214" s="13"/>
      <c r="AM9214" s="13"/>
      <c r="AN9214" s="3"/>
      <c r="AO9214" s="126"/>
      <c r="AP9214" s="126"/>
      <c r="AQ9214" s="127"/>
      <c r="AR9214" s="128"/>
      <c r="AS9214" s="13"/>
      <c r="AW9214" s="128"/>
      <c r="AX9214" s="128"/>
      <c r="AY9214" s="128"/>
      <c r="BH9214" s="89"/>
      <c r="BI9214" s="90"/>
      <c r="DL9214" s="13"/>
      <c r="DM9214" s="13"/>
      <c r="DN9214" s="3"/>
      <c r="DO9214" s="126"/>
      <c r="DP9214" s="126"/>
      <c r="DQ9214" s="127"/>
      <c r="DR9214" s="128"/>
      <c r="DS9214" s="13"/>
      <c r="DW9214" s="128"/>
      <c r="DX9214" s="128"/>
      <c r="DY9214" s="128"/>
      <c r="EH9214" s="89"/>
      <c r="EI9214" s="90"/>
    </row>
    <row r="9215" spans="38:139">
      <c r="AL9215" s="13"/>
      <c r="AM9215" s="13"/>
      <c r="AN9215" s="3"/>
      <c r="AO9215" s="126"/>
      <c r="AP9215" s="126"/>
      <c r="AQ9215" s="127"/>
      <c r="AR9215" s="128"/>
      <c r="AS9215" s="13"/>
      <c r="AW9215" s="128"/>
      <c r="AX9215" s="128"/>
      <c r="AY9215" s="128"/>
      <c r="BH9215" s="89"/>
      <c r="BI9215" s="90"/>
      <c r="DL9215" s="13"/>
      <c r="DM9215" s="13"/>
      <c r="DN9215" s="3"/>
      <c r="DO9215" s="126"/>
      <c r="DP9215" s="126"/>
      <c r="DQ9215" s="127"/>
      <c r="DR9215" s="128"/>
      <c r="DS9215" s="13"/>
      <c r="DW9215" s="128"/>
      <c r="DX9215" s="128"/>
      <c r="DY9215" s="128"/>
      <c r="EH9215" s="89"/>
      <c r="EI9215" s="90"/>
    </row>
    <row r="9216" spans="38:139">
      <c r="AL9216" s="13"/>
      <c r="AM9216" s="13"/>
      <c r="AN9216" s="3"/>
      <c r="AO9216" s="126"/>
      <c r="AP9216" s="126"/>
      <c r="AQ9216" s="127"/>
      <c r="AR9216" s="128"/>
      <c r="AS9216" s="13"/>
      <c r="AW9216" s="128"/>
      <c r="AX9216" s="128"/>
      <c r="AY9216" s="128"/>
      <c r="BH9216" s="89"/>
      <c r="BI9216" s="90"/>
      <c r="DL9216" s="13"/>
      <c r="DM9216" s="13"/>
      <c r="DN9216" s="3"/>
      <c r="DO9216" s="126"/>
      <c r="DP9216" s="126"/>
      <c r="DQ9216" s="127"/>
      <c r="DR9216" s="128"/>
      <c r="DS9216" s="13"/>
      <c r="DW9216" s="128"/>
      <c r="DX9216" s="128"/>
      <c r="DY9216" s="128"/>
      <c r="EH9216" s="89"/>
      <c r="EI9216" s="90"/>
    </row>
    <row r="9217" spans="38:139">
      <c r="AL9217" s="13"/>
      <c r="AM9217" s="13"/>
      <c r="AN9217" s="3"/>
      <c r="AO9217" s="126"/>
      <c r="AP9217" s="126"/>
      <c r="AQ9217" s="127"/>
      <c r="AR9217" s="128"/>
      <c r="AS9217" s="13"/>
      <c r="AW9217" s="128"/>
      <c r="AX9217" s="128"/>
      <c r="AY9217" s="128"/>
      <c r="BH9217" s="89"/>
      <c r="BI9217" s="90"/>
      <c r="DL9217" s="13"/>
      <c r="DM9217" s="13"/>
      <c r="DN9217" s="3"/>
      <c r="DO9217" s="126"/>
      <c r="DP9217" s="126"/>
      <c r="DQ9217" s="127"/>
      <c r="DR9217" s="128"/>
      <c r="DS9217" s="13"/>
      <c r="DW9217" s="128"/>
      <c r="DX9217" s="128"/>
      <c r="DY9217" s="128"/>
      <c r="EH9217" s="89"/>
      <c r="EI9217" s="90"/>
    </row>
    <row r="9218" spans="38:139">
      <c r="AL9218" s="13"/>
      <c r="AM9218" s="13"/>
      <c r="AN9218" s="3"/>
      <c r="AO9218" s="126"/>
      <c r="AP9218" s="126"/>
      <c r="AQ9218" s="127"/>
      <c r="AR9218" s="128"/>
      <c r="AS9218" s="13"/>
      <c r="AW9218" s="128"/>
      <c r="AX9218" s="128"/>
      <c r="AY9218" s="128"/>
      <c r="BH9218" s="89"/>
      <c r="BI9218" s="90"/>
      <c r="DL9218" s="13"/>
      <c r="DM9218" s="13"/>
      <c r="DN9218" s="3"/>
      <c r="DO9218" s="126"/>
      <c r="DP9218" s="126"/>
      <c r="DQ9218" s="127"/>
      <c r="DR9218" s="128"/>
      <c r="DS9218" s="13"/>
      <c r="DW9218" s="128"/>
      <c r="DX9218" s="128"/>
      <c r="DY9218" s="128"/>
      <c r="EH9218" s="89"/>
      <c r="EI9218" s="90"/>
    </row>
    <row r="9219" spans="38:139">
      <c r="AL9219" s="13"/>
      <c r="AM9219" s="13"/>
      <c r="AN9219" s="3"/>
      <c r="AO9219" s="126"/>
      <c r="AP9219" s="126"/>
      <c r="AQ9219" s="127"/>
      <c r="AR9219" s="128"/>
      <c r="AS9219" s="13"/>
      <c r="AW9219" s="128"/>
      <c r="AX9219" s="128"/>
      <c r="AY9219" s="128"/>
      <c r="BH9219" s="89"/>
      <c r="BI9219" s="90"/>
      <c r="DL9219" s="13"/>
      <c r="DM9219" s="13"/>
      <c r="DN9219" s="3"/>
      <c r="DO9219" s="126"/>
      <c r="DP9219" s="126"/>
      <c r="DQ9219" s="127"/>
      <c r="DR9219" s="128"/>
      <c r="DS9219" s="13"/>
      <c r="DW9219" s="128"/>
      <c r="DX9219" s="128"/>
      <c r="DY9219" s="128"/>
      <c r="EH9219" s="89"/>
      <c r="EI9219" s="90"/>
    </row>
    <row r="9220" spans="38:139">
      <c r="AL9220" s="13"/>
      <c r="AM9220" s="13"/>
      <c r="AN9220" s="3"/>
      <c r="AO9220" s="126"/>
      <c r="AP9220" s="126"/>
      <c r="AQ9220" s="127"/>
      <c r="AR9220" s="128"/>
      <c r="AS9220" s="13"/>
      <c r="AW9220" s="128"/>
      <c r="AX9220" s="128"/>
      <c r="AY9220" s="128"/>
      <c r="BH9220" s="89"/>
      <c r="BI9220" s="90"/>
      <c r="DL9220" s="13"/>
      <c r="DM9220" s="13"/>
      <c r="DN9220" s="3"/>
      <c r="DO9220" s="126"/>
      <c r="DP9220" s="126"/>
      <c r="DQ9220" s="127"/>
      <c r="DR9220" s="128"/>
      <c r="DS9220" s="13"/>
      <c r="DW9220" s="128"/>
      <c r="DX9220" s="128"/>
      <c r="DY9220" s="128"/>
      <c r="EH9220" s="89"/>
      <c r="EI9220" s="90"/>
    </row>
    <row r="9221" spans="38:139">
      <c r="AL9221" s="13"/>
      <c r="AM9221" s="13"/>
      <c r="AN9221" s="3"/>
      <c r="AO9221" s="126"/>
      <c r="AP9221" s="126"/>
      <c r="AQ9221" s="127"/>
      <c r="AR9221" s="128"/>
      <c r="AS9221" s="13"/>
      <c r="AW9221" s="128"/>
      <c r="AX9221" s="128"/>
      <c r="AY9221" s="128"/>
      <c r="BH9221" s="89"/>
      <c r="BI9221" s="90"/>
      <c r="DL9221" s="13"/>
      <c r="DM9221" s="13"/>
      <c r="DN9221" s="3"/>
      <c r="DO9221" s="126"/>
      <c r="DP9221" s="126"/>
      <c r="DQ9221" s="127"/>
      <c r="DR9221" s="128"/>
      <c r="DS9221" s="13"/>
      <c r="DW9221" s="128"/>
      <c r="DX9221" s="128"/>
      <c r="DY9221" s="128"/>
      <c r="EH9221" s="89"/>
      <c r="EI9221" s="90"/>
    </row>
    <row r="9222" spans="38:139">
      <c r="AL9222" s="13"/>
      <c r="AM9222" s="13"/>
      <c r="AN9222" s="3"/>
      <c r="AO9222" s="126"/>
      <c r="AP9222" s="126"/>
      <c r="AQ9222" s="127"/>
      <c r="AR9222" s="128"/>
      <c r="AS9222" s="13"/>
      <c r="AW9222" s="128"/>
      <c r="AX9222" s="128"/>
      <c r="AY9222" s="128"/>
      <c r="BH9222" s="89"/>
      <c r="BI9222" s="90"/>
      <c r="DL9222" s="13"/>
      <c r="DM9222" s="13"/>
      <c r="DN9222" s="3"/>
      <c r="DO9222" s="126"/>
      <c r="DP9222" s="126"/>
      <c r="DQ9222" s="127"/>
      <c r="DR9222" s="128"/>
      <c r="DS9222" s="13"/>
      <c r="DW9222" s="128"/>
      <c r="DX9222" s="128"/>
      <c r="DY9222" s="128"/>
      <c r="EH9222" s="89"/>
      <c r="EI9222" s="90"/>
    </row>
    <row r="9223" spans="38:139">
      <c r="AL9223" s="13"/>
      <c r="AM9223" s="13"/>
      <c r="AN9223" s="3"/>
      <c r="AO9223" s="126"/>
      <c r="AP9223" s="126"/>
      <c r="AQ9223" s="127"/>
      <c r="AR9223" s="128"/>
      <c r="AS9223" s="13"/>
      <c r="AW9223" s="128"/>
      <c r="AX9223" s="128"/>
      <c r="AY9223" s="128"/>
      <c r="BH9223" s="89"/>
      <c r="BI9223" s="90"/>
      <c r="DL9223" s="13"/>
      <c r="DM9223" s="13"/>
      <c r="DN9223" s="3"/>
      <c r="DO9223" s="126"/>
      <c r="DP9223" s="126"/>
      <c r="DQ9223" s="127"/>
      <c r="DR9223" s="128"/>
      <c r="DS9223" s="13"/>
      <c r="DW9223" s="128"/>
      <c r="DX9223" s="128"/>
      <c r="DY9223" s="128"/>
      <c r="EH9223" s="89"/>
      <c r="EI9223" s="90"/>
    </row>
    <row r="9224" spans="38:139">
      <c r="AL9224" s="13"/>
      <c r="AM9224" s="13"/>
      <c r="AN9224" s="3"/>
      <c r="AO9224" s="126"/>
      <c r="AP9224" s="126"/>
      <c r="AQ9224" s="127"/>
      <c r="AR9224" s="128"/>
      <c r="AS9224" s="13"/>
      <c r="AW9224" s="128"/>
      <c r="AX9224" s="128"/>
      <c r="AY9224" s="128"/>
      <c r="BH9224" s="89"/>
      <c r="BI9224" s="90"/>
      <c r="DL9224" s="13"/>
      <c r="DM9224" s="13"/>
      <c r="DN9224" s="3"/>
      <c r="DO9224" s="126"/>
      <c r="DP9224" s="126"/>
      <c r="DQ9224" s="127"/>
      <c r="DR9224" s="128"/>
      <c r="DS9224" s="13"/>
      <c r="DW9224" s="128"/>
      <c r="DX9224" s="128"/>
      <c r="DY9224" s="128"/>
      <c r="EH9224" s="89"/>
      <c r="EI9224" s="90"/>
    </row>
    <row r="9225" spans="38:139">
      <c r="AL9225" s="13"/>
      <c r="AM9225" s="13"/>
      <c r="AN9225" s="3"/>
      <c r="AO9225" s="126"/>
      <c r="AP9225" s="126"/>
      <c r="AQ9225" s="127"/>
      <c r="AR9225" s="128"/>
      <c r="AS9225" s="13"/>
      <c r="AW9225" s="128"/>
      <c r="AX9225" s="128"/>
      <c r="AY9225" s="128"/>
      <c r="BH9225" s="89"/>
      <c r="BI9225" s="90"/>
      <c r="DL9225" s="13"/>
      <c r="DM9225" s="13"/>
      <c r="DN9225" s="3"/>
      <c r="DO9225" s="126"/>
      <c r="DP9225" s="126"/>
      <c r="DQ9225" s="127"/>
      <c r="DR9225" s="128"/>
      <c r="DS9225" s="13"/>
      <c r="DW9225" s="128"/>
      <c r="DX9225" s="128"/>
      <c r="DY9225" s="128"/>
      <c r="EH9225" s="89"/>
      <c r="EI9225" s="90"/>
    </row>
    <row r="9226" spans="38:139">
      <c r="AL9226" s="13"/>
      <c r="AM9226" s="13"/>
      <c r="AN9226" s="3"/>
      <c r="AO9226" s="126"/>
      <c r="AP9226" s="126"/>
      <c r="AQ9226" s="127"/>
      <c r="AR9226" s="128"/>
      <c r="AS9226" s="13"/>
      <c r="AW9226" s="128"/>
      <c r="AX9226" s="128"/>
      <c r="AY9226" s="128"/>
      <c r="BH9226" s="89"/>
      <c r="BI9226" s="90"/>
      <c r="DL9226" s="13"/>
      <c r="DM9226" s="13"/>
      <c r="DN9226" s="3"/>
      <c r="DO9226" s="126"/>
      <c r="DP9226" s="126"/>
      <c r="DQ9226" s="127"/>
      <c r="DR9226" s="128"/>
      <c r="DS9226" s="13"/>
      <c r="DW9226" s="128"/>
      <c r="DX9226" s="128"/>
      <c r="DY9226" s="128"/>
      <c r="EH9226" s="89"/>
      <c r="EI9226" s="90"/>
    </row>
    <row r="9227" spans="38:139">
      <c r="AL9227" s="13"/>
      <c r="AM9227" s="13"/>
      <c r="AN9227" s="3"/>
      <c r="AO9227" s="126"/>
      <c r="AP9227" s="126"/>
      <c r="AQ9227" s="127"/>
      <c r="AR9227" s="128"/>
      <c r="AS9227" s="13"/>
      <c r="AW9227" s="128"/>
      <c r="AX9227" s="128"/>
      <c r="AY9227" s="128"/>
      <c r="BH9227" s="89"/>
      <c r="BI9227" s="90"/>
      <c r="DL9227" s="13"/>
      <c r="DM9227" s="13"/>
      <c r="DN9227" s="3"/>
      <c r="DO9227" s="126"/>
      <c r="DP9227" s="126"/>
      <c r="DQ9227" s="127"/>
      <c r="DR9227" s="128"/>
      <c r="DS9227" s="13"/>
      <c r="DW9227" s="128"/>
      <c r="DX9227" s="128"/>
      <c r="DY9227" s="128"/>
      <c r="EH9227" s="89"/>
      <c r="EI9227" s="90"/>
    </row>
    <row r="9228" spans="38:139">
      <c r="AL9228" s="13"/>
      <c r="AM9228" s="13"/>
      <c r="AN9228" s="3"/>
      <c r="AO9228" s="126"/>
      <c r="AP9228" s="126"/>
      <c r="AQ9228" s="127"/>
      <c r="AR9228" s="128"/>
      <c r="AS9228" s="13"/>
      <c r="AW9228" s="128"/>
      <c r="AX9228" s="128"/>
      <c r="AY9228" s="128"/>
      <c r="BH9228" s="89"/>
      <c r="BI9228" s="90"/>
      <c r="DL9228" s="13"/>
      <c r="DM9228" s="13"/>
      <c r="DN9228" s="3"/>
      <c r="DO9228" s="126"/>
      <c r="DP9228" s="126"/>
      <c r="DQ9228" s="127"/>
      <c r="DR9228" s="128"/>
      <c r="DS9228" s="13"/>
      <c r="DW9228" s="128"/>
      <c r="DX9228" s="128"/>
      <c r="DY9228" s="128"/>
      <c r="EH9228" s="89"/>
      <c r="EI9228" s="90"/>
    </row>
    <row r="9229" spans="38:139">
      <c r="AL9229" s="13"/>
      <c r="AM9229" s="13"/>
      <c r="AN9229" s="3"/>
      <c r="AO9229" s="126"/>
      <c r="AP9229" s="126"/>
      <c r="AQ9229" s="127"/>
      <c r="AR9229" s="128"/>
      <c r="AS9229" s="13"/>
      <c r="AW9229" s="128"/>
      <c r="AX9229" s="128"/>
      <c r="AY9229" s="128"/>
      <c r="BH9229" s="89"/>
      <c r="BI9229" s="90"/>
      <c r="DL9229" s="13"/>
      <c r="DM9229" s="13"/>
      <c r="DN9229" s="3"/>
      <c r="DO9229" s="126"/>
      <c r="DP9229" s="126"/>
      <c r="DQ9229" s="127"/>
      <c r="DR9229" s="128"/>
      <c r="DS9229" s="13"/>
      <c r="DW9229" s="128"/>
      <c r="DX9229" s="128"/>
      <c r="DY9229" s="128"/>
      <c r="EH9229" s="89"/>
      <c r="EI9229" s="90"/>
    </row>
    <row r="9230" spans="38:139">
      <c r="AL9230" s="13"/>
      <c r="AM9230" s="13"/>
      <c r="AN9230" s="3"/>
      <c r="AO9230" s="126"/>
      <c r="AP9230" s="126"/>
      <c r="AQ9230" s="127"/>
      <c r="AR9230" s="128"/>
      <c r="AS9230" s="13"/>
      <c r="AW9230" s="128"/>
      <c r="AX9230" s="128"/>
      <c r="AY9230" s="128"/>
      <c r="BH9230" s="89"/>
      <c r="BI9230" s="90"/>
      <c r="DL9230" s="13"/>
      <c r="DM9230" s="13"/>
      <c r="DN9230" s="3"/>
      <c r="DO9230" s="126"/>
      <c r="DP9230" s="126"/>
      <c r="DQ9230" s="127"/>
      <c r="DR9230" s="128"/>
      <c r="DS9230" s="13"/>
      <c r="DW9230" s="128"/>
      <c r="DX9230" s="128"/>
      <c r="DY9230" s="128"/>
      <c r="EH9230" s="89"/>
      <c r="EI9230" s="90"/>
    </row>
    <row r="9231" spans="38:139">
      <c r="AL9231" s="13"/>
      <c r="AM9231" s="13"/>
      <c r="AN9231" s="3"/>
      <c r="AO9231" s="126"/>
      <c r="AP9231" s="126"/>
      <c r="AQ9231" s="127"/>
      <c r="AR9231" s="128"/>
      <c r="AS9231" s="13"/>
      <c r="AW9231" s="128"/>
      <c r="AX9231" s="128"/>
      <c r="AY9231" s="128"/>
      <c r="BH9231" s="89"/>
      <c r="BI9231" s="90"/>
      <c r="DL9231" s="13"/>
      <c r="DM9231" s="13"/>
      <c r="DN9231" s="3"/>
      <c r="DO9231" s="126"/>
      <c r="DP9231" s="126"/>
      <c r="DQ9231" s="127"/>
      <c r="DR9231" s="128"/>
      <c r="DS9231" s="13"/>
      <c r="DW9231" s="128"/>
      <c r="DX9231" s="128"/>
      <c r="DY9231" s="128"/>
      <c r="EH9231" s="89"/>
      <c r="EI9231" s="90"/>
    </row>
    <row r="9232" spans="38:139">
      <c r="AL9232" s="13"/>
      <c r="AM9232" s="13"/>
      <c r="AN9232" s="3"/>
      <c r="AO9232" s="126"/>
      <c r="AP9232" s="126"/>
      <c r="AQ9232" s="127"/>
      <c r="AR9232" s="128"/>
      <c r="AS9232" s="13"/>
      <c r="AW9232" s="128"/>
      <c r="AX9232" s="128"/>
      <c r="AY9232" s="128"/>
      <c r="BH9232" s="89"/>
      <c r="BI9232" s="90"/>
      <c r="DL9232" s="13"/>
      <c r="DM9232" s="13"/>
      <c r="DN9232" s="3"/>
      <c r="DO9232" s="126"/>
      <c r="DP9232" s="126"/>
      <c r="DQ9232" s="127"/>
      <c r="DR9232" s="128"/>
      <c r="DS9232" s="13"/>
      <c r="DW9232" s="128"/>
      <c r="DX9232" s="128"/>
      <c r="DY9232" s="128"/>
      <c r="EH9232" s="89"/>
      <c r="EI9232" s="90"/>
    </row>
    <row r="9233" spans="38:139">
      <c r="AL9233" s="13"/>
      <c r="AM9233" s="13"/>
      <c r="AN9233" s="3"/>
      <c r="AO9233" s="126"/>
      <c r="AP9233" s="126"/>
      <c r="AQ9233" s="127"/>
      <c r="AR9233" s="128"/>
      <c r="AS9233" s="13"/>
      <c r="AW9233" s="128"/>
      <c r="AX9233" s="128"/>
      <c r="AY9233" s="128"/>
      <c r="BH9233" s="89"/>
      <c r="BI9233" s="90"/>
      <c r="DL9233" s="13"/>
      <c r="DM9233" s="13"/>
      <c r="DN9233" s="3"/>
      <c r="DO9233" s="126"/>
      <c r="DP9233" s="126"/>
      <c r="DQ9233" s="127"/>
      <c r="DR9233" s="128"/>
      <c r="DS9233" s="13"/>
      <c r="DW9233" s="128"/>
      <c r="DX9233" s="128"/>
      <c r="DY9233" s="128"/>
      <c r="EH9233" s="89"/>
      <c r="EI9233" s="90"/>
    </row>
    <row r="9234" spans="38:139">
      <c r="AL9234" s="13"/>
      <c r="AM9234" s="13"/>
      <c r="AN9234" s="3"/>
      <c r="AO9234" s="126"/>
      <c r="AP9234" s="126"/>
      <c r="AQ9234" s="127"/>
      <c r="AR9234" s="128"/>
      <c r="AS9234" s="13"/>
      <c r="AW9234" s="128"/>
      <c r="AX9234" s="128"/>
      <c r="AY9234" s="128"/>
      <c r="BH9234" s="89"/>
      <c r="BI9234" s="90"/>
      <c r="DL9234" s="13"/>
      <c r="DM9234" s="13"/>
      <c r="DN9234" s="3"/>
      <c r="DO9234" s="126"/>
      <c r="DP9234" s="126"/>
      <c r="DQ9234" s="127"/>
      <c r="DR9234" s="128"/>
      <c r="DS9234" s="13"/>
      <c r="DW9234" s="128"/>
      <c r="DX9234" s="128"/>
      <c r="DY9234" s="128"/>
      <c r="EH9234" s="89"/>
      <c r="EI9234" s="90"/>
    </row>
    <row r="9235" spans="38:139">
      <c r="AL9235" s="13"/>
      <c r="AM9235" s="13"/>
      <c r="AN9235" s="3"/>
      <c r="AO9235" s="126"/>
      <c r="AP9235" s="126"/>
      <c r="AQ9235" s="127"/>
      <c r="AR9235" s="128"/>
      <c r="AS9235" s="13"/>
      <c r="AW9235" s="128"/>
      <c r="AX9235" s="128"/>
      <c r="AY9235" s="128"/>
      <c r="BH9235" s="89"/>
      <c r="BI9235" s="90"/>
      <c r="DL9235" s="13"/>
      <c r="DM9235" s="13"/>
      <c r="DN9235" s="3"/>
      <c r="DO9235" s="126"/>
      <c r="DP9235" s="126"/>
      <c r="DQ9235" s="127"/>
      <c r="DR9235" s="128"/>
      <c r="DS9235" s="13"/>
      <c r="DW9235" s="128"/>
      <c r="DX9235" s="128"/>
      <c r="DY9235" s="128"/>
      <c r="EH9235" s="89"/>
      <c r="EI9235" s="90"/>
    </row>
    <row r="9236" spans="38:139">
      <c r="AL9236" s="13"/>
      <c r="AM9236" s="13"/>
      <c r="AN9236" s="3"/>
      <c r="AO9236" s="126"/>
      <c r="AP9236" s="126"/>
      <c r="AQ9236" s="127"/>
      <c r="AR9236" s="128"/>
      <c r="AS9236" s="13"/>
      <c r="AW9236" s="128"/>
      <c r="AX9236" s="128"/>
      <c r="AY9236" s="128"/>
      <c r="BH9236" s="89"/>
      <c r="BI9236" s="90"/>
      <c r="DL9236" s="13"/>
      <c r="DM9236" s="13"/>
      <c r="DN9236" s="3"/>
      <c r="DO9236" s="126"/>
      <c r="DP9236" s="126"/>
      <c r="DQ9236" s="127"/>
      <c r="DR9236" s="128"/>
      <c r="DS9236" s="13"/>
      <c r="DW9236" s="128"/>
      <c r="DX9236" s="128"/>
      <c r="DY9236" s="128"/>
      <c r="EH9236" s="89"/>
      <c r="EI9236" s="90"/>
    </row>
    <row r="9237" spans="38:139">
      <c r="AL9237" s="13"/>
      <c r="AM9237" s="13"/>
      <c r="AN9237" s="3"/>
      <c r="AO9237" s="126"/>
      <c r="AP9237" s="126"/>
      <c r="AQ9237" s="127"/>
      <c r="AR9237" s="128"/>
      <c r="AS9237" s="13"/>
      <c r="AW9237" s="128"/>
      <c r="AX9237" s="128"/>
      <c r="AY9237" s="128"/>
      <c r="BH9237" s="89"/>
      <c r="BI9237" s="90"/>
      <c r="DL9237" s="13"/>
      <c r="DM9237" s="13"/>
      <c r="DN9237" s="3"/>
      <c r="DO9237" s="126"/>
      <c r="DP9237" s="126"/>
      <c r="DQ9237" s="127"/>
      <c r="DR9237" s="128"/>
      <c r="DS9237" s="13"/>
      <c r="DW9237" s="128"/>
      <c r="DX9237" s="128"/>
      <c r="DY9237" s="128"/>
      <c r="EH9237" s="89"/>
      <c r="EI9237" s="90"/>
    </row>
    <row r="9238" spans="38:139">
      <c r="AL9238" s="13"/>
      <c r="AM9238" s="13"/>
      <c r="AN9238" s="3"/>
      <c r="AO9238" s="126"/>
      <c r="AP9238" s="126"/>
      <c r="AQ9238" s="127"/>
      <c r="AR9238" s="128"/>
      <c r="AS9238" s="13"/>
      <c r="AW9238" s="128"/>
      <c r="AX9238" s="128"/>
      <c r="AY9238" s="128"/>
      <c r="BH9238" s="89"/>
      <c r="BI9238" s="90"/>
      <c r="DL9238" s="13"/>
      <c r="DM9238" s="13"/>
      <c r="DN9238" s="3"/>
      <c r="DO9238" s="126"/>
      <c r="DP9238" s="126"/>
      <c r="DQ9238" s="127"/>
      <c r="DR9238" s="128"/>
      <c r="DS9238" s="13"/>
      <c r="DW9238" s="128"/>
      <c r="DX9238" s="128"/>
      <c r="DY9238" s="128"/>
      <c r="EH9238" s="89"/>
      <c r="EI9238" s="90"/>
    </row>
    <row r="9239" spans="38:139">
      <c r="AL9239" s="13"/>
      <c r="AM9239" s="13"/>
      <c r="AN9239" s="3"/>
      <c r="AO9239" s="126"/>
      <c r="AP9239" s="126"/>
      <c r="AQ9239" s="127"/>
      <c r="AR9239" s="128"/>
      <c r="AS9239" s="13"/>
      <c r="AW9239" s="128"/>
      <c r="AX9239" s="128"/>
      <c r="AY9239" s="128"/>
      <c r="BH9239" s="89"/>
      <c r="BI9239" s="90"/>
      <c r="DL9239" s="13"/>
      <c r="DM9239" s="13"/>
      <c r="DN9239" s="3"/>
      <c r="DO9239" s="126"/>
      <c r="DP9239" s="126"/>
      <c r="DQ9239" s="127"/>
      <c r="DR9239" s="128"/>
      <c r="DS9239" s="13"/>
      <c r="DW9239" s="128"/>
      <c r="DX9239" s="128"/>
      <c r="DY9239" s="128"/>
      <c r="EH9239" s="89"/>
      <c r="EI9239" s="90"/>
    </row>
    <row r="9240" spans="38:139">
      <c r="AL9240" s="13"/>
      <c r="AM9240" s="13"/>
      <c r="AN9240" s="3"/>
      <c r="AO9240" s="126"/>
      <c r="AP9240" s="126"/>
      <c r="AQ9240" s="127"/>
      <c r="AR9240" s="128"/>
      <c r="AS9240" s="13"/>
      <c r="AW9240" s="128"/>
      <c r="AX9240" s="128"/>
      <c r="AY9240" s="128"/>
      <c r="BH9240" s="89"/>
      <c r="BI9240" s="90"/>
      <c r="DL9240" s="13"/>
      <c r="DM9240" s="13"/>
      <c r="DN9240" s="3"/>
      <c r="DO9240" s="126"/>
      <c r="DP9240" s="126"/>
      <c r="DQ9240" s="127"/>
      <c r="DR9240" s="128"/>
      <c r="DS9240" s="13"/>
      <c r="DW9240" s="128"/>
      <c r="DX9240" s="128"/>
      <c r="DY9240" s="128"/>
      <c r="EH9240" s="89"/>
      <c r="EI9240" s="90"/>
    </row>
    <row r="9241" spans="38:139">
      <c r="AL9241" s="13"/>
      <c r="AM9241" s="13"/>
      <c r="AN9241" s="3"/>
      <c r="AO9241" s="126"/>
      <c r="AP9241" s="126"/>
      <c r="AQ9241" s="127"/>
      <c r="AR9241" s="128"/>
      <c r="AS9241" s="13"/>
      <c r="AW9241" s="128"/>
      <c r="AX9241" s="128"/>
      <c r="AY9241" s="128"/>
      <c r="BH9241" s="89"/>
      <c r="BI9241" s="90"/>
      <c r="DL9241" s="13"/>
      <c r="DM9241" s="13"/>
      <c r="DN9241" s="3"/>
      <c r="DO9241" s="126"/>
      <c r="DP9241" s="126"/>
      <c r="DQ9241" s="127"/>
      <c r="DR9241" s="128"/>
      <c r="DS9241" s="13"/>
      <c r="DW9241" s="128"/>
      <c r="DX9241" s="128"/>
      <c r="DY9241" s="128"/>
      <c r="EH9241" s="89"/>
      <c r="EI9241" s="90"/>
    </row>
    <row r="9242" spans="38:139">
      <c r="AL9242" s="13"/>
      <c r="AM9242" s="13"/>
      <c r="AN9242" s="3"/>
      <c r="AO9242" s="126"/>
      <c r="AP9242" s="126"/>
      <c r="AQ9242" s="127"/>
      <c r="AR9242" s="128"/>
      <c r="AS9242" s="13"/>
      <c r="AW9242" s="128"/>
      <c r="AX9242" s="128"/>
      <c r="AY9242" s="128"/>
      <c r="BH9242" s="89"/>
      <c r="BI9242" s="90"/>
      <c r="DL9242" s="13"/>
      <c r="DM9242" s="13"/>
      <c r="DN9242" s="3"/>
      <c r="DO9242" s="126"/>
      <c r="DP9242" s="126"/>
      <c r="DQ9242" s="127"/>
      <c r="DR9242" s="128"/>
      <c r="DS9242" s="13"/>
      <c r="DW9242" s="128"/>
      <c r="DX9242" s="128"/>
      <c r="DY9242" s="128"/>
      <c r="EH9242" s="89"/>
      <c r="EI9242" s="90"/>
    </row>
    <row r="9243" spans="38:139">
      <c r="AL9243" s="13"/>
      <c r="AM9243" s="13"/>
      <c r="AN9243" s="3"/>
      <c r="AO9243" s="126"/>
      <c r="AP9243" s="126"/>
      <c r="AQ9243" s="127"/>
      <c r="AR9243" s="128"/>
      <c r="AS9243" s="13"/>
      <c r="AW9243" s="128"/>
      <c r="AX9243" s="128"/>
      <c r="AY9243" s="128"/>
      <c r="BH9243" s="89"/>
      <c r="BI9243" s="90"/>
      <c r="DL9243" s="13"/>
      <c r="DM9243" s="13"/>
      <c r="DN9243" s="3"/>
      <c r="DO9243" s="126"/>
      <c r="DP9243" s="126"/>
      <c r="DQ9243" s="127"/>
      <c r="DR9243" s="128"/>
      <c r="DS9243" s="13"/>
      <c r="DW9243" s="128"/>
      <c r="DX9243" s="128"/>
      <c r="DY9243" s="128"/>
      <c r="EH9243" s="89"/>
      <c r="EI9243" s="90"/>
    </row>
    <row r="9244" spans="38:139">
      <c r="AL9244" s="13"/>
      <c r="AM9244" s="13"/>
      <c r="AN9244" s="3"/>
      <c r="AO9244" s="126"/>
      <c r="AP9244" s="126"/>
      <c r="AQ9244" s="127"/>
      <c r="AR9244" s="128"/>
      <c r="AS9244" s="13"/>
      <c r="AW9244" s="128"/>
      <c r="AX9244" s="128"/>
      <c r="AY9244" s="128"/>
      <c r="BH9244" s="89"/>
      <c r="BI9244" s="90"/>
      <c r="DL9244" s="13"/>
      <c r="DM9244" s="13"/>
      <c r="DN9244" s="3"/>
      <c r="DO9244" s="126"/>
      <c r="DP9244" s="126"/>
      <c r="DQ9244" s="127"/>
      <c r="DR9244" s="128"/>
      <c r="DS9244" s="13"/>
      <c r="DW9244" s="128"/>
      <c r="DX9244" s="128"/>
      <c r="DY9244" s="128"/>
      <c r="EH9244" s="89"/>
      <c r="EI9244" s="90"/>
    </row>
    <row r="9245" spans="38:139">
      <c r="AL9245" s="13"/>
      <c r="AM9245" s="13"/>
      <c r="AN9245" s="3"/>
      <c r="AO9245" s="126"/>
      <c r="AP9245" s="126"/>
      <c r="AQ9245" s="127"/>
      <c r="AR9245" s="128"/>
      <c r="AS9245" s="13"/>
      <c r="AW9245" s="128"/>
      <c r="AX9245" s="128"/>
      <c r="AY9245" s="128"/>
      <c r="BH9245" s="89"/>
      <c r="BI9245" s="90"/>
      <c r="DL9245" s="13"/>
      <c r="DM9245" s="13"/>
      <c r="DN9245" s="3"/>
      <c r="DO9245" s="126"/>
      <c r="DP9245" s="126"/>
      <c r="DQ9245" s="127"/>
      <c r="DR9245" s="128"/>
      <c r="DS9245" s="13"/>
      <c r="DW9245" s="128"/>
      <c r="DX9245" s="128"/>
      <c r="DY9245" s="128"/>
      <c r="EH9245" s="89"/>
      <c r="EI9245" s="90"/>
    </row>
    <row r="9246" spans="38:139">
      <c r="AL9246" s="13"/>
      <c r="AM9246" s="13"/>
      <c r="AN9246" s="3"/>
      <c r="AO9246" s="126"/>
      <c r="AP9246" s="126"/>
      <c r="AQ9246" s="127"/>
      <c r="AR9246" s="128"/>
      <c r="AS9246" s="13"/>
      <c r="AW9246" s="128"/>
      <c r="AX9246" s="128"/>
      <c r="AY9246" s="128"/>
      <c r="BH9246" s="89"/>
      <c r="BI9246" s="90"/>
      <c r="DL9246" s="13"/>
      <c r="DM9246" s="13"/>
      <c r="DN9246" s="3"/>
      <c r="DO9246" s="126"/>
      <c r="DP9246" s="126"/>
      <c r="DQ9246" s="127"/>
      <c r="DR9246" s="128"/>
      <c r="DS9246" s="13"/>
      <c r="DW9246" s="128"/>
      <c r="DX9246" s="128"/>
      <c r="DY9246" s="128"/>
      <c r="EH9246" s="89"/>
      <c r="EI9246" s="90"/>
    </row>
    <row r="9247" spans="38:139">
      <c r="AL9247" s="13"/>
      <c r="AM9247" s="13"/>
      <c r="AN9247" s="3"/>
      <c r="AO9247" s="126"/>
      <c r="AP9247" s="126"/>
      <c r="AQ9247" s="127"/>
      <c r="AR9247" s="128"/>
      <c r="AS9247" s="13"/>
      <c r="AW9247" s="128"/>
      <c r="AX9247" s="128"/>
      <c r="AY9247" s="128"/>
      <c r="BH9247" s="89"/>
      <c r="BI9247" s="90"/>
      <c r="DL9247" s="13"/>
      <c r="DM9247" s="13"/>
      <c r="DN9247" s="3"/>
      <c r="DO9247" s="126"/>
      <c r="DP9247" s="126"/>
      <c r="DQ9247" s="127"/>
      <c r="DR9247" s="128"/>
      <c r="DS9247" s="13"/>
      <c r="DW9247" s="128"/>
      <c r="DX9247" s="128"/>
      <c r="DY9247" s="128"/>
      <c r="EH9247" s="89"/>
      <c r="EI9247" s="90"/>
    </row>
    <row r="9248" spans="38:139">
      <c r="AL9248" s="13"/>
      <c r="AM9248" s="13"/>
      <c r="AN9248" s="3"/>
      <c r="AO9248" s="126"/>
      <c r="AP9248" s="126"/>
      <c r="AQ9248" s="127"/>
      <c r="AR9248" s="128"/>
      <c r="AS9248" s="13"/>
      <c r="AW9248" s="128"/>
      <c r="AX9248" s="128"/>
      <c r="AY9248" s="128"/>
      <c r="BH9248" s="89"/>
      <c r="BI9248" s="90"/>
      <c r="DL9248" s="13"/>
      <c r="DM9248" s="13"/>
      <c r="DN9248" s="3"/>
      <c r="DO9248" s="126"/>
      <c r="DP9248" s="126"/>
      <c r="DQ9248" s="127"/>
      <c r="DR9248" s="128"/>
      <c r="DS9248" s="13"/>
      <c r="DW9248" s="128"/>
      <c r="DX9248" s="128"/>
      <c r="DY9248" s="128"/>
      <c r="EH9248" s="89"/>
      <c r="EI9248" s="90"/>
    </row>
    <row r="9249" spans="38:139">
      <c r="AL9249" s="13"/>
      <c r="AM9249" s="13"/>
      <c r="AN9249" s="3"/>
      <c r="AO9249" s="126"/>
      <c r="AP9249" s="126"/>
      <c r="AQ9249" s="127"/>
      <c r="AR9249" s="128"/>
      <c r="AS9249" s="13"/>
      <c r="AW9249" s="128"/>
      <c r="AX9249" s="128"/>
      <c r="AY9249" s="128"/>
      <c r="BH9249" s="89"/>
      <c r="BI9249" s="90"/>
      <c r="DL9249" s="13"/>
      <c r="DM9249" s="13"/>
      <c r="DN9249" s="3"/>
      <c r="DO9249" s="126"/>
      <c r="DP9249" s="126"/>
      <c r="DQ9249" s="127"/>
      <c r="DR9249" s="128"/>
      <c r="DS9249" s="13"/>
      <c r="DW9249" s="128"/>
      <c r="DX9249" s="128"/>
      <c r="DY9249" s="128"/>
      <c r="EH9249" s="89"/>
      <c r="EI9249" s="90"/>
    </row>
    <row r="9250" spans="38:139">
      <c r="AL9250" s="13"/>
      <c r="AM9250" s="13"/>
      <c r="AN9250" s="3"/>
      <c r="AO9250" s="126"/>
      <c r="AP9250" s="126"/>
      <c r="AQ9250" s="127"/>
      <c r="AR9250" s="128"/>
      <c r="AS9250" s="13"/>
      <c r="AW9250" s="128"/>
      <c r="AX9250" s="128"/>
      <c r="AY9250" s="128"/>
      <c r="BH9250" s="89"/>
      <c r="BI9250" s="90"/>
      <c r="DL9250" s="13"/>
      <c r="DM9250" s="13"/>
      <c r="DN9250" s="3"/>
      <c r="DO9250" s="126"/>
      <c r="DP9250" s="126"/>
      <c r="DQ9250" s="127"/>
      <c r="DR9250" s="128"/>
      <c r="DS9250" s="13"/>
      <c r="DW9250" s="128"/>
      <c r="DX9250" s="128"/>
      <c r="DY9250" s="128"/>
      <c r="EH9250" s="89"/>
      <c r="EI9250" s="90"/>
    </row>
    <row r="9251" spans="38:139">
      <c r="AL9251" s="13"/>
      <c r="AM9251" s="13"/>
      <c r="AN9251" s="3"/>
      <c r="AO9251" s="126"/>
      <c r="AP9251" s="126"/>
      <c r="AQ9251" s="127"/>
      <c r="AR9251" s="128"/>
      <c r="AS9251" s="13"/>
      <c r="AW9251" s="128"/>
      <c r="AX9251" s="128"/>
      <c r="AY9251" s="128"/>
      <c r="BH9251" s="89"/>
      <c r="BI9251" s="90"/>
      <c r="DL9251" s="13"/>
      <c r="DM9251" s="13"/>
      <c r="DN9251" s="3"/>
      <c r="DO9251" s="126"/>
      <c r="DP9251" s="126"/>
      <c r="DQ9251" s="127"/>
      <c r="DR9251" s="128"/>
      <c r="DS9251" s="13"/>
      <c r="DW9251" s="128"/>
      <c r="DX9251" s="128"/>
      <c r="DY9251" s="128"/>
      <c r="EH9251" s="89"/>
      <c r="EI9251" s="90"/>
    </row>
    <row r="9252" spans="38:139">
      <c r="AL9252" s="13"/>
      <c r="AM9252" s="13"/>
      <c r="AN9252" s="3"/>
      <c r="AO9252" s="126"/>
      <c r="AP9252" s="126"/>
      <c r="AQ9252" s="127"/>
      <c r="AR9252" s="128"/>
      <c r="AS9252" s="13"/>
      <c r="AW9252" s="128"/>
      <c r="AX9252" s="128"/>
      <c r="AY9252" s="128"/>
      <c r="BH9252" s="89"/>
      <c r="BI9252" s="90"/>
      <c r="DL9252" s="13"/>
      <c r="DM9252" s="13"/>
      <c r="DN9252" s="3"/>
      <c r="DO9252" s="126"/>
      <c r="DP9252" s="126"/>
      <c r="DQ9252" s="127"/>
      <c r="DR9252" s="128"/>
      <c r="DS9252" s="13"/>
      <c r="DW9252" s="128"/>
      <c r="DX9252" s="128"/>
      <c r="DY9252" s="128"/>
      <c r="EH9252" s="89"/>
      <c r="EI9252" s="90"/>
    </row>
    <row r="9253" spans="38:139">
      <c r="AL9253" s="13"/>
      <c r="AM9253" s="13"/>
      <c r="AN9253" s="3"/>
      <c r="AO9253" s="126"/>
      <c r="AP9253" s="126"/>
      <c r="AQ9253" s="127"/>
      <c r="AR9253" s="128"/>
      <c r="AS9253" s="13"/>
      <c r="AW9253" s="128"/>
      <c r="AX9253" s="128"/>
      <c r="AY9253" s="128"/>
      <c r="BH9253" s="89"/>
      <c r="BI9253" s="90"/>
      <c r="DL9253" s="13"/>
      <c r="DM9253" s="13"/>
      <c r="DN9253" s="3"/>
      <c r="DO9253" s="126"/>
      <c r="DP9253" s="126"/>
      <c r="DQ9253" s="127"/>
      <c r="DR9253" s="128"/>
      <c r="DS9253" s="13"/>
      <c r="DW9253" s="128"/>
      <c r="DX9253" s="128"/>
      <c r="DY9253" s="128"/>
      <c r="EH9253" s="89"/>
      <c r="EI9253" s="90"/>
    </row>
    <row r="9254" spans="38:139">
      <c r="AL9254" s="13"/>
      <c r="AM9254" s="13"/>
      <c r="AN9254" s="3"/>
      <c r="AO9254" s="126"/>
      <c r="AP9254" s="126"/>
      <c r="AQ9254" s="127"/>
      <c r="AR9254" s="128"/>
      <c r="AS9254" s="13"/>
      <c r="AW9254" s="128"/>
      <c r="AX9254" s="128"/>
      <c r="AY9254" s="128"/>
      <c r="BH9254" s="89"/>
      <c r="BI9254" s="90"/>
      <c r="DL9254" s="13"/>
      <c r="DM9254" s="13"/>
      <c r="DN9254" s="3"/>
      <c r="DO9254" s="126"/>
      <c r="DP9254" s="126"/>
      <c r="DQ9254" s="127"/>
      <c r="DR9254" s="128"/>
      <c r="DS9254" s="13"/>
      <c r="DW9254" s="128"/>
      <c r="DX9254" s="128"/>
      <c r="DY9254" s="128"/>
      <c r="EH9254" s="89"/>
      <c r="EI9254" s="90"/>
    </row>
    <row r="9255" spans="38:139">
      <c r="AL9255" s="13"/>
      <c r="AM9255" s="13"/>
      <c r="AN9255" s="3"/>
      <c r="AO9255" s="126"/>
      <c r="AP9255" s="126"/>
      <c r="AQ9255" s="127"/>
      <c r="AR9255" s="128"/>
      <c r="AS9255" s="13"/>
      <c r="AW9255" s="128"/>
      <c r="AX9255" s="128"/>
      <c r="AY9255" s="128"/>
      <c r="BH9255" s="89"/>
      <c r="BI9255" s="90"/>
      <c r="DL9255" s="13"/>
      <c r="DM9255" s="13"/>
      <c r="DN9255" s="3"/>
      <c r="DO9255" s="126"/>
      <c r="DP9255" s="126"/>
      <c r="DQ9255" s="127"/>
      <c r="DR9255" s="128"/>
      <c r="DS9255" s="13"/>
      <c r="DW9255" s="128"/>
      <c r="DX9255" s="128"/>
      <c r="DY9255" s="128"/>
      <c r="EH9255" s="89"/>
      <c r="EI9255" s="90"/>
    </row>
    <row r="9256" spans="38:139">
      <c r="AL9256" s="13"/>
      <c r="AM9256" s="13"/>
      <c r="AN9256" s="3"/>
      <c r="AO9256" s="126"/>
      <c r="AP9256" s="126"/>
      <c r="AQ9256" s="127"/>
      <c r="AR9256" s="128"/>
      <c r="AS9256" s="13"/>
      <c r="AW9256" s="128"/>
      <c r="AX9256" s="128"/>
      <c r="AY9256" s="128"/>
      <c r="BH9256" s="89"/>
      <c r="BI9256" s="90"/>
      <c r="DL9256" s="13"/>
      <c r="DM9256" s="13"/>
      <c r="DN9256" s="3"/>
      <c r="DO9256" s="126"/>
      <c r="DP9256" s="126"/>
      <c r="DQ9256" s="127"/>
      <c r="DR9256" s="128"/>
      <c r="DS9256" s="13"/>
      <c r="DW9256" s="128"/>
      <c r="DX9256" s="128"/>
      <c r="DY9256" s="128"/>
      <c r="EH9256" s="89"/>
      <c r="EI9256" s="90"/>
    </row>
    <row r="9257" spans="38:139">
      <c r="AL9257" s="13"/>
      <c r="AM9257" s="13"/>
      <c r="AN9257" s="3"/>
      <c r="AO9257" s="126"/>
      <c r="AP9257" s="126"/>
      <c r="AQ9257" s="127"/>
      <c r="AR9257" s="128"/>
      <c r="AS9257" s="13"/>
      <c r="AW9257" s="128"/>
      <c r="AX9257" s="128"/>
      <c r="AY9257" s="128"/>
      <c r="BH9257" s="89"/>
      <c r="BI9257" s="90"/>
      <c r="DL9257" s="13"/>
      <c r="DM9257" s="13"/>
      <c r="DN9257" s="3"/>
      <c r="DO9257" s="126"/>
      <c r="DP9257" s="126"/>
      <c r="DQ9257" s="127"/>
      <c r="DR9257" s="128"/>
      <c r="DS9257" s="13"/>
      <c r="DW9257" s="128"/>
      <c r="DX9257" s="128"/>
      <c r="DY9257" s="128"/>
      <c r="EH9257" s="89"/>
      <c r="EI9257" s="90"/>
    </row>
    <row r="9258" spans="38:139">
      <c r="AL9258" s="13"/>
      <c r="AM9258" s="13"/>
      <c r="AN9258" s="3"/>
      <c r="AO9258" s="126"/>
      <c r="AP9258" s="126"/>
      <c r="AQ9258" s="127"/>
      <c r="AR9258" s="128"/>
      <c r="AS9258" s="13"/>
      <c r="AW9258" s="128"/>
      <c r="AX9258" s="128"/>
      <c r="AY9258" s="128"/>
      <c r="BH9258" s="89"/>
      <c r="BI9258" s="90"/>
      <c r="DL9258" s="13"/>
      <c r="DM9258" s="13"/>
      <c r="DN9258" s="3"/>
      <c r="DO9258" s="126"/>
      <c r="DP9258" s="126"/>
      <c r="DQ9258" s="127"/>
      <c r="DR9258" s="128"/>
      <c r="DS9258" s="13"/>
      <c r="DW9258" s="128"/>
      <c r="DX9258" s="128"/>
      <c r="DY9258" s="128"/>
      <c r="EH9258" s="89"/>
      <c r="EI9258" s="90"/>
    </row>
    <row r="9259" spans="38:139">
      <c r="AL9259" s="13"/>
      <c r="AM9259" s="13"/>
      <c r="AN9259" s="3"/>
      <c r="AO9259" s="126"/>
      <c r="AP9259" s="126"/>
      <c r="AQ9259" s="127"/>
      <c r="AR9259" s="128"/>
      <c r="AS9259" s="13"/>
      <c r="AW9259" s="128"/>
      <c r="AX9259" s="128"/>
      <c r="AY9259" s="128"/>
      <c r="BH9259" s="89"/>
      <c r="BI9259" s="90"/>
      <c r="DL9259" s="13"/>
      <c r="DM9259" s="13"/>
      <c r="DN9259" s="3"/>
      <c r="DO9259" s="126"/>
      <c r="DP9259" s="126"/>
      <c r="DQ9259" s="127"/>
      <c r="DR9259" s="128"/>
      <c r="DS9259" s="13"/>
      <c r="DW9259" s="128"/>
      <c r="DX9259" s="128"/>
      <c r="DY9259" s="128"/>
      <c r="EH9259" s="89"/>
      <c r="EI9259" s="90"/>
    </row>
    <row r="9260" spans="38:139">
      <c r="AL9260" s="13"/>
      <c r="AM9260" s="13"/>
      <c r="AN9260" s="3"/>
      <c r="AO9260" s="126"/>
      <c r="AP9260" s="126"/>
      <c r="AQ9260" s="127"/>
      <c r="AR9260" s="128"/>
      <c r="AS9260" s="13"/>
      <c r="AW9260" s="128"/>
      <c r="AX9260" s="128"/>
      <c r="AY9260" s="128"/>
      <c r="BH9260" s="89"/>
      <c r="BI9260" s="90"/>
      <c r="DL9260" s="13"/>
      <c r="DM9260" s="13"/>
      <c r="DN9260" s="3"/>
      <c r="DO9260" s="126"/>
      <c r="DP9260" s="126"/>
      <c r="DQ9260" s="127"/>
      <c r="DR9260" s="128"/>
      <c r="DS9260" s="13"/>
      <c r="DW9260" s="128"/>
      <c r="DX9260" s="128"/>
      <c r="DY9260" s="128"/>
      <c r="EH9260" s="89"/>
      <c r="EI9260" s="90"/>
    </row>
    <row r="9261" spans="38:139">
      <c r="AL9261" s="13"/>
      <c r="AM9261" s="13"/>
      <c r="AN9261" s="3"/>
      <c r="AO9261" s="126"/>
      <c r="AP9261" s="126"/>
      <c r="AQ9261" s="127"/>
      <c r="AR9261" s="128"/>
      <c r="AS9261" s="13"/>
      <c r="AW9261" s="128"/>
      <c r="AX9261" s="128"/>
      <c r="AY9261" s="128"/>
      <c r="BH9261" s="89"/>
      <c r="BI9261" s="90"/>
      <c r="DL9261" s="13"/>
      <c r="DM9261" s="13"/>
      <c r="DN9261" s="3"/>
      <c r="DO9261" s="126"/>
      <c r="DP9261" s="126"/>
      <c r="DQ9261" s="127"/>
      <c r="DR9261" s="128"/>
      <c r="DS9261" s="13"/>
      <c r="DW9261" s="128"/>
      <c r="DX9261" s="128"/>
      <c r="DY9261" s="128"/>
      <c r="EH9261" s="89"/>
      <c r="EI9261" s="90"/>
    </row>
    <row r="9262" spans="38:139">
      <c r="AL9262" s="13"/>
      <c r="AM9262" s="13"/>
      <c r="AN9262" s="3"/>
      <c r="AO9262" s="126"/>
      <c r="AP9262" s="126"/>
      <c r="AQ9262" s="127"/>
      <c r="AR9262" s="128"/>
      <c r="AS9262" s="13"/>
      <c r="AW9262" s="128"/>
      <c r="AX9262" s="128"/>
      <c r="AY9262" s="128"/>
      <c r="BH9262" s="89"/>
      <c r="BI9262" s="90"/>
      <c r="DL9262" s="13"/>
      <c r="DM9262" s="13"/>
      <c r="DN9262" s="3"/>
      <c r="DO9262" s="126"/>
      <c r="DP9262" s="126"/>
      <c r="DQ9262" s="127"/>
      <c r="DR9262" s="128"/>
      <c r="DS9262" s="13"/>
      <c r="DW9262" s="128"/>
      <c r="DX9262" s="128"/>
      <c r="DY9262" s="128"/>
      <c r="EH9262" s="89"/>
      <c r="EI9262" s="90"/>
    </row>
    <row r="9263" spans="38:139">
      <c r="AL9263" s="13"/>
      <c r="AM9263" s="13"/>
      <c r="AN9263" s="3"/>
      <c r="AO9263" s="126"/>
      <c r="AP9263" s="126"/>
      <c r="AQ9263" s="127"/>
      <c r="AR9263" s="128"/>
      <c r="AS9263" s="13"/>
      <c r="AW9263" s="128"/>
      <c r="AX9263" s="128"/>
      <c r="AY9263" s="128"/>
      <c r="BH9263" s="89"/>
      <c r="BI9263" s="90"/>
      <c r="DL9263" s="13"/>
      <c r="DM9263" s="13"/>
      <c r="DN9263" s="3"/>
      <c r="DO9263" s="126"/>
      <c r="DP9263" s="126"/>
      <c r="DQ9263" s="127"/>
      <c r="DR9263" s="128"/>
      <c r="DS9263" s="13"/>
      <c r="DW9263" s="128"/>
      <c r="DX9263" s="128"/>
      <c r="DY9263" s="128"/>
      <c r="EH9263" s="89"/>
      <c r="EI9263" s="90"/>
    </row>
    <row r="9264" spans="38:139">
      <c r="AL9264" s="13"/>
      <c r="AM9264" s="13"/>
      <c r="AN9264" s="3"/>
      <c r="AO9264" s="126"/>
      <c r="AP9264" s="126"/>
      <c r="AQ9264" s="127"/>
      <c r="AR9264" s="128"/>
      <c r="AS9264" s="13"/>
      <c r="AW9264" s="128"/>
      <c r="AX9264" s="128"/>
      <c r="AY9264" s="128"/>
      <c r="BH9264" s="89"/>
      <c r="BI9264" s="90"/>
      <c r="DL9264" s="13"/>
      <c r="DM9264" s="13"/>
      <c r="DN9264" s="3"/>
      <c r="DO9264" s="126"/>
      <c r="DP9264" s="126"/>
      <c r="DQ9264" s="127"/>
      <c r="DR9264" s="128"/>
      <c r="DS9264" s="13"/>
      <c r="DW9264" s="128"/>
      <c r="DX9264" s="128"/>
      <c r="DY9264" s="128"/>
      <c r="EH9264" s="89"/>
      <c r="EI9264" s="90"/>
    </row>
    <row r="9265" spans="38:139">
      <c r="AL9265" s="13"/>
      <c r="AM9265" s="13"/>
      <c r="AN9265" s="3"/>
      <c r="AO9265" s="126"/>
      <c r="AP9265" s="126"/>
      <c r="AQ9265" s="127"/>
      <c r="AR9265" s="128"/>
      <c r="AS9265" s="13"/>
      <c r="AW9265" s="128"/>
      <c r="AX9265" s="128"/>
      <c r="AY9265" s="128"/>
      <c r="BH9265" s="89"/>
      <c r="BI9265" s="90"/>
      <c r="DL9265" s="13"/>
      <c r="DM9265" s="13"/>
      <c r="DN9265" s="3"/>
      <c r="DO9265" s="126"/>
      <c r="DP9265" s="126"/>
      <c r="DQ9265" s="127"/>
      <c r="DR9265" s="128"/>
      <c r="DS9265" s="13"/>
      <c r="DW9265" s="128"/>
      <c r="DX9265" s="128"/>
      <c r="DY9265" s="128"/>
      <c r="EH9265" s="89"/>
      <c r="EI9265" s="90"/>
    </row>
    <row r="9266" spans="38:139">
      <c r="AL9266" s="13"/>
      <c r="AM9266" s="13"/>
      <c r="AN9266" s="3"/>
      <c r="AO9266" s="126"/>
      <c r="AP9266" s="126"/>
      <c r="AQ9266" s="127"/>
      <c r="AR9266" s="128"/>
      <c r="AS9266" s="13"/>
      <c r="AW9266" s="128"/>
      <c r="AX9266" s="128"/>
      <c r="AY9266" s="128"/>
      <c r="BH9266" s="89"/>
      <c r="BI9266" s="90"/>
      <c r="DL9266" s="13"/>
      <c r="DM9266" s="13"/>
      <c r="DN9266" s="3"/>
      <c r="DO9266" s="126"/>
      <c r="DP9266" s="126"/>
      <c r="DQ9266" s="127"/>
      <c r="DR9266" s="128"/>
      <c r="DS9266" s="13"/>
      <c r="DW9266" s="128"/>
      <c r="DX9266" s="128"/>
      <c r="DY9266" s="128"/>
      <c r="EH9266" s="89"/>
      <c r="EI9266" s="90"/>
    </row>
    <row r="9267" spans="38:139">
      <c r="AL9267" s="13"/>
      <c r="AM9267" s="13"/>
      <c r="AN9267" s="3"/>
      <c r="AO9267" s="126"/>
      <c r="AP9267" s="126"/>
      <c r="AQ9267" s="127"/>
      <c r="AR9267" s="128"/>
      <c r="AS9267" s="13"/>
      <c r="AW9267" s="128"/>
      <c r="AX9267" s="128"/>
      <c r="AY9267" s="128"/>
      <c r="BH9267" s="89"/>
      <c r="BI9267" s="90"/>
      <c r="DL9267" s="13"/>
      <c r="DM9267" s="13"/>
      <c r="DN9267" s="3"/>
      <c r="DO9267" s="126"/>
      <c r="DP9267" s="126"/>
      <c r="DQ9267" s="127"/>
      <c r="DR9267" s="128"/>
      <c r="DS9267" s="13"/>
      <c r="DW9267" s="128"/>
      <c r="DX9267" s="128"/>
      <c r="DY9267" s="128"/>
      <c r="EH9267" s="89"/>
      <c r="EI9267" s="90"/>
    </row>
    <row r="9268" spans="38:139">
      <c r="AL9268" s="13"/>
      <c r="AM9268" s="13"/>
      <c r="AN9268" s="3"/>
      <c r="AO9268" s="126"/>
      <c r="AP9268" s="126"/>
      <c r="AQ9268" s="127"/>
      <c r="AR9268" s="128"/>
      <c r="AS9268" s="13"/>
      <c r="AW9268" s="128"/>
      <c r="AX9268" s="128"/>
      <c r="AY9268" s="128"/>
      <c r="BH9268" s="89"/>
      <c r="BI9268" s="90"/>
      <c r="DL9268" s="13"/>
      <c r="DM9268" s="13"/>
      <c r="DN9268" s="3"/>
      <c r="DO9268" s="126"/>
      <c r="DP9268" s="126"/>
      <c r="DQ9268" s="127"/>
      <c r="DR9268" s="128"/>
      <c r="DS9268" s="13"/>
      <c r="DW9268" s="128"/>
      <c r="DX9268" s="128"/>
      <c r="DY9268" s="128"/>
      <c r="EH9268" s="89"/>
      <c r="EI9268" s="90"/>
    </row>
    <row r="9269" spans="38:139">
      <c r="AL9269" s="13"/>
      <c r="AM9269" s="13"/>
      <c r="AN9269" s="3"/>
      <c r="AO9269" s="126"/>
      <c r="AP9269" s="126"/>
      <c r="AQ9269" s="127"/>
      <c r="AR9269" s="128"/>
      <c r="AS9269" s="13"/>
      <c r="AW9269" s="128"/>
      <c r="AX9269" s="128"/>
      <c r="AY9269" s="128"/>
      <c r="BH9269" s="89"/>
      <c r="BI9269" s="90"/>
      <c r="DL9269" s="13"/>
      <c r="DM9269" s="13"/>
      <c r="DN9269" s="3"/>
      <c r="DO9269" s="126"/>
      <c r="DP9269" s="126"/>
      <c r="DQ9269" s="127"/>
      <c r="DR9269" s="128"/>
      <c r="DS9269" s="13"/>
      <c r="DW9269" s="128"/>
      <c r="DX9269" s="128"/>
      <c r="DY9269" s="128"/>
      <c r="EH9269" s="89"/>
      <c r="EI9269" s="90"/>
    </row>
    <row r="9270" spans="38:139">
      <c r="AL9270" s="13"/>
      <c r="AM9270" s="13"/>
      <c r="AN9270" s="3"/>
      <c r="AO9270" s="126"/>
      <c r="AP9270" s="126"/>
      <c r="AQ9270" s="127"/>
      <c r="AR9270" s="128"/>
      <c r="AS9270" s="13"/>
      <c r="AW9270" s="128"/>
      <c r="AX9270" s="128"/>
      <c r="AY9270" s="128"/>
      <c r="BH9270" s="89"/>
      <c r="BI9270" s="90"/>
      <c r="DL9270" s="13"/>
      <c r="DM9270" s="13"/>
      <c r="DN9270" s="3"/>
      <c r="DO9270" s="126"/>
      <c r="DP9270" s="126"/>
      <c r="DQ9270" s="127"/>
      <c r="DR9270" s="128"/>
      <c r="DS9270" s="13"/>
      <c r="DW9270" s="128"/>
      <c r="DX9270" s="128"/>
      <c r="DY9270" s="128"/>
      <c r="EH9270" s="89"/>
      <c r="EI9270" s="90"/>
    </row>
    <row r="9271" spans="38:139">
      <c r="AL9271" s="13"/>
      <c r="AM9271" s="13"/>
      <c r="AN9271" s="3"/>
      <c r="AO9271" s="126"/>
      <c r="AP9271" s="126"/>
      <c r="AQ9271" s="127"/>
      <c r="AR9271" s="128"/>
      <c r="AS9271" s="13"/>
      <c r="AW9271" s="128"/>
      <c r="AX9271" s="128"/>
      <c r="AY9271" s="128"/>
      <c r="BH9271" s="89"/>
      <c r="BI9271" s="90"/>
      <c r="DL9271" s="13"/>
      <c r="DM9271" s="13"/>
      <c r="DN9271" s="3"/>
      <c r="DO9271" s="126"/>
      <c r="DP9271" s="126"/>
      <c r="DQ9271" s="127"/>
      <c r="DR9271" s="128"/>
      <c r="DS9271" s="13"/>
      <c r="DW9271" s="128"/>
      <c r="DX9271" s="128"/>
      <c r="DY9271" s="128"/>
      <c r="EH9271" s="89"/>
      <c r="EI9271" s="90"/>
    </row>
    <row r="9272" spans="38:139">
      <c r="AL9272" s="13"/>
      <c r="AM9272" s="13"/>
      <c r="AN9272" s="3"/>
      <c r="AO9272" s="126"/>
      <c r="AP9272" s="126"/>
      <c r="AQ9272" s="127"/>
      <c r="AR9272" s="128"/>
      <c r="AS9272" s="13"/>
      <c r="AW9272" s="128"/>
      <c r="AX9272" s="128"/>
      <c r="AY9272" s="128"/>
      <c r="BH9272" s="89"/>
      <c r="BI9272" s="90"/>
      <c r="DL9272" s="13"/>
      <c r="DM9272" s="13"/>
      <c r="DN9272" s="3"/>
      <c r="DO9272" s="126"/>
      <c r="DP9272" s="126"/>
      <c r="DQ9272" s="127"/>
      <c r="DR9272" s="128"/>
      <c r="DS9272" s="13"/>
      <c r="DW9272" s="128"/>
      <c r="DX9272" s="128"/>
      <c r="DY9272" s="128"/>
      <c r="EH9272" s="89"/>
      <c r="EI9272" s="90"/>
    </row>
    <row r="9273" spans="38:139">
      <c r="AL9273" s="13"/>
      <c r="AM9273" s="13"/>
      <c r="AN9273" s="3"/>
      <c r="AO9273" s="126"/>
      <c r="AP9273" s="126"/>
      <c r="AQ9273" s="127"/>
      <c r="AR9273" s="128"/>
      <c r="AS9273" s="13"/>
      <c r="AW9273" s="128"/>
      <c r="AX9273" s="128"/>
      <c r="AY9273" s="128"/>
      <c r="BH9273" s="89"/>
      <c r="BI9273" s="90"/>
      <c r="DL9273" s="13"/>
      <c r="DM9273" s="13"/>
      <c r="DN9273" s="3"/>
      <c r="DO9273" s="126"/>
      <c r="DP9273" s="126"/>
      <c r="DQ9273" s="127"/>
      <c r="DR9273" s="128"/>
      <c r="DS9273" s="13"/>
      <c r="DW9273" s="128"/>
      <c r="DX9273" s="128"/>
      <c r="DY9273" s="128"/>
      <c r="EH9273" s="89"/>
      <c r="EI9273" s="90"/>
    </row>
    <row r="9274" spans="38:139">
      <c r="AL9274" s="13"/>
      <c r="AM9274" s="13"/>
      <c r="AN9274" s="3"/>
      <c r="AO9274" s="126"/>
      <c r="AP9274" s="126"/>
      <c r="AQ9274" s="127"/>
      <c r="AR9274" s="128"/>
      <c r="AS9274" s="13"/>
      <c r="AW9274" s="128"/>
      <c r="AX9274" s="128"/>
      <c r="AY9274" s="128"/>
      <c r="BH9274" s="89"/>
      <c r="BI9274" s="90"/>
      <c r="DL9274" s="13"/>
      <c r="DM9274" s="13"/>
      <c r="DN9274" s="3"/>
      <c r="DO9274" s="126"/>
      <c r="DP9274" s="126"/>
      <c r="DQ9274" s="127"/>
      <c r="DR9274" s="128"/>
      <c r="DS9274" s="13"/>
      <c r="DW9274" s="128"/>
      <c r="DX9274" s="128"/>
      <c r="DY9274" s="128"/>
      <c r="EH9274" s="89"/>
      <c r="EI9274" s="90"/>
    </row>
    <row r="9275" spans="38:139">
      <c r="AL9275" s="13"/>
      <c r="AM9275" s="13"/>
      <c r="AN9275" s="3"/>
      <c r="AO9275" s="126"/>
      <c r="AP9275" s="126"/>
      <c r="AQ9275" s="127"/>
      <c r="AR9275" s="128"/>
      <c r="AS9275" s="13"/>
      <c r="AW9275" s="128"/>
      <c r="AX9275" s="128"/>
      <c r="AY9275" s="128"/>
      <c r="BH9275" s="89"/>
      <c r="BI9275" s="90"/>
      <c r="DL9275" s="13"/>
      <c r="DM9275" s="13"/>
      <c r="DN9275" s="3"/>
      <c r="DO9275" s="126"/>
      <c r="DP9275" s="126"/>
      <c r="DQ9275" s="127"/>
      <c r="DR9275" s="128"/>
      <c r="DS9275" s="13"/>
      <c r="DW9275" s="128"/>
      <c r="DX9275" s="128"/>
      <c r="DY9275" s="128"/>
      <c r="EH9275" s="89"/>
      <c r="EI9275" s="90"/>
    </row>
    <row r="9276" spans="38:139">
      <c r="AL9276" s="13"/>
      <c r="AM9276" s="13"/>
      <c r="AN9276" s="3"/>
      <c r="AO9276" s="126"/>
      <c r="AP9276" s="126"/>
      <c r="AQ9276" s="127"/>
      <c r="AR9276" s="128"/>
      <c r="AS9276" s="13"/>
      <c r="AW9276" s="128"/>
      <c r="AX9276" s="128"/>
      <c r="AY9276" s="128"/>
      <c r="BH9276" s="89"/>
      <c r="BI9276" s="90"/>
      <c r="DL9276" s="13"/>
      <c r="DM9276" s="13"/>
      <c r="DN9276" s="3"/>
      <c r="DO9276" s="126"/>
      <c r="DP9276" s="126"/>
      <c r="DQ9276" s="127"/>
      <c r="DR9276" s="128"/>
      <c r="DS9276" s="13"/>
      <c r="DW9276" s="128"/>
      <c r="DX9276" s="128"/>
      <c r="DY9276" s="128"/>
      <c r="EH9276" s="89"/>
      <c r="EI9276" s="90"/>
    </row>
    <row r="9277" spans="38:139">
      <c r="AL9277" s="13"/>
      <c r="AM9277" s="13"/>
      <c r="AN9277" s="3"/>
      <c r="AO9277" s="126"/>
      <c r="AP9277" s="126"/>
      <c r="AQ9277" s="127"/>
      <c r="AR9277" s="128"/>
      <c r="AS9277" s="13"/>
      <c r="AW9277" s="128"/>
      <c r="AX9277" s="128"/>
      <c r="AY9277" s="128"/>
      <c r="BH9277" s="89"/>
      <c r="BI9277" s="90"/>
      <c r="DL9277" s="13"/>
      <c r="DM9277" s="13"/>
      <c r="DN9277" s="3"/>
      <c r="DO9277" s="126"/>
      <c r="DP9277" s="126"/>
      <c r="DQ9277" s="127"/>
      <c r="DR9277" s="128"/>
      <c r="DS9277" s="13"/>
      <c r="DW9277" s="128"/>
      <c r="DX9277" s="128"/>
      <c r="DY9277" s="128"/>
      <c r="EH9277" s="89"/>
      <c r="EI9277" s="90"/>
    </row>
    <row r="9278" spans="38:139">
      <c r="AL9278" s="13"/>
      <c r="AM9278" s="13"/>
      <c r="AN9278" s="3"/>
      <c r="AO9278" s="126"/>
      <c r="AP9278" s="126"/>
      <c r="AQ9278" s="127"/>
      <c r="AR9278" s="128"/>
      <c r="AS9278" s="13"/>
      <c r="AW9278" s="128"/>
      <c r="AX9278" s="128"/>
      <c r="AY9278" s="128"/>
      <c r="BH9278" s="89"/>
      <c r="BI9278" s="90"/>
      <c r="DL9278" s="13"/>
      <c r="DM9278" s="13"/>
      <c r="DN9278" s="3"/>
      <c r="DO9278" s="126"/>
      <c r="DP9278" s="126"/>
      <c r="DQ9278" s="127"/>
      <c r="DR9278" s="128"/>
      <c r="DS9278" s="13"/>
      <c r="DW9278" s="128"/>
      <c r="DX9278" s="128"/>
      <c r="DY9278" s="128"/>
      <c r="EH9278" s="89"/>
      <c r="EI9278" s="90"/>
    </row>
    <row r="9279" spans="38:139">
      <c r="AL9279" s="13"/>
      <c r="AM9279" s="13"/>
      <c r="AN9279" s="3"/>
      <c r="AO9279" s="126"/>
      <c r="AP9279" s="126"/>
      <c r="AQ9279" s="127"/>
      <c r="AR9279" s="128"/>
      <c r="AS9279" s="13"/>
      <c r="AW9279" s="128"/>
      <c r="AX9279" s="128"/>
      <c r="AY9279" s="128"/>
      <c r="BH9279" s="89"/>
      <c r="BI9279" s="90"/>
      <c r="DL9279" s="13"/>
      <c r="DM9279" s="13"/>
      <c r="DN9279" s="3"/>
      <c r="DO9279" s="126"/>
      <c r="DP9279" s="126"/>
      <c r="DQ9279" s="127"/>
      <c r="DR9279" s="128"/>
      <c r="DS9279" s="13"/>
      <c r="DW9279" s="128"/>
      <c r="DX9279" s="128"/>
      <c r="DY9279" s="128"/>
      <c r="EH9279" s="89"/>
      <c r="EI9279" s="90"/>
    </row>
    <row r="9280" spans="38:139">
      <c r="AL9280" s="13"/>
      <c r="AM9280" s="13"/>
      <c r="AN9280" s="3"/>
      <c r="AO9280" s="126"/>
      <c r="AP9280" s="126"/>
      <c r="AQ9280" s="127"/>
      <c r="AR9280" s="128"/>
      <c r="AS9280" s="13"/>
      <c r="AW9280" s="128"/>
      <c r="AX9280" s="128"/>
      <c r="AY9280" s="128"/>
      <c r="BH9280" s="89"/>
      <c r="BI9280" s="90"/>
      <c r="DL9280" s="13"/>
      <c r="DM9280" s="13"/>
      <c r="DN9280" s="3"/>
      <c r="DO9280" s="126"/>
      <c r="DP9280" s="126"/>
      <c r="DQ9280" s="127"/>
      <c r="DR9280" s="128"/>
      <c r="DS9280" s="13"/>
      <c r="DW9280" s="128"/>
      <c r="DX9280" s="128"/>
      <c r="DY9280" s="128"/>
      <c r="EH9280" s="89"/>
      <c r="EI9280" s="90"/>
    </row>
    <row r="9281" spans="38:139">
      <c r="AL9281" s="13"/>
      <c r="AM9281" s="13"/>
      <c r="AN9281" s="3"/>
      <c r="AO9281" s="126"/>
      <c r="AP9281" s="126"/>
      <c r="AQ9281" s="127"/>
      <c r="AR9281" s="128"/>
      <c r="AS9281" s="13"/>
      <c r="AW9281" s="128"/>
      <c r="AX9281" s="128"/>
      <c r="AY9281" s="128"/>
      <c r="BH9281" s="89"/>
      <c r="BI9281" s="90"/>
      <c r="DL9281" s="13"/>
      <c r="DM9281" s="13"/>
      <c r="DN9281" s="3"/>
      <c r="DO9281" s="126"/>
      <c r="DP9281" s="126"/>
      <c r="DQ9281" s="127"/>
      <c r="DR9281" s="128"/>
      <c r="DS9281" s="13"/>
      <c r="DW9281" s="128"/>
      <c r="DX9281" s="128"/>
      <c r="DY9281" s="128"/>
      <c r="EH9281" s="89"/>
      <c r="EI9281" s="90"/>
    </row>
    <row r="9282" spans="38:139">
      <c r="AL9282" s="13"/>
      <c r="AM9282" s="13"/>
      <c r="AN9282" s="3"/>
      <c r="AO9282" s="126"/>
      <c r="AP9282" s="126"/>
      <c r="AQ9282" s="127"/>
      <c r="AR9282" s="128"/>
      <c r="AS9282" s="13"/>
      <c r="AW9282" s="128"/>
      <c r="AX9282" s="128"/>
      <c r="AY9282" s="128"/>
      <c r="BH9282" s="89"/>
      <c r="BI9282" s="90"/>
      <c r="DL9282" s="13"/>
      <c r="DM9282" s="13"/>
      <c r="DN9282" s="3"/>
      <c r="DO9282" s="126"/>
      <c r="DP9282" s="126"/>
      <c r="DQ9282" s="127"/>
      <c r="DR9282" s="128"/>
      <c r="DS9282" s="13"/>
      <c r="DW9282" s="128"/>
      <c r="DX9282" s="128"/>
      <c r="DY9282" s="128"/>
      <c r="EH9282" s="89"/>
      <c r="EI9282" s="90"/>
    </row>
    <row r="9283" spans="38:139">
      <c r="AL9283" s="13"/>
      <c r="AM9283" s="13"/>
      <c r="AN9283" s="3"/>
      <c r="AO9283" s="126"/>
      <c r="AP9283" s="126"/>
      <c r="AQ9283" s="127"/>
      <c r="AR9283" s="128"/>
      <c r="AS9283" s="13"/>
      <c r="AW9283" s="128"/>
      <c r="AX9283" s="128"/>
      <c r="AY9283" s="128"/>
      <c r="BH9283" s="89"/>
      <c r="BI9283" s="90"/>
      <c r="DL9283" s="13"/>
      <c r="DM9283" s="13"/>
      <c r="DN9283" s="3"/>
      <c r="DO9283" s="126"/>
      <c r="DP9283" s="126"/>
      <c r="DQ9283" s="127"/>
      <c r="DR9283" s="128"/>
      <c r="DS9283" s="13"/>
      <c r="DW9283" s="128"/>
      <c r="DX9283" s="128"/>
      <c r="DY9283" s="128"/>
      <c r="EH9283" s="89"/>
      <c r="EI9283" s="90"/>
    </row>
    <row r="9284" spans="38:139">
      <c r="AL9284" s="13"/>
      <c r="AM9284" s="13"/>
      <c r="AN9284" s="3"/>
      <c r="AO9284" s="126"/>
      <c r="AP9284" s="126"/>
      <c r="AQ9284" s="127"/>
      <c r="AR9284" s="128"/>
      <c r="AS9284" s="13"/>
      <c r="AW9284" s="128"/>
      <c r="AX9284" s="128"/>
      <c r="AY9284" s="128"/>
      <c r="BH9284" s="89"/>
      <c r="BI9284" s="90"/>
      <c r="DL9284" s="13"/>
      <c r="DM9284" s="13"/>
      <c r="DN9284" s="3"/>
      <c r="DO9284" s="126"/>
      <c r="DP9284" s="126"/>
      <c r="DQ9284" s="127"/>
      <c r="DR9284" s="128"/>
      <c r="DS9284" s="13"/>
      <c r="DW9284" s="128"/>
      <c r="DX9284" s="128"/>
      <c r="DY9284" s="128"/>
      <c r="EH9284" s="89"/>
      <c r="EI9284" s="90"/>
    </row>
    <row r="9285" spans="38:139">
      <c r="AL9285" s="13"/>
      <c r="AM9285" s="13"/>
      <c r="AN9285" s="3"/>
      <c r="AO9285" s="126"/>
      <c r="AP9285" s="126"/>
      <c r="AQ9285" s="127"/>
      <c r="AR9285" s="128"/>
      <c r="AS9285" s="13"/>
      <c r="AW9285" s="128"/>
      <c r="AX9285" s="128"/>
      <c r="AY9285" s="128"/>
      <c r="BH9285" s="89"/>
      <c r="BI9285" s="90"/>
      <c r="DL9285" s="13"/>
      <c r="DM9285" s="13"/>
      <c r="DN9285" s="3"/>
      <c r="DO9285" s="126"/>
      <c r="DP9285" s="126"/>
      <c r="DQ9285" s="127"/>
      <c r="DR9285" s="128"/>
      <c r="DS9285" s="13"/>
      <c r="DW9285" s="128"/>
      <c r="DX9285" s="128"/>
      <c r="DY9285" s="128"/>
      <c r="EH9285" s="89"/>
      <c r="EI9285" s="90"/>
    </row>
    <row r="9286" spans="38:139">
      <c r="AL9286" s="13"/>
      <c r="AM9286" s="13"/>
      <c r="AN9286" s="3"/>
      <c r="AO9286" s="126"/>
      <c r="AP9286" s="126"/>
      <c r="AQ9286" s="127"/>
      <c r="AR9286" s="128"/>
      <c r="AS9286" s="13"/>
      <c r="AW9286" s="128"/>
      <c r="AX9286" s="128"/>
      <c r="AY9286" s="128"/>
      <c r="BH9286" s="89"/>
      <c r="BI9286" s="90"/>
      <c r="DL9286" s="13"/>
      <c r="DM9286" s="13"/>
      <c r="DN9286" s="3"/>
      <c r="DO9286" s="126"/>
      <c r="DP9286" s="126"/>
      <c r="DQ9286" s="127"/>
      <c r="DR9286" s="128"/>
      <c r="DS9286" s="13"/>
      <c r="DW9286" s="128"/>
      <c r="DX9286" s="128"/>
      <c r="DY9286" s="128"/>
      <c r="EH9286" s="89"/>
      <c r="EI9286" s="90"/>
    </row>
    <row r="9287" spans="38:139">
      <c r="AL9287" s="13"/>
      <c r="AM9287" s="13"/>
      <c r="AN9287" s="3"/>
      <c r="AO9287" s="126"/>
      <c r="AP9287" s="126"/>
      <c r="AQ9287" s="127"/>
      <c r="AR9287" s="128"/>
      <c r="AS9287" s="13"/>
      <c r="AW9287" s="128"/>
      <c r="AX9287" s="128"/>
      <c r="AY9287" s="128"/>
      <c r="BH9287" s="89"/>
      <c r="BI9287" s="90"/>
      <c r="DL9287" s="13"/>
      <c r="DM9287" s="13"/>
      <c r="DN9287" s="3"/>
      <c r="DO9287" s="126"/>
      <c r="DP9287" s="126"/>
      <c r="DQ9287" s="127"/>
      <c r="DR9287" s="128"/>
      <c r="DS9287" s="13"/>
      <c r="DW9287" s="128"/>
      <c r="DX9287" s="128"/>
      <c r="DY9287" s="128"/>
      <c r="EH9287" s="89"/>
      <c r="EI9287" s="90"/>
    </row>
    <row r="9288" spans="38:139">
      <c r="AL9288" s="13"/>
      <c r="AM9288" s="13"/>
      <c r="AN9288" s="3"/>
      <c r="AO9288" s="126"/>
      <c r="AP9288" s="126"/>
      <c r="AQ9288" s="127"/>
      <c r="AR9288" s="128"/>
      <c r="AS9288" s="13"/>
      <c r="AW9288" s="128"/>
      <c r="AX9288" s="128"/>
      <c r="AY9288" s="128"/>
      <c r="BH9288" s="89"/>
      <c r="BI9288" s="90"/>
      <c r="DL9288" s="13"/>
      <c r="DM9288" s="13"/>
      <c r="DN9288" s="3"/>
      <c r="DO9288" s="126"/>
      <c r="DP9288" s="126"/>
      <c r="DQ9288" s="127"/>
      <c r="DR9288" s="128"/>
      <c r="DS9288" s="13"/>
      <c r="DW9288" s="128"/>
      <c r="DX9288" s="128"/>
      <c r="DY9288" s="128"/>
      <c r="EH9288" s="89"/>
      <c r="EI9288" s="90"/>
    </row>
    <row r="9289" spans="38:139">
      <c r="AL9289" s="13"/>
      <c r="AM9289" s="13"/>
      <c r="AN9289" s="3"/>
      <c r="AO9289" s="126"/>
      <c r="AP9289" s="126"/>
      <c r="AQ9289" s="127"/>
      <c r="AR9289" s="128"/>
      <c r="AS9289" s="13"/>
      <c r="AW9289" s="128"/>
      <c r="AX9289" s="128"/>
      <c r="AY9289" s="128"/>
      <c r="BH9289" s="89"/>
      <c r="BI9289" s="90"/>
      <c r="DL9289" s="13"/>
      <c r="DM9289" s="13"/>
      <c r="DN9289" s="3"/>
      <c r="DO9289" s="126"/>
      <c r="DP9289" s="126"/>
      <c r="DQ9289" s="127"/>
      <c r="DR9289" s="128"/>
      <c r="DS9289" s="13"/>
      <c r="DW9289" s="128"/>
      <c r="DX9289" s="128"/>
      <c r="DY9289" s="128"/>
      <c r="EH9289" s="89"/>
      <c r="EI9289" s="90"/>
    </row>
    <row r="9290" spans="38:139">
      <c r="AL9290" s="13"/>
      <c r="AM9290" s="13"/>
      <c r="AN9290" s="3"/>
      <c r="AO9290" s="126"/>
      <c r="AP9290" s="126"/>
      <c r="AQ9290" s="127"/>
      <c r="AR9290" s="128"/>
      <c r="AS9290" s="13"/>
      <c r="AW9290" s="128"/>
      <c r="AX9290" s="128"/>
      <c r="AY9290" s="128"/>
      <c r="BH9290" s="89"/>
      <c r="BI9290" s="90"/>
      <c r="DL9290" s="13"/>
      <c r="DM9290" s="13"/>
      <c r="DN9290" s="3"/>
      <c r="DO9290" s="126"/>
      <c r="DP9290" s="126"/>
      <c r="DQ9290" s="127"/>
      <c r="DR9290" s="128"/>
      <c r="DS9290" s="13"/>
      <c r="DW9290" s="128"/>
      <c r="DX9290" s="128"/>
      <c r="DY9290" s="128"/>
      <c r="EH9290" s="89"/>
      <c r="EI9290" s="90"/>
    </row>
    <row r="9291" spans="38:139">
      <c r="AL9291" s="13"/>
      <c r="AM9291" s="13"/>
      <c r="AN9291" s="3"/>
      <c r="AO9291" s="126"/>
      <c r="AP9291" s="126"/>
      <c r="AQ9291" s="127"/>
      <c r="AR9291" s="128"/>
      <c r="AS9291" s="13"/>
      <c r="AW9291" s="128"/>
      <c r="AX9291" s="128"/>
      <c r="AY9291" s="128"/>
      <c r="BH9291" s="89"/>
      <c r="BI9291" s="90"/>
      <c r="DL9291" s="13"/>
      <c r="DM9291" s="13"/>
      <c r="DN9291" s="3"/>
      <c r="DO9291" s="126"/>
      <c r="DP9291" s="126"/>
      <c r="DQ9291" s="127"/>
      <c r="DR9291" s="128"/>
      <c r="DS9291" s="13"/>
      <c r="DW9291" s="128"/>
      <c r="DX9291" s="128"/>
      <c r="DY9291" s="128"/>
      <c r="EH9291" s="89"/>
      <c r="EI9291" s="90"/>
    </row>
    <row r="9292" spans="38:139">
      <c r="AL9292" s="13"/>
      <c r="AM9292" s="13"/>
      <c r="AN9292" s="3"/>
      <c r="AO9292" s="126"/>
      <c r="AP9292" s="126"/>
      <c r="AQ9292" s="127"/>
      <c r="AR9292" s="128"/>
      <c r="AS9292" s="13"/>
      <c r="AW9292" s="128"/>
      <c r="AX9292" s="128"/>
      <c r="AY9292" s="128"/>
      <c r="BH9292" s="89"/>
      <c r="BI9292" s="90"/>
      <c r="DL9292" s="13"/>
      <c r="DM9292" s="13"/>
      <c r="DN9292" s="3"/>
      <c r="DO9292" s="126"/>
      <c r="DP9292" s="126"/>
      <c r="DQ9292" s="127"/>
      <c r="DR9292" s="128"/>
      <c r="DS9292" s="13"/>
      <c r="DW9292" s="128"/>
      <c r="DX9292" s="128"/>
      <c r="DY9292" s="128"/>
      <c r="EH9292" s="89"/>
      <c r="EI9292" s="90"/>
    </row>
    <row r="9293" spans="38:139">
      <c r="AL9293" s="13"/>
      <c r="AM9293" s="13"/>
      <c r="AN9293" s="3"/>
      <c r="AO9293" s="126"/>
      <c r="AP9293" s="126"/>
      <c r="AQ9293" s="127"/>
      <c r="AR9293" s="128"/>
      <c r="AS9293" s="13"/>
      <c r="AW9293" s="128"/>
      <c r="AX9293" s="128"/>
      <c r="AY9293" s="128"/>
      <c r="BH9293" s="89"/>
      <c r="BI9293" s="90"/>
      <c r="DL9293" s="13"/>
      <c r="DM9293" s="13"/>
      <c r="DN9293" s="3"/>
      <c r="DO9293" s="126"/>
      <c r="DP9293" s="126"/>
      <c r="DQ9293" s="127"/>
      <c r="DR9293" s="128"/>
      <c r="DS9293" s="13"/>
      <c r="DW9293" s="128"/>
      <c r="DX9293" s="128"/>
      <c r="DY9293" s="128"/>
      <c r="EH9293" s="89"/>
      <c r="EI9293" s="90"/>
    </row>
    <row r="9294" spans="38:139">
      <c r="AL9294" s="13"/>
      <c r="AM9294" s="13"/>
      <c r="AN9294" s="3"/>
      <c r="AO9294" s="126"/>
      <c r="AP9294" s="126"/>
      <c r="AQ9294" s="127"/>
      <c r="AR9294" s="128"/>
      <c r="AS9294" s="13"/>
      <c r="AW9294" s="128"/>
      <c r="AX9294" s="128"/>
      <c r="AY9294" s="128"/>
      <c r="BH9294" s="89"/>
      <c r="BI9294" s="90"/>
      <c r="DL9294" s="13"/>
      <c r="DM9294" s="13"/>
      <c r="DN9294" s="3"/>
      <c r="DO9294" s="126"/>
      <c r="DP9294" s="126"/>
      <c r="DQ9294" s="127"/>
      <c r="DR9294" s="128"/>
      <c r="DS9294" s="13"/>
      <c r="DW9294" s="128"/>
      <c r="DX9294" s="128"/>
      <c r="DY9294" s="128"/>
      <c r="EH9294" s="89"/>
      <c r="EI9294" s="90"/>
    </row>
    <row r="9295" spans="38:139">
      <c r="AL9295" s="13"/>
      <c r="AM9295" s="13"/>
      <c r="AN9295" s="3"/>
      <c r="AO9295" s="126"/>
      <c r="AP9295" s="126"/>
      <c r="AQ9295" s="127"/>
      <c r="AR9295" s="128"/>
      <c r="AS9295" s="13"/>
      <c r="AW9295" s="128"/>
      <c r="AX9295" s="128"/>
      <c r="AY9295" s="128"/>
      <c r="BH9295" s="89"/>
      <c r="BI9295" s="90"/>
      <c r="DL9295" s="13"/>
      <c r="DM9295" s="13"/>
      <c r="DN9295" s="3"/>
      <c r="DO9295" s="126"/>
      <c r="DP9295" s="126"/>
      <c r="DQ9295" s="127"/>
      <c r="DR9295" s="128"/>
      <c r="DS9295" s="13"/>
      <c r="DW9295" s="128"/>
      <c r="DX9295" s="128"/>
      <c r="DY9295" s="128"/>
      <c r="EH9295" s="89"/>
      <c r="EI9295" s="90"/>
    </row>
    <row r="9296" spans="38:139">
      <c r="AL9296" s="13"/>
      <c r="AM9296" s="13"/>
      <c r="AN9296" s="3"/>
      <c r="AO9296" s="126"/>
      <c r="AP9296" s="126"/>
      <c r="AQ9296" s="127"/>
      <c r="AR9296" s="128"/>
      <c r="AS9296" s="13"/>
      <c r="AW9296" s="128"/>
      <c r="AX9296" s="128"/>
      <c r="AY9296" s="128"/>
      <c r="BH9296" s="89"/>
      <c r="BI9296" s="90"/>
      <c r="DL9296" s="13"/>
      <c r="DM9296" s="13"/>
      <c r="DN9296" s="3"/>
      <c r="DO9296" s="126"/>
      <c r="DP9296" s="126"/>
      <c r="DQ9296" s="127"/>
      <c r="DR9296" s="128"/>
      <c r="DS9296" s="13"/>
      <c r="DW9296" s="128"/>
      <c r="DX9296" s="128"/>
      <c r="DY9296" s="128"/>
      <c r="EH9296" s="89"/>
      <c r="EI9296" s="90"/>
    </row>
    <row r="9297" spans="38:139">
      <c r="AL9297" s="13"/>
      <c r="AM9297" s="13"/>
      <c r="AN9297" s="3"/>
      <c r="AO9297" s="126"/>
      <c r="AP9297" s="126"/>
      <c r="AQ9297" s="127"/>
      <c r="AR9297" s="128"/>
      <c r="AS9297" s="13"/>
      <c r="AW9297" s="128"/>
      <c r="AX9297" s="128"/>
      <c r="AY9297" s="128"/>
      <c r="BH9297" s="89"/>
      <c r="BI9297" s="90"/>
      <c r="DL9297" s="13"/>
      <c r="DM9297" s="13"/>
      <c r="DN9297" s="3"/>
      <c r="DO9297" s="126"/>
      <c r="DP9297" s="126"/>
      <c r="DQ9297" s="127"/>
      <c r="DR9297" s="128"/>
      <c r="DS9297" s="13"/>
      <c r="DW9297" s="128"/>
      <c r="DX9297" s="128"/>
      <c r="DY9297" s="128"/>
      <c r="EH9297" s="89"/>
      <c r="EI9297" s="90"/>
    </row>
    <row r="9298" spans="38:139">
      <c r="AL9298" s="13"/>
      <c r="AM9298" s="13"/>
      <c r="AN9298" s="3"/>
      <c r="AO9298" s="126"/>
      <c r="AP9298" s="126"/>
      <c r="AQ9298" s="127"/>
      <c r="AR9298" s="128"/>
      <c r="AS9298" s="13"/>
      <c r="AW9298" s="128"/>
      <c r="AX9298" s="128"/>
      <c r="AY9298" s="128"/>
      <c r="BH9298" s="89"/>
      <c r="BI9298" s="90"/>
      <c r="DL9298" s="13"/>
      <c r="DM9298" s="13"/>
      <c r="DN9298" s="3"/>
      <c r="DO9298" s="126"/>
      <c r="DP9298" s="126"/>
      <c r="DQ9298" s="127"/>
      <c r="DR9298" s="128"/>
      <c r="DS9298" s="13"/>
      <c r="DW9298" s="128"/>
      <c r="DX9298" s="128"/>
      <c r="DY9298" s="128"/>
      <c r="EH9298" s="89"/>
      <c r="EI9298" s="90"/>
    </row>
    <row r="9299" spans="38:139">
      <c r="AL9299" s="13"/>
      <c r="AM9299" s="13"/>
      <c r="AN9299" s="3"/>
      <c r="AO9299" s="126"/>
      <c r="AP9299" s="126"/>
      <c r="AQ9299" s="127"/>
      <c r="AR9299" s="128"/>
      <c r="AS9299" s="13"/>
      <c r="AW9299" s="128"/>
      <c r="AX9299" s="128"/>
      <c r="AY9299" s="128"/>
      <c r="BH9299" s="89"/>
      <c r="BI9299" s="90"/>
      <c r="DL9299" s="13"/>
      <c r="DM9299" s="13"/>
      <c r="DN9299" s="3"/>
      <c r="DO9299" s="126"/>
      <c r="DP9299" s="126"/>
      <c r="DQ9299" s="127"/>
      <c r="DR9299" s="128"/>
      <c r="DS9299" s="13"/>
      <c r="DW9299" s="128"/>
      <c r="DX9299" s="128"/>
      <c r="DY9299" s="128"/>
      <c r="EH9299" s="89"/>
      <c r="EI9299" s="90"/>
    </row>
    <row r="9300" spans="38:139">
      <c r="AL9300" s="13"/>
      <c r="AM9300" s="13"/>
      <c r="AN9300" s="3"/>
      <c r="AO9300" s="126"/>
      <c r="AP9300" s="126"/>
      <c r="AQ9300" s="127"/>
      <c r="AR9300" s="128"/>
      <c r="AS9300" s="13"/>
      <c r="AW9300" s="128"/>
      <c r="AX9300" s="128"/>
      <c r="AY9300" s="128"/>
      <c r="BH9300" s="89"/>
      <c r="BI9300" s="90"/>
      <c r="DL9300" s="13"/>
      <c r="DM9300" s="13"/>
      <c r="DN9300" s="3"/>
      <c r="DO9300" s="126"/>
      <c r="DP9300" s="126"/>
      <c r="DQ9300" s="127"/>
      <c r="DR9300" s="128"/>
      <c r="DS9300" s="13"/>
      <c r="DW9300" s="128"/>
      <c r="DX9300" s="128"/>
      <c r="DY9300" s="128"/>
      <c r="EH9300" s="89"/>
      <c r="EI9300" s="90"/>
    </row>
    <row r="9301" spans="38:139">
      <c r="AL9301" s="13"/>
      <c r="AM9301" s="13"/>
      <c r="AN9301" s="3"/>
      <c r="AO9301" s="126"/>
      <c r="AP9301" s="126"/>
      <c r="AQ9301" s="127"/>
      <c r="AR9301" s="128"/>
      <c r="AS9301" s="13"/>
      <c r="AW9301" s="128"/>
      <c r="AX9301" s="128"/>
      <c r="AY9301" s="128"/>
      <c r="BH9301" s="89"/>
      <c r="BI9301" s="90"/>
      <c r="DL9301" s="13"/>
      <c r="DM9301" s="13"/>
      <c r="DN9301" s="3"/>
      <c r="DO9301" s="126"/>
      <c r="DP9301" s="126"/>
      <c r="DQ9301" s="127"/>
      <c r="DR9301" s="128"/>
      <c r="DS9301" s="13"/>
      <c r="DW9301" s="128"/>
      <c r="DX9301" s="128"/>
      <c r="DY9301" s="128"/>
      <c r="EH9301" s="89"/>
      <c r="EI9301" s="90"/>
    </row>
    <row r="9302" spans="38:139">
      <c r="AL9302" s="13"/>
      <c r="AM9302" s="13"/>
      <c r="AN9302" s="3"/>
      <c r="AO9302" s="126"/>
      <c r="AP9302" s="126"/>
      <c r="AQ9302" s="127"/>
      <c r="AR9302" s="128"/>
      <c r="AS9302" s="13"/>
      <c r="AW9302" s="128"/>
      <c r="AX9302" s="128"/>
      <c r="AY9302" s="128"/>
      <c r="BH9302" s="89"/>
      <c r="BI9302" s="90"/>
      <c r="DL9302" s="13"/>
      <c r="DM9302" s="13"/>
      <c r="DN9302" s="3"/>
      <c r="DO9302" s="126"/>
      <c r="DP9302" s="126"/>
      <c r="DQ9302" s="127"/>
      <c r="DR9302" s="128"/>
      <c r="DS9302" s="13"/>
      <c r="DW9302" s="128"/>
      <c r="DX9302" s="128"/>
      <c r="DY9302" s="128"/>
      <c r="EH9302" s="89"/>
      <c r="EI9302" s="90"/>
    </row>
    <row r="9303" spans="38:139">
      <c r="AL9303" s="13"/>
      <c r="AM9303" s="13"/>
      <c r="AN9303" s="3"/>
      <c r="AO9303" s="126"/>
      <c r="AP9303" s="126"/>
      <c r="AQ9303" s="127"/>
      <c r="AR9303" s="128"/>
      <c r="AS9303" s="13"/>
      <c r="AW9303" s="128"/>
      <c r="AX9303" s="128"/>
      <c r="AY9303" s="128"/>
      <c r="BH9303" s="89"/>
      <c r="BI9303" s="90"/>
      <c r="DL9303" s="13"/>
      <c r="DM9303" s="13"/>
      <c r="DN9303" s="3"/>
      <c r="DO9303" s="126"/>
      <c r="DP9303" s="126"/>
      <c r="DQ9303" s="127"/>
      <c r="DR9303" s="128"/>
      <c r="DS9303" s="13"/>
      <c r="DW9303" s="128"/>
      <c r="DX9303" s="128"/>
      <c r="DY9303" s="128"/>
      <c r="EH9303" s="89"/>
      <c r="EI9303" s="90"/>
    </row>
    <row r="9304" spans="38:139">
      <c r="AL9304" s="13"/>
      <c r="AM9304" s="13"/>
      <c r="AN9304" s="3"/>
      <c r="AO9304" s="126"/>
      <c r="AP9304" s="126"/>
      <c r="AQ9304" s="127"/>
      <c r="AR9304" s="128"/>
      <c r="AS9304" s="13"/>
      <c r="AW9304" s="128"/>
      <c r="AX9304" s="128"/>
      <c r="AY9304" s="128"/>
      <c r="BH9304" s="89"/>
      <c r="BI9304" s="90"/>
      <c r="DL9304" s="13"/>
      <c r="DM9304" s="13"/>
      <c r="DN9304" s="3"/>
      <c r="DO9304" s="126"/>
      <c r="DP9304" s="126"/>
      <c r="DQ9304" s="127"/>
      <c r="DR9304" s="128"/>
      <c r="DS9304" s="13"/>
      <c r="DW9304" s="128"/>
      <c r="DX9304" s="128"/>
      <c r="DY9304" s="128"/>
      <c r="EH9304" s="89"/>
      <c r="EI9304" s="90"/>
    </row>
    <row r="9305" spans="38:139">
      <c r="AL9305" s="13"/>
      <c r="AM9305" s="13"/>
      <c r="AN9305" s="3"/>
      <c r="AO9305" s="126"/>
      <c r="AP9305" s="126"/>
      <c r="AQ9305" s="127"/>
      <c r="AR9305" s="128"/>
      <c r="AS9305" s="13"/>
      <c r="AW9305" s="128"/>
      <c r="AX9305" s="128"/>
      <c r="AY9305" s="128"/>
      <c r="BH9305" s="89"/>
      <c r="BI9305" s="90"/>
      <c r="DL9305" s="13"/>
      <c r="DM9305" s="13"/>
      <c r="DN9305" s="3"/>
      <c r="DO9305" s="126"/>
      <c r="DP9305" s="126"/>
      <c r="DQ9305" s="127"/>
      <c r="DR9305" s="128"/>
      <c r="DS9305" s="13"/>
      <c r="DW9305" s="128"/>
      <c r="DX9305" s="128"/>
      <c r="DY9305" s="128"/>
      <c r="EH9305" s="89"/>
      <c r="EI9305" s="90"/>
    </row>
    <row r="9306" spans="38:139">
      <c r="AL9306" s="13"/>
      <c r="AM9306" s="13"/>
      <c r="AN9306" s="3"/>
      <c r="AO9306" s="126"/>
      <c r="AP9306" s="126"/>
      <c r="AQ9306" s="127"/>
      <c r="AR9306" s="128"/>
      <c r="AS9306" s="13"/>
      <c r="AW9306" s="128"/>
      <c r="AX9306" s="128"/>
      <c r="AY9306" s="128"/>
      <c r="BH9306" s="89"/>
      <c r="BI9306" s="90"/>
      <c r="DL9306" s="13"/>
      <c r="DM9306" s="13"/>
      <c r="DN9306" s="3"/>
      <c r="DO9306" s="126"/>
      <c r="DP9306" s="126"/>
      <c r="DQ9306" s="127"/>
      <c r="DR9306" s="128"/>
      <c r="DS9306" s="13"/>
      <c r="DW9306" s="128"/>
      <c r="DX9306" s="128"/>
      <c r="DY9306" s="128"/>
      <c r="EH9306" s="89"/>
      <c r="EI9306" s="90"/>
    </row>
    <row r="9307" spans="38:139">
      <c r="AL9307" s="13"/>
      <c r="AM9307" s="13"/>
      <c r="AN9307" s="3"/>
      <c r="AO9307" s="126"/>
      <c r="AP9307" s="126"/>
      <c r="AQ9307" s="127"/>
      <c r="AR9307" s="128"/>
      <c r="AS9307" s="13"/>
      <c r="AW9307" s="128"/>
      <c r="AX9307" s="128"/>
      <c r="AY9307" s="128"/>
      <c r="BH9307" s="89"/>
      <c r="BI9307" s="90"/>
      <c r="DL9307" s="13"/>
      <c r="DM9307" s="13"/>
      <c r="DN9307" s="3"/>
      <c r="DO9307" s="126"/>
      <c r="DP9307" s="126"/>
      <c r="DQ9307" s="127"/>
      <c r="DR9307" s="128"/>
      <c r="DS9307" s="13"/>
      <c r="DW9307" s="128"/>
      <c r="DX9307" s="128"/>
      <c r="DY9307" s="128"/>
      <c r="EH9307" s="89"/>
      <c r="EI9307" s="90"/>
    </row>
    <row r="9308" spans="38:139">
      <c r="AL9308" s="13"/>
      <c r="AM9308" s="13"/>
      <c r="AN9308" s="3"/>
      <c r="AO9308" s="126"/>
      <c r="AP9308" s="126"/>
      <c r="AQ9308" s="127"/>
      <c r="AR9308" s="128"/>
      <c r="AS9308" s="13"/>
      <c r="AW9308" s="128"/>
      <c r="AX9308" s="128"/>
      <c r="AY9308" s="128"/>
      <c r="BH9308" s="89"/>
      <c r="BI9308" s="90"/>
      <c r="DL9308" s="13"/>
      <c r="DM9308" s="13"/>
      <c r="DN9308" s="3"/>
      <c r="DO9308" s="126"/>
      <c r="DP9308" s="126"/>
      <c r="DQ9308" s="127"/>
      <c r="DR9308" s="128"/>
      <c r="DS9308" s="13"/>
      <c r="DW9308" s="128"/>
      <c r="DX9308" s="128"/>
      <c r="DY9308" s="128"/>
      <c r="EH9308" s="89"/>
      <c r="EI9308" s="90"/>
    </row>
    <row r="9309" spans="38:139">
      <c r="AL9309" s="13"/>
      <c r="AM9309" s="13"/>
      <c r="AN9309" s="3"/>
      <c r="AO9309" s="126"/>
      <c r="AP9309" s="126"/>
      <c r="AQ9309" s="127"/>
      <c r="AR9309" s="128"/>
      <c r="AS9309" s="13"/>
      <c r="AW9309" s="128"/>
      <c r="AX9309" s="128"/>
      <c r="AY9309" s="128"/>
      <c r="BH9309" s="89"/>
      <c r="BI9309" s="90"/>
      <c r="DL9309" s="13"/>
      <c r="DM9309" s="13"/>
      <c r="DN9309" s="3"/>
      <c r="DO9309" s="126"/>
      <c r="DP9309" s="126"/>
      <c r="DQ9309" s="127"/>
      <c r="DR9309" s="128"/>
      <c r="DS9309" s="13"/>
      <c r="DW9309" s="128"/>
      <c r="DX9309" s="128"/>
      <c r="DY9309" s="128"/>
      <c r="EH9309" s="89"/>
      <c r="EI9309" s="90"/>
    </row>
    <row r="9310" spans="38:139">
      <c r="AL9310" s="13"/>
      <c r="AM9310" s="13"/>
      <c r="AN9310" s="3"/>
      <c r="AO9310" s="126"/>
      <c r="AP9310" s="126"/>
      <c r="AQ9310" s="127"/>
      <c r="AR9310" s="128"/>
      <c r="AS9310" s="13"/>
      <c r="AW9310" s="128"/>
      <c r="AX9310" s="128"/>
      <c r="AY9310" s="128"/>
      <c r="BH9310" s="89"/>
      <c r="BI9310" s="90"/>
      <c r="DL9310" s="13"/>
      <c r="DM9310" s="13"/>
      <c r="DN9310" s="3"/>
      <c r="DO9310" s="126"/>
      <c r="DP9310" s="126"/>
      <c r="DQ9310" s="127"/>
      <c r="DR9310" s="128"/>
      <c r="DS9310" s="13"/>
      <c r="DW9310" s="128"/>
      <c r="DX9310" s="128"/>
      <c r="DY9310" s="128"/>
      <c r="EH9310" s="89"/>
      <c r="EI9310" s="90"/>
    </row>
    <row r="9311" spans="38:139">
      <c r="AL9311" s="13"/>
      <c r="AM9311" s="13"/>
      <c r="AN9311" s="3"/>
      <c r="AO9311" s="126"/>
      <c r="AP9311" s="126"/>
      <c r="AQ9311" s="127"/>
      <c r="AR9311" s="128"/>
      <c r="AS9311" s="13"/>
      <c r="AW9311" s="128"/>
      <c r="AX9311" s="128"/>
      <c r="AY9311" s="128"/>
      <c r="BH9311" s="89"/>
      <c r="BI9311" s="90"/>
      <c r="DL9311" s="13"/>
      <c r="DM9311" s="13"/>
      <c r="DN9311" s="3"/>
      <c r="DO9311" s="126"/>
      <c r="DP9311" s="126"/>
      <c r="DQ9311" s="127"/>
      <c r="DR9311" s="128"/>
      <c r="DS9311" s="13"/>
      <c r="DW9311" s="128"/>
      <c r="DX9311" s="128"/>
      <c r="DY9311" s="128"/>
      <c r="EH9311" s="89"/>
      <c r="EI9311" s="90"/>
    </row>
    <row r="9312" spans="38:139">
      <c r="AL9312" s="13"/>
      <c r="AM9312" s="13"/>
      <c r="AN9312" s="3"/>
      <c r="AO9312" s="126"/>
      <c r="AP9312" s="126"/>
      <c r="AQ9312" s="127"/>
      <c r="AR9312" s="128"/>
      <c r="AS9312" s="13"/>
      <c r="AW9312" s="128"/>
      <c r="AX9312" s="128"/>
      <c r="AY9312" s="128"/>
      <c r="BH9312" s="89"/>
      <c r="BI9312" s="90"/>
      <c r="DL9312" s="13"/>
      <c r="DM9312" s="13"/>
      <c r="DN9312" s="3"/>
      <c r="DO9312" s="126"/>
      <c r="DP9312" s="126"/>
      <c r="DQ9312" s="127"/>
      <c r="DR9312" s="128"/>
      <c r="DS9312" s="13"/>
      <c r="DW9312" s="128"/>
      <c r="DX9312" s="128"/>
      <c r="DY9312" s="128"/>
      <c r="EH9312" s="89"/>
      <c r="EI9312" s="90"/>
    </row>
    <row r="9313" spans="38:139">
      <c r="AL9313" s="13"/>
      <c r="AM9313" s="13"/>
      <c r="AN9313" s="3"/>
      <c r="AO9313" s="126"/>
      <c r="AP9313" s="126"/>
      <c r="AQ9313" s="127"/>
      <c r="AR9313" s="128"/>
      <c r="AS9313" s="13"/>
      <c r="AW9313" s="128"/>
      <c r="AX9313" s="128"/>
      <c r="AY9313" s="128"/>
      <c r="BH9313" s="89"/>
      <c r="BI9313" s="90"/>
      <c r="DL9313" s="13"/>
      <c r="DM9313" s="13"/>
      <c r="DN9313" s="3"/>
      <c r="DO9313" s="126"/>
      <c r="DP9313" s="126"/>
      <c r="DQ9313" s="127"/>
      <c r="DR9313" s="128"/>
      <c r="DS9313" s="13"/>
      <c r="DW9313" s="128"/>
      <c r="DX9313" s="128"/>
      <c r="DY9313" s="128"/>
      <c r="EH9313" s="89"/>
      <c r="EI9313" s="90"/>
    </row>
    <row r="9314" spans="38:139">
      <c r="AL9314" s="13"/>
      <c r="AM9314" s="13"/>
      <c r="AN9314" s="3"/>
      <c r="AO9314" s="126"/>
      <c r="AP9314" s="126"/>
      <c r="AQ9314" s="127"/>
      <c r="AR9314" s="128"/>
      <c r="AS9314" s="13"/>
      <c r="AW9314" s="128"/>
      <c r="AX9314" s="128"/>
      <c r="AY9314" s="128"/>
      <c r="BH9314" s="89"/>
      <c r="BI9314" s="90"/>
      <c r="DL9314" s="13"/>
      <c r="DM9314" s="13"/>
      <c r="DN9314" s="3"/>
      <c r="DO9314" s="126"/>
      <c r="DP9314" s="126"/>
      <c r="DQ9314" s="127"/>
      <c r="DR9314" s="128"/>
      <c r="DS9314" s="13"/>
      <c r="DW9314" s="128"/>
      <c r="DX9314" s="128"/>
      <c r="DY9314" s="128"/>
      <c r="EH9314" s="89"/>
      <c r="EI9314" s="90"/>
    </row>
    <row r="9315" spans="38:139">
      <c r="AL9315" s="13"/>
      <c r="AM9315" s="13"/>
      <c r="AN9315" s="3"/>
      <c r="AO9315" s="126"/>
      <c r="AP9315" s="126"/>
      <c r="AQ9315" s="127"/>
      <c r="AR9315" s="128"/>
      <c r="AS9315" s="13"/>
      <c r="AW9315" s="128"/>
      <c r="AX9315" s="128"/>
      <c r="AY9315" s="128"/>
      <c r="BH9315" s="89"/>
      <c r="BI9315" s="90"/>
      <c r="DL9315" s="13"/>
      <c r="DM9315" s="13"/>
      <c r="DN9315" s="3"/>
      <c r="DO9315" s="126"/>
      <c r="DP9315" s="126"/>
      <c r="DQ9315" s="127"/>
      <c r="DR9315" s="128"/>
      <c r="DS9315" s="13"/>
      <c r="DW9315" s="128"/>
      <c r="DX9315" s="128"/>
      <c r="DY9315" s="128"/>
      <c r="EH9315" s="89"/>
      <c r="EI9315" s="90"/>
    </row>
    <row r="9316" spans="38:139">
      <c r="AL9316" s="13"/>
      <c r="AM9316" s="13"/>
      <c r="AN9316" s="3"/>
      <c r="AO9316" s="126"/>
      <c r="AP9316" s="126"/>
      <c r="AQ9316" s="127"/>
      <c r="AR9316" s="128"/>
      <c r="AS9316" s="13"/>
      <c r="AW9316" s="128"/>
      <c r="AX9316" s="128"/>
      <c r="AY9316" s="128"/>
      <c r="BH9316" s="89"/>
      <c r="BI9316" s="90"/>
      <c r="DL9316" s="13"/>
      <c r="DM9316" s="13"/>
      <c r="DN9316" s="3"/>
      <c r="DO9316" s="126"/>
      <c r="DP9316" s="126"/>
      <c r="DQ9316" s="127"/>
      <c r="DR9316" s="128"/>
      <c r="DS9316" s="13"/>
      <c r="DW9316" s="128"/>
      <c r="DX9316" s="128"/>
      <c r="DY9316" s="128"/>
      <c r="EH9316" s="89"/>
      <c r="EI9316" s="90"/>
    </row>
    <row r="9317" spans="38:139">
      <c r="AL9317" s="13"/>
      <c r="AM9317" s="13"/>
      <c r="AN9317" s="3"/>
      <c r="AO9317" s="126"/>
      <c r="AP9317" s="126"/>
      <c r="AQ9317" s="127"/>
      <c r="AR9317" s="128"/>
      <c r="AS9317" s="13"/>
      <c r="AW9317" s="128"/>
      <c r="AX9317" s="128"/>
      <c r="AY9317" s="128"/>
      <c r="BH9317" s="89"/>
      <c r="BI9317" s="90"/>
      <c r="DL9317" s="13"/>
      <c r="DM9317" s="13"/>
      <c r="DN9317" s="3"/>
      <c r="DO9317" s="126"/>
      <c r="DP9317" s="126"/>
      <c r="DQ9317" s="127"/>
      <c r="DR9317" s="128"/>
      <c r="DS9317" s="13"/>
      <c r="DW9317" s="128"/>
      <c r="DX9317" s="128"/>
      <c r="DY9317" s="128"/>
      <c r="EH9317" s="89"/>
      <c r="EI9317" s="90"/>
    </row>
    <row r="9318" spans="38:139">
      <c r="AL9318" s="13"/>
      <c r="AM9318" s="13"/>
      <c r="AN9318" s="3"/>
      <c r="AO9318" s="126"/>
      <c r="AP9318" s="126"/>
      <c r="AQ9318" s="127"/>
      <c r="AR9318" s="128"/>
      <c r="AS9318" s="13"/>
      <c r="AW9318" s="128"/>
      <c r="AX9318" s="128"/>
      <c r="AY9318" s="128"/>
      <c r="BH9318" s="89"/>
      <c r="BI9318" s="90"/>
      <c r="DL9318" s="13"/>
      <c r="DM9318" s="13"/>
      <c r="DN9318" s="3"/>
      <c r="DO9318" s="126"/>
      <c r="DP9318" s="126"/>
      <c r="DQ9318" s="127"/>
      <c r="DR9318" s="128"/>
      <c r="DS9318" s="13"/>
      <c r="DW9318" s="128"/>
      <c r="DX9318" s="128"/>
      <c r="DY9318" s="128"/>
      <c r="EH9318" s="89"/>
      <c r="EI9318" s="90"/>
    </row>
    <row r="9319" spans="38:139">
      <c r="AL9319" s="13"/>
      <c r="AM9319" s="13"/>
      <c r="AN9319" s="3"/>
      <c r="AO9319" s="126"/>
      <c r="AP9319" s="126"/>
      <c r="AQ9319" s="127"/>
      <c r="AR9319" s="128"/>
      <c r="AS9319" s="13"/>
      <c r="AW9319" s="128"/>
      <c r="AX9319" s="128"/>
      <c r="AY9319" s="128"/>
      <c r="BH9319" s="89"/>
      <c r="BI9319" s="90"/>
      <c r="DL9319" s="13"/>
      <c r="DM9319" s="13"/>
      <c r="DN9319" s="3"/>
      <c r="DO9319" s="126"/>
      <c r="DP9319" s="126"/>
      <c r="DQ9319" s="127"/>
      <c r="DR9319" s="128"/>
      <c r="DS9319" s="13"/>
      <c r="DW9319" s="128"/>
      <c r="DX9319" s="128"/>
      <c r="DY9319" s="128"/>
      <c r="EH9319" s="89"/>
      <c r="EI9319" s="90"/>
    </row>
    <row r="9320" spans="38:139">
      <c r="AL9320" s="13"/>
      <c r="AM9320" s="13"/>
      <c r="AN9320" s="3"/>
      <c r="AO9320" s="126"/>
      <c r="AP9320" s="126"/>
      <c r="AQ9320" s="127"/>
      <c r="AR9320" s="128"/>
      <c r="AS9320" s="13"/>
      <c r="AW9320" s="128"/>
      <c r="AX9320" s="128"/>
      <c r="AY9320" s="128"/>
      <c r="BH9320" s="89"/>
      <c r="BI9320" s="90"/>
      <c r="DL9320" s="13"/>
      <c r="DM9320" s="13"/>
      <c r="DN9320" s="3"/>
      <c r="DO9320" s="126"/>
      <c r="DP9320" s="126"/>
      <c r="DQ9320" s="127"/>
      <c r="DR9320" s="128"/>
      <c r="DS9320" s="13"/>
      <c r="DW9320" s="128"/>
      <c r="DX9320" s="128"/>
      <c r="DY9320" s="128"/>
      <c r="EH9320" s="89"/>
      <c r="EI9320" s="90"/>
    </row>
    <row r="9321" spans="38:139">
      <c r="AL9321" s="13"/>
      <c r="AM9321" s="13"/>
      <c r="AN9321" s="3"/>
      <c r="AO9321" s="126"/>
      <c r="AP9321" s="126"/>
      <c r="AQ9321" s="127"/>
      <c r="AR9321" s="128"/>
      <c r="AS9321" s="13"/>
      <c r="AW9321" s="128"/>
      <c r="AX9321" s="128"/>
      <c r="AY9321" s="128"/>
      <c r="BH9321" s="89"/>
      <c r="BI9321" s="90"/>
      <c r="DL9321" s="13"/>
      <c r="DM9321" s="13"/>
      <c r="DN9321" s="3"/>
      <c r="DO9321" s="126"/>
      <c r="DP9321" s="126"/>
      <c r="DQ9321" s="127"/>
      <c r="DR9321" s="128"/>
      <c r="DS9321" s="13"/>
      <c r="DW9321" s="128"/>
      <c r="DX9321" s="128"/>
      <c r="DY9321" s="128"/>
      <c r="EH9321" s="89"/>
      <c r="EI9321" s="90"/>
    </row>
    <row r="9322" spans="38:139">
      <c r="AL9322" s="13"/>
      <c r="AM9322" s="13"/>
      <c r="AN9322" s="3"/>
      <c r="AO9322" s="126"/>
      <c r="AP9322" s="126"/>
      <c r="AQ9322" s="127"/>
      <c r="AR9322" s="128"/>
      <c r="AS9322" s="13"/>
      <c r="AW9322" s="128"/>
      <c r="AX9322" s="128"/>
      <c r="AY9322" s="128"/>
      <c r="BH9322" s="89"/>
      <c r="BI9322" s="90"/>
      <c r="DL9322" s="13"/>
      <c r="DM9322" s="13"/>
      <c r="DN9322" s="3"/>
      <c r="DO9322" s="126"/>
      <c r="DP9322" s="126"/>
      <c r="DQ9322" s="127"/>
      <c r="DR9322" s="128"/>
      <c r="DS9322" s="13"/>
      <c r="DW9322" s="128"/>
      <c r="DX9322" s="128"/>
      <c r="DY9322" s="128"/>
      <c r="EH9322" s="89"/>
      <c r="EI9322" s="90"/>
    </row>
    <row r="9323" spans="38:139">
      <c r="AL9323" s="13"/>
      <c r="AM9323" s="13"/>
      <c r="AN9323" s="3"/>
      <c r="AO9323" s="126"/>
      <c r="AP9323" s="126"/>
      <c r="AQ9323" s="127"/>
      <c r="AR9323" s="128"/>
      <c r="AS9323" s="13"/>
      <c r="AW9323" s="128"/>
      <c r="AX9323" s="128"/>
      <c r="AY9323" s="128"/>
      <c r="BH9323" s="89"/>
      <c r="BI9323" s="90"/>
      <c r="DL9323" s="13"/>
      <c r="DM9323" s="13"/>
      <c r="DN9323" s="3"/>
      <c r="DO9323" s="126"/>
      <c r="DP9323" s="126"/>
      <c r="DQ9323" s="127"/>
      <c r="DR9323" s="128"/>
      <c r="DS9323" s="13"/>
      <c r="DW9323" s="128"/>
      <c r="DX9323" s="128"/>
      <c r="DY9323" s="128"/>
      <c r="EH9323" s="89"/>
      <c r="EI9323" s="90"/>
    </row>
    <row r="9324" spans="38:139">
      <c r="AL9324" s="13"/>
      <c r="AM9324" s="13"/>
      <c r="AN9324" s="3"/>
      <c r="AO9324" s="126"/>
      <c r="AP9324" s="126"/>
      <c r="AQ9324" s="127"/>
      <c r="AR9324" s="128"/>
      <c r="AS9324" s="13"/>
      <c r="AW9324" s="128"/>
      <c r="AX9324" s="128"/>
      <c r="AY9324" s="128"/>
      <c r="BH9324" s="89"/>
      <c r="BI9324" s="90"/>
      <c r="DL9324" s="13"/>
      <c r="DM9324" s="13"/>
      <c r="DN9324" s="3"/>
      <c r="DO9324" s="126"/>
      <c r="DP9324" s="126"/>
      <c r="DQ9324" s="127"/>
      <c r="DR9324" s="128"/>
      <c r="DS9324" s="13"/>
      <c r="DW9324" s="128"/>
      <c r="DX9324" s="128"/>
      <c r="DY9324" s="128"/>
      <c r="EH9324" s="89"/>
      <c r="EI9324" s="90"/>
    </row>
    <row r="9325" spans="38:139">
      <c r="AL9325" s="13"/>
      <c r="AM9325" s="13"/>
      <c r="AN9325" s="3"/>
      <c r="AO9325" s="126"/>
      <c r="AP9325" s="126"/>
      <c r="AQ9325" s="127"/>
      <c r="AR9325" s="128"/>
      <c r="AS9325" s="13"/>
      <c r="AW9325" s="128"/>
      <c r="AX9325" s="128"/>
      <c r="AY9325" s="128"/>
      <c r="BH9325" s="89"/>
      <c r="BI9325" s="90"/>
      <c r="DL9325" s="13"/>
      <c r="DM9325" s="13"/>
      <c r="DN9325" s="3"/>
      <c r="DO9325" s="126"/>
      <c r="DP9325" s="126"/>
      <c r="DQ9325" s="127"/>
      <c r="DR9325" s="128"/>
      <c r="DS9325" s="13"/>
      <c r="DW9325" s="128"/>
      <c r="DX9325" s="128"/>
      <c r="DY9325" s="128"/>
      <c r="EH9325" s="89"/>
      <c r="EI9325" s="90"/>
    </row>
    <row r="9326" spans="38:139">
      <c r="AL9326" s="13"/>
      <c r="AM9326" s="13"/>
      <c r="AN9326" s="3"/>
      <c r="AO9326" s="126"/>
      <c r="AP9326" s="126"/>
      <c r="AQ9326" s="127"/>
      <c r="AR9326" s="128"/>
      <c r="AS9326" s="13"/>
      <c r="AW9326" s="128"/>
      <c r="AX9326" s="128"/>
      <c r="AY9326" s="128"/>
      <c r="BH9326" s="89"/>
      <c r="BI9326" s="90"/>
      <c r="DL9326" s="13"/>
      <c r="DM9326" s="13"/>
      <c r="DN9326" s="3"/>
      <c r="DO9326" s="126"/>
      <c r="DP9326" s="126"/>
      <c r="DQ9326" s="127"/>
      <c r="DR9326" s="128"/>
      <c r="DS9326" s="13"/>
      <c r="DW9326" s="128"/>
      <c r="DX9326" s="128"/>
      <c r="DY9326" s="128"/>
      <c r="EH9326" s="89"/>
      <c r="EI9326" s="90"/>
    </row>
    <row r="9327" spans="38:139">
      <c r="AL9327" s="13"/>
      <c r="AM9327" s="13"/>
      <c r="AN9327" s="3"/>
      <c r="AO9327" s="126"/>
      <c r="AP9327" s="126"/>
      <c r="AQ9327" s="127"/>
      <c r="AR9327" s="128"/>
      <c r="AS9327" s="13"/>
      <c r="AW9327" s="128"/>
      <c r="AX9327" s="128"/>
      <c r="AY9327" s="128"/>
      <c r="BH9327" s="89"/>
      <c r="BI9327" s="90"/>
      <c r="DL9327" s="13"/>
      <c r="DM9327" s="13"/>
      <c r="DN9327" s="3"/>
      <c r="DO9327" s="126"/>
      <c r="DP9327" s="126"/>
      <c r="DQ9327" s="127"/>
      <c r="DR9327" s="128"/>
      <c r="DS9327" s="13"/>
      <c r="DW9327" s="128"/>
      <c r="DX9327" s="128"/>
      <c r="DY9327" s="128"/>
      <c r="EH9327" s="89"/>
      <c r="EI9327" s="90"/>
    </row>
    <row r="9328" spans="38:139">
      <c r="AL9328" s="13"/>
      <c r="AM9328" s="13"/>
      <c r="AN9328" s="3"/>
      <c r="AO9328" s="126"/>
      <c r="AP9328" s="126"/>
      <c r="AQ9328" s="127"/>
      <c r="AR9328" s="128"/>
      <c r="AS9328" s="13"/>
      <c r="AW9328" s="128"/>
      <c r="AX9328" s="128"/>
      <c r="AY9328" s="128"/>
      <c r="BH9328" s="89"/>
      <c r="BI9328" s="90"/>
      <c r="DL9328" s="13"/>
      <c r="DM9328" s="13"/>
      <c r="DN9328" s="3"/>
      <c r="DO9328" s="126"/>
      <c r="DP9328" s="126"/>
      <c r="DQ9328" s="127"/>
      <c r="DR9328" s="128"/>
      <c r="DS9328" s="13"/>
      <c r="DW9328" s="128"/>
      <c r="DX9328" s="128"/>
      <c r="DY9328" s="128"/>
      <c r="EH9328" s="89"/>
      <c r="EI9328" s="90"/>
    </row>
    <row r="9329" spans="38:139">
      <c r="AL9329" s="13"/>
      <c r="AM9329" s="13"/>
      <c r="AN9329" s="3"/>
      <c r="AO9329" s="126"/>
      <c r="AP9329" s="126"/>
      <c r="AQ9329" s="127"/>
      <c r="AR9329" s="128"/>
      <c r="AS9329" s="13"/>
      <c r="AW9329" s="128"/>
      <c r="AX9329" s="128"/>
      <c r="AY9329" s="128"/>
      <c r="BH9329" s="89"/>
      <c r="BI9329" s="90"/>
      <c r="DL9329" s="13"/>
      <c r="DM9329" s="13"/>
      <c r="DN9329" s="3"/>
      <c r="DO9329" s="126"/>
      <c r="DP9329" s="126"/>
      <c r="DQ9329" s="127"/>
      <c r="DR9329" s="128"/>
      <c r="DS9329" s="13"/>
      <c r="DW9329" s="128"/>
      <c r="DX9329" s="128"/>
      <c r="DY9329" s="128"/>
      <c r="EH9329" s="89"/>
      <c r="EI9329" s="90"/>
    </row>
    <row r="9330" spans="38:139">
      <c r="AL9330" s="13"/>
      <c r="AM9330" s="13"/>
      <c r="AN9330" s="3"/>
      <c r="AO9330" s="126"/>
      <c r="AP9330" s="126"/>
      <c r="AQ9330" s="127"/>
      <c r="AR9330" s="128"/>
      <c r="AS9330" s="13"/>
      <c r="AW9330" s="128"/>
      <c r="AX9330" s="128"/>
      <c r="AY9330" s="128"/>
      <c r="BH9330" s="89"/>
      <c r="BI9330" s="90"/>
      <c r="DL9330" s="13"/>
      <c r="DM9330" s="13"/>
      <c r="DN9330" s="3"/>
      <c r="DO9330" s="126"/>
      <c r="DP9330" s="126"/>
      <c r="DQ9330" s="127"/>
      <c r="DR9330" s="128"/>
      <c r="DS9330" s="13"/>
      <c r="DW9330" s="128"/>
      <c r="DX9330" s="128"/>
      <c r="DY9330" s="128"/>
      <c r="EH9330" s="89"/>
      <c r="EI9330" s="90"/>
    </row>
    <row r="9331" spans="38:139">
      <c r="AL9331" s="13"/>
      <c r="AM9331" s="13"/>
      <c r="AN9331" s="3"/>
      <c r="AO9331" s="126"/>
      <c r="AP9331" s="126"/>
      <c r="AQ9331" s="127"/>
      <c r="AR9331" s="128"/>
      <c r="AS9331" s="13"/>
      <c r="AW9331" s="128"/>
      <c r="AX9331" s="128"/>
      <c r="AY9331" s="128"/>
      <c r="BH9331" s="89"/>
      <c r="BI9331" s="90"/>
      <c r="DL9331" s="13"/>
      <c r="DM9331" s="13"/>
      <c r="DN9331" s="3"/>
      <c r="DO9331" s="126"/>
      <c r="DP9331" s="126"/>
      <c r="DQ9331" s="127"/>
      <c r="DR9331" s="128"/>
      <c r="DS9331" s="13"/>
      <c r="DW9331" s="128"/>
      <c r="DX9331" s="128"/>
      <c r="DY9331" s="128"/>
      <c r="EH9331" s="89"/>
      <c r="EI9331" s="90"/>
    </row>
    <row r="9332" spans="38:139">
      <c r="AL9332" s="13"/>
      <c r="AM9332" s="13"/>
      <c r="AN9332" s="3"/>
      <c r="AO9332" s="126"/>
      <c r="AP9332" s="126"/>
      <c r="AQ9332" s="127"/>
      <c r="AR9332" s="128"/>
      <c r="AS9332" s="13"/>
      <c r="AW9332" s="128"/>
      <c r="AX9332" s="128"/>
      <c r="AY9332" s="128"/>
      <c r="BH9332" s="89"/>
      <c r="BI9332" s="90"/>
      <c r="DL9332" s="13"/>
      <c r="DM9332" s="13"/>
      <c r="DN9332" s="3"/>
      <c r="DO9332" s="126"/>
      <c r="DP9332" s="126"/>
      <c r="DQ9332" s="127"/>
      <c r="DR9332" s="128"/>
      <c r="DS9332" s="13"/>
      <c r="DW9332" s="128"/>
      <c r="DX9332" s="128"/>
      <c r="DY9332" s="128"/>
      <c r="EH9332" s="89"/>
      <c r="EI9332" s="90"/>
    </row>
    <row r="9333" spans="38:139">
      <c r="AL9333" s="13"/>
      <c r="AM9333" s="13"/>
      <c r="AN9333" s="3"/>
      <c r="AO9333" s="126"/>
      <c r="AP9333" s="126"/>
      <c r="AQ9333" s="127"/>
      <c r="AR9333" s="128"/>
      <c r="AS9333" s="13"/>
      <c r="AW9333" s="128"/>
      <c r="AX9333" s="128"/>
      <c r="AY9333" s="128"/>
      <c r="BH9333" s="89"/>
      <c r="BI9333" s="90"/>
      <c r="DL9333" s="13"/>
      <c r="DM9333" s="13"/>
      <c r="DN9333" s="3"/>
      <c r="DO9333" s="126"/>
      <c r="DP9333" s="126"/>
      <c r="DQ9333" s="127"/>
      <c r="DR9333" s="128"/>
      <c r="DS9333" s="13"/>
      <c r="DW9333" s="128"/>
      <c r="DX9333" s="128"/>
      <c r="DY9333" s="128"/>
      <c r="EH9333" s="89"/>
      <c r="EI9333" s="90"/>
    </row>
    <row r="9334" spans="38:139">
      <c r="AL9334" s="13"/>
      <c r="AM9334" s="13"/>
      <c r="AN9334" s="3"/>
      <c r="AO9334" s="126"/>
      <c r="AP9334" s="126"/>
      <c r="AQ9334" s="127"/>
      <c r="AR9334" s="128"/>
      <c r="AS9334" s="13"/>
      <c r="AW9334" s="128"/>
      <c r="AX9334" s="128"/>
      <c r="AY9334" s="128"/>
      <c r="BH9334" s="89"/>
      <c r="BI9334" s="90"/>
      <c r="DL9334" s="13"/>
      <c r="DM9334" s="13"/>
      <c r="DN9334" s="3"/>
      <c r="DO9334" s="126"/>
      <c r="DP9334" s="126"/>
      <c r="DQ9334" s="127"/>
      <c r="DR9334" s="128"/>
      <c r="DS9334" s="13"/>
      <c r="DW9334" s="128"/>
      <c r="DX9334" s="128"/>
      <c r="DY9334" s="128"/>
      <c r="EH9334" s="89"/>
      <c r="EI9334" s="90"/>
    </row>
    <row r="9335" spans="38:139">
      <c r="AL9335" s="13"/>
      <c r="AM9335" s="13"/>
      <c r="AN9335" s="3"/>
      <c r="AO9335" s="126"/>
      <c r="AP9335" s="126"/>
      <c r="AQ9335" s="127"/>
      <c r="AR9335" s="128"/>
      <c r="AS9335" s="13"/>
      <c r="AW9335" s="128"/>
      <c r="AX9335" s="128"/>
      <c r="AY9335" s="128"/>
      <c r="BH9335" s="89"/>
      <c r="BI9335" s="90"/>
      <c r="DL9335" s="13"/>
      <c r="DM9335" s="13"/>
      <c r="DN9335" s="3"/>
      <c r="DO9335" s="126"/>
      <c r="DP9335" s="126"/>
      <c r="DQ9335" s="127"/>
      <c r="DR9335" s="128"/>
      <c r="DS9335" s="13"/>
      <c r="DW9335" s="128"/>
      <c r="DX9335" s="128"/>
      <c r="DY9335" s="128"/>
      <c r="EH9335" s="89"/>
      <c r="EI9335" s="90"/>
    </row>
    <row r="9336" spans="38:139">
      <c r="AL9336" s="13"/>
      <c r="AM9336" s="13"/>
      <c r="AN9336" s="3"/>
      <c r="AO9336" s="126"/>
      <c r="AP9336" s="126"/>
      <c r="AQ9336" s="127"/>
      <c r="AR9336" s="128"/>
      <c r="AS9336" s="13"/>
      <c r="AW9336" s="128"/>
      <c r="AX9336" s="128"/>
      <c r="AY9336" s="128"/>
      <c r="BH9336" s="89"/>
      <c r="BI9336" s="90"/>
      <c r="DL9336" s="13"/>
      <c r="DM9336" s="13"/>
      <c r="DN9336" s="3"/>
      <c r="DO9336" s="126"/>
      <c r="DP9336" s="126"/>
      <c r="DQ9336" s="127"/>
      <c r="DR9336" s="128"/>
      <c r="DS9336" s="13"/>
      <c r="DW9336" s="128"/>
      <c r="DX9336" s="128"/>
      <c r="DY9336" s="128"/>
      <c r="EH9336" s="89"/>
      <c r="EI9336" s="90"/>
    </row>
    <row r="9337" spans="38:139">
      <c r="AL9337" s="13"/>
      <c r="AM9337" s="13"/>
      <c r="AN9337" s="3"/>
      <c r="AO9337" s="126"/>
      <c r="AP9337" s="126"/>
      <c r="AQ9337" s="127"/>
      <c r="AR9337" s="128"/>
      <c r="AS9337" s="13"/>
      <c r="AW9337" s="128"/>
      <c r="AX9337" s="128"/>
      <c r="AY9337" s="128"/>
      <c r="BH9337" s="89"/>
      <c r="BI9337" s="90"/>
      <c r="DL9337" s="13"/>
      <c r="DM9337" s="13"/>
      <c r="DN9337" s="3"/>
      <c r="DO9337" s="126"/>
      <c r="DP9337" s="126"/>
      <c r="DQ9337" s="127"/>
      <c r="DR9337" s="128"/>
      <c r="DS9337" s="13"/>
      <c r="DW9337" s="128"/>
      <c r="DX9337" s="128"/>
      <c r="DY9337" s="128"/>
      <c r="EH9337" s="89"/>
      <c r="EI9337" s="90"/>
    </row>
    <row r="9338" spans="38:139">
      <c r="AL9338" s="13"/>
      <c r="AM9338" s="13"/>
      <c r="AN9338" s="3"/>
      <c r="AO9338" s="126"/>
      <c r="AP9338" s="126"/>
      <c r="AQ9338" s="127"/>
      <c r="AR9338" s="128"/>
      <c r="AS9338" s="13"/>
      <c r="AW9338" s="128"/>
      <c r="AX9338" s="128"/>
      <c r="AY9338" s="128"/>
      <c r="BH9338" s="89"/>
      <c r="BI9338" s="90"/>
      <c r="DL9338" s="13"/>
      <c r="DM9338" s="13"/>
      <c r="DN9338" s="3"/>
      <c r="DO9338" s="126"/>
      <c r="DP9338" s="126"/>
      <c r="DQ9338" s="127"/>
      <c r="DR9338" s="128"/>
      <c r="DS9338" s="13"/>
      <c r="DW9338" s="128"/>
      <c r="DX9338" s="128"/>
      <c r="DY9338" s="128"/>
      <c r="EH9338" s="89"/>
      <c r="EI9338" s="90"/>
    </row>
    <row r="9339" spans="38:139">
      <c r="AL9339" s="13"/>
      <c r="AM9339" s="13"/>
      <c r="AN9339" s="3"/>
      <c r="AO9339" s="126"/>
      <c r="AP9339" s="126"/>
      <c r="AQ9339" s="127"/>
      <c r="AR9339" s="128"/>
      <c r="AS9339" s="13"/>
      <c r="AW9339" s="128"/>
      <c r="AX9339" s="128"/>
      <c r="AY9339" s="128"/>
      <c r="BH9339" s="89"/>
      <c r="BI9339" s="90"/>
      <c r="DL9339" s="13"/>
      <c r="DM9339" s="13"/>
      <c r="DN9339" s="3"/>
      <c r="DO9339" s="126"/>
      <c r="DP9339" s="126"/>
      <c r="DQ9339" s="127"/>
      <c r="DR9339" s="128"/>
      <c r="DS9339" s="13"/>
      <c r="DW9339" s="128"/>
      <c r="DX9339" s="128"/>
      <c r="DY9339" s="128"/>
      <c r="EH9339" s="89"/>
      <c r="EI9339" s="90"/>
    </row>
    <row r="9340" spans="38:139">
      <c r="AL9340" s="13"/>
      <c r="AM9340" s="13"/>
      <c r="AN9340" s="3"/>
      <c r="AO9340" s="126"/>
      <c r="AP9340" s="126"/>
      <c r="AQ9340" s="127"/>
      <c r="AR9340" s="128"/>
      <c r="AS9340" s="13"/>
      <c r="AW9340" s="128"/>
      <c r="AX9340" s="128"/>
      <c r="AY9340" s="128"/>
      <c r="BH9340" s="89"/>
      <c r="BI9340" s="90"/>
      <c r="DL9340" s="13"/>
      <c r="DM9340" s="13"/>
      <c r="DN9340" s="3"/>
      <c r="DO9340" s="126"/>
      <c r="DP9340" s="126"/>
      <c r="DQ9340" s="127"/>
      <c r="DR9340" s="128"/>
      <c r="DS9340" s="13"/>
      <c r="DW9340" s="128"/>
      <c r="DX9340" s="128"/>
      <c r="DY9340" s="128"/>
      <c r="EH9340" s="89"/>
      <c r="EI9340" s="90"/>
    </row>
    <row r="9341" spans="38:139">
      <c r="AL9341" s="13"/>
      <c r="AM9341" s="13"/>
      <c r="AN9341" s="3"/>
      <c r="AO9341" s="126"/>
      <c r="AP9341" s="126"/>
      <c r="AQ9341" s="127"/>
      <c r="AR9341" s="128"/>
      <c r="AS9341" s="13"/>
      <c r="AW9341" s="128"/>
      <c r="AX9341" s="128"/>
      <c r="AY9341" s="128"/>
      <c r="BH9341" s="89"/>
      <c r="BI9341" s="90"/>
      <c r="DL9341" s="13"/>
      <c r="DM9341" s="13"/>
      <c r="DN9341" s="3"/>
      <c r="DO9341" s="126"/>
      <c r="DP9341" s="126"/>
      <c r="DQ9341" s="127"/>
      <c r="DR9341" s="128"/>
      <c r="DS9341" s="13"/>
      <c r="DW9341" s="128"/>
      <c r="DX9341" s="128"/>
      <c r="DY9341" s="128"/>
      <c r="EH9341" s="89"/>
      <c r="EI9341" s="90"/>
    </row>
    <row r="9342" spans="38:139">
      <c r="AL9342" s="13"/>
      <c r="AM9342" s="13"/>
      <c r="AN9342" s="3"/>
      <c r="AO9342" s="126"/>
      <c r="AP9342" s="126"/>
      <c r="AQ9342" s="127"/>
      <c r="AR9342" s="128"/>
      <c r="AS9342" s="13"/>
      <c r="AW9342" s="128"/>
      <c r="AX9342" s="128"/>
      <c r="AY9342" s="128"/>
      <c r="BH9342" s="89"/>
      <c r="BI9342" s="90"/>
      <c r="DL9342" s="13"/>
      <c r="DM9342" s="13"/>
      <c r="DN9342" s="3"/>
      <c r="DO9342" s="126"/>
      <c r="DP9342" s="126"/>
      <c r="DQ9342" s="127"/>
      <c r="DR9342" s="128"/>
      <c r="DS9342" s="13"/>
      <c r="DW9342" s="128"/>
      <c r="DX9342" s="128"/>
      <c r="DY9342" s="128"/>
      <c r="EH9342" s="89"/>
      <c r="EI9342" s="90"/>
    </row>
    <row r="9343" spans="38:139">
      <c r="AL9343" s="13"/>
      <c r="AM9343" s="13"/>
      <c r="AN9343" s="3"/>
      <c r="AO9343" s="126"/>
      <c r="AP9343" s="126"/>
      <c r="AQ9343" s="127"/>
      <c r="AR9343" s="128"/>
      <c r="AS9343" s="13"/>
      <c r="AW9343" s="128"/>
      <c r="AX9343" s="128"/>
      <c r="AY9343" s="128"/>
      <c r="BH9343" s="89"/>
      <c r="BI9343" s="90"/>
      <c r="DL9343" s="13"/>
      <c r="DM9343" s="13"/>
      <c r="DN9343" s="3"/>
      <c r="DO9343" s="126"/>
      <c r="DP9343" s="126"/>
      <c r="DQ9343" s="127"/>
      <c r="DR9343" s="128"/>
      <c r="DS9343" s="13"/>
      <c r="DW9343" s="128"/>
      <c r="DX9343" s="128"/>
      <c r="DY9343" s="128"/>
      <c r="EH9343" s="89"/>
      <c r="EI9343" s="90"/>
    </row>
    <row r="9344" spans="38:139">
      <c r="AL9344" s="13"/>
      <c r="AM9344" s="13"/>
      <c r="AN9344" s="3"/>
      <c r="AO9344" s="126"/>
      <c r="AP9344" s="126"/>
      <c r="AQ9344" s="127"/>
      <c r="AR9344" s="128"/>
      <c r="AS9344" s="13"/>
      <c r="AW9344" s="128"/>
      <c r="AX9344" s="128"/>
      <c r="AY9344" s="128"/>
      <c r="BH9344" s="89"/>
      <c r="BI9344" s="90"/>
      <c r="DL9344" s="13"/>
      <c r="DM9344" s="13"/>
      <c r="DN9344" s="3"/>
      <c r="DO9344" s="126"/>
      <c r="DP9344" s="126"/>
      <c r="DQ9344" s="127"/>
      <c r="DR9344" s="128"/>
      <c r="DS9344" s="13"/>
      <c r="DW9344" s="128"/>
      <c r="DX9344" s="128"/>
      <c r="DY9344" s="128"/>
      <c r="EH9344" s="89"/>
      <c r="EI9344" s="90"/>
    </row>
    <row r="9345" spans="38:139">
      <c r="AL9345" s="13"/>
      <c r="AM9345" s="13"/>
      <c r="AN9345" s="3"/>
      <c r="AO9345" s="126"/>
      <c r="AP9345" s="126"/>
      <c r="AQ9345" s="127"/>
      <c r="AR9345" s="128"/>
      <c r="AS9345" s="13"/>
      <c r="AW9345" s="128"/>
      <c r="AX9345" s="128"/>
      <c r="AY9345" s="128"/>
      <c r="BH9345" s="89"/>
      <c r="BI9345" s="90"/>
      <c r="DL9345" s="13"/>
      <c r="DM9345" s="13"/>
      <c r="DN9345" s="3"/>
      <c r="DO9345" s="126"/>
      <c r="DP9345" s="126"/>
      <c r="DQ9345" s="127"/>
      <c r="DR9345" s="128"/>
      <c r="DS9345" s="13"/>
      <c r="DW9345" s="128"/>
      <c r="DX9345" s="128"/>
      <c r="DY9345" s="128"/>
      <c r="EH9345" s="89"/>
      <c r="EI9345" s="90"/>
    </row>
    <row r="9346" spans="38:139">
      <c r="AL9346" s="13"/>
      <c r="AM9346" s="13"/>
      <c r="AN9346" s="3"/>
      <c r="AO9346" s="126"/>
      <c r="AP9346" s="126"/>
      <c r="AQ9346" s="127"/>
      <c r="AR9346" s="128"/>
      <c r="AS9346" s="13"/>
      <c r="AW9346" s="128"/>
      <c r="AX9346" s="128"/>
      <c r="AY9346" s="128"/>
      <c r="BH9346" s="89"/>
      <c r="BI9346" s="90"/>
      <c r="DL9346" s="13"/>
      <c r="DM9346" s="13"/>
      <c r="DN9346" s="3"/>
      <c r="DO9346" s="126"/>
      <c r="DP9346" s="126"/>
      <c r="DQ9346" s="127"/>
      <c r="DR9346" s="128"/>
      <c r="DS9346" s="13"/>
      <c r="DW9346" s="128"/>
      <c r="DX9346" s="128"/>
      <c r="DY9346" s="128"/>
      <c r="EH9346" s="89"/>
      <c r="EI9346" s="90"/>
    </row>
    <row r="9347" spans="38:139">
      <c r="AL9347" s="13"/>
      <c r="AM9347" s="13"/>
      <c r="AN9347" s="3"/>
      <c r="AO9347" s="126"/>
      <c r="AP9347" s="126"/>
      <c r="AQ9347" s="127"/>
      <c r="AR9347" s="128"/>
      <c r="AS9347" s="13"/>
      <c r="AW9347" s="128"/>
      <c r="AX9347" s="128"/>
      <c r="AY9347" s="128"/>
      <c r="BH9347" s="89"/>
      <c r="BI9347" s="90"/>
      <c r="DL9347" s="13"/>
      <c r="DM9347" s="13"/>
      <c r="DN9347" s="3"/>
      <c r="DO9347" s="126"/>
      <c r="DP9347" s="126"/>
      <c r="DQ9347" s="127"/>
      <c r="DR9347" s="128"/>
      <c r="DS9347" s="13"/>
      <c r="DW9347" s="128"/>
      <c r="DX9347" s="128"/>
      <c r="DY9347" s="128"/>
      <c r="EH9347" s="89"/>
      <c r="EI9347" s="90"/>
    </row>
    <row r="9348" spans="38:139">
      <c r="AL9348" s="13"/>
      <c r="AM9348" s="13"/>
      <c r="AN9348" s="3"/>
      <c r="AO9348" s="126"/>
      <c r="AP9348" s="126"/>
      <c r="AQ9348" s="127"/>
      <c r="AR9348" s="128"/>
      <c r="AS9348" s="13"/>
      <c r="AW9348" s="128"/>
      <c r="AX9348" s="128"/>
      <c r="AY9348" s="128"/>
      <c r="BH9348" s="89"/>
      <c r="BI9348" s="90"/>
      <c r="DL9348" s="13"/>
      <c r="DM9348" s="13"/>
      <c r="DN9348" s="3"/>
      <c r="DO9348" s="126"/>
      <c r="DP9348" s="126"/>
      <c r="DQ9348" s="127"/>
      <c r="DR9348" s="128"/>
      <c r="DS9348" s="13"/>
      <c r="DW9348" s="128"/>
      <c r="DX9348" s="128"/>
      <c r="DY9348" s="128"/>
      <c r="EH9348" s="89"/>
      <c r="EI9348" s="90"/>
    </row>
    <row r="9349" spans="38:139">
      <c r="AL9349" s="13"/>
      <c r="AM9349" s="13"/>
      <c r="AN9349" s="3"/>
      <c r="AO9349" s="126"/>
      <c r="AP9349" s="126"/>
      <c r="AQ9349" s="127"/>
      <c r="AR9349" s="128"/>
      <c r="AS9349" s="13"/>
      <c r="AW9349" s="128"/>
      <c r="AX9349" s="128"/>
      <c r="AY9349" s="128"/>
      <c r="BH9349" s="89"/>
      <c r="BI9349" s="90"/>
      <c r="DL9349" s="13"/>
      <c r="DM9349" s="13"/>
      <c r="DN9349" s="3"/>
      <c r="DO9349" s="126"/>
      <c r="DP9349" s="126"/>
      <c r="DQ9349" s="127"/>
      <c r="DR9349" s="128"/>
      <c r="DS9349" s="13"/>
      <c r="DW9349" s="128"/>
      <c r="DX9349" s="128"/>
      <c r="DY9349" s="128"/>
      <c r="EH9349" s="89"/>
      <c r="EI9349" s="90"/>
    </row>
    <row r="9350" spans="38:139">
      <c r="AL9350" s="13"/>
      <c r="AM9350" s="13"/>
      <c r="AN9350" s="3"/>
      <c r="AO9350" s="126"/>
      <c r="AP9350" s="126"/>
      <c r="AQ9350" s="127"/>
      <c r="AR9350" s="128"/>
      <c r="AS9350" s="13"/>
      <c r="AW9350" s="128"/>
      <c r="AX9350" s="128"/>
      <c r="AY9350" s="128"/>
      <c r="BH9350" s="89"/>
      <c r="BI9350" s="90"/>
      <c r="DL9350" s="13"/>
      <c r="DM9350" s="13"/>
      <c r="DN9350" s="3"/>
      <c r="DO9350" s="126"/>
      <c r="DP9350" s="126"/>
      <c r="DQ9350" s="127"/>
      <c r="DR9350" s="128"/>
      <c r="DS9350" s="13"/>
      <c r="DW9350" s="128"/>
      <c r="DX9350" s="128"/>
      <c r="DY9350" s="128"/>
      <c r="EH9350" s="89"/>
      <c r="EI9350" s="90"/>
    </row>
    <row r="9351" spans="38:139">
      <c r="AL9351" s="13"/>
      <c r="AM9351" s="13"/>
      <c r="AN9351" s="3"/>
      <c r="AO9351" s="126"/>
      <c r="AP9351" s="126"/>
      <c r="AQ9351" s="127"/>
      <c r="AR9351" s="128"/>
      <c r="AS9351" s="13"/>
      <c r="AW9351" s="128"/>
      <c r="AX9351" s="128"/>
      <c r="AY9351" s="128"/>
      <c r="BH9351" s="89"/>
      <c r="BI9351" s="90"/>
      <c r="DL9351" s="13"/>
      <c r="DM9351" s="13"/>
      <c r="DN9351" s="3"/>
      <c r="DO9351" s="126"/>
      <c r="DP9351" s="126"/>
      <c r="DQ9351" s="127"/>
      <c r="DR9351" s="128"/>
      <c r="DS9351" s="13"/>
      <c r="DW9351" s="128"/>
      <c r="DX9351" s="128"/>
      <c r="DY9351" s="128"/>
      <c r="EH9351" s="89"/>
      <c r="EI9351" s="90"/>
    </row>
    <row r="9352" spans="38:139">
      <c r="AL9352" s="13"/>
      <c r="AM9352" s="13"/>
      <c r="AN9352" s="3"/>
      <c r="AO9352" s="126"/>
      <c r="AP9352" s="126"/>
      <c r="AQ9352" s="127"/>
      <c r="AR9352" s="128"/>
      <c r="AS9352" s="13"/>
      <c r="AW9352" s="128"/>
      <c r="AX9352" s="128"/>
      <c r="AY9352" s="128"/>
      <c r="BH9352" s="89"/>
      <c r="BI9352" s="90"/>
      <c r="DL9352" s="13"/>
      <c r="DM9352" s="13"/>
      <c r="DN9352" s="3"/>
      <c r="DO9352" s="126"/>
      <c r="DP9352" s="126"/>
      <c r="DQ9352" s="127"/>
      <c r="DR9352" s="128"/>
      <c r="DS9352" s="13"/>
      <c r="DW9352" s="128"/>
      <c r="DX9352" s="128"/>
      <c r="DY9352" s="128"/>
      <c r="EH9352" s="89"/>
      <c r="EI9352" s="90"/>
    </row>
    <row r="9353" spans="38:139">
      <c r="AL9353" s="13"/>
      <c r="AM9353" s="13"/>
      <c r="AN9353" s="3"/>
      <c r="AO9353" s="126"/>
      <c r="AP9353" s="126"/>
      <c r="AQ9353" s="127"/>
      <c r="AR9353" s="128"/>
      <c r="AS9353" s="13"/>
      <c r="AW9353" s="128"/>
      <c r="AX9353" s="128"/>
      <c r="AY9353" s="128"/>
      <c r="BH9353" s="89"/>
      <c r="BI9353" s="90"/>
      <c r="DL9353" s="13"/>
      <c r="DM9353" s="13"/>
      <c r="DN9353" s="3"/>
      <c r="DO9353" s="126"/>
      <c r="DP9353" s="126"/>
      <c r="DQ9353" s="127"/>
      <c r="DR9353" s="128"/>
      <c r="DS9353" s="13"/>
      <c r="DW9353" s="128"/>
      <c r="DX9353" s="128"/>
      <c r="DY9353" s="128"/>
      <c r="EH9353" s="89"/>
      <c r="EI9353" s="90"/>
    </row>
    <row r="9354" spans="38:139">
      <c r="AL9354" s="13"/>
      <c r="AM9354" s="13"/>
      <c r="AN9354" s="3"/>
      <c r="AO9354" s="126"/>
      <c r="AP9354" s="126"/>
      <c r="AQ9354" s="127"/>
      <c r="AR9354" s="128"/>
      <c r="AS9354" s="13"/>
      <c r="AW9354" s="128"/>
      <c r="AX9354" s="128"/>
      <c r="AY9354" s="128"/>
      <c r="BH9354" s="89"/>
      <c r="BI9354" s="90"/>
      <c r="DL9354" s="13"/>
      <c r="DM9354" s="13"/>
      <c r="DN9354" s="3"/>
      <c r="DO9354" s="126"/>
      <c r="DP9354" s="126"/>
      <c r="DQ9354" s="127"/>
      <c r="DR9354" s="128"/>
      <c r="DS9354" s="13"/>
      <c r="DW9354" s="128"/>
      <c r="DX9354" s="128"/>
      <c r="DY9354" s="128"/>
      <c r="EH9354" s="89"/>
      <c r="EI9354" s="90"/>
    </row>
    <row r="9355" spans="38:139">
      <c r="AL9355" s="13"/>
      <c r="AM9355" s="13"/>
      <c r="AN9355" s="3"/>
      <c r="AO9355" s="126"/>
      <c r="AP9355" s="126"/>
      <c r="AQ9355" s="127"/>
      <c r="AR9355" s="128"/>
      <c r="AS9355" s="13"/>
      <c r="AW9355" s="128"/>
      <c r="AX9355" s="128"/>
      <c r="AY9355" s="128"/>
      <c r="BH9355" s="89"/>
      <c r="BI9355" s="90"/>
      <c r="DL9355" s="13"/>
      <c r="DM9355" s="13"/>
      <c r="DN9355" s="3"/>
      <c r="DO9355" s="126"/>
      <c r="DP9355" s="126"/>
      <c r="DQ9355" s="127"/>
      <c r="DR9355" s="128"/>
      <c r="DS9355" s="13"/>
      <c r="DW9355" s="128"/>
      <c r="DX9355" s="128"/>
      <c r="DY9355" s="128"/>
      <c r="EH9355" s="89"/>
      <c r="EI9355" s="90"/>
    </row>
    <row r="9356" spans="38:139">
      <c r="AL9356" s="13"/>
      <c r="AM9356" s="13"/>
      <c r="AN9356" s="3"/>
      <c r="AO9356" s="126"/>
      <c r="AP9356" s="126"/>
      <c r="AQ9356" s="127"/>
      <c r="AR9356" s="128"/>
      <c r="AS9356" s="13"/>
      <c r="AW9356" s="128"/>
      <c r="AX9356" s="128"/>
      <c r="AY9356" s="128"/>
      <c r="BH9356" s="89"/>
      <c r="BI9356" s="90"/>
      <c r="DL9356" s="13"/>
      <c r="DM9356" s="13"/>
      <c r="DN9356" s="3"/>
      <c r="DO9356" s="126"/>
      <c r="DP9356" s="126"/>
      <c r="DQ9356" s="127"/>
      <c r="DR9356" s="128"/>
      <c r="DS9356" s="13"/>
      <c r="DW9356" s="128"/>
      <c r="DX9356" s="128"/>
      <c r="DY9356" s="128"/>
      <c r="EH9356" s="89"/>
      <c r="EI9356" s="90"/>
    </row>
    <row r="9357" spans="38:139">
      <c r="AL9357" s="13"/>
      <c r="AM9357" s="13"/>
      <c r="AN9357" s="3"/>
      <c r="AO9357" s="126"/>
      <c r="AP9357" s="126"/>
      <c r="AQ9357" s="127"/>
      <c r="AR9357" s="128"/>
      <c r="AS9357" s="13"/>
      <c r="AW9357" s="128"/>
      <c r="AX9357" s="128"/>
      <c r="AY9357" s="128"/>
      <c r="BH9357" s="89"/>
      <c r="BI9357" s="90"/>
      <c r="DL9357" s="13"/>
      <c r="DM9357" s="13"/>
      <c r="DN9357" s="3"/>
      <c r="DO9357" s="126"/>
      <c r="DP9357" s="126"/>
      <c r="DQ9357" s="127"/>
      <c r="DR9357" s="128"/>
      <c r="DS9357" s="13"/>
      <c r="DW9357" s="128"/>
      <c r="DX9357" s="128"/>
      <c r="DY9357" s="128"/>
      <c r="EH9357" s="89"/>
      <c r="EI9357" s="90"/>
    </row>
    <row r="9358" spans="38:139">
      <c r="AL9358" s="13"/>
      <c r="AM9358" s="13"/>
      <c r="AN9358" s="3"/>
      <c r="AO9358" s="126"/>
      <c r="AP9358" s="126"/>
      <c r="AQ9358" s="127"/>
      <c r="AR9358" s="128"/>
      <c r="AS9358" s="13"/>
      <c r="AW9358" s="128"/>
      <c r="AX9358" s="128"/>
      <c r="AY9358" s="128"/>
      <c r="BH9358" s="89"/>
      <c r="BI9358" s="90"/>
      <c r="DL9358" s="13"/>
      <c r="DM9358" s="13"/>
      <c r="DN9358" s="3"/>
      <c r="DO9358" s="126"/>
      <c r="DP9358" s="126"/>
      <c r="DQ9358" s="127"/>
      <c r="DR9358" s="128"/>
      <c r="DS9358" s="13"/>
      <c r="DW9358" s="128"/>
      <c r="DX9358" s="128"/>
      <c r="DY9358" s="128"/>
      <c r="EH9358" s="89"/>
      <c r="EI9358" s="90"/>
    </row>
    <row r="9359" spans="38:139">
      <c r="AL9359" s="13"/>
      <c r="AM9359" s="13"/>
      <c r="AN9359" s="3"/>
      <c r="AO9359" s="126"/>
      <c r="AP9359" s="126"/>
      <c r="AQ9359" s="127"/>
      <c r="AR9359" s="128"/>
      <c r="AS9359" s="13"/>
      <c r="AW9359" s="128"/>
      <c r="AX9359" s="128"/>
      <c r="AY9359" s="128"/>
      <c r="BH9359" s="89"/>
      <c r="BI9359" s="90"/>
      <c r="DL9359" s="13"/>
      <c r="DM9359" s="13"/>
      <c r="DN9359" s="3"/>
      <c r="DO9359" s="126"/>
      <c r="DP9359" s="126"/>
      <c r="DQ9359" s="127"/>
      <c r="DR9359" s="128"/>
      <c r="DS9359" s="13"/>
      <c r="DW9359" s="128"/>
      <c r="DX9359" s="128"/>
      <c r="DY9359" s="128"/>
      <c r="EH9359" s="89"/>
      <c r="EI9359" s="90"/>
    </row>
    <row r="9360" spans="38:139">
      <c r="AL9360" s="13"/>
      <c r="AM9360" s="13"/>
      <c r="AN9360" s="3"/>
      <c r="AO9360" s="126"/>
      <c r="AP9360" s="126"/>
      <c r="AQ9360" s="127"/>
      <c r="AR9360" s="128"/>
      <c r="AS9360" s="13"/>
      <c r="AW9360" s="128"/>
      <c r="AX9360" s="128"/>
      <c r="AY9360" s="128"/>
      <c r="BH9360" s="89"/>
      <c r="BI9360" s="90"/>
      <c r="DL9360" s="13"/>
      <c r="DM9360" s="13"/>
      <c r="DN9360" s="3"/>
      <c r="DO9360" s="126"/>
      <c r="DP9360" s="126"/>
      <c r="DQ9360" s="127"/>
      <c r="DR9360" s="128"/>
      <c r="DS9360" s="13"/>
      <c r="DW9360" s="128"/>
      <c r="DX9360" s="128"/>
      <c r="DY9360" s="128"/>
      <c r="EH9360" s="89"/>
      <c r="EI9360" s="90"/>
    </row>
    <row r="9361" spans="38:139">
      <c r="AL9361" s="13"/>
      <c r="AM9361" s="13"/>
      <c r="AN9361" s="3"/>
      <c r="AO9361" s="126"/>
      <c r="AP9361" s="126"/>
      <c r="AQ9361" s="127"/>
      <c r="AR9361" s="128"/>
      <c r="AS9361" s="13"/>
      <c r="AW9361" s="128"/>
      <c r="AX9361" s="128"/>
      <c r="AY9361" s="128"/>
      <c r="BH9361" s="89"/>
      <c r="BI9361" s="90"/>
      <c r="DL9361" s="13"/>
      <c r="DM9361" s="13"/>
      <c r="DN9361" s="3"/>
      <c r="DO9361" s="126"/>
      <c r="DP9361" s="126"/>
      <c r="DQ9361" s="127"/>
      <c r="DR9361" s="128"/>
      <c r="DS9361" s="13"/>
      <c r="DW9361" s="128"/>
      <c r="DX9361" s="128"/>
      <c r="DY9361" s="128"/>
      <c r="EH9361" s="89"/>
      <c r="EI9361" s="90"/>
    </row>
    <row r="9362" spans="38:139">
      <c r="AL9362" s="13"/>
      <c r="AM9362" s="13"/>
      <c r="AN9362" s="3"/>
      <c r="AO9362" s="126"/>
      <c r="AP9362" s="126"/>
      <c r="AQ9362" s="127"/>
      <c r="AR9362" s="128"/>
      <c r="AS9362" s="13"/>
      <c r="AW9362" s="128"/>
      <c r="AX9362" s="128"/>
      <c r="AY9362" s="128"/>
      <c r="BH9362" s="89"/>
      <c r="BI9362" s="90"/>
      <c r="DL9362" s="13"/>
      <c r="DM9362" s="13"/>
      <c r="DN9362" s="3"/>
      <c r="DO9362" s="126"/>
      <c r="DP9362" s="126"/>
      <c r="DQ9362" s="127"/>
      <c r="DR9362" s="128"/>
      <c r="DS9362" s="13"/>
      <c r="DW9362" s="128"/>
      <c r="DX9362" s="128"/>
      <c r="DY9362" s="128"/>
      <c r="EH9362" s="89"/>
      <c r="EI9362" s="90"/>
    </row>
    <row r="9363" spans="38:139">
      <c r="AL9363" s="13"/>
      <c r="AM9363" s="13"/>
      <c r="AN9363" s="3"/>
      <c r="AO9363" s="126"/>
      <c r="AP9363" s="126"/>
      <c r="AQ9363" s="127"/>
      <c r="AR9363" s="128"/>
      <c r="AS9363" s="13"/>
      <c r="AW9363" s="128"/>
      <c r="AX9363" s="128"/>
      <c r="AY9363" s="128"/>
      <c r="BH9363" s="89"/>
      <c r="BI9363" s="90"/>
      <c r="DL9363" s="13"/>
      <c r="DM9363" s="13"/>
      <c r="DN9363" s="3"/>
      <c r="DO9363" s="126"/>
      <c r="DP9363" s="126"/>
      <c r="DQ9363" s="127"/>
      <c r="DR9363" s="128"/>
      <c r="DS9363" s="13"/>
      <c r="DW9363" s="128"/>
      <c r="DX9363" s="128"/>
      <c r="DY9363" s="128"/>
      <c r="EH9363" s="89"/>
      <c r="EI9363" s="90"/>
    </row>
    <row r="9364" spans="38:139">
      <c r="AL9364" s="13"/>
      <c r="AM9364" s="13"/>
      <c r="AN9364" s="3"/>
      <c r="AO9364" s="126"/>
      <c r="AP9364" s="126"/>
      <c r="AQ9364" s="127"/>
      <c r="AR9364" s="128"/>
      <c r="AS9364" s="13"/>
      <c r="AW9364" s="128"/>
      <c r="AX9364" s="128"/>
      <c r="AY9364" s="128"/>
      <c r="BH9364" s="89"/>
      <c r="BI9364" s="90"/>
      <c r="DL9364" s="13"/>
      <c r="DM9364" s="13"/>
      <c r="DN9364" s="3"/>
      <c r="DO9364" s="126"/>
      <c r="DP9364" s="126"/>
      <c r="DQ9364" s="127"/>
      <c r="DR9364" s="128"/>
      <c r="DS9364" s="13"/>
      <c r="DW9364" s="128"/>
      <c r="DX9364" s="128"/>
      <c r="DY9364" s="128"/>
      <c r="EH9364" s="89"/>
      <c r="EI9364" s="90"/>
    </row>
    <row r="9365" spans="38:139">
      <c r="AL9365" s="13"/>
      <c r="AM9365" s="13"/>
      <c r="AN9365" s="3"/>
      <c r="AO9365" s="126"/>
      <c r="AP9365" s="126"/>
      <c r="AQ9365" s="127"/>
      <c r="AR9365" s="128"/>
      <c r="AS9365" s="13"/>
      <c r="AW9365" s="128"/>
      <c r="AX9365" s="128"/>
      <c r="AY9365" s="128"/>
      <c r="BH9365" s="89"/>
      <c r="BI9365" s="90"/>
      <c r="DL9365" s="13"/>
      <c r="DM9365" s="13"/>
      <c r="DN9365" s="3"/>
      <c r="DO9365" s="126"/>
      <c r="DP9365" s="126"/>
      <c r="DQ9365" s="127"/>
      <c r="DR9365" s="128"/>
      <c r="DS9365" s="13"/>
      <c r="DW9365" s="128"/>
      <c r="DX9365" s="128"/>
      <c r="DY9365" s="128"/>
      <c r="EH9365" s="89"/>
      <c r="EI9365" s="90"/>
    </row>
    <row r="9366" spans="38:139">
      <c r="AL9366" s="13"/>
      <c r="AM9366" s="13"/>
      <c r="AN9366" s="3"/>
      <c r="AO9366" s="126"/>
      <c r="AP9366" s="126"/>
      <c r="AQ9366" s="127"/>
      <c r="AR9366" s="128"/>
      <c r="AS9366" s="13"/>
      <c r="AW9366" s="128"/>
      <c r="AX9366" s="128"/>
      <c r="AY9366" s="128"/>
      <c r="BH9366" s="89"/>
      <c r="BI9366" s="90"/>
      <c r="DL9366" s="13"/>
      <c r="DM9366" s="13"/>
      <c r="DN9366" s="3"/>
      <c r="DO9366" s="126"/>
      <c r="DP9366" s="126"/>
      <c r="DQ9366" s="127"/>
      <c r="DR9366" s="128"/>
      <c r="DS9366" s="13"/>
      <c r="DW9366" s="128"/>
      <c r="DX9366" s="128"/>
      <c r="DY9366" s="128"/>
      <c r="EH9366" s="89"/>
      <c r="EI9366" s="90"/>
    </row>
    <row r="9367" spans="38:139">
      <c r="AL9367" s="13"/>
      <c r="AM9367" s="13"/>
      <c r="AN9367" s="3"/>
      <c r="AO9367" s="126"/>
      <c r="AP9367" s="126"/>
      <c r="AQ9367" s="127"/>
      <c r="AR9367" s="128"/>
      <c r="AS9367" s="13"/>
      <c r="AW9367" s="128"/>
      <c r="AX9367" s="128"/>
      <c r="AY9367" s="128"/>
      <c r="BH9367" s="89"/>
      <c r="BI9367" s="90"/>
      <c r="DL9367" s="13"/>
      <c r="DM9367" s="13"/>
      <c r="DN9367" s="3"/>
      <c r="DO9367" s="126"/>
      <c r="DP9367" s="126"/>
      <c r="DQ9367" s="127"/>
      <c r="DR9367" s="128"/>
      <c r="DS9367" s="13"/>
      <c r="DW9367" s="128"/>
      <c r="DX9367" s="128"/>
      <c r="DY9367" s="128"/>
      <c r="EH9367" s="89"/>
      <c r="EI9367" s="90"/>
    </row>
    <row r="9368" spans="38:139">
      <c r="AL9368" s="13"/>
      <c r="AM9368" s="13"/>
      <c r="AN9368" s="3"/>
      <c r="AO9368" s="126"/>
      <c r="AP9368" s="126"/>
      <c r="AQ9368" s="127"/>
      <c r="AR9368" s="128"/>
      <c r="AS9368" s="13"/>
      <c r="AW9368" s="128"/>
      <c r="AX9368" s="128"/>
      <c r="AY9368" s="128"/>
      <c r="BH9368" s="89"/>
      <c r="BI9368" s="90"/>
      <c r="DL9368" s="13"/>
      <c r="DM9368" s="13"/>
      <c r="DN9368" s="3"/>
      <c r="DO9368" s="126"/>
      <c r="DP9368" s="126"/>
      <c r="DQ9368" s="127"/>
      <c r="DR9368" s="128"/>
      <c r="DS9368" s="13"/>
      <c r="DW9368" s="128"/>
      <c r="DX9368" s="128"/>
      <c r="DY9368" s="128"/>
      <c r="EH9368" s="89"/>
      <c r="EI9368" s="90"/>
    </row>
    <row r="9369" spans="38:139">
      <c r="AL9369" s="13"/>
      <c r="AM9369" s="13"/>
      <c r="AN9369" s="3"/>
      <c r="AO9369" s="126"/>
      <c r="AP9369" s="126"/>
      <c r="AQ9369" s="127"/>
      <c r="AR9369" s="128"/>
      <c r="AS9369" s="13"/>
      <c r="AW9369" s="128"/>
      <c r="AX9369" s="128"/>
      <c r="AY9369" s="128"/>
      <c r="BH9369" s="89"/>
      <c r="BI9369" s="90"/>
      <c r="DL9369" s="13"/>
      <c r="DM9369" s="13"/>
      <c r="DN9369" s="3"/>
      <c r="DO9369" s="126"/>
      <c r="DP9369" s="126"/>
      <c r="DQ9369" s="127"/>
      <c r="DR9369" s="128"/>
      <c r="DS9369" s="13"/>
      <c r="DW9369" s="128"/>
      <c r="DX9369" s="128"/>
      <c r="DY9369" s="128"/>
      <c r="EH9369" s="89"/>
      <c r="EI9369" s="90"/>
    </row>
    <row r="9370" spans="38:139">
      <c r="AL9370" s="13"/>
      <c r="AM9370" s="13"/>
      <c r="AN9370" s="3"/>
      <c r="AO9370" s="126"/>
      <c r="AP9370" s="126"/>
      <c r="AQ9370" s="127"/>
      <c r="AR9370" s="128"/>
      <c r="AS9370" s="13"/>
      <c r="AW9370" s="128"/>
      <c r="AX9370" s="128"/>
      <c r="AY9370" s="128"/>
      <c r="BH9370" s="89"/>
      <c r="BI9370" s="90"/>
      <c r="DL9370" s="13"/>
      <c r="DM9370" s="13"/>
      <c r="DN9370" s="3"/>
      <c r="DO9370" s="126"/>
      <c r="DP9370" s="126"/>
      <c r="DQ9370" s="127"/>
      <c r="DR9370" s="128"/>
      <c r="DS9370" s="13"/>
      <c r="DW9370" s="128"/>
      <c r="DX9370" s="128"/>
      <c r="DY9370" s="128"/>
      <c r="EH9370" s="89"/>
      <c r="EI9370" s="90"/>
    </row>
    <row r="9371" spans="38:139">
      <c r="AL9371" s="13"/>
      <c r="AM9371" s="13"/>
      <c r="AN9371" s="3"/>
      <c r="AO9371" s="126"/>
      <c r="AP9371" s="126"/>
      <c r="AQ9371" s="127"/>
      <c r="AR9371" s="128"/>
      <c r="AS9371" s="13"/>
      <c r="AW9371" s="128"/>
      <c r="AX9371" s="128"/>
      <c r="AY9371" s="128"/>
      <c r="BH9371" s="89"/>
      <c r="BI9371" s="90"/>
      <c r="DL9371" s="13"/>
      <c r="DM9371" s="13"/>
      <c r="DN9371" s="3"/>
      <c r="DO9371" s="126"/>
      <c r="DP9371" s="126"/>
      <c r="DQ9371" s="127"/>
      <c r="DR9371" s="128"/>
      <c r="DS9371" s="13"/>
      <c r="DW9371" s="128"/>
      <c r="DX9371" s="128"/>
      <c r="DY9371" s="128"/>
      <c r="EH9371" s="89"/>
      <c r="EI9371" s="90"/>
    </row>
    <row r="9372" spans="38:139">
      <c r="AL9372" s="13"/>
      <c r="AM9372" s="13"/>
      <c r="AN9372" s="3"/>
      <c r="AO9372" s="126"/>
      <c r="AP9372" s="126"/>
      <c r="AQ9372" s="127"/>
      <c r="AR9372" s="128"/>
      <c r="AS9372" s="13"/>
      <c r="AW9372" s="128"/>
      <c r="AX9372" s="128"/>
      <c r="AY9372" s="128"/>
      <c r="BH9372" s="89"/>
      <c r="BI9372" s="90"/>
      <c r="DL9372" s="13"/>
      <c r="DM9372" s="13"/>
      <c r="DN9372" s="3"/>
      <c r="DO9372" s="126"/>
      <c r="DP9372" s="126"/>
      <c r="DQ9372" s="127"/>
      <c r="DR9372" s="128"/>
      <c r="DS9372" s="13"/>
      <c r="DW9372" s="128"/>
      <c r="DX9372" s="128"/>
      <c r="DY9372" s="128"/>
      <c r="EH9372" s="89"/>
      <c r="EI9372" s="90"/>
    </row>
    <row r="9373" spans="38:139">
      <c r="AL9373" s="13"/>
      <c r="AM9373" s="13"/>
      <c r="AN9373" s="3"/>
      <c r="AO9373" s="126"/>
      <c r="AP9373" s="126"/>
      <c r="AQ9373" s="127"/>
      <c r="AR9373" s="128"/>
      <c r="AS9373" s="13"/>
      <c r="AW9373" s="128"/>
      <c r="AX9373" s="128"/>
      <c r="AY9373" s="128"/>
      <c r="BH9373" s="89"/>
      <c r="BI9373" s="90"/>
      <c r="DL9373" s="13"/>
      <c r="DM9373" s="13"/>
      <c r="DN9373" s="3"/>
      <c r="DO9373" s="126"/>
      <c r="DP9373" s="126"/>
      <c r="DQ9373" s="127"/>
      <c r="DR9373" s="128"/>
      <c r="DS9373" s="13"/>
      <c r="DW9373" s="128"/>
      <c r="DX9373" s="128"/>
      <c r="DY9373" s="128"/>
      <c r="EH9373" s="89"/>
      <c r="EI9373" s="90"/>
    </row>
    <row r="9374" spans="38:139">
      <c r="AL9374" s="13"/>
      <c r="AM9374" s="13"/>
      <c r="AN9374" s="3"/>
      <c r="AO9374" s="126"/>
      <c r="AP9374" s="126"/>
      <c r="AQ9374" s="127"/>
      <c r="AR9374" s="128"/>
      <c r="AS9374" s="13"/>
      <c r="AW9374" s="128"/>
      <c r="AX9374" s="128"/>
      <c r="AY9374" s="128"/>
      <c r="BH9374" s="89"/>
      <c r="BI9374" s="90"/>
      <c r="DL9374" s="13"/>
      <c r="DM9374" s="13"/>
      <c r="DN9374" s="3"/>
      <c r="DO9374" s="126"/>
      <c r="DP9374" s="126"/>
      <c r="DQ9374" s="127"/>
      <c r="DR9374" s="128"/>
      <c r="DS9374" s="13"/>
      <c r="DW9374" s="128"/>
      <c r="DX9374" s="128"/>
      <c r="DY9374" s="128"/>
      <c r="EH9374" s="89"/>
      <c r="EI9374" s="90"/>
    </row>
    <row r="9375" spans="38:139">
      <c r="AL9375" s="13"/>
      <c r="AM9375" s="13"/>
      <c r="AN9375" s="3"/>
      <c r="AO9375" s="126"/>
      <c r="AP9375" s="126"/>
      <c r="AQ9375" s="127"/>
      <c r="AR9375" s="128"/>
      <c r="AS9375" s="13"/>
      <c r="AW9375" s="128"/>
      <c r="AX9375" s="128"/>
      <c r="AY9375" s="128"/>
      <c r="BH9375" s="89"/>
      <c r="BI9375" s="90"/>
      <c r="DL9375" s="13"/>
      <c r="DM9375" s="13"/>
      <c r="DN9375" s="3"/>
      <c r="DO9375" s="126"/>
      <c r="DP9375" s="126"/>
      <c r="DQ9375" s="127"/>
      <c r="DR9375" s="128"/>
      <c r="DS9375" s="13"/>
      <c r="DW9375" s="128"/>
      <c r="DX9375" s="128"/>
      <c r="DY9375" s="128"/>
      <c r="EH9375" s="89"/>
      <c r="EI9375" s="90"/>
    </row>
    <row r="9376" spans="38:139">
      <c r="AL9376" s="13"/>
      <c r="AM9376" s="13"/>
      <c r="AN9376" s="3"/>
      <c r="AO9376" s="126"/>
      <c r="AP9376" s="126"/>
      <c r="AQ9376" s="127"/>
      <c r="AR9376" s="128"/>
      <c r="AS9376" s="13"/>
      <c r="AW9376" s="128"/>
      <c r="AX9376" s="128"/>
      <c r="AY9376" s="128"/>
      <c r="BH9376" s="89"/>
      <c r="BI9376" s="90"/>
      <c r="DL9376" s="13"/>
      <c r="DM9376" s="13"/>
      <c r="DN9376" s="3"/>
      <c r="DO9376" s="126"/>
      <c r="DP9376" s="126"/>
      <c r="DQ9376" s="127"/>
      <c r="DR9376" s="128"/>
      <c r="DS9376" s="13"/>
      <c r="DW9376" s="128"/>
      <c r="DX9376" s="128"/>
      <c r="DY9376" s="128"/>
      <c r="EH9376" s="89"/>
      <c r="EI9376" s="90"/>
    </row>
    <row r="9377" spans="38:139">
      <c r="AL9377" s="13"/>
      <c r="AM9377" s="13"/>
      <c r="AN9377" s="3"/>
      <c r="AO9377" s="126"/>
      <c r="AP9377" s="126"/>
      <c r="AQ9377" s="127"/>
      <c r="AR9377" s="128"/>
      <c r="AS9377" s="13"/>
      <c r="AW9377" s="128"/>
      <c r="AX9377" s="128"/>
      <c r="AY9377" s="128"/>
      <c r="BH9377" s="89"/>
      <c r="BI9377" s="90"/>
      <c r="DL9377" s="13"/>
      <c r="DM9377" s="13"/>
      <c r="DN9377" s="3"/>
      <c r="DO9377" s="126"/>
      <c r="DP9377" s="126"/>
      <c r="DQ9377" s="127"/>
      <c r="DR9377" s="128"/>
      <c r="DS9377" s="13"/>
      <c r="DW9377" s="128"/>
      <c r="DX9377" s="128"/>
      <c r="DY9377" s="128"/>
      <c r="EH9377" s="89"/>
      <c r="EI9377" s="90"/>
    </row>
    <row r="9378" spans="38:139">
      <c r="AL9378" s="13"/>
      <c r="AM9378" s="13"/>
      <c r="AN9378" s="3"/>
      <c r="AO9378" s="126"/>
      <c r="AP9378" s="126"/>
      <c r="AQ9378" s="127"/>
      <c r="AR9378" s="128"/>
      <c r="AS9378" s="13"/>
      <c r="AW9378" s="128"/>
      <c r="AX9378" s="128"/>
      <c r="AY9378" s="128"/>
      <c r="BH9378" s="89"/>
      <c r="BI9378" s="90"/>
      <c r="DL9378" s="13"/>
      <c r="DM9378" s="13"/>
      <c r="DN9378" s="3"/>
      <c r="DO9378" s="126"/>
      <c r="DP9378" s="126"/>
      <c r="DQ9378" s="127"/>
      <c r="DR9378" s="128"/>
      <c r="DS9378" s="13"/>
      <c r="DW9378" s="128"/>
      <c r="DX9378" s="128"/>
      <c r="DY9378" s="128"/>
      <c r="EH9378" s="89"/>
      <c r="EI9378" s="90"/>
    </row>
    <row r="9379" spans="38:139">
      <c r="AL9379" s="13"/>
      <c r="AM9379" s="13"/>
      <c r="AN9379" s="3"/>
      <c r="AO9379" s="126"/>
      <c r="AP9379" s="126"/>
      <c r="AQ9379" s="127"/>
      <c r="AR9379" s="128"/>
      <c r="AS9379" s="13"/>
      <c r="AW9379" s="128"/>
      <c r="AX9379" s="128"/>
      <c r="AY9379" s="128"/>
      <c r="BH9379" s="89"/>
      <c r="BI9379" s="90"/>
      <c r="DL9379" s="13"/>
      <c r="DM9379" s="13"/>
      <c r="DN9379" s="3"/>
      <c r="DO9379" s="126"/>
      <c r="DP9379" s="126"/>
      <c r="DQ9379" s="127"/>
      <c r="DR9379" s="128"/>
      <c r="DS9379" s="13"/>
      <c r="DW9379" s="128"/>
      <c r="DX9379" s="128"/>
      <c r="DY9379" s="128"/>
      <c r="EH9379" s="89"/>
      <c r="EI9379" s="90"/>
    </row>
    <row r="9380" spans="38:139">
      <c r="AL9380" s="13"/>
      <c r="AM9380" s="13"/>
      <c r="AN9380" s="3"/>
      <c r="AO9380" s="126"/>
      <c r="AP9380" s="126"/>
      <c r="AQ9380" s="127"/>
      <c r="AR9380" s="128"/>
      <c r="AS9380" s="13"/>
      <c r="AW9380" s="128"/>
      <c r="AX9380" s="128"/>
      <c r="AY9380" s="128"/>
      <c r="BH9380" s="89"/>
      <c r="BI9380" s="90"/>
      <c r="DL9380" s="13"/>
      <c r="DM9380" s="13"/>
      <c r="DN9380" s="3"/>
      <c r="DO9380" s="126"/>
      <c r="DP9380" s="126"/>
      <c r="DQ9380" s="127"/>
      <c r="DR9380" s="128"/>
      <c r="DS9380" s="13"/>
      <c r="DW9380" s="128"/>
      <c r="DX9380" s="128"/>
      <c r="DY9380" s="128"/>
      <c r="EH9380" s="89"/>
      <c r="EI9380" s="90"/>
    </row>
    <row r="9381" spans="38:139">
      <c r="AL9381" s="13"/>
      <c r="AM9381" s="13"/>
      <c r="AN9381" s="3"/>
      <c r="AO9381" s="126"/>
      <c r="AP9381" s="126"/>
      <c r="AQ9381" s="127"/>
      <c r="AR9381" s="128"/>
      <c r="AS9381" s="13"/>
      <c r="AW9381" s="128"/>
      <c r="AX9381" s="128"/>
      <c r="AY9381" s="128"/>
      <c r="BH9381" s="89"/>
      <c r="BI9381" s="90"/>
      <c r="DL9381" s="13"/>
      <c r="DM9381" s="13"/>
      <c r="DN9381" s="3"/>
      <c r="DO9381" s="126"/>
      <c r="DP9381" s="126"/>
      <c r="DQ9381" s="127"/>
      <c r="DR9381" s="128"/>
      <c r="DS9381" s="13"/>
      <c r="DW9381" s="128"/>
      <c r="DX9381" s="128"/>
      <c r="DY9381" s="128"/>
      <c r="EH9381" s="89"/>
      <c r="EI9381" s="90"/>
    </row>
    <row r="9382" spans="38:139">
      <c r="AL9382" s="13"/>
      <c r="AM9382" s="13"/>
      <c r="AN9382" s="3"/>
      <c r="AO9382" s="126"/>
      <c r="AP9382" s="126"/>
      <c r="AQ9382" s="127"/>
      <c r="AR9382" s="128"/>
      <c r="AS9382" s="13"/>
      <c r="AW9382" s="128"/>
      <c r="AX9382" s="128"/>
      <c r="AY9382" s="128"/>
      <c r="BH9382" s="89"/>
      <c r="BI9382" s="90"/>
      <c r="DL9382" s="13"/>
      <c r="DM9382" s="13"/>
      <c r="DN9382" s="3"/>
      <c r="DO9382" s="126"/>
      <c r="DP9382" s="126"/>
      <c r="DQ9382" s="127"/>
      <c r="DR9382" s="128"/>
      <c r="DS9382" s="13"/>
      <c r="DW9382" s="128"/>
      <c r="DX9382" s="128"/>
      <c r="DY9382" s="128"/>
      <c r="EH9382" s="89"/>
      <c r="EI9382" s="90"/>
    </row>
    <row r="9383" spans="38:139">
      <c r="AL9383" s="13"/>
      <c r="AM9383" s="13"/>
      <c r="AN9383" s="3"/>
      <c r="AO9383" s="126"/>
      <c r="AP9383" s="126"/>
      <c r="AQ9383" s="127"/>
      <c r="AR9383" s="128"/>
      <c r="AS9383" s="13"/>
      <c r="AW9383" s="128"/>
      <c r="AX9383" s="128"/>
      <c r="AY9383" s="128"/>
      <c r="BH9383" s="89"/>
      <c r="BI9383" s="90"/>
      <c r="DL9383" s="13"/>
      <c r="DM9383" s="13"/>
      <c r="DN9383" s="3"/>
      <c r="DO9383" s="126"/>
      <c r="DP9383" s="126"/>
      <c r="DQ9383" s="127"/>
      <c r="DR9383" s="128"/>
      <c r="DS9383" s="13"/>
      <c r="DW9383" s="128"/>
      <c r="DX9383" s="128"/>
      <c r="DY9383" s="128"/>
      <c r="EH9383" s="89"/>
      <c r="EI9383" s="90"/>
    </row>
    <row r="9384" spans="38:139">
      <c r="AL9384" s="13"/>
      <c r="AM9384" s="13"/>
      <c r="AN9384" s="3"/>
      <c r="AO9384" s="126"/>
      <c r="AP9384" s="126"/>
      <c r="AQ9384" s="127"/>
      <c r="AR9384" s="128"/>
      <c r="AS9384" s="13"/>
      <c r="AW9384" s="128"/>
      <c r="AX9384" s="128"/>
      <c r="AY9384" s="128"/>
      <c r="BH9384" s="89"/>
      <c r="BI9384" s="90"/>
      <c r="DL9384" s="13"/>
      <c r="DM9384" s="13"/>
      <c r="DN9384" s="3"/>
      <c r="DO9384" s="126"/>
      <c r="DP9384" s="126"/>
      <c r="DQ9384" s="127"/>
      <c r="DR9384" s="128"/>
      <c r="DS9384" s="13"/>
      <c r="DW9384" s="128"/>
      <c r="DX9384" s="128"/>
      <c r="DY9384" s="128"/>
      <c r="EH9384" s="89"/>
      <c r="EI9384" s="90"/>
    </row>
    <row r="9385" spans="38:139">
      <c r="AL9385" s="13"/>
      <c r="AM9385" s="13"/>
      <c r="AN9385" s="3"/>
      <c r="AO9385" s="126"/>
      <c r="AP9385" s="126"/>
      <c r="AQ9385" s="127"/>
      <c r="AR9385" s="128"/>
      <c r="AS9385" s="13"/>
      <c r="AW9385" s="128"/>
      <c r="AX9385" s="128"/>
      <c r="AY9385" s="128"/>
      <c r="BH9385" s="89"/>
      <c r="BI9385" s="90"/>
      <c r="DL9385" s="13"/>
      <c r="DM9385" s="13"/>
      <c r="DN9385" s="3"/>
      <c r="DO9385" s="126"/>
      <c r="DP9385" s="126"/>
      <c r="DQ9385" s="127"/>
      <c r="DR9385" s="128"/>
      <c r="DS9385" s="13"/>
      <c r="DW9385" s="128"/>
      <c r="DX9385" s="128"/>
      <c r="DY9385" s="128"/>
      <c r="EH9385" s="89"/>
      <c r="EI9385" s="90"/>
    </row>
    <row r="9386" spans="38:139">
      <c r="AL9386" s="13"/>
      <c r="AM9386" s="13"/>
      <c r="AN9386" s="3"/>
      <c r="AO9386" s="126"/>
      <c r="AP9386" s="126"/>
      <c r="AQ9386" s="127"/>
      <c r="AR9386" s="128"/>
      <c r="AS9386" s="13"/>
      <c r="AW9386" s="128"/>
      <c r="AX9386" s="128"/>
      <c r="AY9386" s="128"/>
      <c r="BH9386" s="89"/>
      <c r="BI9386" s="90"/>
      <c r="DL9386" s="13"/>
      <c r="DM9386" s="13"/>
      <c r="DN9386" s="3"/>
      <c r="DO9386" s="126"/>
      <c r="DP9386" s="126"/>
      <c r="DQ9386" s="127"/>
      <c r="DR9386" s="128"/>
      <c r="DS9386" s="13"/>
      <c r="DW9386" s="128"/>
      <c r="DX9386" s="128"/>
      <c r="DY9386" s="128"/>
      <c r="EH9386" s="89"/>
      <c r="EI9386" s="90"/>
    </row>
    <row r="9387" spans="38:139">
      <c r="AL9387" s="13"/>
      <c r="AM9387" s="13"/>
      <c r="AN9387" s="3"/>
      <c r="AO9387" s="126"/>
      <c r="AP9387" s="126"/>
      <c r="AQ9387" s="127"/>
      <c r="AR9387" s="128"/>
      <c r="AS9387" s="13"/>
      <c r="AW9387" s="128"/>
      <c r="AX9387" s="128"/>
      <c r="AY9387" s="128"/>
      <c r="BH9387" s="89"/>
      <c r="BI9387" s="90"/>
      <c r="DL9387" s="13"/>
      <c r="DM9387" s="13"/>
      <c r="DN9387" s="3"/>
      <c r="DO9387" s="126"/>
      <c r="DP9387" s="126"/>
      <c r="DQ9387" s="127"/>
      <c r="DR9387" s="128"/>
      <c r="DS9387" s="13"/>
      <c r="DW9387" s="128"/>
      <c r="DX9387" s="128"/>
      <c r="DY9387" s="128"/>
      <c r="EH9387" s="89"/>
      <c r="EI9387" s="90"/>
    </row>
    <row r="9388" spans="38:139">
      <c r="AL9388" s="13"/>
      <c r="AM9388" s="13"/>
      <c r="AN9388" s="3"/>
      <c r="AO9388" s="126"/>
      <c r="AP9388" s="126"/>
      <c r="AQ9388" s="127"/>
      <c r="AR9388" s="128"/>
      <c r="AS9388" s="13"/>
      <c r="AW9388" s="128"/>
      <c r="AX9388" s="128"/>
      <c r="AY9388" s="128"/>
      <c r="BH9388" s="89"/>
      <c r="BI9388" s="90"/>
      <c r="DL9388" s="13"/>
      <c r="DM9388" s="13"/>
      <c r="DN9388" s="3"/>
      <c r="DO9388" s="126"/>
      <c r="DP9388" s="126"/>
      <c r="DQ9388" s="127"/>
      <c r="DR9388" s="128"/>
      <c r="DS9388" s="13"/>
      <c r="DW9388" s="128"/>
      <c r="DX9388" s="128"/>
      <c r="DY9388" s="128"/>
      <c r="EH9388" s="89"/>
      <c r="EI9388" s="90"/>
    </row>
    <row r="9389" spans="38:139">
      <c r="AL9389" s="13"/>
      <c r="AM9389" s="13"/>
      <c r="AN9389" s="3"/>
      <c r="AO9389" s="126"/>
      <c r="AP9389" s="126"/>
      <c r="AQ9389" s="127"/>
      <c r="AR9389" s="128"/>
      <c r="AS9389" s="13"/>
      <c r="AW9389" s="128"/>
      <c r="AX9389" s="128"/>
      <c r="AY9389" s="128"/>
      <c r="BH9389" s="89"/>
      <c r="BI9389" s="90"/>
      <c r="DL9389" s="13"/>
      <c r="DM9389" s="13"/>
      <c r="DN9389" s="3"/>
      <c r="DO9389" s="126"/>
      <c r="DP9389" s="126"/>
      <c r="DQ9389" s="127"/>
      <c r="DR9389" s="128"/>
      <c r="DS9389" s="13"/>
      <c r="DW9389" s="128"/>
      <c r="DX9389" s="128"/>
      <c r="DY9389" s="128"/>
      <c r="EH9389" s="89"/>
      <c r="EI9389" s="90"/>
    </row>
    <row r="9390" spans="38:139">
      <c r="AL9390" s="13"/>
      <c r="AM9390" s="13"/>
      <c r="AN9390" s="3"/>
      <c r="AO9390" s="126"/>
      <c r="AP9390" s="126"/>
      <c r="AQ9390" s="127"/>
      <c r="AR9390" s="128"/>
      <c r="AS9390" s="13"/>
      <c r="AW9390" s="128"/>
      <c r="AX9390" s="128"/>
      <c r="AY9390" s="128"/>
      <c r="BH9390" s="89"/>
      <c r="BI9390" s="90"/>
      <c r="DL9390" s="13"/>
      <c r="DM9390" s="13"/>
      <c r="DN9390" s="3"/>
      <c r="DO9390" s="126"/>
      <c r="DP9390" s="126"/>
      <c r="DQ9390" s="127"/>
      <c r="DR9390" s="128"/>
      <c r="DS9390" s="13"/>
      <c r="DW9390" s="128"/>
      <c r="DX9390" s="128"/>
      <c r="DY9390" s="128"/>
      <c r="EH9390" s="89"/>
      <c r="EI9390" s="90"/>
    </row>
    <row r="9391" spans="38:139">
      <c r="AL9391" s="13"/>
      <c r="AM9391" s="13"/>
      <c r="AN9391" s="3"/>
      <c r="AO9391" s="126"/>
      <c r="AP9391" s="126"/>
      <c r="AQ9391" s="127"/>
      <c r="AR9391" s="128"/>
      <c r="AS9391" s="13"/>
      <c r="AW9391" s="128"/>
      <c r="AX9391" s="128"/>
      <c r="AY9391" s="128"/>
      <c r="BH9391" s="89"/>
      <c r="BI9391" s="90"/>
      <c r="DL9391" s="13"/>
      <c r="DM9391" s="13"/>
      <c r="DN9391" s="3"/>
      <c r="DO9391" s="126"/>
      <c r="DP9391" s="126"/>
      <c r="DQ9391" s="127"/>
      <c r="DR9391" s="128"/>
      <c r="DS9391" s="13"/>
      <c r="DW9391" s="128"/>
      <c r="DX9391" s="128"/>
      <c r="DY9391" s="128"/>
      <c r="EH9391" s="89"/>
      <c r="EI9391" s="90"/>
    </row>
    <row r="9392" spans="38:139">
      <c r="AL9392" s="13"/>
      <c r="AM9392" s="13"/>
      <c r="AN9392" s="3"/>
      <c r="AO9392" s="126"/>
      <c r="AP9392" s="126"/>
      <c r="AQ9392" s="127"/>
      <c r="AR9392" s="128"/>
      <c r="AS9392" s="13"/>
      <c r="AW9392" s="128"/>
      <c r="AX9392" s="128"/>
      <c r="AY9392" s="128"/>
      <c r="BH9392" s="89"/>
      <c r="BI9392" s="90"/>
      <c r="DL9392" s="13"/>
      <c r="DM9392" s="13"/>
      <c r="DN9392" s="3"/>
      <c r="DO9392" s="126"/>
      <c r="DP9392" s="126"/>
      <c r="DQ9392" s="127"/>
      <c r="DR9392" s="128"/>
      <c r="DS9392" s="13"/>
      <c r="DW9392" s="128"/>
      <c r="DX9392" s="128"/>
      <c r="DY9392" s="128"/>
      <c r="EH9392" s="89"/>
      <c r="EI9392" s="90"/>
    </row>
    <row r="9393" spans="38:139">
      <c r="AL9393" s="13"/>
      <c r="AM9393" s="13"/>
      <c r="AN9393" s="3"/>
      <c r="AO9393" s="126"/>
      <c r="AP9393" s="126"/>
      <c r="AQ9393" s="127"/>
      <c r="AR9393" s="128"/>
      <c r="AS9393" s="13"/>
      <c r="AW9393" s="128"/>
      <c r="AX9393" s="128"/>
      <c r="AY9393" s="128"/>
      <c r="BH9393" s="89"/>
      <c r="BI9393" s="90"/>
      <c r="DL9393" s="13"/>
      <c r="DM9393" s="13"/>
      <c r="DN9393" s="3"/>
      <c r="DO9393" s="126"/>
      <c r="DP9393" s="126"/>
      <c r="DQ9393" s="127"/>
      <c r="DR9393" s="128"/>
      <c r="DS9393" s="13"/>
      <c r="DW9393" s="128"/>
      <c r="DX9393" s="128"/>
      <c r="DY9393" s="128"/>
      <c r="EH9393" s="89"/>
      <c r="EI9393" s="90"/>
    </row>
    <row r="9394" spans="38:139">
      <c r="AL9394" s="13"/>
      <c r="AM9394" s="13"/>
      <c r="AN9394" s="3"/>
      <c r="AO9394" s="126"/>
      <c r="AP9394" s="126"/>
      <c r="AQ9394" s="127"/>
      <c r="AR9394" s="128"/>
      <c r="AS9394" s="13"/>
      <c r="AW9394" s="128"/>
      <c r="AX9394" s="128"/>
      <c r="AY9394" s="128"/>
      <c r="BH9394" s="89"/>
      <c r="BI9394" s="90"/>
      <c r="DL9394" s="13"/>
      <c r="DM9394" s="13"/>
      <c r="DN9394" s="3"/>
      <c r="DO9394" s="126"/>
      <c r="DP9394" s="126"/>
      <c r="DQ9394" s="127"/>
      <c r="DR9394" s="128"/>
      <c r="DS9394" s="13"/>
      <c r="DW9394" s="128"/>
      <c r="DX9394" s="128"/>
      <c r="DY9394" s="128"/>
      <c r="EH9394" s="89"/>
      <c r="EI9394" s="90"/>
    </row>
    <row r="9395" spans="38:139">
      <c r="AL9395" s="13"/>
      <c r="AM9395" s="13"/>
      <c r="AN9395" s="3"/>
      <c r="AO9395" s="126"/>
      <c r="AP9395" s="126"/>
      <c r="AQ9395" s="127"/>
      <c r="AR9395" s="128"/>
      <c r="AS9395" s="13"/>
      <c r="AW9395" s="128"/>
      <c r="AX9395" s="128"/>
      <c r="AY9395" s="128"/>
      <c r="BH9395" s="89"/>
      <c r="BI9395" s="90"/>
      <c r="DL9395" s="13"/>
      <c r="DM9395" s="13"/>
      <c r="DN9395" s="3"/>
      <c r="DO9395" s="126"/>
      <c r="DP9395" s="126"/>
      <c r="DQ9395" s="127"/>
      <c r="DR9395" s="128"/>
      <c r="DS9395" s="13"/>
      <c r="DW9395" s="128"/>
      <c r="DX9395" s="128"/>
      <c r="DY9395" s="128"/>
      <c r="EH9395" s="89"/>
      <c r="EI9395" s="90"/>
    </row>
    <row r="9396" spans="38:139">
      <c r="AL9396" s="13"/>
      <c r="AM9396" s="13"/>
      <c r="AN9396" s="3"/>
      <c r="AO9396" s="126"/>
      <c r="AP9396" s="126"/>
      <c r="AQ9396" s="127"/>
      <c r="AR9396" s="128"/>
      <c r="AS9396" s="13"/>
      <c r="AW9396" s="128"/>
      <c r="AX9396" s="128"/>
      <c r="AY9396" s="128"/>
      <c r="BH9396" s="89"/>
      <c r="BI9396" s="90"/>
      <c r="DL9396" s="13"/>
      <c r="DM9396" s="13"/>
      <c r="DN9396" s="3"/>
      <c r="DO9396" s="126"/>
      <c r="DP9396" s="126"/>
      <c r="DQ9396" s="127"/>
      <c r="DR9396" s="128"/>
      <c r="DS9396" s="13"/>
      <c r="DW9396" s="128"/>
      <c r="DX9396" s="128"/>
      <c r="DY9396" s="128"/>
      <c r="EH9396" s="89"/>
      <c r="EI9396" s="90"/>
    </row>
    <row r="9397" spans="38:139">
      <c r="AL9397" s="13"/>
      <c r="AM9397" s="13"/>
      <c r="AN9397" s="3"/>
      <c r="AO9397" s="126"/>
      <c r="AP9397" s="126"/>
      <c r="AQ9397" s="127"/>
      <c r="AR9397" s="128"/>
      <c r="AS9397" s="13"/>
      <c r="AW9397" s="128"/>
      <c r="AX9397" s="128"/>
      <c r="AY9397" s="128"/>
      <c r="BH9397" s="89"/>
      <c r="BI9397" s="90"/>
      <c r="DL9397" s="13"/>
      <c r="DM9397" s="13"/>
      <c r="DN9397" s="3"/>
      <c r="DO9397" s="126"/>
      <c r="DP9397" s="126"/>
      <c r="DQ9397" s="127"/>
      <c r="DR9397" s="128"/>
      <c r="DS9397" s="13"/>
      <c r="DW9397" s="128"/>
      <c r="DX9397" s="128"/>
      <c r="DY9397" s="128"/>
      <c r="EH9397" s="89"/>
      <c r="EI9397" s="90"/>
    </row>
    <row r="9398" spans="38:139">
      <c r="AL9398" s="13"/>
      <c r="AM9398" s="13"/>
      <c r="AN9398" s="3"/>
      <c r="AO9398" s="126"/>
      <c r="AP9398" s="126"/>
      <c r="AQ9398" s="127"/>
      <c r="AR9398" s="128"/>
      <c r="AS9398" s="13"/>
      <c r="AW9398" s="128"/>
      <c r="AX9398" s="128"/>
      <c r="AY9398" s="128"/>
      <c r="BH9398" s="89"/>
      <c r="BI9398" s="90"/>
      <c r="DL9398" s="13"/>
      <c r="DM9398" s="13"/>
      <c r="DN9398" s="3"/>
      <c r="DO9398" s="126"/>
      <c r="DP9398" s="126"/>
      <c r="DQ9398" s="127"/>
      <c r="DR9398" s="128"/>
      <c r="DS9398" s="13"/>
      <c r="DW9398" s="128"/>
      <c r="DX9398" s="128"/>
      <c r="DY9398" s="128"/>
      <c r="EH9398" s="89"/>
      <c r="EI9398" s="90"/>
    </row>
    <row r="9399" spans="38:139">
      <c r="AL9399" s="13"/>
      <c r="AM9399" s="13"/>
      <c r="AN9399" s="3"/>
      <c r="AO9399" s="126"/>
      <c r="AP9399" s="126"/>
      <c r="AQ9399" s="127"/>
      <c r="AR9399" s="128"/>
      <c r="AS9399" s="13"/>
      <c r="AW9399" s="128"/>
      <c r="AX9399" s="128"/>
      <c r="AY9399" s="128"/>
      <c r="BH9399" s="89"/>
      <c r="BI9399" s="90"/>
      <c r="DL9399" s="13"/>
      <c r="DM9399" s="13"/>
      <c r="DN9399" s="3"/>
      <c r="DO9399" s="126"/>
      <c r="DP9399" s="126"/>
      <c r="DQ9399" s="127"/>
      <c r="DR9399" s="128"/>
      <c r="DS9399" s="13"/>
      <c r="DW9399" s="128"/>
      <c r="DX9399" s="128"/>
      <c r="DY9399" s="128"/>
      <c r="EH9399" s="89"/>
      <c r="EI9399" s="90"/>
    </row>
    <row r="9400" spans="38:139">
      <c r="AL9400" s="13"/>
      <c r="AM9400" s="13"/>
      <c r="AN9400" s="3"/>
      <c r="AO9400" s="126"/>
      <c r="AP9400" s="126"/>
      <c r="AQ9400" s="127"/>
      <c r="AR9400" s="128"/>
      <c r="AS9400" s="13"/>
      <c r="AW9400" s="128"/>
      <c r="AX9400" s="128"/>
      <c r="AY9400" s="128"/>
      <c r="BH9400" s="89"/>
      <c r="BI9400" s="90"/>
      <c r="DL9400" s="13"/>
      <c r="DM9400" s="13"/>
      <c r="DN9400" s="3"/>
      <c r="DO9400" s="126"/>
      <c r="DP9400" s="126"/>
      <c r="DQ9400" s="127"/>
      <c r="DR9400" s="128"/>
      <c r="DS9400" s="13"/>
      <c r="DW9400" s="128"/>
      <c r="DX9400" s="128"/>
      <c r="DY9400" s="128"/>
      <c r="EH9400" s="89"/>
      <c r="EI9400" s="90"/>
    </row>
    <row r="9401" spans="38:139">
      <c r="AL9401" s="13"/>
      <c r="AM9401" s="13"/>
      <c r="AN9401" s="3"/>
      <c r="AO9401" s="126"/>
      <c r="AP9401" s="126"/>
      <c r="AQ9401" s="127"/>
      <c r="AR9401" s="128"/>
      <c r="AS9401" s="13"/>
      <c r="AW9401" s="128"/>
      <c r="AX9401" s="128"/>
      <c r="AY9401" s="128"/>
      <c r="BH9401" s="89"/>
      <c r="BI9401" s="90"/>
      <c r="DL9401" s="13"/>
      <c r="DM9401" s="13"/>
      <c r="DN9401" s="3"/>
      <c r="DO9401" s="126"/>
      <c r="DP9401" s="126"/>
      <c r="DQ9401" s="127"/>
      <c r="DR9401" s="128"/>
      <c r="DS9401" s="13"/>
      <c r="DW9401" s="128"/>
      <c r="DX9401" s="128"/>
      <c r="DY9401" s="128"/>
      <c r="EH9401" s="89"/>
      <c r="EI9401" s="90"/>
    </row>
    <row r="9402" spans="38:139">
      <c r="AL9402" s="13"/>
      <c r="AM9402" s="13"/>
      <c r="AN9402" s="3"/>
      <c r="AO9402" s="126"/>
      <c r="AP9402" s="126"/>
      <c r="AQ9402" s="127"/>
      <c r="AR9402" s="128"/>
      <c r="AS9402" s="13"/>
      <c r="AW9402" s="128"/>
      <c r="AX9402" s="128"/>
      <c r="AY9402" s="128"/>
      <c r="BH9402" s="89"/>
      <c r="BI9402" s="90"/>
      <c r="DL9402" s="13"/>
      <c r="DM9402" s="13"/>
      <c r="DN9402" s="3"/>
      <c r="DO9402" s="126"/>
      <c r="DP9402" s="126"/>
      <c r="DQ9402" s="127"/>
      <c r="DR9402" s="128"/>
      <c r="DS9402" s="13"/>
      <c r="DW9402" s="128"/>
      <c r="DX9402" s="128"/>
      <c r="DY9402" s="128"/>
      <c r="EH9402" s="89"/>
      <c r="EI9402" s="90"/>
    </row>
    <row r="9403" spans="38:139">
      <c r="AL9403" s="13"/>
      <c r="AM9403" s="13"/>
      <c r="AN9403" s="3"/>
      <c r="AO9403" s="126"/>
      <c r="AP9403" s="126"/>
      <c r="AQ9403" s="127"/>
      <c r="AR9403" s="128"/>
      <c r="AS9403" s="13"/>
      <c r="AW9403" s="128"/>
      <c r="AX9403" s="128"/>
      <c r="AY9403" s="128"/>
      <c r="BH9403" s="89"/>
      <c r="BI9403" s="90"/>
      <c r="DL9403" s="13"/>
      <c r="DM9403" s="13"/>
      <c r="DN9403" s="3"/>
      <c r="DO9403" s="126"/>
      <c r="DP9403" s="126"/>
      <c r="DQ9403" s="127"/>
      <c r="DR9403" s="128"/>
      <c r="DS9403" s="13"/>
      <c r="DW9403" s="128"/>
      <c r="DX9403" s="128"/>
      <c r="DY9403" s="128"/>
      <c r="EH9403" s="89"/>
      <c r="EI9403" s="90"/>
    </row>
    <row r="9404" spans="38:139">
      <c r="AL9404" s="13"/>
      <c r="AM9404" s="13"/>
      <c r="AN9404" s="3"/>
      <c r="AO9404" s="126"/>
      <c r="AP9404" s="126"/>
      <c r="AQ9404" s="127"/>
      <c r="AR9404" s="128"/>
      <c r="AS9404" s="13"/>
      <c r="AW9404" s="128"/>
      <c r="AX9404" s="128"/>
      <c r="AY9404" s="128"/>
      <c r="BH9404" s="89"/>
      <c r="BI9404" s="90"/>
      <c r="DL9404" s="13"/>
      <c r="DM9404" s="13"/>
      <c r="DN9404" s="3"/>
      <c r="DO9404" s="126"/>
      <c r="DP9404" s="126"/>
      <c r="DQ9404" s="127"/>
      <c r="DR9404" s="128"/>
      <c r="DS9404" s="13"/>
      <c r="DW9404" s="128"/>
      <c r="DX9404" s="128"/>
      <c r="DY9404" s="128"/>
      <c r="EH9404" s="89"/>
      <c r="EI9404" s="90"/>
    </row>
    <row r="9405" spans="38:139">
      <c r="AL9405" s="13"/>
      <c r="AM9405" s="13"/>
      <c r="AN9405" s="3"/>
      <c r="AO9405" s="126"/>
      <c r="AP9405" s="126"/>
      <c r="AQ9405" s="127"/>
      <c r="AR9405" s="128"/>
      <c r="AS9405" s="13"/>
      <c r="AW9405" s="128"/>
      <c r="AX9405" s="128"/>
      <c r="AY9405" s="128"/>
      <c r="BH9405" s="89"/>
      <c r="BI9405" s="90"/>
      <c r="DL9405" s="13"/>
      <c r="DM9405" s="13"/>
      <c r="DN9405" s="3"/>
      <c r="DO9405" s="126"/>
      <c r="DP9405" s="126"/>
      <c r="DQ9405" s="127"/>
      <c r="DR9405" s="128"/>
      <c r="DS9405" s="13"/>
      <c r="DW9405" s="128"/>
      <c r="DX9405" s="128"/>
      <c r="DY9405" s="128"/>
      <c r="EH9405" s="89"/>
      <c r="EI9405" s="90"/>
    </row>
    <row r="9406" spans="38:139">
      <c r="AL9406" s="13"/>
      <c r="AM9406" s="13"/>
      <c r="AN9406" s="3"/>
      <c r="AO9406" s="126"/>
      <c r="AP9406" s="126"/>
      <c r="AQ9406" s="127"/>
      <c r="AR9406" s="128"/>
      <c r="AS9406" s="13"/>
      <c r="AW9406" s="128"/>
      <c r="AX9406" s="128"/>
      <c r="AY9406" s="128"/>
      <c r="BH9406" s="89"/>
      <c r="BI9406" s="90"/>
      <c r="DL9406" s="13"/>
      <c r="DM9406" s="13"/>
      <c r="DN9406" s="3"/>
      <c r="DO9406" s="126"/>
      <c r="DP9406" s="126"/>
      <c r="DQ9406" s="127"/>
      <c r="DR9406" s="128"/>
      <c r="DS9406" s="13"/>
      <c r="DW9406" s="128"/>
      <c r="DX9406" s="128"/>
      <c r="DY9406" s="128"/>
      <c r="EH9406" s="89"/>
      <c r="EI9406" s="90"/>
    </row>
    <row r="9407" spans="38:139">
      <c r="AL9407" s="13"/>
      <c r="AM9407" s="13"/>
      <c r="AN9407" s="3"/>
      <c r="AO9407" s="126"/>
      <c r="AP9407" s="126"/>
      <c r="AQ9407" s="127"/>
      <c r="AR9407" s="128"/>
      <c r="AS9407" s="13"/>
      <c r="AW9407" s="128"/>
      <c r="AX9407" s="128"/>
      <c r="AY9407" s="128"/>
      <c r="BH9407" s="89"/>
      <c r="BI9407" s="90"/>
      <c r="DL9407" s="13"/>
      <c r="DM9407" s="13"/>
      <c r="DN9407" s="3"/>
      <c r="DO9407" s="126"/>
      <c r="DP9407" s="126"/>
      <c r="DQ9407" s="127"/>
      <c r="DR9407" s="128"/>
      <c r="DS9407" s="13"/>
      <c r="DW9407" s="128"/>
      <c r="DX9407" s="128"/>
      <c r="DY9407" s="128"/>
      <c r="EH9407" s="89"/>
      <c r="EI9407" s="90"/>
    </row>
    <row r="9408" spans="38:139">
      <c r="AL9408" s="13"/>
      <c r="AM9408" s="13"/>
      <c r="AN9408" s="3"/>
      <c r="AO9408" s="126"/>
      <c r="AP9408" s="126"/>
      <c r="AQ9408" s="127"/>
      <c r="AR9408" s="128"/>
      <c r="AS9408" s="13"/>
      <c r="AW9408" s="128"/>
      <c r="AX9408" s="128"/>
      <c r="AY9408" s="128"/>
      <c r="BH9408" s="89"/>
      <c r="BI9408" s="90"/>
      <c r="DL9408" s="13"/>
      <c r="DM9408" s="13"/>
      <c r="DN9408" s="3"/>
      <c r="DO9408" s="126"/>
      <c r="DP9408" s="126"/>
      <c r="DQ9408" s="127"/>
      <c r="DR9408" s="128"/>
      <c r="DS9408" s="13"/>
      <c r="DW9408" s="128"/>
      <c r="DX9408" s="128"/>
      <c r="DY9408" s="128"/>
      <c r="EH9408" s="89"/>
      <c r="EI9408" s="90"/>
    </row>
    <row r="9409" spans="38:139">
      <c r="AL9409" s="13"/>
      <c r="AM9409" s="13"/>
      <c r="AN9409" s="3"/>
      <c r="AO9409" s="126"/>
      <c r="AP9409" s="126"/>
      <c r="AQ9409" s="127"/>
      <c r="AR9409" s="128"/>
      <c r="AS9409" s="13"/>
      <c r="AW9409" s="128"/>
      <c r="AX9409" s="128"/>
      <c r="AY9409" s="128"/>
      <c r="BH9409" s="89"/>
      <c r="BI9409" s="90"/>
      <c r="DL9409" s="13"/>
      <c r="DM9409" s="13"/>
      <c r="DN9409" s="3"/>
      <c r="DO9409" s="126"/>
      <c r="DP9409" s="126"/>
      <c r="DQ9409" s="127"/>
      <c r="DR9409" s="128"/>
      <c r="DS9409" s="13"/>
      <c r="DW9409" s="128"/>
      <c r="DX9409" s="128"/>
      <c r="DY9409" s="128"/>
      <c r="EH9409" s="89"/>
      <c r="EI9409" s="90"/>
    </row>
    <row r="9410" spans="38:139">
      <c r="AL9410" s="13"/>
      <c r="AM9410" s="13"/>
      <c r="AN9410" s="3"/>
      <c r="AO9410" s="126"/>
      <c r="AP9410" s="126"/>
      <c r="AQ9410" s="127"/>
      <c r="AR9410" s="128"/>
      <c r="AS9410" s="13"/>
      <c r="AW9410" s="128"/>
      <c r="AX9410" s="128"/>
      <c r="AY9410" s="128"/>
      <c r="BH9410" s="89"/>
      <c r="BI9410" s="90"/>
      <c r="DL9410" s="13"/>
      <c r="DM9410" s="13"/>
      <c r="DN9410" s="3"/>
      <c r="DO9410" s="126"/>
      <c r="DP9410" s="126"/>
      <c r="DQ9410" s="127"/>
      <c r="DR9410" s="128"/>
      <c r="DS9410" s="13"/>
      <c r="DW9410" s="128"/>
      <c r="DX9410" s="128"/>
      <c r="DY9410" s="128"/>
      <c r="EH9410" s="89"/>
      <c r="EI9410" s="90"/>
    </row>
    <row r="9411" spans="38:139">
      <c r="AL9411" s="13"/>
      <c r="AM9411" s="13"/>
      <c r="AN9411" s="3"/>
      <c r="AO9411" s="126"/>
      <c r="AP9411" s="126"/>
      <c r="AQ9411" s="127"/>
      <c r="AR9411" s="128"/>
      <c r="AS9411" s="13"/>
      <c r="AW9411" s="128"/>
      <c r="AX9411" s="128"/>
      <c r="AY9411" s="128"/>
      <c r="BH9411" s="89"/>
      <c r="BI9411" s="90"/>
      <c r="DL9411" s="13"/>
      <c r="DM9411" s="13"/>
      <c r="DN9411" s="3"/>
      <c r="DO9411" s="126"/>
      <c r="DP9411" s="126"/>
      <c r="DQ9411" s="127"/>
      <c r="DR9411" s="128"/>
      <c r="DS9411" s="13"/>
      <c r="DW9411" s="128"/>
      <c r="DX9411" s="128"/>
      <c r="DY9411" s="128"/>
      <c r="EH9411" s="89"/>
      <c r="EI9411" s="90"/>
    </row>
    <row r="9412" spans="38:139">
      <c r="AL9412" s="13"/>
      <c r="AM9412" s="13"/>
      <c r="AN9412" s="3"/>
      <c r="AO9412" s="126"/>
      <c r="AP9412" s="126"/>
      <c r="AQ9412" s="127"/>
      <c r="AR9412" s="128"/>
      <c r="AS9412" s="13"/>
      <c r="AW9412" s="128"/>
      <c r="AX9412" s="128"/>
      <c r="AY9412" s="128"/>
      <c r="BH9412" s="89"/>
      <c r="BI9412" s="90"/>
      <c r="DL9412" s="13"/>
      <c r="DM9412" s="13"/>
      <c r="DN9412" s="3"/>
      <c r="DO9412" s="126"/>
      <c r="DP9412" s="126"/>
      <c r="DQ9412" s="127"/>
      <c r="DR9412" s="128"/>
      <c r="DS9412" s="13"/>
      <c r="DW9412" s="128"/>
      <c r="DX9412" s="128"/>
      <c r="DY9412" s="128"/>
      <c r="EH9412" s="89"/>
      <c r="EI9412" s="90"/>
    </row>
    <row r="9413" spans="38:139">
      <c r="AL9413" s="13"/>
      <c r="AM9413" s="13"/>
      <c r="AN9413" s="3"/>
      <c r="AO9413" s="126"/>
      <c r="AP9413" s="126"/>
      <c r="AQ9413" s="127"/>
      <c r="AR9413" s="128"/>
      <c r="AS9413" s="13"/>
      <c r="AW9413" s="128"/>
      <c r="AX9413" s="128"/>
      <c r="AY9413" s="128"/>
      <c r="BH9413" s="89"/>
      <c r="BI9413" s="90"/>
      <c r="DL9413" s="13"/>
      <c r="DM9413" s="13"/>
      <c r="DN9413" s="3"/>
      <c r="DO9413" s="126"/>
      <c r="DP9413" s="126"/>
      <c r="DQ9413" s="127"/>
      <c r="DR9413" s="128"/>
      <c r="DS9413" s="13"/>
      <c r="DW9413" s="128"/>
      <c r="DX9413" s="128"/>
      <c r="DY9413" s="128"/>
      <c r="EH9413" s="89"/>
      <c r="EI9413" s="90"/>
    </row>
    <row r="9414" spans="38:139">
      <c r="AL9414" s="13"/>
      <c r="AM9414" s="13"/>
      <c r="AN9414" s="3"/>
      <c r="AO9414" s="126"/>
      <c r="AP9414" s="126"/>
      <c r="AQ9414" s="127"/>
      <c r="AR9414" s="128"/>
      <c r="AS9414" s="13"/>
      <c r="AW9414" s="128"/>
      <c r="AX9414" s="128"/>
      <c r="AY9414" s="128"/>
      <c r="BH9414" s="89"/>
      <c r="BI9414" s="90"/>
      <c r="DL9414" s="13"/>
      <c r="DM9414" s="13"/>
      <c r="DN9414" s="3"/>
      <c r="DO9414" s="126"/>
      <c r="DP9414" s="126"/>
      <c r="DQ9414" s="127"/>
      <c r="DR9414" s="128"/>
      <c r="DS9414" s="13"/>
      <c r="DW9414" s="128"/>
      <c r="DX9414" s="128"/>
      <c r="DY9414" s="128"/>
      <c r="EH9414" s="89"/>
      <c r="EI9414" s="90"/>
    </row>
    <row r="9415" spans="38:139">
      <c r="AL9415" s="13"/>
      <c r="AM9415" s="13"/>
      <c r="AN9415" s="3"/>
      <c r="AO9415" s="126"/>
      <c r="AP9415" s="126"/>
      <c r="AQ9415" s="127"/>
      <c r="AR9415" s="128"/>
      <c r="AS9415" s="13"/>
      <c r="AW9415" s="128"/>
      <c r="AX9415" s="128"/>
      <c r="AY9415" s="128"/>
      <c r="BH9415" s="89"/>
      <c r="BI9415" s="90"/>
      <c r="DL9415" s="13"/>
      <c r="DM9415" s="13"/>
      <c r="DN9415" s="3"/>
      <c r="DO9415" s="126"/>
      <c r="DP9415" s="126"/>
      <c r="DQ9415" s="127"/>
      <c r="DR9415" s="128"/>
      <c r="DS9415" s="13"/>
      <c r="DW9415" s="128"/>
      <c r="DX9415" s="128"/>
      <c r="DY9415" s="128"/>
      <c r="EH9415" s="89"/>
      <c r="EI9415" s="90"/>
    </row>
    <row r="9416" spans="38:139">
      <c r="AL9416" s="13"/>
      <c r="AM9416" s="13"/>
      <c r="AN9416" s="3"/>
      <c r="AO9416" s="126"/>
      <c r="AP9416" s="126"/>
      <c r="AQ9416" s="127"/>
      <c r="AR9416" s="128"/>
      <c r="AS9416" s="13"/>
      <c r="AW9416" s="128"/>
      <c r="AX9416" s="128"/>
      <c r="AY9416" s="128"/>
      <c r="BH9416" s="89"/>
      <c r="BI9416" s="90"/>
      <c r="DL9416" s="13"/>
      <c r="DM9416" s="13"/>
      <c r="DN9416" s="3"/>
      <c r="DO9416" s="126"/>
      <c r="DP9416" s="126"/>
      <c r="DQ9416" s="127"/>
      <c r="DR9416" s="128"/>
      <c r="DS9416" s="13"/>
      <c r="DW9416" s="128"/>
      <c r="DX9416" s="128"/>
      <c r="DY9416" s="128"/>
      <c r="EH9416" s="89"/>
      <c r="EI9416" s="90"/>
    </row>
    <row r="9417" spans="38:139">
      <c r="AL9417" s="13"/>
      <c r="AM9417" s="13"/>
      <c r="AN9417" s="3"/>
      <c r="AO9417" s="126"/>
      <c r="AP9417" s="126"/>
      <c r="AQ9417" s="127"/>
      <c r="AR9417" s="128"/>
      <c r="AS9417" s="13"/>
      <c r="AW9417" s="128"/>
      <c r="AX9417" s="128"/>
      <c r="AY9417" s="128"/>
      <c r="BH9417" s="89"/>
      <c r="BI9417" s="90"/>
      <c r="DL9417" s="13"/>
      <c r="DM9417" s="13"/>
      <c r="DN9417" s="3"/>
      <c r="DO9417" s="126"/>
      <c r="DP9417" s="126"/>
      <c r="DQ9417" s="127"/>
      <c r="DR9417" s="128"/>
      <c r="DS9417" s="13"/>
      <c r="DW9417" s="128"/>
      <c r="DX9417" s="128"/>
      <c r="DY9417" s="128"/>
      <c r="EH9417" s="89"/>
      <c r="EI9417" s="90"/>
    </row>
    <row r="9418" spans="38:139">
      <c r="AL9418" s="13"/>
      <c r="AM9418" s="13"/>
      <c r="AN9418" s="3"/>
      <c r="AO9418" s="126"/>
      <c r="AP9418" s="126"/>
      <c r="AQ9418" s="127"/>
      <c r="AR9418" s="128"/>
      <c r="AS9418" s="13"/>
      <c r="AW9418" s="128"/>
      <c r="AX9418" s="128"/>
      <c r="AY9418" s="128"/>
      <c r="BH9418" s="89"/>
      <c r="BI9418" s="90"/>
      <c r="DL9418" s="13"/>
      <c r="DM9418" s="13"/>
      <c r="DN9418" s="3"/>
      <c r="DO9418" s="126"/>
      <c r="DP9418" s="126"/>
      <c r="DQ9418" s="127"/>
      <c r="DR9418" s="128"/>
      <c r="DS9418" s="13"/>
      <c r="DW9418" s="128"/>
      <c r="DX9418" s="128"/>
      <c r="DY9418" s="128"/>
      <c r="EH9418" s="89"/>
      <c r="EI9418" s="90"/>
    </row>
    <row r="9419" spans="38:139">
      <c r="AL9419" s="13"/>
      <c r="AM9419" s="13"/>
      <c r="AN9419" s="3"/>
      <c r="AO9419" s="126"/>
      <c r="AP9419" s="126"/>
      <c r="AQ9419" s="127"/>
      <c r="AR9419" s="128"/>
      <c r="AS9419" s="13"/>
      <c r="AW9419" s="128"/>
      <c r="AX9419" s="128"/>
      <c r="AY9419" s="128"/>
      <c r="BH9419" s="89"/>
      <c r="BI9419" s="90"/>
      <c r="DL9419" s="13"/>
      <c r="DM9419" s="13"/>
      <c r="DN9419" s="3"/>
      <c r="DO9419" s="126"/>
      <c r="DP9419" s="126"/>
      <c r="DQ9419" s="127"/>
      <c r="DR9419" s="128"/>
      <c r="DS9419" s="13"/>
      <c r="DW9419" s="128"/>
      <c r="DX9419" s="128"/>
      <c r="DY9419" s="128"/>
      <c r="EH9419" s="89"/>
      <c r="EI9419" s="90"/>
    </row>
    <row r="9420" spans="38:139">
      <c r="AL9420" s="13"/>
      <c r="AM9420" s="13"/>
      <c r="AN9420" s="3"/>
      <c r="AO9420" s="126"/>
      <c r="AP9420" s="126"/>
      <c r="AQ9420" s="127"/>
      <c r="AR9420" s="128"/>
      <c r="AS9420" s="13"/>
      <c r="AW9420" s="128"/>
      <c r="AX9420" s="128"/>
      <c r="AY9420" s="128"/>
      <c r="BH9420" s="89"/>
      <c r="BI9420" s="90"/>
      <c r="DL9420" s="13"/>
      <c r="DM9420" s="13"/>
      <c r="DN9420" s="3"/>
      <c r="DO9420" s="126"/>
      <c r="DP9420" s="126"/>
      <c r="DQ9420" s="127"/>
      <c r="DR9420" s="128"/>
      <c r="DS9420" s="13"/>
      <c r="DW9420" s="128"/>
      <c r="DX9420" s="128"/>
      <c r="DY9420" s="128"/>
      <c r="EH9420" s="89"/>
      <c r="EI9420" s="90"/>
    </row>
    <row r="9421" spans="38:139">
      <c r="AL9421" s="13"/>
      <c r="AM9421" s="13"/>
      <c r="AN9421" s="3"/>
      <c r="AO9421" s="126"/>
      <c r="AP9421" s="126"/>
      <c r="AQ9421" s="127"/>
      <c r="AR9421" s="128"/>
      <c r="AS9421" s="13"/>
      <c r="AW9421" s="128"/>
      <c r="AX9421" s="128"/>
      <c r="AY9421" s="128"/>
      <c r="BH9421" s="89"/>
      <c r="BI9421" s="90"/>
      <c r="DL9421" s="13"/>
      <c r="DM9421" s="13"/>
      <c r="DN9421" s="3"/>
      <c r="DO9421" s="126"/>
      <c r="DP9421" s="126"/>
      <c r="DQ9421" s="127"/>
      <c r="DR9421" s="128"/>
      <c r="DS9421" s="13"/>
      <c r="DW9421" s="128"/>
      <c r="DX9421" s="128"/>
      <c r="DY9421" s="128"/>
      <c r="EH9421" s="89"/>
      <c r="EI9421" s="90"/>
    </row>
    <row r="9422" spans="38:139">
      <c r="AL9422" s="13"/>
      <c r="AM9422" s="13"/>
      <c r="AN9422" s="3"/>
      <c r="AO9422" s="126"/>
      <c r="AP9422" s="126"/>
      <c r="AQ9422" s="127"/>
      <c r="AR9422" s="128"/>
      <c r="AS9422" s="13"/>
      <c r="AW9422" s="128"/>
      <c r="AX9422" s="128"/>
      <c r="AY9422" s="128"/>
      <c r="BH9422" s="89"/>
      <c r="BI9422" s="90"/>
      <c r="DL9422" s="13"/>
      <c r="DM9422" s="13"/>
      <c r="DN9422" s="3"/>
      <c r="DO9422" s="126"/>
      <c r="DP9422" s="126"/>
      <c r="DQ9422" s="127"/>
      <c r="DR9422" s="128"/>
      <c r="DS9422" s="13"/>
      <c r="DW9422" s="128"/>
      <c r="DX9422" s="128"/>
      <c r="DY9422" s="128"/>
      <c r="EH9422" s="89"/>
      <c r="EI9422" s="90"/>
    </row>
    <row r="9423" spans="38:139">
      <c r="AL9423" s="13"/>
      <c r="AM9423" s="13"/>
      <c r="AN9423" s="3"/>
      <c r="AO9423" s="126"/>
      <c r="AP9423" s="126"/>
      <c r="AQ9423" s="127"/>
      <c r="AR9423" s="128"/>
      <c r="AS9423" s="13"/>
      <c r="AW9423" s="128"/>
      <c r="AX9423" s="128"/>
      <c r="AY9423" s="128"/>
      <c r="BH9423" s="89"/>
      <c r="BI9423" s="90"/>
      <c r="DL9423" s="13"/>
      <c r="DM9423" s="13"/>
      <c r="DN9423" s="3"/>
      <c r="DO9423" s="126"/>
      <c r="DP9423" s="126"/>
      <c r="DQ9423" s="127"/>
      <c r="DR9423" s="128"/>
      <c r="DS9423" s="13"/>
      <c r="DW9423" s="128"/>
      <c r="DX9423" s="128"/>
      <c r="DY9423" s="128"/>
      <c r="EH9423" s="89"/>
      <c r="EI9423" s="90"/>
    </row>
    <row r="9424" spans="38:139">
      <c r="AL9424" s="13"/>
      <c r="AM9424" s="13"/>
      <c r="AN9424" s="3"/>
      <c r="AO9424" s="126"/>
      <c r="AP9424" s="126"/>
      <c r="AQ9424" s="127"/>
      <c r="AR9424" s="128"/>
      <c r="AS9424" s="13"/>
      <c r="AW9424" s="128"/>
      <c r="AX9424" s="128"/>
      <c r="AY9424" s="128"/>
      <c r="BH9424" s="89"/>
      <c r="BI9424" s="90"/>
      <c r="DL9424" s="13"/>
      <c r="DM9424" s="13"/>
      <c r="DN9424" s="3"/>
      <c r="DO9424" s="126"/>
      <c r="DP9424" s="126"/>
      <c r="DQ9424" s="127"/>
      <c r="DR9424" s="128"/>
      <c r="DS9424" s="13"/>
      <c r="DW9424" s="128"/>
      <c r="DX9424" s="128"/>
      <c r="DY9424" s="128"/>
      <c r="EH9424" s="89"/>
      <c r="EI9424" s="90"/>
    </row>
    <row r="9425" spans="38:139">
      <c r="AL9425" s="13"/>
      <c r="AM9425" s="13"/>
      <c r="AN9425" s="3"/>
      <c r="AO9425" s="126"/>
      <c r="AP9425" s="126"/>
      <c r="AQ9425" s="127"/>
      <c r="AR9425" s="128"/>
      <c r="AS9425" s="13"/>
      <c r="AW9425" s="128"/>
      <c r="AX9425" s="128"/>
      <c r="AY9425" s="128"/>
      <c r="BH9425" s="89"/>
      <c r="BI9425" s="90"/>
      <c r="DL9425" s="13"/>
      <c r="DM9425" s="13"/>
      <c r="DN9425" s="3"/>
      <c r="DO9425" s="126"/>
      <c r="DP9425" s="126"/>
      <c r="DQ9425" s="127"/>
      <c r="DR9425" s="128"/>
      <c r="DS9425" s="13"/>
      <c r="DW9425" s="128"/>
      <c r="DX9425" s="128"/>
      <c r="DY9425" s="128"/>
      <c r="EH9425" s="89"/>
      <c r="EI9425" s="90"/>
    </row>
    <row r="9426" spans="38:139">
      <c r="AL9426" s="13"/>
      <c r="AM9426" s="13"/>
      <c r="AN9426" s="3"/>
      <c r="AO9426" s="126"/>
      <c r="AP9426" s="126"/>
      <c r="AQ9426" s="127"/>
      <c r="AR9426" s="128"/>
      <c r="AS9426" s="13"/>
      <c r="AW9426" s="128"/>
      <c r="AX9426" s="128"/>
      <c r="AY9426" s="128"/>
      <c r="BH9426" s="89"/>
      <c r="BI9426" s="90"/>
      <c r="DL9426" s="13"/>
      <c r="DM9426" s="13"/>
      <c r="DN9426" s="3"/>
      <c r="DO9426" s="126"/>
      <c r="DP9426" s="126"/>
      <c r="DQ9426" s="127"/>
      <c r="DR9426" s="128"/>
      <c r="DS9426" s="13"/>
      <c r="DW9426" s="128"/>
      <c r="DX9426" s="128"/>
      <c r="DY9426" s="128"/>
      <c r="EH9426" s="89"/>
      <c r="EI9426" s="90"/>
    </row>
    <row r="9427" spans="38:139">
      <c r="AL9427" s="13"/>
      <c r="AM9427" s="13"/>
      <c r="AN9427" s="3"/>
      <c r="AO9427" s="126"/>
      <c r="AP9427" s="126"/>
      <c r="AQ9427" s="127"/>
      <c r="AR9427" s="128"/>
      <c r="AS9427" s="13"/>
      <c r="AW9427" s="128"/>
      <c r="AX9427" s="128"/>
      <c r="AY9427" s="128"/>
      <c r="BH9427" s="89"/>
      <c r="BI9427" s="90"/>
      <c r="DL9427" s="13"/>
      <c r="DM9427" s="13"/>
      <c r="DN9427" s="3"/>
      <c r="DO9427" s="126"/>
      <c r="DP9427" s="126"/>
      <c r="DQ9427" s="127"/>
      <c r="DR9427" s="128"/>
      <c r="DS9427" s="13"/>
      <c r="DW9427" s="128"/>
      <c r="DX9427" s="128"/>
      <c r="DY9427" s="128"/>
      <c r="EH9427" s="89"/>
      <c r="EI9427" s="90"/>
    </row>
    <row r="9428" spans="38:139">
      <c r="AL9428" s="13"/>
      <c r="AM9428" s="13"/>
      <c r="AN9428" s="3"/>
      <c r="AO9428" s="126"/>
      <c r="AP9428" s="126"/>
      <c r="AQ9428" s="127"/>
      <c r="AR9428" s="128"/>
      <c r="AS9428" s="13"/>
      <c r="AW9428" s="128"/>
      <c r="AX9428" s="128"/>
      <c r="AY9428" s="128"/>
      <c r="BH9428" s="89"/>
      <c r="BI9428" s="90"/>
      <c r="DL9428" s="13"/>
      <c r="DM9428" s="13"/>
      <c r="DN9428" s="3"/>
      <c r="DO9428" s="126"/>
      <c r="DP9428" s="126"/>
      <c r="DQ9428" s="127"/>
      <c r="DR9428" s="128"/>
      <c r="DS9428" s="13"/>
      <c r="DW9428" s="128"/>
      <c r="DX9428" s="128"/>
      <c r="DY9428" s="128"/>
      <c r="EH9428" s="89"/>
      <c r="EI9428" s="90"/>
    </row>
    <row r="9429" spans="38:139">
      <c r="AL9429" s="13"/>
      <c r="AM9429" s="13"/>
      <c r="AN9429" s="3"/>
      <c r="AO9429" s="126"/>
      <c r="AP9429" s="126"/>
      <c r="AQ9429" s="127"/>
      <c r="AR9429" s="128"/>
      <c r="AS9429" s="13"/>
      <c r="AW9429" s="128"/>
      <c r="AX9429" s="128"/>
      <c r="AY9429" s="128"/>
      <c r="BH9429" s="89"/>
      <c r="BI9429" s="90"/>
      <c r="DL9429" s="13"/>
      <c r="DM9429" s="13"/>
      <c r="DN9429" s="3"/>
      <c r="DO9429" s="126"/>
      <c r="DP9429" s="126"/>
      <c r="DQ9429" s="127"/>
      <c r="DR9429" s="128"/>
      <c r="DS9429" s="13"/>
      <c r="DW9429" s="128"/>
      <c r="DX9429" s="128"/>
      <c r="DY9429" s="128"/>
      <c r="EH9429" s="89"/>
      <c r="EI9429" s="90"/>
    </row>
    <row r="9430" spans="38:139">
      <c r="AL9430" s="13"/>
      <c r="AM9430" s="13"/>
      <c r="AN9430" s="3"/>
      <c r="AO9430" s="126"/>
      <c r="AP9430" s="126"/>
      <c r="AQ9430" s="127"/>
      <c r="AR9430" s="128"/>
      <c r="AS9430" s="13"/>
      <c r="AW9430" s="128"/>
      <c r="AX9430" s="128"/>
      <c r="AY9430" s="128"/>
      <c r="BH9430" s="89"/>
      <c r="BI9430" s="90"/>
      <c r="DL9430" s="13"/>
      <c r="DM9430" s="13"/>
      <c r="DN9430" s="3"/>
      <c r="DO9430" s="126"/>
      <c r="DP9430" s="126"/>
      <c r="DQ9430" s="127"/>
      <c r="DR9430" s="128"/>
      <c r="DS9430" s="13"/>
      <c r="DW9430" s="128"/>
      <c r="DX9430" s="128"/>
      <c r="DY9430" s="128"/>
      <c r="EH9430" s="89"/>
      <c r="EI9430" s="90"/>
    </row>
    <row r="9431" spans="38:139">
      <c r="AL9431" s="13"/>
      <c r="AM9431" s="13"/>
      <c r="AN9431" s="3"/>
      <c r="AO9431" s="126"/>
      <c r="AP9431" s="126"/>
      <c r="AQ9431" s="127"/>
      <c r="AR9431" s="128"/>
      <c r="AS9431" s="13"/>
      <c r="AW9431" s="128"/>
      <c r="AX9431" s="128"/>
      <c r="AY9431" s="128"/>
      <c r="BH9431" s="89"/>
      <c r="BI9431" s="90"/>
      <c r="DL9431" s="13"/>
      <c r="DM9431" s="13"/>
      <c r="DN9431" s="3"/>
      <c r="DO9431" s="126"/>
      <c r="DP9431" s="126"/>
      <c r="DQ9431" s="127"/>
      <c r="DR9431" s="128"/>
      <c r="DS9431" s="13"/>
      <c r="DW9431" s="128"/>
      <c r="DX9431" s="128"/>
      <c r="DY9431" s="128"/>
      <c r="EH9431" s="89"/>
      <c r="EI9431" s="90"/>
    </row>
    <row r="9432" spans="38:139">
      <c r="AL9432" s="13"/>
      <c r="AM9432" s="13"/>
      <c r="AN9432" s="3"/>
      <c r="AO9432" s="126"/>
      <c r="AP9432" s="126"/>
      <c r="AQ9432" s="127"/>
      <c r="AR9432" s="128"/>
      <c r="AS9432" s="13"/>
      <c r="AW9432" s="128"/>
      <c r="AX9432" s="128"/>
      <c r="AY9432" s="128"/>
      <c r="BH9432" s="89"/>
      <c r="BI9432" s="90"/>
      <c r="DL9432" s="13"/>
      <c r="DM9432" s="13"/>
      <c r="DN9432" s="3"/>
      <c r="DO9432" s="126"/>
      <c r="DP9432" s="126"/>
      <c r="DQ9432" s="127"/>
      <c r="DR9432" s="128"/>
      <c r="DS9432" s="13"/>
      <c r="DW9432" s="128"/>
      <c r="DX9432" s="128"/>
      <c r="DY9432" s="128"/>
      <c r="EH9432" s="89"/>
      <c r="EI9432" s="90"/>
    </row>
    <row r="9433" spans="38:139">
      <c r="AL9433" s="13"/>
      <c r="AM9433" s="13"/>
      <c r="AN9433" s="3"/>
      <c r="AO9433" s="126"/>
      <c r="AP9433" s="126"/>
      <c r="AQ9433" s="127"/>
      <c r="AR9433" s="128"/>
      <c r="AS9433" s="13"/>
      <c r="AW9433" s="128"/>
      <c r="AX9433" s="128"/>
      <c r="AY9433" s="128"/>
      <c r="BH9433" s="89"/>
      <c r="BI9433" s="90"/>
      <c r="DL9433" s="13"/>
      <c r="DM9433" s="13"/>
      <c r="DN9433" s="3"/>
      <c r="DO9433" s="126"/>
      <c r="DP9433" s="126"/>
      <c r="DQ9433" s="127"/>
      <c r="DR9433" s="128"/>
      <c r="DS9433" s="13"/>
      <c r="DW9433" s="128"/>
      <c r="DX9433" s="128"/>
      <c r="DY9433" s="128"/>
      <c r="EH9433" s="89"/>
      <c r="EI9433" s="90"/>
    </row>
    <row r="9434" spans="38:139">
      <c r="AL9434" s="13"/>
      <c r="AM9434" s="13"/>
      <c r="AN9434" s="3"/>
      <c r="AO9434" s="126"/>
      <c r="AP9434" s="126"/>
      <c r="AQ9434" s="127"/>
      <c r="AR9434" s="128"/>
      <c r="AS9434" s="13"/>
      <c r="AW9434" s="128"/>
      <c r="AX9434" s="128"/>
      <c r="AY9434" s="128"/>
      <c r="BH9434" s="89"/>
      <c r="BI9434" s="90"/>
      <c r="DL9434" s="13"/>
      <c r="DM9434" s="13"/>
      <c r="DN9434" s="3"/>
      <c r="DO9434" s="126"/>
      <c r="DP9434" s="126"/>
      <c r="DQ9434" s="127"/>
      <c r="DR9434" s="128"/>
      <c r="DS9434" s="13"/>
      <c r="DW9434" s="128"/>
      <c r="DX9434" s="128"/>
      <c r="DY9434" s="128"/>
      <c r="EH9434" s="89"/>
      <c r="EI9434" s="90"/>
    </row>
    <row r="9435" spans="38:139">
      <c r="AL9435" s="13"/>
      <c r="AM9435" s="13"/>
      <c r="AN9435" s="3"/>
      <c r="AO9435" s="126"/>
      <c r="AP9435" s="126"/>
      <c r="AQ9435" s="127"/>
      <c r="AR9435" s="128"/>
      <c r="AS9435" s="13"/>
      <c r="AW9435" s="128"/>
      <c r="AX9435" s="128"/>
      <c r="AY9435" s="128"/>
      <c r="BH9435" s="89"/>
      <c r="BI9435" s="90"/>
      <c r="DL9435" s="13"/>
      <c r="DM9435" s="13"/>
      <c r="DN9435" s="3"/>
      <c r="DO9435" s="126"/>
      <c r="DP9435" s="126"/>
      <c r="DQ9435" s="127"/>
      <c r="DR9435" s="128"/>
      <c r="DS9435" s="13"/>
      <c r="DW9435" s="128"/>
      <c r="DX9435" s="128"/>
      <c r="DY9435" s="128"/>
      <c r="EH9435" s="89"/>
      <c r="EI9435" s="90"/>
    </row>
    <row r="9436" spans="38:139">
      <c r="AL9436" s="13"/>
      <c r="AM9436" s="13"/>
      <c r="AN9436" s="3"/>
      <c r="AO9436" s="126"/>
      <c r="AP9436" s="126"/>
      <c r="AQ9436" s="127"/>
      <c r="AR9436" s="128"/>
      <c r="AS9436" s="13"/>
      <c r="AW9436" s="128"/>
      <c r="AX9436" s="128"/>
      <c r="AY9436" s="128"/>
      <c r="BH9436" s="89"/>
      <c r="BI9436" s="90"/>
      <c r="DL9436" s="13"/>
      <c r="DM9436" s="13"/>
      <c r="DN9436" s="3"/>
      <c r="DO9436" s="126"/>
      <c r="DP9436" s="126"/>
      <c r="DQ9436" s="127"/>
      <c r="DR9436" s="128"/>
      <c r="DS9436" s="13"/>
      <c r="DW9436" s="128"/>
      <c r="DX9436" s="128"/>
      <c r="DY9436" s="128"/>
      <c r="EH9436" s="89"/>
      <c r="EI9436" s="90"/>
    </row>
    <row r="9437" spans="38:139">
      <c r="AL9437" s="13"/>
      <c r="AM9437" s="13"/>
      <c r="AN9437" s="3"/>
      <c r="AO9437" s="126"/>
      <c r="AP9437" s="126"/>
      <c r="AQ9437" s="127"/>
      <c r="AR9437" s="128"/>
      <c r="AS9437" s="13"/>
      <c r="AW9437" s="128"/>
      <c r="AX9437" s="128"/>
      <c r="AY9437" s="128"/>
      <c r="BH9437" s="89"/>
      <c r="BI9437" s="90"/>
      <c r="DL9437" s="13"/>
      <c r="DM9437" s="13"/>
      <c r="DN9437" s="3"/>
      <c r="DO9437" s="126"/>
      <c r="DP9437" s="126"/>
      <c r="DQ9437" s="127"/>
      <c r="DR9437" s="128"/>
      <c r="DS9437" s="13"/>
      <c r="DW9437" s="128"/>
      <c r="DX9437" s="128"/>
      <c r="DY9437" s="128"/>
      <c r="EH9437" s="89"/>
      <c r="EI9437" s="90"/>
    </row>
    <row r="9438" spans="38:139">
      <c r="AL9438" s="13"/>
      <c r="AM9438" s="13"/>
      <c r="AN9438" s="3"/>
      <c r="AO9438" s="126"/>
      <c r="AP9438" s="126"/>
      <c r="AQ9438" s="127"/>
      <c r="AR9438" s="128"/>
      <c r="AS9438" s="13"/>
      <c r="AW9438" s="128"/>
      <c r="AX9438" s="128"/>
      <c r="AY9438" s="128"/>
      <c r="BH9438" s="89"/>
      <c r="BI9438" s="90"/>
      <c r="DL9438" s="13"/>
      <c r="DM9438" s="13"/>
      <c r="DN9438" s="3"/>
      <c r="DO9438" s="126"/>
      <c r="DP9438" s="126"/>
      <c r="DQ9438" s="127"/>
      <c r="DR9438" s="128"/>
      <c r="DS9438" s="13"/>
      <c r="DW9438" s="128"/>
      <c r="DX9438" s="128"/>
      <c r="DY9438" s="128"/>
      <c r="EH9438" s="89"/>
      <c r="EI9438" s="90"/>
    </row>
    <row r="9439" spans="38:139">
      <c r="AL9439" s="13"/>
      <c r="AM9439" s="13"/>
      <c r="AN9439" s="3"/>
      <c r="AO9439" s="126"/>
      <c r="AP9439" s="126"/>
      <c r="AQ9439" s="127"/>
      <c r="AR9439" s="128"/>
      <c r="AS9439" s="13"/>
      <c r="AW9439" s="128"/>
      <c r="AX9439" s="128"/>
      <c r="AY9439" s="128"/>
      <c r="BH9439" s="89"/>
      <c r="BI9439" s="90"/>
      <c r="DL9439" s="13"/>
      <c r="DM9439" s="13"/>
      <c r="DN9439" s="3"/>
      <c r="DO9439" s="126"/>
      <c r="DP9439" s="126"/>
      <c r="DQ9439" s="127"/>
      <c r="DR9439" s="128"/>
      <c r="DS9439" s="13"/>
      <c r="DW9439" s="128"/>
      <c r="DX9439" s="128"/>
      <c r="DY9439" s="128"/>
      <c r="EH9439" s="89"/>
      <c r="EI9439" s="90"/>
    </row>
    <row r="9440" spans="38:139">
      <c r="AL9440" s="13"/>
      <c r="AM9440" s="13"/>
      <c r="AN9440" s="3"/>
      <c r="AO9440" s="126"/>
      <c r="AP9440" s="126"/>
      <c r="AQ9440" s="127"/>
      <c r="AR9440" s="128"/>
      <c r="AS9440" s="13"/>
      <c r="AW9440" s="128"/>
      <c r="AX9440" s="128"/>
      <c r="AY9440" s="128"/>
      <c r="BH9440" s="89"/>
      <c r="BI9440" s="90"/>
      <c r="DL9440" s="13"/>
      <c r="DM9440" s="13"/>
      <c r="DN9440" s="3"/>
      <c r="DO9440" s="126"/>
      <c r="DP9440" s="126"/>
      <c r="DQ9440" s="127"/>
      <c r="DR9440" s="128"/>
      <c r="DS9440" s="13"/>
      <c r="DW9440" s="128"/>
      <c r="DX9440" s="128"/>
      <c r="DY9440" s="128"/>
      <c r="EH9440" s="89"/>
      <c r="EI9440" s="90"/>
    </row>
    <row r="9441" spans="38:139">
      <c r="AL9441" s="13"/>
      <c r="AM9441" s="13"/>
      <c r="AN9441" s="3"/>
      <c r="AO9441" s="126"/>
      <c r="AP9441" s="126"/>
      <c r="AQ9441" s="127"/>
      <c r="AR9441" s="128"/>
      <c r="AS9441" s="13"/>
      <c r="AW9441" s="128"/>
      <c r="AX9441" s="128"/>
      <c r="AY9441" s="128"/>
      <c r="BH9441" s="89"/>
      <c r="BI9441" s="90"/>
      <c r="DL9441" s="13"/>
      <c r="DM9441" s="13"/>
      <c r="DN9441" s="3"/>
      <c r="DO9441" s="126"/>
      <c r="DP9441" s="126"/>
      <c r="DQ9441" s="127"/>
      <c r="DR9441" s="128"/>
      <c r="DS9441" s="13"/>
      <c r="DW9441" s="128"/>
      <c r="DX9441" s="128"/>
      <c r="DY9441" s="128"/>
      <c r="EH9441" s="89"/>
      <c r="EI9441" s="90"/>
    </row>
    <row r="9442" spans="38:139">
      <c r="AL9442" s="13"/>
      <c r="AM9442" s="13"/>
      <c r="AN9442" s="3"/>
      <c r="AO9442" s="126"/>
      <c r="AP9442" s="126"/>
      <c r="AQ9442" s="127"/>
      <c r="AR9442" s="128"/>
      <c r="AS9442" s="13"/>
      <c r="AW9442" s="128"/>
      <c r="AX9442" s="128"/>
      <c r="AY9442" s="128"/>
      <c r="BH9442" s="89"/>
      <c r="BI9442" s="90"/>
      <c r="DL9442" s="13"/>
      <c r="DM9442" s="13"/>
      <c r="DN9442" s="3"/>
      <c r="DO9442" s="126"/>
      <c r="DP9442" s="126"/>
      <c r="DQ9442" s="127"/>
      <c r="DR9442" s="128"/>
      <c r="DS9442" s="13"/>
      <c r="DW9442" s="128"/>
      <c r="DX9442" s="128"/>
      <c r="DY9442" s="128"/>
      <c r="EH9442" s="89"/>
      <c r="EI9442" s="90"/>
    </row>
    <row r="9443" spans="38:139">
      <c r="AL9443" s="13"/>
      <c r="AM9443" s="13"/>
      <c r="AN9443" s="3"/>
      <c r="AO9443" s="126"/>
      <c r="AP9443" s="126"/>
      <c r="AQ9443" s="127"/>
      <c r="AR9443" s="128"/>
      <c r="AS9443" s="13"/>
      <c r="AW9443" s="128"/>
      <c r="AX9443" s="128"/>
      <c r="AY9443" s="128"/>
      <c r="BH9443" s="89"/>
      <c r="BI9443" s="90"/>
      <c r="DL9443" s="13"/>
      <c r="DM9443" s="13"/>
      <c r="DN9443" s="3"/>
      <c r="DO9443" s="126"/>
      <c r="DP9443" s="126"/>
      <c r="DQ9443" s="127"/>
      <c r="DR9443" s="128"/>
      <c r="DS9443" s="13"/>
      <c r="DW9443" s="128"/>
      <c r="DX9443" s="128"/>
      <c r="DY9443" s="128"/>
      <c r="EH9443" s="89"/>
      <c r="EI9443" s="90"/>
    </row>
    <row r="9444" spans="38:139">
      <c r="AL9444" s="13"/>
      <c r="AM9444" s="13"/>
      <c r="AN9444" s="3"/>
      <c r="AO9444" s="126"/>
      <c r="AP9444" s="126"/>
      <c r="AQ9444" s="127"/>
      <c r="AR9444" s="128"/>
      <c r="AS9444" s="13"/>
      <c r="AW9444" s="128"/>
      <c r="AX9444" s="128"/>
      <c r="AY9444" s="128"/>
      <c r="BH9444" s="89"/>
      <c r="BI9444" s="90"/>
      <c r="DL9444" s="13"/>
      <c r="DM9444" s="13"/>
      <c r="DN9444" s="3"/>
      <c r="DO9444" s="126"/>
      <c r="DP9444" s="126"/>
      <c r="DQ9444" s="127"/>
      <c r="DR9444" s="128"/>
      <c r="DS9444" s="13"/>
      <c r="DW9444" s="128"/>
      <c r="DX9444" s="128"/>
      <c r="DY9444" s="128"/>
      <c r="EH9444" s="89"/>
      <c r="EI9444" s="90"/>
    </row>
    <row r="9445" spans="38:139">
      <c r="AL9445" s="13"/>
      <c r="AM9445" s="13"/>
      <c r="AN9445" s="3"/>
      <c r="AO9445" s="126"/>
      <c r="AP9445" s="126"/>
      <c r="AQ9445" s="127"/>
      <c r="AR9445" s="128"/>
      <c r="AS9445" s="13"/>
      <c r="AW9445" s="128"/>
      <c r="AX9445" s="128"/>
      <c r="AY9445" s="128"/>
      <c r="BH9445" s="89"/>
      <c r="BI9445" s="90"/>
      <c r="DL9445" s="13"/>
      <c r="DM9445" s="13"/>
      <c r="DN9445" s="3"/>
      <c r="DO9445" s="126"/>
      <c r="DP9445" s="126"/>
      <c r="DQ9445" s="127"/>
      <c r="DR9445" s="128"/>
      <c r="DS9445" s="13"/>
      <c r="DW9445" s="128"/>
      <c r="DX9445" s="128"/>
      <c r="DY9445" s="128"/>
      <c r="EH9445" s="89"/>
      <c r="EI9445" s="90"/>
    </row>
    <row r="9446" spans="38:139">
      <c r="AL9446" s="13"/>
      <c r="AM9446" s="13"/>
      <c r="AN9446" s="3"/>
      <c r="AO9446" s="126"/>
      <c r="AP9446" s="126"/>
      <c r="AQ9446" s="127"/>
      <c r="AR9446" s="128"/>
      <c r="AS9446" s="13"/>
      <c r="AW9446" s="128"/>
      <c r="AX9446" s="128"/>
      <c r="AY9446" s="128"/>
      <c r="BH9446" s="89"/>
      <c r="BI9446" s="90"/>
      <c r="DL9446" s="13"/>
      <c r="DM9446" s="13"/>
      <c r="DN9446" s="3"/>
      <c r="DO9446" s="126"/>
      <c r="DP9446" s="126"/>
      <c r="DQ9446" s="127"/>
      <c r="DR9446" s="128"/>
      <c r="DS9446" s="13"/>
      <c r="DW9446" s="128"/>
      <c r="DX9446" s="128"/>
      <c r="DY9446" s="128"/>
      <c r="EH9446" s="89"/>
      <c r="EI9446" s="90"/>
    </row>
    <row r="9447" spans="38:139">
      <c r="AL9447" s="13"/>
      <c r="AM9447" s="13"/>
      <c r="AN9447" s="3"/>
      <c r="AO9447" s="126"/>
      <c r="AP9447" s="126"/>
      <c r="AQ9447" s="127"/>
      <c r="AR9447" s="128"/>
      <c r="AS9447" s="13"/>
      <c r="AW9447" s="128"/>
      <c r="AX9447" s="128"/>
      <c r="AY9447" s="128"/>
      <c r="BH9447" s="89"/>
      <c r="BI9447" s="90"/>
      <c r="DL9447" s="13"/>
      <c r="DM9447" s="13"/>
      <c r="DN9447" s="3"/>
      <c r="DO9447" s="126"/>
      <c r="DP9447" s="126"/>
      <c r="DQ9447" s="127"/>
      <c r="DR9447" s="128"/>
      <c r="DS9447" s="13"/>
      <c r="DW9447" s="128"/>
      <c r="DX9447" s="128"/>
      <c r="DY9447" s="128"/>
      <c r="EH9447" s="89"/>
      <c r="EI9447" s="90"/>
    </row>
    <row r="9448" spans="38:139">
      <c r="AL9448" s="13"/>
      <c r="AM9448" s="13"/>
      <c r="AN9448" s="3"/>
      <c r="AO9448" s="126"/>
      <c r="AP9448" s="126"/>
      <c r="AQ9448" s="127"/>
      <c r="AR9448" s="128"/>
      <c r="AS9448" s="13"/>
      <c r="AW9448" s="128"/>
      <c r="AX9448" s="128"/>
      <c r="AY9448" s="128"/>
      <c r="BH9448" s="89"/>
      <c r="BI9448" s="90"/>
      <c r="DL9448" s="13"/>
      <c r="DM9448" s="13"/>
      <c r="DN9448" s="3"/>
      <c r="DO9448" s="126"/>
      <c r="DP9448" s="126"/>
      <c r="DQ9448" s="127"/>
      <c r="DR9448" s="128"/>
      <c r="DS9448" s="13"/>
      <c r="DW9448" s="128"/>
      <c r="DX9448" s="128"/>
      <c r="DY9448" s="128"/>
      <c r="EH9448" s="89"/>
      <c r="EI9448" s="90"/>
    </row>
    <row r="9449" spans="38:139">
      <c r="AL9449" s="13"/>
      <c r="AM9449" s="13"/>
      <c r="AN9449" s="3"/>
      <c r="AO9449" s="126"/>
      <c r="AP9449" s="126"/>
      <c r="AQ9449" s="127"/>
      <c r="AR9449" s="128"/>
      <c r="AS9449" s="13"/>
      <c r="AW9449" s="128"/>
      <c r="AX9449" s="128"/>
      <c r="AY9449" s="128"/>
      <c r="BH9449" s="89"/>
      <c r="BI9449" s="90"/>
      <c r="DL9449" s="13"/>
      <c r="DM9449" s="13"/>
      <c r="DN9449" s="3"/>
      <c r="DO9449" s="126"/>
      <c r="DP9449" s="126"/>
      <c r="DQ9449" s="127"/>
      <c r="DR9449" s="128"/>
      <c r="DS9449" s="13"/>
      <c r="DW9449" s="128"/>
      <c r="DX9449" s="128"/>
      <c r="DY9449" s="128"/>
      <c r="EH9449" s="89"/>
      <c r="EI9449" s="90"/>
    </row>
    <row r="9450" spans="38:139">
      <c r="AL9450" s="13"/>
      <c r="AM9450" s="13"/>
      <c r="AN9450" s="3"/>
      <c r="AO9450" s="126"/>
      <c r="AP9450" s="126"/>
      <c r="AQ9450" s="127"/>
      <c r="AR9450" s="128"/>
      <c r="AS9450" s="13"/>
      <c r="AW9450" s="128"/>
      <c r="AX9450" s="128"/>
      <c r="AY9450" s="128"/>
      <c r="BH9450" s="89"/>
      <c r="BI9450" s="90"/>
      <c r="DL9450" s="13"/>
      <c r="DM9450" s="13"/>
      <c r="DN9450" s="3"/>
      <c r="DO9450" s="126"/>
      <c r="DP9450" s="126"/>
      <c r="DQ9450" s="127"/>
      <c r="DR9450" s="128"/>
      <c r="DS9450" s="13"/>
      <c r="DW9450" s="128"/>
      <c r="DX9450" s="128"/>
      <c r="DY9450" s="128"/>
      <c r="EH9450" s="89"/>
      <c r="EI9450" s="90"/>
    </row>
    <row r="9451" spans="38:139">
      <c r="AL9451" s="13"/>
      <c r="AM9451" s="13"/>
      <c r="AN9451" s="3"/>
      <c r="AO9451" s="126"/>
      <c r="AP9451" s="126"/>
      <c r="AQ9451" s="127"/>
      <c r="AR9451" s="128"/>
      <c r="AS9451" s="13"/>
      <c r="AW9451" s="128"/>
      <c r="AX9451" s="128"/>
      <c r="AY9451" s="128"/>
      <c r="BH9451" s="89"/>
      <c r="BI9451" s="90"/>
      <c r="DL9451" s="13"/>
      <c r="DM9451" s="13"/>
      <c r="DN9451" s="3"/>
      <c r="DO9451" s="126"/>
      <c r="DP9451" s="126"/>
      <c r="DQ9451" s="127"/>
      <c r="DR9451" s="128"/>
      <c r="DS9451" s="13"/>
      <c r="DW9451" s="128"/>
      <c r="DX9451" s="128"/>
      <c r="DY9451" s="128"/>
      <c r="EH9451" s="89"/>
      <c r="EI9451" s="90"/>
    </row>
    <row r="9452" spans="38:139">
      <c r="AL9452" s="13"/>
      <c r="AM9452" s="13"/>
      <c r="AN9452" s="3"/>
      <c r="AO9452" s="126"/>
      <c r="AP9452" s="126"/>
      <c r="AQ9452" s="127"/>
      <c r="AR9452" s="128"/>
      <c r="AS9452" s="13"/>
      <c r="AW9452" s="128"/>
      <c r="AX9452" s="128"/>
      <c r="AY9452" s="128"/>
      <c r="BH9452" s="89"/>
      <c r="BI9452" s="90"/>
      <c r="DL9452" s="13"/>
      <c r="DM9452" s="13"/>
      <c r="DN9452" s="3"/>
      <c r="DO9452" s="126"/>
      <c r="DP9452" s="126"/>
      <c r="DQ9452" s="127"/>
      <c r="DR9452" s="128"/>
      <c r="DS9452" s="13"/>
      <c r="DW9452" s="128"/>
      <c r="DX9452" s="128"/>
      <c r="DY9452" s="128"/>
      <c r="EH9452" s="89"/>
      <c r="EI9452" s="90"/>
    </row>
    <row r="9453" spans="38:139">
      <c r="AL9453" s="13"/>
      <c r="AM9453" s="13"/>
      <c r="AN9453" s="3"/>
      <c r="AO9453" s="126"/>
      <c r="AP9453" s="126"/>
      <c r="AQ9453" s="127"/>
      <c r="AR9453" s="128"/>
      <c r="AS9453" s="13"/>
      <c r="AW9453" s="128"/>
      <c r="AX9453" s="128"/>
      <c r="AY9453" s="128"/>
      <c r="BH9453" s="89"/>
      <c r="BI9453" s="90"/>
      <c r="DL9453" s="13"/>
      <c r="DM9453" s="13"/>
      <c r="DN9453" s="3"/>
      <c r="DO9453" s="126"/>
      <c r="DP9453" s="126"/>
      <c r="DQ9453" s="127"/>
      <c r="DR9453" s="128"/>
      <c r="DS9453" s="13"/>
      <c r="DW9453" s="128"/>
      <c r="DX9453" s="128"/>
      <c r="DY9453" s="128"/>
      <c r="EH9453" s="89"/>
      <c r="EI9453" s="90"/>
    </row>
    <row r="9454" spans="38:139">
      <c r="AL9454" s="13"/>
      <c r="AM9454" s="13"/>
      <c r="AN9454" s="3"/>
      <c r="AO9454" s="126"/>
      <c r="AP9454" s="126"/>
      <c r="AQ9454" s="127"/>
      <c r="AR9454" s="128"/>
      <c r="AS9454" s="13"/>
      <c r="AW9454" s="128"/>
      <c r="AX9454" s="128"/>
      <c r="AY9454" s="128"/>
      <c r="BH9454" s="89"/>
      <c r="BI9454" s="90"/>
      <c r="DL9454" s="13"/>
      <c r="DM9454" s="13"/>
      <c r="DN9454" s="3"/>
      <c r="DO9454" s="126"/>
      <c r="DP9454" s="126"/>
      <c r="DQ9454" s="127"/>
      <c r="DR9454" s="128"/>
      <c r="DS9454" s="13"/>
      <c r="DW9454" s="128"/>
      <c r="DX9454" s="128"/>
      <c r="DY9454" s="128"/>
      <c r="EH9454" s="89"/>
      <c r="EI9454" s="90"/>
    </row>
    <row r="9455" spans="38:139">
      <c r="AL9455" s="13"/>
      <c r="AM9455" s="13"/>
      <c r="AN9455" s="3"/>
      <c r="AO9455" s="126"/>
      <c r="AP9455" s="126"/>
      <c r="AQ9455" s="127"/>
      <c r="AR9455" s="128"/>
      <c r="AS9455" s="13"/>
      <c r="AW9455" s="128"/>
      <c r="AX9455" s="128"/>
      <c r="AY9455" s="128"/>
      <c r="BH9455" s="89"/>
      <c r="BI9455" s="90"/>
      <c r="DL9455" s="13"/>
      <c r="DM9455" s="13"/>
      <c r="DN9455" s="3"/>
      <c r="DO9455" s="126"/>
      <c r="DP9455" s="126"/>
      <c r="DQ9455" s="127"/>
      <c r="DR9455" s="128"/>
      <c r="DS9455" s="13"/>
      <c r="DW9455" s="128"/>
      <c r="DX9455" s="128"/>
      <c r="DY9455" s="128"/>
      <c r="EH9455" s="89"/>
      <c r="EI9455" s="90"/>
    </row>
    <row r="9456" spans="38:139">
      <c r="AL9456" s="13"/>
      <c r="AM9456" s="13"/>
      <c r="AN9456" s="3"/>
      <c r="AO9456" s="126"/>
      <c r="AP9456" s="126"/>
      <c r="AQ9456" s="127"/>
      <c r="AR9456" s="128"/>
      <c r="AS9456" s="13"/>
      <c r="AW9456" s="128"/>
      <c r="AX9456" s="128"/>
      <c r="AY9456" s="128"/>
      <c r="BH9456" s="89"/>
      <c r="BI9456" s="90"/>
      <c r="DL9456" s="13"/>
      <c r="DM9456" s="13"/>
      <c r="DN9456" s="3"/>
      <c r="DO9456" s="126"/>
      <c r="DP9456" s="126"/>
      <c r="DQ9456" s="127"/>
      <c r="DR9456" s="128"/>
      <c r="DS9456" s="13"/>
      <c r="DW9456" s="128"/>
      <c r="DX9456" s="128"/>
      <c r="DY9456" s="128"/>
      <c r="EH9456" s="89"/>
      <c r="EI9456" s="90"/>
    </row>
    <row r="9457" spans="38:139">
      <c r="AL9457" s="13"/>
      <c r="AM9457" s="13"/>
      <c r="AN9457" s="3"/>
      <c r="AO9457" s="126"/>
      <c r="AP9457" s="126"/>
      <c r="AQ9457" s="127"/>
      <c r="AR9457" s="128"/>
      <c r="AS9457" s="13"/>
      <c r="AW9457" s="128"/>
      <c r="AX9457" s="128"/>
      <c r="AY9457" s="128"/>
      <c r="BH9457" s="89"/>
      <c r="BI9457" s="90"/>
      <c r="DL9457" s="13"/>
      <c r="DM9457" s="13"/>
      <c r="DN9457" s="3"/>
      <c r="DO9457" s="126"/>
      <c r="DP9457" s="126"/>
      <c r="DQ9457" s="127"/>
      <c r="DR9457" s="128"/>
      <c r="DS9457" s="13"/>
      <c r="DW9457" s="128"/>
      <c r="DX9457" s="128"/>
      <c r="DY9457" s="128"/>
      <c r="EH9457" s="89"/>
      <c r="EI9457" s="90"/>
    </row>
    <row r="9458" spans="38:139">
      <c r="AL9458" s="13"/>
      <c r="AM9458" s="13"/>
      <c r="AN9458" s="3"/>
      <c r="AO9458" s="126"/>
      <c r="AP9458" s="126"/>
      <c r="AQ9458" s="127"/>
      <c r="AR9458" s="128"/>
      <c r="AS9458" s="13"/>
      <c r="AW9458" s="128"/>
      <c r="AX9458" s="128"/>
      <c r="AY9458" s="128"/>
      <c r="BH9458" s="89"/>
      <c r="BI9458" s="90"/>
      <c r="DL9458" s="13"/>
      <c r="DM9458" s="13"/>
      <c r="DN9458" s="3"/>
      <c r="DO9458" s="126"/>
      <c r="DP9458" s="126"/>
      <c r="DQ9458" s="127"/>
      <c r="DR9458" s="128"/>
      <c r="DS9458" s="13"/>
      <c r="DW9458" s="128"/>
      <c r="DX9458" s="128"/>
      <c r="DY9458" s="128"/>
      <c r="EH9458" s="89"/>
      <c r="EI9458" s="90"/>
    </row>
    <row r="9459" spans="38:139">
      <c r="AL9459" s="13"/>
      <c r="AM9459" s="13"/>
      <c r="AN9459" s="3"/>
      <c r="AO9459" s="126"/>
      <c r="AP9459" s="126"/>
      <c r="AQ9459" s="127"/>
      <c r="AR9459" s="128"/>
      <c r="AS9459" s="13"/>
      <c r="AW9459" s="128"/>
      <c r="AX9459" s="128"/>
      <c r="AY9459" s="128"/>
      <c r="BH9459" s="89"/>
      <c r="BI9459" s="90"/>
      <c r="DL9459" s="13"/>
      <c r="DM9459" s="13"/>
      <c r="DN9459" s="3"/>
      <c r="DO9459" s="126"/>
      <c r="DP9459" s="126"/>
      <c r="DQ9459" s="127"/>
      <c r="DR9459" s="128"/>
      <c r="DS9459" s="13"/>
      <c r="DW9459" s="128"/>
      <c r="DX9459" s="128"/>
      <c r="DY9459" s="128"/>
      <c r="EH9459" s="89"/>
      <c r="EI9459" s="90"/>
    </row>
    <row r="9460" spans="38:139">
      <c r="AL9460" s="13"/>
      <c r="AM9460" s="13"/>
      <c r="AN9460" s="3"/>
      <c r="AO9460" s="126"/>
      <c r="AP9460" s="126"/>
      <c r="AQ9460" s="127"/>
      <c r="AR9460" s="128"/>
      <c r="AS9460" s="13"/>
      <c r="AW9460" s="128"/>
      <c r="AX9460" s="128"/>
      <c r="AY9460" s="128"/>
      <c r="BH9460" s="89"/>
      <c r="BI9460" s="90"/>
      <c r="DL9460" s="13"/>
      <c r="DM9460" s="13"/>
      <c r="DN9460" s="3"/>
      <c r="DO9460" s="126"/>
      <c r="DP9460" s="126"/>
      <c r="DQ9460" s="127"/>
      <c r="DR9460" s="128"/>
      <c r="DS9460" s="13"/>
      <c r="DW9460" s="128"/>
      <c r="DX9460" s="128"/>
      <c r="DY9460" s="128"/>
      <c r="EH9460" s="89"/>
      <c r="EI9460" s="90"/>
    </row>
    <row r="9461" spans="38:139">
      <c r="AL9461" s="13"/>
      <c r="AM9461" s="13"/>
      <c r="AN9461" s="3"/>
      <c r="AO9461" s="126"/>
      <c r="AP9461" s="126"/>
      <c r="AQ9461" s="127"/>
      <c r="AR9461" s="128"/>
      <c r="AS9461" s="13"/>
      <c r="AW9461" s="128"/>
      <c r="AX9461" s="128"/>
      <c r="AY9461" s="128"/>
      <c r="BH9461" s="89"/>
      <c r="BI9461" s="90"/>
      <c r="DL9461" s="13"/>
      <c r="DM9461" s="13"/>
      <c r="DN9461" s="3"/>
      <c r="DO9461" s="126"/>
      <c r="DP9461" s="126"/>
      <c r="DQ9461" s="127"/>
      <c r="DR9461" s="128"/>
      <c r="DS9461" s="13"/>
      <c r="DW9461" s="128"/>
      <c r="DX9461" s="128"/>
      <c r="DY9461" s="128"/>
      <c r="EH9461" s="89"/>
      <c r="EI9461" s="90"/>
    </row>
    <row r="9462" spans="38:139">
      <c r="AL9462" s="13"/>
      <c r="AM9462" s="13"/>
      <c r="AN9462" s="3"/>
      <c r="AO9462" s="126"/>
      <c r="AP9462" s="126"/>
      <c r="AQ9462" s="127"/>
      <c r="AR9462" s="128"/>
      <c r="AS9462" s="13"/>
      <c r="AW9462" s="128"/>
      <c r="AX9462" s="128"/>
      <c r="AY9462" s="128"/>
      <c r="BH9462" s="89"/>
      <c r="BI9462" s="90"/>
      <c r="DL9462" s="13"/>
      <c r="DM9462" s="13"/>
      <c r="DN9462" s="3"/>
      <c r="DO9462" s="126"/>
      <c r="DP9462" s="126"/>
      <c r="DQ9462" s="127"/>
      <c r="DR9462" s="128"/>
      <c r="DS9462" s="13"/>
      <c r="DW9462" s="128"/>
      <c r="DX9462" s="128"/>
      <c r="DY9462" s="128"/>
      <c r="EH9462" s="89"/>
      <c r="EI9462" s="90"/>
    </row>
    <row r="9463" spans="38:139">
      <c r="AL9463" s="13"/>
      <c r="AM9463" s="13"/>
      <c r="AN9463" s="3"/>
      <c r="AO9463" s="126"/>
      <c r="AP9463" s="126"/>
      <c r="AQ9463" s="127"/>
      <c r="AR9463" s="128"/>
      <c r="AS9463" s="13"/>
      <c r="AW9463" s="128"/>
      <c r="AX9463" s="128"/>
      <c r="AY9463" s="128"/>
      <c r="BH9463" s="89"/>
      <c r="BI9463" s="90"/>
      <c r="DL9463" s="13"/>
      <c r="DM9463" s="13"/>
      <c r="DN9463" s="3"/>
      <c r="DO9463" s="126"/>
      <c r="DP9463" s="126"/>
      <c r="DQ9463" s="127"/>
      <c r="DR9463" s="128"/>
      <c r="DS9463" s="13"/>
      <c r="DW9463" s="128"/>
      <c r="DX9463" s="128"/>
      <c r="DY9463" s="128"/>
      <c r="EH9463" s="89"/>
      <c r="EI9463" s="90"/>
    </row>
    <row r="9464" spans="38:139">
      <c r="AL9464" s="13"/>
      <c r="AM9464" s="13"/>
      <c r="AN9464" s="3"/>
      <c r="AO9464" s="126"/>
      <c r="AP9464" s="126"/>
      <c r="AQ9464" s="127"/>
      <c r="AR9464" s="128"/>
      <c r="AS9464" s="13"/>
      <c r="AW9464" s="128"/>
      <c r="AX9464" s="128"/>
      <c r="AY9464" s="128"/>
      <c r="BH9464" s="89"/>
      <c r="BI9464" s="90"/>
      <c r="DL9464" s="13"/>
      <c r="DM9464" s="13"/>
      <c r="DN9464" s="3"/>
      <c r="DO9464" s="126"/>
      <c r="DP9464" s="126"/>
      <c r="DQ9464" s="127"/>
      <c r="DR9464" s="128"/>
      <c r="DS9464" s="13"/>
      <c r="DW9464" s="128"/>
      <c r="DX9464" s="128"/>
      <c r="DY9464" s="128"/>
      <c r="EH9464" s="89"/>
      <c r="EI9464" s="90"/>
    </row>
    <row r="9465" spans="38:139">
      <c r="AL9465" s="13"/>
      <c r="AM9465" s="13"/>
      <c r="AN9465" s="3"/>
      <c r="AO9465" s="126"/>
      <c r="AP9465" s="126"/>
      <c r="AQ9465" s="127"/>
      <c r="AR9465" s="128"/>
      <c r="AS9465" s="13"/>
      <c r="AW9465" s="128"/>
      <c r="AX9465" s="128"/>
      <c r="AY9465" s="128"/>
      <c r="BH9465" s="89"/>
      <c r="BI9465" s="90"/>
      <c r="DL9465" s="13"/>
      <c r="DM9465" s="13"/>
      <c r="DN9465" s="3"/>
      <c r="DO9465" s="126"/>
      <c r="DP9465" s="126"/>
      <c r="DQ9465" s="127"/>
      <c r="DR9465" s="128"/>
      <c r="DS9465" s="13"/>
      <c r="DW9465" s="128"/>
      <c r="DX9465" s="128"/>
      <c r="DY9465" s="128"/>
      <c r="EH9465" s="89"/>
      <c r="EI9465" s="90"/>
    </row>
    <row r="9466" spans="38:139">
      <c r="AL9466" s="13"/>
      <c r="AM9466" s="13"/>
      <c r="AN9466" s="3"/>
      <c r="AO9466" s="126"/>
      <c r="AP9466" s="126"/>
      <c r="AQ9466" s="127"/>
      <c r="AR9466" s="128"/>
      <c r="AS9466" s="13"/>
      <c r="AW9466" s="128"/>
      <c r="AX9466" s="128"/>
      <c r="AY9466" s="128"/>
      <c r="BH9466" s="89"/>
      <c r="BI9466" s="90"/>
      <c r="DL9466" s="13"/>
      <c r="DM9466" s="13"/>
      <c r="DN9466" s="3"/>
      <c r="DO9466" s="126"/>
      <c r="DP9466" s="126"/>
      <c r="DQ9466" s="127"/>
      <c r="DR9466" s="128"/>
      <c r="DS9466" s="13"/>
      <c r="DW9466" s="128"/>
      <c r="DX9466" s="128"/>
      <c r="DY9466" s="128"/>
      <c r="EH9466" s="89"/>
      <c r="EI9466" s="90"/>
    </row>
    <row r="9467" spans="38:139">
      <c r="AL9467" s="13"/>
      <c r="AM9467" s="13"/>
      <c r="AN9467" s="3"/>
      <c r="AO9467" s="126"/>
      <c r="AP9467" s="126"/>
      <c r="AQ9467" s="127"/>
      <c r="AR9467" s="128"/>
      <c r="AS9467" s="13"/>
      <c r="AW9467" s="128"/>
      <c r="AX9467" s="128"/>
      <c r="AY9467" s="128"/>
      <c r="BH9467" s="89"/>
      <c r="BI9467" s="90"/>
      <c r="DL9467" s="13"/>
      <c r="DM9467" s="13"/>
      <c r="DN9467" s="3"/>
      <c r="DO9467" s="126"/>
      <c r="DP9467" s="126"/>
      <c r="DQ9467" s="127"/>
      <c r="DR9467" s="128"/>
      <c r="DS9467" s="13"/>
      <c r="DW9467" s="128"/>
      <c r="DX9467" s="128"/>
      <c r="DY9467" s="128"/>
      <c r="EH9467" s="89"/>
      <c r="EI9467" s="90"/>
    </row>
    <row r="9468" spans="38:139">
      <c r="AL9468" s="13"/>
      <c r="AM9468" s="13"/>
      <c r="AN9468" s="3"/>
      <c r="AO9468" s="126"/>
      <c r="AP9468" s="126"/>
      <c r="AQ9468" s="127"/>
      <c r="AR9468" s="128"/>
      <c r="AS9468" s="13"/>
      <c r="AW9468" s="128"/>
      <c r="AX9468" s="128"/>
      <c r="AY9468" s="128"/>
      <c r="BH9468" s="89"/>
      <c r="BI9468" s="90"/>
      <c r="DL9468" s="13"/>
      <c r="DM9468" s="13"/>
      <c r="DN9468" s="3"/>
      <c r="DO9468" s="126"/>
      <c r="DP9468" s="126"/>
      <c r="DQ9468" s="127"/>
      <c r="DR9468" s="128"/>
      <c r="DS9468" s="13"/>
      <c r="DW9468" s="128"/>
      <c r="DX9468" s="128"/>
      <c r="DY9468" s="128"/>
      <c r="EH9468" s="89"/>
      <c r="EI9468" s="90"/>
    </row>
    <row r="9469" spans="38:139">
      <c r="AL9469" s="13"/>
      <c r="AM9469" s="13"/>
      <c r="AN9469" s="3"/>
      <c r="AO9469" s="126"/>
      <c r="AP9469" s="126"/>
      <c r="AQ9469" s="127"/>
      <c r="AR9469" s="128"/>
      <c r="AS9469" s="13"/>
      <c r="AW9469" s="128"/>
      <c r="AX9469" s="128"/>
      <c r="AY9469" s="128"/>
      <c r="BH9469" s="89"/>
      <c r="BI9469" s="90"/>
      <c r="DL9469" s="13"/>
      <c r="DM9469" s="13"/>
      <c r="DN9469" s="3"/>
      <c r="DO9469" s="126"/>
      <c r="DP9469" s="126"/>
      <c r="DQ9469" s="127"/>
      <c r="DR9469" s="128"/>
      <c r="DS9469" s="13"/>
      <c r="DW9469" s="128"/>
      <c r="DX9469" s="128"/>
      <c r="DY9469" s="128"/>
      <c r="EH9469" s="89"/>
      <c r="EI9469" s="90"/>
    </row>
    <row r="9470" spans="38:139">
      <c r="AL9470" s="13"/>
      <c r="AM9470" s="13"/>
      <c r="AN9470" s="3"/>
      <c r="AO9470" s="126"/>
      <c r="AP9470" s="126"/>
      <c r="AQ9470" s="127"/>
      <c r="AR9470" s="128"/>
      <c r="AS9470" s="13"/>
      <c r="AW9470" s="128"/>
      <c r="AX9470" s="128"/>
      <c r="AY9470" s="128"/>
      <c r="BH9470" s="89"/>
      <c r="BI9470" s="90"/>
      <c r="DL9470" s="13"/>
      <c r="DM9470" s="13"/>
      <c r="DN9470" s="3"/>
      <c r="DO9470" s="126"/>
      <c r="DP9470" s="126"/>
      <c r="DQ9470" s="127"/>
      <c r="DR9470" s="128"/>
      <c r="DS9470" s="13"/>
      <c r="DW9470" s="128"/>
      <c r="DX9470" s="128"/>
      <c r="DY9470" s="128"/>
      <c r="EH9470" s="89"/>
      <c r="EI9470" s="90"/>
    </row>
    <row r="9471" spans="38:139">
      <c r="AL9471" s="13"/>
      <c r="AM9471" s="13"/>
      <c r="AN9471" s="3"/>
      <c r="AO9471" s="126"/>
      <c r="AP9471" s="126"/>
      <c r="AQ9471" s="127"/>
      <c r="AR9471" s="128"/>
      <c r="AS9471" s="13"/>
      <c r="AW9471" s="128"/>
      <c r="AX9471" s="128"/>
      <c r="AY9471" s="128"/>
      <c r="BH9471" s="89"/>
      <c r="BI9471" s="90"/>
      <c r="DL9471" s="13"/>
      <c r="DM9471" s="13"/>
      <c r="DN9471" s="3"/>
      <c r="DO9471" s="126"/>
      <c r="DP9471" s="126"/>
      <c r="DQ9471" s="127"/>
      <c r="DR9471" s="128"/>
      <c r="DS9471" s="13"/>
      <c r="DW9471" s="128"/>
      <c r="DX9471" s="128"/>
      <c r="DY9471" s="128"/>
      <c r="EH9471" s="89"/>
      <c r="EI9471" s="90"/>
    </row>
    <row r="9472" spans="38:139">
      <c r="AL9472" s="13"/>
      <c r="AM9472" s="13"/>
      <c r="AN9472" s="3"/>
      <c r="AO9472" s="126"/>
      <c r="AP9472" s="126"/>
      <c r="AQ9472" s="127"/>
      <c r="AR9472" s="128"/>
      <c r="AS9472" s="13"/>
      <c r="AW9472" s="128"/>
      <c r="AX9472" s="128"/>
      <c r="AY9472" s="128"/>
      <c r="BH9472" s="89"/>
      <c r="BI9472" s="90"/>
      <c r="DL9472" s="13"/>
      <c r="DM9472" s="13"/>
      <c r="DN9472" s="3"/>
      <c r="DO9472" s="126"/>
      <c r="DP9472" s="126"/>
      <c r="DQ9472" s="127"/>
      <c r="DR9472" s="128"/>
      <c r="DS9472" s="13"/>
      <c r="DW9472" s="128"/>
      <c r="DX9472" s="128"/>
      <c r="DY9472" s="128"/>
      <c r="EH9472" s="89"/>
      <c r="EI9472" s="90"/>
    </row>
    <row r="9473" spans="38:139">
      <c r="AL9473" s="13"/>
      <c r="AM9473" s="13"/>
      <c r="AN9473" s="3"/>
      <c r="AO9473" s="126"/>
      <c r="AP9473" s="126"/>
      <c r="AQ9473" s="127"/>
      <c r="AR9473" s="128"/>
      <c r="AS9473" s="13"/>
      <c r="AW9473" s="128"/>
      <c r="AX9473" s="128"/>
      <c r="AY9473" s="128"/>
      <c r="BH9473" s="89"/>
      <c r="BI9473" s="90"/>
      <c r="DL9473" s="13"/>
      <c r="DM9473" s="13"/>
      <c r="DN9473" s="3"/>
      <c r="DO9473" s="126"/>
      <c r="DP9473" s="126"/>
      <c r="DQ9473" s="127"/>
      <c r="DR9473" s="128"/>
      <c r="DS9473" s="13"/>
      <c r="DW9473" s="128"/>
      <c r="DX9473" s="128"/>
      <c r="DY9473" s="128"/>
      <c r="EH9473" s="89"/>
      <c r="EI9473" s="90"/>
    </row>
    <row r="9474" spans="38:139">
      <c r="AL9474" s="13"/>
      <c r="AM9474" s="13"/>
      <c r="AN9474" s="3"/>
      <c r="AO9474" s="126"/>
      <c r="AP9474" s="126"/>
      <c r="AQ9474" s="127"/>
      <c r="AR9474" s="128"/>
      <c r="AS9474" s="13"/>
      <c r="AW9474" s="128"/>
      <c r="AX9474" s="128"/>
      <c r="AY9474" s="128"/>
      <c r="BH9474" s="89"/>
      <c r="BI9474" s="90"/>
      <c r="DL9474" s="13"/>
      <c r="DM9474" s="13"/>
      <c r="DN9474" s="3"/>
      <c r="DO9474" s="126"/>
      <c r="DP9474" s="126"/>
      <c r="DQ9474" s="127"/>
      <c r="DR9474" s="128"/>
      <c r="DS9474" s="13"/>
      <c r="DW9474" s="128"/>
      <c r="DX9474" s="128"/>
      <c r="DY9474" s="128"/>
      <c r="EH9474" s="89"/>
      <c r="EI9474" s="90"/>
    </row>
    <row r="9475" spans="38:139">
      <c r="AL9475" s="13"/>
      <c r="AM9475" s="13"/>
      <c r="AN9475" s="3"/>
      <c r="AO9475" s="126"/>
      <c r="AP9475" s="126"/>
      <c r="AQ9475" s="127"/>
      <c r="AR9475" s="128"/>
      <c r="AS9475" s="13"/>
      <c r="AW9475" s="128"/>
      <c r="AX9475" s="128"/>
      <c r="AY9475" s="128"/>
      <c r="BH9475" s="89"/>
      <c r="BI9475" s="90"/>
      <c r="DL9475" s="13"/>
      <c r="DM9475" s="13"/>
      <c r="DN9475" s="3"/>
      <c r="DO9475" s="126"/>
      <c r="DP9475" s="126"/>
      <c r="DQ9475" s="127"/>
      <c r="DR9475" s="128"/>
      <c r="DS9475" s="13"/>
      <c r="DW9475" s="128"/>
      <c r="DX9475" s="128"/>
      <c r="DY9475" s="128"/>
      <c r="EH9475" s="89"/>
      <c r="EI9475" s="90"/>
    </row>
    <row r="9476" spans="38:139">
      <c r="AL9476" s="13"/>
      <c r="AM9476" s="13"/>
      <c r="AN9476" s="3"/>
      <c r="AO9476" s="126"/>
      <c r="AP9476" s="126"/>
      <c r="AQ9476" s="127"/>
      <c r="AR9476" s="128"/>
      <c r="AS9476" s="13"/>
      <c r="AW9476" s="128"/>
      <c r="AX9476" s="128"/>
      <c r="AY9476" s="128"/>
      <c r="BH9476" s="89"/>
      <c r="BI9476" s="90"/>
      <c r="DL9476" s="13"/>
      <c r="DM9476" s="13"/>
      <c r="DN9476" s="3"/>
      <c r="DO9476" s="126"/>
      <c r="DP9476" s="126"/>
      <c r="DQ9476" s="127"/>
      <c r="DR9476" s="128"/>
      <c r="DS9476" s="13"/>
      <c r="DW9476" s="128"/>
      <c r="DX9476" s="128"/>
      <c r="DY9476" s="128"/>
      <c r="EH9476" s="89"/>
      <c r="EI9476" s="90"/>
    </row>
    <row r="9477" spans="38:139">
      <c r="AL9477" s="13"/>
      <c r="AM9477" s="13"/>
      <c r="AN9477" s="3"/>
      <c r="AO9477" s="126"/>
      <c r="AP9477" s="126"/>
      <c r="AQ9477" s="127"/>
      <c r="AR9477" s="128"/>
      <c r="AS9477" s="13"/>
      <c r="AW9477" s="128"/>
      <c r="AX9477" s="128"/>
      <c r="AY9477" s="128"/>
      <c r="BH9477" s="89"/>
      <c r="BI9477" s="90"/>
      <c r="DL9477" s="13"/>
      <c r="DM9477" s="13"/>
      <c r="DN9477" s="3"/>
      <c r="DO9477" s="126"/>
      <c r="DP9477" s="126"/>
      <c r="DQ9477" s="127"/>
      <c r="DR9477" s="128"/>
      <c r="DS9477" s="13"/>
      <c r="DW9477" s="128"/>
      <c r="DX9477" s="128"/>
      <c r="DY9477" s="128"/>
      <c r="EH9477" s="89"/>
      <c r="EI9477" s="90"/>
    </row>
    <row r="9478" spans="38:139">
      <c r="AL9478" s="13"/>
      <c r="AM9478" s="13"/>
      <c r="AN9478" s="3"/>
      <c r="AO9478" s="126"/>
      <c r="AP9478" s="126"/>
      <c r="AQ9478" s="127"/>
      <c r="AR9478" s="128"/>
      <c r="AS9478" s="13"/>
      <c r="AW9478" s="128"/>
      <c r="AX9478" s="128"/>
      <c r="AY9478" s="128"/>
      <c r="BH9478" s="89"/>
      <c r="BI9478" s="90"/>
      <c r="DL9478" s="13"/>
      <c r="DM9478" s="13"/>
      <c r="DN9478" s="3"/>
      <c r="DO9478" s="126"/>
      <c r="DP9478" s="126"/>
      <c r="DQ9478" s="127"/>
      <c r="DR9478" s="128"/>
      <c r="DS9478" s="13"/>
      <c r="DW9478" s="128"/>
      <c r="DX9478" s="128"/>
      <c r="DY9478" s="128"/>
      <c r="EH9478" s="89"/>
      <c r="EI9478" s="90"/>
    </row>
    <row r="9479" spans="38:139">
      <c r="AL9479" s="13"/>
      <c r="AM9479" s="13"/>
      <c r="AN9479" s="3"/>
      <c r="AO9479" s="126"/>
      <c r="AP9479" s="126"/>
      <c r="AQ9479" s="127"/>
      <c r="AR9479" s="128"/>
      <c r="AS9479" s="13"/>
      <c r="AW9479" s="128"/>
      <c r="AX9479" s="128"/>
      <c r="AY9479" s="128"/>
      <c r="BH9479" s="89"/>
      <c r="BI9479" s="90"/>
      <c r="DL9479" s="13"/>
      <c r="DM9479" s="13"/>
      <c r="DN9479" s="3"/>
      <c r="DO9479" s="126"/>
      <c r="DP9479" s="126"/>
      <c r="DQ9479" s="127"/>
      <c r="DR9479" s="128"/>
      <c r="DS9479" s="13"/>
      <c r="DW9479" s="128"/>
      <c r="DX9479" s="128"/>
      <c r="DY9479" s="128"/>
      <c r="EH9479" s="89"/>
      <c r="EI9479" s="90"/>
    </row>
    <row r="9480" spans="38:139">
      <c r="AL9480" s="13"/>
      <c r="AM9480" s="13"/>
      <c r="AN9480" s="3"/>
      <c r="AO9480" s="126"/>
      <c r="AP9480" s="126"/>
      <c r="AQ9480" s="127"/>
      <c r="AR9480" s="128"/>
      <c r="AS9480" s="13"/>
      <c r="AW9480" s="128"/>
      <c r="AX9480" s="128"/>
      <c r="AY9480" s="128"/>
      <c r="BH9480" s="89"/>
      <c r="BI9480" s="90"/>
      <c r="DL9480" s="13"/>
      <c r="DM9480" s="13"/>
      <c r="DN9480" s="3"/>
      <c r="DO9480" s="126"/>
      <c r="DP9480" s="126"/>
      <c r="DQ9480" s="127"/>
      <c r="DR9480" s="128"/>
      <c r="DS9480" s="13"/>
      <c r="DW9480" s="128"/>
      <c r="DX9480" s="128"/>
      <c r="DY9480" s="128"/>
      <c r="EH9480" s="89"/>
      <c r="EI9480" s="90"/>
    </row>
    <row r="9481" spans="38:139">
      <c r="AL9481" s="13"/>
      <c r="AM9481" s="13"/>
      <c r="AN9481" s="3"/>
      <c r="AO9481" s="126"/>
      <c r="AP9481" s="126"/>
      <c r="AQ9481" s="127"/>
      <c r="AR9481" s="128"/>
      <c r="AS9481" s="13"/>
      <c r="AW9481" s="128"/>
      <c r="AX9481" s="128"/>
      <c r="AY9481" s="128"/>
      <c r="BH9481" s="89"/>
      <c r="BI9481" s="90"/>
      <c r="DL9481" s="13"/>
      <c r="DM9481" s="13"/>
      <c r="DN9481" s="3"/>
      <c r="DO9481" s="126"/>
      <c r="DP9481" s="126"/>
      <c r="DQ9481" s="127"/>
      <c r="DR9481" s="128"/>
      <c r="DS9481" s="13"/>
      <c r="DW9481" s="128"/>
      <c r="DX9481" s="128"/>
      <c r="DY9481" s="128"/>
      <c r="EH9481" s="89"/>
      <c r="EI9481" s="90"/>
    </row>
    <row r="9482" spans="38:139">
      <c r="AL9482" s="13"/>
      <c r="AM9482" s="13"/>
      <c r="AN9482" s="3"/>
      <c r="AO9482" s="126"/>
      <c r="AP9482" s="126"/>
      <c r="AQ9482" s="127"/>
      <c r="AR9482" s="128"/>
      <c r="AS9482" s="13"/>
      <c r="AW9482" s="128"/>
      <c r="AX9482" s="128"/>
      <c r="AY9482" s="128"/>
      <c r="BH9482" s="89"/>
      <c r="BI9482" s="90"/>
      <c r="DL9482" s="13"/>
      <c r="DM9482" s="13"/>
      <c r="DN9482" s="3"/>
      <c r="DO9482" s="126"/>
      <c r="DP9482" s="126"/>
      <c r="DQ9482" s="127"/>
      <c r="DR9482" s="128"/>
      <c r="DS9482" s="13"/>
      <c r="DW9482" s="128"/>
      <c r="DX9482" s="128"/>
      <c r="DY9482" s="128"/>
      <c r="EH9482" s="89"/>
      <c r="EI9482" s="90"/>
    </row>
    <row r="9483" spans="38:139">
      <c r="AL9483" s="13"/>
      <c r="AM9483" s="13"/>
      <c r="AN9483" s="3"/>
      <c r="AO9483" s="126"/>
      <c r="AP9483" s="126"/>
      <c r="AQ9483" s="127"/>
      <c r="AR9483" s="128"/>
      <c r="AS9483" s="13"/>
      <c r="AW9483" s="128"/>
      <c r="AX9483" s="128"/>
      <c r="AY9483" s="128"/>
      <c r="BH9483" s="89"/>
      <c r="BI9483" s="90"/>
      <c r="DL9483" s="13"/>
      <c r="DM9483" s="13"/>
      <c r="DN9483" s="3"/>
      <c r="DO9483" s="126"/>
      <c r="DP9483" s="126"/>
      <c r="DQ9483" s="127"/>
      <c r="DR9483" s="128"/>
      <c r="DS9483" s="13"/>
      <c r="DW9483" s="128"/>
      <c r="DX9483" s="128"/>
      <c r="DY9483" s="128"/>
      <c r="EH9483" s="89"/>
      <c r="EI9483" s="90"/>
    </row>
    <row r="9484" spans="38:139">
      <c r="AL9484" s="13"/>
      <c r="AM9484" s="13"/>
      <c r="AN9484" s="3"/>
      <c r="AO9484" s="126"/>
      <c r="AP9484" s="126"/>
      <c r="AQ9484" s="127"/>
      <c r="AR9484" s="128"/>
      <c r="AS9484" s="13"/>
      <c r="AW9484" s="128"/>
      <c r="AX9484" s="128"/>
      <c r="AY9484" s="128"/>
      <c r="BH9484" s="89"/>
      <c r="BI9484" s="90"/>
      <c r="DL9484" s="13"/>
      <c r="DM9484" s="13"/>
      <c r="DN9484" s="3"/>
      <c r="DO9484" s="126"/>
      <c r="DP9484" s="126"/>
      <c r="DQ9484" s="127"/>
      <c r="DR9484" s="128"/>
      <c r="DS9484" s="13"/>
      <c r="DW9484" s="128"/>
      <c r="DX9484" s="128"/>
      <c r="DY9484" s="128"/>
      <c r="EH9484" s="89"/>
      <c r="EI9484" s="90"/>
    </row>
    <row r="9485" spans="38:139">
      <c r="AL9485" s="13"/>
      <c r="AM9485" s="13"/>
      <c r="AN9485" s="3"/>
      <c r="AO9485" s="126"/>
      <c r="AP9485" s="126"/>
      <c r="AQ9485" s="127"/>
      <c r="AR9485" s="128"/>
      <c r="AS9485" s="13"/>
      <c r="AW9485" s="128"/>
      <c r="AX9485" s="128"/>
      <c r="AY9485" s="128"/>
      <c r="BH9485" s="89"/>
      <c r="BI9485" s="90"/>
      <c r="DL9485" s="13"/>
      <c r="DM9485" s="13"/>
      <c r="DN9485" s="3"/>
      <c r="DO9485" s="126"/>
      <c r="DP9485" s="126"/>
      <c r="DQ9485" s="127"/>
      <c r="DR9485" s="128"/>
      <c r="DS9485" s="13"/>
      <c r="DW9485" s="128"/>
      <c r="DX9485" s="128"/>
      <c r="DY9485" s="128"/>
      <c r="EH9485" s="89"/>
      <c r="EI9485" s="90"/>
    </row>
    <row r="9486" spans="38:139">
      <c r="AL9486" s="13"/>
      <c r="AM9486" s="13"/>
      <c r="AN9486" s="3"/>
      <c r="AO9486" s="126"/>
      <c r="AP9486" s="126"/>
      <c r="AQ9486" s="127"/>
      <c r="AR9486" s="128"/>
      <c r="AS9486" s="13"/>
      <c r="AW9486" s="128"/>
      <c r="AX9486" s="128"/>
      <c r="AY9486" s="128"/>
      <c r="BH9486" s="89"/>
      <c r="BI9486" s="90"/>
      <c r="DL9486" s="13"/>
      <c r="DM9486" s="13"/>
      <c r="DN9486" s="3"/>
      <c r="DO9486" s="126"/>
      <c r="DP9486" s="126"/>
      <c r="DQ9486" s="127"/>
      <c r="DR9486" s="128"/>
      <c r="DS9486" s="13"/>
      <c r="DW9486" s="128"/>
      <c r="DX9486" s="128"/>
      <c r="DY9486" s="128"/>
      <c r="EH9486" s="89"/>
      <c r="EI9486" s="90"/>
    </row>
    <row r="9487" spans="38:139">
      <c r="AL9487" s="13"/>
      <c r="AM9487" s="13"/>
      <c r="AN9487" s="3"/>
      <c r="AO9487" s="126"/>
      <c r="AP9487" s="126"/>
      <c r="AQ9487" s="127"/>
      <c r="AR9487" s="128"/>
      <c r="AS9487" s="13"/>
      <c r="AW9487" s="128"/>
      <c r="AX9487" s="128"/>
      <c r="AY9487" s="128"/>
      <c r="BH9487" s="89"/>
      <c r="BI9487" s="90"/>
      <c r="DL9487" s="13"/>
      <c r="DM9487" s="13"/>
      <c r="DN9487" s="3"/>
      <c r="DO9487" s="126"/>
      <c r="DP9487" s="126"/>
      <c r="DQ9487" s="127"/>
      <c r="DR9487" s="128"/>
      <c r="DS9487" s="13"/>
      <c r="DW9487" s="128"/>
      <c r="DX9487" s="128"/>
      <c r="DY9487" s="128"/>
      <c r="EH9487" s="89"/>
      <c r="EI9487" s="90"/>
    </row>
    <row r="9488" spans="38:139">
      <c r="AL9488" s="13"/>
      <c r="AM9488" s="13"/>
      <c r="AN9488" s="3"/>
      <c r="AO9488" s="126"/>
      <c r="AP9488" s="126"/>
      <c r="AQ9488" s="127"/>
      <c r="AR9488" s="128"/>
      <c r="AS9488" s="13"/>
      <c r="AW9488" s="128"/>
      <c r="AX9488" s="128"/>
      <c r="AY9488" s="128"/>
      <c r="BH9488" s="89"/>
      <c r="BI9488" s="90"/>
      <c r="DL9488" s="13"/>
      <c r="DM9488" s="13"/>
      <c r="DN9488" s="3"/>
      <c r="DO9488" s="126"/>
      <c r="DP9488" s="126"/>
      <c r="DQ9488" s="127"/>
      <c r="DR9488" s="128"/>
      <c r="DS9488" s="13"/>
      <c r="DW9488" s="128"/>
      <c r="DX9488" s="128"/>
      <c r="DY9488" s="128"/>
      <c r="EH9488" s="89"/>
      <c r="EI9488" s="90"/>
    </row>
    <row r="9489" spans="38:139">
      <c r="AL9489" s="13"/>
      <c r="AM9489" s="13"/>
      <c r="AN9489" s="3"/>
      <c r="AO9489" s="126"/>
      <c r="AP9489" s="126"/>
      <c r="AQ9489" s="127"/>
      <c r="AR9489" s="128"/>
      <c r="AS9489" s="13"/>
      <c r="AW9489" s="128"/>
      <c r="AX9489" s="128"/>
      <c r="AY9489" s="128"/>
      <c r="BH9489" s="89"/>
      <c r="BI9489" s="90"/>
      <c r="DL9489" s="13"/>
      <c r="DM9489" s="13"/>
      <c r="DN9489" s="3"/>
      <c r="DO9489" s="126"/>
      <c r="DP9489" s="126"/>
      <c r="DQ9489" s="127"/>
      <c r="DR9489" s="128"/>
      <c r="DS9489" s="13"/>
      <c r="DW9489" s="128"/>
      <c r="DX9489" s="128"/>
      <c r="DY9489" s="128"/>
      <c r="EH9489" s="89"/>
      <c r="EI9489" s="90"/>
    </row>
    <row r="9490" spans="38:139">
      <c r="AL9490" s="13"/>
      <c r="AM9490" s="13"/>
      <c r="AN9490" s="3"/>
      <c r="AO9490" s="126"/>
      <c r="AP9490" s="126"/>
      <c r="AQ9490" s="127"/>
      <c r="AR9490" s="128"/>
      <c r="AS9490" s="13"/>
      <c r="AW9490" s="128"/>
      <c r="AX9490" s="128"/>
      <c r="AY9490" s="128"/>
      <c r="BH9490" s="89"/>
      <c r="BI9490" s="90"/>
      <c r="DL9490" s="13"/>
      <c r="DM9490" s="13"/>
      <c r="DN9490" s="3"/>
      <c r="DO9490" s="126"/>
      <c r="DP9490" s="126"/>
      <c r="DQ9490" s="127"/>
      <c r="DR9490" s="128"/>
      <c r="DS9490" s="13"/>
      <c r="DW9490" s="128"/>
      <c r="DX9490" s="128"/>
      <c r="DY9490" s="128"/>
      <c r="EH9490" s="89"/>
      <c r="EI9490" s="90"/>
    </row>
    <row r="9491" spans="38:139">
      <c r="AL9491" s="13"/>
      <c r="AM9491" s="13"/>
      <c r="AN9491" s="3"/>
      <c r="AO9491" s="126"/>
      <c r="AP9491" s="126"/>
      <c r="AQ9491" s="127"/>
      <c r="AR9491" s="128"/>
      <c r="AS9491" s="13"/>
      <c r="AW9491" s="128"/>
      <c r="AX9491" s="128"/>
      <c r="AY9491" s="128"/>
      <c r="BH9491" s="89"/>
      <c r="BI9491" s="90"/>
      <c r="DL9491" s="13"/>
      <c r="DM9491" s="13"/>
      <c r="DN9491" s="3"/>
      <c r="DO9491" s="126"/>
      <c r="DP9491" s="126"/>
      <c r="DQ9491" s="127"/>
      <c r="DR9491" s="128"/>
      <c r="DS9491" s="13"/>
      <c r="DW9491" s="128"/>
      <c r="DX9491" s="128"/>
      <c r="DY9491" s="128"/>
      <c r="EH9491" s="89"/>
      <c r="EI9491" s="90"/>
    </row>
    <row r="9492" spans="38:139">
      <c r="AL9492" s="13"/>
      <c r="AM9492" s="13"/>
      <c r="AN9492" s="3"/>
      <c r="AO9492" s="126"/>
      <c r="AP9492" s="126"/>
      <c r="AQ9492" s="127"/>
      <c r="AR9492" s="128"/>
      <c r="AS9492" s="13"/>
      <c r="AW9492" s="128"/>
      <c r="AX9492" s="128"/>
      <c r="AY9492" s="128"/>
      <c r="BH9492" s="89"/>
      <c r="BI9492" s="90"/>
      <c r="DL9492" s="13"/>
      <c r="DM9492" s="13"/>
      <c r="DN9492" s="3"/>
      <c r="DO9492" s="126"/>
      <c r="DP9492" s="126"/>
      <c r="DQ9492" s="127"/>
      <c r="DR9492" s="128"/>
      <c r="DS9492" s="13"/>
      <c r="DW9492" s="128"/>
      <c r="DX9492" s="128"/>
      <c r="DY9492" s="128"/>
      <c r="EH9492" s="89"/>
      <c r="EI9492" s="90"/>
    </row>
    <row r="9493" spans="38:139">
      <c r="AL9493" s="13"/>
      <c r="AM9493" s="13"/>
      <c r="AN9493" s="3"/>
      <c r="AO9493" s="126"/>
      <c r="AP9493" s="126"/>
      <c r="AQ9493" s="127"/>
      <c r="AR9493" s="128"/>
      <c r="AS9493" s="13"/>
      <c r="AW9493" s="128"/>
      <c r="AX9493" s="128"/>
      <c r="AY9493" s="128"/>
      <c r="BH9493" s="89"/>
      <c r="BI9493" s="90"/>
      <c r="DL9493" s="13"/>
      <c r="DM9493" s="13"/>
      <c r="DN9493" s="3"/>
      <c r="DO9493" s="126"/>
      <c r="DP9493" s="126"/>
      <c r="DQ9493" s="127"/>
      <c r="DR9493" s="128"/>
      <c r="DS9493" s="13"/>
      <c r="DW9493" s="128"/>
      <c r="DX9493" s="128"/>
      <c r="DY9493" s="128"/>
      <c r="EH9493" s="89"/>
      <c r="EI9493" s="90"/>
    </row>
    <row r="9494" spans="38:139">
      <c r="AL9494" s="13"/>
      <c r="AM9494" s="13"/>
      <c r="AN9494" s="3"/>
      <c r="AO9494" s="126"/>
      <c r="AP9494" s="126"/>
      <c r="AQ9494" s="127"/>
      <c r="AR9494" s="128"/>
      <c r="AS9494" s="13"/>
      <c r="AW9494" s="128"/>
      <c r="AX9494" s="128"/>
      <c r="AY9494" s="128"/>
      <c r="BH9494" s="89"/>
      <c r="BI9494" s="90"/>
      <c r="DL9494" s="13"/>
      <c r="DM9494" s="13"/>
      <c r="DN9494" s="3"/>
      <c r="DO9494" s="126"/>
      <c r="DP9494" s="126"/>
      <c r="DQ9494" s="127"/>
      <c r="DR9494" s="128"/>
      <c r="DS9494" s="13"/>
      <c r="DW9494" s="128"/>
      <c r="DX9494" s="128"/>
      <c r="DY9494" s="128"/>
      <c r="EH9494" s="89"/>
      <c r="EI9494" s="90"/>
    </row>
    <row r="9495" spans="38:139">
      <c r="AL9495" s="13"/>
      <c r="AM9495" s="13"/>
      <c r="AN9495" s="3"/>
      <c r="AO9495" s="126"/>
      <c r="AP9495" s="126"/>
      <c r="AQ9495" s="127"/>
      <c r="AR9495" s="128"/>
      <c r="AS9495" s="13"/>
      <c r="AW9495" s="128"/>
      <c r="AX9495" s="128"/>
      <c r="AY9495" s="128"/>
      <c r="BH9495" s="89"/>
      <c r="BI9495" s="90"/>
      <c r="DL9495" s="13"/>
      <c r="DM9495" s="13"/>
      <c r="DN9495" s="3"/>
      <c r="DO9495" s="126"/>
      <c r="DP9495" s="126"/>
      <c r="DQ9495" s="127"/>
      <c r="DR9495" s="128"/>
      <c r="DS9495" s="13"/>
      <c r="DW9495" s="128"/>
      <c r="DX9495" s="128"/>
      <c r="DY9495" s="128"/>
      <c r="EH9495" s="89"/>
      <c r="EI9495" s="90"/>
    </row>
    <row r="9496" spans="38:139">
      <c r="AL9496" s="13"/>
      <c r="AM9496" s="13"/>
      <c r="AN9496" s="3"/>
      <c r="AO9496" s="126"/>
      <c r="AP9496" s="126"/>
      <c r="AQ9496" s="127"/>
      <c r="AR9496" s="128"/>
      <c r="AS9496" s="13"/>
      <c r="AW9496" s="128"/>
      <c r="AX9496" s="128"/>
      <c r="AY9496" s="128"/>
      <c r="BH9496" s="89"/>
      <c r="BI9496" s="90"/>
      <c r="DL9496" s="13"/>
      <c r="DM9496" s="13"/>
      <c r="DN9496" s="3"/>
      <c r="DO9496" s="126"/>
      <c r="DP9496" s="126"/>
      <c r="DQ9496" s="127"/>
      <c r="DR9496" s="128"/>
      <c r="DS9496" s="13"/>
      <c r="DW9496" s="128"/>
      <c r="DX9496" s="128"/>
      <c r="DY9496" s="128"/>
      <c r="EH9496" s="89"/>
      <c r="EI9496" s="90"/>
    </row>
    <row r="9497" spans="38:139">
      <c r="AL9497" s="13"/>
      <c r="AM9497" s="13"/>
      <c r="AN9497" s="3"/>
      <c r="AO9497" s="126"/>
      <c r="AP9497" s="126"/>
      <c r="AQ9497" s="127"/>
      <c r="AR9497" s="128"/>
      <c r="AS9497" s="13"/>
      <c r="AW9497" s="128"/>
      <c r="AX9497" s="128"/>
      <c r="AY9497" s="128"/>
      <c r="BH9497" s="89"/>
      <c r="BI9497" s="90"/>
      <c r="DL9497" s="13"/>
      <c r="DM9497" s="13"/>
      <c r="DN9497" s="3"/>
      <c r="DO9497" s="126"/>
      <c r="DP9497" s="126"/>
      <c r="DQ9497" s="127"/>
      <c r="DR9497" s="128"/>
      <c r="DS9497" s="13"/>
      <c r="DW9497" s="128"/>
      <c r="DX9497" s="128"/>
      <c r="DY9497" s="128"/>
      <c r="EH9497" s="89"/>
      <c r="EI9497" s="90"/>
    </row>
    <row r="9498" spans="38:139">
      <c r="AL9498" s="13"/>
      <c r="AM9498" s="13"/>
      <c r="AN9498" s="3"/>
      <c r="AO9498" s="126"/>
      <c r="AP9498" s="126"/>
      <c r="AQ9498" s="127"/>
      <c r="AR9498" s="128"/>
      <c r="AS9498" s="13"/>
      <c r="AW9498" s="128"/>
      <c r="AX9498" s="128"/>
      <c r="AY9498" s="128"/>
      <c r="BH9498" s="89"/>
      <c r="BI9498" s="90"/>
      <c r="DL9498" s="13"/>
      <c r="DM9498" s="13"/>
      <c r="DN9498" s="3"/>
      <c r="DO9498" s="126"/>
      <c r="DP9498" s="126"/>
      <c r="DQ9498" s="127"/>
      <c r="DR9498" s="128"/>
      <c r="DS9498" s="13"/>
      <c r="DW9498" s="128"/>
      <c r="DX9498" s="128"/>
      <c r="DY9498" s="128"/>
      <c r="EH9498" s="89"/>
      <c r="EI9498" s="90"/>
    </row>
    <row r="9499" spans="38:139">
      <c r="AL9499" s="13"/>
      <c r="AM9499" s="13"/>
      <c r="AN9499" s="3"/>
      <c r="AO9499" s="126"/>
      <c r="AP9499" s="126"/>
      <c r="AQ9499" s="127"/>
      <c r="AR9499" s="128"/>
      <c r="AS9499" s="13"/>
      <c r="AW9499" s="128"/>
      <c r="AX9499" s="128"/>
      <c r="AY9499" s="128"/>
      <c r="BH9499" s="89"/>
      <c r="BI9499" s="90"/>
      <c r="DL9499" s="13"/>
      <c r="DM9499" s="13"/>
      <c r="DN9499" s="3"/>
      <c r="DO9499" s="126"/>
      <c r="DP9499" s="126"/>
      <c r="DQ9499" s="127"/>
      <c r="DR9499" s="128"/>
      <c r="DS9499" s="13"/>
      <c r="DW9499" s="128"/>
      <c r="DX9499" s="128"/>
      <c r="DY9499" s="128"/>
      <c r="EH9499" s="89"/>
      <c r="EI9499" s="90"/>
    </row>
    <row r="9500" spans="38:139">
      <c r="AL9500" s="13"/>
      <c r="AM9500" s="13"/>
      <c r="AN9500" s="3"/>
      <c r="AO9500" s="126"/>
      <c r="AP9500" s="126"/>
      <c r="AQ9500" s="127"/>
      <c r="AR9500" s="128"/>
      <c r="AS9500" s="13"/>
      <c r="AW9500" s="128"/>
      <c r="AX9500" s="128"/>
      <c r="AY9500" s="128"/>
      <c r="BH9500" s="89"/>
      <c r="BI9500" s="90"/>
      <c r="DL9500" s="13"/>
      <c r="DM9500" s="13"/>
      <c r="DN9500" s="3"/>
      <c r="DO9500" s="126"/>
      <c r="DP9500" s="126"/>
      <c r="DQ9500" s="127"/>
      <c r="DR9500" s="128"/>
      <c r="DS9500" s="13"/>
      <c r="DW9500" s="128"/>
      <c r="DX9500" s="128"/>
      <c r="DY9500" s="128"/>
      <c r="EH9500" s="89"/>
      <c r="EI9500" s="90"/>
    </row>
    <row r="9501" spans="38:139">
      <c r="AL9501" s="13"/>
      <c r="AM9501" s="13"/>
      <c r="AN9501" s="3"/>
      <c r="AO9501" s="126"/>
      <c r="AP9501" s="126"/>
      <c r="AQ9501" s="127"/>
      <c r="AR9501" s="128"/>
      <c r="AS9501" s="13"/>
      <c r="AW9501" s="128"/>
      <c r="AX9501" s="128"/>
      <c r="AY9501" s="128"/>
      <c r="BH9501" s="89"/>
      <c r="BI9501" s="90"/>
      <c r="DL9501" s="13"/>
      <c r="DM9501" s="13"/>
      <c r="DN9501" s="3"/>
      <c r="DO9501" s="126"/>
      <c r="DP9501" s="126"/>
      <c r="DQ9501" s="127"/>
      <c r="DR9501" s="128"/>
      <c r="DS9501" s="13"/>
      <c r="DW9501" s="128"/>
      <c r="DX9501" s="128"/>
      <c r="DY9501" s="128"/>
      <c r="EH9501" s="89"/>
      <c r="EI9501" s="90"/>
    </row>
    <row r="9502" spans="38:139">
      <c r="AL9502" s="13"/>
      <c r="AM9502" s="13"/>
      <c r="AN9502" s="3"/>
      <c r="AO9502" s="126"/>
      <c r="AP9502" s="126"/>
      <c r="AQ9502" s="127"/>
      <c r="AR9502" s="128"/>
      <c r="AS9502" s="13"/>
      <c r="AW9502" s="128"/>
      <c r="AX9502" s="128"/>
      <c r="AY9502" s="128"/>
      <c r="BH9502" s="89"/>
      <c r="BI9502" s="90"/>
      <c r="DL9502" s="13"/>
      <c r="DM9502" s="13"/>
      <c r="DN9502" s="3"/>
      <c r="DO9502" s="126"/>
      <c r="DP9502" s="126"/>
      <c r="DQ9502" s="127"/>
      <c r="DR9502" s="128"/>
      <c r="DS9502" s="13"/>
      <c r="DW9502" s="128"/>
      <c r="DX9502" s="128"/>
      <c r="DY9502" s="128"/>
      <c r="EH9502" s="89"/>
      <c r="EI9502" s="90"/>
    </row>
    <row r="9503" spans="38:139">
      <c r="AL9503" s="13"/>
      <c r="AM9503" s="13"/>
      <c r="AN9503" s="3"/>
      <c r="AO9503" s="126"/>
      <c r="AP9503" s="126"/>
      <c r="AQ9503" s="127"/>
      <c r="AR9503" s="128"/>
      <c r="AS9503" s="13"/>
      <c r="AW9503" s="128"/>
      <c r="AX9503" s="128"/>
      <c r="AY9503" s="128"/>
      <c r="BH9503" s="89"/>
      <c r="BI9503" s="90"/>
      <c r="DL9503" s="13"/>
      <c r="DM9503" s="13"/>
      <c r="DN9503" s="3"/>
      <c r="DO9503" s="126"/>
      <c r="DP9503" s="126"/>
      <c r="DQ9503" s="127"/>
      <c r="DR9503" s="128"/>
      <c r="DS9503" s="13"/>
      <c r="DW9503" s="128"/>
      <c r="DX9503" s="128"/>
      <c r="DY9503" s="128"/>
      <c r="EH9503" s="89"/>
      <c r="EI9503" s="90"/>
    </row>
    <row r="9504" spans="38:139">
      <c r="AL9504" s="13"/>
      <c r="AM9504" s="13"/>
      <c r="AN9504" s="3"/>
      <c r="AO9504" s="126"/>
      <c r="AP9504" s="126"/>
      <c r="AQ9504" s="127"/>
      <c r="AR9504" s="128"/>
      <c r="AS9504" s="13"/>
      <c r="AW9504" s="128"/>
      <c r="AX9504" s="128"/>
      <c r="AY9504" s="128"/>
      <c r="BH9504" s="89"/>
      <c r="BI9504" s="90"/>
      <c r="DL9504" s="13"/>
      <c r="DM9504" s="13"/>
      <c r="DN9504" s="3"/>
      <c r="DO9504" s="126"/>
      <c r="DP9504" s="126"/>
      <c r="DQ9504" s="127"/>
      <c r="DR9504" s="128"/>
      <c r="DS9504" s="13"/>
      <c r="DW9504" s="128"/>
      <c r="DX9504" s="128"/>
      <c r="DY9504" s="128"/>
      <c r="EH9504" s="89"/>
      <c r="EI9504" s="90"/>
    </row>
    <row r="9505" spans="38:139">
      <c r="AL9505" s="13"/>
      <c r="AM9505" s="13"/>
      <c r="AN9505" s="3"/>
      <c r="AO9505" s="126"/>
      <c r="AP9505" s="126"/>
      <c r="AQ9505" s="127"/>
      <c r="AR9505" s="128"/>
      <c r="AS9505" s="13"/>
      <c r="AW9505" s="128"/>
      <c r="AX9505" s="128"/>
      <c r="AY9505" s="128"/>
      <c r="BH9505" s="89"/>
      <c r="BI9505" s="90"/>
      <c r="DL9505" s="13"/>
      <c r="DM9505" s="13"/>
      <c r="DN9505" s="3"/>
      <c r="DO9505" s="126"/>
      <c r="DP9505" s="126"/>
      <c r="DQ9505" s="127"/>
      <c r="DR9505" s="128"/>
      <c r="DS9505" s="13"/>
      <c r="DW9505" s="128"/>
      <c r="DX9505" s="128"/>
      <c r="DY9505" s="128"/>
      <c r="EH9505" s="89"/>
      <c r="EI9505" s="90"/>
    </row>
    <row r="9506" spans="38:139">
      <c r="AL9506" s="13"/>
      <c r="AM9506" s="13"/>
      <c r="AN9506" s="3"/>
      <c r="AO9506" s="126"/>
      <c r="AP9506" s="126"/>
      <c r="AQ9506" s="127"/>
      <c r="AR9506" s="128"/>
      <c r="AS9506" s="13"/>
      <c r="AW9506" s="128"/>
      <c r="AX9506" s="128"/>
      <c r="AY9506" s="128"/>
      <c r="BH9506" s="89"/>
      <c r="BI9506" s="90"/>
      <c r="DL9506" s="13"/>
      <c r="DM9506" s="13"/>
      <c r="DN9506" s="3"/>
      <c r="DO9506" s="126"/>
      <c r="DP9506" s="126"/>
      <c r="DQ9506" s="127"/>
      <c r="DR9506" s="128"/>
      <c r="DS9506" s="13"/>
      <c r="DW9506" s="128"/>
      <c r="DX9506" s="128"/>
      <c r="DY9506" s="128"/>
      <c r="EH9506" s="89"/>
      <c r="EI9506" s="90"/>
    </row>
    <row r="9507" spans="38:139">
      <c r="AL9507" s="13"/>
      <c r="AM9507" s="13"/>
      <c r="AN9507" s="3"/>
      <c r="AO9507" s="126"/>
      <c r="AP9507" s="126"/>
      <c r="AQ9507" s="127"/>
      <c r="AR9507" s="128"/>
      <c r="AS9507" s="13"/>
      <c r="AW9507" s="128"/>
      <c r="AX9507" s="128"/>
      <c r="AY9507" s="128"/>
      <c r="BH9507" s="89"/>
      <c r="BI9507" s="90"/>
      <c r="DL9507" s="13"/>
      <c r="DM9507" s="13"/>
      <c r="DN9507" s="3"/>
      <c r="DO9507" s="126"/>
      <c r="DP9507" s="126"/>
      <c r="DQ9507" s="127"/>
      <c r="DR9507" s="128"/>
      <c r="DS9507" s="13"/>
      <c r="DW9507" s="128"/>
      <c r="DX9507" s="128"/>
      <c r="DY9507" s="128"/>
      <c r="EH9507" s="89"/>
      <c r="EI9507" s="90"/>
    </row>
    <row r="9508" spans="38:139">
      <c r="AL9508" s="13"/>
      <c r="AM9508" s="13"/>
      <c r="AN9508" s="3"/>
      <c r="AO9508" s="126"/>
      <c r="AP9508" s="126"/>
      <c r="AQ9508" s="127"/>
      <c r="AR9508" s="128"/>
      <c r="AS9508" s="13"/>
      <c r="AW9508" s="128"/>
      <c r="AX9508" s="128"/>
      <c r="AY9508" s="128"/>
      <c r="BH9508" s="89"/>
      <c r="BI9508" s="90"/>
      <c r="DL9508" s="13"/>
      <c r="DM9508" s="13"/>
      <c r="DN9508" s="3"/>
      <c r="DO9508" s="126"/>
      <c r="DP9508" s="126"/>
      <c r="DQ9508" s="127"/>
      <c r="DR9508" s="128"/>
      <c r="DS9508" s="13"/>
      <c r="DW9508" s="128"/>
      <c r="DX9508" s="128"/>
      <c r="DY9508" s="128"/>
      <c r="EH9508" s="89"/>
      <c r="EI9508" s="90"/>
    </row>
    <row r="9509" spans="38:139">
      <c r="AL9509" s="13"/>
      <c r="AM9509" s="13"/>
      <c r="AN9509" s="3"/>
      <c r="AO9509" s="126"/>
      <c r="AP9509" s="126"/>
      <c r="AQ9509" s="127"/>
      <c r="AR9509" s="128"/>
      <c r="AS9509" s="13"/>
      <c r="AW9509" s="128"/>
      <c r="AX9509" s="128"/>
      <c r="AY9509" s="128"/>
      <c r="BH9509" s="89"/>
      <c r="BI9509" s="90"/>
      <c r="DL9509" s="13"/>
      <c r="DM9509" s="13"/>
      <c r="DN9509" s="3"/>
      <c r="DO9509" s="126"/>
      <c r="DP9509" s="126"/>
      <c r="DQ9509" s="127"/>
      <c r="DR9509" s="128"/>
      <c r="DS9509" s="13"/>
      <c r="DW9509" s="128"/>
      <c r="DX9509" s="128"/>
      <c r="DY9509" s="128"/>
      <c r="EH9509" s="89"/>
      <c r="EI9509" s="90"/>
    </row>
    <row r="9510" spans="38:139">
      <c r="AL9510" s="13"/>
      <c r="AM9510" s="13"/>
      <c r="AN9510" s="3"/>
      <c r="AO9510" s="126"/>
      <c r="AP9510" s="126"/>
      <c r="AQ9510" s="127"/>
      <c r="AR9510" s="128"/>
      <c r="AS9510" s="13"/>
      <c r="AW9510" s="128"/>
      <c r="AX9510" s="128"/>
      <c r="AY9510" s="128"/>
      <c r="BH9510" s="89"/>
      <c r="BI9510" s="90"/>
      <c r="DL9510" s="13"/>
      <c r="DM9510" s="13"/>
      <c r="DN9510" s="3"/>
      <c r="DO9510" s="126"/>
      <c r="DP9510" s="126"/>
      <c r="DQ9510" s="127"/>
      <c r="DR9510" s="128"/>
      <c r="DS9510" s="13"/>
      <c r="DW9510" s="128"/>
      <c r="DX9510" s="128"/>
      <c r="DY9510" s="128"/>
      <c r="EH9510" s="89"/>
      <c r="EI9510" s="90"/>
    </row>
    <row r="9511" spans="38:139">
      <c r="AL9511" s="13"/>
      <c r="AM9511" s="13"/>
      <c r="AN9511" s="3"/>
      <c r="AO9511" s="126"/>
      <c r="AP9511" s="126"/>
      <c r="AQ9511" s="127"/>
      <c r="AR9511" s="128"/>
      <c r="AS9511" s="13"/>
      <c r="AW9511" s="128"/>
      <c r="AX9511" s="128"/>
      <c r="AY9511" s="128"/>
      <c r="BH9511" s="89"/>
      <c r="BI9511" s="90"/>
      <c r="DL9511" s="13"/>
      <c r="DM9511" s="13"/>
      <c r="DN9511" s="3"/>
      <c r="DO9511" s="126"/>
      <c r="DP9511" s="126"/>
      <c r="DQ9511" s="127"/>
      <c r="DR9511" s="128"/>
      <c r="DS9511" s="13"/>
      <c r="DW9511" s="128"/>
      <c r="DX9511" s="128"/>
      <c r="DY9511" s="128"/>
      <c r="EH9511" s="89"/>
      <c r="EI9511" s="90"/>
    </row>
    <row r="9512" spans="38:139">
      <c r="AL9512" s="13"/>
      <c r="AM9512" s="13"/>
      <c r="AN9512" s="3"/>
      <c r="AO9512" s="126"/>
      <c r="AP9512" s="126"/>
      <c r="AQ9512" s="127"/>
      <c r="AR9512" s="128"/>
      <c r="AS9512" s="13"/>
      <c r="AW9512" s="128"/>
      <c r="AX9512" s="128"/>
      <c r="AY9512" s="128"/>
      <c r="BH9512" s="89"/>
      <c r="BI9512" s="90"/>
      <c r="DL9512" s="13"/>
      <c r="DM9512" s="13"/>
      <c r="DN9512" s="3"/>
      <c r="DO9512" s="126"/>
      <c r="DP9512" s="126"/>
      <c r="DQ9512" s="127"/>
      <c r="DR9512" s="128"/>
      <c r="DS9512" s="13"/>
      <c r="DW9512" s="128"/>
      <c r="DX9512" s="128"/>
      <c r="DY9512" s="128"/>
      <c r="EH9512" s="89"/>
      <c r="EI9512" s="90"/>
    </row>
    <row r="9513" spans="38:139">
      <c r="AL9513" s="13"/>
      <c r="AM9513" s="13"/>
      <c r="AN9513" s="3"/>
      <c r="AO9513" s="126"/>
      <c r="AP9513" s="126"/>
      <c r="AQ9513" s="127"/>
      <c r="AR9513" s="128"/>
      <c r="AS9513" s="13"/>
      <c r="AW9513" s="128"/>
      <c r="AX9513" s="128"/>
      <c r="AY9513" s="128"/>
      <c r="BH9513" s="89"/>
      <c r="BI9513" s="90"/>
      <c r="DL9513" s="13"/>
      <c r="DM9513" s="13"/>
      <c r="DN9513" s="3"/>
      <c r="DO9513" s="126"/>
      <c r="DP9513" s="126"/>
      <c r="DQ9513" s="127"/>
      <c r="DR9513" s="128"/>
      <c r="DS9513" s="13"/>
      <c r="DW9513" s="128"/>
      <c r="DX9513" s="128"/>
      <c r="DY9513" s="128"/>
      <c r="EH9513" s="89"/>
      <c r="EI9513" s="90"/>
    </row>
    <row r="9514" spans="38:139">
      <c r="AL9514" s="13"/>
      <c r="AM9514" s="13"/>
      <c r="AN9514" s="3"/>
      <c r="AO9514" s="126"/>
      <c r="AP9514" s="126"/>
      <c r="AQ9514" s="127"/>
      <c r="AR9514" s="128"/>
      <c r="AS9514" s="13"/>
      <c r="AW9514" s="128"/>
      <c r="AX9514" s="128"/>
      <c r="AY9514" s="128"/>
      <c r="BH9514" s="89"/>
      <c r="BI9514" s="90"/>
      <c r="DL9514" s="13"/>
      <c r="DM9514" s="13"/>
      <c r="DN9514" s="3"/>
      <c r="DO9514" s="126"/>
      <c r="DP9514" s="126"/>
      <c r="DQ9514" s="127"/>
      <c r="DR9514" s="128"/>
      <c r="DS9514" s="13"/>
      <c r="DW9514" s="128"/>
      <c r="DX9514" s="128"/>
      <c r="DY9514" s="128"/>
      <c r="EH9514" s="89"/>
      <c r="EI9514" s="90"/>
    </row>
    <row r="9515" spans="38:139">
      <c r="AL9515" s="13"/>
      <c r="AM9515" s="13"/>
      <c r="AN9515" s="3"/>
      <c r="AO9515" s="126"/>
      <c r="AP9515" s="126"/>
      <c r="AQ9515" s="127"/>
      <c r="AR9515" s="128"/>
      <c r="AS9515" s="13"/>
      <c r="AW9515" s="128"/>
      <c r="AX9515" s="128"/>
      <c r="AY9515" s="128"/>
      <c r="BH9515" s="89"/>
      <c r="BI9515" s="90"/>
      <c r="DL9515" s="13"/>
      <c r="DM9515" s="13"/>
      <c r="DN9515" s="3"/>
      <c r="DO9515" s="126"/>
      <c r="DP9515" s="126"/>
      <c r="DQ9515" s="127"/>
      <c r="DR9515" s="128"/>
      <c r="DS9515" s="13"/>
      <c r="DW9515" s="128"/>
      <c r="DX9515" s="128"/>
      <c r="DY9515" s="128"/>
      <c r="EH9515" s="89"/>
      <c r="EI9515" s="90"/>
    </row>
    <row r="9516" spans="38:139">
      <c r="AL9516" s="13"/>
      <c r="AM9516" s="13"/>
      <c r="AN9516" s="3"/>
      <c r="AO9516" s="126"/>
      <c r="AP9516" s="126"/>
      <c r="AQ9516" s="127"/>
      <c r="AR9516" s="128"/>
      <c r="AS9516" s="13"/>
      <c r="AW9516" s="128"/>
      <c r="AX9516" s="128"/>
      <c r="AY9516" s="128"/>
      <c r="BH9516" s="89"/>
      <c r="BI9516" s="90"/>
      <c r="DL9516" s="13"/>
      <c r="DM9516" s="13"/>
      <c r="DN9516" s="3"/>
      <c r="DO9516" s="126"/>
      <c r="DP9516" s="126"/>
      <c r="DQ9516" s="127"/>
      <c r="DR9516" s="128"/>
      <c r="DS9516" s="13"/>
      <c r="DW9516" s="128"/>
      <c r="DX9516" s="128"/>
      <c r="DY9516" s="128"/>
      <c r="EH9516" s="89"/>
      <c r="EI9516" s="90"/>
    </row>
    <row r="9517" spans="38:139">
      <c r="AL9517" s="13"/>
      <c r="AM9517" s="13"/>
      <c r="AN9517" s="3"/>
      <c r="AO9517" s="126"/>
      <c r="AP9517" s="126"/>
      <c r="AQ9517" s="127"/>
      <c r="AR9517" s="128"/>
      <c r="AS9517" s="13"/>
      <c r="AW9517" s="128"/>
      <c r="AX9517" s="128"/>
      <c r="AY9517" s="128"/>
      <c r="BH9517" s="89"/>
      <c r="BI9517" s="90"/>
      <c r="DL9517" s="13"/>
      <c r="DM9517" s="13"/>
      <c r="DN9517" s="3"/>
      <c r="DO9517" s="126"/>
      <c r="DP9517" s="126"/>
      <c r="DQ9517" s="127"/>
      <c r="DR9517" s="128"/>
      <c r="DS9517" s="13"/>
      <c r="DW9517" s="128"/>
      <c r="DX9517" s="128"/>
      <c r="DY9517" s="128"/>
      <c r="EH9517" s="89"/>
      <c r="EI9517" s="90"/>
    </row>
    <row r="9518" spans="38:139">
      <c r="AL9518" s="13"/>
      <c r="AM9518" s="13"/>
      <c r="AN9518" s="3"/>
      <c r="AO9518" s="126"/>
      <c r="AP9518" s="126"/>
      <c r="AQ9518" s="127"/>
      <c r="AR9518" s="128"/>
      <c r="AS9518" s="13"/>
      <c r="AW9518" s="128"/>
      <c r="AX9518" s="128"/>
      <c r="AY9518" s="128"/>
      <c r="BH9518" s="89"/>
      <c r="BI9518" s="90"/>
      <c r="DL9518" s="13"/>
      <c r="DM9518" s="13"/>
      <c r="DN9518" s="3"/>
      <c r="DO9518" s="126"/>
      <c r="DP9518" s="126"/>
      <c r="DQ9518" s="127"/>
      <c r="DR9518" s="128"/>
      <c r="DS9518" s="13"/>
      <c r="DW9518" s="128"/>
      <c r="DX9518" s="128"/>
      <c r="DY9518" s="128"/>
      <c r="EH9518" s="89"/>
      <c r="EI9518" s="90"/>
    </row>
    <row r="9519" spans="38:139">
      <c r="AL9519" s="13"/>
      <c r="AM9519" s="13"/>
      <c r="AN9519" s="3"/>
      <c r="AO9519" s="126"/>
      <c r="AP9519" s="126"/>
      <c r="AQ9519" s="127"/>
      <c r="AR9519" s="128"/>
      <c r="AS9519" s="13"/>
      <c r="AW9519" s="128"/>
      <c r="AX9519" s="128"/>
      <c r="AY9519" s="128"/>
      <c r="BH9519" s="89"/>
      <c r="BI9519" s="90"/>
      <c r="DL9519" s="13"/>
      <c r="DM9519" s="13"/>
      <c r="DN9519" s="3"/>
      <c r="DO9519" s="126"/>
      <c r="DP9519" s="126"/>
      <c r="DQ9519" s="127"/>
      <c r="DR9519" s="128"/>
      <c r="DS9519" s="13"/>
      <c r="DW9519" s="128"/>
      <c r="DX9519" s="128"/>
      <c r="DY9519" s="128"/>
      <c r="EH9519" s="89"/>
      <c r="EI9519" s="90"/>
    </row>
    <row r="9520" spans="38:139">
      <c r="AL9520" s="13"/>
      <c r="AM9520" s="13"/>
      <c r="AN9520" s="3"/>
      <c r="AO9520" s="126"/>
      <c r="AP9520" s="126"/>
      <c r="AQ9520" s="127"/>
      <c r="AR9520" s="128"/>
      <c r="AS9520" s="13"/>
      <c r="AW9520" s="128"/>
      <c r="AX9520" s="128"/>
      <c r="AY9520" s="128"/>
      <c r="BH9520" s="89"/>
      <c r="BI9520" s="90"/>
      <c r="DL9520" s="13"/>
      <c r="DM9520" s="13"/>
      <c r="DN9520" s="3"/>
      <c r="DO9520" s="126"/>
      <c r="DP9520" s="126"/>
      <c r="DQ9520" s="127"/>
      <c r="DR9520" s="128"/>
      <c r="DS9520" s="13"/>
      <c r="DW9520" s="128"/>
      <c r="DX9520" s="128"/>
      <c r="DY9520" s="128"/>
      <c r="EH9520" s="89"/>
      <c r="EI9520" s="90"/>
    </row>
    <row r="9521" spans="38:139">
      <c r="AL9521" s="13"/>
      <c r="AM9521" s="13"/>
      <c r="AN9521" s="3"/>
      <c r="AO9521" s="126"/>
      <c r="AP9521" s="126"/>
      <c r="AQ9521" s="127"/>
      <c r="AR9521" s="128"/>
      <c r="AS9521" s="13"/>
      <c r="AW9521" s="128"/>
      <c r="AX9521" s="128"/>
      <c r="AY9521" s="128"/>
      <c r="BH9521" s="89"/>
      <c r="BI9521" s="90"/>
      <c r="DL9521" s="13"/>
      <c r="DM9521" s="13"/>
      <c r="DN9521" s="3"/>
      <c r="DO9521" s="126"/>
      <c r="DP9521" s="126"/>
      <c r="DQ9521" s="127"/>
      <c r="DR9521" s="128"/>
      <c r="DS9521" s="13"/>
      <c r="DW9521" s="128"/>
      <c r="DX9521" s="128"/>
      <c r="DY9521" s="128"/>
      <c r="EH9521" s="89"/>
      <c r="EI9521" s="90"/>
    </row>
    <row r="9522" spans="38:139">
      <c r="AL9522" s="13"/>
      <c r="AM9522" s="13"/>
      <c r="AN9522" s="3"/>
      <c r="AO9522" s="126"/>
      <c r="AP9522" s="126"/>
      <c r="AQ9522" s="127"/>
      <c r="AR9522" s="128"/>
      <c r="AS9522" s="13"/>
      <c r="AW9522" s="128"/>
      <c r="AX9522" s="128"/>
      <c r="AY9522" s="128"/>
      <c r="BH9522" s="89"/>
      <c r="BI9522" s="90"/>
      <c r="DL9522" s="13"/>
      <c r="DM9522" s="13"/>
      <c r="DN9522" s="3"/>
      <c r="DO9522" s="126"/>
      <c r="DP9522" s="126"/>
      <c r="DQ9522" s="127"/>
      <c r="DR9522" s="128"/>
      <c r="DS9522" s="13"/>
      <c r="DW9522" s="128"/>
      <c r="DX9522" s="128"/>
      <c r="DY9522" s="128"/>
      <c r="EH9522" s="89"/>
      <c r="EI9522" s="90"/>
    </row>
    <row r="9523" spans="38:139">
      <c r="AL9523" s="13"/>
      <c r="AM9523" s="13"/>
      <c r="AN9523" s="3"/>
      <c r="AO9523" s="126"/>
      <c r="AP9523" s="126"/>
      <c r="AQ9523" s="127"/>
      <c r="AR9523" s="128"/>
      <c r="AS9523" s="13"/>
      <c r="AW9523" s="128"/>
      <c r="AX9523" s="128"/>
      <c r="AY9523" s="128"/>
      <c r="BH9523" s="89"/>
      <c r="BI9523" s="90"/>
      <c r="DL9523" s="13"/>
      <c r="DM9523" s="13"/>
      <c r="DN9523" s="3"/>
      <c r="DO9523" s="126"/>
      <c r="DP9523" s="126"/>
      <c r="DQ9523" s="127"/>
      <c r="DR9523" s="128"/>
      <c r="DS9523" s="13"/>
      <c r="DW9523" s="128"/>
      <c r="DX9523" s="128"/>
      <c r="DY9523" s="128"/>
      <c r="EH9523" s="89"/>
      <c r="EI9523" s="90"/>
    </row>
    <row r="9524" spans="38:139">
      <c r="AL9524" s="13"/>
      <c r="AM9524" s="13"/>
      <c r="AN9524" s="3"/>
      <c r="AO9524" s="126"/>
      <c r="AP9524" s="126"/>
      <c r="AQ9524" s="127"/>
      <c r="AR9524" s="128"/>
      <c r="AS9524" s="13"/>
      <c r="AW9524" s="128"/>
      <c r="AX9524" s="128"/>
      <c r="AY9524" s="128"/>
      <c r="BH9524" s="89"/>
      <c r="BI9524" s="90"/>
      <c r="DL9524" s="13"/>
      <c r="DM9524" s="13"/>
      <c r="DN9524" s="3"/>
      <c r="DO9524" s="126"/>
      <c r="DP9524" s="126"/>
      <c r="DQ9524" s="127"/>
      <c r="DR9524" s="128"/>
      <c r="DS9524" s="13"/>
      <c r="DW9524" s="128"/>
      <c r="DX9524" s="128"/>
      <c r="DY9524" s="128"/>
      <c r="EH9524" s="89"/>
      <c r="EI9524" s="90"/>
    </row>
    <row r="9525" spans="38:139">
      <c r="AL9525" s="13"/>
      <c r="AM9525" s="13"/>
      <c r="AN9525" s="3"/>
      <c r="AO9525" s="126"/>
      <c r="AP9525" s="126"/>
      <c r="AQ9525" s="127"/>
      <c r="AR9525" s="128"/>
      <c r="AS9525" s="13"/>
      <c r="AW9525" s="128"/>
      <c r="AX9525" s="128"/>
      <c r="AY9525" s="128"/>
      <c r="BH9525" s="89"/>
      <c r="BI9525" s="90"/>
      <c r="DL9525" s="13"/>
      <c r="DM9525" s="13"/>
      <c r="DN9525" s="3"/>
      <c r="DO9525" s="126"/>
      <c r="DP9525" s="126"/>
      <c r="DQ9525" s="127"/>
      <c r="DR9525" s="128"/>
      <c r="DS9525" s="13"/>
      <c r="DW9525" s="128"/>
      <c r="DX9525" s="128"/>
      <c r="DY9525" s="128"/>
      <c r="EH9525" s="89"/>
      <c r="EI9525" s="90"/>
    </row>
    <row r="9526" spans="38:139">
      <c r="AL9526" s="13"/>
      <c r="AM9526" s="13"/>
      <c r="AN9526" s="3"/>
      <c r="AO9526" s="126"/>
      <c r="AP9526" s="126"/>
      <c r="AQ9526" s="127"/>
      <c r="AR9526" s="128"/>
      <c r="AS9526" s="13"/>
      <c r="AW9526" s="128"/>
      <c r="AX9526" s="128"/>
      <c r="AY9526" s="128"/>
      <c r="BH9526" s="89"/>
      <c r="BI9526" s="90"/>
      <c r="DL9526" s="13"/>
      <c r="DM9526" s="13"/>
      <c r="DN9526" s="3"/>
      <c r="DO9526" s="126"/>
      <c r="DP9526" s="126"/>
      <c r="DQ9526" s="127"/>
      <c r="DR9526" s="128"/>
      <c r="DS9526" s="13"/>
      <c r="DW9526" s="128"/>
      <c r="DX9526" s="128"/>
      <c r="DY9526" s="128"/>
      <c r="EH9526" s="89"/>
      <c r="EI9526" s="90"/>
    </row>
    <row r="9527" spans="38:139">
      <c r="AL9527" s="13"/>
      <c r="AM9527" s="13"/>
      <c r="AN9527" s="3"/>
      <c r="AO9527" s="126"/>
      <c r="AP9527" s="126"/>
      <c r="AQ9527" s="127"/>
      <c r="AR9527" s="128"/>
      <c r="AS9527" s="13"/>
      <c r="AW9527" s="128"/>
      <c r="AX9527" s="128"/>
      <c r="AY9527" s="128"/>
      <c r="BH9527" s="89"/>
      <c r="BI9527" s="90"/>
      <c r="DL9527" s="13"/>
      <c r="DM9527" s="13"/>
      <c r="DN9527" s="3"/>
      <c r="DO9527" s="126"/>
      <c r="DP9527" s="126"/>
      <c r="DQ9527" s="127"/>
      <c r="DR9527" s="128"/>
      <c r="DS9527" s="13"/>
      <c r="DW9527" s="128"/>
      <c r="DX9527" s="128"/>
      <c r="DY9527" s="128"/>
      <c r="EH9527" s="89"/>
      <c r="EI9527" s="90"/>
    </row>
    <row r="9528" spans="38:139">
      <c r="AL9528" s="13"/>
      <c r="AM9528" s="13"/>
      <c r="AN9528" s="3"/>
      <c r="AO9528" s="126"/>
      <c r="AP9528" s="126"/>
      <c r="AQ9528" s="127"/>
      <c r="AR9528" s="128"/>
      <c r="AS9528" s="13"/>
      <c r="AW9528" s="128"/>
      <c r="AX9528" s="128"/>
      <c r="AY9528" s="128"/>
      <c r="BH9528" s="89"/>
      <c r="BI9528" s="90"/>
      <c r="DL9528" s="13"/>
      <c r="DM9528" s="13"/>
      <c r="DN9528" s="3"/>
      <c r="DO9528" s="126"/>
      <c r="DP9528" s="126"/>
      <c r="DQ9528" s="127"/>
      <c r="DR9528" s="128"/>
      <c r="DS9528" s="13"/>
      <c r="DW9528" s="128"/>
      <c r="DX9528" s="128"/>
      <c r="DY9528" s="128"/>
      <c r="EH9528" s="89"/>
      <c r="EI9528" s="90"/>
    </row>
    <row r="9529" spans="38:139">
      <c r="AL9529" s="13"/>
      <c r="AM9529" s="13"/>
      <c r="AN9529" s="3"/>
      <c r="AO9529" s="126"/>
      <c r="AP9529" s="126"/>
      <c r="AQ9529" s="127"/>
      <c r="AR9529" s="128"/>
      <c r="AS9529" s="13"/>
      <c r="AW9529" s="128"/>
      <c r="AX9529" s="128"/>
      <c r="AY9529" s="128"/>
      <c r="BH9529" s="89"/>
      <c r="BI9529" s="90"/>
      <c r="DL9529" s="13"/>
      <c r="DM9529" s="13"/>
      <c r="DN9529" s="3"/>
      <c r="DO9529" s="126"/>
      <c r="DP9529" s="126"/>
      <c r="DQ9529" s="127"/>
      <c r="DR9529" s="128"/>
      <c r="DS9529" s="13"/>
      <c r="DW9529" s="128"/>
      <c r="DX9529" s="128"/>
      <c r="DY9529" s="128"/>
      <c r="EH9529" s="89"/>
      <c r="EI9529" s="90"/>
    </row>
    <row r="9530" spans="38:139">
      <c r="AL9530" s="13"/>
      <c r="AM9530" s="13"/>
      <c r="AN9530" s="3"/>
      <c r="AO9530" s="126"/>
      <c r="AP9530" s="126"/>
      <c r="AQ9530" s="127"/>
      <c r="AR9530" s="128"/>
      <c r="AS9530" s="13"/>
      <c r="AW9530" s="128"/>
      <c r="AX9530" s="128"/>
      <c r="AY9530" s="128"/>
      <c r="BH9530" s="89"/>
      <c r="BI9530" s="90"/>
      <c r="DL9530" s="13"/>
      <c r="DM9530" s="13"/>
      <c r="DN9530" s="3"/>
      <c r="DO9530" s="126"/>
      <c r="DP9530" s="126"/>
      <c r="DQ9530" s="127"/>
      <c r="DR9530" s="128"/>
      <c r="DS9530" s="13"/>
      <c r="DW9530" s="128"/>
      <c r="DX9530" s="128"/>
      <c r="DY9530" s="128"/>
      <c r="EH9530" s="89"/>
      <c r="EI9530" s="90"/>
    </row>
    <row r="9531" spans="38:139">
      <c r="AL9531" s="13"/>
      <c r="AM9531" s="13"/>
      <c r="AN9531" s="3"/>
      <c r="AO9531" s="126"/>
      <c r="AP9531" s="126"/>
      <c r="AQ9531" s="127"/>
      <c r="AR9531" s="128"/>
      <c r="AS9531" s="13"/>
      <c r="AW9531" s="128"/>
      <c r="AX9531" s="128"/>
      <c r="AY9531" s="128"/>
      <c r="BH9531" s="89"/>
      <c r="BI9531" s="90"/>
      <c r="DL9531" s="13"/>
      <c r="DM9531" s="13"/>
      <c r="DN9531" s="3"/>
      <c r="DO9531" s="126"/>
      <c r="DP9531" s="126"/>
      <c r="DQ9531" s="127"/>
      <c r="DR9531" s="128"/>
      <c r="DS9531" s="13"/>
      <c r="DW9531" s="128"/>
      <c r="DX9531" s="128"/>
      <c r="DY9531" s="128"/>
      <c r="EH9531" s="89"/>
      <c r="EI9531" s="90"/>
    </row>
    <row r="9532" spans="38:139">
      <c r="AL9532" s="13"/>
      <c r="AM9532" s="13"/>
      <c r="AN9532" s="3"/>
      <c r="AO9532" s="126"/>
      <c r="AP9532" s="126"/>
      <c r="AQ9532" s="127"/>
      <c r="AR9532" s="128"/>
      <c r="AS9532" s="13"/>
      <c r="AW9532" s="128"/>
      <c r="AX9532" s="128"/>
      <c r="AY9532" s="128"/>
      <c r="BH9532" s="89"/>
      <c r="BI9532" s="90"/>
      <c r="DL9532" s="13"/>
      <c r="DM9532" s="13"/>
      <c r="DN9532" s="3"/>
      <c r="DO9532" s="126"/>
      <c r="DP9532" s="126"/>
      <c r="DQ9532" s="127"/>
      <c r="DR9532" s="128"/>
      <c r="DS9532" s="13"/>
      <c r="DW9532" s="128"/>
      <c r="DX9532" s="128"/>
      <c r="DY9532" s="128"/>
      <c r="EH9532" s="89"/>
      <c r="EI9532" s="90"/>
    </row>
    <row r="9533" spans="38:139">
      <c r="AL9533" s="13"/>
      <c r="AM9533" s="13"/>
      <c r="AN9533" s="3"/>
      <c r="AO9533" s="126"/>
      <c r="AP9533" s="126"/>
      <c r="AQ9533" s="127"/>
      <c r="AR9533" s="128"/>
      <c r="AS9533" s="13"/>
      <c r="AW9533" s="128"/>
      <c r="AX9533" s="128"/>
      <c r="AY9533" s="128"/>
      <c r="BH9533" s="89"/>
      <c r="BI9533" s="90"/>
      <c r="DL9533" s="13"/>
      <c r="DM9533" s="13"/>
      <c r="DN9533" s="3"/>
      <c r="DO9533" s="126"/>
      <c r="DP9533" s="126"/>
      <c r="DQ9533" s="127"/>
      <c r="DR9533" s="128"/>
      <c r="DS9533" s="13"/>
      <c r="DW9533" s="128"/>
      <c r="DX9533" s="128"/>
      <c r="DY9533" s="128"/>
      <c r="EH9533" s="89"/>
      <c r="EI9533" s="90"/>
    </row>
    <row r="9534" spans="38:139">
      <c r="AL9534" s="13"/>
      <c r="AM9534" s="13"/>
      <c r="AN9534" s="3"/>
      <c r="AO9534" s="126"/>
      <c r="AP9534" s="126"/>
      <c r="AQ9534" s="127"/>
      <c r="AR9534" s="128"/>
      <c r="AS9534" s="13"/>
      <c r="AW9534" s="128"/>
      <c r="AX9534" s="128"/>
      <c r="AY9534" s="128"/>
      <c r="BH9534" s="89"/>
      <c r="BI9534" s="90"/>
      <c r="DL9534" s="13"/>
      <c r="DM9534" s="13"/>
      <c r="DN9534" s="3"/>
      <c r="DO9534" s="126"/>
      <c r="DP9534" s="126"/>
      <c r="DQ9534" s="127"/>
      <c r="DR9534" s="128"/>
      <c r="DS9534" s="13"/>
      <c r="DW9534" s="128"/>
      <c r="DX9534" s="128"/>
      <c r="DY9534" s="128"/>
      <c r="EH9534" s="89"/>
      <c r="EI9534" s="90"/>
    </row>
    <row r="9535" spans="38:139">
      <c r="AL9535" s="13"/>
      <c r="AM9535" s="13"/>
      <c r="AN9535" s="3"/>
      <c r="AO9535" s="126"/>
      <c r="AP9535" s="126"/>
      <c r="AQ9535" s="127"/>
      <c r="AR9535" s="128"/>
      <c r="AS9535" s="13"/>
      <c r="AW9535" s="128"/>
      <c r="AX9535" s="128"/>
      <c r="AY9535" s="128"/>
      <c r="BH9535" s="89"/>
      <c r="BI9535" s="90"/>
      <c r="DL9535" s="13"/>
      <c r="DM9535" s="13"/>
      <c r="DN9535" s="3"/>
      <c r="DO9535" s="126"/>
      <c r="DP9535" s="126"/>
      <c r="DQ9535" s="127"/>
      <c r="DR9535" s="128"/>
      <c r="DS9535" s="13"/>
      <c r="DW9535" s="128"/>
      <c r="DX9535" s="128"/>
      <c r="DY9535" s="128"/>
      <c r="EH9535" s="89"/>
      <c r="EI9535" s="90"/>
    </row>
    <row r="9536" spans="38:139">
      <c r="AL9536" s="13"/>
      <c r="AM9536" s="13"/>
      <c r="AN9536" s="3"/>
      <c r="AO9536" s="126"/>
      <c r="AP9536" s="126"/>
      <c r="AQ9536" s="127"/>
      <c r="AR9536" s="128"/>
      <c r="AS9536" s="13"/>
      <c r="AW9536" s="128"/>
      <c r="AX9536" s="128"/>
      <c r="AY9536" s="128"/>
      <c r="BH9536" s="89"/>
      <c r="BI9536" s="90"/>
      <c r="DL9536" s="13"/>
      <c r="DM9536" s="13"/>
      <c r="DN9536" s="3"/>
      <c r="DO9536" s="126"/>
      <c r="DP9536" s="126"/>
      <c r="DQ9536" s="127"/>
      <c r="DR9536" s="128"/>
      <c r="DS9536" s="13"/>
      <c r="DW9536" s="128"/>
      <c r="DX9536" s="128"/>
      <c r="DY9536" s="128"/>
      <c r="EH9536" s="89"/>
      <c r="EI9536" s="90"/>
    </row>
    <row r="9537" spans="38:139">
      <c r="AL9537" s="13"/>
      <c r="AM9537" s="13"/>
      <c r="AN9537" s="3"/>
      <c r="AO9537" s="126"/>
      <c r="AP9537" s="126"/>
      <c r="AQ9537" s="127"/>
      <c r="AR9537" s="128"/>
      <c r="AS9537" s="13"/>
      <c r="AW9537" s="128"/>
      <c r="AX9537" s="128"/>
      <c r="AY9537" s="128"/>
      <c r="BH9537" s="89"/>
      <c r="BI9537" s="90"/>
      <c r="DL9537" s="13"/>
      <c r="DM9537" s="13"/>
      <c r="DN9537" s="3"/>
      <c r="DO9537" s="126"/>
      <c r="DP9537" s="126"/>
      <c r="DQ9537" s="127"/>
      <c r="DR9537" s="128"/>
      <c r="DS9537" s="13"/>
      <c r="DW9537" s="128"/>
      <c r="DX9537" s="128"/>
      <c r="DY9537" s="128"/>
      <c r="EH9537" s="89"/>
      <c r="EI9537" s="90"/>
    </row>
    <row r="9538" spans="38:139">
      <c r="AL9538" s="13"/>
      <c r="AM9538" s="13"/>
      <c r="AN9538" s="3"/>
      <c r="AO9538" s="126"/>
      <c r="AP9538" s="126"/>
      <c r="AQ9538" s="127"/>
      <c r="AR9538" s="128"/>
      <c r="AS9538" s="13"/>
      <c r="AW9538" s="128"/>
      <c r="AX9538" s="128"/>
      <c r="AY9538" s="128"/>
      <c r="BH9538" s="89"/>
      <c r="BI9538" s="90"/>
      <c r="DL9538" s="13"/>
      <c r="DM9538" s="13"/>
      <c r="DN9538" s="3"/>
      <c r="DO9538" s="126"/>
      <c r="DP9538" s="126"/>
      <c r="DQ9538" s="127"/>
      <c r="DR9538" s="128"/>
      <c r="DS9538" s="13"/>
      <c r="DW9538" s="128"/>
      <c r="DX9538" s="128"/>
      <c r="DY9538" s="128"/>
      <c r="EH9538" s="89"/>
      <c r="EI9538" s="90"/>
    </row>
    <row r="9539" spans="38:139">
      <c r="AL9539" s="13"/>
      <c r="AM9539" s="13"/>
      <c r="AN9539" s="3"/>
      <c r="AO9539" s="126"/>
      <c r="AP9539" s="126"/>
      <c r="AQ9539" s="127"/>
      <c r="AR9539" s="128"/>
      <c r="AS9539" s="13"/>
      <c r="AW9539" s="128"/>
      <c r="AX9539" s="128"/>
      <c r="AY9539" s="128"/>
      <c r="BH9539" s="89"/>
      <c r="BI9539" s="90"/>
      <c r="DL9539" s="13"/>
      <c r="DM9539" s="13"/>
      <c r="DN9539" s="3"/>
      <c r="DO9539" s="126"/>
      <c r="DP9539" s="126"/>
      <c r="DQ9539" s="127"/>
      <c r="DR9539" s="128"/>
      <c r="DS9539" s="13"/>
      <c r="DW9539" s="128"/>
      <c r="DX9539" s="128"/>
      <c r="DY9539" s="128"/>
      <c r="EH9539" s="89"/>
      <c r="EI9539" s="90"/>
    </row>
    <row r="9540" spans="38:139">
      <c r="AL9540" s="13"/>
      <c r="AM9540" s="13"/>
      <c r="AN9540" s="3"/>
      <c r="AO9540" s="126"/>
      <c r="AP9540" s="126"/>
      <c r="AQ9540" s="127"/>
      <c r="AR9540" s="128"/>
      <c r="AS9540" s="13"/>
      <c r="AW9540" s="128"/>
      <c r="AX9540" s="128"/>
      <c r="AY9540" s="128"/>
      <c r="BH9540" s="89"/>
      <c r="BI9540" s="90"/>
      <c r="DL9540" s="13"/>
      <c r="DM9540" s="13"/>
      <c r="DN9540" s="3"/>
      <c r="DO9540" s="126"/>
      <c r="DP9540" s="126"/>
      <c r="DQ9540" s="127"/>
      <c r="DR9540" s="128"/>
      <c r="DS9540" s="13"/>
      <c r="DW9540" s="128"/>
      <c r="DX9540" s="128"/>
      <c r="DY9540" s="128"/>
      <c r="EH9540" s="89"/>
      <c r="EI9540" s="90"/>
    </row>
    <row r="9541" spans="38:139">
      <c r="AL9541" s="13"/>
      <c r="AM9541" s="13"/>
      <c r="AN9541" s="3"/>
      <c r="AO9541" s="126"/>
      <c r="AP9541" s="126"/>
      <c r="AQ9541" s="127"/>
      <c r="AR9541" s="128"/>
      <c r="AS9541" s="13"/>
      <c r="AW9541" s="128"/>
      <c r="AX9541" s="128"/>
      <c r="AY9541" s="128"/>
      <c r="BH9541" s="89"/>
      <c r="BI9541" s="90"/>
      <c r="DL9541" s="13"/>
      <c r="DM9541" s="13"/>
      <c r="DN9541" s="3"/>
      <c r="DO9541" s="126"/>
      <c r="DP9541" s="126"/>
      <c r="DQ9541" s="127"/>
      <c r="DR9541" s="128"/>
      <c r="DS9541" s="13"/>
      <c r="DW9541" s="128"/>
      <c r="DX9541" s="128"/>
      <c r="DY9541" s="128"/>
      <c r="EH9541" s="89"/>
      <c r="EI9541" s="90"/>
    </row>
    <row r="9542" spans="38:139">
      <c r="AL9542" s="13"/>
      <c r="AM9542" s="13"/>
      <c r="AN9542" s="3"/>
      <c r="AO9542" s="126"/>
      <c r="AP9542" s="126"/>
      <c r="AQ9542" s="127"/>
      <c r="AR9542" s="128"/>
      <c r="AS9542" s="13"/>
      <c r="AW9542" s="128"/>
      <c r="AX9542" s="128"/>
      <c r="AY9542" s="128"/>
      <c r="BH9542" s="89"/>
      <c r="BI9542" s="90"/>
      <c r="DL9542" s="13"/>
      <c r="DM9542" s="13"/>
      <c r="DN9542" s="3"/>
      <c r="DO9542" s="126"/>
      <c r="DP9542" s="126"/>
      <c r="DQ9542" s="127"/>
      <c r="DR9542" s="128"/>
      <c r="DS9542" s="13"/>
      <c r="DW9542" s="128"/>
      <c r="DX9542" s="128"/>
      <c r="DY9542" s="128"/>
      <c r="EH9542" s="89"/>
      <c r="EI9542" s="90"/>
    </row>
    <row r="9543" spans="38:139">
      <c r="AL9543" s="13"/>
      <c r="AM9543" s="13"/>
      <c r="AN9543" s="3"/>
      <c r="AO9543" s="126"/>
      <c r="AP9543" s="126"/>
      <c r="AQ9543" s="127"/>
      <c r="AR9543" s="128"/>
      <c r="AS9543" s="13"/>
      <c r="AW9543" s="128"/>
      <c r="AX9543" s="128"/>
      <c r="AY9543" s="128"/>
      <c r="BH9543" s="89"/>
      <c r="BI9543" s="90"/>
      <c r="DL9543" s="13"/>
      <c r="DM9543" s="13"/>
      <c r="DN9543" s="3"/>
      <c r="DO9543" s="126"/>
      <c r="DP9543" s="126"/>
      <c r="DQ9543" s="127"/>
      <c r="DR9543" s="128"/>
      <c r="DS9543" s="13"/>
      <c r="DW9543" s="128"/>
      <c r="DX9543" s="128"/>
      <c r="DY9543" s="128"/>
      <c r="EH9543" s="89"/>
      <c r="EI9543" s="90"/>
    </row>
    <row r="9544" spans="38:139">
      <c r="AL9544" s="13"/>
      <c r="AM9544" s="13"/>
      <c r="AN9544" s="3"/>
      <c r="AO9544" s="126"/>
      <c r="AP9544" s="126"/>
      <c r="AQ9544" s="127"/>
      <c r="AR9544" s="128"/>
      <c r="AS9544" s="13"/>
      <c r="AW9544" s="128"/>
      <c r="AX9544" s="128"/>
      <c r="AY9544" s="128"/>
      <c r="BH9544" s="89"/>
      <c r="BI9544" s="90"/>
      <c r="DL9544" s="13"/>
      <c r="DM9544" s="13"/>
      <c r="DN9544" s="3"/>
      <c r="DO9544" s="126"/>
      <c r="DP9544" s="126"/>
      <c r="DQ9544" s="127"/>
      <c r="DR9544" s="128"/>
      <c r="DS9544" s="13"/>
      <c r="DW9544" s="128"/>
      <c r="DX9544" s="128"/>
      <c r="DY9544" s="128"/>
      <c r="EH9544" s="89"/>
      <c r="EI9544" s="90"/>
    </row>
    <row r="9545" spans="38:139">
      <c r="AL9545" s="13"/>
      <c r="AM9545" s="13"/>
      <c r="AN9545" s="3"/>
      <c r="AO9545" s="126"/>
      <c r="AP9545" s="126"/>
      <c r="AQ9545" s="127"/>
      <c r="AR9545" s="128"/>
      <c r="AS9545" s="13"/>
      <c r="AW9545" s="128"/>
      <c r="AX9545" s="128"/>
      <c r="AY9545" s="128"/>
      <c r="BH9545" s="89"/>
      <c r="BI9545" s="90"/>
      <c r="DL9545" s="13"/>
      <c r="DM9545" s="13"/>
      <c r="DN9545" s="3"/>
      <c r="DO9545" s="126"/>
      <c r="DP9545" s="126"/>
      <c r="DQ9545" s="127"/>
      <c r="DR9545" s="128"/>
      <c r="DS9545" s="13"/>
      <c r="DW9545" s="128"/>
      <c r="DX9545" s="128"/>
      <c r="DY9545" s="128"/>
      <c r="EH9545" s="89"/>
      <c r="EI9545" s="90"/>
    </row>
    <row r="9546" spans="38:139">
      <c r="AL9546" s="13"/>
      <c r="AM9546" s="13"/>
      <c r="AN9546" s="3"/>
      <c r="AO9546" s="126"/>
      <c r="AP9546" s="126"/>
      <c r="AQ9546" s="127"/>
      <c r="AR9546" s="128"/>
      <c r="AS9546" s="13"/>
      <c r="AW9546" s="128"/>
      <c r="AX9546" s="128"/>
      <c r="AY9546" s="128"/>
      <c r="BH9546" s="89"/>
      <c r="BI9546" s="90"/>
      <c r="DL9546" s="13"/>
      <c r="DM9546" s="13"/>
      <c r="DN9546" s="3"/>
      <c r="DO9546" s="126"/>
      <c r="DP9546" s="126"/>
      <c r="DQ9546" s="127"/>
      <c r="DR9546" s="128"/>
      <c r="DS9546" s="13"/>
      <c r="DW9546" s="128"/>
      <c r="DX9546" s="128"/>
      <c r="DY9546" s="128"/>
      <c r="EH9546" s="89"/>
      <c r="EI9546" s="90"/>
    </row>
    <row r="9547" spans="38:139">
      <c r="AL9547" s="13"/>
      <c r="AM9547" s="13"/>
      <c r="AN9547" s="3"/>
      <c r="AO9547" s="126"/>
      <c r="AP9547" s="126"/>
      <c r="AQ9547" s="127"/>
      <c r="AR9547" s="128"/>
      <c r="AS9547" s="13"/>
      <c r="AW9547" s="128"/>
      <c r="AX9547" s="128"/>
      <c r="AY9547" s="128"/>
      <c r="BH9547" s="89"/>
      <c r="BI9547" s="90"/>
      <c r="DL9547" s="13"/>
      <c r="DM9547" s="13"/>
      <c r="DN9547" s="3"/>
      <c r="DO9547" s="126"/>
      <c r="DP9547" s="126"/>
      <c r="DQ9547" s="127"/>
      <c r="DR9547" s="128"/>
      <c r="DS9547" s="13"/>
      <c r="DW9547" s="128"/>
      <c r="DX9547" s="128"/>
      <c r="DY9547" s="128"/>
      <c r="EH9547" s="89"/>
      <c r="EI9547" s="90"/>
    </row>
    <row r="9548" spans="38:139">
      <c r="AL9548" s="13"/>
      <c r="AM9548" s="13"/>
      <c r="AN9548" s="3"/>
      <c r="AO9548" s="126"/>
      <c r="AP9548" s="126"/>
      <c r="AQ9548" s="127"/>
      <c r="AR9548" s="128"/>
      <c r="AS9548" s="13"/>
      <c r="AW9548" s="128"/>
      <c r="AX9548" s="128"/>
      <c r="AY9548" s="128"/>
      <c r="BH9548" s="89"/>
      <c r="BI9548" s="90"/>
      <c r="DL9548" s="13"/>
      <c r="DM9548" s="13"/>
      <c r="DN9548" s="3"/>
      <c r="DO9548" s="126"/>
      <c r="DP9548" s="126"/>
      <c r="DQ9548" s="127"/>
      <c r="DR9548" s="128"/>
      <c r="DS9548" s="13"/>
      <c r="DW9548" s="128"/>
      <c r="DX9548" s="128"/>
      <c r="DY9548" s="128"/>
      <c r="EH9548" s="89"/>
      <c r="EI9548" s="90"/>
    </row>
    <row r="9549" spans="38:139">
      <c r="AL9549" s="13"/>
      <c r="AM9549" s="13"/>
      <c r="AN9549" s="3"/>
      <c r="AO9549" s="126"/>
      <c r="AP9549" s="126"/>
      <c r="AQ9549" s="127"/>
      <c r="AR9549" s="128"/>
      <c r="AS9549" s="13"/>
      <c r="AW9549" s="128"/>
      <c r="AX9549" s="128"/>
      <c r="AY9549" s="128"/>
      <c r="BH9549" s="89"/>
      <c r="BI9549" s="90"/>
      <c r="DL9549" s="13"/>
      <c r="DM9549" s="13"/>
      <c r="DN9549" s="3"/>
      <c r="DO9549" s="126"/>
      <c r="DP9549" s="126"/>
      <c r="DQ9549" s="127"/>
      <c r="DR9549" s="128"/>
      <c r="DS9549" s="13"/>
      <c r="DW9549" s="128"/>
      <c r="DX9549" s="128"/>
      <c r="DY9549" s="128"/>
      <c r="EH9549" s="89"/>
      <c r="EI9549" s="90"/>
    </row>
    <row r="9550" spans="38:139">
      <c r="AL9550" s="13"/>
      <c r="AM9550" s="13"/>
      <c r="AN9550" s="3"/>
      <c r="AO9550" s="126"/>
      <c r="AP9550" s="126"/>
      <c r="AQ9550" s="127"/>
      <c r="AR9550" s="128"/>
      <c r="AS9550" s="13"/>
      <c r="AW9550" s="128"/>
      <c r="AX9550" s="128"/>
      <c r="AY9550" s="128"/>
      <c r="BH9550" s="89"/>
      <c r="BI9550" s="90"/>
      <c r="DL9550" s="13"/>
      <c r="DM9550" s="13"/>
      <c r="DN9550" s="3"/>
      <c r="DO9550" s="126"/>
      <c r="DP9550" s="126"/>
      <c r="DQ9550" s="127"/>
      <c r="DR9550" s="128"/>
      <c r="DS9550" s="13"/>
      <c r="DW9550" s="128"/>
      <c r="DX9550" s="128"/>
      <c r="DY9550" s="128"/>
      <c r="EH9550" s="89"/>
      <c r="EI9550" s="90"/>
    </row>
    <row r="9551" spans="38:139">
      <c r="AL9551" s="13"/>
      <c r="AM9551" s="13"/>
      <c r="AN9551" s="3"/>
      <c r="AO9551" s="126"/>
      <c r="AP9551" s="126"/>
      <c r="AQ9551" s="127"/>
      <c r="AR9551" s="128"/>
      <c r="AS9551" s="13"/>
      <c r="AW9551" s="128"/>
      <c r="AX9551" s="128"/>
      <c r="AY9551" s="128"/>
      <c r="BH9551" s="89"/>
      <c r="BI9551" s="90"/>
      <c r="DL9551" s="13"/>
      <c r="DM9551" s="13"/>
      <c r="DN9551" s="3"/>
      <c r="DO9551" s="126"/>
      <c r="DP9551" s="126"/>
      <c r="DQ9551" s="127"/>
      <c r="DR9551" s="128"/>
      <c r="DS9551" s="13"/>
      <c r="DW9551" s="128"/>
      <c r="DX9551" s="128"/>
      <c r="DY9551" s="128"/>
      <c r="EH9551" s="89"/>
      <c r="EI9551" s="90"/>
    </row>
    <row r="9552" spans="38:139">
      <c r="AL9552" s="13"/>
      <c r="AM9552" s="13"/>
      <c r="AN9552" s="3"/>
      <c r="AO9552" s="126"/>
      <c r="AP9552" s="126"/>
      <c r="AQ9552" s="127"/>
      <c r="AR9552" s="128"/>
      <c r="AS9552" s="13"/>
      <c r="AW9552" s="128"/>
      <c r="AX9552" s="128"/>
      <c r="AY9552" s="128"/>
      <c r="BH9552" s="89"/>
      <c r="BI9552" s="90"/>
      <c r="DL9552" s="13"/>
      <c r="DM9552" s="13"/>
      <c r="DN9552" s="3"/>
      <c r="DO9552" s="126"/>
      <c r="DP9552" s="126"/>
      <c r="DQ9552" s="127"/>
      <c r="DR9552" s="128"/>
      <c r="DS9552" s="13"/>
      <c r="DW9552" s="128"/>
      <c r="DX9552" s="128"/>
      <c r="DY9552" s="128"/>
      <c r="EH9552" s="89"/>
      <c r="EI9552" s="90"/>
    </row>
    <row r="9553" spans="38:139">
      <c r="AL9553" s="13"/>
      <c r="AM9553" s="13"/>
      <c r="AN9553" s="3"/>
      <c r="AO9553" s="126"/>
      <c r="AP9553" s="126"/>
      <c r="AQ9553" s="127"/>
      <c r="AR9553" s="128"/>
      <c r="AS9553" s="13"/>
      <c r="AW9553" s="128"/>
      <c r="AX9553" s="128"/>
      <c r="AY9553" s="128"/>
      <c r="BH9553" s="89"/>
      <c r="BI9553" s="90"/>
      <c r="DL9553" s="13"/>
      <c r="DM9553" s="13"/>
      <c r="DN9553" s="3"/>
      <c r="DO9553" s="126"/>
      <c r="DP9553" s="126"/>
      <c r="DQ9553" s="127"/>
      <c r="DR9553" s="128"/>
      <c r="DS9553" s="13"/>
      <c r="DW9553" s="128"/>
      <c r="DX9553" s="128"/>
      <c r="DY9553" s="128"/>
      <c r="EH9553" s="89"/>
      <c r="EI9553" s="90"/>
    </row>
    <row r="9554" spans="38:139">
      <c r="AL9554" s="13"/>
      <c r="AM9554" s="13"/>
      <c r="AN9554" s="3"/>
      <c r="AO9554" s="126"/>
      <c r="AP9554" s="126"/>
      <c r="AQ9554" s="127"/>
      <c r="AR9554" s="128"/>
      <c r="AS9554" s="13"/>
      <c r="AW9554" s="128"/>
      <c r="AX9554" s="128"/>
      <c r="AY9554" s="128"/>
      <c r="BH9554" s="89"/>
      <c r="BI9554" s="90"/>
      <c r="DL9554" s="13"/>
      <c r="DM9554" s="13"/>
      <c r="DN9554" s="3"/>
      <c r="DO9554" s="126"/>
      <c r="DP9554" s="126"/>
      <c r="DQ9554" s="127"/>
      <c r="DR9554" s="128"/>
      <c r="DS9554" s="13"/>
      <c r="DW9554" s="128"/>
      <c r="DX9554" s="128"/>
      <c r="DY9554" s="128"/>
      <c r="EH9554" s="89"/>
      <c r="EI9554" s="90"/>
    </row>
    <row r="9555" spans="38:139">
      <c r="AL9555" s="13"/>
      <c r="AM9555" s="13"/>
      <c r="AN9555" s="3"/>
      <c r="AO9555" s="126"/>
      <c r="AP9555" s="126"/>
      <c r="AQ9555" s="127"/>
      <c r="AR9555" s="128"/>
      <c r="AS9555" s="13"/>
      <c r="AW9555" s="128"/>
      <c r="AX9555" s="128"/>
      <c r="AY9555" s="128"/>
      <c r="BH9555" s="89"/>
      <c r="BI9555" s="90"/>
      <c r="DL9555" s="13"/>
      <c r="DM9555" s="13"/>
      <c r="DN9555" s="3"/>
      <c r="DO9555" s="126"/>
      <c r="DP9555" s="126"/>
      <c r="DQ9555" s="127"/>
      <c r="DR9555" s="128"/>
      <c r="DS9555" s="13"/>
      <c r="DW9555" s="128"/>
      <c r="DX9555" s="128"/>
      <c r="DY9555" s="128"/>
      <c r="EH9555" s="89"/>
      <c r="EI9555" s="90"/>
    </row>
    <row r="9556" spans="38:139">
      <c r="AL9556" s="13"/>
      <c r="AM9556" s="13"/>
      <c r="AN9556" s="3"/>
      <c r="AO9556" s="126"/>
      <c r="AP9556" s="126"/>
      <c r="AQ9556" s="127"/>
      <c r="AR9556" s="128"/>
      <c r="AS9556" s="13"/>
      <c r="AW9556" s="128"/>
      <c r="AX9556" s="128"/>
      <c r="AY9556" s="128"/>
      <c r="BH9556" s="89"/>
      <c r="BI9556" s="90"/>
      <c r="DL9556" s="13"/>
      <c r="DM9556" s="13"/>
      <c r="DN9556" s="3"/>
      <c r="DO9556" s="126"/>
      <c r="DP9556" s="126"/>
      <c r="DQ9556" s="127"/>
      <c r="DR9556" s="128"/>
      <c r="DS9556" s="13"/>
      <c r="DW9556" s="128"/>
      <c r="DX9556" s="128"/>
      <c r="DY9556" s="128"/>
      <c r="EH9556" s="89"/>
      <c r="EI9556" s="90"/>
    </row>
    <row r="9557" spans="38:139">
      <c r="AL9557" s="13"/>
      <c r="AM9557" s="13"/>
      <c r="AN9557" s="3"/>
      <c r="AO9557" s="126"/>
      <c r="AP9557" s="126"/>
      <c r="AQ9557" s="127"/>
      <c r="AR9557" s="128"/>
      <c r="AS9557" s="13"/>
      <c r="AW9557" s="128"/>
      <c r="AX9557" s="128"/>
      <c r="AY9557" s="128"/>
      <c r="BH9557" s="89"/>
      <c r="BI9557" s="90"/>
      <c r="DL9557" s="13"/>
      <c r="DM9557" s="13"/>
      <c r="DN9557" s="3"/>
      <c r="DO9557" s="126"/>
      <c r="DP9557" s="126"/>
      <c r="DQ9557" s="127"/>
      <c r="DR9557" s="128"/>
      <c r="DS9557" s="13"/>
      <c r="DW9557" s="128"/>
      <c r="DX9557" s="128"/>
      <c r="DY9557" s="128"/>
      <c r="EH9557" s="89"/>
      <c r="EI9557" s="90"/>
    </row>
    <row r="9558" spans="38:139">
      <c r="AL9558" s="13"/>
      <c r="AM9558" s="13"/>
      <c r="AN9558" s="3"/>
      <c r="AO9558" s="126"/>
      <c r="AP9558" s="126"/>
      <c r="AQ9558" s="127"/>
      <c r="AR9558" s="128"/>
      <c r="AS9558" s="13"/>
      <c r="AW9558" s="128"/>
      <c r="AX9558" s="128"/>
      <c r="AY9558" s="128"/>
      <c r="BH9558" s="89"/>
      <c r="BI9558" s="90"/>
      <c r="DL9558" s="13"/>
      <c r="DM9558" s="13"/>
      <c r="DN9558" s="3"/>
      <c r="DO9558" s="126"/>
      <c r="DP9558" s="126"/>
      <c r="DQ9558" s="127"/>
      <c r="DR9558" s="128"/>
      <c r="DS9558" s="13"/>
      <c r="DW9558" s="128"/>
      <c r="DX9558" s="128"/>
      <c r="DY9558" s="128"/>
      <c r="EH9558" s="89"/>
      <c r="EI9558" s="90"/>
    </row>
    <row r="9559" spans="38:139">
      <c r="AL9559" s="13"/>
      <c r="AM9559" s="13"/>
      <c r="AN9559" s="3"/>
      <c r="AO9559" s="126"/>
      <c r="AP9559" s="126"/>
      <c r="AQ9559" s="127"/>
      <c r="AR9559" s="128"/>
      <c r="AS9559" s="13"/>
      <c r="AW9559" s="128"/>
      <c r="AX9559" s="128"/>
      <c r="AY9559" s="128"/>
      <c r="BH9559" s="89"/>
      <c r="BI9559" s="90"/>
      <c r="DL9559" s="13"/>
      <c r="DM9559" s="13"/>
      <c r="DN9559" s="3"/>
      <c r="DO9559" s="126"/>
      <c r="DP9559" s="126"/>
      <c r="DQ9559" s="127"/>
      <c r="DR9559" s="128"/>
      <c r="DS9559" s="13"/>
      <c r="DW9559" s="128"/>
      <c r="DX9559" s="128"/>
      <c r="DY9559" s="128"/>
      <c r="EH9559" s="89"/>
      <c r="EI9559" s="90"/>
    </row>
    <row r="9560" spans="38:139">
      <c r="AL9560" s="13"/>
      <c r="AM9560" s="13"/>
      <c r="AN9560" s="3"/>
      <c r="AO9560" s="126"/>
      <c r="AP9560" s="126"/>
      <c r="AQ9560" s="127"/>
      <c r="AR9560" s="128"/>
      <c r="AS9560" s="13"/>
      <c r="AW9560" s="128"/>
      <c r="AX9560" s="128"/>
      <c r="AY9560" s="128"/>
      <c r="BH9560" s="89"/>
      <c r="BI9560" s="90"/>
      <c r="DL9560" s="13"/>
      <c r="DM9560" s="13"/>
      <c r="DN9560" s="3"/>
      <c r="DO9560" s="126"/>
      <c r="DP9560" s="126"/>
      <c r="DQ9560" s="127"/>
      <c r="DR9560" s="128"/>
      <c r="DS9560" s="13"/>
      <c r="DW9560" s="128"/>
      <c r="DX9560" s="128"/>
      <c r="DY9560" s="128"/>
      <c r="EH9560" s="89"/>
      <c r="EI9560" s="90"/>
    </row>
    <row r="9561" spans="38:139">
      <c r="AL9561" s="13"/>
      <c r="AM9561" s="13"/>
      <c r="AN9561" s="3"/>
      <c r="AO9561" s="126"/>
      <c r="AP9561" s="126"/>
      <c r="AQ9561" s="127"/>
      <c r="AR9561" s="128"/>
      <c r="AS9561" s="13"/>
      <c r="AW9561" s="128"/>
      <c r="AX9561" s="128"/>
      <c r="AY9561" s="128"/>
      <c r="BH9561" s="89"/>
      <c r="BI9561" s="90"/>
      <c r="DL9561" s="13"/>
      <c r="DM9561" s="13"/>
      <c r="DN9561" s="3"/>
      <c r="DO9561" s="126"/>
      <c r="DP9561" s="126"/>
      <c r="DQ9561" s="127"/>
      <c r="DR9561" s="128"/>
      <c r="DS9561" s="13"/>
      <c r="DW9561" s="128"/>
      <c r="DX9561" s="128"/>
      <c r="DY9561" s="128"/>
      <c r="EH9561" s="89"/>
      <c r="EI9561" s="90"/>
    </row>
    <row r="9562" spans="38:139">
      <c r="AL9562" s="13"/>
      <c r="AM9562" s="13"/>
      <c r="AN9562" s="3"/>
      <c r="AO9562" s="126"/>
      <c r="AP9562" s="126"/>
      <c r="AQ9562" s="127"/>
      <c r="AR9562" s="128"/>
      <c r="AS9562" s="13"/>
      <c r="AW9562" s="128"/>
      <c r="AX9562" s="128"/>
      <c r="AY9562" s="128"/>
      <c r="BH9562" s="89"/>
      <c r="BI9562" s="90"/>
      <c r="DL9562" s="13"/>
      <c r="DM9562" s="13"/>
      <c r="DN9562" s="3"/>
      <c r="DO9562" s="126"/>
      <c r="DP9562" s="126"/>
      <c r="DQ9562" s="127"/>
      <c r="DR9562" s="128"/>
      <c r="DS9562" s="13"/>
      <c r="DW9562" s="128"/>
      <c r="DX9562" s="128"/>
      <c r="DY9562" s="128"/>
      <c r="EH9562" s="89"/>
      <c r="EI9562" s="90"/>
    </row>
    <row r="9563" spans="38:139">
      <c r="AL9563" s="13"/>
      <c r="AM9563" s="13"/>
      <c r="AN9563" s="3"/>
      <c r="AO9563" s="126"/>
      <c r="AP9563" s="126"/>
      <c r="AQ9563" s="127"/>
      <c r="AR9563" s="128"/>
      <c r="AS9563" s="13"/>
      <c r="AW9563" s="128"/>
      <c r="AX9563" s="128"/>
      <c r="AY9563" s="128"/>
      <c r="BH9563" s="89"/>
      <c r="BI9563" s="90"/>
      <c r="DL9563" s="13"/>
      <c r="DM9563" s="13"/>
      <c r="DN9563" s="3"/>
      <c r="DO9563" s="126"/>
      <c r="DP9563" s="126"/>
      <c r="DQ9563" s="127"/>
      <c r="DR9563" s="128"/>
      <c r="DS9563" s="13"/>
      <c r="DW9563" s="128"/>
      <c r="DX9563" s="128"/>
      <c r="DY9563" s="128"/>
      <c r="EH9563" s="89"/>
      <c r="EI9563" s="90"/>
    </row>
    <row r="9564" spans="38:139">
      <c r="AL9564" s="13"/>
      <c r="AM9564" s="13"/>
      <c r="AN9564" s="3"/>
      <c r="AO9564" s="126"/>
      <c r="AP9564" s="126"/>
      <c r="AQ9564" s="127"/>
      <c r="AR9564" s="128"/>
      <c r="AS9564" s="13"/>
      <c r="AW9564" s="128"/>
      <c r="AX9564" s="128"/>
      <c r="AY9564" s="128"/>
      <c r="BH9564" s="89"/>
      <c r="BI9564" s="90"/>
      <c r="DL9564" s="13"/>
      <c r="DM9564" s="13"/>
      <c r="DN9564" s="3"/>
      <c r="DO9564" s="126"/>
      <c r="DP9564" s="126"/>
      <c r="DQ9564" s="127"/>
      <c r="DR9564" s="128"/>
      <c r="DS9564" s="13"/>
      <c r="DW9564" s="128"/>
      <c r="DX9564" s="128"/>
      <c r="DY9564" s="128"/>
      <c r="EH9564" s="89"/>
      <c r="EI9564" s="90"/>
    </row>
    <row r="9565" spans="38:139">
      <c r="AL9565" s="13"/>
      <c r="AM9565" s="13"/>
      <c r="AN9565" s="3"/>
      <c r="AO9565" s="126"/>
      <c r="AP9565" s="126"/>
      <c r="AQ9565" s="127"/>
      <c r="AR9565" s="128"/>
      <c r="AS9565" s="13"/>
      <c r="AW9565" s="128"/>
      <c r="AX9565" s="128"/>
      <c r="AY9565" s="128"/>
      <c r="BH9565" s="89"/>
      <c r="BI9565" s="90"/>
      <c r="DL9565" s="13"/>
      <c r="DM9565" s="13"/>
      <c r="DN9565" s="3"/>
      <c r="DO9565" s="126"/>
      <c r="DP9565" s="126"/>
      <c r="DQ9565" s="127"/>
      <c r="DR9565" s="128"/>
      <c r="DS9565" s="13"/>
      <c r="DW9565" s="128"/>
      <c r="DX9565" s="128"/>
      <c r="DY9565" s="128"/>
      <c r="EH9565" s="89"/>
      <c r="EI9565" s="90"/>
    </row>
    <row r="9566" spans="38:139">
      <c r="AL9566" s="13"/>
      <c r="AM9566" s="13"/>
      <c r="AN9566" s="3"/>
      <c r="AO9566" s="126"/>
      <c r="AP9566" s="126"/>
      <c r="AQ9566" s="127"/>
      <c r="AR9566" s="128"/>
      <c r="AS9566" s="13"/>
      <c r="AW9566" s="128"/>
      <c r="AX9566" s="128"/>
      <c r="AY9566" s="128"/>
      <c r="BH9566" s="89"/>
      <c r="BI9566" s="90"/>
      <c r="DL9566" s="13"/>
      <c r="DM9566" s="13"/>
      <c r="DN9566" s="3"/>
      <c r="DO9566" s="126"/>
      <c r="DP9566" s="126"/>
      <c r="DQ9566" s="127"/>
      <c r="DR9566" s="128"/>
      <c r="DS9566" s="13"/>
      <c r="DW9566" s="128"/>
      <c r="DX9566" s="128"/>
      <c r="DY9566" s="128"/>
      <c r="EH9566" s="89"/>
      <c r="EI9566" s="90"/>
    </row>
    <row r="9567" spans="38:139">
      <c r="AL9567" s="13"/>
      <c r="AM9567" s="13"/>
      <c r="AN9567" s="3"/>
      <c r="AO9567" s="126"/>
      <c r="AP9567" s="126"/>
      <c r="AQ9567" s="127"/>
      <c r="AR9567" s="128"/>
      <c r="AS9567" s="13"/>
      <c r="AW9567" s="128"/>
      <c r="AX9567" s="128"/>
      <c r="AY9567" s="128"/>
      <c r="BH9567" s="89"/>
      <c r="BI9567" s="90"/>
      <c r="DL9567" s="13"/>
      <c r="DM9567" s="13"/>
      <c r="DN9567" s="3"/>
      <c r="DO9567" s="126"/>
      <c r="DP9567" s="126"/>
      <c r="DQ9567" s="127"/>
      <c r="DR9567" s="128"/>
      <c r="DS9567" s="13"/>
      <c r="DW9567" s="128"/>
      <c r="DX9567" s="128"/>
      <c r="DY9567" s="128"/>
      <c r="EH9567" s="89"/>
      <c r="EI9567" s="90"/>
    </row>
    <row r="9568" spans="38:139">
      <c r="AL9568" s="13"/>
      <c r="AM9568" s="13"/>
      <c r="AN9568" s="3"/>
      <c r="AO9568" s="126"/>
      <c r="AP9568" s="126"/>
      <c r="AQ9568" s="127"/>
      <c r="AR9568" s="128"/>
      <c r="AS9568" s="13"/>
      <c r="AW9568" s="128"/>
      <c r="AX9568" s="128"/>
      <c r="AY9568" s="128"/>
      <c r="BH9568" s="89"/>
      <c r="BI9568" s="90"/>
      <c r="DL9568" s="13"/>
      <c r="DM9568" s="13"/>
      <c r="DN9568" s="3"/>
      <c r="DO9568" s="126"/>
      <c r="DP9568" s="126"/>
      <c r="DQ9568" s="127"/>
      <c r="DR9568" s="128"/>
      <c r="DS9568" s="13"/>
      <c r="DW9568" s="128"/>
      <c r="DX9568" s="128"/>
      <c r="DY9568" s="128"/>
      <c r="EH9568" s="89"/>
      <c r="EI9568" s="90"/>
    </row>
    <row r="9569" spans="38:139">
      <c r="AL9569" s="13"/>
      <c r="AM9569" s="13"/>
      <c r="AN9569" s="3"/>
      <c r="AO9569" s="126"/>
      <c r="AP9569" s="126"/>
      <c r="AQ9569" s="127"/>
      <c r="AR9569" s="128"/>
      <c r="AS9569" s="13"/>
      <c r="AW9569" s="128"/>
      <c r="AX9569" s="128"/>
      <c r="AY9569" s="128"/>
      <c r="BH9569" s="89"/>
      <c r="BI9569" s="90"/>
      <c r="DL9569" s="13"/>
      <c r="DM9569" s="13"/>
      <c r="DN9569" s="3"/>
      <c r="DO9569" s="126"/>
      <c r="DP9569" s="126"/>
      <c r="DQ9569" s="127"/>
      <c r="DR9569" s="128"/>
      <c r="DS9569" s="13"/>
      <c r="DW9569" s="128"/>
      <c r="DX9569" s="128"/>
      <c r="DY9569" s="128"/>
      <c r="EH9569" s="89"/>
      <c r="EI9569" s="90"/>
    </row>
    <row r="9570" spans="38:139">
      <c r="AL9570" s="13"/>
      <c r="AM9570" s="13"/>
      <c r="AN9570" s="3"/>
      <c r="AO9570" s="126"/>
      <c r="AP9570" s="126"/>
      <c r="AQ9570" s="127"/>
      <c r="AR9570" s="128"/>
      <c r="AS9570" s="13"/>
      <c r="AW9570" s="128"/>
      <c r="AX9570" s="128"/>
      <c r="AY9570" s="128"/>
      <c r="BH9570" s="89"/>
      <c r="BI9570" s="90"/>
      <c r="DL9570" s="13"/>
      <c r="DM9570" s="13"/>
      <c r="DN9570" s="3"/>
      <c r="DO9570" s="126"/>
      <c r="DP9570" s="126"/>
      <c r="DQ9570" s="127"/>
      <c r="DR9570" s="128"/>
      <c r="DS9570" s="13"/>
      <c r="DW9570" s="128"/>
      <c r="DX9570" s="128"/>
      <c r="DY9570" s="128"/>
      <c r="EH9570" s="89"/>
      <c r="EI9570" s="90"/>
    </row>
    <row r="9571" spans="38:139">
      <c r="AL9571" s="13"/>
      <c r="AM9571" s="13"/>
      <c r="AN9571" s="3"/>
      <c r="AO9571" s="126"/>
      <c r="AP9571" s="126"/>
      <c r="AQ9571" s="127"/>
      <c r="AR9571" s="128"/>
      <c r="AS9571" s="13"/>
      <c r="AW9571" s="128"/>
      <c r="AX9571" s="128"/>
      <c r="AY9571" s="128"/>
      <c r="BH9571" s="89"/>
      <c r="BI9571" s="90"/>
      <c r="DL9571" s="13"/>
      <c r="DM9571" s="13"/>
      <c r="DN9571" s="3"/>
      <c r="DO9571" s="126"/>
      <c r="DP9571" s="126"/>
      <c r="DQ9571" s="127"/>
      <c r="DR9571" s="128"/>
      <c r="DS9571" s="13"/>
      <c r="DW9571" s="128"/>
      <c r="DX9571" s="128"/>
      <c r="DY9571" s="128"/>
      <c r="EH9571" s="89"/>
      <c r="EI9571" s="90"/>
    </row>
    <row r="9572" spans="38:139">
      <c r="AL9572" s="13"/>
      <c r="AM9572" s="13"/>
      <c r="AN9572" s="3"/>
      <c r="AO9572" s="126"/>
      <c r="AP9572" s="126"/>
      <c r="AQ9572" s="127"/>
      <c r="AR9572" s="128"/>
      <c r="AS9572" s="13"/>
      <c r="AW9572" s="128"/>
      <c r="AX9572" s="128"/>
      <c r="AY9572" s="128"/>
      <c r="BH9572" s="89"/>
      <c r="BI9572" s="90"/>
      <c r="DL9572" s="13"/>
      <c r="DM9572" s="13"/>
      <c r="DN9572" s="3"/>
      <c r="DO9572" s="126"/>
      <c r="DP9572" s="126"/>
      <c r="DQ9572" s="127"/>
      <c r="DR9572" s="128"/>
      <c r="DS9572" s="13"/>
      <c r="DW9572" s="128"/>
      <c r="DX9572" s="128"/>
      <c r="DY9572" s="128"/>
      <c r="EH9572" s="89"/>
      <c r="EI9572" s="90"/>
    </row>
    <row r="9573" spans="38:139">
      <c r="AL9573" s="13"/>
      <c r="AM9573" s="13"/>
      <c r="AN9573" s="3"/>
      <c r="AO9573" s="126"/>
      <c r="AP9573" s="126"/>
      <c r="AQ9573" s="127"/>
      <c r="AR9573" s="128"/>
      <c r="AS9573" s="13"/>
      <c r="AW9573" s="128"/>
      <c r="AX9573" s="128"/>
      <c r="AY9573" s="128"/>
      <c r="BH9573" s="89"/>
      <c r="BI9573" s="90"/>
      <c r="DL9573" s="13"/>
      <c r="DM9573" s="13"/>
      <c r="DN9573" s="3"/>
      <c r="DO9573" s="126"/>
      <c r="DP9573" s="126"/>
      <c r="DQ9573" s="127"/>
      <c r="DR9573" s="128"/>
      <c r="DS9573" s="13"/>
      <c r="DW9573" s="128"/>
      <c r="DX9573" s="128"/>
      <c r="DY9573" s="128"/>
      <c r="EH9573" s="89"/>
      <c r="EI9573" s="90"/>
    </row>
    <row r="9574" spans="38:139">
      <c r="AL9574" s="13"/>
      <c r="AM9574" s="13"/>
      <c r="AN9574" s="3"/>
      <c r="AO9574" s="126"/>
      <c r="AP9574" s="126"/>
      <c r="AQ9574" s="127"/>
      <c r="AR9574" s="128"/>
      <c r="AS9574" s="13"/>
      <c r="AW9574" s="128"/>
      <c r="AX9574" s="128"/>
      <c r="AY9574" s="128"/>
      <c r="BH9574" s="89"/>
      <c r="BI9574" s="90"/>
      <c r="DL9574" s="13"/>
      <c r="DM9574" s="13"/>
      <c r="DN9574" s="3"/>
      <c r="DO9574" s="126"/>
      <c r="DP9574" s="126"/>
      <c r="DQ9574" s="127"/>
      <c r="DR9574" s="128"/>
      <c r="DS9574" s="13"/>
      <c r="DW9574" s="128"/>
      <c r="DX9574" s="128"/>
      <c r="DY9574" s="128"/>
      <c r="EH9574" s="89"/>
      <c r="EI9574" s="90"/>
    </row>
    <row r="9575" spans="38:139">
      <c r="AL9575" s="13"/>
      <c r="AM9575" s="13"/>
      <c r="AN9575" s="3"/>
      <c r="AO9575" s="126"/>
      <c r="AP9575" s="126"/>
      <c r="AQ9575" s="127"/>
      <c r="AR9575" s="128"/>
      <c r="AS9575" s="13"/>
      <c r="AW9575" s="128"/>
      <c r="AX9575" s="128"/>
      <c r="AY9575" s="128"/>
      <c r="BH9575" s="89"/>
      <c r="BI9575" s="90"/>
      <c r="DL9575" s="13"/>
      <c r="DM9575" s="13"/>
      <c r="DN9575" s="3"/>
      <c r="DO9575" s="126"/>
      <c r="DP9575" s="126"/>
      <c r="DQ9575" s="127"/>
      <c r="DR9575" s="128"/>
      <c r="DS9575" s="13"/>
      <c r="DW9575" s="128"/>
      <c r="DX9575" s="128"/>
      <c r="DY9575" s="128"/>
      <c r="EH9575" s="89"/>
      <c r="EI9575" s="90"/>
    </row>
    <row r="9576" spans="38:139">
      <c r="AL9576" s="13"/>
      <c r="AM9576" s="13"/>
      <c r="AN9576" s="3"/>
      <c r="AO9576" s="126"/>
      <c r="AP9576" s="126"/>
      <c r="AQ9576" s="127"/>
      <c r="AR9576" s="128"/>
      <c r="AS9576" s="13"/>
      <c r="AW9576" s="128"/>
      <c r="AX9576" s="128"/>
      <c r="AY9576" s="128"/>
      <c r="BH9576" s="89"/>
      <c r="BI9576" s="90"/>
      <c r="DL9576" s="13"/>
      <c r="DM9576" s="13"/>
      <c r="DN9576" s="3"/>
      <c r="DO9576" s="126"/>
      <c r="DP9576" s="126"/>
      <c r="DQ9576" s="127"/>
      <c r="DR9576" s="128"/>
      <c r="DS9576" s="13"/>
      <c r="DW9576" s="128"/>
      <c r="DX9576" s="128"/>
      <c r="DY9576" s="128"/>
      <c r="EH9576" s="89"/>
      <c r="EI9576" s="90"/>
    </row>
    <row r="9577" spans="38:139">
      <c r="AL9577" s="13"/>
      <c r="AM9577" s="13"/>
      <c r="AN9577" s="3"/>
      <c r="AO9577" s="126"/>
      <c r="AP9577" s="126"/>
      <c r="AQ9577" s="127"/>
      <c r="AR9577" s="128"/>
      <c r="AS9577" s="13"/>
      <c r="AW9577" s="128"/>
      <c r="AX9577" s="128"/>
      <c r="AY9577" s="128"/>
      <c r="BH9577" s="89"/>
      <c r="BI9577" s="90"/>
      <c r="DL9577" s="13"/>
      <c r="DM9577" s="13"/>
      <c r="DN9577" s="3"/>
      <c r="DO9577" s="126"/>
      <c r="DP9577" s="126"/>
      <c r="DQ9577" s="127"/>
      <c r="DR9577" s="128"/>
      <c r="DS9577" s="13"/>
      <c r="DW9577" s="128"/>
      <c r="DX9577" s="128"/>
      <c r="DY9577" s="128"/>
      <c r="EH9577" s="89"/>
      <c r="EI9577" s="90"/>
    </row>
    <row r="9578" spans="38:139">
      <c r="AL9578" s="13"/>
      <c r="AM9578" s="13"/>
      <c r="AN9578" s="3"/>
      <c r="AO9578" s="126"/>
      <c r="AP9578" s="126"/>
      <c r="AQ9578" s="127"/>
      <c r="AR9578" s="128"/>
      <c r="AS9578" s="13"/>
      <c r="AW9578" s="128"/>
      <c r="AX9578" s="128"/>
      <c r="AY9578" s="128"/>
      <c r="BH9578" s="89"/>
      <c r="BI9578" s="90"/>
      <c r="DL9578" s="13"/>
      <c r="DM9578" s="13"/>
      <c r="DN9578" s="3"/>
      <c r="DO9578" s="126"/>
      <c r="DP9578" s="126"/>
      <c r="DQ9578" s="127"/>
      <c r="DR9578" s="128"/>
      <c r="DS9578" s="13"/>
      <c r="DW9578" s="128"/>
      <c r="DX9578" s="128"/>
      <c r="DY9578" s="128"/>
      <c r="EH9578" s="89"/>
      <c r="EI9578" s="90"/>
    </row>
    <row r="9579" spans="38:139">
      <c r="AL9579" s="13"/>
      <c r="AM9579" s="13"/>
      <c r="AN9579" s="3"/>
      <c r="AO9579" s="126"/>
      <c r="AP9579" s="126"/>
      <c r="AQ9579" s="127"/>
      <c r="AR9579" s="128"/>
      <c r="AS9579" s="13"/>
      <c r="AW9579" s="128"/>
      <c r="AX9579" s="128"/>
      <c r="AY9579" s="128"/>
      <c r="BH9579" s="89"/>
      <c r="BI9579" s="90"/>
      <c r="DL9579" s="13"/>
      <c r="DM9579" s="13"/>
      <c r="DN9579" s="3"/>
      <c r="DO9579" s="126"/>
      <c r="DP9579" s="126"/>
      <c r="DQ9579" s="127"/>
      <c r="DR9579" s="128"/>
      <c r="DS9579" s="13"/>
      <c r="DW9579" s="128"/>
      <c r="DX9579" s="128"/>
      <c r="DY9579" s="128"/>
      <c r="EH9579" s="89"/>
      <c r="EI9579" s="90"/>
    </row>
    <row r="9580" spans="38:139">
      <c r="AL9580" s="13"/>
      <c r="AM9580" s="13"/>
      <c r="AN9580" s="3"/>
      <c r="AO9580" s="126"/>
      <c r="AP9580" s="126"/>
      <c r="AQ9580" s="127"/>
      <c r="AR9580" s="128"/>
      <c r="AS9580" s="13"/>
      <c r="AW9580" s="128"/>
      <c r="AX9580" s="128"/>
      <c r="AY9580" s="128"/>
      <c r="BH9580" s="89"/>
      <c r="BI9580" s="90"/>
      <c r="DL9580" s="13"/>
      <c r="DM9580" s="13"/>
      <c r="DN9580" s="3"/>
      <c r="DO9580" s="126"/>
      <c r="DP9580" s="126"/>
      <c r="DQ9580" s="127"/>
      <c r="DR9580" s="128"/>
      <c r="DS9580" s="13"/>
      <c r="DW9580" s="128"/>
      <c r="DX9580" s="128"/>
      <c r="DY9580" s="128"/>
      <c r="EH9580" s="89"/>
      <c r="EI9580" s="90"/>
    </row>
    <row r="9581" spans="38:139">
      <c r="AL9581" s="13"/>
      <c r="AM9581" s="13"/>
      <c r="AN9581" s="3"/>
      <c r="AO9581" s="126"/>
      <c r="AP9581" s="126"/>
      <c r="AQ9581" s="127"/>
      <c r="AR9581" s="128"/>
      <c r="AS9581" s="13"/>
      <c r="AW9581" s="128"/>
      <c r="AX9581" s="128"/>
      <c r="AY9581" s="128"/>
      <c r="BH9581" s="89"/>
      <c r="BI9581" s="90"/>
      <c r="DL9581" s="13"/>
      <c r="DM9581" s="13"/>
      <c r="DN9581" s="3"/>
      <c r="DO9581" s="126"/>
      <c r="DP9581" s="126"/>
      <c r="DQ9581" s="127"/>
      <c r="DR9581" s="128"/>
      <c r="DS9581" s="13"/>
      <c r="DW9581" s="128"/>
      <c r="DX9581" s="128"/>
      <c r="DY9581" s="128"/>
      <c r="EH9581" s="89"/>
      <c r="EI9581" s="90"/>
    </row>
    <row r="9582" spans="38:139">
      <c r="AL9582" s="13"/>
      <c r="AM9582" s="13"/>
      <c r="AN9582" s="3"/>
      <c r="AO9582" s="126"/>
      <c r="AP9582" s="126"/>
      <c r="AQ9582" s="127"/>
      <c r="AR9582" s="128"/>
      <c r="AS9582" s="13"/>
      <c r="AW9582" s="128"/>
      <c r="AX9582" s="128"/>
      <c r="AY9582" s="128"/>
      <c r="BH9582" s="89"/>
      <c r="BI9582" s="90"/>
      <c r="DL9582" s="13"/>
      <c r="DM9582" s="13"/>
      <c r="DN9582" s="3"/>
      <c r="DO9582" s="126"/>
      <c r="DP9582" s="126"/>
      <c r="DQ9582" s="127"/>
      <c r="DR9582" s="128"/>
      <c r="DS9582" s="13"/>
      <c r="DW9582" s="128"/>
      <c r="DX9582" s="128"/>
      <c r="DY9582" s="128"/>
      <c r="EH9582" s="89"/>
      <c r="EI9582" s="90"/>
    </row>
    <row r="9583" spans="38:139">
      <c r="AL9583" s="13"/>
      <c r="AM9583" s="13"/>
      <c r="AN9583" s="3"/>
      <c r="AO9583" s="126"/>
      <c r="AP9583" s="126"/>
      <c r="AQ9583" s="127"/>
      <c r="AR9583" s="128"/>
      <c r="AS9583" s="13"/>
      <c r="AW9583" s="128"/>
      <c r="AX9583" s="128"/>
      <c r="AY9583" s="128"/>
      <c r="BH9583" s="89"/>
      <c r="BI9583" s="90"/>
      <c r="DL9583" s="13"/>
      <c r="DM9583" s="13"/>
      <c r="DN9583" s="3"/>
      <c r="DO9583" s="126"/>
      <c r="DP9583" s="126"/>
      <c r="DQ9583" s="127"/>
      <c r="DR9583" s="128"/>
      <c r="DS9583" s="13"/>
      <c r="DW9583" s="128"/>
      <c r="DX9583" s="128"/>
      <c r="DY9583" s="128"/>
      <c r="EH9583" s="89"/>
      <c r="EI9583" s="90"/>
    </row>
    <row r="9584" spans="38:139">
      <c r="AL9584" s="13"/>
      <c r="AM9584" s="13"/>
      <c r="AN9584" s="3"/>
      <c r="AO9584" s="126"/>
      <c r="AP9584" s="126"/>
      <c r="AQ9584" s="127"/>
      <c r="AR9584" s="128"/>
      <c r="AS9584" s="13"/>
      <c r="AW9584" s="128"/>
      <c r="AX9584" s="128"/>
      <c r="AY9584" s="128"/>
      <c r="BH9584" s="89"/>
      <c r="BI9584" s="90"/>
      <c r="DL9584" s="13"/>
      <c r="DM9584" s="13"/>
      <c r="DN9584" s="3"/>
      <c r="DO9584" s="126"/>
      <c r="DP9584" s="126"/>
      <c r="DQ9584" s="127"/>
      <c r="DR9584" s="128"/>
      <c r="DS9584" s="13"/>
      <c r="DW9584" s="128"/>
      <c r="DX9584" s="128"/>
      <c r="DY9584" s="128"/>
      <c r="EH9584" s="89"/>
      <c r="EI9584" s="90"/>
    </row>
    <row r="9585" spans="38:139">
      <c r="AL9585" s="13"/>
      <c r="AM9585" s="13"/>
      <c r="AN9585" s="3"/>
      <c r="AO9585" s="126"/>
      <c r="AP9585" s="126"/>
      <c r="AQ9585" s="127"/>
      <c r="AR9585" s="128"/>
      <c r="AS9585" s="13"/>
      <c r="AW9585" s="128"/>
      <c r="AX9585" s="128"/>
      <c r="AY9585" s="128"/>
      <c r="BH9585" s="89"/>
      <c r="BI9585" s="90"/>
      <c r="DL9585" s="13"/>
      <c r="DM9585" s="13"/>
      <c r="DN9585" s="3"/>
      <c r="DO9585" s="126"/>
      <c r="DP9585" s="126"/>
      <c r="DQ9585" s="127"/>
      <c r="DR9585" s="128"/>
      <c r="DS9585" s="13"/>
      <c r="DW9585" s="128"/>
      <c r="DX9585" s="128"/>
      <c r="DY9585" s="128"/>
      <c r="EH9585" s="89"/>
      <c r="EI9585" s="90"/>
    </row>
    <row r="9586" spans="38:139">
      <c r="AL9586" s="13"/>
      <c r="AM9586" s="13"/>
      <c r="AN9586" s="3"/>
      <c r="AO9586" s="126"/>
      <c r="AP9586" s="126"/>
      <c r="AQ9586" s="127"/>
      <c r="AR9586" s="128"/>
      <c r="AS9586" s="13"/>
      <c r="AW9586" s="128"/>
      <c r="AX9586" s="128"/>
      <c r="AY9586" s="128"/>
      <c r="BH9586" s="89"/>
      <c r="BI9586" s="90"/>
      <c r="DL9586" s="13"/>
      <c r="DM9586" s="13"/>
      <c r="DN9586" s="3"/>
      <c r="DO9586" s="126"/>
      <c r="DP9586" s="126"/>
      <c r="DQ9586" s="127"/>
      <c r="DR9586" s="128"/>
      <c r="DS9586" s="13"/>
      <c r="DW9586" s="128"/>
      <c r="DX9586" s="128"/>
      <c r="DY9586" s="128"/>
      <c r="EH9586" s="89"/>
      <c r="EI9586" s="90"/>
    </row>
    <row r="9587" spans="38:139">
      <c r="AL9587" s="13"/>
      <c r="AM9587" s="13"/>
      <c r="AN9587" s="3"/>
      <c r="AO9587" s="126"/>
      <c r="AP9587" s="126"/>
      <c r="AQ9587" s="127"/>
      <c r="AR9587" s="128"/>
      <c r="AS9587" s="13"/>
      <c r="AW9587" s="128"/>
      <c r="AX9587" s="128"/>
      <c r="AY9587" s="128"/>
      <c r="BH9587" s="89"/>
      <c r="BI9587" s="90"/>
      <c r="DL9587" s="13"/>
      <c r="DM9587" s="13"/>
      <c r="DN9587" s="3"/>
      <c r="DO9587" s="126"/>
      <c r="DP9587" s="126"/>
      <c r="DQ9587" s="127"/>
      <c r="DR9587" s="128"/>
      <c r="DS9587" s="13"/>
      <c r="DW9587" s="128"/>
      <c r="DX9587" s="128"/>
      <c r="DY9587" s="128"/>
      <c r="EH9587" s="89"/>
      <c r="EI9587" s="90"/>
    </row>
    <row r="9588" spans="38:139">
      <c r="AL9588" s="13"/>
      <c r="AM9588" s="13"/>
      <c r="AN9588" s="3"/>
      <c r="AO9588" s="126"/>
      <c r="AP9588" s="126"/>
      <c r="AQ9588" s="127"/>
      <c r="AR9588" s="128"/>
      <c r="AS9588" s="13"/>
      <c r="AW9588" s="128"/>
      <c r="AX9588" s="128"/>
      <c r="AY9588" s="128"/>
      <c r="BH9588" s="89"/>
      <c r="BI9588" s="90"/>
      <c r="DL9588" s="13"/>
      <c r="DM9588" s="13"/>
      <c r="DN9588" s="3"/>
      <c r="DO9588" s="126"/>
      <c r="DP9588" s="126"/>
      <c r="DQ9588" s="127"/>
      <c r="DR9588" s="128"/>
      <c r="DS9588" s="13"/>
      <c r="DW9588" s="128"/>
      <c r="DX9588" s="128"/>
      <c r="DY9588" s="128"/>
      <c r="EH9588" s="89"/>
      <c r="EI9588" s="90"/>
    </row>
    <row r="9589" spans="38:139">
      <c r="AL9589" s="13"/>
      <c r="AM9589" s="13"/>
      <c r="AN9589" s="3"/>
      <c r="AO9589" s="126"/>
      <c r="AP9589" s="126"/>
      <c r="AQ9589" s="127"/>
      <c r="AR9589" s="128"/>
      <c r="AS9589" s="13"/>
      <c r="AW9589" s="128"/>
      <c r="AX9589" s="128"/>
      <c r="AY9589" s="128"/>
      <c r="BH9589" s="89"/>
      <c r="BI9589" s="90"/>
      <c r="DL9589" s="13"/>
      <c r="DM9589" s="13"/>
      <c r="DN9589" s="3"/>
      <c r="DO9589" s="126"/>
      <c r="DP9589" s="126"/>
      <c r="DQ9589" s="127"/>
      <c r="DR9589" s="128"/>
      <c r="DS9589" s="13"/>
      <c r="DW9589" s="128"/>
      <c r="DX9589" s="128"/>
      <c r="DY9589" s="128"/>
      <c r="EH9589" s="89"/>
      <c r="EI9589" s="90"/>
    </row>
    <row r="9590" spans="38:139">
      <c r="AL9590" s="13"/>
      <c r="AM9590" s="13"/>
      <c r="AN9590" s="3"/>
      <c r="AO9590" s="126"/>
      <c r="AP9590" s="126"/>
      <c r="AQ9590" s="127"/>
      <c r="AR9590" s="128"/>
      <c r="AS9590" s="13"/>
      <c r="AW9590" s="128"/>
      <c r="AX9590" s="128"/>
      <c r="AY9590" s="128"/>
      <c r="BH9590" s="89"/>
      <c r="BI9590" s="90"/>
      <c r="DL9590" s="13"/>
      <c r="DM9590" s="13"/>
      <c r="DN9590" s="3"/>
      <c r="DO9590" s="126"/>
      <c r="DP9590" s="126"/>
      <c r="DQ9590" s="127"/>
      <c r="DR9590" s="128"/>
      <c r="DS9590" s="13"/>
      <c r="DW9590" s="128"/>
      <c r="DX9590" s="128"/>
      <c r="DY9590" s="128"/>
      <c r="EH9590" s="89"/>
      <c r="EI9590" s="90"/>
    </row>
    <row r="9591" spans="38:139">
      <c r="AL9591" s="13"/>
      <c r="AM9591" s="13"/>
      <c r="AN9591" s="3"/>
      <c r="AO9591" s="126"/>
      <c r="AP9591" s="126"/>
      <c r="AQ9591" s="127"/>
      <c r="AR9591" s="128"/>
      <c r="AS9591" s="13"/>
      <c r="AW9591" s="128"/>
      <c r="AX9591" s="128"/>
      <c r="AY9591" s="128"/>
      <c r="BH9591" s="89"/>
      <c r="BI9591" s="90"/>
      <c r="DL9591" s="13"/>
      <c r="DM9591" s="13"/>
      <c r="DN9591" s="3"/>
      <c r="DO9591" s="126"/>
      <c r="DP9591" s="126"/>
      <c r="DQ9591" s="127"/>
      <c r="DR9591" s="128"/>
      <c r="DS9591" s="13"/>
      <c r="DW9591" s="128"/>
      <c r="DX9591" s="128"/>
      <c r="DY9591" s="128"/>
      <c r="EH9591" s="89"/>
      <c r="EI9591" s="90"/>
    </row>
    <row r="9592" spans="38:139">
      <c r="AL9592" s="13"/>
      <c r="AM9592" s="13"/>
      <c r="AN9592" s="3"/>
      <c r="AO9592" s="126"/>
      <c r="AP9592" s="126"/>
      <c r="AQ9592" s="127"/>
      <c r="AR9592" s="128"/>
      <c r="AS9592" s="13"/>
      <c r="AW9592" s="128"/>
      <c r="AX9592" s="128"/>
      <c r="AY9592" s="128"/>
      <c r="BH9592" s="89"/>
      <c r="BI9592" s="90"/>
      <c r="DL9592" s="13"/>
      <c r="DM9592" s="13"/>
      <c r="DN9592" s="3"/>
      <c r="DO9592" s="126"/>
      <c r="DP9592" s="126"/>
      <c r="DQ9592" s="127"/>
      <c r="DR9592" s="128"/>
      <c r="DS9592" s="13"/>
      <c r="DW9592" s="128"/>
      <c r="DX9592" s="128"/>
      <c r="DY9592" s="128"/>
      <c r="EH9592" s="89"/>
      <c r="EI9592" s="90"/>
    </row>
    <row r="9593" spans="38:139">
      <c r="AL9593" s="13"/>
      <c r="AM9593" s="13"/>
      <c r="AN9593" s="3"/>
      <c r="AO9593" s="126"/>
      <c r="AP9593" s="126"/>
      <c r="AQ9593" s="127"/>
      <c r="AR9593" s="128"/>
      <c r="AS9593" s="13"/>
      <c r="AW9593" s="128"/>
      <c r="AX9593" s="128"/>
      <c r="AY9593" s="128"/>
      <c r="BH9593" s="89"/>
      <c r="BI9593" s="90"/>
      <c r="DL9593" s="13"/>
      <c r="DM9593" s="13"/>
      <c r="DN9593" s="3"/>
      <c r="DO9593" s="126"/>
      <c r="DP9593" s="126"/>
      <c r="DQ9593" s="127"/>
      <c r="DR9593" s="128"/>
      <c r="DS9593" s="13"/>
      <c r="DW9593" s="128"/>
      <c r="DX9593" s="128"/>
      <c r="DY9593" s="128"/>
      <c r="EH9593" s="89"/>
      <c r="EI9593" s="90"/>
    </row>
    <row r="9594" spans="38:139">
      <c r="AL9594" s="13"/>
      <c r="AM9594" s="13"/>
      <c r="AN9594" s="3"/>
      <c r="AO9594" s="126"/>
      <c r="AP9594" s="126"/>
      <c r="AQ9594" s="127"/>
      <c r="AR9594" s="128"/>
      <c r="AS9594" s="13"/>
      <c r="AW9594" s="128"/>
      <c r="AX9594" s="128"/>
      <c r="AY9594" s="128"/>
      <c r="BH9594" s="89"/>
      <c r="BI9594" s="90"/>
      <c r="DL9594" s="13"/>
      <c r="DM9594" s="13"/>
      <c r="DN9594" s="3"/>
      <c r="DO9594" s="126"/>
      <c r="DP9594" s="126"/>
      <c r="DQ9594" s="127"/>
      <c r="DR9594" s="128"/>
      <c r="DS9594" s="13"/>
      <c r="DW9594" s="128"/>
      <c r="DX9594" s="128"/>
      <c r="DY9594" s="128"/>
      <c r="EH9594" s="89"/>
      <c r="EI9594" s="90"/>
    </row>
    <row r="9595" spans="38:139">
      <c r="AL9595" s="13"/>
      <c r="AM9595" s="13"/>
      <c r="AN9595" s="3"/>
      <c r="AO9595" s="126"/>
      <c r="AP9595" s="126"/>
      <c r="AQ9595" s="127"/>
      <c r="AR9595" s="128"/>
      <c r="AS9595" s="13"/>
      <c r="AW9595" s="128"/>
      <c r="AX9595" s="128"/>
      <c r="AY9595" s="128"/>
      <c r="BH9595" s="89"/>
      <c r="BI9595" s="90"/>
      <c r="DL9595" s="13"/>
      <c r="DM9595" s="13"/>
      <c r="DN9595" s="3"/>
      <c r="DO9595" s="126"/>
      <c r="DP9595" s="126"/>
      <c r="DQ9595" s="127"/>
      <c r="DR9595" s="128"/>
      <c r="DS9595" s="13"/>
      <c r="DW9595" s="128"/>
      <c r="DX9595" s="128"/>
      <c r="DY9595" s="128"/>
      <c r="EH9595" s="89"/>
      <c r="EI9595" s="90"/>
    </row>
    <row r="9596" spans="38:139">
      <c r="AL9596" s="13"/>
      <c r="AM9596" s="13"/>
      <c r="AN9596" s="3"/>
      <c r="AO9596" s="126"/>
      <c r="AP9596" s="126"/>
      <c r="AQ9596" s="127"/>
      <c r="AR9596" s="128"/>
      <c r="AS9596" s="13"/>
      <c r="AW9596" s="128"/>
      <c r="AX9596" s="128"/>
      <c r="AY9596" s="128"/>
      <c r="BH9596" s="89"/>
      <c r="BI9596" s="90"/>
      <c r="DL9596" s="13"/>
      <c r="DM9596" s="13"/>
      <c r="DN9596" s="3"/>
      <c r="DO9596" s="126"/>
      <c r="DP9596" s="126"/>
      <c r="DQ9596" s="127"/>
      <c r="DR9596" s="128"/>
      <c r="DS9596" s="13"/>
      <c r="DW9596" s="128"/>
      <c r="DX9596" s="128"/>
      <c r="DY9596" s="128"/>
      <c r="EH9596" s="89"/>
      <c r="EI9596" s="90"/>
    </row>
    <row r="9597" spans="38:139">
      <c r="AL9597" s="13"/>
      <c r="AM9597" s="13"/>
      <c r="AN9597" s="3"/>
      <c r="AO9597" s="126"/>
      <c r="AP9597" s="126"/>
      <c r="AQ9597" s="127"/>
      <c r="AR9597" s="128"/>
      <c r="AS9597" s="13"/>
      <c r="AW9597" s="128"/>
      <c r="AX9597" s="128"/>
      <c r="AY9597" s="128"/>
      <c r="BH9597" s="89"/>
      <c r="BI9597" s="90"/>
      <c r="DL9597" s="13"/>
      <c r="DM9597" s="13"/>
      <c r="DN9597" s="3"/>
      <c r="DO9597" s="126"/>
      <c r="DP9597" s="126"/>
      <c r="DQ9597" s="127"/>
      <c r="DR9597" s="128"/>
      <c r="DS9597" s="13"/>
      <c r="DW9597" s="128"/>
      <c r="DX9597" s="128"/>
      <c r="DY9597" s="128"/>
      <c r="EH9597" s="89"/>
      <c r="EI9597" s="90"/>
    </row>
    <row r="9598" spans="38:139">
      <c r="AL9598" s="13"/>
      <c r="AM9598" s="13"/>
      <c r="AN9598" s="3"/>
      <c r="AO9598" s="126"/>
      <c r="AP9598" s="126"/>
      <c r="AQ9598" s="127"/>
      <c r="AR9598" s="128"/>
      <c r="AS9598" s="13"/>
      <c r="AW9598" s="128"/>
      <c r="AX9598" s="128"/>
      <c r="AY9598" s="128"/>
      <c r="BH9598" s="89"/>
      <c r="BI9598" s="90"/>
      <c r="DL9598" s="13"/>
      <c r="DM9598" s="13"/>
      <c r="DN9598" s="3"/>
      <c r="DO9598" s="126"/>
      <c r="DP9598" s="126"/>
      <c r="DQ9598" s="127"/>
      <c r="DR9598" s="128"/>
      <c r="DS9598" s="13"/>
      <c r="DW9598" s="128"/>
      <c r="DX9598" s="128"/>
      <c r="DY9598" s="128"/>
      <c r="EH9598" s="89"/>
      <c r="EI9598" s="90"/>
    </row>
    <row r="9599" spans="38:139">
      <c r="AL9599" s="13"/>
      <c r="AM9599" s="13"/>
      <c r="AN9599" s="3"/>
      <c r="AO9599" s="126"/>
      <c r="AP9599" s="126"/>
      <c r="AQ9599" s="127"/>
      <c r="AR9599" s="128"/>
      <c r="AS9599" s="13"/>
      <c r="AW9599" s="128"/>
      <c r="AX9599" s="128"/>
      <c r="AY9599" s="128"/>
      <c r="BH9599" s="89"/>
      <c r="BI9599" s="90"/>
      <c r="DL9599" s="13"/>
      <c r="DM9599" s="13"/>
      <c r="DN9599" s="3"/>
      <c r="DO9599" s="126"/>
      <c r="DP9599" s="126"/>
      <c r="DQ9599" s="127"/>
      <c r="DR9599" s="128"/>
      <c r="DS9599" s="13"/>
      <c r="DW9599" s="128"/>
      <c r="DX9599" s="128"/>
      <c r="DY9599" s="128"/>
      <c r="EH9599" s="89"/>
      <c r="EI9599" s="90"/>
    </row>
    <row r="9600" spans="38:139">
      <c r="AL9600" s="13"/>
      <c r="AM9600" s="13"/>
      <c r="AN9600" s="3"/>
      <c r="AO9600" s="126"/>
      <c r="AP9600" s="126"/>
      <c r="AQ9600" s="127"/>
      <c r="AR9600" s="128"/>
      <c r="AS9600" s="13"/>
      <c r="AW9600" s="128"/>
      <c r="AX9600" s="128"/>
      <c r="AY9600" s="128"/>
      <c r="BH9600" s="89"/>
      <c r="BI9600" s="90"/>
      <c r="DL9600" s="13"/>
      <c r="DM9600" s="13"/>
      <c r="DN9600" s="3"/>
      <c r="DO9600" s="126"/>
      <c r="DP9600" s="126"/>
      <c r="DQ9600" s="127"/>
      <c r="DR9600" s="128"/>
      <c r="DS9600" s="13"/>
      <c r="DW9600" s="128"/>
      <c r="DX9600" s="128"/>
      <c r="DY9600" s="128"/>
      <c r="EH9600" s="89"/>
      <c r="EI9600" s="90"/>
    </row>
    <row r="9601" spans="38:139">
      <c r="AL9601" s="13"/>
      <c r="AM9601" s="13"/>
      <c r="AN9601" s="3"/>
      <c r="AO9601" s="126"/>
      <c r="AP9601" s="126"/>
      <c r="AQ9601" s="127"/>
      <c r="AR9601" s="128"/>
      <c r="AS9601" s="13"/>
      <c r="AW9601" s="128"/>
      <c r="AX9601" s="128"/>
      <c r="AY9601" s="128"/>
      <c r="BH9601" s="89"/>
      <c r="BI9601" s="90"/>
      <c r="DL9601" s="13"/>
      <c r="DM9601" s="13"/>
      <c r="DN9601" s="3"/>
      <c r="DO9601" s="126"/>
      <c r="DP9601" s="126"/>
      <c r="DQ9601" s="127"/>
      <c r="DR9601" s="128"/>
      <c r="DS9601" s="13"/>
      <c r="DW9601" s="128"/>
      <c r="DX9601" s="128"/>
      <c r="DY9601" s="128"/>
      <c r="EH9601" s="89"/>
      <c r="EI9601" s="90"/>
    </row>
    <row r="9602" spans="38:139">
      <c r="AL9602" s="13"/>
      <c r="AM9602" s="13"/>
      <c r="AN9602" s="3"/>
      <c r="AO9602" s="126"/>
      <c r="AP9602" s="126"/>
      <c r="AQ9602" s="127"/>
      <c r="AR9602" s="128"/>
      <c r="AS9602" s="13"/>
      <c r="AW9602" s="128"/>
      <c r="AX9602" s="128"/>
      <c r="AY9602" s="128"/>
      <c r="BH9602" s="89"/>
      <c r="BI9602" s="90"/>
      <c r="DL9602" s="13"/>
      <c r="DM9602" s="13"/>
      <c r="DN9602" s="3"/>
      <c r="DO9602" s="126"/>
      <c r="DP9602" s="126"/>
      <c r="DQ9602" s="127"/>
      <c r="DR9602" s="128"/>
      <c r="DS9602" s="13"/>
      <c r="DW9602" s="128"/>
      <c r="DX9602" s="128"/>
      <c r="DY9602" s="128"/>
      <c r="EH9602" s="89"/>
      <c r="EI9602" s="90"/>
    </row>
    <row r="9603" spans="38:139">
      <c r="AL9603" s="13"/>
      <c r="AM9603" s="13"/>
      <c r="AN9603" s="3"/>
      <c r="AO9603" s="126"/>
      <c r="AP9603" s="126"/>
      <c r="AQ9603" s="127"/>
      <c r="AR9603" s="128"/>
      <c r="AS9603" s="13"/>
      <c r="AW9603" s="128"/>
      <c r="AX9603" s="128"/>
      <c r="AY9603" s="128"/>
      <c r="BH9603" s="89"/>
      <c r="BI9603" s="90"/>
      <c r="DL9603" s="13"/>
      <c r="DM9603" s="13"/>
      <c r="DN9603" s="3"/>
      <c r="DO9603" s="126"/>
      <c r="DP9603" s="126"/>
      <c r="DQ9603" s="127"/>
      <c r="DR9603" s="128"/>
      <c r="DS9603" s="13"/>
      <c r="DW9603" s="128"/>
      <c r="DX9603" s="128"/>
      <c r="DY9603" s="128"/>
      <c r="EH9603" s="89"/>
      <c r="EI9603" s="90"/>
    </row>
    <row r="9604" spans="38:139">
      <c r="AL9604" s="13"/>
      <c r="AM9604" s="13"/>
      <c r="AN9604" s="3"/>
      <c r="AO9604" s="126"/>
      <c r="AP9604" s="126"/>
      <c r="AQ9604" s="127"/>
      <c r="AR9604" s="128"/>
      <c r="AS9604" s="13"/>
      <c r="AW9604" s="128"/>
      <c r="AX9604" s="128"/>
      <c r="AY9604" s="128"/>
      <c r="BH9604" s="89"/>
      <c r="BI9604" s="90"/>
      <c r="DL9604" s="13"/>
      <c r="DM9604" s="13"/>
      <c r="DN9604" s="3"/>
      <c r="DO9604" s="126"/>
      <c r="DP9604" s="126"/>
      <c r="DQ9604" s="127"/>
      <c r="DR9604" s="128"/>
      <c r="DS9604" s="13"/>
      <c r="DW9604" s="128"/>
      <c r="DX9604" s="128"/>
      <c r="DY9604" s="128"/>
      <c r="EH9604" s="89"/>
      <c r="EI9604" s="90"/>
    </row>
    <row r="9605" spans="38:139">
      <c r="AL9605" s="13"/>
      <c r="AM9605" s="13"/>
      <c r="AN9605" s="3"/>
      <c r="AO9605" s="126"/>
      <c r="AP9605" s="126"/>
      <c r="AQ9605" s="127"/>
      <c r="AR9605" s="128"/>
      <c r="AS9605" s="13"/>
      <c r="AW9605" s="128"/>
      <c r="AX9605" s="128"/>
      <c r="AY9605" s="128"/>
      <c r="BH9605" s="89"/>
      <c r="BI9605" s="90"/>
      <c r="DL9605" s="13"/>
      <c r="DM9605" s="13"/>
      <c r="DN9605" s="3"/>
      <c r="DO9605" s="126"/>
      <c r="DP9605" s="126"/>
      <c r="DQ9605" s="127"/>
      <c r="DR9605" s="128"/>
      <c r="DS9605" s="13"/>
      <c r="DW9605" s="128"/>
      <c r="DX9605" s="128"/>
      <c r="DY9605" s="128"/>
      <c r="EH9605" s="89"/>
      <c r="EI9605" s="90"/>
    </row>
    <row r="9606" spans="38:139">
      <c r="AL9606" s="13"/>
      <c r="AM9606" s="13"/>
      <c r="AN9606" s="3"/>
      <c r="AO9606" s="126"/>
      <c r="AP9606" s="126"/>
      <c r="AQ9606" s="127"/>
      <c r="AR9606" s="128"/>
      <c r="AS9606" s="13"/>
      <c r="AW9606" s="128"/>
      <c r="AX9606" s="128"/>
      <c r="AY9606" s="128"/>
      <c r="BH9606" s="89"/>
      <c r="BI9606" s="90"/>
      <c r="DL9606" s="13"/>
      <c r="DM9606" s="13"/>
      <c r="DN9606" s="3"/>
      <c r="DO9606" s="126"/>
      <c r="DP9606" s="126"/>
      <c r="DQ9606" s="127"/>
      <c r="DR9606" s="128"/>
      <c r="DS9606" s="13"/>
      <c r="DW9606" s="128"/>
      <c r="DX9606" s="128"/>
      <c r="DY9606" s="128"/>
      <c r="EH9606" s="89"/>
      <c r="EI9606" s="90"/>
    </row>
    <row r="9607" spans="38:139">
      <c r="AL9607" s="13"/>
      <c r="AM9607" s="13"/>
      <c r="AN9607" s="3"/>
      <c r="AO9607" s="126"/>
      <c r="AP9607" s="126"/>
      <c r="AQ9607" s="127"/>
      <c r="AR9607" s="128"/>
      <c r="AS9607" s="13"/>
      <c r="AW9607" s="128"/>
      <c r="AX9607" s="128"/>
      <c r="AY9607" s="128"/>
      <c r="BH9607" s="89"/>
      <c r="BI9607" s="90"/>
      <c r="DL9607" s="13"/>
      <c r="DM9607" s="13"/>
      <c r="DN9607" s="3"/>
      <c r="DO9607" s="126"/>
      <c r="DP9607" s="126"/>
      <c r="DQ9607" s="127"/>
      <c r="DR9607" s="128"/>
      <c r="DS9607" s="13"/>
      <c r="DW9607" s="128"/>
      <c r="DX9607" s="128"/>
      <c r="DY9607" s="128"/>
      <c r="EH9607" s="89"/>
      <c r="EI9607" s="90"/>
    </row>
    <row r="9608" spans="38:139">
      <c r="AL9608" s="13"/>
      <c r="AM9608" s="13"/>
      <c r="AN9608" s="3"/>
      <c r="AO9608" s="126"/>
      <c r="AP9608" s="126"/>
      <c r="AQ9608" s="127"/>
      <c r="AR9608" s="128"/>
      <c r="AS9608" s="13"/>
      <c r="AW9608" s="128"/>
      <c r="AX9608" s="128"/>
      <c r="AY9608" s="128"/>
      <c r="BH9608" s="89"/>
      <c r="BI9608" s="90"/>
      <c r="DL9608" s="13"/>
      <c r="DM9608" s="13"/>
      <c r="DN9608" s="3"/>
      <c r="DO9608" s="126"/>
      <c r="DP9608" s="126"/>
      <c r="DQ9608" s="127"/>
      <c r="DR9608" s="128"/>
      <c r="DS9608" s="13"/>
      <c r="DW9608" s="128"/>
      <c r="DX9608" s="128"/>
      <c r="DY9608" s="128"/>
      <c r="EH9608" s="89"/>
      <c r="EI9608" s="90"/>
    </row>
    <row r="9609" spans="38:139">
      <c r="AL9609" s="13"/>
      <c r="AM9609" s="13"/>
      <c r="AN9609" s="3"/>
      <c r="AO9609" s="126"/>
      <c r="AP9609" s="126"/>
      <c r="AQ9609" s="127"/>
      <c r="AR9609" s="128"/>
      <c r="AS9609" s="13"/>
      <c r="AW9609" s="128"/>
      <c r="AX9609" s="128"/>
      <c r="AY9609" s="128"/>
      <c r="BH9609" s="89"/>
      <c r="BI9609" s="90"/>
      <c r="DL9609" s="13"/>
      <c r="DM9609" s="13"/>
      <c r="DN9609" s="3"/>
      <c r="DO9609" s="126"/>
      <c r="DP9609" s="126"/>
      <c r="DQ9609" s="127"/>
      <c r="DR9609" s="128"/>
      <c r="DS9609" s="13"/>
      <c r="DW9609" s="128"/>
      <c r="DX9609" s="128"/>
      <c r="DY9609" s="128"/>
      <c r="EH9609" s="89"/>
      <c r="EI9609" s="90"/>
    </row>
    <row r="9610" spans="38:139">
      <c r="AL9610" s="13"/>
      <c r="AM9610" s="13"/>
      <c r="AN9610" s="3"/>
      <c r="AO9610" s="126"/>
      <c r="AP9610" s="126"/>
      <c r="AQ9610" s="127"/>
      <c r="AR9610" s="128"/>
      <c r="AS9610" s="13"/>
      <c r="AW9610" s="128"/>
      <c r="AX9610" s="128"/>
      <c r="AY9610" s="128"/>
      <c r="BH9610" s="89"/>
      <c r="BI9610" s="90"/>
      <c r="DL9610" s="13"/>
      <c r="DM9610" s="13"/>
      <c r="DN9610" s="3"/>
      <c r="DO9610" s="126"/>
      <c r="DP9610" s="126"/>
      <c r="DQ9610" s="127"/>
      <c r="DR9610" s="128"/>
      <c r="DS9610" s="13"/>
      <c r="DW9610" s="128"/>
      <c r="DX9610" s="128"/>
      <c r="DY9610" s="128"/>
      <c r="EH9610" s="89"/>
      <c r="EI9610" s="90"/>
    </row>
    <row r="9611" spans="38:139">
      <c r="AL9611" s="13"/>
      <c r="AM9611" s="13"/>
      <c r="AN9611" s="3"/>
      <c r="AO9611" s="126"/>
      <c r="AP9611" s="126"/>
      <c r="AQ9611" s="127"/>
      <c r="AR9611" s="128"/>
      <c r="AS9611" s="13"/>
      <c r="AW9611" s="128"/>
      <c r="AX9611" s="128"/>
      <c r="AY9611" s="128"/>
      <c r="BH9611" s="89"/>
      <c r="BI9611" s="90"/>
      <c r="DL9611" s="13"/>
      <c r="DM9611" s="13"/>
      <c r="DN9611" s="3"/>
      <c r="DO9611" s="126"/>
      <c r="DP9611" s="126"/>
      <c r="DQ9611" s="127"/>
      <c r="DR9611" s="128"/>
      <c r="DS9611" s="13"/>
      <c r="DW9611" s="128"/>
      <c r="DX9611" s="128"/>
      <c r="DY9611" s="128"/>
      <c r="EH9611" s="89"/>
      <c r="EI9611" s="90"/>
    </row>
    <row r="9612" spans="38:139">
      <c r="AL9612" s="13"/>
      <c r="AM9612" s="13"/>
      <c r="AN9612" s="3"/>
      <c r="AO9612" s="126"/>
      <c r="AP9612" s="126"/>
      <c r="AQ9612" s="127"/>
      <c r="AR9612" s="128"/>
      <c r="AS9612" s="13"/>
      <c r="AW9612" s="128"/>
      <c r="AX9612" s="128"/>
      <c r="AY9612" s="128"/>
      <c r="BH9612" s="89"/>
      <c r="BI9612" s="90"/>
      <c r="DL9612" s="13"/>
      <c r="DM9612" s="13"/>
      <c r="DN9612" s="3"/>
      <c r="DO9612" s="126"/>
      <c r="DP9612" s="126"/>
      <c r="DQ9612" s="127"/>
      <c r="DR9612" s="128"/>
      <c r="DS9612" s="13"/>
      <c r="DW9612" s="128"/>
      <c r="DX9612" s="128"/>
      <c r="DY9612" s="128"/>
      <c r="EH9612" s="89"/>
      <c r="EI9612" s="90"/>
    </row>
    <row r="9613" spans="38:139">
      <c r="AL9613" s="13"/>
      <c r="AM9613" s="13"/>
      <c r="AN9613" s="3"/>
      <c r="AO9613" s="126"/>
      <c r="AP9613" s="126"/>
      <c r="AQ9613" s="127"/>
      <c r="AR9613" s="128"/>
      <c r="AS9613" s="13"/>
      <c r="AW9613" s="128"/>
      <c r="AX9613" s="128"/>
      <c r="AY9613" s="128"/>
      <c r="BH9613" s="89"/>
      <c r="BI9613" s="90"/>
      <c r="DL9613" s="13"/>
      <c r="DM9613" s="13"/>
      <c r="DN9613" s="3"/>
      <c r="DO9613" s="126"/>
      <c r="DP9613" s="126"/>
      <c r="DQ9613" s="127"/>
      <c r="DR9613" s="128"/>
      <c r="DS9613" s="13"/>
      <c r="DW9613" s="128"/>
      <c r="DX9613" s="128"/>
      <c r="DY9613" s="128"/>
      <c r="EH9613" s="89"/>
      <c r="EI9613" s="90"/>
    </row>
    <row r="9614" spans="38:139">
      <c r="AL9614" s="13"/>
      <c r="AM9614" s="13"/>
      <c r="AN9614" s="3"/>
      <c r="AO9614" s="126"/>
      <c r="AP9614" s="126"/>
      <c r="AQ9614" s="127"/>
      <c r="AR9614" s="128"/>
      <c r="AS9614" s="13"/>
      <c r="AW9614" s="128"/>
      <c r="AX9614" s="128"/>
      <c r="AY9614" s="128"/>
      <c r="BH9614" s="89"/>
      <c r="BI9614" s="90"/>
      <c r="DL9614" s="13"/>
      <c r="DM9614" s="13"/>
      <c r="DN9614" s="3"/>
      <c r="DO9614" s="126"/>
      <c r="DP9614" s="126"/>
      <c r="DQ9614" s="127"/>
      <c r="DR9614" s="128"/>
      <c r="DS9614" s="13"/>
      <c r="DW9614" s="128"/>
      <c r="DX9614" s="128"/>
      <c r="DY9614" s="128"/>
      <c r="EH9614" s="89"/>
      <c r="EI9614" s="90"/>
    </row>
    <row r="9615" spans="38:139">
      <c r="AL9615" s="13"/>
      <c r="AM9615" s="13"/>
      <c r="AN9615" s="3"/>
      <c r="AO9615" s="126"/>
      <c r="AP9615" s="126"/>
      <c r="AQ9615" s="127"/>
      <c r="AR9615" s="128"/>
      <c r="AS9615" s="13"/>
      <c r="AW9615" s="128"/>
      <c r="AX9615" s="128"/>
      <c r="AY9615" s="128"/>
      <c r="BH9615" s="89"/>
      <c r="BI9615" s="90"/>
      <c r="DL9615" s="13"/>
      <c r="DM9615" s="13"/>
      <c r="DN9615" s="3"/>
      <c r="DO9615" s="126"/>
      <c r="DP9615" s="126"/>
      <c r="DQ9615" s="127"/>
      <c r="DR9615" s="128"/>
      <c r="DS9615" s="13"/>
      <c r="DW9615" s="128"/>
      <c r="DX9615" s="128"/>
      <c r="DY9615" s="128"/>
      <c r="EH9615" s="89"/>
      <c r="EI9615" s="90"/>
    </row>
    <row r="9616" spans="38:139">
      <c r="AL9616" s="13"/>
      <c r="AM9616" s="13"/>
      <c r="AN9616" s="3"/>
      <c r="AO9616" s="126"/>
      <c r="AP9616" s="126"/>
      <c r="AQ9616" s="127"/>
      <c r="AR9616" s="128"/>
      <c r="AS9616" s="13"/>
      <c r="AW9616" s="128"/>
      <c r="AX9616" s="128"/>
      <c r="AY9616" s="128"/>
      <c r="BH9616" s="89"/>
      <c r="BI9616" s="90"/>
      <c r="DL9616" s="13"/>
      <c r="DM9616" s="13"/>
      <c r="DN9616" s="3"/>
      <c r="DO9616" s="126"/>
      <c r="DP9616" s="126"/>
      <c r="DQ9616" s="127"/>
      <c r="DR9616" s="128"/>
      <c r="DS9616" s="13"/>
      <c r="DW9616" s="128"/>
      <c r="DX9616" s="128"/>
      <c r="DY9616" s="128"/>
      <c r="EH9616" s="89"/>
      <c r="EI9616" s="90"/>
    </row>
    <row r="9617" spans="38:139">
      <c r="AL9617" s="13"/>
      <c r="AM9617" s="13"/>
      <c r="AN9617" s="3"/>
      <c r="AO9617" s="126"/>
      <c r="AP9617" s="126"/>
      <c r="AQ9617" s="127"/>
      <c r="AR9617" s="128"/>
      <c r="AS9617" s="13"/>
      <c r="AW9617" s="128"/>
      <c r="AX9617" s="128"/>
      <c r="AY9617" s="128"/>
      <c r="BH9617" s="89"/>
      <c r="BI9617" s="90"/>
      <c r="DL9617" s="13"/>
      <c r="DM9617" s="13"/>
      <c r="DN9617" s="3"/>
      <c r="DO9617" s="126"/>
      <c r="DP9617" s="126"/>
      <c r="DQ9617" s="127"/>
      <c r="DR9617" s="128"/>
      <c r="DS9617" s="13"/>
      <c r="DW9617" s="128"/>
      <c r="DX9617" s="128"/>
      <c r="DY9617" s="128"/>
      <c r="EH9617" s="89"/>
      <c r="EI9617" s="90"/>
    </row>
    <row r="9618" spans="38:139">
      <c r="AL9618" s="13"/>
      <c r="AM9618" s="13"/>
      <c r="AN9618" s="3"/>
      <c r="AO9618" s="126"/>
      <c r="AP9618" s="126"/>
      <c r="AQ9618" s="127"/>
      <c r="AR9618" s="128"/>
      <c r="AS9618" s="13"/>
      <c r="AW9618" s="128"/>
      <c r="AX9618" s="128"/>
      <c r="AY9618" s="128"/>
      <c r="BH9618" s="89"/>
      <c r="BI9618" s="90"/>
      <c r="DL9618" s="13"/>
      <c r="DM9618" s="13"/>
      <c r="DN9618" s="3"/>
      <c r="DO9618" s="126"/>
      <c r="DP9618" s="126"/>
      <c r="DQ9618" s="127"/>
      <c r="DR9618" s="128"/>
      <c r="DS9618" s="13"/>
      <c r="DW9618" s="128"/>
      <c r="DX9618" s="128"/>
      <c r="DY9618" s="128"/>
      <c r="EH9618" s="89"/>
      <c r="EI9618" s="90"/>
    </row>
    <row r="9619" spans="38:139">
      <c r="AL9619" s="13"/>
      <c r="AM9619" s="13"/>
      <c r="AN9619" s="3"/>
      <c r="AO9619" s="126"/>
      <c r="AP9619" s="126"/>
      <c r="AQ9619" s="127"/>
      <c r="AR9619" s="128"/>
      <c r="AS9619" s="13"/>
      <c r="AW9619" s="128"/>
      <c r="AX9619" s="128"/>
      <c r="AY9619" s="128"/>
      <c r="BH9619" s="89"/>
      <c r="BI9619" s="90"/>
      <c r="DL9619" s="13"/>
      <c r="DM9619" s="13"/>
      <c r="DN9619" s="3"/>
      <c r="DO9619" s="126"/>
      <c r="DP9619" s="126"/>
      <c r="DQ9619" s="127"/>
      <c r="DR9619" s="128"/>
      <c r="DS9619" s="13"/>
      <c r="DW9619" s="128"/>
      <c r="DX9619" s="128"/>
      <c r="DY9619" s="128"/>
      <c r="EH9619" s="89"/>
      <c r="EI9619" s="90"/>
    </row>
    <row r="9620" spans="38:139">
      <c r="AL9620" s="13"/>
      <c r="AM9620" s="13"/>
      <c r="AN9620" s="3"/>
      <c r="AO9620" s="126"/>
      <c r="AP9620" s="126"/>
      <c r="AQ9620" s="127"/>
      <c r="AR9620" s="128"/>
      <c r="AS9620" s="13"/>
      <c r="AW9620" s="128"/>
      <c r="AX9620" s="128"/>
      <c r="AY9620" s="128"/>
      <c r="BH9620" s="89"/>
      <c r="BI9620" s="90"/>
      <c r="DL9620" s="13"/>
      <c r="DM9620" s="13"/>
      <c r="DN9620" s="3"/>
      <c r="DO9620" s="126"/>
      <c r="DP9620" s="126"/>
      <c r="DQ9620" s="127"/>
      <c r="DR9620" s="128"/>
      <c r="DS9620" s="13"/>
      <c r="DW9620" s="128"/>
      <c r="DX9620" s="128"/>
      <c r="DY9620" s="128"/>
      <c r="EH9620" s="89"/>
      <c r="EI9620" s="90"/>
    </row>
    <row r="9621" spans="38:139">
      <c r="AL9621" s="13"/>
      <c r="AM9621" s="13"/>
      <c r="AN9621" s="3"/>
      <c r="AO9621" s="126"/>
      <c r="AP9621" s="126"/>
      <c r="AQ9621" s="127"/>
      <c r="AR9621" s="128"/>
      <c r="AS9621" s="13"/>
      <c r="AW9621" s="128"/>
      <c r="AX9621" s="128"/>
      <c r="AY9621" s="128"/>
      <c r="BH9621" s="89"/>
      <c r="BI9621" s="90"/>
      <c r="DL9621" s="13"/>
      <c r="DM9621" s="13"/>
      <c r="DN9621" s="3"/>
      <c r="DO9621" s="126"/>
      <c r="DP9621" s="126"/>
      <c r="DQ9621" s="127"/>
      <c r="DR9621" s="128"/>
      <c r="DS9621" s="13"/>
      <c r="DW9621" s="128"/>
      <c r="DX9621" s="128"/>
      <c r="DY9621" s="128"/>
      <c r="EH9621" s="89"/>
      <c r="EI9621" s="90"/>
    </row>
    <row r="9622" spans="38:139">
      <c r="AL9622" s="13"/>
      <c r="AM9622" s="13"/>
      <c r="AN9622" s="3"/>
      <c r="AO9622" s="126"/>
      <c r="AP9622" s="126"/>
      <c r="AQ9622" s="127"/>
      <c r="AR9622" s="128"/>
      <c r="AS9622" s="13"/>
      <c r="AW9622" s="128"/>
      <c r="AX9622" s="128"/>
      <c r="AY9622" s="128"/>
      <c r="BH9622" s="89"/>
      <c r="BI9622" s="90"/>
      <c r="DL9622" s="13"/>
      <c r="DM9622" s="13"/>
      <c r="DN9622" s="3"/>
      <c r="DO9622" s="126"/>
      <c r="DP9622" s="126"/>
      <c r="DQ9622" s="127"/>
      <c r="DR9622" s="128"/>
      <c r="DS9622" s="13"/>
      <c r="DW9622" s="128"/>
      <c r="DX9622" s="128"/>
      <c r="DY9622" s="128"/>
      <c r="EH9622" s="89"/>
      <c r="EI9622" s="90"/>
    </row>
    <row r="9623" spans="38:139">
      <c r="AL9623" s="13"/>
      <c r="AM9623" s="13"/>
      <c r="AN9623" s="3"/>
      <c r="AO9623" s="126"/>
      <c r="AP9623" s="126"/>
      <c r="AQ9623" s="127"/>
      <c r="AR9623" s="128"/>
      <c r="AS9623" s="13"/>
      <c r="AW9623" s="128"/>
      <c r="AX9623" s="128"/>
      <c r="AY9623" s="128"/>
      <c r="BH9623" s="89"/>
      <c r="BI9623" s="90"/>
      <c r="DL9623" s="13"/>
      <c r="DM9623" s="13"/>
      <c r="DN9623" s="3"/>
      <c r="DO9623" s="126"/>
      <c r="DP9623" s="126"/>
      <c r="DQ9623" s="127"/>
      <c r="DR9623" s="128"/>
      <c r="DS9623" s="13"/>
      <c r="DW9623" s="128"/>
      <c r="DX9623" s="128"/>
      <c r="DY9623" s="128"/>
      <c r="EH9623" s="89"/>
      <c r="EI9623" s="90"/>
    </row>
    <row r="9624" spans="38:139">
      <c r="AL9624" s="13"/>
      <c r="AM9624" s="13"/>
      <c r="AN9624" s="3"/>
      <c r="AO9624" s="126"/>
      <c r="AP9624" s="126"/>
      <c r="AQ9624" s="127"/>
      <c r="AR9624" s="128"/>
      <c r="AS9624" s="13"/>
      <c r="AW9624" s="128"/>
      <c r="AX9624" s="128"/>
      <c r="AY9624" s="128"/>
      <c r="BH9624" s="89"/>
      <c r="BI9624" s="90"/>
      <c r="DL9624" s="13"/>
      <c r="DM9624" s="13"/>
      <c r="DN9624" s="3"/>
      <c r="DO9624" s="126"/>
      <c r="DP9624" s="126"/>
      <c r="DQ9624" s="127"/>
      <c r="DR9624" s="128"/>
      <c r="DS9624" s="13"/>
      <c r="DW9624" s="128"/>
      <c r="DX9624" s="128"/>
      <c r="DY9624" s="128"/>
      <c r="EH9624" s="89"/>
      <c r="EI9624" s="90"/>
    </row>
    <row r="9625" spans="38:139">
      <c r="AL9625" s="13"/>
      <c r="AM9625" s="13"/>
      <c r="AN9625" s="3"/>
      <c r="AO9625" s="126"/>
      <c r="AP9625" s="126"/>
      <c r="AQ9625" s="127"/>
      <c r="AR9625" s="128"/>
      <c r="AS9625" s="13"/>
      <c r="AW9625" s="128"/>
      <c r="AX9625" s="128"/>
      <c r="AY9625" s="128"/>
      <c r="BH9625" s="89"/>
      <c r="BI9625" s="90"/>
      <c r="DL9625" s="13"/>
      <c r="DM9625" s="13"/>
      <c r="DN9625" s="3"/>
      <c r="DO9625" s="126"/>
      <c r="DP9625" s="126"/>
      <c r="DQ9625" s="127"/>
      <c r="DR9625" s="128"/>
      <c r="DS9625" s="13"/>
      <c r="DW9625" s="128"/>
      <c r="DX9625" s="128"/>
      <c r="DY9625" s="128"/>
      <c r="EH9625" s="89"/>
      <c r="EI9625" s="90"/>
    </row>
    <row r="9626" spans="38:139">
      <c r="AL9626" s="13"/>
      <c r="AM9626" s="13"/>
      <c r="AN9626" s="3"/>
      <c r="AO9626" s="126"/>
      <c r="AP9626" s="126"/>
      <c r="AQ9626" s="127"/>
      <c r="AR9626" s="128"/>
      <c r="AS9626" s="13"/>
      <c r="AW9626" s="128"/>
      <c r="AX9626" s="128"/>
      <c r="AY9626" s="128"/>
      <c r="BH9626" s="89"/>
      <c r="BI9626" s="90"/>
      <c r="DL9626" s="13"/>
      <c r="DM9626" s="13"/>
      <c r="DN9626" s="3"/>
      <c r="DO9626" s="126"/>
      <c r="DP9626" s="126"/>
      <c r="DQ9626" s="127"/>
      <c r="DR9626" s="128"/>
      <c r="DS9626" s="13"/>
      <c r="DW9626" s="128"/>
      <c r="DX9626" s="128"/>
      <c r="DY9626" s="128"/>
      <c r="EH9626" s="89"/>
      <c r="EI9626" s="90"/>
    </row>
    <row r="9627" spans="38:139">
      <c r="AL9627" s="13"/>
      <c r="AM9627" s="13"/>
      <c r="AN9627" s="3"/>
      <c r="AO9627" s="126"/>
      <c r="AP9627" s="126"/>
      <c r="AQ9627" s="127"/>
      <c r="AR9627" s="128"/>
      <c r="AS9627" s="13"/>
      <c r="AW9627" s="128"/>
      <c r="AX9627" s="128"/>
      <c r="AY9627" s="128"/>
      <c r="BH9627" s="89"/>
      <c r="BI9627" s="90"/>
      <c r="DL9627" s="13"/>
      <c r="DM9627" s="13"/>
      <c r="DN9627" s="3"/>
      <c r="DO9627" s="126"/>
      <c r="DP9627" s="126"/>
      <c r="DQ9627" s="127"/>
      <c r="DR9627" s="128"/>
      <c r="DS9627" s="13"/>
      <c r="DW9627" s="128"/>
      <c r="DX9627" s="128"/>
      <c r="DY9627" s="128"/>
      <c r="EH9627" s="89"/>
      <c r="EI9627" s="90"/>
    </row>
    <row r="9628" spans="38:139">
      <c r="AL9628" s="13"/>
      <c r="AM9628" s="13"/>
      <c r="AN9628" s="3"/>
      <c r="AO9628" s="126"/>
      <c r="AP9628" s="126"/>
      <c r="AQ9628" s="127"/>
      <c r="AR9628" s="128"/>
      <c r="AS9628" s="13"/>
      <c r="AW9628" s="128"/>
      <c r="AX9628" s="128"/>
      <c r="AY9628" s="128"/>
      <c r="BH9628" s="89"/>
      <c r="BI9628" s="90"/>
      <c r="DL9628" s="13"/>
      <c r="DM9628" s="13"/>
      <c r="DN9628" s="3"/>
      <c r="DO9628" s="126"/>
      <c r="DP9628" s="126"/>
      <c r="DQ9628" s="127"/>
      <c r="DR9628" s="128"/>
      <c r="DS9628" s="13"/>
      <c r="DW9628" s="128"/>
      <c r="DX9628" s="128"/>
      <c r="DY9628" s="128"/>
      <c r="EH9628" s="89"/>
      <c r="EI9628" s="90"/>
    </row>
    <row r="9629" spans="38:139">
      <c r="AL9629" s="13"/>
      <c r="AM9629" s="13"/>
      <c r="AN9629" s="3"/>
      <c r="AO9629" s="126"/>
      <c r="AP9629" s="126"/>
      <c r="AQ9629" s="127"/>
      <c r="AR9629" s="128"/>
      <c r="AS9629" s="13"/>
      <c r="AW9629" s="128"/>
      <c r="AX9629" s="128"/>
      <c r="AY9629" s="128"/>
      <c r="BH9629" s="89"/>
      <c r="BI9629" s="90"/>
      <c r="DL9629" s="13"/>
      <c r="DM9629" s="13"/>
      <c r="DN9629" s="3"/>
      <c r="DO9629" s="126"/>
      <c r="DP9629" s="126"/>
      <c r="DQ9629" s="127"/>
      <c r="DR9629" s="128"/>
      <c r="DS9629" s="13"/>
      <c r="DW9629" s="128"/>
      <c r="DX9629" s="128"/>
      <c r="DY9629" s="128"/>
      <c r="EH9629" s="89"/>
      <c r="EI9629" s="90"/>
    </row>
    <row r="9630" spans="38:139">
      <c r="AL9630" s="13"/>
      <c r="AM9630" s="13"/>
      <c r="AN9630" s="3"/>
      <c r="AO9630" s="126"/>
      <c r="AP9630" s="126"/>
      <c r="AQ9630" s="127"/>
      <c r="AR9630" s="128"/>
      <c r="AS9630" s="13"/>
      <c r="AW9630" s="128"/>
      <c r="AX9630" s="128"/>
      <c r="AY9630" s="128"/>
      <c r="BH9630" s="89"/>
      <c r="BI9630" s="90"/>
      <c r="DL9630" s="13"/>
      <c r="DM9630" s="13"/>
      <c r="DN9630" s="3"/>
      <c r="DO9630" s="126"/>
      <c r="DP9630" s="126"/>
      <c r="DQ9630" s="127"/>
      <c r="DR9630" s="128"/>
      <c r="DS9630" s="13"/>
      <c r="DW9630" s="128"/>
      <c r="DX9630" s="128"/>
      <c r="DY9630" s="128"/>
      <c r="EH9630" s="89"/>
      <c r="EI9630" s="90"/>
    </row>
    <row r="9631" spans="38:139">
      <c r="AL9631" s="13"/>
      <c r="AM9631" s="13"/>
      <c r="AN9631" s="3"/>
      <c r="AO9631" s="126"/>
      <c r="AP9631" s="126"/>
      <c r="AQ9631" s="127"/>
      <c r="AR9631" s="128"/>
      <c r="AS9631" s="13"/>
      <c r="AW9631" s="128"/>
      <c r="AX9631" s="128"/>
      <c r="AY9631" s="128"/>
      <c r="BH9631" s="89"/>
      <c r="BI9631" s="90"/>
      <c r="DL9631" s="13"/>
      <c r="DM9631" s="13"/>
      <c r="DN9631" s="3"/>
      <c r="DO9631" s="126"/>
      <c r="DP9631" s="126"/>
      <c r="DQ9631" s="127"/>
      <c r="DR9631" s="128"/>
      <c r="DS9631" s="13"/>
      <c r="DW9631" s="128"/>
      <c r="DX9631" s="128"/>
      <c r="DY9631" s="128"/>
      <c r="EH9631" s="89"/>
      <c r="EI9631" s="90"/>
    </row>
    <row r="9632" spans="38:139">
      <c r="AL9632" s="13"/>
      <c r="AM9632" s="13"/>
      <c r="AN9632" s="3"/>
      <c r="AO9632" s="126"/>
      <c r="AP9632" s="126"/>
      <c r="AQ9632" s="127"/>
      <c r="AR9632" s="128"/>
      <c r="AS9632" s="13"/>
      <c r="AW9632" s="128"/>
      <c r="AX9632" s="128"/>
      <c r="AY9632" s="128"/>
      <c r="BH9632" s="89"/>
      <c r="BI9632" s="90"/>
      <c r="DL9632" s="13"/>
      <c r="DM9632" s="13"/>
      <c r="DN9632" s="3"/>
      <c r="DO9632" s="126"/>
      <c r="DP9632" s="126"/>
      <c r="DQ9632" s="127"/>
      <c r="DR9632" s="128"/>
      <c r="DS9632" s="13"/>
      <c r="DW9632" s="128"/>
      <c r="DX9632" s="128"/>
      <c r="DY9632" s="128"/>
      <c r="EH9632" s="89"/>
      <c r="EI9632" s="90"/>
    </row>
    <row r="9633" spans="38:139">
      <c r="AL9633" s="13"/>
      <c r="AM9633" s="13"/>
      <c r="AN9633" s="3"/>
      <c r="AO9633" s="126"/>
      <c r="AP9633" s="126"/>
      <c r="AQ9633" s="127"/>
      <c r="AR9633" s="128"/>
      <c r="AS9633" s="13"/>
      <c r="AW9633" s="128"/>
      <c r="AX9633" s="128"/>
      <c r="AY9633" s="128"/>
      <c r="BH9633" s="89"/>
      <c r="BI9633" s="90"/>
      <c r="DL9633" s="13"/>
      <c r="DM9633" s="13"/>
      <c r="DN9633" s="3"/>
      <c r="DO9633" s="126"/>
      <c r="DP9633" s="126"/>
      <c r="DQ9633" s="127"/>
      <c r="DR9633" s="128"/>
      <c r="DS9633" s="13"/>
      <c r="DW9633" s="128"/>
      <c r="DX9633" s="128"/>
      <c r="DY9633" s="128"/>
      <c r="EH9633" s="89"/>
      <c r="EI9633" s="90"/>
    </row>
    <row r="9634" spans="38:139">
      <c r="AL9634" s="13"/>
      <c r="AM9634" s="13"/>
      <c r="AN9634" s="3"/>
      <c r="AO9634" s="126"/>
      <c r="AP9634" s="126"/>
      <c r="AQ9634" s="127"/>
      <c r="AR9634" s="128"/>
      <c r="AS9634" s="13"/>
      <c r="AW9634" s="128"/>
      <c r="AX9634" s="128"/>
      <c r="AY9634" s="128"/>
      <c r="BH9634" s="89"/>
      <c r="BI9634" s="90"/>
      <c r="DL9634" s="13"/>
      <c r="DM9634" s="13"/>
      <c r="DN9634" s="3"/>
      <c r="DO9634" s="126"/>
      <c r="DP9634" s="126"/>
      <c r="DQ9634" s="127"/>
      <c r="DR9634" s="128"/>
      <c r="DS9634" s="13"/>
      <c r="DW9634" s="128"/>
      <c r="DX9634" s="128"/>
      <c r="DY9634" s="128"/>
      <c r="EH9634" s="89"/>
      <c r="EI9634" s="90"/>
    </row>
    <row r="9635" spans="38:139">
      <c r="AL9635" s="13"/>
      <c r="AM9635" s="13"/>
      <c r="AN9635" s="3"/>
      <c r="AO9635" s="126"/>
      <c r="AP9635" s="126"/>
      <c r="AQ9635" s="127"/>
      <c r="AR9635" s="128"/>
      <c r="AS9635" s="13"/>
      <c r="AW9635" s="128"/>
      <c r="AX9635" s="128"/>
      <c r="AY9635" s="128"/>
      <c r="BH9635" s="89"/>
      <c r="BI9635" s="90"/>
      <c r="DL9635" s="13"/>
      <c r="DM9635" s="13"/>
      <c r="DN9635" s="3"/>
      <c r="DO9635" s="126"/>
      <c r="DP9635" s="126"/>
      <c r="DQ9635" s="127"/>
      <c r="DR9635" s="128"/>
      <c r="DS9635" s="13"/>
      <c r="DW9635" s="128"/>
      <c r="DX9635" s="128"/>
      <c r="DY9635" s="128"/>
      <c r="EH9635" s="89"/>
      <c r="EI9635" s="90"/>
    </row>
    <row r="9636" spans="38:139">
      <c r="AL9636" s="13"/>
      <c r="AM9636" s="13"/>
      <c r="AN9636" s="3"/>
      <c r="AO9636" s="126"/>
      <c r="AP9636" s="126"/>
      <c r="AQ9636" s="127"/>
      <c r="AR9636" s="128"/>
      <c r="AS9636" s="13"/>
      <c r="AW9636" s="128"/>
      <c r="AX9636" s="128"/>
      <c r="AY9636" s="128"/>
      <c r="BH9636" s="89"/>
      <c r="BI9636" s="90"/>
      <c r="DL9636" s="13"/>
      <c r="DM9636" s="13"/>
      <c r="DN9636" s="3"/>
      <c r="DO9636" s="126"/>
      <c r="DP9636" s="126"/>
      <c r="DQ9636" s="127"/>
      <c r="DR9636" s="128"/>
      <c r="DS9636" s="13"/>
      <c r="DW9636" s="128"/>
      <c r="DX9636" s="128"/>
      <c r="DY9636" s="128"/>
      <c r="EH9636" s="89"/>
      <c r="EI9636" s="90"/>
    </row>
    <row r="9637" spans="38:139">
      <c r="AL9637" s="13"/>
      <c r="AM9637" s="13"/>
      <c r="AN9637" s="3"/>
      <c r="AO9637" s="126"/>
      <c r="AP9637" s="126"/>
      <c r="AQ9637" s="127"/>
      <c r="AR9637" s="128"/>
      <c r="AS9637" s="13"/>
      <c r="AW9637" s="128"/>
      <c r="AX9637" s="128"/>
      <c r="AY9637" s="128"/>
      <c r="BH9637" s="89"/>
      <c r="BI9637" s="90"/>
      <c r="DL9637" s="13"/>
      <c r="DM9637" s="13"/>
      <c r="DN9637" s="3"/>
      <c r="DO9637" s="126"/>
      <c r="DP9637" s="126"/>
      <c r="DQ9637" s="127"/>
      <c r="DR9637" s="128"/>
      <c r="DS9637" s="13"/>
      <c r="DW9637" s="128"/>
      <c r="DX9637" s="128"/>
      <c r="DY9637" s="128"/>
      <c r="EH9637" s="89"/>
      <c r="EI9637" s="90"/>
    </row>
    <row r="9638" spans="38:139">
      <c r="AL9638" s="13"/>
      <c r="AM9638" s="13"/>
      <c r="AN9638" s="3"/>
      <c r="AO9638" s="126"/>
      <c r="AP9638" s="126"/>
      <c r="AQ9638" s="127"/>
      <c r="AR9638" s="128"/>
      <c r="AS9638" s="13"/>
      <c r="AW9638" s="128"/>
      <c r="AX9638" s="128"/>
      <c r="AY9638" s="128"/>
      <c r="BH9638" s="89"/>
      <c r="BI9638" s="90"/>
      <c r="DL9638" s="13"/>
      <c r="DM9638" s="13"/>
      <c r="DN9638" s="3"/>
      <c r="DO9638" s="126"/>
      <c r="DP9638" s="126"/>
      <c r="DQ9638" s="127"/>
      <c r="DR9638" s="128"/>
      <c r="DS9638" s="13"/>
      <c r="DW9638" s="128"/>
      <c r="DX9638" s="128"/>
      <c r="DY9638" s="128"/>
      <c r="EH9638" s="89"/>
      <c r="EI9638" s="90"/>
    </row>
    <row r="9639" spans="38:139">
      <c r="AL9639" s="13"/>
      <c r="AM9639" s="13"/>
      <c r="AN9639" s="3"/>
      <c r="AO9639" s="126"/>
      <c r="AP9639" s="126"/>
      <c r="AQ9639" s="127"/>
      <c r="AR9639" s="128"/>
      <c r="AS9639" s="13"/>
      <c r="AW9639" s="128"/>
      <c r="AX9639" s="128"/>
      <c r="AY9639" s="128"/>
      <c r="BH9639" s="89"/>
      <c r="BI9639" s="90"/>
      <c r="DL9639" s="13"/>
      <c r="DM9639" s="13"/>
      <c r="DN9639" s="3"/>
      <c r="DO9639" s="126"/>
      <c r="DP9639" s="126"/>
      <c r="DQ9639" s="127"/>
      <c r="DR9639" s="128"/>
      <c r="DS9639" s="13"/>
      <c r="DW9639" s="128"/>
      <c r="DX9639" s="128"/>
      <c r="DY9639" s="128"/>
      <c r="EH9639" s="89"/>
      <c r="EI9639" s="90"/>
    </row>
    <row r="9640" spans="38:139">
      <c r="AL9640" s="13"/>
      <c r="AM9640" s="13"/>
      <c r="AN9640" s="3"/>
      <c r="AO9640" s="126"/>
      <c r="AP9640" s="126"/>
      <c r="AQ9640" s="127"/>
      <c r="AR9640" s="128"/>
      <c r="AS9640" s="13"/>
      <c r="AW9640" s="128"/>
      <c r="AX9640" s="128"/>
      <c r="AY9640" s="128"/>
      <c r="BH9640" s="89"/>
      <c r="BI9640" s="90"/>
      <c r="DL9640" s="13"/>
      <c r="DM9640" s="13"/>
      <c r="DN9640" s="3"/>
      <c r="DO9640" s="126"/>
      <c r="DP9640" s="126"/>
      <c r="DQ9640" s="127"/>
      <c r="DR9640" s="128"/>
      <c r="DS9640" s="13"/>
      <c r="DW9640" s="128"/>
      <c r="DX9640" s="128"/>
      <c r="DY9640" s="128"/>
      <c r="EH9640" s="89"/>
      <c r="EI9640" s="90"/>
    </row>
    <row r="9641" spans="38:139">
      <c r="AL9641" s="13"/>
      <c r="AM9641" s="13"/>
      <c r="AN9641" s="3"/>
      <c r="AO9641" s="126"/>
      <c r="AP9641" s="126"/>
      <c r="AQ9641" s="127"/>
      <c r="AR9641" s="128"/>
      <c r="AS9641" s="13"/>
      <c r="AW9641" s="128"/>
      <c r="AX9641" s="128"/>
      <c r="AY9641" s="128"/>
      <c r="BH9641" s="89"/>
      <c r="BI9641" s="90"/>
      <c r="DL9641" s="13"/>
      <c r="DM9641" s="13"/>
      <c r="DN9641" s="3"/>
      <c r="DO9641" s="126"/>
      <c r="DP9641" s="126"/>
      <c r="DQ9641" s="127"/>
      <c r="DR9641" s="128"/>
      <c r="DS9641" s="13"/>
      <c r="DW9641" s="128"/>
      <c r="DX9641" s="128"/>
      <c r="DY9641" s="128"/>
      <c r="EH9641" s="89"/>
      <c r="EI9641" s="90"/>
    </row>
    <row r="9642" spans="38:139">
      <c r="AL9642" s="13"/>
      <c r="AM9642" s="13"/>
      <c r="AN9642" s="3"/>
      <c r="AO9642" s="126"/>
      <c r="AP9642" s="126"/>
      <c r="AQ9642" s="127"/>
      <c r="AR9642" s="128"/>
      <c r="AS9642" s="13"/>
      <c r="AW9642" s="128"/>
      <c r="AX9642" s="128"/>
      <c r="AY9642" s="128"/>
      <c r="BH9642" s="89"/>
      <c r="BI9642" s="90"/>
      <c r="DL9642" s="13"/>
      <c r="DM9642" s="13"/>
      <c r="DN9642" s="3"/>
      <c r="DO9642" s="126"/>
      <c r="DP9642" s="126"/>
      <c r="DQ9642" s="127"/>
      <c r="DR9642" s="128"/>
      <c r="DS9642" s="13"/>
      <c r="DW9642" s="128"/>
      <c r="DX9642" s="128"/>
      <c r="DY9642" s="128"/>
      <c r="EH9642" s="89"/>
      <c r="EI9642" s="90"/>
    </row>
    <row r="9643" spans="38:139">
      <c r="AL9643" s="13"/>
      <c r="AM9643" s="13"/>
      <c r="AN9643" s="3"/>
      <c r="AO9643" s="126"/>
      <c r="AP9643" s="126"/>
      <c r="AQ9643" s="127"/>
      <c r="AR9643" s="128"/>
      <c r="AS9643" s="13"/>
      <c r="AW9643" s="128"/>
      <c r="AX9643" s="128"/>
      <c r="AY9643" s="128"/>
      <c r="BH9643" s="89"/>
      <c r="BI9643" s="90"/>
      <c r="DL9643" s="13"/>
      <c r="DM9643" s="13"/>
      <c r="DN9643" s="3"/>
      <c r="DO9643" s="126"/>
      <c r="DP9643" s="126"/>
      <c r="DQ9643" s="127"/>
      <c r="DR9643" s="128"/>
      <c r="DS9643" s="13"/>
      <c r="DW9643" s="128"/>
      <c r="DX9643" s="128"/>
      <c r="DY9643" s="128"/>
      <c r="EH9643" s="89"/>
      <c r="EI9643" s="90"/>
    </row>
    <row r="9644" spans="38:139">
      <c r="AL9644" s="13"/>
      <c r="AM9644" s="13"/>
      <c r="AN9644" s="3"/>
      <c r="AO9644" s="126"/>
      <c r="AP9644" s="126"/>
      <c r="AQ9644" s="127"/>
      <c r="AR9644" s="128"/>
      <c r="AS9644" s="13"/>
      <c r="AW9644" s="128"/>
      <c r="AX9644" s="128"/>
      <c r="AY9644" s="128"/>
      <c r="BH9644" s="89"/>
      <c r="BI9644" s="90"/>
      <c r="DL9644" s="13"/>
      <c r="DM9644" s="13"/>
      <c r="DN9644" s="3"/>
      <c r="DO9644" s="126"/>
      <c r="DP9644" s="126"/>
      <c r="DQ9644" s="127"/>
      <c r="DR9644" s="128"/>
      <c r="DS9644" s="13"/>
      <c r="DW9644" s="128"/>
      <c r="DX9644" s="128"/>
      <c r="DY9644" s="128"/>
      <c r="EH9644" s="89"/>
      <c r="EI9644" s="90"/>
    </row>
    <row r="9645" spans="38:139">
      <c r="AL9645" s="13"/>
      <c r="AM9645" s="13"/>
      <c r="AN9645" s="3"/>
      <c r="AO9645" s="126"/>
      <c r="AP9645" s="126"/>
      <c r="AQ9645" s="127"/>
      <c r="AR9645" s="128"/>
      <c r="AS9645" s="13"/>
      <c r="AW9645" s="128"/>
      <c r="AX9645" s="128"/>
      <c r="AY9645" s="128"/>
      <c r="BH9645" s="89"/>
      <c r="BI9645" s="90"/>
      <c r="DL9645" s="13"/>
      <c r="DM9645" s="13"/>
      <c r="DN9645" s="3"/>
      <c r="DO9645" s="126"/>
      <c r="DP9645" s="126"/>
      <c r="DQ9645" s="127"/>
      <c r="DR9645" s="128"/>
      <c r="DS9645" s="13"/>
      <c r="DW9645" s="128"/>
      <c r="DX9645" s="128"/>
      <c r="DY9645" s="128"/>
      <c r="EH9645" s="89"/>
      <c r="EI9645" s="90"/>
    </row>
    <row r="9646" spans="38:139">
      <c r="AL9646" s="13"/>
      <c r="AM9646" s="13"/>
      <c r="AN9646" s="3"/>
      <c r="AO9646" s="126"/>
      <c r="AP9646" s="126"/>
      <c r="AQ9646" s="127"/>
      <c r="AR9646" s="128"/>
      <c r="AS9646" s="13"/>
      <c r="AW9646" s="128"/>
      <c r="AX9646" s="128"/>
      <c r="AY9646" s="128"/>
      <c r="BH9646" s="89"/>
      <c r="BI9646" s="90"/>
      <c r="DL9646" s="13"/>
      <c r="DM9646" s="13"/>
      <c r="DN9646" s="3"/>
      <c r="DO9646" s="126"/>
      <c r="DP9646" s="126"/>
      <c r="DQ9646" s="127"/>
      <c r="DR9646" s="128"/>
      <c r="DS9646" s="13"/>
      <c r="DW9646" s="128"/>
      <c r="DX9646" s="128"/>
      <c r="DY9646" s="128"/>
      <c r="EH9646" s="89"/>
      <c r="EI9646" s="90"/>
    </row>
    <row r="9647" spans="38:139">
      <c r="AL9647" s="13"/>
      <c r="AM9647" s="13"/>
      <c r="AN9647" s="3"/>
      <c r="AO9647" s="126"/>
      <c r="AP9647" s="126"/>
      <c r="AQ9647" s="127"/>
      <c r="AR9647" s="128"/>
      <c r="AS9647" s="13"/>
      <c r="AW9647" s="128"/>
      <c r="AX9647" s="128"/>
      <c r="AY9647" s="128"/>
      <c r="BH9647" s="89"/>
      <c r="BI9647" s="90"/>
      <c r="DL9647" s="13"/>
      <c r="DM9647" s="13"/>
      <c r="DN9647" s="3"/>
      <c r="DO9647" s="126"/>
      <c r="DP9647" s="126"/>
      <c r="DQ9647" s="127"/>
      <c r="DR9647" s="128"/>
      <c r="DS9647" s="13"/>
      <c r="DW9647" s="128"/>
      <c r="DX9647" s="128"/>
      <c r="DY9647" s="128"/>
      <c r="EH9647" s="89"/>
      <c r="EI9647" s="90"/>
    </row>
    <row r="9648" spans="38:139">
      <c r="AL9648" s="13"/>
      <c r="AM9648" s="13"/>
      <c r="AN9648" s="3"/>
      <c r="AO9648" s="126"/>
      <c r="AP9648" s="126"/>
      <c r="AQ9648" s="127"/>
      <c r="AR9648" s="128"/>
      <c r="AS9648" s="13"/>
      <c r="AW9648" s="128"/>
      <c r="AX9648" s="128"/>
      <c r="AY9648" s="128"/>
      <c r="BH9648" s="89"/>
      <c r="BI9648" s="90"/>
      <c r="DL9648" s="13"/>
      <c r="DM9648" s="13"/>
      <c r="DN9648" s="3"/>
      <c r="DO9648" s="126"/>
      <c r="DP9648" s="126"/>
      <c r="DQ9648" s="127"/>
      <c r="DR9648" s="128"/>
      <c r="DS9648" s="13"/>
      <c r="DW9648" s="128"/>
      <c r="DX9648" s="128"/>
      <c r="DY9648" s="128"/>
      <c r="EH9648" s="89"/>
      <c r="EI9648" s="90"/>
    </row>
    <row r="9649" spans="38:139">
      <c r="AL9649" s="13"/>
      <c r="AM9649" s="13"/>
      <c r="AN9649" s="3"/>
      <c r="AO9649" s="126"/>
      <c r="AP9649" s="126"/>
      <c r="AQ9649" s="127"/>
      <c r="AR9649" s="128"/>
      <c r="AS9649" s="13"/>
      <c r="AW9649" s="128"/>
      <c r="AX9649" s="128"/>
      <c r="AY9649" s="128"/>
      <c r="BH9649" s="89"/>
      <c r="BI9649" s="90"/>
      <c r="DL9649" s="13"/>
      <c r="DM9649" s="13"/>
      <c r="DN9649" s="3"/>
      <c r="DO9649" s="126"/>
      <c r="DP9649" s="126"/>
      <c r="DQ9649" s="127"/>
      <c r="DR9649" s="128"/>
      <c r="DS9649" s="13"/>
      <c r="DW9649" s="128"/>
      <c r="DX9649" s="128"/>
      <c r="DY9649" s="128"/>
      <c r="EH9649" s="89"/>
      <c r="EI9649" s="90"/>
    </row>
    <row r="9650" spans="38:139">
      <c r="AL9650" s="13"/>
      <c r="AM9650" s="13"/>
      <c r="AN9650" s="3"/>
      <c r="AO9650" s="126"/>
      <c r="AP9650" s="126"/>
      <c r="AQ9650" s="127"/>
      <c r="AR9650" s="128"/>
      <c r="AS9650" s="13"/>
      <c r="AW9650" s="128"/>
      <c r="AX9650" s="128"/>
      <c r="AY9650" s="128"/>
      <c r="BH9650" s="89"/>
      <c r="BI9650" s="90"/>
      <c r="DL9650" s="13"/>
      <c r="DM9650" s="13"/>
      <c r="DN9650" s="3"/>
      <c r="DO9650" s="126"/>
      <c r="DP9650" s="126"/>
      <c r="DQ9650" s="127"/>
      <c r="DR9650" s="128"/>
      <c r="DS9650" s="13"/>
      <c r="DW9650" s="128"/>
      <c r="DX9650" s="128"/>
      <c r="DY9650" s="128"/>
      <c r="EH9650" s="89"/>
      <c r="EI9650" s="90"/>
    </row>
    <row r="9651" spans="38:139">
      <c r="AL9651" s="13"/>
      <c r="AM9651" s="13"/>
      <c r="AN9651" s="3"/>
      <c r="AO9651" s="126"/>
      <c r="AP9651" s="126"/>
      <c r="AQ9651" s="127"/>
      <c r="AR9651" s="128"/>
      <c r="AS9651" s="13"/>
      <c r="AW9651" s="128"/>
      <c r="AX9651" s="128"/>
      <c r="AY9651" s="128"/>
      <c r="BH9651" s="89"/>
      <c r="BI9651" s="90"/>
      <c r="DL9651" s="13"/>
      <c r="DM9651" s="13"/>
      <c r="DN9651" s="3"/>
      <c r="DO9651" s="126"/>
      <c r="DP9651" s="126"/>
      <c r="DQ9651" s="127"/>
      <c r="DR9651" s="128"/>
      <c r="DS9651" s="13"/>
      <c r="DW9651" s="128"/>
      <c r="DX9651" s="128"/>
      <c r="DY9651" s="128"/>
      <c r="EH9651" s="89"/>
      <c r="EI9651" s="90"/>
    </row>
    <row r="9652" spans="38:139">
      <c r="AL9652" s="13"/>
      <c r="AM9652" s="13"/>
      <c r="AN9652" s="3"/>
      <c r="AO9652" s="126"/>
      <c r="AP9652" s="126"/>
      <c r="AQ9652" s="127"/>
      <c r="AR9652" s="128"/>
      <c r="AS9652" s="13"/>
      <c r="AW9652" s="128"/>
      <c r="AX9652" s="128"/>
      <c r="AY9652" s="128"/>
      <c r="BH9652" s="89"/>
      <c r="BI9652" s="90"/>
      <c r="DL9652" s="13"/>
      <c r="DM9652" s="13"/>
      <c r="DN9652" s="3"/>
      <c r="DO9652" s="126"/>
      <c r="DP9652" s="126"/>
      <c r="DQ9652" s="127"/>
      <c r="DR9652" s="128"/>
      <c r="DS9652" s="13"/>
      <c r="DW9652" s="128"/>
      <c r="DX9652" s="128"/>
      <c r="DY9652" s="128"/>
      <c r="EH9652" s="89"/>
      <c r="EI9652" s="90"/>
    </row>
    <row r="9653" spans="38:139">
      <c r="AL9653" s="13"/>
      <c r="AM9653" s="13"/>
      <c r="AN9653" s="3"/>
      <c r="AO9653" s="126"/>
      <c r="AP9653" s="126"/>
      <c r="AQ9653" s="127"/>
      <c r="AR9653" s="128"/>
      <c r="AS9653" s="13"/>
      <c r="AW9653" s="128"/>
      <c r="AX9653" s="128"/>
      <c r="AY9653" s="128"/>
      <c r="BH9653" s="89"/>
      <c r="BI9653" s="90"/>
      <c r="DL9653" s="13"/>
      <c r="DM9653" s="13"/>
      <c r="DN9653" s="3"/>
      <c r="DO9653" s="126"/>
      <c r="DP9653" s="126"/>
      <c r="DQ9653" s="127"/>
      <c r="DR9653" s="128"/>
      <c r="DS9653" s="13"/>
      <c r="DW9653" s="128"/>
      <c r="DX9653" s="128"/>
      <c r="DY9653" s="128"/>
      <c r="EH9653" s="89"/>
      <c r="EI9653" s="90"/>
    </row>
    <row r="9654" spans="38:139">
      <c r="AL9654" s="13"/>
      <c r="AM9654" s="13"/>
      <c r="AN9654" s="3"/>
      <c r="AO9654" s="126"/>
      <c r="AP9654" s="126"/>
      <c r="AQ9654" s="127"/>
      <c r="AR9654" s="128"/>
      <c r="AS9654" s="13"/>
      <c r="AW9654" s="128"/>
      <c r="AX9654" s="128"/>
      <c r="AY9654" s="128"/>
      <c r="BH9654" s="89"/>
      <c r="BI9654" s="90"/>
      <c r="DL9654" s="13"/>
      <c r="DM9654" s="13"/>
      <c r="DN9654" s="3"/>
      <c r="DO9654" s="126"/>
      <c r="DP9654" s="126"/>
      <c r="DQ9654" s="127"/>
      <c r="DR9654" s="128"/>
      <c r="DS9654" s="13"/>
      <c r="DW9654" s="128"/>
      <c r="DX9654" s="128"/>
      <c r="DY9654" s="128"/>
      <c r="EH9654" s="89"/>
      <c r="EI9654" s="90"/>
    </row>
    <row r="9655" spans="38:139">
      <c r="AL9655" s="13"/>
      <c r="AM9655" s="13"/>
      <c r="AN9655" s="3"/>
      <c r="AO9655" s="126"/>
      <c r="AP9655" s="126"/>
      <c r="AQ9655" s="127"/>
      <c r="AR9655" s="128"/>
      <c r="AS9655" s="13"/>
      <c r="AW9655" s="128"/>
      <c r="AX9655" s="128"/>
      <c r="AY9655" s="128"/>
      <c r="BH9655" s="89"/>
      <c r="BI9655" s="90"/>
      <c r="DL9655" s="13"/>
      <c r="DM9655" s="13"/>
      <c r="DN9655" s="3"/>
      <c r="DO9655" s="126"/>
      <c r="DP9655" s="126"/>
      <c r="DQ9655" s="127"/>
      <c r="DR9655" s="128"/>
      <c r="DS9655" s="13"/>
      <c r="DW9655" s="128"/>
      <c r="DX9655" s="128"/>
      <c r="DY9655" s="128"/>
      <c r="EH9655" s="89"/>
      <c r="EI9655" s="90"/>
    </row>
    <row r="9656" spans="38:139">
      <c r="AL9656" s="13"/>
      <c r="AM9656" s="13"/>
      <c r="AN9656" s="3"/>
      <c r="AO9656" s="126"/>
      <c r="AP9656" s="126"/>
      <c r="AQ9656" s="127"/>
      <c r="AR9656" s="128"/>
      <c r="AS9656" s="13"/>
      <c r="AW9656" s="128"/>
      <c r="AX9656" s="128"/>
      <c r="AY9656" s="128"/>
      <c r="BH9656" s="89"/>
      <c r="BI9656" s="90"/>
      <c r="DL9656" s="13"/>
      <c r="DM9656" s="13"/>
      <c r="DN9656" s="3"/>
      <c r="DO9656" s="126"/>
      <c r="DP9656" s="126"/>
      <c r="DQ9656" s="127"/>
      <c r="DR9656" s="128"/>
      <c r="DS9656" s="13"/>
      <c r="DW9656" s="128"/>
      <c r="DX9656" s="128"/>
      <c r="DY9656" s="128"/>
      <c r="EH9656" s="89"/>
      <c r="EI9656" s="90"/>
    </row>
    <row r="9657" spans="38:139">
      <c r="AL9657" s="13"/>
      <c r="AM9657" s="13"/>
      <c r="AN9657" s="3"/>
      <c r="AO9657" s="126"/>
      <c r="AP9657" s="126"/>
      <c r="AQ9657" s="127"/>
      <c r="AR9657" s="128"/>
      <c r="AS9657" s="13"/>
      <c r="AW9657" s="128"/>
      <c r="AX9657" s="128"/>
      <c r="AY9657" s="128"/>
      <c r="BH9657" s="89"/>
      <c r="BI9657" s="90"/>
      <c r="DL9657" s="13"/>
      <c r="DM9657" s="13"/>
      <c r="DN9657" s="3"/>
      <c r="DO9657" s="126"/>
      <c r="DP9657" s="126"/>
      <c r="DQ9657" s="127"/>
      <c r="DR9657" s="128"/>
      <c r="DS9657" s="13"/>
      <c r="DW9657" s="128"/>
      <c r="DX9657" s="128"/>
      <c r="DY9657" s="128"/>
      <c r="EH9657" s="89"/>
      <c r="EI9657" s="90"/>
    </row>
    <row r="9658" spans="38:139">
      <c r="AL9658" s="13"/>
      <c r="AM9658" s="13"/>
      <c r="AN9658" s="3"/>
      <c r="AO9658" s="126"/>
      <c r="AP9658" s="126"/>
      <c r="AQ9658" s="127"/>
      <c r="AR9658" s="128"/>
      <c r="AS9658" s="13"/>
      <c r="AW9658" s="128"/>
      <c r="AX9658" s="128"/>
      <c r="AY9658" s="128"/>
      <c r="BH9658" s="89"/>
      <c r="BI9658" s="90"/>
      <c r="DL9658" s="13"/>
      <c r="DM9658" s="13"/>
      <c r="DN9658" s="3"/>
      <c r="DO9658" s="126"/>
      <c r="DP9658" s="126"/>
      <c r="DQ9658" s="127"/>
      <c r="DR9658" s="128"/>
      <c r="DS9658" s="13"/>
      <c r="DW9658" s="128"/>
      <c r="DX9658" s="128"/>
      <c r="DY9658" s="128"/>
      <c r="EH9658" s="89"/>
      <c r="EI9658" s="90"/>
    </row>
    <row r="9659" spans="38:139">
      <c r="AL9659" s="13"/>
      <c r="AM9659" s="13"/>
      <c r="AN9659" s="3"/>
      <c r="AO9659" s="126"/>
      <c r="AP9659" s="126"/>
      <c r="AQ9659" s="127"/>
      <c r="AR9659" s="128"/>
      <c r="AS9659" s="13"/>
      <c r="AW9659" s="128"/>
      <c r="AX9659" s="128"/>
      <c r="AY9659" s="128"/>
      <c r="BH9659" s="89"/>
      <c r="BI9659" s="90"/>
      <c r="DL9659" s="13"/>
      <c r="DM9659" s="13"/>
      <c r="DN9659" s="3"/>
      <c r="DO9659" s="126"/>
      <c r="DP9659" s="126"/>
      <c r="DQ9659" s="127"/>
      <c r="DR9659" s="128"/>
      <c r="DS9659" s="13"/>
      <c r="DW9659" s="128"/>
      <c r="DX9659" s="128"/>
      <c r="DY9659" s="128"/>
      <c r="EH9659" s="89"/>
      <c r="EI9659" s="90"/>
    </row>
    <row r="9660" spans="38:139">
      <c r="AL9660" s="13"/>
      <c r="AM9660" s="13"/>
      <c r="AN9660" s="3"/>
      <c r="AO9660" s="126"/>
      <c r="AP9660" s="126"/>
      <c r="AQ9660" s="127"/>
      <c r="AR9660" s="128"/>
      <c r="AS9660" s="13"/>
      <c r="AW9660" s="128"/>
      <c r="AX9660" s="128"/>
      <c r="AY9660" s="128"/>
      <c r="BH9660" s="89"/>
      <c r="BI9660" s="90"/>
      <c r="DL9660" s="13"/>
      <c r="DM9660" s="13"/>
      <c r="DN9660" s="3"/>
      <c r="DO9660" s="126"/>
      <c r="DP9660" s="126"/>
      <c r="DQ9660" s="127"/>
      <c r="DR9660" s="128"/>
      <c r="DS9660" s="13"/>
      <c r="DW9660" s="128"/>
      <c r="DX9660" s="128"/>
      <c r="DY9660" s="128"/>
      <c r="EH9660" s="89"/>
      <c r="EI9660" s="90"/>
    </row>
    <row r="9661" spans="38:139">
      <c r="AL9661" s="13"/>
      <c r="AM9661" s="13"/>
      <c r="AN9661" s="3"/>
      <c r="AO9661" s="126"/>
      <c r="AP9661" s="126"/>
      <c r="AQ9661" s="127"/>
      <c r="AR9661" s="128"/>
      <c r="AS9661" s="13"/>
      <c r="AW9661" s="128"/>
      <c r="AX9661" s="128"/>
      <c r="AY9661" s="128"/>
      <c r="BH9661" s="89"/>
      <c r="BI9661" s="90"/>
      <c r="DL9661" s="13"/>
      <c r="DM9661" s="13"/>
      <c r="DN9661" s="3"/>
      <c r="DO9661" s="126"/>
      <c r="DP9661" s="126"/>
      <c r="DQ9661" s="127"/>
      <c r="DR9661" s="128"/>
      <c r="DS9661" s="13"/>
      <c r="DW9661" s="128"/>
      <c r="DX9661" s="128"/>
      <c r="DY9661" s="128"/>
      <c r="EH9661" s="89"/>
      <c r="EI9661" s="90"/>
    </row>
    <row r="9662" spans="38:139">
      <c r="AL9662" s="13"/>
      <c r="AM9662" s="13"/>
      <c r="AN9662" s="3"/>
      <c r="AO9662" s="126"/>
      <c r="AP9662" s="126"/>
      <c r="AQ9662" s="127"/>
      <c r="AR9662" s="128"/>
      <c r="AS9662" s="13"/>
      <c r="AW9662" s="128"/>
      <c r="AX9662" s="128"/>
      <c r="AY9662" s="128"/>
      <c r="BH9662" s="89"/>
      <c r="BI9662" s="90"/>
      <c r="DL9662" s="13"/>
      <c r="DM9662" s="13"/>
      <c r="DN9662" s="3"/>
      <c r="DO9662" s="126"/>
      <c r="DP9662" s="126"/>
      <c r="DQ9662" s="127"/>
      <c r="DR9662" s="128"/>
      <c r="DS9662" s="13"/>
      <c r="DW9662" s="128"/>
      <c r="DX9662" s="128"/>
      <c r="DY9662" s="128"/>
      <c r="EH9662" s="89"/>
      <c r="EI9662" s="90"/>
    </row>
    <row r="9663" spans="38:139">
      <c r="AL9663" s="13"/>
      <c r="AM9663" s="13"/>
      <c r="AN9663" s="3"/>
      <c r="AO9663" s="126"/>
      <c r="AP9663" s="126"/>
      <c r="AQ9663" s="127"/>
      <c r="AR9663" s="128"/>
      <c r="AS9663" s="13"/>
      <c r="AW9663" s="128"/>
      <c r="AX9663" s="128"/>
      <c r="AY9663" s="128"/>
      <c r="BH9663" s="89"/>
      <c r="BI9663" s="90"/>
      <c r="DL9663" s="13"/>
      <c r="DM9663" s="13"/>
      <c r="DN9663" s="3"/>
      <c r="DO9663" s="126"/>
      <c r="DP9663" s="126"/>
      <c r="DQ9663" s="127"/>
      <c r="DR9663" s="128"/>
      <c r="DS9663" s="13"/>
      <c r="DW9663" s="128"/>
      <c r="DX9663" s="128"/>
      <c r="DY9663" s="128"/>
      <c r="EH9663" s="89"/>
      <c r="EI9663" s="90"/>
    </row>
    <row r="9664" spans="38:139">
      <c r="AL9664" s="13"/>
      <c r="AM9664" s="13"/>
      <c r="AN9664" s="3"/>
      <c r="AO9664" s="126"/>
      <c r="AP9664" s="126"/>
      <c r="AQ9664" s="127"/>
      <c r="AR9664" s="128"/>
      <c r="AS9664" s="13"/>
      <c r="AW9664" s="128"/>
      <c r="AX9664" s="128"/>
      <c r="AY9664" s="128"/>
      <c r="BH9664" s="89"/>
      <c r="BI9664" s="90"/>
      <c r="DL9664" s="13"/>
      <c r="DM9664" s="13"/>
      <c r="DN9664" s="3"/>
      <c r="DO9664" s="126"/>
      <c r="DP9664" s="126"/>
      <c r="DQ9664" s="127"/>
      <c r="DR9664" s="128"/>
      <c r="DS9664" s="13"/>
      <c r="DW9664" s="128"/>
      <c r="DX9664" s="128"/>
      <c r="DY9664" s="128"/>
      <c r="EH9664" s="89"/>
      <c r="EI9664" s="90"/>
    </row>
    <row r="9665" spans="38:139">
      <c r="AL9665" s="13"/>
      <c r="AM9665" s="13"/>
      <c r="AN9665" s="3"/>
      <c r="AO9665" s="126"/>
      <c r="AP9665" s="126"/>
      <c r="AQ9665" s="127"/>
      <c r="AR9665" s="128"/>
      <c r="AS9665" s="13"/>
      <c r="AW9665" s="128"/>
      <c r="AX9665" s="128"/>
      <c r="AY9665" s="128"/>
      <c r="BH9665" s="89"/>
      <c r="BI9665" s="90"/>
      <c r="DL9665" s="13"/>
      <c r="DM9665" s="13"/>
      <c r="DN9665" s="3"/>
      <c r="DO9665" s="126"/>
      <c r="DP9665" s="126"/>
      <c r="DQ9665" s="127"/>
      <c r="DR9665" s="128"/>
      <c r="DS9665" s="13"/>
      <c r="DW9665" s="128"/>
      <c r="DX9665" s="128"/>
      <c r="DY9665" s="128"/>
      <c r="EH9665" s="89"/>
      <c r="EI9665" s="90"/>
    </row>
    <row r="9666" spans="38:139">
      <c r="AL9666" s="13"/>
      <c r="AM9666" s="13"/>
      <c r="AN9666" s="3"/>
      <c r="AO9666" s="126"/>
      <c r="AP9666" s="126"/>
      <c r="AQ9666" s="127"/>
      <c r="AR9666" s="128"/>
      <c r="AS9666" s="13"/>
      <c r="AW9666" s="128"/>
      <c r="AX9666" s="128"/>
      <c r="AY9666" s="128"/>
      <c r="BH9666" s="89"/>
      <c r="BI9666" s="90"/>
      <c r="DL9666" s="13"/>
      <c r="DM9666" s="13"/>
      <c r="DN9666" s="3"/>
      <c r="DO9666" s="126"/>
      <c r="DP9666" s="126"/>
      <c r="DQ9666" s="127"/>
      <c r="DR9666" s="128"/>
      <c r="DS9666" s="13"/>
      <c r="DW9666" s="128"/>
      <c r="DX9666" s="128"/>
      <c r="DY9666" s="128"/>
      <c r="EH9666" s="89"/>
      <c r="EI9666" s="90"/>
    </row>
    <row r="9667" spans="38:139">
      <c r="AL9667" s="13"/>
      <c r="AM9667" s="13"/>
      <c r="AN9667" s="3"/>
      <c r="AO9667" s="126"/>
      <c r="AP9667" s="126"/>
      <c r="AQ9667" s="127"/>
      <c r="AR9667" s="128"/>
      <c r="AS9667" s="13"/>
      <c r="AW9667" s="128"/>
      <c r="AX9667" s="128"/>
      <c r="AY9667" s="128"/>
      <c r="BH9667" s="89"/>
      <c r="BI9667" s="90"/>
      <c r="DL9667" s="13"/>
      <c r="DM9667" s="13"/>
      <c r="DN9667" s="3"/>
      <c r="DO9667" s="126"/>
      <c r="DP9667" s="126"/>
      <c r="DQ9667" s="127"/>
      <c r="DR9667" s="128"/>
      <c r="DS9667" s="13"/>
      <c r="DW9667" s="128"/>
      <c r="DX9667" s="128"/>
      <c r="DY9667" s="128"/>
      <c r="EH9667" s="89"/>
      <c r="EI9667" s="90"/>
    </row>
    <row r="9668" spans="38:139">
      <c r="AL9668" s="13"/>
      <c r="AM9668" s="13"/>
      <c r="AN9668" s="3"/>
      <c r="AO9668" s="126"/>
      <c r="AP9668" s="126"/>
      <c r="AQ9668" s="127"/>
      <c r="AR9668" s="128"/>
      <c r="AS9668" s="13"/>
      <c r="AW9668" s="128"/>
      <c r="AX9668" s="128"/>
      <c r="AY9668" s="128"/>
      <c r="BH9668" s="89"/>
      <c r="BI9668" s="90"/>
      <c r="DL9668" s="13"/>
      <c r="DM9668" s="13"/>
      <c r="DN9668" s="3"/>
      <c r="DO9668" s="126"/>
      <c r="DP9668" s="126"/>
      <c r="DQ9668" s="127"/>
      <c r="DR9668" s="128"/>
      <c r="DS9668" s="13"/>
      <c r="DW9668" s="128"/>
      <c r="DX9668" s="128"/>
      <c r="DY9668" s="128"/>
      <c r="EH9668" s="89"/>
      <c r="EI9668" s="90"/>
    </row>
    <row r="9669" spans="38:139">
      <c r="AL9669" s="13"/>
      <c r="AM9669" s="13"/>
      <c r="AN9669" s="3"/>
      <c r="AO9669" s="126"/>
      <c r="AP9669" s="126"/>
      <c r="AQ9669" s="127"/>
      <c r="AR9669" s="128"/>
      <c r="AS9669" s="13"/>
      <c r="AW9669" s="128"/>
      <c r="AX9669" s="128"/>
      <c r="AY9669" s="128"/>
      <c r="BH9669" s="89"/>
      <c r="BI9669" s="90"/>
      <c r="DL9669" s="13"/>
      <c r="DM9669" s="13"/>
      <c r="DN9669" s="3"/>
      <c r="DO9669" s="126"/>
      <c r="DP9669" s="126"/>
      <c r="DQ9669" s="127"/>
      <c r="DR9669" s="128"/>
      <c r="DS9669" s="13"/>
      <c r="DW9669" s="128"/>
      <c r="DX9669" s="128"/>
      <c r="DY9669" s="128"/>
      <c r="EH9669" s="89"/>
      <c r="EI9669" s="90"/>
    </row>
    <row r="9670" spans="38:139">
      <c r="AL9670" s="13"/>
      <c r="AM9670" s="13"/>
      <c r="AN9670" s="3"/>
      <c r="AO9670" s="126"/>
      <c r="AP9670" s="126"/>
      <c r="AQ9670" s="127"/>
      <c r="AR9670" s="128"/>
      <c r="AS9670" s="13"/>
      <c r="AW9670" s="128"/>
      <c r="AX9670" s="128"/>
      <c r="AY9670" s="128"/>
      <c r="BH9670" s="89"/>
      <c r="BI9670" s="90"/>
      <c r="DL9670" s="13"/>
      <c r="DM9670" s="13"/>
      <c r="DN9670" s="3"/>
      <c r="DO9670" s="126"/>
      <c r="DP9670" s="126"/>
      <c r="DQ9670" s="127"/>
      <c r="DR9670" s="128"/>
      <c r="DS9670" s="13"/>
      <c r="DW9670" s="128"/>
      <c r="DX9670" s="128"/>
      <c r="DY9670" s="128"/>
      <c r="EH9670" s="89"/>
      <c r="EI9670" s="90"/>
    </row>
    <row r="9671" spans="38:139">
      <c r="AL9671" s="13"/>
      <c r="AM9671" s="13"/>
      <c r="AN9671" s="3"/>
      <c r="AO9671" s="126"/>
      <c r="AP9671" s="126"/>
      <c r="AQ9671" s="127"/>
      <c r="AR9671" s="128"/>
      <c r="AS9671" s="13"/>
      <c r="AW9671" s="128"/>
      <c r="AX9671" s="128"/>
      <c r="AY9671" s="128"/>
      <c r="BH9671" s="89"/>
      <c r="BI9671" s="90"/>
      <c r="DL9671" s="13"/>
      <c r="DM9671" s="13"/>
      <c r="DN9671" s="3"/>
      <c r="DO9671" s="126"/>
      <c r="DP9671" s="126"/>
      <c r="DQ9671" s="127"/>
      <c r="DR9671" s="128"/>
      <c r="DS9671" s="13"/>
      <c r="DW9671" s="128"/>
      <c r="DX9671" s="128"/>
      <c r="DY9671" s="128"/>
      <c r="EH9671" s="89"/>
      <c r="EI9671" s="90"/>
    </row>
    <row r="9672" spans="38:139">
      <c r="AL9672" s="13"/>
      <c r="AM9672" s="13"/>
      <c r="AN9672" s="3"/>
      <c r="AO9672" s="126"/>
      <c r="AP9672" s="126"/>
      <c r="AQ9672" s="127"/>
      <c r="AR9672" s="128"/>
      <c r="AS9672" s="13"/>
      <c r="AW9672" s="128"/>
      <c r="AX9672" s="128"/>
      <c r="AY9672" s="128"/>
      <c r="BH9672" s="89"/>
      <c r="BI9672" s="90"/>
      <c r="DL9672" s="13"/>
      <c r="DM9672" s="13"/>
      <c r="DN9672" s="3"/>
      <c r="DO9672" s="126"/>
      <c r="DP9672" s="126"/>
      <c r="DQ9672" s="127"/>
      <c r="DR9672" s="128"/>
      <c r="DS9672" s="13"/>
      <c r="DW9672" s="128"/>
      <c r="DX9672" s="128"/>
      <c r="DY9672" s="128"/>
      <c r="EH9672" s="89"/>
      <c r="EI9672" s="90"/>
    </row>
    <row r="9673" spans="38:139">
      <c r="AL9673" s="13"/>
      <c r="AM9673" s="13"/>
      <c r="AN9673" s="3"/>
      <c r="AO9673" s="126"/>
      <c r="AP9673" s="126"/>
      <c r="AQ9673" s="127"/>
      <c r="AR9673" s="128"/>
      <c r="AS9673" s="13"/>
      <c r="AW9673" s="128"/>
      <c r="AX9673" s="128"/>
      <c r="AY9673" s="128"/>
      <c r="BH9673" s="89"/>
      <c r="BI9673" s="90"/>
      <c r="DL9673" s="13"/>
      <c r="DM9673" s="13"/>
      <c r="DN9673" s="3"/>
      <c r="DO9673" s="126"/>
      <c r="DP9673" s="126"/>
      <c r="DQ9673" s="127"/>
      <c r="DR9673" s="128"/>
      <c r="DS9673" s="13"/>
      <c r="DW9673" s="128"/>
      <c r="DX9673" s="128"/>
      <c r="DY9673" s="128"/>
      <c r="EH9673" s="89"/>
      <c r="EI9673" s="90"/>
    </row>
    <row r="9674" spans="38:139">
      <c r="AL9674" s="13"/>
      <c r="AM9674" s="13"/>
      <c r="AN9674" s="3"/>
      <c r="AO9674" s="126"/>
      <c r="AP9674" s="126"/>
      <c r="AQ9674" s="127"/>
      <c r="AR9674" s="128"/>
      <c r="AS9674" s="13"/>
      <c r="AW9674" s="128"/>
      <c r="AX9674" s="128"/>
      <c r="AY9674" s="128"/>
      <c r="BH9674" s="89"/>
      <c r="BI9674" s="90"/>
      <c r="DL9674" s="13"/>
      <c r="DM9674" s="13"/>
      <c r="DN9674" s="3"/>
      <c r="DO9674" s="126"/>
      <c r="DP9674" s="126"/>
      <c r="DQ9674" s="127"/>
      <c r="DR9674" s="128"/>
      <c r="DS9674" s="13"/>
      <c r="DW9674" s="128"/>
      <c r="DX9674" s="128"/>
      <c r="DY9674" s="128"/>
      <c r="EH9674" s="89"/>
      <c r="EI9674" s="90"/>
    </row>
    <row r="9675" spans="38:139">
      <c r="AL9675" s="13"/>
      <c r="AM9675" s="13"/>
      <c r="AN9675" s="3"/>
      <c r="AO9675" s="126"/>
      <c r="AP9675" s="126"/>
      <c r="AQ9675" s="127"/>
      <c r="AR9675" s="128"/>
      <c r="AS9675" s="13"/>
      <c r="AW9675" s="128"/>
      <c r="AX9675" s="128"/>
      <c r="AY9675" s="128"/>
      <c r="BH9675" s="89"/>
      <c r="BI9675" s="90"/>
      <c r="DL9675" s="13"/>
      <c r="DM9675" s="13"/>
      <c r="DN9675" s="3"/>
      <c r="DO9675" s="126"/>
      <c r="DP9675" s="126"/>
      <c r="DQ9675" s="127"/>
      <c r="DR9675" s="128"/>
      <c r="DS9675" s="13"/>
      <c r="DW9675" s="128"/>
      <c r="DX9675" s="128"/>
      <c r="DY9675" s="128"/>
      <c r="EH9675" s="89"/>
      <c r="EI9675" s="90"/>
    </row>
    <row r="9676" spans="38:139">
      <c r="AL9676" s="13"/>
      <c r="AM9676" s="13"/>
      <c r="AN9676" s="3"/>
      <c r="AO9676" s="126"/>
      <c r="AP9676" s="126"/>
      <c r="AQ9676" s="127"/>
      <c r="AR9676" s="128"/>
      <c r="AS9676" s="13"/>
      <c r="AW9676" s="128"/>
      <c r="AX9676" s="128"/>
      <c r="AY9676" s="128"/>
      <c r="BH9676" s="89"/>
      <c r="BI9676" s="90"/>
      <c r="DL9676" s="13"/>
      <c r="DM9676" s="13"/>
      <c r="DN9676" s="3"/>
      <c r="DO9676" s="126"/>
      <c r="DP9676" s="126"/>
      <c r="DQ9676" s="127"/>
      <c r="DR9676" s="128"/>
      <c r="DS9676" s="13"/>
      <c r="DW9676" s="128"/>
      <c r="DX9676" s="128"/>
      <c r="DY9676" s="128"/>
      <c r="EH9676" s="89"/>
      <c r="EI9676" s="90"/>
    </row>
    <row r="9677" spans="38:139">
      <c r="AL9677" s="13"/>
      <c r="AM9677" s="13"/>
      <c r="AN9677" s="3"/>
      <c r="AO9677" s="126"/>
      <c r="AP9677" s="126"/>
      <c r="AQ9677" s="127"/>
      <c r="AR9677" s="128"/>
      <c r="AS9677" s="13"/>
      <c r="AW9677" s="128"/>
      <c r="AX9677" s="128"/>
      <c r="AY9677" s="128"/>
      <c r="BH9677" s="89"/>
      <c r="BI9677" s="90"/>
      <c r="DL9677" s="13"/>
      <c r="DM9677" s="13"/>
      <c r="DN9677" s="3"/>
      <c r="DO9677" s="126"/>
      <c r="DP9677" s="126"/>
      <c r="DQ9677" s="127"/>
      <c r="DR9677" s="128"/>
      <c r="DS9677" s="13"/>
      <c r="DW9677" s="128"/>
      <c r="DX9677" s="128"/>
      <c r="DY9677" s="128"/>
      <c r="EH9677" s="89"/>
      <c r="EI9677" s="90"/>
    </row>
    <row r="9678" spans="38:139">
      <c r="AL9678" s="13"/>
      <c r="AM9678" s="13"/>
      <c r="AN9678" s="3"/>
      <c r="AO9678" s="126"/>
      <c r="AP9678" s="126"/>
      <c r="AQ9678" s="127"/>
      <c r="AR9678" s="128"/>
      <c r="AS9678" s="13"/>
      <c r="AW9678" s="128"/>
      <c r="AX9678" s="128"/>
      <c r="AY9678" s="128"/>
      <c r="BH9678" s="89"/>
      <c r="BI9678" s="90"/>
      <c r="DL9678" s="13"/>
      <c r="DM9678" s="13"/>
      <c r="DN9678" s="3"/>
      <c r="DO9678" s="126"/>
      <c r="DP9678" s="126"/>
      <c r="DQ9678" s="127"/>
      <c r="DR9678" s="128"/>
      <c r="DS9678" s="13"/>
      <c r="DW9678" s="128"/>
      <c r="DX9678" s="128"/>
      <c r="DY9678" s="128"/>
      <c r="EH9678" s="89"/>
      <c r="EI9678" s="90"/>
    </row>
    <row r="9679" spans="38:139">
      <c r="AL9679" s="13"/>
      <c r="AM9679" s="13"/>
      <c r="AN9679" s="3"/>
      <c r="AO9679" s="126"/>
      <c r="AP9679" s="126"/>
      <c r="AQ9679" s="127"/>
      <c r="AR9679" s="128"/>
      <c r="AS9679" s="13"/>
      <c r="AW9679" s="128"/>
      <c r="AX9679" s="128"/>
      <c r="AY9679" s="128"/>
      <c r="BH9679" s="89"/>
      <c r="BI9679" s="90"/>
      <c r="DL9679" s="13"/>
      <c r="DM9679" s="13"/>
      <c r="DN9679" s="3"/>
      <c r="DO9679" s="126"/>
      <c r="DP9679" s="126"/>
      <c r="DQ9679" s="127"/>
      <c r="DR9679" s="128"/>
      <c r="DS9679" s="13"/>
      <c r="DW9679" s="128"/>
      <c r="DX9679" s="128"/>
      <c r="DY9679" s="128"/>
      <c r="EH9679" s="89"/>
      <c r="EI9679" s="90"/>
    </row>
    <row r="9680" spans="38:139">
      <c r="AL9680" s="13"/>
      <c r="AM9680" s="13"/>
      <c r="AN9680" s="3"/>
      <c r="AO9680" s="126"/>
      <c r="AP9680" s="126"/>
      <c r="AQ9680" s="127"/>
      <c r="AR9680" s="128"/>
      <c r="AS9680" s="13"/>
      <c r="AW9680" s="128"/>
      <c r="AX9680" s="128"/>
      <c r="AY9680" s="128"/>
      <c r="BH9680" s="89"/>
      <c r="BI9680" s="90"/>
      <c r="DL9680" s="13"/>
      <c r="DM9680" s="13"/>
      <c r="DN9680" s="3"/>
      <c r="DO9680" s="126"/>
      <c r="DP9680" s="126"/>
      <c r="DQ9680" s="127"/>
      <c r="DR9680" s="128"/>
      <c r="DS9680" s="13"/>
      <c r="DW9680" s="128"/>
      <c r="DX9680" s="128"/>
      <c r="DY9680" s="128"/>
      <c r="EH9680" s="89"/>
      <c r="EI9680" s="90"/>
    </row>
    <row r="9681" spans="38:139">
      <c r="AL9681" s="13"/>
      <c r="AM9681" s="13"/>
      <c r="AN9681" s="3"/>
      <c r="AO9681" s="126"/>
      <c r="AP9681" s="126"/>
      <c r="AQ9681" s="127"/>
      <c r="AR9681" s="128"/>
      <c r="AS9681" s="13"/>
      <c r="AW9681" s="128"/>
      <c r="AX9681" s="128"/>
      <c r="AY9681" s="128"/>
      <c r="BH9681" s="89"/>
      <c r="BI9681" s="90"/>
      <c r="DL9681" s="13"/>
      <c r="DM9681" s="13"/>
      <c r="DN9681" s="3"/>
      <c r="DO9681" s="126"/>
      <c r="DP9681" s="126"/>
      <c r="DQ9681" s="127"/>
      <c r="DR9681" s="128"/>
      <c r="DS9681" s="13"/>
      <c r="DW9681" s="128"/>
      <c r="DX9681" s="128"/>
      <c r="DY9681" s="128"/>
      <c r="EH9681" s="89"/>
      <c r="EI9681" s="90"/>
    </row>
    <row r="9682" spans="38:139">
      <c r="AL9682" s="13"/>
      <c r="AM9682" s="13"/>
      <c r="AN9682" s="3"/>
      <c r="AO9682" s="126"/>
      <c r="AP9682" s="126"/>
      <c r="AQ9682" s="127"/>
      <c r="AR9682" s="128"/>
      <c r="AS9682" s="13"/>
      <c r="AW9682" s="128"/>
      <c r="AX9682" s="128"/>
      <c r="AY9682" s="128"/>
      <c r="BH9682" s="89"/>
      <c r="BI9682" s="90"/>
      <c r="DL9682" s="13"/>
      <c r="DM9682" s="13"/>
      <c r="DN9682" s="3"/>
      <c r="DO9682" s="126"/>
      <c r="DP9682" s="126"/>
      <c r="DQ9682" s="127"/>
      <c r="DR9682" s="128"/>
      <c r="DS9682" s="13"/>
      <c r="DW9682" s="128"/>
      <c r="DX9682" s="128"/>
      <c r="DY9682" s="128"/>
      <c r="EH9682" s="89"/>
      <c r="EI9682" s="90"/>
    </row>
    <row r="9683" spans="38:139">
      <c r="AL9683" s="13"/>
      <c r="AM9683" s="13"/>
      <c r="AN9683" s="3"/>
      <c r="AO9683" s="126"/>
      <c r="AP9683" s="126"/>
      <c r="AQ9683" s="127"/>
      <c r="AR9683" s="128"/>
      <c r="AS9683" s="13"/>
      <c r="AW9683" s="128"/>
      <c r="AX9683" s="128"/>
      <c r="AY9683" s="128"/>
      <c r="BH9683" s="89"/>
      <c r="BI9683" s="90"/>
      <c r="DL9683" s="13"/>
      <c r="DM9683" s="13"/>
      <c r="DN9683" s="3"/>
      <c r="DO9683" s="126"/>
      <c r="DP9683" s="126"/>
      <c r="DQ9683" s="127"/>
      <c r="DR9683" s="128"/>
      <c r="DS9683" s="13"/>
      <c r="DW9683" s="128"/>
      <c r="DX9683" s="128"/>
      <c r="DY9683" s="128"/>
      <c r="EH9683" s="89"/>
      <c r="EI9683" s="90"/>
    </row>
    <row r="9684" spans="38:139">
      <c r="AL9684" s="13"/>
      <c r="AM9684" s="13"/>
      <c r="AN9684" s="3"/>
      <c r="AO9684" s="126"/>
      <c r="AP9684" s="126"/>
      <c r="AQ9684" s="127"/>
      <c r="AR9684" s="128"/>
      <c r="AS9684" s="13"/>
      <c r="AW9684" s="128"/>
      <c r="AX9684" s="128"/>
      <c r="AY9684" s="128"/>
      <c r="BH9684" s="89"/>
      <c r="BI9684" s="90"/>
      <c r="DL9684" s="13"/>
      <c r="DM9684" s="13"/>
      <c r="DN9684" s="3"/>
      <c r="DO9684" s="126"/>
      <c r="DP9684" s="126"/>
      <c r="DQ9684" s="127"/>
      <c r="DR9684" s="128"/>
      <c r="DS9684" s="13"/>
      <c r="DW9684" s="128"/>
      <c r="DX9684" s="128"/>
      <c r="DY9684" s="128"/>
      <c r="EH9684" s="89"/>
      <c r="EI9684" s="90"/>
    </row>
    <row r="9685" spans="38:139">
      <c r="AL9685" s="13"/>
      <c r="AM9685" s="13"/>
      <c r="AN9685" s="3"/>
      <c r="AO9685" s="126"/>
      <c r="AP9685" s="126"/>
      <c r="AQ9685" s="127"/>
      <c r="AR9685" s="128"/>
      <c r="AS9685" s="13"/>
      <c r="AW9685" s="128"/>
      <c r="AX9685" s="128"/>
      <c r="AY9685" s="128"/>
      <c r="BH9685" s="89"/>
      <c r="BI9685" s="90"/>
      <c r="DL9685" s="13"/>
      <c r="DM9685" s="13"/>
      <c r="DN9685" s="3"/>
      <c r="DO9685" s="126"/>
      <c r="DP9685" s="126"/>
      <c r="DQ9685" s="127"/>
      <c r="DR9685" s="128"/>
      <c r="DS9685" s="13"/>
      <c r="DW9685" s="128"/>
      <c r="DX9685" s="128"/>
      <c r="DY9685" s="128"/>
      <c r="EH9685" s="89"/>
      <c r="EI9685" s="90"/>
    </row>
    <row r="9686" spans="38:139">
      <c r="AL9686" s="13"/>
      <c r="AM9686" s="13"/>
      <c r="AN9686" s="3"/>
      <c r="AO9686" s="126"/>
      <c r="AP9686" s="126"/>
      <c r="AQ9686" s="127"/>
      <c r="AR9686" s="128"/>
      <c r="AS9686" s="13"/>
      <c r="AW9686" s="128"/>
      <c r="AX9686" s="128"/>
      <c r="AY9686" s="128"/>
      <c r="BH9686" s="89"/>
      <c r="BI9686" s="90"/>
      <c r="DL9686" s="13"/>
      <c r="DM9686" s="13"/>
      <c r="DN9686" s="3"/>
      <c r="DO9686" s="126"/>
      <c r="DP9686" s="126"/>
      <c r="DQ9686" s="127"/>
      <c r="DR9686" s="128"/>
      <c r="DS9686" s="13"/>
      <c r="DW9686" s="128"/>
      <c r="DX9686" s="128"/>
      <c r="DY9686" s="128"/>
      <c r="EH9686" s="89"/>
      <c r="EI9686" s="90"/>
    </row>
    <row r="9687" spans="38:139">
      <c r="AL9687" s="13"/>
      <c r="AM9687" s="13"/>
      <c r="AN9687" s="3"/>
      <c r="AO9687" s="126"/>
      <c r="AP9687" s="126"/>
      <c r="AQ9687" s="127"/>
      <c r="AR9687" s="128"/>
      <c r="AS9687" s="13"/>
      <c r="AW9687" s="128"/>
      <c r="AX9687" s="128"/>
      <c r="AY9687" s="128"/>
      <c r="BH9687" s="89"/>
      <c r="BI9687" s="90"/>
      <c r="DL9687" s="13"/>
      <c r="DM9687" s="13"/>
      <c r="DN9687" s="3"/>
      <c r="DO9687" s="126"/>
      <c r="DP9687" s="126"/>
      <c r="DQ9687" s="127"/>
      <c r="DR9687" s="128"/>
      <c r="DS9687" s="13"/>
      <c r="DW9687" s="128"/>
      <c r="DX9687" s="128"/>
      <c r="DY9687" s="128"/>
      <c r="EH9687" s="89"/>
      <c r="EI9687" s="90"/>
    </row>
    <row r="9688" spans="38:139">
      <c r="AL9688" s="13"/>
      <c r="AM9688" s="13"/>
      <c r="AN9688" s="3"/>
      <c r="AO9688" s="126"/>
      <c r="AP9688" s="126"/>
      <c r="AQ9688" s="127"/>
      <c r="AR9688" s="128"/>
      <c r="AS9688" s="13"/>
      <c r="AW9688" s="128"/>
      <c r="AX9688" s="128"/>
      <c r="AY9688" s="128"/>
      <c r="BH9688" s="89"/>
      <c r="BI9688" s="90"/>
      <c r="DL9688" s="13"/>
      <c r="DM9688" s="13"/>
      <c r="DN9688" s="3"/>
      <c r="DO9688" s="126"/>
      <c r="DP9688" s="126"/>
      <c r="DQ9688" s="127"/>
      <c r="DR9688" s="128"/>
      <c r="DS9688" s="13"/>
      <c r="DW9688" s="128"/>
      <c r="DX9688" s="128"/>
      <c r="DY9688" s="128"/>
      <c r="EH9688" s="89"/>
      <c r="EI9688" s="90"/>
    </row>
    <row r="9689" spans="38:139">
      <c r="AL9689" s="13"/>
      <c r="AM9689" s="13"/>
      <c r="AN9689" s="3"/>
      <c r="AO9689" s="126"/>
      <c r="AP9689" s="126"/>
      <c r="AQ9689" s="127"/>
      <c r="AR9689" s="128"/>
      <c r="AS9689" s="13"/>
      <c r="AW9689" s="128"/>
      <c r="AX9689" s="128"/>
      <c r="AY9689" s="128"/>
      <c r="BH9689" s="89"/>
      <c r="BI9689" s="90"/>
      <c r="DL9689" s="13"/>
      <c r="DM9689" s="13"/>
      <c r="DN9689" s="3"/>
      <c r="DO9689" s="126"/>
      <c r="DP9689" s="126"/>
      <c r="DQ9689" s="127"/>
      <c r="DR9689" s="128"/>
      <c r="DS9689" s="13"/>
      <c r="DW9689" s="128"/>
      <c r="DX9689" s="128"/>
      <c r="DY9689" s="128"/>
      <c r="EH9689" s="89"/>
      <c r="EI9689" s="90"/>
    </row>
    <row r="9690" spans="38:139">
      <c r="AL9690" s="13"/>
      <c r="AM9690" s="13"/>
      <c r="AN9690" s="3"/>
      <c r="AO9690" s="126"/>
      <c r="AP9690" s="126"/>
      <c r="AQ9690" s="127"/>
      <c r="AR9690" s="128"/>
      <c r="AS9690" s="13"/>
      <c r="AW9690" s="128"/>
      <c r="AX9690" s="128"/>
      <c r="AY9690" s="128"/>
      <c r="BH9690" s="89"/>
      <c r="BI9690" s="90"/>
      <c r="DL9690" s="13"/>
      <c r="DM9690" s="13"/>
      <c r="DN9690" s="3"/>
      <c r="DO9690" s="126"/>
      <c r="DP9690" s="126"/>
      <c r="DQ9690" s="127"/>
      <c r="DR9690" s="128"/>
      <c r="DS9690" s="13"/>
      <c r="DW9690" s="128"/>
      <c r="DX9690" s="128"/>
      <c r="DY9690" s="128"/>
      <c r="EH9690" s="89"/>
      <c r="EI9690" s="90"/>
    </row>
    <row r="9691" spans="38:139">
      <c r="AL9691" s="13"/>
      <c r="AM9691" s="13"/>
      <c r="AN9691" s="3"/>
      <c r="AO9691" s="126"/>
      <c r="AP9691" s="126"/>
      <c r="AQ9691" s="127"/>
      <c r="AR9691" s="128"/>
      <c r="AS9691" s="13"/>
      <c r="AW9691" s="128"/>
      <c r="AX9691" s="128"/>
      <c r="AY9691" s="128"/>
      <c r="BH9691" s="89"/>
      <c r="BI9691" s="90"/>
      <c r="DL9691" s="13"/>
      <c r="DM9691" s="13"/>
      <c r="DN9691" s="3"/>
      <c r="DO9691" s="126"/>
      <c r="DP9691" s="126"/>
      <c r="DQ9691" s="127"/>
      <c r="DR9691" s="128"/>
      <c r="DS9691" s="13"/>
      <c r="DW9691" s="128"/>
      <c r="DX9691" s="128"/>
      <c r="DY9691" s="128"/>
      <c r="EH9691" s="89"/>
      <c r="EI9691" s="90"/>
    </row>
    <row r="9692" spans="38:139">
      <c r="AL9692" s="13"/>
      <c r="AM9692" s="13"/>
      <c r="AN9692" s="3"/>
      <c r="AO9692" s="126"/>
      <c r="AP9692" s="126"/>
      <c r="AQ9692" s="127"/>
      <c r="AR9692" s="128"/>
      <c r="AS9692" s="13"/>
      <c r="AW9692" s="128"/>
      <c r="AX9692" s="128"/>
      <c r="AY9692" s="128"/>
      <c r="BH9692" s="89"/>
      <c r="BI9692" s="90"/>
      <c r="DL9692" s="13"/>
      <c r="DM9692" s="13"/>
      <c r="DN9692" s="3"/>
      <c r="DO9692" s="126"/>
      <c r="DP9692" s="126"/>
      <c r="DQ9692" s="127"/>
      <c r="DR9692" s="128"/>
      <c r="DS9692" s="13"/>
      <c r="DW9692" s="128"/>
      <c r="DX9692" s="128"/>
      <c r="DY9692" s="128"/>
      <c r="EH9692" s="89"/>
      <c r="EI9692" s="90"/>
    </row>
    <row r="9693" spans="38:139">
      <c r="AL9693" s="13"/>
      <c r="AM9693" s="13"/>
      <c r="AN9693" s="3"/>
      <c r="AO9693" s="126"/>
      <c r="AP9693" s="126"/>
      <c r="AQ9693" s="127"/>
      <c r="AR9693" s="128"/>
      <c r="AS9693" s="13"/>
      <c r="AW9693" s="128"/>
      <c r="AX9693" s="128"/>
      <c r="AY9693" s="128"/>
      <c r="BH9693" s="89"/>
      <c r="BI9693" s="90"/>
      <c r="DL9693" s="13"/>
      <c r="DM9693" s="13"/>
      <c r="DN9693" s="3"/>
      <c r="DO9693" s="126"/>
      <c r="DP9693" s="126"/>
      <c r="DQ9693" s="127"/>
      <c r="DR9693" s="128"/>
      <c r="DS9693" s="13"/>
      <c r="DW9693" s="128"/>
      <c r="DX9693" s="128"/>
      <c r="DY9693" s="128"/>
      <c r="EH9693" s="89"/>
      <c r="EI9693" s="90"/>
    </row>
    <row r="9694" spans="38:139">
      <c r="AL9694" s="13"/>
      <c r="AM9694" s="13"/>
      <c r="AN9694" s="3"/>
      <c r="AO9694" s="126"/>
      <c r="AP9694" s="126"/>
      <c r="AQ9694" s="127"/>
      <c r="AR9694" s="128"/>
      <c r="AS9694" s="13"/>
      <c r="AW9694" s="128"/>
      <c r="AX9694" s="128"/>
      <c r="AY9694" s="128"/>
      <c r="BH9694" s="89"/>
      <c r="BI9694" s="90"/>
      <c r="DL9694" s="13"/>
      <c r="DM9694" s="13"/>
      <c r="DN9694" s="3"/>
      <c r="DO9694" s="126"/>
      <c r="DP9694" s="126"/>
      <c r="DQ9694" s="127"/>
      <c r="DR9694" s="128"/>
      <c r="DS9694" s="13"/>
      <c r="DW9694" s="128"/>
      <c r="DX9694" s="128"/>
      <c r="DY9694" s="128"/>
      <c r="EH9694" s="89"/>
      <c r="EI9694" s="90"/>
    </row>
    <row r="9695" spans="38:139">
      <c r="AL9695" s="13"/>
      <c r="AM9695" s="13"/>
      <c r="AN9695" s="3"/>
      <c r="AO9695" s="126"/>
      <c r="AP9695" s="126"/>
      <c r="AQ9695" s="127"/>
      <c r="AR9695" s="128"/>
      <c r="AS9695" s="13"/>
      <c r="AW9695" s="128"/>
      <c r="AX9695" s="128"/>
      <c r="AY9695" s="128"/>
      <c r="BH9695" s="89"/>
      <c r="BI9695" s="90"/>
      <c r="DL9695" s="13"/>
      <c r="DM9695" s="13"/>
      <c r="DN9695" s="3"/>
      <c r="DO9695" s="126"/>
      <c r="DP9695" s="126"/>
      <c r="DQ9695" s="127"/>
      <c r="DR9695" s="128"/>
      <c r="DS9695" s="13"/>
      <c r="DW9695" s="128"/>
      <c r="DX9695" s="128"/>
      <c r="DY9695" s="128"/>
      <c r="EH9695" s="89"/>
      <c r="EI9695" s="90"/>
    </row>
    <row r="9696" spans="38:139">
      <c r="AL9696" s="13"/>
      <c r="AM9696" s="13"/>
      <c r="AN9696" s="3"/>
      <c r="AO9696" s="126"/>
      <c r="AP9696" s="126"/>
      <c r="AQ9696" s="127"/>
      <c r="AR9696" s="128"/>
      <c r="AS9696" s="13"/>
      <c r="AW9696" s="128"/>
      <c r="AX9696" s="128"/>
      <c r="AY9696" s="128"/>
      <c r="BH9696" s="89"/>
      <c r="BI9696" s="90"/>
      <c r="DL9696" s="13"/>
      <c r="DM9696" s="13"/>
      <c r="DN9696" s="3"/>
      <c r="DO9696" s="126"/>
      <c r="DP9696" s="126"/>
      <c r="DQ9696" s="127"/>
      <c r="DR9696" s="128"/>
      <c r="DS9696" s="13"/>
      <c r="DW9696" s="128"/>
      <c r="DX9696" s="128"/>
      <c r="DY9696" s="128"/>
      <c r="EH9696" s="89"/>
      <c r="EI9696" s="90"/>
    </row>
    <row r="9697" spans="38:139">
      <c r="AL9697" s="13"/>
      <c r="AM9697" s="13"/>
      <c r="AN9697" s="3"/>
      <c r="AO9697" s="126"/>
      <c r="AP9697" s="126"/>
      <c r="AQ9697" s="127"/>
      <c r="AR9697" s="128"/>
      <c r="AS9697" s="13"/>
      <c r="AW9697" s="128"/>
      <c r="AX9697" s="128"/>
      <c r="AY9697" s="128"/>
      <c r="BH9697" s="89"/>
      <c r="BI9697" s="90"/>
      <c r="DL9697" s="13"/>
      <c r="DM9697" s="13"/>
      <c r="DN9697" s="3"/>
      <c r="DO9697" s="126"/>
      <c r="DP9697" s="126"/>
      <c r="DQ9697" s="127"/>
      <c r="DR9697" s="128"/>
      <c r="DS9697" s="13"/>
      <c r="DW9697" s="128"/>
      <c r="DX9697" s="128"/>
      <c r="DY9697" s="128"/>
      <c r="EH9697" s="89"/>
      <c r="EI9697" s="90"/>
    </row>
    <row r="9698" spans="38:139">
      <c r="AL9698" s="13"/>
      <c r="AM9698" s="13"/>
      <c r="AN9698" s="3"/>
      <c r="AO9698" s="126"/>
      <c r="AP9698" s="126"/>
      <c r="AQ9698" s="127"/>
      <c r="AR9698" s="128"/>
      <c r="AS9698" s="13"/>
      <c r="AW9698" s="128"/>
      <c r="AX9698" s="128"/>
      <c r="AY9698" s="128"/>
      <c r="BH9698" s="89"/>
      <c r="BI9698" s="90"/>
      <c r="DL9698" s="13"/>
      <c r="DM9698" s="13"/>
      <c r="DN9698" s="3"/>
      <c r="DO9698" s="126"/>
      <c r="DP9698" s="126"/>
      <c r="DQ9698" s="127"/>
      <c r="DR9698" s="128"/>
      <c r="DS9698" s="13"/>
      <c r="DW9698" s="128"/>
      <c r="DX9698" s="128"/>
      <c r="DY9698" s="128"/>
      <c r="EH9698" s="89"/>
      <c r="EI9698" s="90"/>
    </row>
    <row r="9699" spans="38:139">
      <c r="AL9699" s="13"/>
      <c r="AM9699" s="13"/>
      <c r="AN9699" s="3"/>
      <c r="AO9699" s="126"/>
      <c r="AP9699" s="126"/>
      <c r="AQ9699" s="127"/>
      <c r="AR9699" s="128"/>
      <c r="AS9699" s="13"/>
      <c r="AW9699" s="128"/>
      <c r="AX9699" s="128"/>
      <c r="AY9699" s="128"/>
      <c r="BH9699" s="89"/>
      <c r="BI9699" s="90"/>
      <c r="DL9699" s="13"/>
      <c r="DM9699" s="13"/>
      <c r="DN9699" s="3"/>
      <c r="DO9699" s="126"/>
      <c r="DP9699" s="126"/>
      <c r="DQ9699" s="127"/>
      <c r="DR9699" s="128"/>
      <c r="DS9699" s="13"/>
      <c r="DW9699" s="128"/>
      <c r="DX9699" s="128"/>
      <c r="DY9699" s="128"/>
      <c r="EH9699" s="89"/>
      <c r="EI9699" s="90"/>
    </row>
    <row r="9700" spans="38:139">
      <c r="AL9700" s="13"/>
      <c r="AM9700" s="13"/>
      <c r="AN9700" s="3"/>
      <c r="AO9700" s="126"/>
      <c r="AP9700" s="126"/>
      <c r="AQ9700" s="127"/>
      <c r="AR9700" s="128"/>
      <c r="AS9700" s="13"/>
      <c r="AW9700" s="128"/>
      <c r="AX9700" s="128"/>
      <c r="AY9700" s="128"/>
      <c r="BH9700" s="89"/>
      <c r="BI9700" s="90"/>
      <c r="DL9700" s="13"/>
      <c r="DM9700" s="13"/>
      <c r="DN9700" s="3"/>
      <c r="DO9700" s="126"/>
      <c r="DP9700" s="126"/>
      <c r="DQ9700" s="127"/>
      <c r="DR9700" s="128"/>
      <c r="DS9700" s="13"/>
      <c r="DW9700" s="128"/>
      <c r="DX9700" s="128"/>
      <c r="DY9700" s="128"/>
      <c r="EH9700" s="89"/>
      <c r="EI9700" s="90"/>
    </row>
    <row r="9701" spans="38:139">
      <c r="AL9701" s="13"/>
      <c r="AM9701" s="13"/>
      <c r="AN9701" s="3"/>
      <c r="AO9701" s="126"/>
      <c r="AP9701" s="126"/>
      <c r="AQ9701" s="127"/>
      <c r="AR9701" s="128"/>
      <c r="AS9701" s="13"/>
      <c r="AW9701" s="128"/>
      <c r="AX9701" s="128"/>
      <c r="AY9701" s="128"/>
      <c r="BH9701" s="89"/>
      <c r="BI9701" s="90"/>
      <c r="DL9701" s="13"/>
      <c r="DM9701" s="13"/>
      <c r="DN9701" s="3"/>
      <c r="DO9701" s="126"/>
      <c r="DP9701" s="126"/>
      <c r="DQ9701" s="127"/>
      <c r="DR9701" s="128"/>
      <c r="DS9701" s="13"/>
      <c r="DW9701" s="128"/>
      <c r="DX9701" s="128"/>
      <c r="DY9701" s="128"/>
      <c r="EH9701" s="89"/>
      <c r="EI9701" s="90"/>
    </row>
    <row r="9702" spans="38:139">
      <c r="AL9702" s="13"/>
      <c r="AM9702" s="13"/>
      <c r="AN9702" s="3"/>
      <c r="AO9702" s="126"/>
      <c r="AP9702" s="126"/>
      <c r="AQ9702" s="127"/>
      <c r="AR9702" s="128"/>
      <c r="AS9702" s="13"/>
      <c r="AW9702" s="128"/>
      <c r="AX9702" s="128"/>
      <c r="AY9702" s="128"/>
      <c r="BH9702" s="89"/>
      <c r="BI9702" s="90"/>
      <c r="DL9702" s="13"/>
      <c r="DM9702" s="13"/>
      <c r="DN9702" s="3"/>
      <c r="DO9702" s="126"/>
      <c r="DP9702" s="126"/>
      <c r="DQ9702" s="127"/>
      <c r="DR9702" s="128"/>
      <c r="DS9702" s="13"/>
      <c r="DW9702" s="128"/>
      <c r="DX9702" s="128"/>
      <c r="DY9702" s="128"/>
      <c r="EH9702" s="89"/>
      <c r="EI9702" s="90"/>
    </row>
    <row r="9703" spans="38:139">
      <c r="AL9703" s="13"/>
      <c r="AM9703" s="13"/>
      <c r="AN9703" s="3"/>
      <c r="AO9703" s="126"/>
      <c r="AP9703" s="126"/>
      <c r="AQ9703" s="127"/>
      <c r="AR9703" s="128"/>
      <c r="AS9703" s="13"/>
      <c r="AW9703" s="128"/>
      <c r="AX9703" s="128"/>
      <c r="AY9703" s="128"/>
      <c r="BH9703" s="89"/>
      <c r="BI9703" s="90"/>
      <c r="DL9703" s="13"/>
      <c r="DM9703" s="13"/>
      <c r="DN9703" s="3"/>
      <c r="DO9703" s="126"/>
      <c r="DP9703" s="126"/>
      <c r="DQ9703" s="127"/>
      <c r="DR9703" s="128"/>
      <c r="DS9703" s="13"/>
      <c r="DW9703" s="128"/>
      <c r="DX9703" s="128"/>
      <c r="DY9703" s="128"/>
      <c r="EH9703" s="89"/>
      <c r="EI9703" s="90"/>
    </row>
    <row r="9704" spans="38:139">
      <c r="AL9704" s="13"/>
      <c r="AM9704" s="13"/>
      <c r="AN9704" s="3"/>
      <c r="AO9704" s="126"/>
      <c r="AP9704" s="126"/>
      <c r="AQ9704" s="127"/>
      <c r="AR9704" s="128"/>
      <c r="AS9704" s="13"/>
      <c r="AW9704" s="128"/>
      <c r="AX9704" s="128"/>
      <c r="AY9704" s="128"/>
      <c r="BH9704" s="89"/>
      <c r="BI9704" s="90"/>
      <c r="DL9704" s="13"/>
      <c r="DM9704" s="13"/>
      <c r="DN9704" s="3"/>
      <c r="DO9704" s="126"/>
      <c r="DP9704" s="126"/>
      <c r="DQ9704" s="127"/>
      <c r="DR9704" s="128"/>
      <c r="DS9704" s="13"/>
      <c r="DW9704" s="128"/>
      <c r="DX9704" s="128"/>
      <c r="DY9704" s="128"/>
      <c r="EH9704" s="89"/>
      <c r="EI9704" s="90"/>
    </row>
    <row r="9705" spans="38:139">
      <c r="AL9705" s="13"/>
      <c r="AM9705" s="13"/>
      <c r="AN9705" s="3"/>
      <c r="AO9705" s="126"/>
      <c r="AP9705" s="126"/>
      <c r="AQ9705" s="127"/>
      <c r="AR9705" s="128"/>
      <c r="AS9705" s="13"/>
      <c r="AW9705" s="128"/>
      <c r="AX9705" s="128"/>
      <c r="AY9705" s="128"/>
      <c r="BH9705" s="89"/>
      <c r="BI9705" s="90"/>
      <c r="DL9705" s="13"/>
      <c r="DM9705" s="13"/>
      <c r="DN9705" s="3"/>
      <c r="DO9705" s="126"/>
      <c r="DP9705" s="126"/>
      <c r="DQ9705" s="127"/>
      <c r="DR9705" s="128"/>
      <c r="DS9705" s="13"/>
      <c r="DW9705" s="128"/>
      <c r="DX9705" s="128"/>
      <c r="DY9705" s="128"/>
      <c r="EH9705" s="89"/>
      <c r="EI9705" s="90"/>
    </row>
    <row r="9706" spans="38:139">
      <c r="AL9706" s="13"/>
      <c r="AM9706" s="13"/>
      <c r="AN9706" s="3"/>
      <c r="AO9706" s="126"/>
      <c r="AP9706" s="126"/>
      <c r="AQ9706" s="127"/>
      <c r="AR9706" s="128"/>
      <c r="AS9706" s="13"/>
      <c r="AW9706" s="128"/>
      <c r="AX9706" s="128"/>
      <c r="AY9706" s="128"/>
      <c r="BH9706" s="89"/>
      <c r="BI9706" s="90"/>
      <c r="DL9706" s="13"/>
      <c r="DM9706" s="13"/>
      <c r="DN9706" s="3"/>
      <c r="DO9706" s="126"/>
      <c r="DP9706" s="126"/>
      <c r="DQ9706" s="127"/>
      <c r="DR9706" s="128"/>
      <c r="DS9706" s="13"/>
      <c r="DW9706" s="128"/>
      <c r="DX9706" s="128"/>
      <c r="DY9706" s="128"/>
      <c r="EH9706" s="89"/>
      <c r="EI9706" s="90"/>
    </row>
    <row r="9707" spans="38:139">
      <c r="AL9707" s="13"/>
      <c r="AM9707" s="13"/>
      <c r="AN9707" s="3"/>
      <c r="AO9707" s="126"/>
      <c r="AP9707" s="126"/>
      <c r="AQ9707" s="127"/>
      <c r="AR9707" s="128"/>
      <c r="AS9707" s="13"/>
      <c r="AW9707" s="128"/>
      <c r="AX9707" s="128"/>
      <c r="AY9707" s="128"/>
      <c r="BH9707" s="89"/>
      <c r="BI9707" s="90"/>
      <c r="DL9707" s="13"/>
      <c r="DM9707" s="13"/>
      <c r="DN9707" s="3"/>
      <c r="DO9707" s="126"/>
      <c r="DP9707" s="126"/>
      <c r="DQ9707" s="127"/>
      <c r="DR9707" s="128"/>
      <c r="DS9707" s="13"/>
      <c r="DW9707" s="128"/>
      <c r="DX9707" s="128"/>
      <c r="DY9707" s="128"/>
      <c r="EH9707" s="89"/>
      <c r="EI9707" s="90"/>
    </row>
    <row r="9708" spans="38:139">
      <c r="AL9708" s="13"/>
      <c r="AM9708" s="13"/>
      <c r="AN9708" s="3"/>
      <c r="AO9708" s="126"/>
      <c r="AP9708" s="126"/>
      <c r="AQ9708" s="127"/>
      <c r="AR9708" s="128"/>
      <c r="AS9708" s="13"/>
      <c r="AW9708" s="128"/>
      <c r="AX9708" s="128"/>
      <c r="AY9708" s="128"/>
      <c r="BH9708" s="89"/>
      <c r="BI9708" s="90"/>
      <c r="DL9708" s="13"/>
      <c r="DM9708" s="13"/>
      <c r="DN9708" s="3"/>
      <c r="DO9708" s="126"/>
      <c r="DP9708" s="126"/>
      <c r="DQ9708" s="127"/>
      <c r="DR9708" s="128"/>
      <c r="DS9708" s="13"/>
      <c r="DW9708" s="128"/>
      <c r="DX9708" s="128"/>
      <c r="DY9708" s="128"/>
      <c r="EH9708" s="89"/>
      <c r="EI9708" s="90"/>
    </row>
    <row r="9709" spans="38:139">
      <c r="AL9709" s="13"/>
      <c r="AM9709" s="13"/>
      <c r="AN9709" s="3"/>
      <c r="AO9709" s="126"/>
      <c r="AP9709" s="126"/>
      <c r="AQ9709" s="127"/>
      <c r="AR9709" s="128"/>
      <c r="AS9709" s="13"/>
      <c r="AW9709" s="128"/>
      <c r="AX9709" s="128"/>
      <c r="AY9709" s="128"/>
      <c r="BH9709" s="89"/>
      <c r="BI9709" s="90"/>
      <c r="DL9709" s="13"/>
      <c r="DM9709" s="13"/>
      <c r="DN9709" s="3"/>
      <c r="DO9709" s="126"/>
      <c r="DP9709" s="126"/>
      <c r="DQ9709" s="127"/>
      <c r="DR9709" s="128"/>
      <c r="DS9709" s="13"/>
      <c r="DW9709" s="128"/>
      <c r="DX9709" s="128"/>
      <c r="DY9709" s="128"/>
      <c r="EH9709" s="89"/>
      <c r="EI9709" s="90"/>
    </row>
    <row r="9710" spans="38:139">
      <c r="AL9710" s="13"/>
      <c r="AM9710" s="13"/>
      <c r="AN9710" s="3"/>
      <c r="AO9710" s="126"/>
      <c r="AP9710" s="126"/>
      <c r="AQ9710" s="127"/>
      <c r="AR9710" s="128"/>
      <c r="AS9710" s="13"/>
      <c r="AW9710" s="128"/>
      <c r="AX9710" s="128"/>
      <c r="AY9710" s="128"/>
      <c r="BH9710" s="89"/>
      <c r="BI9710" s="90"/>
      <c r="DL9710" s="13"/>
      <c r="DM9710" s="13"/>
      <c r="DN9710" s="3"/>
      <c r="DO9710" s="126"/>
      <c r="DP9710" s="126"/>
      <c r="DQ9710" s="127"/>
      <c r="DR9710" s="128"/>
      <c r="DS9710" s="13"/>
      <c r="DW9710" s="128"/>
      <c r="DX9710" s="128"/>
      <c r="DY9710" s="128"/>
      <c r="EH9710" s="89"/>
      <c r="EI9710" s="90"/>
    </row>
    <row r="9711" spans="38:139">
      <c r="AL9711" s="13"/>
      <c r="AM9711" s="13"/>
      <c r="AN9711" s="3"/>
      <c r="AO9711" s="126"/>
      <c r="AP9711" s="126"/>
      <c r="AQ9711" s="127"/>
      <c r="AR9711" s="128"/>
      <c r="AS9711" s="13"/>
      <c r="AW9711" s="128"/>
      <c r="AX9711" s="128"/>
      <c r="AY9711" s="128"/>
      <c r="BH9711" s="89"/>
      <c r="BI9711" s="90"/>
      <c r="DL9711" s="13"/>
      <c r="DM9711" s="13"/>
      <c r="DN9711" s="3"/>
      <c r="DO9711" s="126"/>
      <c r="DP9711" s="126"/>
      <c r="DQ9711" s="127"/>
      <c r="DR9711" s="128"/>
      <c r="DS9711" s="13"/>
      <c r="DW9711" s="128"/>
      <c r="DX9711" s="128"/>
      <c r="DY9711" s="128"/>
      <c r="EH9711" s="89"/>
      <c r="EI9711" s="90"/>
    </row>
    <row r="9712" spans="38:139">
      <c r="AL9712" s="13"/>
      <c r="AM9712" s="13"/>
      <c r="AN9712" s="3"/>
      <c r="AO9712" s="126"/>
      <c r="AP9712" s="126"/>
      <c r="AQ9712" s="127"/>
      <c r="AR9712" s="128"/>
      <c r="AS9712" s="13"/>
      <c r="AW9712" s="128"/>
      <c r="AX9712" s="128"/>
      <c r="AY9712" s="128"/>
      <c r="BH9712" s="89"/>
      <c r="BI9712" s="90"/>
      <c r="DL9712" s="13"/>
      <c r="DM9712" s="13"/>
      <c r="DN9712" s="3"/>
      <c r="DO9712" s="126"/>
      <c r="DP9712" s="126"/>
      <c r="DQ9712" s="127"/>
      <c r="DR9712" s="128"/>
      <c r="DS9712" s="13"/>
      <c r="DW9712" s="128"/>
      <c r="DX9712" s="128"/>
      <c r="DY9712" s="128"/>
      <c r="EH9712" s="89"/>
      <c r="EI9712" s="90"/>
    </row>
    <row r="9713" spans="38:139">
      <c r="AL9713" s="13"/>
      <c r="AM9713" s="13"/>
      <c r="AN9713" s="3"/>
      <c r="AO9713" s="126"/>
      <c r="AP9713" s="126"/>
      <c r="AQ9713" s="127"/>
      <c r="AR9713" s="128"/>
      <c r="AS9713" s="13"/>
      <c r="AW9713" s="128"/>
      <c r="AX9713" s="128"/>
      <c r="AY9713" s="128"/>
      <c r="BH9713" s="89"/>
      <c r="BI9713" s="90"/>
      <c r="DL9713" s="13"/>
      <c r="DM9713" s="13"/>
      <c r="DN9713" s="3"/>
      <c r="DO9713" s="126"/>
      <c r="DP9713" s="126"/>
      <c r="DQ9713" s="127"/>
      <c r="DR9713" s="128"/>
      <c r="DS9713" s="13"/>
      <c r="DW9713" s="128"/>
      <c r="DX9713" s="128"/>
      <c r="DY9713" s="128"/>
      <c r="EH9713" s="89"/>
      <c r="EI9713" s="90"/>
    </row>
    <row r="9714" spans="38:139">
      <c r="AL9714" s="13"/>
      <c r="AM9714" s="13"/>
      <c r="AN9714" s="3"/>
      <c r="AO9714" s="126"/>
      <c r="AP9714" s="126"/>
      <c r="AQ9714" s="127"/>
      <c r="AR9714" s="128"/>
      <c r="AS9714" s="13"/>
      <c r="AW9714" s="128"/>
      <c r="AX9714" s="128"/>
      <c r="AY9714" s="128"/>
      <c r="BH9714" s="89"/>
      <c r="BI9714" s="90"/>
      <c r="DL9714" s="13"/>
      <c r="DM9714" s="13"/>
      <c r="DN9714" s="3"/>
      <c r="DO9714" s="126"/>
      <c r="DP9714" s="126"/>
      <c r="DQ9714" s="127"/>
      <c r="DR9714" s="128"/>
      <c r="DS9714" s="13"/>
      <c r="DW9714" s="128"/>
      <c r="DX9714" s="128"/>
      <c r="DY9714" s="128"/>
      <c r="EH9714" s="89"/>
      <c r="EI9714" s="90"/>
    </row>
    <row r="9715" spans="38:139">
      <c r="AL9715" s="13"/>
      <c r="AM9715" s="13"/>
      <c r="AN9715" s="3"/>
      <c r="AO9715" s="126"/>
      <c r="AP9715" s="126"/>
      <c r="AQ9715" s="127"/>
      <c r="AR9715" s="128"/>
      <c r="AS9715" s="13"/>
      <c r="AW9715" s="128"/>
      <c r="AX9715" s="128"/>
      <c r="AY9715" s="128"/>
      <c r="BH9715" s="89"/>
      <c r="BI9715" s="90"/>
      <c r="DL9715" s="13"/>
      <c r="DM9715" s="13"/>
      <c r="DN9715" s="3"/>
      <c r="DO9715" s="126"/>
      <c r="DP9715" s="126"/>
      <c r="DQ9715" s="127"/>
      <c r="DR9715" s="128"/>
      <c r="DS9715" s="13"/>
      <c r="DW9715" s="128"/>
      <c r="DX9715" s="128"/>
      <c r="DY9715" s="128"/>
      <c r="EH9715" s="89"/>
      <c r="EI9715" s="90"/>
    </row>
    <row r="9716" spans="38:139">
      <c r="AL9716" s="13"/>
      <c r="AM9716" s="13"/>
      <c r="AN9716" s="3"/>
      <c r="AO9716" s="126"/>
      <c r="AP9716" s="126"/>
      <c r="AQ9716" s="127"/>
      <c r="AR9716" s="128"/>
      <c r="AS9716" s="13"/>
      <c r="AW9716" s="128"/>
      <c r="AX9716" s="128"/>
      <c r="AY9716" s="128"/>
      <c r="BH9716" s="89"/>
      <c r="BI9716" s="90"/>
      <c r="DL9716" s="13"/>
      <c r="DM9716" s="13"/>
      <c r="DN9716" s="3"/>
      <c r="DO9716" s="126"/>
      <c r="DP9716" s="126"/>
      <c r="DQ9716" s="127"/>
      <c r="DR9716" s="128"/>
      <c r="DS9716" s="13"/>
      <c r="DW9716" s="128"/>
      <c r="DX9716" s="128"/>
      <c r="DY9716" s="128"/>
      <c r="EH9716" s="89"/>
      <c r="EI9716" s="90"/>
    </row>
    <row r="9717" spans="38:139">
      <c r="AL9717" s="13"/>
      <c r="AM9717" s="13"/>
      <c r="AN9717" s="3"/>
      <c r="AO9717" s="126"/>
      <c r="AP9717" s="126"/>
      <c r="AQ9717" s="127"/>
      <c r="AR9717" s="128"/>
      <c r="AS9717" s="13"/>
      <c r="AW9717" s="128"/>
      <c r="AX9717" s="128"/>
      <c r="AY9717" s="128"/>
      <c r="BH9717" s="89"/>
      <c r="BI9717" s="90"/>
      <c r="DL9717" s="13"/>
      <c r="DM9717" s="13"/>
      <c r="DN9717" s="3"/>
      <c r="DO9717" s="126"/>
      <c r="DP9717" s="126"/>
      <c r="DQ9717" s="127"/>
      <c r="DR9717" s="128"/>
      <c r="DS9717" s="13"/>
      <c r="DW9717" s="128"/>
      <c r="DX9717" s="128"/>
      <c r="DY9717" s="128"/>
      <c r="EH9717" s="89"/>
      <c r="EI9717" s="90"/>
    </row>
    <row r="9718" spans="38:139">
      <c r="AL9718" s="13"/>
      <c r="AM9718" s="13"/>
      <c r="AN9718" s="3"/>
      <c r="AO9718" s="126"/>
      <c r="AP9718" s="126"/>
      <c r="AQ9718" s="127"/>
      <c r="AR9718" s="128"/>
      <c r="AS9718" s="13"/>
      <c r="AW9718" s="128"/>
      <c r="AX9718" s="128"/>
      <c r="AY9718" s="128"/>
      <c r="BH9718" s="89"/>
      <c r="BI9718" s="90"/>
      <c r="DL9718" s="13"/>
      <c r="DM9718" s="13"/>
      <c r="DN9718" s="3"/>
      <c r="DO9718" s="126"/>
      <c r="DP9718" s="126"/>
      <c r="DQ9718" s="127"/>
      <c r="DR9718" s="128"/>
      <c r="DS9718" s="13"/>
      <c r="DW9718" s="128"/>
      <c r="DX9718" s="128"/>
      <c r="DY9718" s="128"/>
      <c r="EH9718" s="89"/>
      <c r="EI9718" s="90"/>
    </row>
    <row r="9719" spans="38:139">
      <c r="AL9719" s="13"/>
      <c r="AM9719" s="13"/>
      <c r="AN9719" s="3"/>
      <c r="AO9719" s="126"/>
      <c r="AP9719" s="126"/>
      <c r="AQ9719" s="127"/>
      <c r="AR9719" s="128"/>
      <c r="AS9719" s="13"/>
      <c r="AW9719" s="128"/>
      <c r="AX9719" s="128"/>
      <c r="AY9719" s="128"/>
      <c r="BH9719" s="89"/>
      <c r="BI9719" s="90"/>
      <c r="DL9719" s="13"/>
      <c r="DM9719" s="13"/>
      <c r="DN9719" s="3"/>
      <c r="DO9719" s="126"/>
      <c r="DP9719" s="126"/>
      <c r="DQ9719" s="127"/>
      <c r="DR9719" s="128"/>
      <c r="DS9719" s="13"/>
      <c r="DW9719" s="128"/>
      <c r="DX9719" s="128"/>
      <c r="DY9719" s="128"/>
      <c r="EH9719" s="89"/>
      <c r="EI9719" s="90"/>
    </row>
    <row r="9720" spans="38:139">
      <c r="AL9720" s="13"/>
      <c r="AM9720" s="13"/>
      <c r="AN9720" s="3"/>
      <c r="AO9720" s="126"/>
      <c r="AP9720" s="126"/>
      <c r="AQ9720" s="127"/>
      <c r="AR9720" s="128"/>
      <c r="AS9720" s="13"/>
      <c r="AW9720" s="128"/>
      <c r="AX9720" s="128"/>
      <c r="AY9720" s="128"/>
      <c r="BH9720" s="89"/>
      <c r="BI9720" s="90"/>
      <c r="DL9720" s="13"/>
      <c r="DM9720" s="13"/>
      <c r="DN9720" s="3"/>
      <c r="DO9720" s="126"/>
      <c r="DP9720" s="126"/>
      <c r="DQ9720" s="127"/>
      <c r="DR9720" s="128"/>
      <c r="DS9720" s="13"/>
      <c r="DW9720" s="128"/>
      <c r="DX9720" s="128"/>
      <c r="DY9720" s="128"/>
      <c r="EH9720" s="89"/>
      <c r="EI9720" s="90"/>
    </row>
    <row r="9721" spans="38:139">
      <c r="AL9721" s="13"/>
      <c r="AM9721" s="13"/>
      <c r="AN9721" s="3"/>
      <c r="AO9721" s="126"/>
      <c r="AP9721" s="126"/>
      <c r="AQ9721" s="127"/>
      <c r="AR9721" s="128"/>
      <c r="AS9721" s="13"/>
      <c r="AW9721" s="128"/>
      <c r="AX9721" s="128"/>
      <c r="AY9721" s="128"/>
      <c r="BH9721" s="89"/>
      <c r="BI9721" s="90"/>
      <c r="DL9721" s="13"/>
      <c r="DM9721" s="13"/>
      <c r="DN9721" s="3"/>
      <c r="DO9721" s="126"/>
      <c r="DP9721" s="126"/>
      <c r="DQ9721" s="127"/>
      <c r="DR9721" s="128"/>
      <c r="DS9721" s="13"/>
      <c r="DW9721" s="128"/>
      <c r="DX9721" s="128"/>
      <c r="DY9721" s="128"/>
      <c r="EH9721" s="89"/>
      <c r="EI9721" s="90"/>
    </row>
    <row r="9722" spans="38:139">
      <c r="AL9722" s="13"/>
      <c r="AM9722" s="13"/>
      <c r="AN9722" s="3"/>
      <c r="AO9722" s="126"/>
      <c r="AP9722" s="126"/>
      <c r="AQ9722" s="127"/>
      <c r="AR9722" s="128"/>
      <c r="AS9722" s="13"/>
      <c r="AW9722" s="128"/>
      <c r="AX9722" s="128"/>
      <c r="AY9722" s="128"/>
      <c r="BH9722" s="89"/>
      <c r="BI9722" s="90"/>
      <c r="DL9722" s="13"/>
      <c r="DM9722" s="13"/>
      <c r="DN9722" s="3"/>
      <c r="DO9722" s="126"/>
      <c r="DP9722" s="126"/>
      <c r="DQ9722" s="127"/>
      <c r="DR9722" s="128"/>
      <c r="DS9722" s="13"/>
      <c r="DW9722" s="128"/>
      <c r="DX9722" s="128"/>
      <c r="DY9722" s="128"/>
      <c r="EH9722" s="89"/>
      <c r="EI9722" s="90"/>
    </row>
    <row r="9723" spans="38:139">
      <c r="AL9723" s="13"/>
      <c r="AM9723" s="13"/>
      <c r="AN9723" s="3"/>
      <c r="AO9723" s="126"/>
      <c r="AP9723" s="126"/>
      <c r="AQ9723" s="127"/>
      <c r="AR9723" s="128"/>
      <c r="AS9723" s="13"/>
      <c r="AW9723" s="128"/>
      <c r="AX9723" s="128"/>
      <c r="AY9723" s="128"/>
      <c r="BH9723" s="89"/>
      <c r="BI9723" s="90"/>
      <c r="DL9723" s="13"/>
      <c r="DM9723" s="13"/>
      <c r="DN9723" s="3"/>
      <c r="DO9723" s="126"/>
      <c r="DP9723" s="126"/>
      <c r="DQ9723" s="127"/>
      <c r="DR9723" s="128"/>
      <c r="DS9723" s="13"/>
      <c r="DW9723" s="128"/>
      <c r="DX9723" s="128"/>
      <c r="DY9723" s="128"/>
      <c r="EH9723" s="89"/>
      <c r="EI9723" s="90"/>
    </row>
    <row r="9724" spans="38:139">
      <c r="AL9724" s="13"/>
      <c r="AM9724" s="13"/>
      <c r="AN9724" s="3"/>
      <c r="AO9724" s="126"/>
      <c r="AP9724" s="126"/>
      <c r="AQ9724" s="127"/>
      <c r="AR9724" s="128"/>
      <c r="AS9724" s="13"/>
      <c r="AW9724" s="128"/>
      <c r="AX9724" s="128"/>
      <c r="AY9724" s="128"/>
      <c r="BH9724" s="89"/>
      <c r="BI9724" s="90"/>
      <c r="DL9724" s="13"/>
      <c r="DM9724" s="13"/>
      <c r="DN9724" s="3"/>
      <c r="DO9724" s="126"/>
      <c r="DP9724" s="126"/>
      <c r="DQ9724" s="127"/>
      <c r="DR9724" s="128"/>
      <c r="DS9724" s="13"/>
      <c r="DW9724" s="128"/>
      <c r="DX9724" s="128"/>
      <c r="DY9724" s="128"/>
      <c r="EH9724" s="89"/>
      <c r="EI9724" s="90"/>
    </row>
    <row r="9725" spans="38:139">
      <c r="AL9725" s="13"/>
      <c r="AM9725" s="13"/>
      <c r="AN9725" s="3"/>
      <c r="AO9725" s="126"/>
      <c r="AP9725" s="126"/>
      <c r="AQ9725" s="127"/>
      <c r="AR9725" s="128"/>
      <c r="AS9725" s="13"/>
      <c r="AW9725" s="128"/>
      <c r="AX9725" s="128"/>
      <c r="AY9725" s="128"/>
      <c r="BH9725" s="89"/>
      <c r="BI9725" s="90"/>
      <c r="DL9725" s="13"/>
      <c r="DM9725" s="13"/>
      <c r="DN9725" s="3"/>
      <c r="DO9725" s="126"/>
      <c r="DP9725" s="126"/>
      <c r="DQ9725" s="127"/>
      <c r="DR9725" s="128"/>
      <c r="DS9725" s="13"/>
      <c r="DW9725" s="128"/>
      <c r="DX9725" s="128"/>
      <c r="DY9725" s="128"/>
      <c r="EH9725" s="89"/>
      <c r="EI9725" s="90"/>
    </row>
    <row r="9726" spans="38:139">
      <c r="AL9726" s="13"/>
      <c r="AM9726" s="13"/>
      <c r="AN9726" s="3"/>
      <c r="AO9726" s="126"/>
      <c r="AP9726" s="126"/>
      <c r="AQ9726" s="127"/>
      <c r="AR9726" s="128"/>
      <c r="AS9726" s="13"/>
      <c r="AW9726" s="128"/>
      <c r="AX9726" s="128"/>
      <c r="AY9726" s="128"/>
      <c r="BH9726" s="89"/>
      <c r="BI9726" s="90"/>
      <c r="DL9726" s="13"/>
      <c r="DM9726" s="13"/>
      <c r="DN9726" s="3"/>
      <c r="DO9726" s="126"/>
      <c r="DP9726" s="126"/>
      <c r="DQ9726" s="127"/>
      <c r="DR9726" s="128"/>
      <c r="DS9726" s="13"/>
      <c r="DW9726" s="128"/>
      <c r="DX9726" s="128"/>
      <c r="DY9726" s="128"/>
      <c r="EH9726" s="89"/>
      <c r="EI9726" s="90"/>
    </row>
    <row r="9727" spans="38:139">
      <c r="AL9727" s="13"/>
      <c r="AM9727" s="13"/>
      <c r="AN9727" s="3"/>
      <c r="AO9727" s="126"/>
      <c r="AP9727" s="126"/>
      <c r="AQ9727" s="127"/>
      <c r="AR9727" s="128"/>
      <c r="AS9727" s="13"/>
      <c r="AW9727" s="128"/>
      <c r="AX9727" s="128"/>
      <c r="AY9727" s="128"/>
      <c r="BH9727" s="89"/>
      <c r="BI9727" s="90"/>
      <c r="DL9727" s="13"/>
      <c r="DM9727" s="13"/>
      <c r="DN9727" s="3"/>
      <c r="DO9727" s="126"/>
      <c r="DP9727" s="126"/>
      <c r="DQ9727" s="127"/>
      <c r="DR9727" s="128"/>
      <c r="DS9727" s="13"/>
      <c r="DW9727" s="128"/>
      <c r="DX9727" s="128"/>
      <c r="DY9727" s="128"/>
      <c r="EH9727" s="89"/>
      <c r="EI9727" s="90"/>
    </row>
    <row r="9728" spans="38:139">
      <c r="AL9728" s="13"/>
      <c r="AM9728" s="13"/>
      <c r="AN9728" s="3"/>
      <c r="AO9728" s="126"/>
      <c r="AP9728" s="126"/>
      <c r="AQ9728" s="127"/>
      <c r="AR9728" s="128"/>
      <c r="AS9728" s="13"/>
      <c r="AW9728" s="128"/>
      <c r="AX9728" s="128"/>
      <c r="AY9728" s="128"/>
      <c r="BH9728" s="89"/>
      <c r="BI9728" s="90"/>
      <c r="DL9728" s="13"/>
      <c r="DM9728" s="13"/>
      <c r="DN9728" s="3"/>
      <c r="DO9728" s="126"/>
      <c r="DP9728" s="126"/>
      <c r="DQ9728" s="127"/>
      <c r="DR9728" s="128"/>
      <c r="DS9728" s="13"/>
      <c r="DW9728" s="128"/>
      <c r="DX9728" s="128"/>
      <c r="DY9728" s="128"/>
      <c r="EH9728" s="89"/>
      <c r="EI9728" s="90"/>
    </row>
    <row r="9729" spans="38:139">
      <c r="AL9729" s="13"/>
      <c r="AM9729" s="13"/>
      <c r="AN9729" s="3"/>
      <c r="AO9729" s="126"/>
      <c r="AP9729" s="126"/>
      <c r="AQ9729" s="127"/>
      <c r="AR9729" s="128"/>
      <c r="AS9729" s="13"/>
      <c r="AW9729" s="128"/>
      <c r="AX9729" s="128"/>
      <c r="AY9729" s="128"/>
      <c r="BH9729" s="89"/>
      <c r="BI9729" s="90"/>
      <c r="DL9729" s="13"/>
      <c r="DM9729" s="13"/>
      <c r="DN9729" s="3"/>
      <c r="DO9729" s="126"/>
      <c r="DP9729" s="126"/>
      <c r="DQ9729" s="127"/>
      <c r="DR9729" s="128"/>
      <c r="DS9729" s="13"/>
      <c r="DW9729" s="128"/>
      <c r="DX9729" s="128"/>
      <c r="DY9729" s="128"/>
      <c r="EH9729" s="89"/>
      <c r="EI9729" s="90"/>
    </row>
    <row r="9730" spans="38:139">
      <c r="AL9730" s="13"/>
      <c r="AM9730" s="13"/>
      <c r="AN9730" s="3"/>
      <c r="AO9730" s="126"/>
      <c r="AP9730" s="126"/>
      <c r="AQ9730" s="127"/>
      <c r="AR9730" s="128"/>
      <c r="AS9730" s="13"/>
      <c r="AW9730" s="128"/>
      <c r="AX9730" s="128"/>
      <c r="AY9730" s="128"/>
      <c r="BH9730" s="89"/>
      <c r="BI9730" s="90"/>
      <c r="DL9730" s="13"/>
      <c r="DM9730" s="13"/>
      <c r="DN9730" s="3"/>
      <c r="DO9730" s="126"/>
      <c r="DP9730" s="126"/>
      <c r="DQ9730" s="127"/>
      <c r="DR9730" s="128"/>
      <c r="DS9730" s="13"/>
      <c r="DW9730" s="128"/>
      <c r="DX9730" s="128"/>
      <c r="DY9730" s="128"/>
      <c r="EH9730" s="89"/>
      <c r="EI9730" s="90"/>
    </row>
    <row r="9731" spans="38:139">
      <c r="AL9731" s="13"/>
      <c r="AM9731" s="13"/>
      <c r="AN9731" s="3"/>
      <c r="AO9731" s="126"/>
      <c r="AP9731" s="126"/>
      <c r="AQ9731" s="127"/>
      <c r="AR9731" s="128"/>
      <c r="AS9731" s="13"/>
      <c r="AW9731" s="128"/>
      <c r="AX9731" s="128"/>
      <c r="AY9731" s="128"/>
      <c r="BH9731" s="89"/>
      <c r="BI9731" s="90"/>
      <c r="DL9731" s="13"/>
      <c r="DM9731" s="13"/>
      <c r="DN9731" s="3"/>
      <c r="DO9731" s="126"/>
      <c r="DP9731" s="126"/>
      <c r="DQ9731" s="127"/>
      <c r="DR9731" s="128"/>
      <c r="DS9731" s="13"/>
      <c r="DW9731" s="128"/>
      <c r="DX9731" s="128"/>
      <c r="DY9731" s="128"/>
      <c r="EH9731" s="89"/>
      <c r="EI9731" s="90"/>
    </row>
    <row r="9732" spans="38:139">
      <c r="AL9732" s="13"/>
      <c r="AM9732" s="13"/>
      <c r="AN9732" s="3"/>
      <c r="AO9732" s="126"/>
      <c r="AP9732" s="126"/>
      <c r="AQ9732" s="127"/>
      <c r="AR9732" s="128"/>
      <c r="AS9732" s="13"/>
      <c r="AW9732" s="128"/>
      <c r="AX9732" s="128"/>
      <c r="AY9732" s="128"/>
      <c r="BH9732" s="89"/>
      <c r="BI9732" s="90"/>
      <c r="DL9732" s="13"/>
      <c r="DM9732" s="13"/>
      <c r="DN9732" s="3"/>
      <c r="DO9732" s="126"/>
      <c r="DP9732" s="126"/>
      <c r="DQ9732" s="127"/>
      <c r="DR9732" s="128"/>
      <c r="DS9732" s="13"/>
      <c r="DW9732" s="128"/>
      <c r="DX9732" s="128"/>
      <c r="DY9732" s="128"/>
      <c r="EH9732" s="89"/>
      <c r="EI9732" s="90"/>
    </row>
    <row r="9733" spans="38:139">
      <c r="AL9733" s="13"/>
      <c r="AM9733" s="13"/>
      <c r="AN9733" s="3"/>
      <c r="AO9733" s="126"/>
      <c r="AP9733" s="126"/>
      <c r="AQ9733" s="127"/>
      <c r="AR9733" s="128"/>
      <c r="AS9733" s="13"/>
      <c r="AW9733" s="128"/>
      <c r="AX9733" s="128"/>
      <c r="AY9733" s="128"/>
      <c r="BH9733" s="89"/>
      <c r="BI9733" s="90"/>
      <c r="DL9733" s="13"/>
      <c r="DM9733" s="13"/>
      <c r="DN9733" s="3"/>
      <c r="DO9733" s="126"/>
      <c r="DP9733" s="126"/>
      <c r="DQ9733" s="127"/>
      <c r="DR9733" s="128"/>
      <c r="DS9733" s="13"/>
      <c r="DW9733" s="128"/>
      <c r="DX9733" s="128"/>
      <c r="DY9733" s="128"/>
      <c r="EH9733" s="89"/>
      <c r="EI9733" s="90"/>
    </row>
    <row r="9734" spans="38:139">
      <c r="AL9734" s="13"/>
      <c r="AM9734" s="13"/>
      <c r="AN9734" s="3"/>
      <c r="AO9734" s="126"/>
      <c r="AP9734" s="126"/>
      <c r="AQ9734" s="127"/>
      <c r="AR9734" s="128"/>
      <c r="AS9734" s="13"/>
      <c r="AW9734" s="128"/>
      <c r="AX9734" s="128"/>
      <c r="AY9734" s="128"/>
      <c r="BH9734" s="89"/>
      <c r="BI9734" s="90"/>
      <c r="DL9734" s="13"/>
      <c r="DM9734" s="13"/>
      <c r="DN9734" s="3"/>
      <c r="DO9734" s="126"/>
      <c r="DP9734" s="126"/>
      <c r="DQ9734" s="127"/>
      <c r="DR9734" s="128"/>
      <c r="DS9734" s="13"/>
      <c r="DW9734" s="128"/>
      <c r="DX9734" s="128"/>
      <c r="DY9734" s="128"/>
      <c r="EH9734" s="89"/>
      <c r="EI9734" s="90"/>
    </row>
    <row r="9735" spans="38:139">
      <c r="AL9735" s="13"/>
      <c r="AM9735" s="13"/>
      <c r="AN9735" s="3"/>
      <c r="AO9735" s="126"/>
      <c r="AP9735" s="126"/>
      <c r="AQ9735" s="127"/>
      <c r="AR9735" s="128"/>
      <c r="AS9735" s="13"/>
      <c r="AW9735" s="128"/>
      <c r="AX9735" s="128"/>
      <c r="AY9735" s="128"/>
      <c r="BH9735" s="89"/>
      <c r="BI9735" s="90"/>
      <c r="DL9735" s="13"/>
      <c r="DM9735" s="13"/>
      <c r="DN9735" s="3"/>
      <c r="DO9735" s="126"/>
      <c r="DP9735" s="126"/>
      <c r="DQ9735" s="127"/>
      <c r="DR9735" s="128"/>
      <c r="DS9735" s="13"/>
      <c r="DW9735" s="128"/>
      <c r="DX9735" s="128"/>
      <c r="DY9735" s="128"/>
      <c r="EH9735" s="89"/>
      <c r="EI9735" s="90"/>
    </row>
    <row r="9736" spans="38:139">
      <c r="AL9736" s="13"/>
      <c r="AM9736" s="13"/>
      <c r="AN9736" s="3"/>
      <c r="AO9736" s="126"/>
      <c r="AP9736" s="126"/>
      <c r="AQ9736" s="127"/>
      <c r="AR9736" s="128"/>
      <c r="AS9736" s="13"/>
      <c r="AW9736" s="128"/>
      <c r="AX9736" s="128"/>
      <c r="AY9736" s="128"/>
      <c r="BH9736" s="89"/>
      <c r="BI9736" s="90"/>
      <c r="DL9736" s="13"/>
      <c r="DM9736" s="13"/>
      <c r="DN9736" s="3"/>
      <c r="DO9736" s="126"/>
      <c r="DP9736" s="126"/>
      <c r="DQ9736" s="127"/>
      <c r="DR9736" s="128"/>
      <c r="DS9736" s="13"/>
      <c r="DW9736" s="128"/>
      <c r="DX9736" s="128"/>
      <c r="DY9736" s="128"/>
      <c r="EH9736" s="89"/>
      <c r="EI9736" s="90"/>
    </row>
    <row r="9737" spans="38:139">
      <c r="AL9737" s="13"/>
      <c r="AM9737" s="13"/>
      <c r="AN9737" s="3"/>
      <c r="AO9737" s="126"/>
      <c r="AP9737" s="126"/>
      <c r="AQ9737" s="127"/>
      <c r="AR9737" s="128"/>
      <c r="AS9737" s="13"/>
      <c r="AW9737" s="128"/>
      <c r="AX9737" s="128"/>
      <c r="AY9737" s="128"/>
      <c r="BH9737" s="89"/>
      <c r="BI9737" s="90"/>
      <c r="DL9737" s="13"/>
      <c r="DM9737" s="13"/>
      <c r="DN9737" s="3"/>
      <c r="DO9737" s="126"/>
      <c r="DP9737" s="126"/>
      <c r="DQ9737" s="127"/>
      <c r="DR9737" s="128"/>
      <c r="DS9737" s="13"/>
      <c r="DW9737" s="128"/>
      <c r="DX9737" s="128"/>
      <c r="DY9737" s="128"/>
      <c r="EH9737" s="89"/>
      <c r="EI9737" s="90"/>
    </row>
    <row r="9738" spans="38:139">
      <c r="AL9738" s="13"/>
      <c r="AM9738" s="13"/>
      <c r="AN9738" s="3"/>
      <c r="AO9738" s="126"/>
      <c r="AP9738" s="126"/>
      <c r="AQ9738" s="127"/>
      <c r="AR9738" s="128"/>
      <c r="AS9738" s="13"/>
      <c r="AW9738" s="128"/>
      <c r="AX9738" s="128"/>
      <c r="AY9738" s="128"/>
      <c r="BH9738" s="89"/>
      <c r="BI9738" s="90"/>
      <c r="DL9738" s="13"/>
      <c r="DM9738" s="13"/>
      <c r="DN9738" s="3"/>
      <c r="DO9738" s="126"/>
      <c r="DP9738" s="126"/>
      <c r="DQ9738" s="127"/>
      <c r="DR9738" s="128"/>
      <c r="DS9738" s="13"/>
      <c r="DW9738" s="128"/>
      <c r="DX9738" s="128"/>
      <c r="DY9738" s="128"/>
      <c r="EH9738" s="89"/>
      <c r="EI9738" s="90"/>
    </row>
    <row r="9739" spans="38:139">
      <c r="AL9739" s="13"/>
      <c r="AM9739" s="13"/>
      <c r="AN9739" s="3"/>
      <c r="AO9739" s="126"/>
      <c r="AP9739" s="126"/>
      <c r="AQ9739" s="127"/>
      <c r="AR9739" s="128"/>
      <c r="AS9739" s="13"/>
      <c r="AW9739" s="128"/>
      <c r="AX9739" s="128"/>
      <c r="AY9739" s="128"/>
      <c r="BH9739" s="89"/>
      <c r="BI9739" s="90"/>
      <c r="DL9739" s="13"/>
      <c r="DM9739" s="13"/>
      <c r="DN9739" s="3"/>
      <c r="DO9739" s="126"/>
      <c r="DP9739" s="126"/>
      <c r="DQ9739" s="127"/>
      <c r="DR9739" s="128"/>
      <c r="DS9739" s="13"/>
      <c r="DW9739" s="128"/>
      <c r="DX9739" s="128"/>
      <c r="DY9739" s="128"/>
      <c r="EH9739" s="89"/>
      <c r="EI9739" s="90"/>
    </row>
    <row r="9740" spans="38:139">
      <c r="AL9740" s="13"/>
      <c r="AM9740" s="13"/>
      <c r="AN9740" s="3"/>
      <c r="AO9740" s="126"/>
      <c r="AP9740" s="126"/>
      <c r="AQ9740" s="127"/>
      <c r="AR9740" s="128"/>
      <c r="AS9740" s="13"/>
      <c r="AW9740" s="128"/>
      <c r="AX9740" s="128"/>
      <c r="AY9740" s="128"/>
      <c r="BH9740" s="89"/>
      <c r="BI9740" s="90"/>
      <c r="DL9740" s="13"/>
      <c r="DM9740" s="13"/>
      <c r="DN9740" s="3"/>
      <c r="DO9740" s="126"/>
      <c r="DP9740" s="126"/>
      <c r="DQ9740" s="127"/>
      <c r="DR9740" s="128"/>
      <c r="DS9740" s="13"/>
      <c r="DW9740" s="128"/>
      <c r="DX9740" s="128"/>
      <c r="DY9740" s="128"/>
      <c r="EH9740" s="89"/>
      <c r="EI9740" s="90"/>
    </row>
    <row r="9741" spans="38:139">
      <c r="AL9741" s="13"/>
      <c r="AM9741" s="13"/>
      <c r="AN9741" s="3"/>
      <c r="AO9741" s="126"/>
      <c r="AP9741" s="126"/>
      <c r="AQ9741" s="127"/>
      <c r="AR9741" s="128"/>
      <c r="AS9741" s="13"/>
      <c r="AW9741" s="128"/>
      <c r="AX9741" s="128"/>
      <c r="AY9741" s="128"/>
      <c r="BH9741" s="89"/>
      <c r="BI9741" s="90"/>
      <c r="DL9741" s="13"/>
      <c r="DM9741" s="13"/>
      <c r="DN9741" s="3"/>
      <c r="DO9741" s="126"/>
      <c r="DP9741" s="126"/>
      <c r="DQ9741" s="127"/>
      <c r="DR9741" s="128"/>
      <c r="DS9741" s="13"/>
      <c r="DW9741" s="128"/>
      <c r="DX9741" s="128"/>
      <c r="DY9741" s="128"/>
      <c r="EH9741" s="89"/>
      <c r="EI9741" s="90"/>
    </row>
    <row r="9742" spans="38:139">
      <c r="AL9742" s="13"/>
      <c r="AM9742" s="13"/>
      <c r="AN9742" s="3"/>
      <c r="AO9742" s="126"/>
      <c r="AP9742" s="126"/>
      <c r="AQ9742" s="127"/>
      <c r="AR9742" s="128"/>
      <c r="AS9742" s="13"/>
      <c r="AW9742" s="128"/>
      <c r="AX9742" s="128"/>
      <c r="AY9742" s="128"/>
      <c r="BH9742" s="89"/>
      <c r="BI9742" s="90"/>
      <c r="DL9742" s="13"/>
      <c r="DM9742" s="13"/>
      <c r="DN9742" s="3"/>
      <c r="DO9742" s="126"/>
      <c r="DP9742" s="126"/>
      <c r="DQ9742" s="127"/>
      <c r="DR9742" s="128"/>
      <c r="DS9742" s="13"/>
      <c r="DW9742" s="128"/>
      <c r="DX9742" s="128"/>
      <c r="DY9742" s="128"/>
      <c r="EH9742" s="89"/>
      <c r="EI9742" s="90"/>
    </row>
    <row r="9743" spans="38:139">
      <c r="AL9743" s="13"/>
      <c r="AM9743" s="13"/>
      <c r="AN9743" s="3"/>
      <c r="AO9743" s="126"/>
      <c r="AP9743" s="126"/>
      <c r="AQ9743" s="127"/>
      <c r="AR9743" s="128"/>
      <c r="AS9743" s="13"/>
      <c r="AW9743" s="128"/>
      <c r="AX9743" s="128"/>
      <c r="AY9743" s="128"/>
      <c r="BH9743" s="89"/>
      <c r="BI9743" s="90"/>
      <c r="DL9743" s="13"/>
      <c r="DM9743" s="13"/>
      <c r="DN9743" s="3"/>
      <c r="DO9743" s="126"/>
      <c r="DP9743" s="126"/>
      <c r="DQ9743" s="127"/>
      <c r="DR9743" s="128"/>
      <c r="DS9743" s="13"/>
      <c r="DW9743" s="128"/>
      <c r="DX9743" s="128"/>
      <c r="DY9743" s="128"/>
      <c r="EH9743" s="89"/>
      <c r="EI9743" s="90"/>
    </row>
    <row r="9744" spans="38:139">
      <c r="AL9744" s="13"/>
      <c r="AM9744" s="13"/>
      <c r="AN9744" s="3"/>
      <c r="AO9744" s="126"/>
      <c r="AP9744" s="126"/>
      <c r="AQ9744" s="127"/>
      <c r="AR9744" s="128"/>
      <c r="AS9744" s="13"/>
      <c r="AW9744" s="128"/>
      <c r="AX9744" s="128"/>
      <c r="AY9744" s="128"/>
      <c r="BH9744" s="89"/>
      <c r="BI9744" s="90"/>
      <c r="DL9744" s="13"/>
      <c r="DM9744" s="13"/>
      <c r="DN9744" s="3"/>
      <c r="DO9744" s="126"/>
      <c r="DP9744" s="126"/>
      <c r="DQ9744" s="127"/>
      <c r="DR9744" s="128"/>
      <c r="DS9744" s="13"/>
      <c r="DW9744" s="128"/>
      <c r="DX9744" s="128"/>
      <c r="DY9744" s="128"/>
      <c r="EH9744" s="89"/>
      <c r="EI9744" s="90"/>
    </row>
    <row r="9745" spans="38:139">
      <c r="AL9745" s="13"/>
      <c r="AM9745" s="13"/>
      <c r="AN9745" s="3"/>
      <c r="AO9745" s="126"/>
      <c r="AP9745" s="126"/>
      <c r="AQ9745" s="127"/>
      <c r="AR9745" s="128"/>
      <c r="AS9745" s="13"/>
      <c r="AW9745" s="128"/>
      <c r="AX9745" s="128"/>
      <c r="AY9745" s="128"/>
      <c r="BH9745" s="89"/>
      <c r="BI9745" s="90"/>
      <c r="DL9745" s="13"/>
      <c r="DM9745" s="13"/>
      <c r="DN9745" s="3"/>
      <c r="DO9745" s="126"/>
      <c r="DP9745" s="126"/>
      <c r="DQ9745" s="127"/>
      <c r="DR9745" s="128"/>
      <c r="DS9745" s="13"/>
      <c r="DW9745" s="128"/>
      <c r="DX9745" s="128"/>
      <c r="DY9745" s="128"/>
      <c r="EH9745" s="89"/>
      <c r="EI9745" s="90"/>
    </row>
    <row r="9746" spans="38:139">
      <c r="AL9746" s="13"/>
      <c r="AM9746" s="13"/>
      <c r="AN9746" s="3"/>
      <c r="AO9746" s="126"/>
      <c r="AP9746" s="126"/>
      <c r="AQ9746" s="127"/>
      <c r="AR9746" s="128"/>
      <c r="AS9746" s="13"/>
      <c r="AW9746" s="128"/>
      <c r="AX9746" s="128"/>
      <c r="AY9746" s="128"/>
      <c r="BH9746" s="89"/>
      <c r="BI9746" s="90"/>
      <c r="DL9746" s="13"/>
      <c r="DM9746" s="13"/>
      <c r="DN9746" s="3"/>
      <c r="DO9746" s="126"/>
      <c r="DP9746" s="126"/>
      <c r="DQ9746" s="127"/>
      <c r="DR9746" s="128"/>
      <c r="DS9746" s="13"/>
      <c r="DW9746" s="128"/>
      <c r="DX9746" s="128"/>
      <c r="DY9746" s="128"/>
      <c r="EH9746" s="89"/>
      <c r="EI9746" s="90"/>
    </row>
    <row r="9747" spans="38:139">
      <c r="AL9747" s="13"/>
      <c r="AM9747" s="13"/>
      <c r="AN9747" s="3"/>
      <c r="AO9747" s="126"/>
      <c r="AP9747" s="126"/>
      <c r="AQ9747" s="127"/>
      <c r="AR9747" s="128"/>
      <c r="AS9747" s="13"/>
      <c r="AW9747" s="128"/>
      <c r="AX9747" s="128"/>
      <c r="AY9747" s="128"/>
      <c r="BH9747" s="89"/>
      <c r="BI9747" s="90"/>
      <c r="DL9747" s="13"/>
      <c r="DM9747" s="13"/>
      <c r="DN9747" s="3"/>
      <c r="DO9747" s="126"/>
      <c r="DP9747" s="126"/>
      <c r="DQ9747" s="127"/>
      <c r="DR9747" s="128"/>
      <c r="DS9747" s="13"/>
      <c r="DW9747" s="128"/>
      <c r="DX9747" s="128"/>
      <c r="DY9747" s="128"/>
      <c r="EH9747" s="89"/>
      <c r="EI9747" s="90"/>
    </row>
    <row r="9748" spans="38:139">
      <c r="AL9748" s="13"/>
      <c r="AM9748" s="13"/>
      <c r="AN9748" s="3"/>
      <c r="AO9748" s="126"/>
      <c r="AP9748" s="126"/>
      <c r="AQ9748" s="127"/>
      <c r="AR9748" s="128"/>
      <c r="AS9748" s="13"/>
      <c r="AW9748" s="128"/>
      <c r="AX9748" s="128"/>
      <c r="AY9748" s="128"/>
      <c r="BH9748" s="89"/>
      <c r="BI9748" s="90"/>
      <c r="DL9748" s="13"/>
      <c r="DM9748" s="13"/>
      <c r="DN9748" s="3"/>
      <c r="DO9748" s="126"/>
      <c r="DP9748" s="126"/>
      <c r="DQ9748" s="127"/>
      <c r="DR9748" s="128"/>
      <c r="DS9748" s="13"/>
      <c r="DW9748" s="128"/>
      <c r="DX9748" s="128"/>
      <c r="DY9748" s="128"/>
      <c r="EH9748" s="89"/>
      <c r="EI9748" s="90"/>
    </row>
    <row r="9749" spans="38:139">
      <c r="AL9749" s="13"/>
      <c r="AM9749" s="13"/>
      <c r="AN9749" s="3"/>
      <c r="AO9749" s="126"/>
      <c r="AP9749" s="126"/>
      <c r="AQ9749" s="127"/>
      <c r="AR9749" s="128"/>
      <c r="AS9749" s="13"/>
      <c r="AW9749" s="128"/>
      <c r="AX9749" s="128"/>
      <c r="AY9749" s="128"/>
      <c r="BH9749" s="89"/>
      <c r="BI9749" s="90"/>
      <c r="DL9749" s="13"/>
      <c r="DM9749" s="13"/>
      <c r="DN9749" s="3"/>
      <c r="DO9749" s="126"/>
      <c r="DP9749" s="126"/>
      <c r="DQ9749" s="127"/>
      <c r="DR9749" s="128"/>
      <c r="DS9749" s="13"/>
      <c r="DW9749" s="128"/>
      <c r="DX9749" s="128"/>
      <c r="DY9749" s="128"/>
      <c r="EH9749" s="89"/>
      <c r="EI9749" s="90"/>
    </row>
    <row r="9750" spans="38:139">
      <c r="AL9750" s="13"/>
      <c r="AM9750" s="13"/>
      <c r="AN9750" s="3"/>
      <c r="AO9750" s="126"/>
      <c r="AP9750" s="126"/>
      <c r="AQ9750" s="127"/>
      <c r="AR9750" s="128"/>
      <c r="AS9750" s="13"/>
      <c r="AW9750" s="128"/>
      <c r="AX9750" s="128"/>
      <c r="AY9750" s="128"/>
      <c r="BH9750" s="89"/>
      <c r="BI9750" s="90"/>
      <c r="DL9750" s="13"/>
      <c r="DM9750" s="13"/>
      <c r="DN9750" s="3"/>
      <c r="DO9750" s="126"/>
      <c r="DP9750" s="126"/>
      <c r="DQ9750" s="127"/>
      <c r="DR9750" s="128"/>
      <c r="DS9750" s="13"/>
      <c r="DW9750" s="128"/>
      <c r="DX9750" s="128"/>
      <c r="DY9750" s="128"/>
      <c r="EH9750" s="89"/>
      <c r="EI9750" s="90"/>
    </row>
    <row r="9751" spans="38:139">
      <c r="AL9751" s="13"/>
      <c r="AM9751" s="13"/>
      <c r="AN9751" s="3"/>
      <c r="AO9751" s="126"/>
      <c r="AP9751" s="126"/>
      <c r="AQ9751" s="127"/>
      <c r="AR9751" s="128"/>
      <c r="AS9751" s="13"/>
      <c r="AW9751" s="128"/>
      <c r="AX9751" s="128"/>
      <c r="AY9751" s="128"/>
      <c r="BH9751" s="89"/>
      <c r="BI9751" s="90"/>
      <c r="DL9751" s="13"/>
      <c r="DM9751" s="13"/>
      <c r="DN9751" s="3"/>
      <c r="DO9751" s="126"/>
      <c r="DP9751" s="126"/>
      <c r="DQ9751" s="127"/>
      <c r="DR9751" s="128"/>
      <c r="DS9751" s="13"/>
      <c r="DW9751" s="128"/>
      <c r="DX9751" s="128"/>
      <c r="DY9751" s="128"/>
      <c r="EH9751" s="89"/>
      <c r="EI9751" s="90"/>
    </row>
    <row r="9752" spans="38:139">
      <c r="AL9752" s="13"/>
      <c r="AM9752" s="13"/>
      <c r="AN9752" s="3"/>
      <c r="AO9752" s="126"/>
      <c r="AP9752" s="126"/>
      <c r="AQ9752" s="127"/>
      <c r="AR9752" s="128"/>
      <c r="AS9752" s="13"/>
      <c r="AW9752" s="128"/>
      <c r="AX9752" s="128"/>
      <c r="AY9752" s="128"/>
      <c r="BH9752" s="89"/>
      <c r="BI9752" s="90"/>
      <c r="DL9752" s="13"/>
      <c r="DM9752" s="13"/>
      <c r="DN9752" s="3"/>
      <c r="DO9752" s="126"/>
      <c r="DP9752" s="126"/>
      <c r="DQ9752" s="127"/>
      <c r="DR9752" s="128"/>
      <c r="DS9752" s="13"/>
      <c r="DW9752" s="128"/>
      <c r="DX9752" s="128"/>
      <c r="DY9752" s="128"/>
      <c r="EH9752" s="89"/>
      <c r="EI9752" s="90"/>
    </row>
    <row r="9753" spans="38:139">
      <c r="AL9753" s="13"/>
      <c r="AM9753" s="13"/>
      <c r="AN9753" s="3"/>
      <c r="AO9753" s="126"/>
      <c r="AP9753" s="126"/>
      <c r="AQ9753" s="127"/>
      <c r="AR9753" s="128"/>
      <c r="AS9753" s="13"/>
      <c r="AW9753" s="128"/>
      <c r="AX9753" s="128"/>
      <c r="AY9753" s="128"/>
      <c r="BH9753" s="89"/>
      <c r="BI9753" s="90"/>
      <c r="DL9753" s="13"/>
      <c r="DM9753" s="13"/>
      <c r="DN9753" s="3"/>
      <c r="DO9753" s="126"/>
      <c r="DP9753" s="126"/>
      <c r="DQ9753" s="127"/>
      <c r="DR9753" s="128"/>
      <c r="DS9753" s="13"/>
      <c r="DW9753" s="128"/>
      <c r="DX9753" s="128"/>
      <c r="DY9753" s="128"/>
      <c r="EH9753" s="89"/>
      <c r="EI9753" s="90"/>
    </row>
    <row r="9754" spans="38:139">
      <c r="AL9754" s="13"/>
      <c r="AM9754" s="13"/>
      <c r="AN9754" s="3"/>
      <c r="AO9754" s="126"/>
      <c r="AP9754" s="126"/>
      <c r="AQ9754" s="127"/>
      <c r="AR9754" s="128"/>
      <c r="AS9754" s="13"/>
      <c r="AW9754" s="128"/>
      <c r="AX9754" s="128"/>
      <c r="AY9754" s="128"/>
      <c r="BH9754" s="89"/>
      <c r="BI9754" s="90"/>
      <c r="DL9754" s="13"/>
      <c r="DM9754" s="13"/>
      <c r="DN9754" s="3"/>
      <c r="DO9754" s="126"/>
      <c r="DP9754" s="126"/>
      <c r="DQ9754" s="127"/>
      <c r="DR9754" s="128"/>
      <c r="DS9754" s="13"/>
      <c r="DW9754" s="128"/>
      <c r="DX9754" s="128"/>
      <c r="DY9754" s="128"/>
      <c r="EH9754" s="89"/>
      <c r="EI9754" s="90"/>
    </row>
    <row r="9755" spans="38:139">
      <c r="AL9755" s="13"/>
      <c r="AM9755" s="13"/>
      <c r="AN9755" s="3"/>
      <c r="AO9755" s="126"/>
      <c r="AP9755" s="126"/>
      <c r="AQ9755" s="127"/>
      <c r="AR9755" s="128"/>
      <c r="AS9755" s="13"/>
      <c r="AW9755" s="128"/>
      <c r="AX9755" s="128"/>
      <c r="AY9755" s="128"/>
      <c r="BH9755" s="89"/>
      <c r="BI9755" s="90"/>
      <c r="DL9755" s="13"/>
      <c r="DM9755" s="13"/>
      <c r="DN9755" s="3"/>
      <c r="DO9755" s="126"/>
      <c r="DP9755" s="126"/>
      <c r="DQ9755" s="127"/>
      <c r="DR9755" s="128"/>
      <c r="DS9755" s="13"/>
      <c r="DW9755" s="128"/>
      <c r="DX9755" s="128"/>
      <c r="DY9755" s="128"/>
      <c r="EH9755" s="89"/>
      <c r="EI9755" s="90"/>
    </row>
    <row r="9756" spans="38:139">
      <c r="AL9756" s="13"/>
      <c r="AM9756" s="13"/>
      <c r="AN9756" s="3"/>
      <c r="AO9756" s="126"/>
      <c r="AP9756" s="126"/>
      <c r="AQ9756" s="127"/>
      <c r="AR9756" s="128"/>
      <c r="AS9756" s="13"/>
      <c r="AW9756" s="128"/>
      <c r="AX9756" s="128"/>
      <c r="AY9756" s="128"/>
      <c r="BH9756" s="89"/>
      <c r="BI9756" s="90"/>
      <c r="DL9756" s="13"/>
      <c r="DM9756" s="13"/>
      <c r="DN9756" s="3"/>
      <c r="DO9756" s="126"/>
      <c r="DP9756" s="126"/>
      <c r="DQ9756" s="127"/>
      <c r="DR9756" s="128"/>
      <c r="DS9756" s="13"/>
      <c r="DW9756" s="128"/>
      <c r="DX9756" s="128"/>
      <c r="DY9756" s="128"/>
      <c r="EH9756" s="89"/>
      <c r="EI9756" s="90"/>
    </row>
    <row r="9757" spans="38:139">
      <c r="AL9757" s="13"/>
      <c r="AM9757" s="13"/>
      <c r="AN9757" s="3"/>
      <c r="AO9757" s="126"/>
      <c r="AP9757" s="126"/>
      <c r="AQ9757" s="127"/>
      <c r="AR9757" s="128"/>
      <c r="AS9757" s="13"/>
      <c r="AW9757" s="128"/>
      <c r="AX9757" s="128"/>
      <c r="AY9757" s="128"/>
      <c r="BH9757" s="89"/>
      <c r="BI9757" s="90"/>
      <c r="DL9757" s="13"/>
      <c r="DM9757" s="13"/>
      <c r="DN9757" s="3"/>
      <c r="DO9757" s="126"/>
      <c r="DP9757" s="126"/>
      <c r="DQ9757" s="127"/>
      <c r="DR9757" s="128"/>
      <c r="DS9757" s="13"/>
      <c r="DW9757" s="128"/>
      <c r="DX9757" s="128"/>
      <c r="DY9757" s="128"/>
      <c r="EH9757" s="89"/>
      <c r="EI9757" s="90"/>
    </row>
    <row r="9758" spans="38:139">
      <c r="AL9758" s="13"/>
      <c r="AM9758" s="13"/>
      <c r="AN9758" s="3"/>
      <c r="AO9758" s="126"/>
      <c r="AP9758" s="126"/>
      <c r="AQ9758" s="127"/>
      <c r="AR9758" s="128"/>
      <c r="AS9758" s="13"/>
      <c r="AW9758" s="128"/>
      <c r="AX9758" s="128"/>
      <c r="AY9758" s="128"/>
      <c r="BH9758" s="89"/>
      <c r="BI9758" s="90"/>
      <c r="DL9758" s="13"/>
      <c r="DM9758" s="13"/>
      <c r="DN9758" s="3"/>
      <c r="DO9758" s="126"/>
      <c r="DP9758" s="126"/>
      <c r="DQ9758" s="127"/>
      <c r="DR9758" s="128"/>
      <c r="DS9758" s="13"/>
      <c r="DW9758" s="128"/>
      <c r="DX9758" s="128"/>
      <c r="DY9758" s="128"/>
      <c r="EH9758" s="89"/>
      <c r="EI9758" s="90"/>
    </row>
    <row r="9759" spans="38:139">
      <c r="AL9759" s="13"/>
      <c r="AM9759" s="13"/>
      <c r="AN9759" s="3"/>
      <c r="AO9759" s="126"/>
      <c r="AP9759" s="126"/>
      <c r="AQ9759" s="127"/>
      <c r="AR9759" s="128"/>
      <c r="AS9759" s="13"/>
      <c r="AW9759" s="128"/>
      <c r="AX9759" s="128"/>
      <c r="AY9759" s="128"/>
      <c r="BH9759" s="89"/>
      <c r="BI9759" s="90"/>
      <c r="DL9759" s="13"/>
      <c r="DM9759" s="13"/>
      <c r="DN9759" s="3"/>
      <c r="DO9759" s="126"/>
      <c r="DP9759" s="126"/>
      <c r="DQ9759" s="127"/>
      <c r="DR9759" s="128"/>
      <c r="DS9759" s="13"/>
      <c r="DW9759" s="128"/>
      <c r="DX9759" s="128"/>
      <c r="DY9759" s="128"/>
      <c r="EH9759" s="89"/>
      <c r="EI9759" s="90"/>
    </row>
    <row r="9760" spans="38:139">
      <c r="AL9760" s="13"/>
      <c r="AM9760" s="13"/>
      <c r="AN9760" s="3"/>
      <c r="AO9760" s="126"/>
      <c r="AP9760" s="126"/>
      <c r="AQ9760" s="127"/>
      <c r="AR9760" s="128"/>
      <c r="AS9760" s="13"/>
      <c r="AW9760" s="128"/>
      <c r="AX9760" s="128"/>
      <c r="AY9760" s="128"/>
      <c r="BH9760" s="89"/>
      <c r="BI9760" s="90"/>
      <c r="DL9760" s="13"/>
      <c r="DM9760" s="13"/>
      <c r="DN9760" s="3"/>
      <c r="DO9760" s="126"/>
      <c r="DP9760" s="126"/>
      <c r="DQ9760" s="127"/>
      <c r="DR9760" s="128"/>
      <c r="DS9760" s="13"/>
      <c r="DW9760" s="128"/>
      <c r="DX9760" s="128"/>
      <c r="DY9760" s="128"/>
      <c r="EH9760" s="89"/>
      <c r="EI9760" s="90"/>
    </row>
    <row r="9761" spans="38:139">
      <c r="AL9761" s="13"/>
      <c r="AM9761" s="13"/>
      <c r="AN9761" s="3"/>
      <c r="AO9761" s="126"/>
      <c r="AP9761" s="126"/>
      <c r="AQ9761" s="127"/>
      <c r="AR9761" s="128"/>
      <c r="AS9761" s="13"/>
      <c r="AW9761" s="128"/>
      <c r="AX9761" s="128"/>
      <c r="AY9761" s="128"/>
      <c r="BH9761" s="89"/>
      <c r="BI9761" s="90"/>
      <c r="DL9761" s="13"/>
      <c r="DM9761" s="13"/>
      <c r="DN9761" s="3"/>
      <c r="DO9761" s="126"/>
      <c r="DP9761" s="126"/>
      <c r="DQ9761" s="127"/>
      <c r="DR9761" s="128"/>
      <c r="DS9761" s="13"/>
      <c r="DW9761" s="128"/>
      <c r="DX9761" s="128"/>
      <c r="DY9761" s="128"/>
      <c r="EH9761" s="89"/>
      <c r="EI9761" s="90"/>
    </row>
    <row r="9762" spans="38:139">
      <c r="AL9762" s="13"/>
      <c r="AM9762" s="13"/>
      <c r="AN9762" s="3"/>
      <c r="AO9762" s="126"/>
      <c r="AP9762" s="126"/>
      <c r="AQ9762" s="127"/>
      <c r="AR9762" s="128"/>
      <c r="AS9762" s="13"/>
      <c r="AW9762" s="128"/>
      <c r="AX9762" s="128"/>
      <c r="AY9762" s="128"/>
      <c r="BH9762" s="89"/>
      <c r="BI9762" s="90"/>
      <c r="DL9762" s="13"/>
      <c r="DM9762" s="13"/>
      <c r="DN9762" s="3"/>
      <c r="DO9762" s="126"/>
      <c r="DP9762" s="126"/>
      <c r="DQ9762" s="127"/>
      <c r="DR9762" s="128"/>
      <c r="DS9762" s="13"/>
      <c r="DW9762" s="128"/>
      <c r="DX9762" s="128"/>
      <c r="DY9762" s="128"/>
      <c r="EH9762" s="89"/>
      <c r="EI9762" s="90"/>
    </row>
    <row r="9763" spans="38:139">
      <c r="AL9763" s="13"/>
      <c r="AM9763" s="13"/>
      <c r="AN9763" s="3"/>
      <c r="AO9763" s="126"/>
      <c r="AP9763" s="126"/>
      <c r="AQ9763" s="127"/>
      <c r="AR9763" s="128"/>
      <c r="AS9763" s="13"/>
      <c r="AW9763" s="128"/>
      <c r="AX9763" s="128"/>
      <c r="AY9763" s="128"/>
      <c r="BH9763" s="89"/>
      <c r="BI9763" s="90"/>
      <c r="DL9763" s="13"/>
      <c r="DM9763" s="13"/>
      <c r="DN9763" s="3"/>
      <c r="DO9763" s="126"/>
      <c r="DP9763" s="126"/>
      <c r="DQ9763" s="127"/>
      <c r="DR9763" s="128"/>
      <c r="DS9763" s="13"/>
      <c r="DW9763" s="128"/>
      <c r="DX9763" s="128"/>
      <c r="DY9763" s="128"/>
      <c r="EH9763" s="89"/>
      <c r="EI9763" s="90"/>
    </row>
    <row r="9764" spans="38:139">
      <c r="AL9764" s="13"/>
      <c r="AM9764" s="13"/>
      <c r="AN9764" s="3"/>
      <c r="AO9764" s="126"/>
      <c r="AP9764" s="126"/>
      <c r="AQ9764" s="127"/>
      <c r="AR9764" s="128"/>
      <c r="AS9764" s="13"/>
      <c r="AW9764" s="128"/>
      <c r="AX9764" s="128"/>
      <c r="AY9764" s="128"/>
      <c r="BH9764" s="89"/>
      <c r="BI9764" s="90"/>
      <c r="DL9764" s="13"/>
      <c r="DM9764" s="13"/>
      <c r="DN9764" s="3"/>
      <c r="DO9764" s="126"/>
      <c r="DP9764" s="126"/>
      <c r="DQ9764" s="127"/>
      <c r="DR9764" s="128"/>
      <c r="DS9764" s="13"/>
      <c r="DW9764" s="128"/>
      <c r="DX9764" s="128"/>
      <c r="DY9764" s="128"/>
      <c r="EH9764" s="89"/>
      <c r="EI9764" s="90"/>
    </row>
    <row r="9765" spans="38:139">
      <c r="AL9765" s="13"/>
      <c r="AM9765" s="13"/>
      <c r="AN9765" s="3"/>
      <c r="AO9765" s="126"/>
      <c r="AP9765" s="126"/>
      <c r="AQ9765" s="127"/>
      <c r="AR9765" s="128"/>
      <c r="AS9765" s="13"/>
      <c r="AW9765" s="128"/>
      <c r="AX9765" s="128"/>
      <c r="AY9765" s="128"/>
      <c r="BH9765" s="89"/>
      <c r="BI9765" s="90"/>
      <c r="DL9765" s="13"/>
      <c r="DM9765" s="13"/>
      <c r="DN9765" s="3"/>
      <c r="DO9765" s="126"/>
      <c r="DP9765" s="126"/>
      <c r="DQ9765" s="127"/>
      <c r="DR9765" s="128"/>
      <c r="DS9765" s="13"/>
      <c r="DW9765" s="128"/>
      <c r="DX9765" s="128"/>
      <c r="DY9765" s="128"/>
      <c r="EH9765" s="89"/>
      <c r="EI9765" s="90"/>
    </row>
    <row r="9766" spans="38:139">
      <c r="AL9766" s="13"/>
      <c r="AM9766" s="13"/>
      <c r="AN9766" s="3"/>
      <c r="AO9766" s="126"/>
      <c r="AP9766" s="126"/>
      <c r="AQ9766" s="127"/>
      <c r="AR9766" s="128"/>
      <c r="AS9766" s="13"/>
      <c r="AW9766" s="128"/>
      <c r="AX9766" s="128"/>
      <c r="AY9766" s="128"/>
      <c r="BH9766" s="89"/>
      <c r="BI9766" s="90"/>
      <c r="DL9766" s="13"/>
      <c r="DM9766" s="13"/>
      <c r="DN9766" s="3"/>
      <c r="DO9766" s="126"/>
      <c r="DP9766" s="126"/>
      <c r="DQ9766" s="127"/>
      <c r="DR9766" s="128"/>
      <c r="DS9766" s="13"/>
      <c r="DW9766" s="128"/>
      <c r="DX9766" s="128"/>
      <c r="DY9766" s="128"/>
      <c r="EH9766" s="89"/>
      <c r="EI9766" s="90"/>
    </row>
    <row r="9767" spans="38:139">
      <c r="AL9767" s="13"/>
      <c r="AM9767" s="13"/>
      <c r="AN9767" s="3"/>
      <c r="AO9767" s="126"/>
      <c r="AP9767" s="126"/>
      <c r="AQ9767" s="127"/>
      <c r="AR9767" s="128"/>
      <c r="AS9767" s="13"/>
      <c r="AW9767" s="128"/>
      <c r="AX9767" s="128"/>
      <c r="AY9767" s="128"/>
      <c r="BH9767" s="89"/>
      <c r="BI9767" s="90"/>
      <c r="DL9767" s="13"/>
      <c r="DM9767" s="13"/>
      <c r="DN9767" s="3"/>
      <c r="DO9767" s="126"/>
      <c r="DP9767" s="126"/>
      <c r="DQ9767" s="127"/>
      <c r="DR9767" s="128"/>
      <c r="DS9767" s="13"/>
      <c r="DW9767" s="128"/>
      <c r="DX9767" s="128"/>
      <c r="DY9767" s="128"/>
      <c r="EH9767" s="89"/>
      <c r="EI9767" s="90"/>
    </row>
    <row r="9768" spans="38:139">
      <c r="AL9768" s="13"/>
      <c r="AM9768" s="13"/>
      <c r="AN9768" s="3"/>
      <c r="AO9768" s="126"/>
      <c r="AP9768" s="126"/>
      <c r="AQ9768" s="127"/>
      <c r="AR9768" s="128"/>
      <c r="AS9768" s="13"/>
      <c r="AW9768" s="128"/>
      <c r="AX9768" s="128"/>
      <c r="AY9768" s="128"/>
      <c r="BH9768" s="89"/>
      <c r="BI9768" s="90"/>
      <c r="DL9768" s="13"/>
      <c r="DM9768" s="13"/>
      <c r="DN9768" s="3"/>
      <c r="DO9768" s="126"/>
      <c r="DP9768" s="126"/>
      <c r="DQ9768" s="127"/>
      <c r="DR9768" s="128"/>
      <c r="DS9768" s="13"/>
      <c r="DW9768" s="128"/>
      <c r="DX9768" s="128"/>
      <c r="DY9768" s="128"/>
      <c r="EH9768" s="89"/>
      <c r="EI9768" s="90"/>
    </row>
    <row r="9769" spans="38:139">
      <c r="AL9769" s="13"/>
      <c r="AM9769" s="13"/>
      <c r="AN9769" s="3"/>
      <c r="AO9769" s="126"/>
      <c r="AP9769" s="126"/>
      <c r="AQ9769" s="127"/>
      <c r="AR9769" s="128"/>
      <c r="AS9769" s="13"/>
      <c r="AW9769" s="128"/>
      <c r="AX9769" s="128"/>
      <c r="AY9769" s="128"/>
      <c r="BH9769" s="89"/>
      <c r="BI9769" s="90"/>
      <c r="DL9769" s="13"/>
      <c r="DM9769" s="13"/>
      <c r="DN9769" s="3"/>
      <c r="DO9769" s="126"/>
      <c r="DP9769" s="126"/>
      <c r="DQ9769" s="127"/>
      <c r="DR9769" s="128"/>
      <c r="DS9769" s="13"/>
      <c r="DW9769" s="128"/>
      <c r="DX9769" s="128"/>
      <c r="DY9769" s="128"/>
      <c r="EH9769" s="89"/>
      <c r="EI9769" s="90"/>
    </row>
    <row r="9770" spans="38:139">
      <c r="AL9770" s="13"/>
      <c r="AM9770" s="13"/>
      <c r="AN9770" s="3"/>
      <c r="AO9770" s="126"/>
      <c r="AP9770" s="126"/>
      <c r="AQ9770" s="127"/>
      <c r="AR9770" s="128"/>
      <c r="AS9770" s="13"/>
      <c r="AW9770" s="128"/>
      <c r="AX9770" s="128"/>
      <c r="AY9770" s="128"/>
      <c r="BH9770" s="89"/>
      <c r="BI9770" s="90"/>
      <c r="DL9770" s="13"/>
      <c r="DM9770" s="13"/>
      <c r="DN9770" s="3"/>
      <c r="DO9770" s="126"/>
      <c r="DP9770" s="126"/>
      <c r="DQ9770" s="127"/>
      <c r="DR9770" s="128"/>
      <c r="DS9770" s="13"/>
      <c r="DW9770" s="128"/>
      <c r="DX9770" s="128"/>
      <c r="DY9770" s="128"/>
      <c r="EH9770" s="89"/>
      <c r="EI9770" s="90"/>
    </row>
    <row r="9771" spans="38:139">
      <c r="AL9771" s="13"/>
      <c r="AM9771" s="13"/>
      <c r="AN9771" s="3"/>
      <c r="AO9771" s="126"/>
      <c r="AP9771" s="126"/>
      <c r="AQ9771" s="127"/>
      <c r="AR9771" s="128"/>
      <c r="AS9771" s="13"/>
      <c r="AW9771" s="128"/>
      <c r="AX9771" s="128"/>
      <c r="AY9771" s="128"/>
      <c r="BH9771" s="89"/>
      <c r="BI9771" s="90"/>
      <c r="DL9771" s="13"/>
      <c r="DM9771" s="13"/>
      <c r="DN9771" s="3"/>
      <c r="DO9771" s="126"/>
      <c r="DP9771" s="126"/>
      <c r="DQ9771" s="127"/>
      <c r="DR9771" s="128"/>
      <c r="DS9771" s="13"/>
      <c r="DW9771" s="128"/>
      <c r="DX9771" s="128"/>
      <c r="DY9771" s="128"/>
      <c r="EH9771" s="89"/>
      <c r="EI9771" s="90"/>
    </row>
    <row r="9772" spans="38:139">
      <c r="AL9772" s="13"/>
      <c r="AM9772" s="13"/>
      <c r="AN9772" s="3"/>
      <c r="AO9772" s="126"/>
      <c r="AP9772" s="126"/>
      <c r="AQ9772" s="127"/>
      <c r="AR9772" s="128"/>
      <c r="AS9772" s="13"/>
      <c r="AW9772" s="128"/>
      <c r="AX9772" s="128"/>
      <c r="AY9772" s="128"/>
      <c r="BH9772" s="89"/>
      <c r="BI9772" s="90"/>
      <c r="DL9772" s="13"/>
      <c r="DM9772" s="13"/>
      <c r="DN9772" s="3"/>
      <c r="DO9772" s="126"/>
      <c r="DP9772" s="126"/>
      <c r="DQ9772" s="127"/>
      <c r="DR9772" s="128"/>
      <c r="DS9772" s="13"/>
      <c r="DW9772" s="128"/>
      <c r="DX9772" s="128"/>
      <c r="DY9772" s="128"/>
      <c r="EH9772" s="89"/>
      <c r="EI9772" s="90"/>
    </row>
    <row r="9773" spans="38:139">
      <c r="AL9773" s="13"/>
      <c r="AM9773" s="13"/>
      <c r="AN9773" s="3"/>
      <c r="AO9773" s="126"/>
      <c r="AP9773" s="126"/>
      <c r="AQ9773" s="127"/>
      <c r="AR9773" s="128"/>
      <c r="AS9773" s="13"/>
      <c r="AW9773" s="128"/>
      <c r="AX9773" s="128"/>
      <c r="AY9773" s="128"/>
      <c r="BH9773" s="89"/>
      <c r="BI9773" s="90"/>
      <c r="DL9773" s="13"/>
      <c r="DM9773" s="13"/>
      <c r="DN9773" s="3"/>
      <c r="DO9773" s="126"/>
      <c r="DP9773" s="126"/>
      <c r="DQ9773" s="127"/>
      <c r="DR9773" s="128"/>
      <c r="DS9773" s="13"/>
      <c r="DW9773" s="128"/>
      <c r="DX9773" s="128"/>
      <c r="DY9773" s="128"/>
      <c r="EH9773" s="89"/>
      <c r="EI9773" s="90"/>
    </row>
    <row r="9774" spans="38:139">
      <c r="AL9774" s="13"/>
      <c r="AM9774" s="13"/>
      <c r="AN9774" s="3"/>
      <c r="AO9774" s="126"/>
      <c r="AP9774" s="126"/>
      <c r="AQ9774" s="127"/>
      <c r="AR9774" s="128"/>
      <c r="AS9774" s="13"/>
      <c r="AW9774" s="128"/>
      <c r="AX9774" s="128"/>
      <c r="AY9774" s="128"/>
      <c r="BH9774" s="89"/>
      <c r="BI9774" s="90"/>
      <c r="DL9774" s="13"/>
      <c r="DM9774" s="13"/>
      <c r="DN9774" s="3"/>
      <c r="DO9774" s="126"/>
      <c r="DP9774" s="126"/>
      <c r="DQ9774" s="127"/>
      <c r="DR9774" s="128"/>
      <c r="DS9774" s="13"/>
      <c r="DW9774" s="128"/>
      <c r="DX9774" s="128"/>
      <c r="DY9774" s="128"/>
      <c r="EH9774" s="89"/>
      <c r="EI9774" s="90"/>
    </row>
    <row r="9775" spans="38:139">
      <c r="AL9775" s="13"/>
      <c r="AM9775" s="13"/>
      <c r="AN9775" s="3"/>
      <c r="AO9775" s="126"/>
      <c r="AP9775" s="126"/>
      <c r="AQ9775" s="127"/>
      <c r="AR9775" s="128"/>
      <c r="AS9775" s="13"/>
      <c r="AW9775" s="128"/>
      <c r="AX9775" s="128"/>
      <c r="AY9775" s="128"/>
      <c r="BH9775" s="89"/>
      <c r="BI9775" s="90"/>
      <c r="DL9775" s="13"/>
      <c r="DM9775" s="13"/>
      <c r="DN9775" s="3"/>
      <c r="DO9775" s="126"/>
      <c r="DP9775" s="126"/>
      <c r="DQ9775" s="127"/>
      <c r="DR9775" s="128"/>
      <c r="DS9775" s="13"/>
      <c r="DW9775" s="128"/>
      <c r="DX9775" s="128"/>
      <c r="DY9775" s="128"/>
      <c r="EH9775" s="89"/>
      <c r="EI9775" s="90"/>
    </row>
    <row r="9776" spans="38:139">
      <c r="AL9776" s="13"/>
      <c r="AM9776" s="13"/>
      <c r="AN9776" s="3"/>
      <c r="AO9776" s="126"/>
      <c r="AP9776" s="126"/>
      <c r="AQ9776" s="127"/>
      <c r="AR9776" s="128"/>
      <c r="AS9776" s="13"/>
      <c r="AW9776" s="128"/>
      <c r="AX9776" s="128"/>
      <c r="AY9776" s="128"/>
      <c r="BH9776" s="89"/>
      <c r="BI9776" s="90"/>
      <c r="DL9776" s="13"/>
      <c r="DM9776" s="13"/>
      <c r="DN9776" s="3"/>
      <c r="DO9776" s="126"/>
      <c r="DP9776" s="126"/>
      <c r="DQ9776" s="127"/>
      <c r="DR9776" s="128"/>
      <c r="DS9776" s="13"/>
      <c r="DW9776" s="128"/>
      <c r="DX9776" s="128"/>
      <c r="DY9776" s="128"/>
      <c r="EH9776" s="89"/>
      <c r="EI9776" s="90"/>
    </row>
    <row r="9777" spans="38:139">
      <c r="AL9777" s="13"/>
      <c r="AM9777" s="13"/>
      <c r="AN9777" s="3"/>
      <c r="AO9777" s="126"/>
      <c r="AP9777" s="126"/>
      <c r="AQ9777" s="127"/>
      <c r="AR9777" s="128"/>
      <c r="AS9777" s="13"/>
      <c r="AW9777" s="128"/>
      <c r="AX9777" s="128"/>
      <c r="AY9777" s="128"/>
      <c r="BH9777" s="89"/>
      <c r="BI9777" s="90"/>
      <c r="DL9777" s="13"/>
      <c r="DM9777" s="13"/>
      <c r="DN9777" s="3"/>
      <c r="DO9777" s="126"/>
      <c r="DP9777" s="126"/>
      <c r="DQ9777" s="127"/>
      <c r="DR9777" s="128"/>
      <c r="DS9777" s="13"/>
      <c r="DW9777" s="128"/>
      <c r="DX9777" s="128"/>
      <c r="DY9777" s="128"/>
      <c r="EH9777" s="89"/>
      <c r="EI9777" s="90"/>
    </row>
    <row r="9778" spans="38:139">
      <c r="AL9778" s="13"/>
      <c r="AM9778" s="13"/>
      <c r="AN9778" s="3"/>
      <c r="AO9778" s="126"/>
      <c r="AP9778" s="126"/>
      <c r="AQ9778" s="127"/>
      <c r="AR9778" s="128"/>
      <c r="AS9778" s="13"/>
      <c r="AW9778" s="128"/>
      <c r="AX9778" s="128"/>
      <c r="AY9778" s="128"/>
      <c r="BH9778" s="89"/>
      <c r="BI9778" s="90"/>
      <c r="DL9778" s="13"/>
      <c r="DM9778" s="13"/>
      <c r="DN9778" s="3"/>
      <c r="DO9778" s="126"/>
      <c r="DP9778" s="126"/>
      <c r="DQ9778" s="127"/>
      <c r="DR9778" s="128"/>
      <c r="DS9778" s="13"/>
      <c r="DW9778" s="128"/>
      <c r="DX9778" s="128"/>
      <c r="DY9778" s="128"/>
      <c r="EH9778" s="89"/>
      <c r="EI9778" s="90"/>
    </row>
    <row r="9779" spans="38:139">
      <c r="AL9779" s="13"/>
      <c r="AM9779" s="13"/>
      <c r="AN9779" s="3"/>
      <c r="AO9779" s="126"/>
      <c r="AP9779" s="126"/>
      <c r="AQ9779" s="127"/>
      <c r="AR9779" s="128"/>
      <c r="AS9779" s="13"/>
      <c r="AW9779" s="128"/>
      <c r="AX9779" s="128"/>
      <c r="AY9779" s="128"/>
      <c r="BH9779" s="89"/>
      <c r="BI9779" s="90"/>
      <c r="DL9779" s="13"/>
      <c r="DM9779" s="13"/>
      <c r="DN9779" s="3"/>
      <c r="DO9779" s="126"/>
      <c r="DP9779" s="126"/>
      <c r="DQ9779" s="127"/>
      <c r="DR9779" s="128"/>
      <c r="DS9779" s="13"/>
      <c r="DW9779" s="128"/>
      <c r="DX9779" s="128"/>
      <c r="DY9779" s="128"/>
      <c r="EH9779" s="89"/>
      <c r="EI9779" s="90"/>
    </row>
    <row r="9780" spans="38:139">
      <c r="AL9780" s="13"/>
      <c r="AM9780" s="13"/>
      <c r="AN9780" s="3"/>
      <c r="AO9780" s="126"/>
      <c r="AP9780" s="126"/>
      <c r="AQ9780" s="127"/>
      <c r="AR9780" s="128"/>
      <c r="AS9780" s="13"/>
      <c r="AW9780" s="128"/>
      <c r="AX9780" s="128"/>
      <c r="AY9780" s="128"/>
      <c r="BH9780" s="89"/>
      <c r="BI9780" s="90"/>
      <c r="DL9780" s="13"/>
      <c r="DM9780" s="13"/>
      <c r="DN9780" s="3"/>
      <c r="DO9780" s="126"/>
      <c r="DP9780" s="126"/>
      <c r="DQ9780" s="127"/>
      <c r="DR9780" s="128"/>
      <c r="DS9780" s="13"/>
      <c r="DW9780" s="128"/>
      <c r="DX9780" s="128"/>
      <c r="DY9780" s="128"/>
      <c r="EH9780" s="89"/>
      <c r="EI9780" s="90"/>
    </row>
    <row r="9781" spans="38:139">
      <c r="AL9781" s="13"/>
      <c r="AM9781" s="13"/>
      <c r="AN9781" s="3"/>
      <c r="AO9781" s="126"/>
      <c r="AP9781" s="126"/>
      <c r="AQ9781" s="127"/>
      <c r="AR9781" s="128"/>
      <c r="AS9781" s="13"/>
      <c r="AW9781" s="128"/>
      <c r="AX9781" s="128"/>
      <c r="AY9781" s="128"/>
      <c r="BH9781" s="89"/>
      <c r="BI9781" s="90"/>
      <c r="DL9781" s="13"/>
      <c r="DM9781" s="13"/>
      <c r="DN9781" s="3"/>
      <c r="DO9781" s="126"/>
      <c r="DP9781" s="126"/>
      <c r="DQ9781" s="127"/>
      <c r="DR9781" s="128"/>
      <c r="DS9781" s="13"/>
      <c r="DW9781" s="128"/>
      <c r="DX9781" s="128"/>
      <c r="DY9781" s="128"/>
      <c r="EH9781" s="89"/>
      <c r="EI9781" s="90"/>
    </row>
    <row r="9782" spans="38:139">
      <c r="AL9782" s="13"/>
      <c r="AM9782" s="13"/>
      <c r="AN9782" s="3"/>
      <c r="AO9782" s="126"/>
      <c r="AP9782" s="126"/>
      <c r="AQ9782" s="127"/>
      <c r="AR9782" s="128"/>
      <c r="AS9782" s="13"/>
      <c r="AW9782" s="128"/>
      <c r="AX9782" s="128"/>
      <c r="AY9782" s="128"/>
      <c r="BH9782" s="89"/>
      <c r="BI9782" s="90"/>
      <c r="DL9782" s="13"/>
      <c r="DM9782" s="13"/>
      <c r="DN9782" s="3"/>
      <c r="DO9782" s="126"/>
      <c r="DP9782" s="126"/>
      <c r="DQ9782" s="127"/>
      <c r="DR9782" s="128"/>
      <c r="DS9782" s="13"/>
      <c r="DW9782" s="128"/>
      <c r="DX9782" s="128"/>
      <c r="DY9782" s="128"/>
      <c r="EH9782" s="89"/>
      <c r="EI9782" s="90"/>
    </row>
    <row r="9783" spans="38:139">
      <c r="AL9783" s="13"/>
      <c r="AM9783" s="13"/>
      <c r="AN9783" s="3"/>
      <c r="AO9783" s="126"/>
      <c r="AP9783" s="126"/>
      <c r="AQ9783" s="127"/>
      <c r="AR9783" s="128"/>
      <c r="AS9783" s="13"/>
      <c r="AW9783" s="128"/>
      <c r="AX9783" s="128"/>
      <c r="AY9783" s="128"/>
      <c r="BH9783" s="89"/>
      <c r="BI9783" s="90"/>
      <c r="DL9783" s="13"/>
      <c r="DM9783" s="13"/>
      <c r="DN9783" s="3"/>
      <c r="DO9783" s="126"/>
      <c r="DP9783" s="126"/>
      <c r="DQ9783" s="127"/>
      <c r="DR9783" s="128"/>
      <c r="DS9783" s="13"/>
      <c r="DW9783" s="128"/>
      <c r="DX9783" s="128"/>
      <c r="DY9783" s="128"/>
      <c r="EH9783" s="89"/>
      <c r="EI9783" s="90"/>
    </row>
    <row r="9784" spans="38:139">
      <c r="AL9784" s="13"/>
      <c r="AM9784" s="13"/>
      <c r="AN9784" s="3"/>
      <c r="AO9784" s="126"/>
      <c r="AP9784" s="126"/>
      <c r="AQ9784" s="127"/>
      <c r="AR9784" s="128"/>
      <c r="AS9784" s="13"/>
      <c r="AW9784" s="128"/>
      <c r="AX9784" s="128"/>
      <c r="AY9784" s="128"/>
      <c r="BH9784" s="89"/>
      <c r="BI9784" s="90"/>
      <c r="DL9784" s="13"/>
      <c r="DM9784" s="13"/>
      <c r="DN9784" s="3"/>
      <c r="DO9784" s="126"/>
      <c r="DP9784" s="126"/>
      <c r="DQ9784" s="127"/>
      <c r="DR9784" s="128"/>
      <c r="DS9784" s="13"/>
      <c r="DW9784" s="128"/>
      <c r="DX9784" s="128"/>
      <c r="DY9784" s="128"/>
      <c r="EH9784" s="89"/>
      <c r="EI9784" s="90"/>
    </row>
    <row r="9785" spans="38:139">
      <c r="AL9785" s="13"/>
      <c r="AM9785" s="13"/>
      <c r="AN9785" s="3"/>
      <c r="AO9785" s="126"/>
      <c r="AP9785" s="126"/>
      <c r="AQ9785" s="127"/>
      <c r="AR9785" s="128"/>
      <c r="AS9785" s="13"/>
      <c r="AW9785" s="128"/>
      <c r="AX9785" s="128"/>
      <c r="AY9785" s="128"/>
      <c r="BH9785" s="89"/>
      <c r="BI9785" s="90"/>
      <c r="DL9785" s="13"/>
      <c r="DM9785" s="13"/>
      <c r="DN9785" s="3"/>
      <c r="DO9785" s="126"/>
      <c r="DP9785" s="126"/>
      <c r="DQ9785" s="127"/>
      <c r="DR9785" s="128"/>
      <c r="DS9785" s="13"/>
      <c r="DW9785" s="128"/>
      <c r="DX9785" s="128"/>
      <c r="DY9785" s="128"/>
      <c r="EH9785" s="89"/>
      <c r="EI9785" s="90"/>
    </row>
    <row r="9786" spans="38:139">
      <c r="AL9786" s="13"/>
      <c r="AM9786" s="13"/>
      <c r="AN9786" s="3"/>
      <c r="AO9786" s="126"/>
      <c r="AP9786" s="126"/>
      <c r="AQ9786" s="127"/>
      <c r="AR9786" s="128"/>
      <c r="AS9786" s="13"/>
      <c r="AW9786" s="128"/>
      <c r="AX9786" s="128"/>
      <c r="AY9786" s="128"/>
      <c r="BH9786" s="89"/>
      <c r="BI9786" s="90"/>
      <c r="DL9786" s="13"/>
      <c r="DM9786" s="13"/>
      <c r="DN9786" s="3"/>
      <c r="DO9786" s="126"/>
      <c r="DP9786" s="126"/>
      <c r="DQ9786" s="127"/>
      <c r="DR9786" s="128"/>
      <c r="DS9786" s="13"/>
      <c r="DW9786" s="128"/>
      <c r="DX9786" s="128"/>
      <c r="DY9786" s="128"/>
      <c r="EH9786" s="89"/>
      <c r="EI9786" s="90"/>
    </row>
    <row r="9787" spans="38:139">
      <c r="AL9787" s="13"/>
      <c r="AM9787" s="13"/>
      <c r="AN9787" s="3"/>
      <c r="AO9787" s="126"/>
      <c r="AP9787" s="126"/>
      <c r="AQ9787" s="127"/>
      <c r="AR9787" s="128"/>
      <c r="AS9787" s="13"/>
      <c r="AW9787" s="128"/>
      <c r="AX9787" s="128"/>
      <c r="AY9787" s="128"/>
      <c r="BH9787" s="89"/>
      <c r="BI9787" s="90"/>
      <c r="DL9787" s="13"/>
      <c r="DM9787" s="13"/>
      <c r="DN9787" s="3"/>
      <c r="DO9787" s="126"/>
      <c r="DP9787" s="126"/>
      <c r="DQ9787" s="127"/>
      <c r="DR9787" s="128"/>
      <c r="DS9787" s="13"/>
      <c r="DW9787" s="128"/>
      <c r="DX9787" s="128"/>
      <c r="DY9787" s="128"/>
      <c r="EH9787" s="89"/>
      <c r="EI9787" s="90"/>
    </row>
    <row r="9788" spans="38:139">
      <c r="AL9788" s="13"/>
      <c r="AM9788" s="13"/>
      <c r="AN9788" s="3"/>
      <c r="AO9788" s="126"/>
      <c r="AP9788" s="126"/>
      <c r="AQ9788" s="127"/>
      <c r="AR9788" s="128"/>
      <c r="AS9788" s="13"/>
      <c r="AW9788" s="128"/>
      <c r="AX9788" s="128"/>
      <c r="AY9788" s="128"/>
      <c r="BH9788" s="89"/>
      <c r="BI9788" s="90"/>
      <c r="DL9788" s="13"/>
      <c r="DM9788" s="13"/>
      <c r="DN9788" s="3"/>
      <c r="DO9788" s="126"/>
      <c r="DP9788" s="126"/>
      <c r="DQ9788" s="127"/>
      <c r="DR9788" s="128"/>
      <c r="DS9788" s="13"/>
      <c r="DW9788" s="128"/>
      <c r="DX9788" s="128"/>
      <c r="DY9788" s="128"/>
      <c r="EH9788" s="89"/>
      <c r="EI9788" s="90"/>
    </row>
    <row r="9789" spans="38:139">
      <c r="AL9789" s="13"/>
      <c r="AM9789" s="13"/>
      <c r="AN9789" s="3"/>
      <c r="AO9789" s="126"/>
      <c r="AP9789" s="126"/>
      <c r="AQ9789" s="127"/>
      <c r="AR9789" s="128"/>
      <c r="AS9789" s="13"/>
      <c r="AW9789" s="128"/>
      <c r="AX9789" s="128"/>
      <c r="AY9789" s="128"/>
      <c r="BH9789" s="89"/>
      <c r="BI9789" s="90"/>
      <c r="DL9789" s="13"/>
      <c r="DM9789" s="13"/>
      <c r="DN9789" s="3"/>
      <c r="DO9789" s="126"/>
      <c r="DP9789" s="126"/>
      <c r="DQ9789" s="127"/>
      <c r="DR9789" s="128"/>
      <c r="DS9789" s="13"/>
      <c r="DW9789" s="128"/>
      <c r="DX9789" s="128"/>
      <c r="DY9789" s="128"/>
      <c r="EH9789" s="89"/>
      <c r="EI9789" s="90"/>
    </row>
    <row r="9790" spans="38:139">
      <c r="AL9790" s="13"/>
      <c r="AM9790" s="13"/>
      <c r="AN9790" s="3"/>
      <c r="AO9790" s="126"/>
      <c r="AP9790" s="126"/>
      <c r="AQ9790" s="127"/>
      <c r="AR9790" s="128"/>
      <c r="AS9790" s="13"/>
      <c r="AW9790" s="128"/>
      <c r="AX9790" s="128"/>
      <c r="AY9790" s="128"/>
      <c r="BH9790" s="89"/>
      <c r="BI9790" s="90"/>
      <c r="DL9790" s="13"/>
      <c r="DM9790" s="13"/>
      <c r="DN9790" s="3"/>
      <c r="DO9790" s="126"/>
      <c r="DP9790" s="126"/>
      <c r="DQ9790" s="127"/>
      <c r="DR9790" s="128"/>
      <c r="DS9790" s="13"/>
      <c r="DW9790" s="128"/>
      <c r="DX9790" s="128"/>
      <c r="DY9790" s="128"/>
      <c r="EH9790" s="89"/>
      <c r="EI9790" s="90"/>
    </row>
    <row r="9791" spans="38:139">
      <c r="AL9791" s="13"/>
      <c r="AM9791" s="13"/>
      <c r="AN9791" s="3"/>
      <c r="AO9791" s="126"/>
      <c r="AP9791" s="126"/>
      <c r="AQ9791" s="127"/>
      <c r="AR9791" s="128"/>
      <c r="AS9791" s="13"/>
      <c r="AW9791" s="128"/>
      <c r="AX9791" s="128"/>
      <c r="AY9791" s="128"/>
      <c r="BH9791" s="89"/>
      <c r="BI9791" s="90"/>
      <c r="DL9791" s="13"/>
      <c r="DM9791" s="13"/>
      <c r="DN9791" s="3"/>
      <c r="DO9791" s="126"/>
      <c r="DP9791" s="126"/>
      <c r="DQ9791" s="127"/>
      <c r="DR9791" s="128"/>
      <c r="DS9791" s="13"/>
      <c r="DW9791" s="128"/>
      <c r="DX9791" s="128"/>
      <c r="DY9791" s="128"/>
      <c r="EH9791" s="89"/>
      <c r="EI9791" s="90"/>
    </row>
    <row r="9792" spans="38:139">
      <c r="AL9792" s="13"/>
      <c r="AM9792" s="13"/>
      <c r="AN9792" s="3"/>
      <c r="AO9792" s="126"/>
      <c r="AP9792" s="126"/>
      <c r="AQ9792" s="127"/>
      <c r="AR9792" s="128"/>
      <c r="AS9792" s="13"/>
      <c r="AW9792" s="128"/>
      <c r="AX9792" s="128"/>
      <c r="AY9792" s="128"/>
      <c r="BH9792" s="89"/>
      <c r="BI9792" s="90"/>
      <c r="DL9792" s="13"/>
      <c r="DM9792" s="13"/>
      <c r="DN9792" s="3"/>
      <c r="DO9792" s="126"/>
      <c r="DP9792" s="126"/>
      <c r="DQ9792" s="127"/>
      <c r="DR9792" s="128"/>
      <c r="DS9792" s="13"/>
      <c r="DW9792" s="128"/>
      <c r="DX9792" s="128"/>
      <c r="DY9792" s="128"/>
      <c r="EH9792" s="89"/>
      <c r="EI9792" s="90"/>
    </row>
    <row r="9793" spans="38:139">
      <c r="AL9793" s="13"/>
      <c r="AM9793" s="13"/>
      <c r="AN9793" s="3"/>
      <c r="AO9793" s="126"/>
      <c r="AP9793" s="126"/>
      <c r="AQ9793" s="127"/>
      <c r="AR9793" s="128"/>
      <c r="AS9793" s="13"/>
      <c r="AW9793" s="128"/>
      <c r="AX9793" s="128"/>
      <c r="AY9793" s="128"/>
      <c r="BH9793" s="89"/>
      <c r="BI9793" s="90"/>
      <c r="DL9793" s="13"/>
      <c r="DM9793" s="13"/>
      <c r="DN9793" s="3"/>
      <c r="DO9793" s="126"/>
      <c r="DP9793" s="126"/>
      <c r="DQ9793" s="127"/>
      <c r="DR9793" s="128"/>
      <c r="DS9793" s="13"/>
      <c r="DW9793" s="128"/>
      <c r="DX9793" s="128"/>
      <c r="DY9793" s="128"/>
      <c r="EH9793" s="89"/>
      <c r="EI9793" s="90"/>
    </row>
    <row r="9794" spans="38:139">
      <c r="AL9794" s="13"/>
      <c r="AM9794" s="13"/>
      <c r="AN9794" s="3"/>
      <c r="AO9794" s="126"/>
      <c r="AP9794" s="126"/>
      <c r="AQ9794" s="127"/>
      <c r="AR9794" s="128"/>
      <c r="AS9794" s="13"/>
      <c r="AW9794" s="128"/>
      <c r="AX9794" s="128"/>
      <c r="AY9794" s="128"/>
      <c r="BH9794" s="89"/>
      <c r="BI9794" s="90"/>
      <c r="DL9794" s="13"/>
      <c r="DM9794" s="13"/>
      <c r="DN9794" s="3"/>
      <c r="DO9794" s="126"/>
      <c r="DP9794" s="126"/>
      <c r="DQ9794" s="127"/>
      <c r="DR9794" s="128"/>
      <c r="DS9794" s="13"/>
      <c r="DW9794" s="128"/>
      <c r="DX9794" s="128"/>
      <c r="DY9794" s="128"/>
      <c r="EH9794" s="89"/>
      <c r="EI9794" s="90"/>
    </row>
    <row r="9795" spans="38:139">
      <c r="AL9795" s="13"/>
      <c r="AM9795" s="13"/>
      <c r="AN9795" s="3"/>
      <c r="AO9795" s="126"/>
      <c r="AP9795" s="126"/>
      <c r="AQ9795" s="127"/>
      <c r="AR9795" s="128"/>
      <c r="AS9795" s="13"/>
      <c r="AW9795" s="128"/>
      <c r="AX9795" s="128"/>
      <c r="AY9795" s="128"/>
      <c r="BH9795" s="89"/>
      <c r="BI9795" s="90"/>
      <c r="DL9795" s="13"/>
      <c r="DM9795" s="13"/>
      <c r="DN9795" s="3"/>
      <c r="DO9795" s="126"/>
      <c r="DP9795" s="126"/>
      <c r="DQ9795" s="127"/>
      <c r="DR9795" s="128"/>
      <c r="DS9795" s="13"/>
      <c r="DW9795" s="128"/>
      <c r="DX9795" s="128"/>
      <c r="DY9795" s="128"/>
      <c r="EH9795" s="89"/>
      <c r="EI9795" s="90"/>
    </row>
    <row r="9796" spans="38:139">
      <c r="AL9796" s="13"/>
      <c r="AM9796" s="13"/>
      <c r="AN9796" s="3"/>
      <c r="AO9796" s="126"/>
      <c r="AP9796" s="126"/>
      <c r="AQ9796" s="127"/>
      <c r="AR9796" s="128"/>
      <c r="AS9796" s="13"/>
      <c r="AW9796" s="128"/>
      <c r="AX9796" s="128"/>
      <c r="AY9796" s="128"/>
      <c r="BH9796" s="89"/>
      <c r="BI9796" s="90"/>
      <c r="DL9796" s="13"/>
      <c r="DM9796" s="13"/>
      <c r="DN9796" s="3"/>
      <c r="DO9796" s="126"/>
      <c r="DP9796" s="126"/>
      <c r="DQ9796" s="127"/>
      <c r="DR9796" s="128"/>
      <c r="DS9796" s="13"/>
      <c r="DW9796" s="128"/>
      <c r="DX9796" s="128"/>
      <c r="DY9796" s="128"/>
      <c r="EH9796" s="89"/>
      <c r="EI9796" s="90"/>
    </row>
    <row r="9797" spans="38:139">
      <c r="AL9797" s="13"/>
      <c r="AM9797" s="13"/>
      <c r="AN9797" s="3"/>
      <c r="AO9797" s="126"/>
      <c r="AP9797" s="126"/>
      <c r="AQ9797" s="127"/>
      <c r="AR9797" s="128"/>
      <c r="AS9797" s="13"/>
      <c r="AW9797" s="128"/>
      <c r="AX9797" s="128"/>
      <c r="AY9797" s="128"/>
      <c r="BH9797" s="89"/>
      <c r="BI9797" s="90"/>
      <c r="DL9797" s="13"/>
      <c r="DM9797" s="13"/>
      <c r="DN9797" s="3"/>
      <c r="DO9797" s="126"/>
      <c r="DP9797" s="126"/>
      <c r="DQ9797" s="127"/>
      <c r="DR9797" s="128"/>
      <c r="DS9797" s="13"/>
      <c r="DW9797" s="128"/>
      <c r="DX9797" s="128"/>
      <c r="DY9797" s="128"/>
      <c r="EH9797" s="89"/>
      <c r="EI9797" s="90"/>
    </row>
    <row r="9798" spans="38:139">
      <c r="AL9798" s="13"/>
      <c r="AM9798" s="13"/>
      <c r="AN9798" s="3"/>
      <c r="AO9798" s="126"/>
      <c r="AP9798" s="126"/>
      <c r="AQ9798" s="127"/>
      <c r="AR9798" s="128"/>
      <c r="AS9798" s="13"/>
      <c r="AW9798" s="128"/>
      <c r="AX9798" s="128"/>
      <c r="AY9798" s="128"/>
      <c r="BH9798" s="89"/>
      <c r="BI9798" s="90"/>
      <c r="DL9798" s="13"/>
      <c r="DM9798" s="13"/>
      <c r="DN9798" s="3"/>
      <c r="DO9798" s="126"/>
      <c r="DP9798" s="126"/>
      <c r="DQ9798" s="127"/>
      <c r="DR9798" s="128"/>
      <c r="DS9798" s="13"/>
      <c r="DW9798" s="128"/>
      <c r="DX9798" s="128"/>
      <c r="DY9798" s="128"/>
      <c r="EH9798" s="89"/>
      <c r="EI9798" s="90"/>
    </row>
    <row r="9799" spans="38:139">
      <c r="AL9799" s="13"/>
      <c r="AM9799" s="13"/>
      <c r="AN9799" s="3"/>
      <c r="AO9799" s="126"/>
      <c r="AP9799" s="126"/>
      <c r="AQ9799" s="127"/>
      <c r="AR9799" s="128"/>
      <c r="AS9799" s="13"/>
      <c r="AW9799" s="128"/>
      <c r="AX9799" s="128"/>
      <c r="AY9799" s="128"/>
      <c r="BH9799" s="89"/>
      <c r="BI9799" s="90"/>
      <c r="DL9799" s="13"/>
      <c r="DM9799" s="13"/>
      <c r="DN9799" s="3"/>
      <c r="DO9799" s="126"/>
      <c r="DP9799" s="126"/>
      <c r="DQ9799" s="127"/>
      <c r="DR9799" s="128"/>
      <c r="DS9799" s="13"/>
      <c r="DW9799" s="128"/>
      <c r="DX9799" s="128"/>
      <c r="DY9799" s="128"/>
      <c r="EH9799" s="89"/>
      <c r="EI9799" s="90"/>
    </row>
    <row r="9800" spans="38:139">
      <c r="AL9800" s="13"/>
      <c r="AM9800" s="13"/>
      <c r="AN9800" s="3"/>
      <c r="AO9800" s="126"/>
      <c r="AP9800" s="126"/>
      <c r="AQ9800" s="127"/>
      <c r="AR9800" s="128"/>
      <c r="AS9800" s="13"/>
      <c r="AW9800" s="128"/>
      <c r="AX9800" s="128"/>
      <c r="AY9800" s="128"/>
      <c r="BH9800" s="89"/>
      <c r="BI9800" s="90"/>
      <c r="DL9800" s="13"/>
      <c r="DM9800" s="13"/>
      <c r="DN9800" s="3"/>
      <c r="DO9800" s="126"/>
      <c r="DP9800" s="126"/>
      <c r="DQ9800" s="127"/>
      <c r="DR9800" s="128"/>
      <c r="DS9800" s="13"/>
      <c r="DW9800" s="128"/>
      <c r="DX9800" s="128"/>
      <c r="DY9800" s="128"/>
      <c r="EH9800" s="89"/>
      <c r="EI9800" s="90"/>
    </row>
    <row r="9801" spans="38:139">
      <c r="AL9801" s="13"/>
      <c r="AM9801" s="13"/>
      <c r="AN9801" s="3"/>
      <c r="AO9801" s="126"/>
      <c r="AP9801" s="126"/>
      <c r="AQ9801" s="127"/>
      <c r="AR9801" s="128"/>
      <c r="AS9801" s="13"/>
      <c r="AW9801" s="128"/>
      <c r="AX9801" s="128"/>
      <c r="AY9801" s="128"/>
      <c r="BH9801" s="89"/>
      <c r="BI9801" s="90"/>
      <c r="DL9801" s="13"/>
      <c r="DM9801" s="13"/>
      <c r="DN9801" s="3"/>
      <c r="DO9801" s="126"/>
      <c r="DP9801" s="126"/>
      <c r="DQ9801" s="127"/>
      <c r="DR9801" s="128"/>
      <c r="DS9801" s="13"/>
      <c r="DW9801" s="128"/>
      <c r="DX9801" s="128"/>
      <c r="DY9801" s="128"/>
      <c r="EH9801" s="89"/>
      <c r="EI9801" s="90"/>
    </row>
    <row r="9802" spans="38:139">
      <c r="AL9802" s="13"/>
      <c r="AM9802" s="13"/>
      <c r="AN9802" s="3"/>
      <c r="AO9802" s="126"/>
      <c r="AP9802" s="126"/>
      <c r="AQ9802" s="127"/>
      <c r="AR9802" s="128"/>
      <c r="AS9802" s="13"/>
      <c r="AW9802" s="128"/>
      <c r="AX9802" s="128"/>
      <c r="AY9802" s="128"/>
      <c r="BH9802" s="89"/>
      <c r="BI9802" s="90"/>
      <c r="DL9802" s="13"/>
      <c r="DM9802" s="13"/>
      <c r="DN9802" s="3"/>
      <c r="DO9802" s="126"/>
      <c r="DP9802" s="126"/>
      <c r="DQ9802" s="127"/>
      <c r="DR9802" s="128"/>
      <c r="DS9802" s="13"/>
      <c r="DW9802" s="128"/>
      <c r="DX9802" s="128"/>
      <c r="DY9802" s="128"/>
      <c r="EH9802" s="89"/>
      <c r="EI9802" s="90"/>
    </row>
    <row r="9803" spans="38:139">
      <c r="AL9803" s="13"/>
      <c r="AM9803" s="13"/>
      <c r="AN9803" s="3"/>
      <c r="AO9803" s="126"/>
      <c r="AP9803" s="126"/>
      <c r="AQ9803" s="127"/>
      <c r="AR9803" s="128"/>
      <c r="AS9803" s="13"/>
      <c r="AW9803" s="128"/>
      <c r="AX9803" s="128"/>
      <c r="AY9803" s="128"/>
      <c r="BH9803" s="89"/>
      <c r="BI9803" s="90"/>
      <c r="DL9803" s="13"/>
      <c r="DM9803" s="13"/>
      <c r="DN9803" s="3"/>
      <c r="DO9803" s="126"/>
      <c r="DP9803" s="126"/>
      <c r="DQ9803" s="127"/>
      <c r="DR9803" s="128"/>
      <c r="DS9803" s="13"/>
      <c r="DW9803" s="128"/>
      <c r="DX9803" s="128"/>
      <c r="DY9803" s="128"/>
      <c r="EH9803" s="89"/>
      <c r="EI9803" s="90"/>
    </row>
    <row r="9804" spans="38:139">
      <c r="AL9804" s="13"/>
      <c r="AM9804" s="13"/>
      <c r="AN9804" s="3"/>
      <c r="AO9804" s="126"/>
      <c r="AP9804" s="126"/>
      <c r="AQ9804" s="127"/>
      <c r="AR9804" s="128"/>
      <c r="AS9804" s="13"/>
      <c r="AW9804" s="128"/>
      <c r="AX9804" s="128"/>
      <c r="AY9804" s="128"/>
      <c r="BH9804" s="89"/>
      <c r="BI9804" s="90"/>
      <c r="DL9804" s="13"/>
      <c r="DM9804" s="13"/>
      <c r="DN9804" s="3"/>
      <c r="DO9804" s="126"/>
      <c r="DP9804" s="126"/>
      <c r="DQ9804" s="127"/>
      <c r="DR9804" s="128"/>
      <c r="DS9804" s="13"/>
      <c r="DW9804" s="128"/>
      <c r="DX9804" s="128"/>
      <c r="DY9804" s="128"/>
      <c r="EH9804" s="89"/>
      <c r="EI9804" s="90"/>
    </row>
    <row r="9805" spans="38:139">
      <c r="AL9805" s="13"/>
      <c r="AM9805" s="13"/>
      <c r="AN9805" s="3"/>
      <c r="AO9805" s="126"/>
      <c r="AP9805" s="126"/>
      <c r="AQ9805" s="127"/>
      <c r="AR9805" s="128"/>
      <c r="AS9805" s="13"/>
      <c r="AW9805" s="128"/>
      <c r="AX9805" s="128"/>
      <c r="AY9805" s="128"/>
      <c r="BH9805" s="89"/>
      <c r="BI9805" s="90"/>
      <c r="DL9805" s="13"/>
      <c r="DM9805" s="13"/>
      <c r="DN9805" s="3"/>
      <c r="DO9805" s="126"/>
      <c r="DP9805" s="126"/>
      <c r="DQ9805" s="127"/>
      <c r="DR9805" s="128"/>
      <c r="DS9805" s="13"/>
      <c r="DW9805" s="128"/>
      <c r="DX9805" s="128"/>
      <c r="DY9805" s="128"/>
      <c r="EH9805" s="89"/>
      <c r="EI9805" s="90"/>
    </row>
    <row r="9806" spans="38:139">
      <c r="AL9806" s="13"/>
      <c r="AM9806" s="13"/>
      <c r="AN9806" s="3"/>
      <c r="AO9806" s="126"/>
      <c r="AP9806" s="126"/>
      <c r="AQ9806" s="127"/>
      <c r="AR9806" s="128"/>
      <c r="AS9806" s="13"/>
      <c r="AW9806" s="128"/>
      <c r="AX9806" s="128"/>
      <c r="AY9806" s="128"/>
      <c r="BH9806" s="89"/>
      <c r="BI9806" s="90"/>
      <c r="DL9806" s="13"/>
      <c r="DM9806" s="13"/>
      <c r="DN9806" s="3"/>
      <c r="DO9806" s="126"/>
      <c r="DP9806" s="126"/>
      <c r="DQ9806" s="127"/>
      <c r="DR9806" s="128"/>
      <c r="DS9806" s="13"/>
      <c r="DW9806" s="128"/>
      <c r="DX9806" s="128"/>
      <c r="DY9806" s="128"/>
      <c r="EH9806" s="89"/>
      <c r="EI9806" s="90"/>
    </row>
    <row r="9807" spans="38:139">
      <c r="AL9807" s="13"/>
      <c r="AM9807" s="13"/>
      <c r="AN9807" s="3"/>
      <c r="AO9807" s="126"/>
      <c r="AP9807" s="126"/>
      <c r="AQ9807" s="127"/>
      <c r="AR9807" s="128"/>
      <c r="AS9807" s="13"/>
      <c r="AW9807" s="128"/>
      <c r="AX9807" s="128"/>
      <c r="AY9807" s="128"/>
      <c r="BH9807" s="89"/>
      <c r="BI9807" s="90"/>
      <c r="DL9807" s="13"/>
      <c r="DM9807" s="13"/>
      <c r="DN9807" s="3"/>
      <c r="DO9807" s="126"/>
      <c r="DP9807" s="126"/>
      <c r="DQ9807" s="127"/>
      <c r="DR9807" s="128"/>
      <c r="DS9807" s="13"/>
      <c r="DW9807" s="128"/>
      <c r="DX9807" s="128"/>
      <c r="DY9807" s="128"/>
      <c r="EH9807" s="89"/>
      <c r="EI9807" s="90"/>
    </row>
    <row r="9808" spans="38:139">
      <c r="AL9808" s="13"/>
      <c r="AM9808" s="13"/>
      <c r="AN9808" s="3"/>
      <c r="AO9808" s="126"/>
      <c r="AP9808" s="126"/>
      <c r="AQ9808" s="127"/>
      <c r="AR9808" s="128"/>
      <c r="AS9808" s="13"/>
      <c r="AW9808" s="128"/>
      <c r="AX9808" s="128"/>
      <c r="AY9808" s="128"/>
      <c r="BH9808" s="89"/>
      <c r="BI9808" s="90"/>
      <c r="DL9808" s="13"/>
      <c r="DM9808" s="13"/>
      <c r="DN9808" s="3"/>
      <c r="DO9808" s="126"/>
      <c r="DP9808" s="126"/>
      <c r="DQ9808" s="127"/>
      <c r="DR9808" s="128"/>
      <c r="DS9808" s="13"/>
      <c r="DW9808" s="128"/>
      <c r="DX9808" s="128"/>
      <c r="DY9808" s="128"/>
      <c r="EH9808" s="89"/>
      <c r="EI9808" s="90"/>
    </row>
    <row r="9809" spans="38:139">
      <c r="AL9809" s="13"/>
      <c r="AM9809" s="13"/>
      <c r="AN9809" s="3"/>
      <c r="AO9809" s="126"/>
      <c r="AP9809" s="126"/>
      <c r="AQ9809" s="127"/>
      <c r="AR9809" s="128"/>
      <c r="AS9809" s="13"/>
      <c r="AW9809" s="128"/>
      <c r="AX9809" s="128"/>
      <c r="AY9809" s="128"/>
      <c r="BH9809" s="89"/>
      <c r="BI9809" s="90"/>
      <c r="DL9809" s="13"/>
      <c r="DM9809" s="13"/>
      <c r="DN9809" s="3"/>
      <c r="DO9809" s="126"/>
      <c r="DP9809" s="126"/>
      <c r="DQ9809" s="127"/>
      <c r="DR9809" s="128"/>
      <c r="DS9809" s="13"/>
      <c r="DW9809" s="128"/>
      <c r="DX9809" s="128"/>
      <c r="DY9809" s="128"/>
      <c r="EH9809" s="89"/>
      <c r="EI9809" s="90"/>
    </row>
    <row r="9810" spans="38:139">
      <c r="AL9810" s="13"/>
      <c r="AM9810" s="13"/>
      <c r="AN9810" s="3"/>
      <c r="AO9810" s="126"/>
      <c r="AP9810" s="126"/>
      <c r="AQ9810" s="127"/>
      <c r="AR9810" s="128"/>
      <c r="AS9810" s="13"/>
      <c r="AW9810" s="128"/>
      <c r="AX9810" s="128"/>
      <c r="AY9810" s="128"/>
      <c r="BH9810" s="89"/>
      <c r="BI9810" s="90"/>
      <c r="DL9810" s="13"/>
      <c r="DM9810" s="13"/>
      <c r="DN9810" s="3"/>
      <c r="DO9810" s="126"/>
      <c r="DP9810" s="126"/>
      <c r="DQ9810" s="127"/>
      <c r="DR9810" s="128"/>
      <c r="DS9810" s="13"/>
      <c r="DW9810" s="128"/>
      <c r="DX9810" s="128"/>
      <c r="DY9810" s="128"/>
      <c r="EH9810" s="89"/>
      <c r="EI9810" s="90"/>
    </row>
    <row r="9811" spans="38:139">
      <c r="AL9811" s="13"/>
      <c r="AM9811" s="13"/>
      <c r="AN9811" s="3"/>
      <c r="AO9811" s="126"/>
      <c r="AP9811" s="126"/>
      <c r="AQ9811" s="127"/>
      <c r="AR9811" s="128"/>
      <c r="AS9811" s="13"/>
      <c r="AW9811" s="128"/>
      <c r="AX9811" s="128"/>
      <c r="AY9811" s="128"/>
      <c r="BH9811" s="89"/>
      <c r="BI9811" s="90"/>
      <c r="DL9811" s="13"/>
      <c r="DM9811" s="13"/>
      <c r="DN9811" s="3"/>
      <c r="DO9811" s="126"/>
      <c r="DP9811" s="126"/>
      <c r="DQ9811" s="127"/>
      <c r="DR9811" s="128"/>
      <c r="DS9811" s="13"/>
      <c r="DW9811" s="128"/>
      <c r="DX9811" s="128"/>
      <c r="DY9811" s="128"/>
      <c r="EH9811" s="89"/>
      <c r="EI9811" s="90"/>
    </row>
    <row r="9812" spans="38:139">
      <c r="AL9812" s="13"/>
      <c r="AM9812" s="13"/>
      <c r="AN9812" s="3"/>
      <c r="AO9812" s="126"/>
      <c r="AP9812" s="126"/>
      <c r="AQ9812" s="127"/>
      <c r="AR9812" s="128"/>
      <c r="AS9812" s="13"/>
      <c r="AW9812" s="128"/>
      <c r="AX9812" s="128"/>
      <c r="AY9812" s="128"/>
      <c r="BH9812" s="89"/>
      <c r="BI9812" s="90"/>
      <c r="DL9812" s="13"/>
      <c r="DM9812" s="13"/>
      <c r="DN9812" s="3"/>
      <c r="DO9812" s="126"/>
      <c r="DP9812" s="126"/>
      <c r="DQ9812" s="127"/>
      <c r="DR9812" s="128"/>
      <c r="DS9812" s="13"/>
      <c r="DW9812" s="128"/>
      <c r="DX9812" s="128"/>
      <c r="DY9812" s="128"/>
      <c r="EH9812" s="89"/>
      <c r="EI9812" s="90"/>
    </row>
    <row r="9813" spans="38:139">
      <c r="AL9813" s="13"/>
      <c r="AM9813" s="13"/>
      <c r="AN9813" s="3"/>
      <c r="AO9813" s="126"/>
      <c r="AP9813" s="126"/>
      <c r="AQ9813" s="127"/>
      <c r="AR9813" s="128"/>
      <c r="AS9813" s="13"/>
      <c r="AW9813" s="128"/>
      <c r="AX9813" s="128"/>
      <c r="AY9813" s="128"/>
      <c r="BH9813" s="89"/>
      <c r="BI9813" s="90"/>
      <c r="DL9813" s="13"/>
      <c r="DM9813" s="13"/>
      <c r="DN9813" s="3"/>
      <c r="DO9813" s="126"/>
      <c r="DP9813" s="126"/>
      <c r="DQ9813" s="127"/>
      <c r="DR9813" s="128"/>
      <c r="DS9813" s="13"/>
      <c r="DW9813" s="128"/>
      <c r="DX9813" s="128"/>
      <c r="DY9813" s="128"/>
      <c r="EH9813" s="89"/>
      <c r="EI9813" s="90"/>
    </row>
    <row r="9814" spans="38:139">
      <c r="AL9814" s="13"/>
      <c r="AM9814" s="13"/>
      <c r="AN9814" s="3"/>
      <c r="AO9814" s="126"/>
      <c r="AP9814" s="126"/>
      <c r="AQ9814" s="127"/>
      <c r="AR9814" s="128"/>
      <c r="AS9814" s="13"/>
      <c r="AW9814" s="128"/>
      <c r="AX9814" s="128"/>
      <c r="AY9814" s="128"/>
      <c r="BH9814" s="89"/>
      <c r="BI9814" s="90"/>
      <c r="DL9814" s="13"/>
      <c r="DM9814" s="13"/>
      <c r="DN9814" s="3"/>
      <c r="DO9814" s="126"/>
      <c r="DP9814" s="126"/>
      <c r="DQ9814" s="127"/>
      <c r="DR9814" s="128"/>
      <c r="DS9814" s="13"/>
      <c r="DW9814" s="128"/>
      <c r="DX9814" s="128"/>
      <c r="DY9814" s="128"/>
      <c r="EH9814" s="89"/>
      <c r="EI9814" s="90"/>
    </row>
    <row r="9815" spans="38:139">
      <c r="AL9815" s="13"/>
      <c r="AM9815" s="13"/>
      <c r="AN9815" s="3"/>
      <c r="AO9815" s="126"/>
      <c r="AP9815" s="126"/>
      <c r="AQ9815" s="127"/>
      <c r="AR9815" s="128"/>
      <c r="AS9815" s="13"/>
      <c r="AW9815" s="128"/>
      <c r="AX9815" s="128"/>
      <c r="AY9815" s="128"/>
      <c r="BH9815" s="89"/>
      <c r="BI9815" s="90"/>
      <c r="DL9815" s="13"/>
      <c r="DM9815" s="13"/>
      <c r="DN9815" s="3"/>
      <c r="DO9815" s="126"/>
      <c r="DP9815" s="126"/>
      <c r="DQ9815" s="127"/>
      <c r="DR9815" s="128"/>
      <c r="DS9815" s="13"/>
      <c r="DW9815" s="128"/>
      <c r="DX9815" s="128"/>
      <c r="DY9815" s="128"/>
      <c r="EH9815" s="89"/>
      <c r="EI9815" s="90"/>
    </row>
    <row r="9816" spans="38:139">
      <c r="AL9816" s="13"/>
      <c r="AM9816" s="13"/>
      <c r="AN9816" s="3"/>
      <c r="AO9816" s="126"/>
      <c r="AP9816" s="126"/>
      <c r="AQ9816" s="127"/>
      <c r="AR9816" s="128"/>
      <c r="AS9816" s="13"/>
      <c r="AW9816" s="128"/>
      <c r="AX9816" s="128"/>
      <c r="AY9816" s="128"/>
      <c r="BH9816" s="89"/>
      <c r="BI9816" s="90"/>
      <c r="DL9816" s="13"/>
      <c r="DM9816" s="13"/>
      <c r="DN9816" s="3"/>
      <c r="DO9816" s="126"/>
      <c r="DP9816" s="126"/>
      <c r="DQ9816" s="127"/>
      <c r="DR9816" s="128"/>
      <c r="DS9816" s="13"/>
      <c r="DW9816" s="128"/>
      <c r="DX9816" s="128"/>
      <c r="DY9816" s="128"/>
      <c r="EH9816" s="89"/>
      <c r="EI9816" s="90"/>
    </row>
    <row r="9817" spans="38:139">
      <c r="AL9817" s="13"/>
      <c r="AM9817" s="13"/>
      <c r="AN9817" s="3"/>
      <c r="AO9817" s="126"/>
      <c r="AP9817" s="126"/>
      <c r="AQ9817" s="127"/>
      <c r="AR9817" s="128"/>
      <c r="AS9817" s="13"/>
      <c r="AW9817" s="128"/>
      <c r="AX9817" s="128"/>
      <c r="AY9817" s="128"/>
      <c r="BH9817" s="89"/>
      <c r="BI9817" s="90"/>
      <c r="DL9817" s="13"/>
      <c r="DM9817" s="13"/>
      <c r="DN9817" s="3"/>
      <c r="DO9817" s="126"/>
      <c r="DP9817" s="126"/>
      <c r="DQ9817" s="127"/>
      <c r="DR9817" s="128"/>
      <c r="DS9817" s="13"/>
      <c r="DW9817" s="128"/>
      <c r="DX9817" s="128"/>
      <c r="DY9817" s="128"/>
      <c r="EH9817" s="89"/>
      <c r="EI9817" s="90"/>
    </row>
    <row r="9818" spans="38:139">
      <c r="AL9818" s="13"/>
      <c r="AM9818" s="13"/>
      <c r="AN9818" s="3"/>
      <c r="AO9818" s="126"/>
      <c r="AP9818" s="126"/>
      <c r="AQ9818" s="127"/>
      <c r="AR9818" s="128"/>
      <c r="AS9818" s="13"/>
      <c r="AW9818" s="128"/>
      <c r="AX9818" s="128"/>
      <c r="AY9818" s="128"/>
      <c r="BH9818" s="89"/>
      <c r="BI9818" s="90"/>
      <c r="DL9818" s="13"/>
      <c r="DM9818" s="13"/>
      <c r="DN9818" s="3"/>
      <c r="DO9818" s="126"/>
      <c r="DP9818" s="126"/>
      <c r="DQ9818" s="127"/>
      <c r="DR9818" s="128"/>
      <c r="DS9818" s="13"/>
      <c r="DW9818" s="128"/>
      <c r="DX9818" s="128"/>
      <c r="DY9818" s="128"/>
      <c r="EH9818" s="89"/>
      <c r="EI9818" s="90"/>
    </row>
    <row r="9819" spans="38:139">
      <c r="AL9819" s="13"/>
      <c r="AM9819" s="13"/>
      <c r="AN9819" s="3"/>
      <c r="AO9819" s="126"/>
      <c r="AP9819" s="126"/>
      <c r="AQ9819" s="127"/>
      <c r="AR9819" s="128"/>
      <c r="AS9819" s="13"/>
      <c r="AW9819" s="128"/>
      <c r="AX9819" s="128"/>
      <c r="AY9819" s="128"/>
      <c r="BH9819" s="89"/>
      <c r="BI9819" s="90"/>
      <c r="DL9819" s="13"/>
      <c r="DM9819" s="13"/>
      <c r="DN9819" s="3"/>
      <c r="DO9819" s="126"/>
      <c r="DP9819" s="126"/>
      <c r="DQ9819" s="127"/>
      <c r="DR9819" s="128"/>
      <c r="DS9819" s="13"/>
      <c r="DW9819" s="128"/>
      <c r="DX9819" s="128"/>
      <c r="DY9819" s="128"/>
      <c r="EH9819" s="89"/>
      <c r="EI9819" s="90"/>
    </row>
    <row r="9820" spans="38:139">
      <c r="AL9820" s="13"/>
      <c r="AM9820" s="13"/>
      <c r="AN9820" s="3"/>
      <c r="AO9820" s="126"/>
      <c r="AP9820" s="126"/>
      <c r="AQ9820" s="127"/>
      <c r="AR9820" s="128"/>
      <c r="AS9820" s="13"/>
      <c r="AW9820" s="128"/>
      <c r="AX9820" s="128"/>
      <c r="AY9820" s="128"/>
      <c r="BH9820" s="89"/>
      <c r="BI9820" s="90"/>
      <c r="DL9820" s="13"/>
      <c r="DM9820" s="13"/>
      <c r="DN9820" s="3"/>
      <c r="DO9820" s="126"/>
      <c r="DP9820" s="126"/>
      <c r="DQ9820" s="127"/>
      <c r="DR9820" s="128"/>
      <c r="DS9820" s="13"/>
      <c r="DW9820" s="128"/>
      <c r="DX9820" s="128"/>
      <c r="DY9820" s="128"/>
      <c r="EH9820" s="89"/>
      <c r="EI9820" s="90"/>
    </row>
    <row r="9821" spans="38:139">
      <c r="AL9821" s="13"/>
      <c r="AM9821" s="13"/>
      <c r="AN9821" s="3"/>
      <c r="AO9821" s="126"/>
      <c r="AP9821" s="126"/>
      <c r="AQ9821" s="127"/>
      <c r="AR9821" s="128"/>
      <c r="AS9821" s="13"/>
      <c r="AW9821" s="128"/>
      <c r="AX9821" s="128"/>
      <c r="AY9821" s="128"/>
      <c r="BH9821" s="89"/>
      <c r="BI9821" s="90"/>
      <c r="DL9821" s="13"/>
      <c r="DM9821" s="13"/>
      <c r="DN9821" s="3"/>
      <c r="DO9821" s="126"/>
      <c r="DP9821" s="126"/>
      <c r="DQ9821" s="127"/>
      <c r="DR9821" s="128"/>
      <c r="DS9821" s="13"/>
      <c r="DW9821" s="128"/>
      <c r="DX9821" s="128"/>
      <c r="DY9821" s="128"/>
      <c r="EH9821" s="89"/>
      <c r="EI9821" s="90"/>
    </row>
    <row r="9822" spans="38:139">
      <c r="AL9822" s="13"/>
      <c r="AM9822" s="13"/>
      <c r="AN9822" s="3"/>
      <c r="AO9822" s="126"/>
      <c r="AP9822" s="126"/>
      <c r="AQ9822" s="127"/>
      <c r="AR9822" s="128"/>
      <c r="AS9822" s="13"/>
      <c r="AW9822" s="128"/>
      <c r="AX9822" s="128"/>
      <c r="AY9822" s="128"/>
      <c r="BH9822" s="89"/>
      <c r="BI9822" s="90"/>
      <c r="DL9822" s="13"/>
      <c r="DM9822" s="13"/>
      <c r="DN9822" s="3"/>
      <c r="DO9822" s="126"/>
      <c r="DP9822" s="126"/>
      <c r="DQ9822" s="127"/>
      <c r="DR9822" s="128"/>
      <c r="DS9822" s="13"/>
      <c r="DW9822" s="128"/>
      <c r="DX9822" s="128"/>
      <c r="DY9822" s="128"/>
      <c r="EH9822" s="89"/>
      <c r="EI9822" s="90"/>
    </row>
    <row r="9823" spans="38:139">
      <c r="AL9823" s="13"/>
      <c r="AM9823" s="13"/>
      <c r="AN9823" s="3"/>
      <c r="AO9823" s="126"/>
      <c r="AP9823" s="126"/>
      <c r="AQ9823" s="127"/>
      <c r="AR9823" s="128"/>
      <c r="AS9823" s="13"/>
      <c r="AW9823" s="128"/>
      <c r="AX9823" s="128"/>
      <c r="AY9823" s="128"/>
      <c r="BH9823" s="89"/>
      <c r="BI9823" s="90"/>
      <c r="DL9823" s="13"/>
      <c r="DM9823" s="13"/>
      <c r="DN9823" s="3"/>
      <c r="DO9823" s="126"/>
      <c r="DP9823" s="126"/>
      <c r="DQ9823" s="127"/>
      <c r="DR9823" s="128"/>
      <c r="DS9823" s="13"/>
      <c r="DW9823" s="128"/>
      <c r="DX9823" s="128"/>
      <c r="DY9823" s="128"/>
      <c r="EH9823" s="89"/>
      <c r="EI9823" s="90"/>
    </row>
    <row r="9824" spans="38:139">
      <c r="AL9824" s="13"/>
      <c r="AM9824" s="13"/>
      <c r="AN9824" s="3"/>
      <c r="AO9824" s="126"/>
      <c r="AP9824" s="126"/>
      <c r="AQ9824" s="127"/>
      <c r="AR9824" s="128"/>
      <c r="AS9824" s="13"/>
      <c r="AW9824" s="128"/>
      <c r="AX9824" s="128"/>
      <c r="AY9824" s="128"/>
      <c r="BH9824" s="89"/>
      <c r="BI9824" s="90"/>
      <c r="DL9824" s="13"/>
      <c r="DM9824" s="13"/>
      <c r="DN9824" s="3"/>
      <c r="DO9824" s="126"/>
      <c r="DP9824" s="126"/>
      <c r="DQ9824" s="127"/>
      <c r="DR9824" s="128"/>
      <c r="DS9824" s="13"/>
      <c r="DW9824" s="128"/>
      <c r="DX9824" s="128"/>
      <c r="DY9824" s="128"/>
      <c r="EH9824" s="89"/>
      <c r="EI9824" s="90"/>
    </row>
    <row r="9825" spans="38:139">
      <c r="AL9825" s="13"/>
      <c r="AM9825" s="13"/>
      <c r="AN9825" s="3"/>
      <c r="AO9825" s="126"/>
      <c r="AP9825" s="126"/>
      <c r="AQ9825" s="127"/>
      <c r="AR9825" s="128"/>
      <c r="AS9825" s="13"/>
      <c r="AW9825" s="128"/>
      <c r="AX9825" s="128"/>
      <c r="AY9825" s="128"/>
      <c r="BH9825" s="89"/>
      <c r="BI9825" s="90"/>
      <c r="DL9825" s="13"/>
      <c r="DM9825" s="13"/>
      <c r="DN9825" s="3"/>
      <c r="DO9825" s="126"/>
      <c r="DP9825" s="126"/>
      <c r="DQ9825" s="127"/>
      <c r="DR9825" s="128"/>
      <c r="DS9825" s="13"/>
      <c r="DW9825" s="128"/>
      <c r="DX9825" s="128"/>
      <c r="DY9825" s="128"/>
      <c r="EH9825" s="89"/>
      <c r="EI9825" s="90"/>
    </row>
    <row r="9826" spans="38:139">
      <c r="AL9826" s="13"/>
      <c r="AM9826" s="13"/>
      <c r="AN9826" s="3"/>
      <c r="AO9826" s="126"/>
      <c r="AP9826" s="126"/>
      <c r="AQ9826" s="127"/>
      <c r="AR9826" s="128"/>
      <c r="AS9826" s="13"/>
      <c r="AW9826" s="128"/>
      <c r="AX9826" s="128"/>
      <c r="AY9826" s="128"/>
      <c r="BH9826" s="89"/>
      <c r="BI9826" s="90"/>
      <c r="DL9826" s="13"/>
      <c r="DM9826" s="13"/>
      <c r="DN9826" s="3"/>
      <c r="DO9826" s="126"/>
      <c r="DP9826" s="126"/>
      <c r="DQ9826" s="127"/>
      <c r="DR9826" s="128"/>
      <c r="DS9826" s="13"/>
      <c r="DW9826" s="128"/>
      <c r="DX9826" s="128"/>
      <c r="DY9826" s="128"/>
      <c r="EH9826" s="89"/>
      <c r="EI9826" s="90"/>
    </row>
    <row r="9827" spans="38:139">
      <c r="AL9827" s="13"/>
      <c r="AM9827" s="13"/>
      <c r="AN9827" s="3"/>
      <c r="AO9827" s="126"/>
      <c r="AP9827" s="126"/>
      <c r="AQ9827" s="127"/>
      <c r="AR9827" s="128"/>
      <c r="AS9827" s="13"/>
      <c r="AW9827" s="128"/>
      <c r="AX9827" s="128"/>
      <c r="AY9827" s="128"/>
      <c r="BH9827" s="89"/>
      <c r="BI9827" s="90"/>
      <c r="DL9827" s="13"/>
      <c r="DM9827" s="13"/>
      <c r="DN9827" s="3"/>
      <c r="DO9827" s="126"/>
      <c r="DP9827" s="126"/>
      <c r="DQ9827" s="127"/>
      <c r="DR9827" s="128"/>
      <c r="DS9827" s="13"/>
      <c r="DW9827" s="128"/>
      <c r="DX9827" s="128"/>
      <c r="DY9827" s="128"/>
      <c r="EH9827" s="89"/>
      <c r="EI9827" s="90"/>
    </row>
    <row r="9828" spans="38:139">
      <c r="AL9828" s="13"/>
      <c r="AM9828" s="13"/>
      <c r="AN9828" s="3"/>
      <c r="AO9828" s="126"/>
      <c r="AP9828" s="126"/>
      <c r="AQ9828" s="127"/>
      <c r="AR9828" s="128"/>
      <c r="AS9828" s="13"/>
      <c r="AW9828" s="128"/>
      <c r="AX9828" s="128"/>
      <c r="AY9828" s="128"/>
      <c r="BH9828" s="89"/>
      <c r="BI9828" s="90"/>
      <c r="DL9828" s="13"/>
      <c r="DM9828" s="13"/>
      <c r="DN9828" s="3"/>
      <c r="DO9828" s="126"/>
      <c r="DP9828" s="126"/>
      <c r="DQ9828" s="127"/>
      <c r="DR9828" s="128"/>
      <c r="DS9828" s="13"/>
      <c r="DW9828" s="128"/>
      <c r="DX9828" s="128"/>
      <c r="DY9828" s="128"/>
      <c r="EH9828" s="89"/>
      <c r="EI9828" s="90"/>
    </row>
    <row r="9829" spans="38:139">
      <c r="AL9829" s="13"/>
      <c r="AM9829" s="13"/>
      <c r="AN9829" s="3"/>
      <c r="AO9829" s="126"/>
      <c r="AP9829" s="126"/>
      <c r="AQ9829" s="127"/>
      <c r="AR9829" s="128"/>
      <c r="AS9829" s="13"/>
      <c r="AW9829" s="128"/>
      <c r="AX9829" s="128"/>
      <c r="AY9829" s="128"/>
      <c r="BH9829" s="89"/>
      <c r="BI9829" s="90"/>
      <c r="DL9829" s="13"/>
      <c r="DM9829" s="13"/>
      <c r="DN9829" s="3"/>
      <c r="DO9829" s="126"/>
      <c r="DP9829" s="126"/>
      <c r="DQ9829" s="127"/>
      <c r="DR9829" s="128"/>
      <c r="DS9829" s="13"/>
      <c r="DW9829" s="128"/>
      <c r="DX9829" s="128"/>
      <c r="DY9829" s="128"/>
      <c r="EH9829" s="89"/>
      <c r="EI9829" s="90"/>
    </row>
    <row r="9830" spans="38:139">
      <c r="AL9830" s="13"/>
      <c r="AM9830" s="13"/>
      <c r="AN9830" s="3"/>
      <c r="AO9830" s="126"/>
      <c r="AP9830" s="126"/>
      <c r="AQ9830" s="127"/>
      <c r="AR9830" s="128"/>
      <c r="AS9830" s="13"/>
      <c r="AW9830" s="128"/>
      <c r="AX9830" s="128"/>
      <c r="AY9830" s="128"/>
      <c r="BH9830" s="89"/>
      <c r="BI9830" s="90"/>
      <c r="DL9830" s="13"/>
      <c r="DM9830" s="13"/>
      <c r="DN9830" s="3"/>
      <c r="DO9830" s="126"/>
      <c r="DP9830" s="126"/>
      <c r="DQ9830" s="127"/>
      <c r="DR9830" s="128"/>
      <c r="DS9830" s="13"/>
      <c r="DW9830" s="128"/>
      <c r="DX9830" s="128"/>
      <c r="DY9830" s="128"/>
      <c r="EH9830" s="89"/>
      <c r="EI9830" s="90"/>
    </row>
    <row r="9831" spans="38:139">
      <c r="AL9831" s="13"/>
      <c r="AM9831" s="13"/>
      <c r="AN9831" s="3"/>
      <c r="AO9831" s="126"/>
      <c r="AP9831" s="126"/>
      <c r="AQ9831" s="127"/>
      <c r="AR9831" s="128"/>
      <c r="AS9831" s="13"/>
      <c r="AW9831" s="128"/>
      <c r="AX9831" s="128"/>
      <c r="AY9831" s="128"/>
      <c r="BH9831" s="89"/>
      <c r="BI9831" s="90"/>
      <c r="DL9831" s="13"/>
      <c r="DM9831" s="13"/>
      <c r="DN9831" s="3"/>
      <c r="DO9831" s="126"/>
      <c r="DP9831" s="126"/>
      <c r="DQ9831" s="127"/>
      <c r="DR9831" s="128"/>
      <c r="DS9831" s="13"/>
      <c r="DW9831" s="128"/>
      <c r="DX9831" s="128"/>
      <c r="DY9831" s="128"/>
      <c r="EH9831" s="89"/>
      <c r="EI9831" s="90"/>
    </row>
    <row r="9832" spans="38:139">
      <c r="AL9832" s="13"/>
      <c r="AM9832" s="13"/>
      <c r="AN9832" s="3"/>
      <c r="AO9832" s="126"/>
      <c r="AP9832" s="126"/>
      <c r="AQ9832" s="127"/>
      <c r="AR9832" s="128"/>
      <c r="AS9832" s="13"/>
      <c r="AW9832" s="128"/>
      <c r="AX9832" s="128"/>
      <c r="AY9832" s="128"/>
      <c r="BH9832" s="89"/>
      <c r="BI9832" s="90"/>
      <c r="DL9832" s="13"/>
      <c r="DM9832" s="13"/>
      <c r="DN9832" s="3"/>
      <c r="DO9832" s="126"/>
      <c r="DP9832" s="126"/>
      <c r="DQ9832" s="127"/>
      <c r="DR9832" s="128"/>
      <c r="DS9832" s="13"/>
      <c r="DW9832" s="128"/>
      <c r="DX9832" s="128"/>
      <c r="DY9832" s="128"/>
      <c r="EH9832" s="89"/>
      <c r="EI9832" s="90"/>
    </row>
    <row r="9833" spans="38:139">
      <c r="AL9833" s="13"/>
      <c r="AM9833" s="13"/>
      <c r="AN9833" s="3"/>
      <c r="AO9833" s="126"/>
      <c r="AP9833" s="126"/>
      <c r="AQ9833" s="127"/>
      <c r="AR9833" s="128"/>
      <c r="AS9833" s="13"/>
      <c r="AW9833" s="128"/>
      <c r="AX9833" s="128"/>
      <c r="AY9833" s="128"/>
      <c r="BH9833" s="89"/>
      <c r="BI9833" s="90"/>
      <c r="DL9833" s="13"/>
      <c r="DM9833" s="13"/>
      <c r="DN9833" s="3"/>
      <c r="DO9833" s="126"/>
      <c r="DP9833" s="126"/>
      <c r="DQ9833" s="127"/>
      <c r="DR9833" s="128"/>
      <c r="DS9833" s="13"/>
      <c r="DW9833" s="128"/>
      <c r="DX9833" s="128"/>
      <c r="DY9833" s="128"/>
      <c r="EH9833" s="89"/>
      <c r="EI9833" s="90"/>
    </row>
    <row r="9834" spans="38:139">
      <c r="AL9834" s="13"/>
      <c r="AM9834" s="13"/>
      <c r="AN9834" s="3"/>
      <c r="AO9834" s="126"/>
      <c r="AP9834" s="126"/>
      <c r="AQ9834" s="127"/>
      <c r="AR9834" s="128"/>
      <c r="AS9834" s="13"/>
      <c r="AW9834" s="128"/>
      <c r="AX9834" s="128"/>
      <c r="AY9834" s="128"/>
      <c r="BH9834" s="89"/>
      <c r="BI9834" s="90"/>
      <c r="DL9834" s="13"/>
      <c r="DM9834" s="13"/>
      <c r="DN9834" s="3"/>
      <c r="DO9834" s="126"/>
      <c r="DP9834" s="126"/>
      <c r="DQ9834" s="127"/>
      <c r="DR9834" s="128"/>
      <c r="DS9834" s="13"/>
      <c r="DW9834" s="128"/>
      <c r="DX9834" s="128"/>
      <c r="DY9834" s="128"/>
      <c r="EH9834" s="89"/>
      <c r="EI9834" s="90"/>
    </row>
    <row r="9835" spans="38:139">
      <c r="AL9835" s="13"/>
      <c r="AM9835" s="13"/>
      <c r="AN9835" s="3"/>
      <c r="AO9835" s="126"/>
      <c r="AP9835" s="126"/>
      <c r="AQ9835" s="127"/>
      <c r="AR9835" s="128"/>
      <c r="AS9835" s="13"/>
      <c r="AW9835" s="128"/>
      <c r="AX9835" s="128"/>
      <c r="AY9835" s="128"/>
      <c r="BH9835" s="89"/>
      <c r="BI9835" s="90"/>
      <c r="DL9835" s="13"/>
      <c r="DM9835" s="13"/>
      <c r="DN9835" s="3"/>
      <c r="DO9835" s="126"/>
      <c r="DP9835" s="126"/>
      <c r="DQ9835" s="127"/>
      <c r="DR9835" s="128"/>
      <c r="DS9835" s="13"/>
      <c r="DW9835" s="128"/>
      <c r="DX9835" s="128"/>
      <c r="DY9835" s="128"/>
      <c r="EH9835" s="89"/>
      <c r="EI9835" s="90"/>
    </row>
    <row r="9836" spans="38:139">
      <c r="AL9836" s="13"/>
      <c r="AM9836" s="13"/>
      <c r="AN9836" s="3"/>
      <c r="AO9836" s="126"/>
      <c r="AP9836" s="126"/>
      <c r="AQ9836" s="127"/>
      <c r="AR9836" s="128"/>
      <c r="AS9836" s="13"/>
      <c r="AW9836" s="128"/>
      <c r="AX9836" s="128"/>
      <c r="AY9836" s="128"/>
      <c r="BH9836" s="89"/>
      <c r="BI9836" s="90"/>
      <c r="DL9836" s="13"/>
      <c r="DM9836" s="13"/>
      <c r="DN9836" s="3"/>
      <c r="DO9836" s="126"/>
      <c r="DP9836" s="126"/>
      <c r="DQ9836" s="127"/>
      <c r="DR9836" s="128"/>
      <c r="DS9836" s="13"/>
      <c r="DW9836" s="128"/>
      <c r="DX9836" s="128"/>
      <c r="DY9836" s="128"/>
      <c r="EH9836" s="89"/>
      <c r="EI9836" s="90"/>
    </row>
    <row r="9837" spans="38:139">
      <c r="AL9837" s="13"/>
      <c r="AM9837" s="13"/>
      <c r="AN9837" s="3"/>
      <c r="AO9837" s="126"/>
      <c r="AP9837" s="126"/>
      <c r="AQ9837" s="127"/>
      <c r="AR9837" s="128"/>
      <c r="AS9837" s="13"/>
      <c r="AW9837" s="128"/>
      <c r="AX9837" s="128"/>
      <c r="AY9837" s="128"/>
      <c r="BH9837" s="89"/>
      <c r="BI9837" s="90"/>
      <c r="DL9837" s="13"/>
      <c r="DM9837" s="13"/>
      <c r="DN9837" s="3"/>
      <c r="DO9837" s="126"/>
      <c r="DP9837" s="126"/>
      <c r="DQ9837" s="127"/>
      <c r="DR9837" s="128"/>
      <c r="DS9837" s="13"/>
      <c r="DW9837" s="128"/>
      <c r="DX9837" s="128"/>
      <c r="DY9837" s="128"/>
      <c r="EH9837" s="89"/>
      <c r="EI9837" s="90"/>
    </row>
    <row r="9838" spans="38:139">
      <c r="AL9838" s="13"/>
      <c r="AM9838" s="13"/>
      <c r="AN9838" s="3"/>
      <c r="AO9838" s="126"/>
      <c r="AP9838" s="126"/>
      <c r="AQ9838" s="127"/>
      <c r="AR9838" s="128"/>
      <c r="AS9838" s="13"/>
      <c r="AW9838" s="128"/>
      <c r="AX9838" s="128"/>
      <c r="AY9838" s="128"/>
      <c r="BH9838" s="89"/>
      <c r="BI9838" s="90"/>
      <c r="DL9838" s="13"/>
      <c r="DM9838" s="13"/>
      <c r="DN9838" s="3"/>
      <c r="DO9838" s="126"/>
      <c r="DP9838" s="126"/>
      <c r="DQ9838" s="127"/>
      <c r="DR9838" s="128"/>
      <c r="DS9838" s="13"/>
      <c r="DW9838" s="128"/>
      <c r="DX9838" s="128"/>
      <c r="DY9838" s="128"/>
      <c r="EH9838" s="89"/>
      <c r="EI9838" s="90"/>
    </row>
    <row r="9839" spans="38:139">
      <c r="AL9839" s="13"/>
      <c r="AM9839" s="13"/>
      <c r="AN9839" s="3"/>
      <c r="AO9839" s="126"/>
      <c r="AP9839" s="126"/>
      <c r="AQ9839" s="127"/>
      <c r="AR9839" s="128"/>
      <c r="AS9839" s="13"/>
      <c r="AW9839" s="128"/>
      <c r="AX9839" s="128"/>
      <c r="AY9839" s="128"/>
      <c r="BH9839" s="89"/>
      <c r="BI9839" s="90"/>
      <c r="DL9839" s="13"/>
      <c r="DM9839" s="13"/>
      <c r="DN9839" s="3"/>
      <c r="DO9839" s="126"/>
      <c r="DP9839" s="126"/>
      <c r="DQ9839" s="127"/>
      <c r="DR9839" s="128"/>
      <c r="DS9839" s="13"/>
      <c r="DW9839" s="128"/>
      <c r="DX9839" s="128"/>
      <c r="DY9839" s="128"/>
      <c r="EH9839" s="89"/>
      <c r="EI9839" s="90"/>
    </row>
    <row r="9840" spans="38:139">
      <c r="AL9840" s="13"/>
      <c r="AM9840" s="13"/>
      <c r="AN9840" s="3"/>
      <c r="AO9840" s="126"/>
      <c r="AP9840" s="126"/>
      <c r="AQ9840" s="127"/>
      <c r="AR9840" s="128"/>
      <c r="AS9840" s="13"/>
      <c r="AW9840" s="128"/>
      <c r="AX9840" s="128"/>
      <c r="AY9840" s="128"/>
      <c r="BH9840" s="89"/>
      <c r="BI9840" s="90"/>
      <c r="DL9840" s="13"/>
      <c r="DM9840" s="13"/>
      <c r="DN9840" s="3"/>
      <c r="DO9840" s="126"/>
      <c r="DP9840" s="126"/>
      <c r="DQ9840" s="127"/>
      <c r="DR9840" s="128"/>
      <c r="DS9840" s="13"/>
      <c r="DW9840" s="128"/>
      <c r="DX9840" s="128"/>
      <c r="DY9840" s="128"/>
      <c r="EH9840" s="89"/>
      <c r="EI9840" s="90"/>
    </row>
    <row r="9841" spans="38:139">
      <c r="AL9841" s="13"/>
      <c r="AM9841" s="13"/>
      <c r="AN9841" s="3"/>
      <c r="AO9841" s="126"/>
      <c r="AP9841" s="126"/>
      <c r="AQ9841" s="127"/>
      <c r="AR9841" s="128"/>
      <c r="AS9841" s="13"/>
      <c r="AW9841" s="128"/>
      <c r="AX9841" s="128"/>
      <c r="AY9841" s="128"/>
      <c r="BH9841" s="89"/>
      <c r="BI9841" s="90"/>
      <c r="DL9841" s="13"/>
      <c r="DM9841" s="13"/>
      <c r="DN9841" s="3"/>
      <c r="DO9841" s="126"/>
      <c r="DP9841" s="126"/>
      <c r="DQ9841" s="127"/>
      <c r="DR9841" s="128"/>
      <c r="DS9841" s="13"/>
      <c r="DW9841" s="128"/>
      <c r="DX9841" s="128"/>
      <c r="DY9841" s="128"/>
      <c r="EH9841" s="89"/>
      <c r="EI9841" s="90"/>
    </row>
    <row r="9842" spans="38:139">
      <c r="AL9842" s="13"/>
      <c r="AM9842" s="13"/>
      <c r="AN9842" s="3"/>
      <c r="AO9842" s="126"/>
      <c r="AP9842" s="126"/>
      <c r="AQ9842" s="127"/>
      <c r="AR9842" s="128"/>
      <c r="AS9842" s="13"/>
      <c r="AW9842" s="128"/>
      <c r="AX9842" s="128"/>
      <c r="AY9842" s="128"/>
      <c r="BH9842" s="89"/>
      <c r="BI9842" s="90"/>
      <c r="DL9842" s="13"/>
      <c r="DM9842" s="13"/>
      <c r="DN9842" s="3"/>
      <c r="DO9842" s="126"/>
      <c r="DP9842" s="126"/>
      <c r="DQ9842" s="127"/>
      <c r="DR9842" s="128"/>
      <c r="DS9842" s="13"/>
      <c r="DW9842" s="128"/>
      <c r="DX9842" s="128"/>
      <c r="DY9842" s="128"/>
      <c r="EH9842" s="89"/>
      <c r="EI9842" s="90"/>
    </row>
    <row r="9843" spans="38:139">
      <c r="AL9843" s="13"/>
      <c r="AM9843" s="13"/>
      <c r="AN9843" s="3"/>
      <c r="AO9843" s="126"/>
      <c r="AP9843" s="126"/>
      <c r="AQ9843" s="127"/>
      <c r="AR9843" s="128"/>
      <c r="AS9843" s="13"/>
      <c r="AW9843" s="128"/>
      <c r="AX9843" s="128"/>
      <c r="AY9843" s="128"/>
      <c r="BH9843" s="89"/>
      <c r="BI9843" s="90"/>
      <c r="DL9843" s="13"/>
      <c r="DM9843" s="13"/>
      <c r="DN9843" s="3"/>
      <c r="DO9843" s="126"/>
      <c r="DP9843" s="126"/>
      <c r="DQ9843" s="127"/>
      <c r="DR9843" s="128"/>
      <c r="DS9843" s="13"/>
      <c r="DW9843" s="128"/>
      <c r="DX9843" s="128"/>
      <c r="DY9843" s="128"/>
      <c r="EH9843" s="89"/>
      <c r="EI9843" s="90"/>
    </row>
    <row r="9844" spans="38:139">
      <c r="AL9844" s="13"/>
      <c r="AM9844" s="13"/>
      <c r="AN9844" s="3"/>
      <c r="AO9844" s="126"/>
      <c r="AP9844" s="126"/>
      <c r="AQ9844" s="127"/>
      <c r="AR9844" s="128"/>
      <c r="AS9844" s="13"/>
      <c r="AW9844" s="128"/>
      <c r="AX9844" s="128"/>
      <c r="AY9844" s="128"/>
      <c r="BH9844" s="89"/>
      <c r="BI9844" s="90"/>
      <c r="DL9844" s="13"/>
      <c r="DM9844" s="13"/>
      <c r="DN9844" s="3"/>
      <c r="DO9844" s="126"/>
      <c r="DP9844" s="126"/>
      <c r="DQ9844" s="127"/>
      <c r="DR9844" s="128"/>
      <c r="DS9844" s="13"/>
      <c r="DW9844" s="128"/>
      <c r="DX9844" s="128"/>
      <c r="DY9844" s="128"/>
      <c r="EH9844" s="89"/>
      <c r="EI9844" s="90"/>
    </row>
    <row r="9845" spans="38:139">
      <c r="AL9845" s="13"/>
      <c r="AM9845" s="13"/>
      <c r="AN9845" s="3"/>
      <c r="AO9845" s="126"/>
      <c r="AP9845" s="126"/>
      <c r="AQ9845" s="127"/>
      <c r="AR9845" s="128"/>
      <c r="AS9845" s="13"/>
      <c r="AW9845" s="128"/>
      <c r="AX9845" s="128"/>
      <c r="AY9845" s="128"/>
      <c r="BH9845" s="89"/>
      <c r="BI9845" s="90"/>
      <c r="DL9845" s="13"/>
      <c r="DM9845" s="13"/>
      <c r="DN9845" s="3"/>
      <c r="DO9845" s="126"/>
      <c r="DP9845" s="126"/>
      <c r="DQ9845" s="127"/>
      <c r="DR9845" s="128"/>
      <c r="DS9845" s="13"/>
      <c r="DW9845" s="128"/>
      <c r="DX9845" s="128"/>
      <c r="DY9845" s="128"/>
      <c r="EH9845" s="89"/>
      <c r="EI9845" s="90"/>
    </row>
    <row r="9846" spans="38:139">
      <c r="AL9846" s="13"/>
      <c r="AM9846" s="13"/>
      <c r="AN9846" s="3"/>
      <c r="AO9846" s="126"/>
      <c r="AP9846" s="126"/>
      <c r="AQ9846" s="127"/>
      <c r="AR9846" s="128"/>
      <c r="AS9846" s="13"/>
      <c r="AW9846" s="128"/>
      <c r="AX9846" s="128"/>
      <c r="AY9846" s="128"/>
      <c r="BH9846" s="89"/>
      <c r="BI9846" s="90"/>
      <c r="DL9846" s="13"/>
      <c r="DM9846" s="13"/>
      <c r="DN9846" s="3"/>
      <c r="DO9846" s="126"/>
      <c r="DP9846" s="126"/>
      <c r="DQ9846" s="127"/>
      <c r="DR9846" s="128"/>
      <c r="DS9846" s="13"/>
      <c r="DW9846" s="128"/>
      <c r="DX9846" s="128"/>
      <c r="DY9846" s="128"/>
      <c r="EH9846" s="89"/>
      <c r="EI9846" s="90"/>
    </row>
    <row r="9847" spans="38:139">
      <c r="AL9847" s="13"/>
      <c r="AM9847" s="13"/>
      <c r="AN9847" s="3"/>
      <c r="AO9847" s="126"/>
      <c r="AP9847" s="126"/>
      <c r="AQ9847" s="127"/>
      <c r="AR9847" s="128"/>
      <c r="AS9847" s="13"/>
      <c r="AW9847" s="128"/>
      <c r="AX9847" s="128"/>
      <c r="AY9847" s="128"/>
      <c r="BH9847" s="89"/>
      <c r="BI9847" s="90"/>
      <c r="DL9847" s="13"/>
      <c r="DM9847" s="13"/>
      <c r="DN9847" s="3"/>
      <c r="DO9847" s="126"/>
      <c r="DP9847" s="126"/>
      <c r="DQ9847" s="127"/>
      <c r="DR9847" s="128"/>
      <c r="DS9847" s="13"/>
      <c r="DW9847" s="128"/>
      <c r="DX9847" s="128"/>
      <c r="DY9847" s="128"/>
      <c r="EH9847" s="89"/>
      <c r="EI9847" s="90"/>
    </row>
    <row r="9848" spans="38:139">
      <c r="AL9848" s="13"/>
      <c r="AM9848" s="13"/>
      <c r="AN9848" s="3"/>
      <c r="AO9848" s="126"/>
      <c r="AP9848" s="126"/>
      <c r="AQ9848" s="127"/>
      <c r="AR9848" s="128"/>
      <c r="AS9848" s="13"/>
      <c r="AW9848" s="128"/>
      <c r="AX9848" s="128"/>
      <c r="AY9848" s="128"/>
      <c r="BH9848" s="89"/>
      <c r="BI9848" s="90"/>
      <c r="DL9848" s="13"/>
      <c r="DM9848" s="13"/>
      <c r="DN9848" s="3"/>
      <c r="DO9848" s="126"/>
      <c r="DP9848" s="126"/>
      <c r="DQ9848" s="127"/>
      <c r="DR9848" s="128"/>
      <c r="DS9848" s="13"/>
      <c r="DW9848" s="128"/>
      <c r="DX9848" s="128"/>
      <c r="DY9848" s="128"/>
      <c r="EH9848" s="89"/>
      <c r="EI9848" s="90"/>
    </row>
    <row r="9849" spans="38:139">
      <c r="AL9849" s="13"/>
      <c r="AM9849" s="13"/>
      <c r="AN9849" s="3"/>
      <c r="AO9849" s="126"/>
      <c r="AP9849" s="126"/>
      <c r="AQ9849" s="127"/>
      <c r="AR9849" s="128"/>
      <c r="AS9849" s="13"/>
      <c r="AW9849" s="128"/>
      <c r="AX9849" s="128"/>
      <c r="AY9849" s="128"/>
      <c r="BH9849" s="89"/>
      <c r="BI9849" s="90"/>
      <c r="DL9849" s="13"/>
      <c r="DM9849" s="13"/>
      <c r="DN9849" s="3"/>
      <c r="DO9849" s="126"/>
      <c r="DP9849" s="126"/>
      <c r="DQ9849" s="127"/>
      <c r="DR9849" s="128"/>
      <c r="DS9849" s="13"/>
      <c r="DW9849" s="128"/>
      <c r="DX9849" s="128"/>
      <c r="DY9849" s="128"/>
      <c r="EH9849" s="89"/>
      <c r="EI9849" s="90"/>
    </row>
    <row r="9850" spans="38:139">
      <c r="AL9850" s="13"/>
      <c r="AM9850" s="13"/>
      <c r="AN9850" s="3"/>
      <c r="AO9850" s="126"/>
      <c r="AP9850" s="126"/>
      <c r="AQ9850" s="127"/>
      <c r="AR9850" s="128"/>
      <c r="AS9850" s="13"/>
      <c r="AW9850" s="128"/>
      <c r="AX9850" s="128"/>
      <c r="AY9850" s="128"/>
      <c r="BH9850" s="89"/>
      <c r="BI9850" s="90"/>
      <c r="DL9850" s="13"/>
      <c r="DM9850" s="13"/>
      <c r="DN9850" s="3"/>
      <c r="DO9850" s="126"/>
      <c r="DP9850" s="126"/>
      <c r="DQ9850" s="127"/>
      <c r="DR9850" s="128"/>
      <c r="DS9850" s="13"/>
      <c r="DW9850" s="128"/>
      <c r="DX9850" s="128"/>
      <c r="DY9850" s="128"/>
      <c r="EH9850" s="89"/>
      <c r="EI9850" s="90"/>
    </row>
    <row r="9851" spans="38:139">
      <c r="AL9851" s="13"/>
      <c r="AM9851" s="13"/>
      <c r="AN9851" s="3"/>
      <c r="AO9851" s="126"/>
      <c r="AP9851" s="126"/>
      <c r="AQ9851" s="127"/>
      <c r="AR9851" s="128"/>
      <c r="AS9851" s="13"/>
      <c r="AW9851" s="128"/>
      <c r="AX9851" s="128"/>
      <c r="AY9851" s="128"/>
      <c r="BH9851" s="89"/>
      <c r="BI9851" s="90"/>
      <c r="DL9851" s="13"/>
      <c r="DM9851" s="13"/>
      <c r="DN9851" s="3"/>
      <c r="DO9851" s="126"/>
      <c r="DP9851" s="126"/>
      <c r="DQ9851" s="127"/>
      <c r="DR9851" s="128"/>
      <c r="DS9851" s="13"/>
      <c r="DW9851" s="128"/>
      <c r="DX9851" s="128"/>
      <c r="DY9851" s="128"/>
      <c r="EH9851" s="89"/>
      <c r="EI9851" s="90"/>
    </row>
    <row r="9852" spans="38:139">
      <c r="AL9852" s="13"/>
      <c r="AM9852" s="13"/>
      <c r="AN9852" s="3"/>
      <c r="AO9852" s="126"/>
      <c r="AP9852" s="126"/>
      <c r="AQ9852" s="127"/>
      <c r="AR9852" s="128"/>
      <c r="AS9852" s="13"/>
      <c r="AW9852" s="128"/>
      <c r="AX9852" s="128"/>
      <c r="AY9852" s="128"/>
      <c r="BH9852" s="89"/>
      <c r="BI9852" s="90"/>
      <c r="DL9852" s="13"/>
      <c r="DM9852" s="13"/>
      <c r="DN9852" s="3"/>
      <c r="DO9852" s="126"/>
      <c r="DP9852" s="126"/>
      <c r="DQ9852" s="127"/>
      <c r="DR9852" s="128"/>
      <c r="DS9852" s="13"/>
      <c r="DW9852" s="128"/>
      <c r="DX9852" s="128"/>
      <c r="DY9852" s="128"/>
      <c r="EH9852" s="89"/>
      <c r="EI9852" s="90"/>
    </row>
    <row r="9853" spans="38:139">
      <c r="AL9853" s="13"/>
      <c r="AM9853" s="13"/>
      <c r="AN9853" s="3"/>
      <c r="AO9853" s="126"/>
      <c r="AP9853" s="126"/>
      <c r="AQ9853" s="127"/>
      <c r="AR9853" s="128"/>
      <c r="AS9853" s="13"/>
      <c r="AW9853" s="128"/>
      <c r="AX9853" s="128"/>
      <c r="AY9853" s="128"/>
      <c r="BH9853" s="89"/>
      <c r="BI9853" s="90"/>
      <c r="DL9853" s="13"/>
      <c r="DM9853" s="13"/>
      <c r="DN9853" s="3"/>
      <c r="DO9853" s="126"/>
      <c r="DP9853" s="126"/>
      <c r="DQ9853" s="127"/>
      <c r="DR9853" s="128"/>
      <c r="DS9853" s="13"/>
      <c r="DW9853" s="128"/>
      <c r="DX9853" s="128"/>
      <c r="DY9853" s="128"/>
      <c r="EH9853" s="89"/>
      <c r="EI9853" s="90"/>
    </row>
    <row r="9854" spans="38:139">
      <c r="AL9854" s="13"/>
      <c r="AM9854" s="13"/>
      <c r="AN9854" s="3"/>
      <c r="AO9854" s="126"/>
      <c r="AP9854" s="126"/>
      <c r="AQ9854" s="127"/>
      <c r="AR9854" s="128"/>
      <c r="AS9854" s="13"/>
      <c r="AW9854" s="128"/>
      <c r="AX9854" s="128"/>
      <c r="AY9854" s="128"/>
      <c r="BH9854" s="89"/>
      <c r="BI9854" s="90"/>
      <c r="DL9854" s="13"/>
      <c r="DM9854" s="13"/>
      <c r="DN9854" s="3"/>
      <c r="DO9854" s="126"/>
      <c r="DP9854" s="126"/>
      <c r="DQ9854" s="127"/>
      <c r="DR9854" s="128"/>
      <c r="DS9854" s="13"/>
      <c r="DW9854" s="128"/>
      <c r="DX9854" s="128"/>
      <c r="DY9854" s="128"/>
      <c r="EH9854" s="89"/>
      <c r="EI9854" s="90"/>
    </row>
    <row r="9855" spans="38:139">
      <c r="AL9855" s="13"/>
      <c r="AM9855" s="13"/>
      <c r="AN9855" s="3"/>
      <c r="AO9855" s="126"/>
      <c r="AP9855" s="126"/>
      <c r="AQ9855" s="127"/>
      <c r="AR9855" s="128"/>
      <c r="AS9855" s="13"/>
      <c r="AW9855" s="128"/>
      <c r="AX9855" s="128"/>
      <c r="AY9855" s="128"/>
      <c r="BH9855" s="89"/>
      <c r="BI9855" s="90"/>
      <c r="DL9855" s="13"/>
      <c r="DM9855" s="13"/>
      <c r="DN9855" s="3"/>
      <c r="DO9855" s="126"/>
      <c r="DP9855" s="126"/>
      <c r="DQ9855" s="127"/>
      <c r="DR9855" s="128"/>
      <c r="DS9855" s="13"/>
      <c r="DW9855" s="128"/>
      <c r="DX9855" s="128"/>
      <c r="DY9855" s="128"/>
      <c r="EH9855" s="89"/>
      <c r="EI9855" s="90"/>
    </row>
    <row r="9856" spans="38:139">
      <c r="AL9856" s="13"/>
      <c r="AM9856" s="13"/>
      <c r="AN9856" s="3"/>
      <c r="AO9856" s="126"/>
      <c r="AP9856" s="126"/>
      <c r="AQ9856" s="127"/>
      <c r="AR9856" s="128"/>
      <c r="AS9856" s="13"/>
      <c r="AW9856" s="128"/>
      <c r="AX9856" s="128"/>
      <c r="AY9856" s="128"/>
      <c r="BH9856" s="89"/>
      <c r="BI9856" s="90"/>
      <c r="DL9856" s="13"/>
      <c r="DM9856" s="13"/>
      <c r="DN9856" s="3"/>
      <c r="DO9856" s="126"/>
      <c r="DP9856" s="126"/>
      <c r="DQ9856" s="127"/>
      <c r="DR9856" s="128"/>
      <c r="DS9856" s="13"/>
      <c r="DW9856" s="128"/>
      <c r="DX9856" s="128"/>
      <c r="DY9856" s="128"/>
      <c r="EH9856" s="89"/>
      <c r="EI9856" s="90"/>
    </row>
    <row r="9857" spans="38:139">
      <c r="AL9857" s="13"/>
      <c r="AM9857" s="13"/>
      <c r="AN9857" s="3"/>
      <c r="AO9857" s="126"/>
      <c r="AP9857" s="126"/>
      <c r="AQ9857" s="127"/>
      <c r="AR9857" s="128"/>
      <c r="AS9857" s="13"/>
      <c r="AW9857" s="128"/>
      <c r="AX9857" s="128"/>
      <c r="AY9857" s="128"/>
      <c r="BH9857" s="89"/>
      <c r="BI9857" s="90"/>
      <c r="DL9857" s="13"/>
      <c r="DM9857" s="13"/>
      <c r="DN9857" s="3"/>
      <c r="DO9857" s="126"/>
      <c r="DP9857" s="126"/>
      <c r="DQ9857" s="127"/>
      <c r="DR9857" s="128"/>
      <c r="DS9857" s="13"/>
      <c r="DW9857" s="128"/>
      <c r="DX9857" s="128"/>
      <c r="DY9857" s="128"/>
      <c r="EH9857" s="89"/>
      <c r="EI9857" s="90"/>
    </row>
    <row r="9858" spans="38:139">
      <c r="AL9858" s="13"/>
      <c r="AM9858" s="13"/>
      <c r="AN9858" s="3"/>
      <c r="AO9858" s="126"/>
      <c r="AP9858" s="126"/>
      <c r="AQ9858" s="127"/>
      <c r="AR9858" s="128"/>
      <c r="AS9858" s="13"/>
      <c r="AW9858" s="128"/>
      <c r="AX9858" s="128"/>
      <c r="AY9858" s="128"/>
      <c r="BH9858" s="89"/>
      <c r="BI9858" s="90"/>
      <c r="DL9858" s="13"/>
      <c r="DM9858" s="13"/>
      <c r="DN9858" s="3"/>
      <c r="DO9858" s="126"/>
      <c r="DP9858" s="126"/>
      <c r="DQ9858" s="127"/>
      <c r="DR9858" s="128"/>
      <c r="DS9858" s="13"/>
      <c r="DW9858" s="128"/>
      <c r="DX9858" s="128"/>
      <c r="DY9858" s="128"/>
      <c r="EH9858" s="89"/>
      <c r="EI9858" s="90"/>
    </row>
    <row r="9859" spans="38:139">
      <c r="AL9859" s="13"/>
      <c r="AM9859" s="13"/>
      <c r="AN9859" s="3"/>
      <c r="AO9859" s="126"/>
      <c r="AP9859" s="126"/>
      <c r="AQ9859" s="127"/>
      <c r="AR9859" s="128"/>
      <c r="AS9859" s="13"/>
      <c r="AW9859" s="128"/>
      <c r="AX9859" s="128"/>
      <c r="AY9859" s="128"/>
      <c r="BH9859" s="89"/>
      <c r="BI9859" s="90"/>
      <c r="DL9859" s="13"/>
      <c r="DM9859" s="13"/>
      <c r="DN9859" s="3"/>
      <c r="DO9859" s="126"/>
      <c r="DP9859" s="126"/>
      <c r="DQ9859" s="127"/>
      <c r="DR9859" s="128"/>
      <c r="DS9859" s="13"/>
      <c r="DW9859" s="128"/>
      <c r="DX9859" s="128"/>
      <c r="DY9859" s="128"/>
      <c r="EH9859" s="89"/>
      <c r="EI9859" s="90"/>
    </row>
    <row r="9860" spans="38:139">
      <c r="AL9860" s="13"/>
      <c r="AM9860" s="13"/>
      <c r="AN9860" s="3"/>
      <c r="AO9860" s="126"/>
      <c r="AP9860" s="126"/>
      <c r="AQ9860" s="127"/>
      <c r="AR9860" s="128"/>
      <c r="AS9860" s="13"/>
      <c r="AW9860" s="128"/>
      <c r="AX9860" s="128"/>
      <c r="AY9860" s="128"/>
      <c r="BH9860" s="89"/>
      <c r="BI9860" s="90"/>
      <c r="DL9860" s="13"/>
      <c r="DM9860" s="13"/>
      <c r="DN9860" s="3"/>
      <c r="DO9860" s="126"/>
      <c r="DP9860" s="126"/>
      <c r="DQ9860" s="127"/>
      <c r="DR9860" s="128"/>
      <c r="DS9860" s="13"/>
      <c r="DW9860" s="128"/>
      <c r="DX9860" s="128"/>
      <c r="DY9860" s="128"/>
      <c r="EH9860" s="89"/>
      <c r="EI9860" s="90"/>
    </row>
    <row r="9861" spans="38:139">
      <c r="AL9861" s="13"/>
      <c r="AM9861" s="13"/>
      <c r="AN9861" s="3"/>
      <c r="AO9861" s="126"/>
      <c r="AP9861" s="126"/>
      <c r="AQ9861" s="127"/>
      <c r="AR9861" s="128"/>
      <c r="AS9861" s="13"/>
      <c r="AW9861" s="128"/>
      <c r="AX9861" s="128"/>
      <c r="AY9861" s="128"/>
      <c r="BH9861" s="89"/>
      <c r="BI9861" s="90"/>
      <c r="DL9861" s="13"/>
      <c r="DM9861" s="13"/>
      <c r="DN9861" s="3"/>
      <c r="DO9861" s="126"/>
      <c r="DP9861" s="126"/>
      <c r="DQ9861" s="127"/>
      <c r="DR9861" s="128"/>
      <c r="DS9861" s="13"/>
      <c r="DW9861" s="128"/>
      <c r="DX9861" s="128"/>
      <c r="DY9861" s="128"/>
      <c r="EH9861" s="89"/>
      <c r="EI9861" s="90"/>
    </row>
    <row r="9862" spans="38:139">
      <c r="AL9862" s="13"/>
      <c r="AM9862" s="13"/>
      <c r="AN9862" s="3"/>
      <c r="AO9862" s="126"/>
      <c r="AP9862" s="126"/>
      <c r="AQ9862" s="127"/>
      <c r="AR9862" s="128"/>
      <c r="AS9862" s="13"/>
      <c r="AW9862" s="128"/>
      <c r="AX9862" s="128"/>
      <c r="AY9862" s="128"/>
      <c r="BH9862" s="89"/>
      <c r="BI9862" s="90"/>
      <c r="DL9862" s="13"/>
      <c r="DM9862" s="13"/>
      <c r="DN9862" s="3"/>
      <c r="DO9862" s="126"/>
      <c r="DP9862" s="126"/>
      <c r="DQ9862" s="127"/>
      <c r="DR9862" s="128"/>
      <c r="DS9862" s="13"/>
      <c r="DW9862" s="128"/>
      <c r="DX9862" s="128"/>
      <c r="DY9862" s="128"/>
      <c r="EH9862" s="89"/>
      <c r="EI9862" s="90"/>
    </row>
    <row r="9863" spans="38:139">
      <c r="AL9863" s="13"/>
      <c r="AM9863" s="13"/>
      <c r="AN9863" s="3"/>
      <c r="AO9863" s="126"/>
      <c r="AP9863" s="126"/>
      <c r="AQ9863" s="127"/>
      <c r="AR9863" s="128"/>
      <c r="AS9863" s="13"/>
      <c r="AW9863" s="128"/>
      <c r="AX9863" s="128"/>
      <c r="AY9863" s="128"/>
      <c r="BH9863" s="89"/>
      <c r="BI9863" s="90"/>
      <c r="DL9863" s="13"/>
      <c r="DM9863" s="13"/>
      <c r="DN9863" s="3"/>
      <c r="DO9863" s="126"/>
      <c r="DP9863" s="126"/>
      <c r="DQ9863" s="127"/>
      <c r="DR9863" s="128"/>
      <c r="DS9863" s="13"/>
      <c r="DW9863" s="128"/>
      <c r="DX9863" s="128"/>
      <c r="DY9863" s="128"/>
      <c r="EH9863" s="89"/>
      <c r="EI9863" s="90"/>
    </row>
    <row r="9864" spans="38:139">
      <c r="AL9864" s="13"/>
      <c r="AM9864" s="13"/>
      <c r="AN9864" s="3"/>
      <c r="AO9864" s="126"/>
      <c r="AP9864" s="126"/>
      <c r="AQ9864" s="127"/>
      <c r="AR9864" s="128"/>
      <c r="AS9864" s="13"/>
      <c r="AW9864" s="128"/>
      <c r="AX9864" s="128"/>
      <c r="AY9864" s="128"/>
      <c r="BH9864" s="89"/>
      <c r="BI9864" s="90"/>
      <c r="DL9864" s="13"/>
      <c r="DM9864" s="13"/>
      <c r="DN9864" s="3"/>
      <c r="DO9864" s="126"/>
      <c r="DP9864" s="126"/>
      <c r="DQ9864" s="127"/>
      <c r="DR9864" s="128"/>
      <c r="DS9864" s="13"/>
      <c r="DW9864" s="128"/>
      <c r="DX9864" s="128"/>
      <c r="DY9864" s="128"/>
      <c r="EH9864" s="89"/>
      <c r="EI9864" s="90"/>
    </row>
    <row r="9865" spans="38:139">
      <c r="AL9865" s="13"/>
      <c r="AM9865" s="13"/>
      <c r="AN9865" s="3"/>
      <c r="AO9865" s="126"/>
      <c r="AP9865" s="126"/>
      <c r="AQ9865" s="127"/>
      <c r="AR9865" s="128"/>
      <c r="AS9865" s="13"/>
      <c r="AW9865" s="128"/>
      <c r="AX9865" s="128"/>
      <c r="AY9865" s="128"/>
      <c r="BH9865" s="89"/>
      <c r="BI9865" s="90"/>
      <c r="DL9865" s="13"/>
      <c r="DM9865" s="13"/>
      <c r="DN9865" s="3"/>
      <c r="DO9865" s="126"/>
      <c r="DP9865" s="126"/>
      <c r="DQ9865" s="127"/>
      <c r="DR9865" s="128"/>
      <c r="DS9865" s="13"/>
      <c r="DW9865" s="128"/>
      <c r="DX9865" s="128"/>
      <c r="DY9865" s="128"/>
      <c r="EH9865" s="89"/>
      <c r="EI9865" s="90"/>
    </row>
    <row r="9866" spans="38:139">
      <c r="AL9866" s="13"/>
      <c r="AM9866" s="13"/>
      <c r="AN9866" s="3"/>
      <c r="AO9866" s="126"/>
      <c r="AP9866" s="126"/>
      <c r="AQ9866" s="127"/>
      <c r="AR9866" s="128"/>
      <c r="AS9866" s="13"/>
      <c r="AW9866" s="128"/>
      <c r="AX9866" s="128"/>
      <c r="AY9866" s="128"/>
      <c r="BH9866" s="89"/>
      <c r="BI9866" s="90"/>
      <c r="DL9866" s="13"/>
      <c r="DM9866" s="13"/>
      <c r="DN9866" s="3"/>
      <c r="DO9866" s="126"/>
      <c r="DP9866" s="126"/>
      <c r="DQ9866" s="127"/>
      <c r="DR9866" s="128"/>
      <c r="DS9866" s="13"/>
      <c r="DW9866" s="128"/>
      <c r="DX9866" s="128"/>
      <c r="DY9866" s="128"/>
      <c r="EH9866" s="89"/>
      <c r="EI9866" s="90"/>
    </row>
    <row r="9867" spans="38:139">
      <c r="AL9867" s="13"/>
      <c r="AM9867" s="13"/>
      <c r="AN9867" s="3"/>
      <c r="AO9867" s="126"/>
      <c r="AP9867" s="126"/>
      <c r="AQ9867" s="127"/>
      <c r="AR9867" s="128"/>
      <c r="AS9867" s="13"/>
      <c r="AW9867" s="128"/>
      <c r="AX9867" s="128"/>
      <c r="AY9867" s="128"/>
      <c r="BH9867" s="89"/>
      <c r="BI9867" s="90"/>
      <c r="DL9867" s="13"/>
      <c r="DM9867" s="13"/>
      <c r="DN9867" s="3"/>
      <c r="DO9867" s="126"/>
      <c r="DP9867" s="126"/>
      <c r="DQ9867" s="127"/>
      <c r="DR9867" s="128"/>
      <c r="DS9867" s="13"/>
      <c r="DW9867" s="128"/>
      <c r="DX9867" s="128"/>
      <c r="DY9867" s="128"/>
      <c r="EH9867" s="89"/>
      <c r="EI9867" s="90"/>
    </row>
    <row r="9868" spans="38:139">
      <c r="AL9868" s="13"/>
      <c r="AM9868" s="13"/>
      <c r="AN9868" s="3"/>
      <c r="AO9868" s="126"/>
      <c r="AP9868" s="126"/>
      <c r="AQ9868" s="127"/>
      <c r="AR9868" s="128"/>
      <c r="AS9868" s="13"/>
      <c r="AW9868" s="128"/>
      <c r="AX9868" s="128"/>
      <c r="AY9868" s="128"/>
      <c r="BH9868" s="89"/>
      <c r="BI9868" s="90"/>
      <c r="DL9868" s="13"/>
      <c r="DM9868" s="13"/>
      <c r="DN9868" s="3"/>
      <c r="DO9868" s="126"/>
      <c r="DP9868" s="126"/>
      <c r="DQ9868" s="127"/>
      <c r="DR9868" s="128"/>
      <c r="DS9868" s="13"/>
      <c r="DW9868" s="128"/>
      <c r="DX9868" s="128"/>
      <c r="DY9868" s="128"/>
      <c r="EH9868" s="89"/>
      <c r="EI9868" s="90"/>
    </row>
    <row r="9869" spans="38:139">
      <c r="AL9869" s="13"/>
      <c r="AM9869" s="13"/>
      <c r="AN9869" s="3"/>
      <c r="AO9869" s="126"/>
      <c r="AP9869" s="126"/>
      <c r="AQ9869" s="127"/>
      <c r="AR9869" s="128"/>
      <c r="AS9869" s="13"/>
      <c r="AW9869" s="128"/>
      <c r="AX9869" s="128"/>
      <c r="AY9869" s="128"/>
      <c r="BH9869" s="89"/>
      <c r="BI9869" s="90"/>
      <c r="DL9869" s="13"/>
      <c r="DM9869" s="13"/>
      <c r="DN9869" s="3"/>
      <c r="DO9869" s="126"/>
      <c r="DP9869" s="126"/>
      <c r="DQ9869" s="127"/>
      <c r="DR9869" s="128"/>
      <c r="DS9869" s="13"/>
      <c r="DW9869" s="128"/>
      <c r="DX9869" s="128"/>
      <c r="DY9869" s="128"/>
      <c r="EH9869" s="89"/>
      <c r="EI9869" s="90"/>
    </row>
    <row r="9870" spans="38:139">
      <c r="AL9870" s="13"/>
      <c r="AM9870" s="13"/>
      <c r="AN9870" s="3"/>
      <c r="AO9870" s="126"/>
      <c r="AP9870" s="126"/>
      <c r="AQ9870" s="127"/>
      <c r="AR9870" s="128"/>
      <c r="AS9870" s="13"/>
      <c r="AW9870" s="128"/>
      <c r="AX9870" s="128"/>
      <c r="AY9870" s="128"/>
      <c r="BH9870" s="89"/>
      <c r="BI9870" s="90"/>
      <c r="DL9870" s="13"/>
      <c r="DM9870" s="13"/>
      <c r="DN9870" s="3"/>
      <c r="DO9870" s="126"/>
      <c r="DP9870" s="126"/>
      <c r="DQ9870" s="127"/>
      <c r="DR9870" s="128"/>
      <c r="DS9870" s="13"/>
      <c r="DW9870" s="128"/>
      <c r="DX9870" s="128"/>
      <c r="DY9870" s="128"/>
      <c r="EH9870" s="89"/>
      <c r="EI9870" s="90"/>
    </row>
    <row r="9871" spans="38:139">
      <c r="AL9871" s="13"/>
      <c r="AM9871" s="13"/>
      <c r="AN9871" s="3"/>
      <c r="AO9871" s="126"/>
      <c r="AP9871" s="126"/>
      <c r="AQ9871" s="127"/>
      <c r="AR9871" s="128"/>
      <c r="AS9871" s="13"/>
      <c r="AW9871" s="128"/>
      <c r="AX9871" s="128"/>
      <c r="AY9871" s="128"/>
      <c r="BH9871" s="89"/>
      <c r="BI9871" s="90"/>
      <c r="DL9871" s="13"/>
      <c r="DM9871" s="13"/>
      <c r="DN9871" s="3"/>
      <c r="DO9871" s="126"/>
      <c r="DP9871" s="126"/>
      <c r="DQ9871" s="127"/>
      <c r="DR9871" s="128"/>
      <c r="DS9871" s="13"/>
      <c r="DW9871" s="128"/>
      <c r="DX9871" s="128"/>
      <c r="DY9871" s="128"/>
      <c r="EH9871" s="89"/>
      <c r="EI9871" s="90"/>
    </row>
    <row r="9872" spans="38:139">
      <c r="AL9872" s="13"/>
      <c r="AM9872" s="13"/>
      <c r="AN9872" s="3"/>
      <c r="AO9872" s="126"/>
      <c r="AP9872" s="126"/>
      <c r="AQ9872" s="127"/>
      <c r="AR9872" s="128"/>
      <c r="AS9872" s="13"/>
      <c r="AW9872" s="128"/>
      <c r="AX9872" s="128"/>
      <c r="AY9872" s="128"/>
      <c r="BH9872" s="89"/>
      <c r="BI9872" s="90"/>
      <c r="DL9872" s="13"/>
      <c r="DM9872" s="13"/>
      <c r="DN9872" s="3"/>
      <c r="DO9872" s="126"/>
      <c r="DP9872" s="126"/>
      <c r="DQ9872" s="127"/>
      <c r="DR9872" s="128"/>
      <c r="DS9872" s="13"/>
      <c r="DW9872" s="128"/>
      <c r="DX9872" s="128"/>
      <c r="DY9872" s="128"/>
      <c r="EH9872" s="89"/>
      <c r="EI9872" s="90"/>
    </row>
    <row r="9873" spans="38:139">
      <c r="AL9873" s="13"/>
      <c r="AM9873" s="13"/>
      <c r="AN9873" s="3"/>
      <c r="AO9873" s="126"/>
      <c r="AP9873" s="126"/>
      <c r="AQ9873" s="127"/>
      <c r="AR9873" s="128"/>
      <c r="AS9873" s="13"/>
      <c r="AW9873" s="128"/>
      <c r="AX9873" s="128"/>
      <c r="AY9873" s="128"/>
      <c r="BH9873" s="89"/>
      <c r="BI9873" s="90"/>
      <c r="DL9873" s="13"/>
      <c r="DM9873" s="13"/>
      <c r="DN9873" s="3"/>
      <c r="DO9873" s="126"/>
      <c r="DP9873" s="126"/>
      <c r="DQ9873" s="127"/>
      <c r="DR9873" s="128"/>
      <c r="DS9873" s="13"/>
      <c r="DW9873" s="128"/>
      <c r="DX9873" s="128"/>
      <c r="DY9873" s="128"/>
      <c r="EH9873" s="89"/>
      <c r="EI9873" s="90"/>
    </row>
    <row r="9874" spans="38:139">
      <c r="AL9874" s="13"/>
      <c r="AM9874" s="13"/>
      <c r="AN9874" s="3"/>
      <c r="AO9874" s="126"/>
      <c r="AP9874" s="126"/>
      <c r="AQ9874" s="127"/>
      <c r="AR9874" s="128"/>
      <c r="AS9874" s="13"/>
      <c r="AW9874" s="128"/>
      <c r="AX9874" s="128"/>
      <c r="AY9874" s="128"/>
      <c r="BH9874" s="89"/>
      <c r="BI9874" s="90"/>
      <c r="DL9874" s="13"/>
      <c r="DM9874" s="13"/>
      <c r="DN9874" s="3"/>
      <c r="DO9874" s="126"/>
      <c r="DP9874" s="126"/>
      <c r="DQ9874" s="127"/>
      <c r="DR9874" s="128"/>
      <c r="DS9874" s="13"/>
      <c r="DW9874" s="128"/>
      <c r="DX9874" s="128"/>
      <c r="DY9874" s="128"/>
      <c r="EH9874" s="89"/>
      <c r="EI9874" s="90"/>
    </row>
    <row r="9875" spans="38:139">
      <c r="AL9875" s="13"/>
      <c r="AM9875" s="13"/>
      <c r="AN9875" s="3"/>
      <c r="AO9875" s="126"/>
      <c r="AP9875" s="126"/>
      <c r="AQ9875" s="127"/>
      <c r="AR9875" s="128"/>
      <c r="AS9875" s="13"/>
      <c r="AW9875" s="128"/>
      <c r="AX9875" s="128"/>
      <c r="AY9875" s="128"/>
      <c r="BH9875" s="89"/>
      <c r="BI9875" s="90"/>
      <c r="DL9875" s="13"/>
      <c r="DM9875" s="13"/>
      <c r="DN9875" s="3"/>
      <c r="DO9875" s="126"/>
      <c r="DP9875" s="126"/>
      <c r="DQ9875" s="127"/>
      <c r="DR9875" s="128"/>
      <c r="DS9875" s="13"/>
      <c r="DW9875" s="128"/>
      <c r="DX9875" s="128"/>
      <c r="DY9875" s="128"/>
      <c r="EH9875" s="89"/>
      <c r="EI9875" s="90"/>
    </row>
    <row r="9876" spans="38:139">
      <c r="AL9876" s="13"/>
      <c r="AM9876" s="13"/>
      <c r="AN9876" s="3"/>
      <c r="AO9876" s="126"/>
      <c r="AP9876" s="126"/>
      <c r="AQ9876" s="127"/>
      <c r="AR9876" s="128"/>
      <c r="AS9876" s="13"/>
      <c r="AW9876" s="128"/>
      <c r="AX9876" s="128"/>
      <c r="AY9876" s="128"/>
      <c r="BH9876" s="89"/>
      <c r="BI9876" s="90"/>
      <c r="DL9876" s="13"/>
      <c r="DM9876" s="13"/>
      <c r="DN9876" s="3"/>
      <c r="DO9876" s="126"/>
      <c r="DP9876" s="126"/>
      <c r="DQ9876" s="127"/>
      <c r="DR9876" s="128"/>
      <c r="DS9876" s="13"/>
      <c r="DW9876" s="128"/>
      <c r="DX9876" s="128"/>
      <c r="DY9876" s="128"/>
      <c r="EH9876" s="89"/>
      <c r="EI9876" s="90"/>
    </row>
    <row r="9877" spans="38:139">
      <c r="AL9877" s="13"/>
      <c r="AM9877" s="13"/>
      <c r="AN9877" s="3"/>
      <c r="AO9877" s="126"/>
      <c r="AP9877" s="126"/>
      <c r="AQ9877" s="127"/>
      <c r="AR9877" s="128"/>
      <c r="AS9877" s="13"/>
      <c r="AW9877" s="128"/>
      <c r="AX9877" s="128"/>
      <c r="AY9877" s="128"/>
      <c r="BH9877" s="89"/>
      <c r="BI9877" s="90"/>
      <c r="DL9877" s="13"/>
      <c r="DM9877" s="13"/>
      <c r="DN9877" s="3"/>
      <c r="DO9877" s="126"/>
      <c r="DP9877" s="126"/>
      <c r="DQ9877" s="127"/>
      <c r="DR9877" s="128"/>
      <c r="DS9877" s="13"/>
      <c r="DW9877" s="128"/>
      <c r="DX9877" s="128"/>
      <c r="DY9877" s="128"/>
      <c r="EH9877" s="89"/>
      <c r="EI9877" s="90"/>
    </row>
    <row r="9878" spans="38:139">
      <c r="AL9878" s="13"/>
      <c r="AM9878" s="13"/>
      <c r="AN9878" s="3"/>
      <c r="AO9878" s="126"/>
      <c r="AP9878" s="126"/>
      <c r="AQ9878" s="127"/>
      <c r="AR9878" s="128"/>
      <c r="AS9878" s="13"/>
      <c r="AW9878" s="128"/>
      <c r="AX9878" s="128"/>
      <c r="AY9878" s="128"/>
      <c r="BH9878" s="89"/>
      <c r="BI9878" s="90"/>
      <c r="DL9878" s="13"/>
      <c r="DM9878" s="13"/>
      <c r="DN9878" s="3"/>
      <c r="DO9878" s="126"/>
      <c r="DP9878" s="126"/>
      <c r="DQ9878" s="127"/>
      <c r="DR9878" s="128"/>
      <c r="DS9878" s="13"/>
      <c r="DW9878" s="128"/>
      <c r="DX9878" s="128"/>
      <c r="DY9878" s="128"/>
      <c r="EH9878" s="89"/>
      <c r="EI9878" s="90"/>
    </row>
    <row r="9879" spans="38:139">
      <c r="AL9879" s="13"/>
      <c r="AM9879" s="13"/>
      <c r="AN9879" s="3"/>
      <c r="AO9879" s="126"/>
      <c r="AP9879" s="126"/>
      <c r="AQ9879" s="127"/>
      <c r="AR9879" s="128"/>
      <c r="AS9879" s="13"/>
      <c r="AW9879" s="128"/>
      <c r="AX9879" s="128"/>
      <c r="AY9879" s="128"/>
      <c r="BH9879" s="89"/>
      <c r="BI9879" s="90"/>
      <c r="DL9879" s="13"/>
      <c r="DM9879" s="13"/>
      <c r="DN9879" s="3"/>
      <c r="DO9879" s="126"/>
      <c r="DP9879" s="126"/>
      <c r="DQ9879" s="127"/>
      <c r="DR9879" s="128"/>
      <c r="DS9879" s="13"/>
      <c r="DW9879" s="128"/>
      <c r="DX9879" s="128"/>
      <c r="DY9879" s="128"/>
      <c r="EH9879" s="89"/>
      <c r="EI9879" s="90"/>
    </row>
    <row r="9880" spans="38:139">
      <c r="AL9880" s="13"/>
      <c r="AM9880" s="13"/>
      <c r="AN9880" s="3"/>
      <c r="AO9880" s="126"/>
      <c r="AP9880" s="126"/>
      <c r="AQ9880" s="127"/>
      <c r="AR9880" s="128"/>
      <c r="AS9880" s="13"/>
      <c r="AW9880" s="128"/>
      <c r="AX9880" s="128"/>
      <c r="AY9880" s="128"/>
      <c r="BH9880" s="89"/>
      <c r="BI9880" s="90"/>
      <c r="DL9880" s="13"/>
      <c r="DM9880" s="13"/>
      <c r="DN9880" s="3"/>
      <c r="DO9880" s="126"/>
      <c r="DP9880" s="126"/>
      <c r="DQ9880" s="127"/>
      <c r="DR9880" s="128"/>
      <c r="DS9880" s="13"/>
      <c r="DW9880" s="128"/>
      <c r="DX9880" s="128"/>
      <c r="DY9880" s="128"/>
      <c r="EH9880" s="89"/>
      <c r="EI9880" s="90"/>
    </row>
    <row r="9881" spans="38:139">
      <c r="AL9881" s="13"/>
      <c r="AM9881" s="13"/>
      <c r="AN9881" s="3"/>
      <c r="AO9881" s="126"/>
      <c r="AP9881" s="126"/>
      <c r="AQ9881" s="127"/>
      <c r="AR9881" s="128"/>
      <c r="AS9881" s="13"/>
      <c r="AW9881" s="128"/>
      <c r="AX9881" s="128"/>
      <c r="AY9881" s="128"/>
      <c r="BH9881" s="89"/>
      <c r="BI9881" s="90"/>
      <c r="DL9881" s="13"/>
      <c r="DM9881" s="13"/>
      <c r="DN9881" s="3"/>
      <c r="DO9881" s="126"/>
      <c r="DP9881" s="126"/>
      <c r="DQ9881" s="127"/>
      <c r="DR9881" s="128"/>
      <c r="DS9881" s="13"/>
      <c r="DW9881" s="128"/>
      <c r="DX9881" s="128"/>
      <c r="DY9881" s="128"/>
      <c r="EH9881" s="89"/>
      <c r="EI9881" s="90"/>
    </row>
    <row r="9882" spans="38:139">
      <c r="AL9882" s="13"/>
      <c r="AM9882" s="13"/>
      <c r="AN9882" s="3"/>
      <c r="AO9882" s="126"/>
      <c r="AP9882" s="126"/>
      <c r="AQ9882" s="127"/>
      <c r="AR9882" s="128"/>
      <c r="AS9882" s="13"/>
      <c r="AW9882" s="128"/>
      <c r="AX9882" s="128"/>
      <c r="AY9882" s="128"/>
      <c r="BH9882" s="89"/>
      <c r="BI9882" s="90"/>
      <c r="DL9882" s="13"/>
      <c r="DM9882" s="13"/>
      <c r="DN9882" s="3"/>
      <c r="DO9882" s="126"/>
      <c r="DP9882" s="126"/>
      <c r="DQ9882" s="127"/>
      <c r="DR9882" s="128"/>
      <c r="DS9882" s="13"/>
      <c r="DW9882" s="128"/>
      <c r="DX9882" s="128"/>
      <c r="DY9882" s="128"/>
      <c r="EH9882" s="89"/>
      <c r="EI9882" s="90"/>
    </row>
    <row r="9883" spans="38:139">
      <c r="AL9883" s="13"/>
      <c r="AM9883" s="13"/>
      <c r="AN9883" s="3"/>
      <c r="AO9883" s="126"/>
      <c r="AP9883" s="126"/>
      <c r="AQ9883" s="127"/>
      <c r="AR9883" s="128"/>
      <c r="AS9883" s="13"/>
      <c r="AW9883" s="128"/>
      <c r="AX9883" s="128"/>
      <c r="AY9883" s="128"/>
      <c r="BH9883" s="89"/>
      <c r="BI9883" s="90"/>
      <c r="DL9883" s="13"/>
      <c r="DM9883" s="13"/>
      <c r="DN9883" s="3"/>
      <c r="DO9883" s="126"/>
      <c r="DP9883" s="126"/>
      <c r="DQ9883" s="127"/>
      <c r="DR9883" s="128"/>
      <c r="DS9883" s="13"/>
      <c r="DW9883" s="128"/>
      <c r="DX9883" s="128"/>
      <c r="DY9883" s="128"/>
      <c r="EH9883" s="89"/>
      <c r="EI9883" s="90"/>
    </row>
    <row r="9884" spans="38:139">
      <c r="AL9884" s="13"/>
      <c r="AM9884" s="13"/>
      <c r="AN9884" s="3"/>
      <c r="AO9884" s="126"/>
      <c r="AP9884" s="126"/>
      <c r="AQ9884" s="127"/>
      <c r="AR9884" s="128"/>
      <c r="AS9884" s="13"/>
      <c r="AW9884" s="128"/>
      <c r="AX9884" s="128"/>
      <c r="AY9884" s="128"/>
      <c r="BH9884" s="89"/>
      <c r="BI9884" s="90"/>
      <c r="DL9884" s="13"/>
      <c r="DM9884" s="13"/>
      <c r="DN9884" s="3"/>
      <c r="DO9884" s="126"/>
      <c r="DP9884" s="126"/>
      <c r="DQ9884" s="127"/>
      <c r="DR9884" s="128"/>
      <c r="DS9884" s="13"/>
      <c r="DW9884" s="128"/>
      <c r="DX9884" s="128"/>
      <c r="DY9884" s="128"/>
      <c r="EH9884" s="89"/>
      <c r="EI9884" s="90"/>
    </row>
    <row r="9885" spans="38:139">
      <c r="AL9885" s="13"/>
      <c r="AM9885" s="13"/>
      <c r="AN9885" s="3"/>
      <c r="AO9885" s="126"/>
      <c r="AP9885" s="126"/>
      <c r="AQ9885" s="127"/>
      <c r="AR9885" s="128"/>
      <c r="AS9885" s="13"/>
      <c r="AW9885" s="128"/>
      <c r="AX9885" s="128"/>
      <c r="AY9885" s="128"/>
      <c r="BH9885" s="89"/>
      <c r="BI9885" s="90"/>
      <c r="DL9885" s="13"/>
      <c r="DM9885" s="13"/>
      <c r="DN9885" s="3"/>
      <c r="DO9885" s="126"/>
      <c r="DP9885" s="126"/>
      <c r="DQ9885" s="127"/>
      <c r="DR9885" s="128"/>
      <c r="DS9885" s="13"/>
      <c r="DW9885" s="128"/>
      <c r="DX9885" s="128"/>
      <c r="DY9885" s="128"/>
      <c r="EH9885" s="89"/>
      <c r="EI9885" s="90"/>
    </row>
    <row r="9886" spans="38:139">
      <c r="AL9886" s="13"/>
      <c r="AM9886" s="13"/>
      <c r="AN9886" s="3"/>
      <c r="AO9886" s="126"/>
      <c r="AP9886" s="126"/>
      <c r="AQ9886" s="127"/>
      <c r="AR9886" s="128"/>
      <c r="AS9886" s="13"/>
      <c r="AW9886" s="128"/>
      <c r="AX9886" s="128"/>
      <c r="AY9886" s="128"/>
      <c r="BH9886" s="89"/>
      <c r="BI9886" s="90"/>
      <c r="DL9886" s="13"/>
      <c r="DM9886" s="13"/>
      <c r="DN9886" s="3"/>
      <c r="DO9886" s="126"/>
      <c r="DP9886" s="126"/>
      <c r="DQ9886" s="127"/>
      <c r="DR9886" s="128"/>
      <c r="DS9886" s="13"/>
      <c r="DW9886" s="128"/>
      <c r="DX9886" s="128"/>
      <c r="DY9886" s="128"/>
      <c r="EH9886" s="89"/>
      <c r="EI9886" s="90"/>
    </row>
    <row r="9887" spans="38:139">
      <c r="AL9887" s="13"/>
      <c r="AM9887" s="13"/>
      <c r="AN9887" s="3"/>
      <c r="AO9887" s="126"/>
      <c r="AP9887" s="126"/>
      <c r="AQ9887" s="127"/>
      <c r="AR9887" s="128"/>
      <c r="AS9887" s="13"/>
      <c r="AW9887" s="128"/>
      <c r="AX9887" s="128"/>
      <c r="AY9887" s="128"/>
      <c r="BH9887" s="89"/>
      <c r="BI9887" s="90"/>
      <c r="DL9887" s="13"/>
      <c r="DM9887" s="13"/>
      <c r="DN9887" s="3"/>
      <c r="DO9887" s="126"/>
      <c r="DP9887" s="126"/>
      <c r="DQ9887" s="127"/>
      <c r="DR9887" s="128"/>
      <c r="DS9887" s="13"/>
      <c r="DW9887" s="128"/>
      <c r="DX9887" s="128"/>
      <c r="DY9887" s="128"/>
      <c r="EH9887" s="89"/>
      <c r="EI9887" s="90"/>
    </row>
    <row r="9888" spans="38:139">
      <c r="AL9888" s="13"/>
      <c r="AM9888" s="13"/>
      <c r="AN9888" s="3"/>
      <c r="AO9888" s="126"/>
      <c r="AP9888" s="126"/>
      <c r="AQ9888" s="127"/>
      <c r="AR9888" s="128"/>
      <c r="AS9888" s="13"/>
      <c r="AW9888" s="128"/>
      <c r="AX9888" s="128"/>
      <c r="AY9888" s="128"/>
      <c r="BH9888" s="89"/>
      <c r="BI9888" s="90"/>
      <c r="DL9888" s="13"/>
      <c r="DM9888" s="13"/>
      <c r="DN9888" s="3"/>
      <c r="DO9888" s="126"/>
      <c r="DP9888" s="126"/>
      <c r="DQ9888" s="127"/>
      <c r="DR9888" s="128"/>
      <c r="DS9888" s="13"/>
      <c r="DW9888" s="128"/>
      <c r="DX9888" s="128"/>
      <c r="DY9888" s="128"/>
      <c r="EH9888" s="89"/>
      <c r="EI9888" s="90"/>
    </row>
    <row r="9889" spans="38:139">
      <c r="AL9889" s="13"/>
      <c r="AM9889" s="13"/>
      <c r="AN9889" s="3"/>
      <c r="AO9889" s="126"/>
      <c r="AP9889" s="126"/>
      <c r="AQ9889" s="127"/>
      <c r="AR9889" s="128"/>
      <c r="AS9889" s="13"/>
      <c r="AW9889" s="128"/>
      <c r="AX9889" s="128"/>
      <c r="AY9889" s="128"/>
      <c r="BH9889" s="89"/>
      <c r="BI9889" s="90"/>
      <c r="DL9889" s="13"/>
      <c r="DM9889" s="13"/>
      <c r="DN9889" s="3"/>
      <c r="DO9889" s="126"/>
      <c r="DP9889" s="126"/>
      <c r="DQ9889" s="127"/>
      <c r="DR9889" s="128"/>
      <c r="DS9889" s="13"/>
      <c r="DW9889" s="128"/>
      <c r="DX9889" s="128"/>
      <c r="DY9889" s="128"/>
      <c r="EH9889" s="89"/>
      <c r="EI9889" s="90"/>
    </row>
    <row r="9890" spans="38:139">
      <c r="AL9890" s="13"/>
      <c r="AM9890" s="13"/>
      <c r="AN9890" s="3"/>
      <c r="AO9890" s="126"/>
      <c r="AP9890" s="126"/>
      <c r="AQ9890" s="127"/>
      <c r="AR9890" s="128"/>
      <c r="AS9890" s="13"/>
      <c r="AW9890" s="128"/>
      <c r="AX9890" s="128"/>
      <c r="AY9890" s="128"/>
      <c r="BH9890" s="89"/>
      <c r="BI9890" s="90"/>
      <c r="DL9890" s="13"/>
      <c r="DM9890" s="13"/>
      <c r="DN9890" s="3"/>
      <c r="DO9890" s="126"/>
      <c r="DP9890" s="126"/>
      <c r="DQ9890" s="127"/>
      <c r="DR9890" s="128"/>
      <c r="DS9890" s="13"/>
      <c r="DW9890" s="128"/>
      <c r="DX9890" s="128"/>
      <c r="DY9890" s="128"/>
      <c r="EH9890" s="89"/>
      <c r="EI9890" s="90"/>
    </row>
    <row r="9891" spans="38:139">
      <c r="AL9891" s="13"/>
      <c r="AM9891" s="13"/>
      <c r="AN9891" s="3"/>
      <c r="AO9891" s="126"/>
      <c r="AP9891" s="126"/>
      <c r="AQ9891" s="127"/>
      <c r="AR9891" s="128"/>
      <c r="AS9891" s="13"/>
      <c r="AW9891" s="128"/>
      <c r="AX9891" s="128"/>
      <c r="AY9891" s="128"/>
      <c r="BH9891" s="89"/>
      <c r="BI9891" s="90"/>
      <c r="DL9891" s="13"/>
      <c r="DM9891" s="13"/>
      <c r="DN9891" s="3"/>
      <c r="DO9891" s="126"/>
      <c r="DP9891" s="126"/>
      <c r="DQ9891" s="127"/>
      <c r="DR9891" s="128"/>
      <c r="DS9891" s="13"/>
      <c r="DW9891" s="128"/>
      <c r="DX9891" s="128"/>
      <c r="DY9891" s="128"/>
      <c r="EH9891" s="89"/>
      <c r="EI9891" s="90"/>
    </row>
    <row r="9892" spans="38:139">
      <c r="AL9892" s="13"/>
      <c r="AM9892" s="13"/>
      <c r="AN9892" s="3"/>
      <c r="AO9892" s="126"/>
      <c r="AP9892" s="126"/>
      <c r="AQ9892" s="127"/>
      <c r="AR9892" s="128"/>
      <c r="AS9892" s="13"/>
      <c r="AW9892" s="128"/>
      <c r="AX9892" s="128"/>
      <c r="AY9892" s="128"/>
      <c r="BH9892" s="89"/>
      <c r="BI9892" s="90"/>
      <c r="DL9892" s="13"/>
      <c r="DM9892" s="13"/>
      <c r="DN9892" s="3"/>
      <c r="DO9892" s="126"/>
      <c r="DP9892" s="126"/>
      <c r="DQ9892" s="127"/>
      <c r="DR9892" s="128"/>
      <c r="DS9892" s="13"/>
      <c r="DW9892" s="128"/>
      <c r="DX9892" s="128"/>
      <c r="DY9892" s="128"/>
      <c r="EH9892" s="89"/>
      <c r="EI9892" s="90"/>
    </row>
    <row r="9893" spans="38:139">
      <c r="AL9893" s="13"/>
      <c r="AM9893" s="13"/>
      <c r="AN9893" s="3"/>
      <c r="AO9893" s="126"/>
      <c r="AP9893" s="126"/>
      <c r="AQ9893" s="127"/>
      <c r="AR9893" s="128"/>
      <c r="AS9893" s="13"/>
      <c r="AW9893" s="128"/>
      <c r="AX9893" s="128"/>
      <c r="AY9893" s="128"/>
      <c r="BH9893" s="89"/>
      <c r="BI9893" s="90"/>
      <c r="DL9893" s="13"/>
      <c r="DM9893" s="13"/>
      <c r="DN9893" s="3"/>
      <c r="DO9893" s="126"/>
      <c r="DP9893" s="126"/>
      <c r="DQ9893" s="127"/>
      <c r="DR9893" s="128"/>
      <c r="DS9893" s="13"/>
      <c r="DW9893" s="128"/>
      <c r="DX9893" s="128"/>
      <c r="DY9893" s="128"/>
      <c r="EH9893" s="89"/>
      <c r="EI9893" s="90"/>
    </row>
    <row r="9894" spans="38:139">
      <c r="AL9894" s="13"/>
      <c r="AM9894" s="13"/>
      <c r="AN9894" s="3"/>
      <c r="AO9894" s="126"/>
      <c r="AP9894" s="126"/>
      <c r="AQ9894" s="127"/>
      <c r="AR9894" s="128"/>
      <c r="AS9894" s="13"/>
      <c r="AW9894" s="128"/>
      <c r="AX9894" s="128"/>
      <c r="AY9894" s="128"/>
      <c r="BH9894" s="89"/>
      <c r="BI9894" s="90"/>
      <c r="DL9894" s="13"/>
      <c r="DM9894" s="13"/>
      <c r="DN9894" s="3"/>
      <c r="DO9894" s="126"/>
      <c r="DP9894" s="126"/>
      <c r="DQ9894" s="127"/>
      <c r="DR9894" s="128"/>
      <c r="DS9894" s="13"/>
      <c r="DW9894" s="128"/>
      <c r="DX9894" s="128"/>
      <c r="DY9894" s="128"/>
      <c r="EH9894" s="89"/>
      <c r="EI9894" s="90"/>
    </row>
    <row r="9895" spans="38:139">
      <c r="AL9895" s="13"/>
      <c r="AM9895" s="13"/>
      <c r="AN9895" s="3"/>
      <c r="AO9895" s="126"/>
      <c r="AP9895" s="126"/>
      <c r="AQ9895" s="127"/>
      <c r="AR9895" s="128"/>
      <c r="AS9895" s="13"/>
      <c r="AW9895" s="128"/>
      <c r="AX9895" s="128"/>
      <c r="AY9895" s="128"/>
      <c r="BH9895" s="89"/>
      <c r="BI9895" s="90"/>
      <c r="DL9895" s="13"/>
      <c r="DM9895" s="13"/>
      <c r="DN9895" s="3"/>
      <c r="DO9895" s="126"/>
      <c r="DP9895" s="126"/>
      <c r="DQ9895" s="127"/>
      <c r="DR9895" s="128"/>
      <c r="DS9895" s="13"/>
      <c r="DW9895" s="128"/>
      <c r="DX9895" s="128"/>
      <c r="DY9895" s="128"/>
      <c r="EH9895" s="89"/>
      <c r="EI9895" s="90"/>
    </row>
    <row r="9896" spans="38:139">
      <c r="AL9896" s="13"/>
      <c r="AM9896" s="13"/>
      <c r="AN9896" s="3"/>
      <c r="AO9896" s="126"/>
      <c r="AP9896" s="126"/>
      <c r="AQ9896" s="127"/>
      <c r="AR9896" s="128"/>
      <c r="AS9896" s="13"/>
      <c r="AW9896" s="128"/>
      <c r="AX9896" s="128"/>
      <c r="AY9896" s="128"/>
      <c r="BH9896" s="89"/>
      <c r="BI9896" s="90"/>
      <c r="DL9896" s="13"/>
      <c r="DM9896" s="13"/>
      <c r="DN9896" s="3"/>
      <c r="DO9896" s="126"/>
      <c r="DP9896" s="126"/>
      <c r="DQ9896" s="127"/>
      <c r="DR9896" s="128"/>
      <c r="DS9896" s="13"/>
      <c r="DW9896" s="128"/>
      <c r="DX9896" s="128"/>
      <c r="DY9896" s="128"/>
      <c r="EH9896" s="89"/>
      <c r="EI9896" s="90"/>
    </row>
    <row r="9897" spans="38:139">
      <c r="AL9897" s="13"/>
      <c r="AM9897" s="13"/>
      <c r="AN9897" s="3"/>
      <c r="AO9897" s="126"/>
      <c r="AP9897" s="126"/>
      <c r="AQ9897" s="127"/>
      <c r="AR9897" s="128"/>
      <c r="AS9897" s="13"/>
      <c r="AW9897" s="128"/>
      <c r="AX9897" s="128"/>
      <c r="AY9897" s="128"/>
      <c r="BH9897" s="89"/>
      <c r="BI9897" s="90"/>
      <c r="DL9897" s="13"/>
      <c r="DM9897" s="13"/>
      <c r="DN9897" s="3"/>
      <c r="DO9897" s="126"/>
      <c r="DP9897" s="126"/>
      <c r="DQ9897" s="127"/>
      <c r="DR9897" s="128"/>
      <c r="DS9897" s="13"/>
      <c r="DW9897" s="128"/>
      <c r="DX9897" s="128"/>
      <c r="DY9897" s="128"/>
      <c r="EH9897" s="89"/>
      <c r="EI9897" s="90"/>
    </row>
    <row r="9898" spans="38:139">
      <c r="AL9898" s="13"/>
      <c r="AM9898" s="13"/>
      <c r="AN9898" s="3"/>
      <c r="AO9898" s="126"/>
      <c r="AP9898" s="126"/>
      <c r="AQ9898" s="127"/>
      <c r="AR9898" s="128"/>
      <c r="AS9898" s="13"/>
      <c r="AW9898" s="128"/>
      <c r="AX9898" s="128"/>
      <c r="AY9898" s="128"/>
      <c r="BH9898" s="89"/>
      <c r="BI9898" s="90"/>
      <c r="DL9898" s="13"/>
      <c r="DM9898" s="13"/>
      <c r="DN9898" s="3"/>
      <c r="DO9898" s="126"/>
      <c r="DP9898" s="126"/>
      <c r="DQ9898" s="127"/>
      <c r="DR9898" s="128"/>
      <c r="DS9898" s="13"/>
      <c r="DW9898" s="128"/>
      <c r="DX9898" s="128"/>
      <c r="DY9898" s="128"/>
      <c r="EH9898" s="89"/>
      <c r="EI9898" s="90"/>
    </row>
    <row r="9899" spans="38:139">
      <c r="AL9899" s="13"/>
      <c r="AM9899" s="13"/>
      <c r="AN9899" s="3"/>
      <c r="AO9899" s="126"/>
      <c r="AP9899" s="126"/>
      <c r="AQ9899" s="127"/>
      <c r="AR9899" s="128"/>
      <c r="AS9899" s="13"/>
      <c r="AW9899" s="128"/>
      <c r="AX9899" s="128"/>
      <c r="AY9899" s="128"/>
      <c r="BH9899" s="89"/>
      <c r="BI9899" s="90"/>
      <c r="DL9899" s="13"/>
      <c r="DM9899" s="13"/>
      <c r="DN9899" s="3"/>
      <c r="DO9899" s="126"/>
      <c r="DP9899" s="126"/>
      <c r="DQ9899" s="127"/>
      <c r="DR9899" s="128"/>
      <c r="DS9899" s="13"/>
      <c r="DW9899" s="128"/>
      <c r="DX9899" s="128"/>
      <c r="DY9899" s="128"/>
      <c r="EH9899" s="89"/>
      <c r="EI9899" s="90"/>
    </row>
    <row r="9900" spans="38:139">
      <c r="AL9900" s="13"/>
      <c r="AM9900" s="13"/>
      <c r="AN9900" s="3"/>
      <c r="AO9900" s="126"/>
      <c r="AP9900" s="126"/>
      <c r="AQ9900" s="127"/>
      <c r="AR9900" s="128"/>
      <c r="AS9900" s="13"/>
      <c r="AW9900" s="128"/>
      <c r="AX9900" s="128"/>
      <c r="AY9900" s="128"/>
      <c r="BH9900" s="89"/>
      <c r="BI9900" s="90"/>
      <c r="DL9900" s="13"/>
      <c r="DM9900" s="13"/>
      <c r="DN9900" s="3"/>
      <c r="DO9900" s="126"/>
      <c r="DP9900" s="126"/>
      <c r="DQ9900" s="127"/>
      <c r="DR9900" s="128"/>
      <c r="DS9900" s="13"/>
      <c r="DW9900" s="128"/>
      <c r="DX9900" s="128"/>
      <c r="DY9900" s="128"/>
      <c r="EH9900" s="89"/>
      <c r="EI9900" s="90"/>
    </row>
    <row r="9901" spans="38:139">
      <c r="AL9901" s="13"/>
      <c r="AM9901" s="13"/>
      <c r="AN9901" s="3"/>
      <c r="AO9901" s="126"/>
      <c r="AP9901" s="126"/>
      <c r="AQ9901" s="127"/>
      <c r="AR9901" s="128"/>
      <c r="AS9901" s="13"/>
      <c r="AW9901" s="128"/>
      <c r="AX9901" s="128"/>
      <c r="AY9901" s="128"/>
      <c r="BH9901" s="89"/>
      <c r="BI9901" s="90"/>
      <c r="DL9901" s="13"/>
      <c r="DM9901" s="13"/>
      <c r="DN9901" s="3"/>
      <c r="DO9901" s="126"/>
      <c r="DP9901" s="126"/>
      <c r="DQ9901" s="127"/>
      <c r="DR9901" s="128"/>
      <c r="DS9901" s="13"/>
      <c r="DW9901" s="128"/>
      <c r="DX9901" s="128"/>
      <c r="DY9901" s="128"/>
      <c r="EH9901" s="89"/>
      <c r="EI9901" s="90"/>
    </row>
    <row r="9902" spans="38:139">
      <c r="AL9902" s="13"/>
      <c r="AM9902" s="13"/>
      <c r="AN9902" s="3"/>
      <c r="AO9902" s="126"/>
      <c r="AP9902" s="126"/>
      <c r="AQ9902" s="127"/>
      <c r="AR9902" s="128"/>
      <c r="AS9902" s="13"/>
      <c r="AW9902" s="128"/>
      <c r="AX9902" s="128"/>
      <c r="AY9902" s="128"/>
      <c r="BH9902" s="89"/>
      <c r="BI9902" s="90"/>
      <c r="DL9902" s="13"/>
      <c r="DM9902" s="13"/>
      <c r="DN9902" s="3"/>
      <c r="DO9902" s="126"/>
      <c r="DP9902" s="126"/>
      <c r="DQ9902" s="127"/>
      <c r="DR9902" s="128"/>
      <c r="DS9902" s="13"/>
      <c r="DW9902" s="128"/>
      <c r="DX9902" s="128"/>
      <c r="DY9902" s="128"/>
      <c r="EH9902" s="89"/>
      <c r="EI9902" s="90"/>
    </row>
    <row r="9903" spans="38:139">
      <c r="AL9903" s="13"/>
      <c r="AM9903" s="13"/>
      <c r="AN9903" s="3"/>
      <c r="AO9903" s="126"/>
      <c r="AP9903" s="126"/>
      <c r="AQ9903" s="127"/>
      <c r="AR9903" s="128"/>
      <c r="AS9903" s="13"/>
      <c r="AW9903" s="128"/>
      <c r="AX9903" s="128"/>
      <c r="AY9903" s="128"/>
      <c r="BH9903" s="89"/>
      <c r="BI9903" s="90"/>
      <c r="DL9903" s="13"/>
      <c r="DM9903" s="13"/>
      <c r="DN9903" s="3"/>
      <c r="DO9903" s="126"/>
      <c r="DP9903" s="126"/>
      <c r="DQ9903" s="127"/>
      <c r="DR9903" s="128"/>
      <c r="DS9903" s="13"/>
      <c r="DW9903" s="128"/>
      <c r="DX9903" s="128"/>
      <c r="DY9903" s="128"/>
      <c r="EH9903" s="89"/>
      <c r="EI9903" s="90"/>
    </row>
    <row r="9904" spans="38:139">
      <c r="AL9904" s="13"/>
      <c r="AM9904" s="13"/>
      <c r="AN9904" s="3"/>
      <c r="AO9904" s="126"/>
      <c r="AP9904" s="126"/>
      <c r="AQ9904" s="127"/>
      <c r="AR9904" s="128"/>
      <c r="AS9904" s="13"/>
      <c r="AW9904" s="128"/>
      <c r="AX9904" s="128"/>
      <c r="AY9904" s="128"/>
      <c r="BH9904" s="89"/>
      <c r="BI9904" s="90"/>
      <c r="DL9904" s="13"/>
      <c r="DM9904" s="13"/>
      <c r="DN9904" s="3"/>
      <c r="DO9904" s="126"/>
      <c r="DP9904" s="126"/>
      <c r="DQ9904" s="127"/>
      <c r="DR9904" s="128"/>
      <c r="DS9904" s="13"/>
      <c r="DW9904" s="128"/>
      <c r="DX9904" s="128"/>
      <c r="DY9904" s="128"/>
      <c r="EH9904" s="89"/>
      <c r="EI9904" s="90"/>
    </row>
    <row r="9905" spans="38:139">
      <c r="AL9905" s="13"/>
      <c r="AM9905" s="13"/>
      <c r="AN9905" s="3"/>
      <c r="AO9905" s="126"/>
      <c r="AP9905" s="126"/>
      <c r="AQ9905" s="127"/>
      <c r="AR9905" s="128"/>
      <c r="AS9905" s="13"/>
      <c r="AW9905" s="128"/>
      <c r="AX9905" s="128"/>
      <c r="AY9905" s="128"/>
      <c r="BH9905" s="89"/>
      <c r="BI9905" s="90"/>
      <c r="DL9905" s="13"/>
      <c r="DM9905" s="13"/>
      <c r="DN9905" s="3"/>
      <c r="DO9905" s="126"/>
      <c r="DP9905" s="126"/>
      <c r="DQ9905" s="127"/>
      <c r="DR9905" s="128"/>
      <c r="DS9905" s="13"/>
      <c r="DW9905" s="128"/>
      <c r="DX9905" s="128"/>
      <c r="DY9905" s="128"/>
      <c r="EH9905" s="89"/>
      <c r="EI9905" s="90"/>
    </row>
    <row r="9906" spans="38:139">
      <c r="AL9906" s="13"/>
      <c r="AM9906" s="13"/>
      <c r="AN9906" s="3"/>
      <c r="AO9906" s="126"/>
      <c r="AP9906" s="126"/>
      <c r="AQ9906" s="127"/>
      <c r="AR9906" s="128"/>
      <c r="AS9906" s="13"/>
      <c r="AW9906" s="128"/>
      <c r="AX9906" s="128"/>
      <c r="AY9906" s="128"/>
      <c r="BH9906" s="89"/>
      <c r="BI9906" s="90"/>
      <c r="DL9906" s="13"/>
      <c r="DM9906" s="13"/>
      <c r="DN9906" s="3"/>
      <c r="DO9906" s="126"/>
      <c r="DP9906" s="126"/>
      <c r="DQ9906" s="127"/>
      <c r="DR9906" s="128"/>
      <c r="DS9906" s="13"/>
      <c r="DW9906" s="128"/>
      <c r="DX9906" s="128"/>
      <c r="DY9906" s="128"/>
      <c r="EH9906" s="89"/>
      <c r="EI9906" s="90"/>
    </row>
    <row r="9907" spans="38:139">
      <c r="AL9907" s="13"/>
      <c r="AM9907" s="13"/>
      <c r="AN9907" s="3"/>
      <c r="AO9907" s="126"/>
      <c r="AP9907" s="126"/>
      <c r="AQ9907" s="127"/>
      <c r="AR9907" s="128"/>
      <c r="AS9907" s="13"/>
      <c r="AW9907" s="128"/>
      <c r="AX9907" s="128"/>
      <c r="AY9907" s="128"/>
      <c r="BH9907" s="89"/>
      <c r="BI9907" s="90"/>
      <c r="DL9907" s="13"/>
      <c r="DM9907" s="13"/>
      <c r="DN9907" s="3"/>
      <c r="DO9907" s="126"/>
      <c r="DP9907" s="126"/>
      <c r="DQ9907" s="127"/>
      <c r="DR9907" s="128"/>
      <c r="DS9907" s="13"/>
      <c r="DW9907" s="128"/>
      <c r="DX9907" s="128"/>
      <c r="DY9907" s="128"/>
      <c r="EH9907" s="89"/>
      <c r="EI9907" s="90"/>
    </row>
    <row r="9908" spans="38:139">
      <c r="AL9908" s="13"/>
      <c r="AM9908" s="13"/>
      <c r="AN9908" s="3"/>
      <c r="AO9908" s="126"/>
      <c r="AP9908" s="126"/>
      <c r="AQ9908" s="127"/>
      <c r="AR9908" s="128"/>
      <c r="AS9908" s="13"/>
      <c r="AW9908" s="128"/>
      <c r="AX9908" s="128"/>
      <c r="AY9908" s="128"/>
      <c r="BH9908" s="89"/>
      <c r="BI9908" s="90"/>
      <c r="DL9908" s="13"/>
      <c r="DM9908" s="13"/>
      <c r="DN9908" s="3"/>
      <c r="DO9908" s="126"/>
      <c r="DP9908" s="126"/>
      <c r="DQ9908" s="127"/>
      <c r="DR9908" s="128"/>
      <c r="DS9908" s="13"/>
      <c r="DW9908" s="128"/>
      <c r="DX9908" s="128"/>
      <c r="DY9908" s="128"/>
      <c r="EH9908" s="89"/>
      <c r="EI9908" s="90"/>
    </row>
    <row r="9909" spans="38:139">
      <c r="AL9909" s="13"/>
      <c r="AM9909" s="13"/>
      <c r="AN9909" s="3"/>
      <c r="AO9909" s="126"/>
      <c r="AP9909" s="126"/>
      <c r="AQ9909" s="127"/>
      <c r="AR9909" s="128"/>
      <c r="AS9909" s="13"/>
      <c r="AW9909" s="128"/>
      <c r="AX9909" s="128"/>
      <c r="AY9909" s="128"/>
      <c r="BH9909" s="89"/>
      <c r="BI9909" s="90"/>
      <c r="DL9909" s="13"/>
      <c r="DM9909" s="13"/>
      <c r="DN9909" s="3"/>
      <c r="DO9909" s="126"/>
      <c r="DP9909" s="126"/>
      <c r="DQ9909" s="127"/>
      <c r="DR9909" s="128"/>
      <c r="DS9909" s="13"/>
      <c r="DW9909" s="128"/>
      <c r="DX9909" s="128"/>
      <c r="DY9909" s="128"/>
      <c r="EH9909" s="89"/>
      <c r="EI9909" s="90"/>
    </row>
    <row r="9910" spans="38:139">
      <c r="AL9910" s="13"/>
      <c r="AM9910" s="13"/>
      <c r="AN9910" s="3"/>
      <c r="AO9910" s="126"/>
      <c r="AP9910" s="126"/>
      <c r="AQ9910" s="127"/>
      <c r="AR9910" s="128"/>
      <c r="AS9910" s="13"/>
      <c r="AW9910" s="128"/>
      <c r="AX9910" s="128"/>
      <c r="AY9910" s="128"/>
      <c r="BH9910" s="89"/>
      <c r="BI9910" s="90"/>
      <c r="DL9910" s="13"/>
      <c r="DM9910" s="13"/>
      <c r="DN9910" s="3"/>
      <c r="DO9910" s="126"/>
      <c r="DP9910" s="126"/>
      <c r="DQ9910" s="127"/>
      <c r="DR9910" s="128"/>
      <c r="DS9910" s="13"/>
      <c r="DW9910" s="128"/>
      <c r="DX9910" s="128"/>
      <c r="DY9910" s="128"/>
      <c r="EH9910" s="89"/>
      <c r="EI9910" s="90"/>
    </row>
    <row r="9911" spans="38:139">
      <c r="AL9911" s="13"/>
      <c r="AM9911" s="13"/>
      <c r="AN9911" s="3"/>
      <c r="AO9911" s="126"/>
      <c r="AP9911" s="126"/>
      <c r="AQ9911" s="127"/>
      <c r="AR9911" s="128"/>
      <c r="AS9911" s="13"/>
      <c r="AW9911" s="128"/>
      <c r="AX9911" s="128"/>
      <c r="AY9911" s="128"/>
      <c r="BH9911" s="89"/>
      <c r="BI9911" s="90"/>
      <c r="DL9911" s="13"/>
      <c r="DM9911" s="13"/>
      <c r="DN9911" s="3"/>
      <c r="DO9911" s="126"/>
      <c r="DP9911" s="126"/>
      <c r="DQ9911" s="127"/>
      <c r="DR9911" s="128"/>
      <c r="DS9911" s="13"/>
      <c r="DW9911" s="128"/>
      <c r="DX9911" s="128"/>
      <c r="DY9911" s="128"/>
      <c r="EH9911" s="89"/>
      <c r="EI9911" s="90"/>
    </row>
    <row r="9912" spans="38:139">
      <c r="AL9912" s="13"/>
      <c r="AM9912" s="13"/>
      <c r="AN9912" s="3"/>
      <c r="AO9912" s="126"/>
      <c r="AP9912" s="126"/>
      <c r="AQ9912" s="127"/>
      <c r="AR9912" s="128"/>
      <c r="AS9912" s="13"/>
      <c r="AW9912" s="128"/>
      <c r="AX9912" s="128"/>
      <c r="AY9912" s="128"/>
      <c r="BH9912" s="89"/>
      <c r="BI9912" s="90"/>
      <c r="DL9912" s="13"/>
      <c r="DM9912" s="13"/>
      <c r="DN9912" s="3"/>
      <c r="DO9912" s="126"/>
      <c r="DP9912" s="126"/>
      <c r="DQ9912" s="127"/>
      <c r="DR9912" s="128"/>
      <c r="DS9912" s="13"/>
      <c r="DW9912" s="128"/>
      <c r="DX9912" s="128"/>
      <c r="DY9912" s="128"/>
      <c r="EH9912" s="89"/>
      <c r="EI9912" s="90"/>
    </row>
    <row r="9913" spans="38:139">
      <c r="AL9913" s="13"/>
      <c r="AM9913" s="13"/>
      <c r="AN9913" s="3"/>
      <c r="AO9913" s="126"/>
      <c r="AP9913" s="126"/>
      <c r="AQ9913" s="127"/>
      <c r="AR9913" s="128"/>
      <c r="AS9913" s="13"/>
      <c r="AW9913" s="128"/>
      <c r="AX9913" s="128"/>
      <c r="AY9913" s="128"/>
      <c r="BH9913" s="89"/>
      <c r="BI9913" s="90"/>
      <c r="DL9913" s="13"/>
      <c r="DM9913" s="13"/>
      <c r="DN9913" s="3"/>
      <c r="DO9913" s="126"/>
      <c r="DP9913" s="126"/>
      <c r="DQ9913" s="127"/>
      <c r="DR9913" s="128"/>
      <c r="DS9913" s="13"/>
      <c r="DW9913" s="128"/>
      <c r="DX9913" s="128"/>
      <c r="DY9913" s="128"/>
      <c r="EH9913" s="89"/>
      <c r="EI9913" s="90"/>
    </row>
    <row r="9914" spans="38:139">
      <c r="AL9914" s="13"/>
      <c r="AM9914" s="13"/>
      <c r="AN9914" s="3"/>
      <c r="AO9914" s="126"/>
      <c r="AP9914" s="126"/>
      <c r="AQ9914" s="127"/>
      <c r="AR9914" s="128"/>
      <c r="AS9914" s="13"/>
      <c r="AW9914" s="128"/>
      <c r="AX9914" s="128"/>
      <c r="AY9914" s="128"/>
      <c r="BH9914" s="89"/>
      <c r="BI9914" s="90"/>
      <c r="DL9914" s="13"/>
      <c r="DM9914" s="13"/>
      <c r="DN9914" s="3"/>
      <c r="DO9914" s="126"/>
      <c r="DP9914" s="126"/>
      <c r="DQ9914" s="127"/>
      <c r="DR9914" s="128"/>
      <c r="DS9914" s="13"/>
      <c r="DW9914" s="128"/>
      <c r="DX9914" s="128"/>
      <c r="DY9914" s="128"/>
      <c r="EH9914" s="89"/>
      <c r="EI9914" s="90"/>
    </row>
    <row r="9915" spans="38:139">
      <c r="AL9915" s="13"/>
      <c r="AM9915" s="13"/>
      <c r="AN9915" s="3"/>
      <c r="AO9915" s="126"/>
      <c r="AP9915" s="126"/>
      <c r="AQ9915" s="127"/>
      <c r="AR9915" s="128"/>
      <c r="AS9915" s="13"/>
      <c r="AW9915" s="128"/>
      <c r="AX9915" s="128"/>
      <c r="AY9915" s="128"/>
      <c r="BH9915" s="89"/>
      <c r="BI9915" s="90"/>
      <c r="DL9915" s="13"/>
      <c r="DM9915" s="13"/>
      <c r="DN9915" s="3"/>
      <c r="DO9915" s="126"/>
      <c r="DP9915" s="126"/>
      <c r="DQ9915" s="127"/>
      <c r="DR9915" s="128"/>
      <c r="DS9915" s="13"/>
      <c r="DW9915" s="128"/>
      <c r="DX9915" s="128"/>
      <c r="DY9915" s="128"/>
      <c r="EH9915" s="89"/>
      <c r="EI9915" s="90"/>
    </row>
    <row r="9916" spans="38:139">
      <c r="AL9916" s="13"/>
      <c r="AM9916" s="13"/>
      <c r="AN9916" s="3"/>
      <c r="AO9916" s="126"/>
      <c r="AP9916" s="126"/>
      <c r="AQ9916" s="127"/>
      <c r="AR9916" s="128"/>
      <c r="AS9916" s="13"/>
      <c r="AW9916" s="128"/>
      <c r="AX9916" s="128"/>
      <c r="AY9916" s="128"/>
      <c r="BH9916" s="89"/>
      <c r="BI9916" s="90"/>
      <c r="DL9916" s="13"/>
      <c r="DM9916" s="13"/>
      <c r="DN9916" s="3"/>
      <c r="DO9916" s="126"/>
      <c r="DP9916" s="126"/>
      <c r="DQ9916" s="127"/>
      <c r="DR9916" s="128"/>
      <c r="DS9916" s="13"/>
      <c r="DW9916" s="128"/>
      <c r="DX9916" s="128"/>
      <c r="DY9916" s="128"/>
      <c r="EH9916" s="89"/>
      <c r="EI9916" s="90"/>
    </row>
    <row r="9917" spans="38:139">
      <c r="AL9917" s="13"/>
      <c r="AM9917" s="13"/>
      <c r="AN9917" s="3"/>
      <c r="AO9917" s="126"/>
      <c r="AP9917" s="126"/>
      <c r="AQ9917" s="127"/>
      <c r="AR9917" s="128"/>
      <c r="AS9917" s="13"/>
      <c r="AW9917" s="128"/>
      <c r="AX9917" s="128"/>
      <c r="AY9917" s="128"/>
      <c r="BH9917" s="89"/>
      <c r="BI9917" s="90"/>
      <c r="DL9917" s="13"/>
      <c r="DM9917" s="13"/>
      <c r="DN9917" s="3"/>
      <c r="DO9917" s="126"/>
      <c r="DP9917" s="126"/>
      <c r="DQ9917" s="127"/>
      <c r="DR9917" s="128"/>
      <c r="DS9917" s="13"/>
      <c r="DW9917" s="128"/>
      <c r="DX9917" s="128"/>
      <c r="DY9917" s="128"/>
      <c r="EH9917" s="89"/>
      <c r="EI9917" s="90"/>
    </row>
    <row r="9918" spans="38:139">
      <c r="AL9918" s="13"/>
      <c r="AM9918" s="13"/>
      <c r="AN9918" s="3"/>
      <c r="AO9918" s="126"/>
      <c r="AP9918" s="126"/>
      <c r="AQ9918" s="127"/>
      <c r="AR9918" s="128"/>
      <c r="AS9918" s="13"/>
      <c r="AW9918" s="128"/>
      <c r="AX9918" s="128"/>
      <c r="AY9918" s="128"/>
      <c r="BH9918" s="89"/>
      <c r="BI9918" s="90"/>
      <c r="DL9918" s="13"/>
      <c r="DM9918" s="13"/>
      <c r="DN9918" s="3"/>
      <c r="DO9918" s="126"/>
      <c r="DP9918" s="126"/>
      <c r="DQ9918" s="127"/>
      <c r="DR9918" s="128"/>
      <c r="DS9918" s="13"/>
      <c r="DW9918" s="128"/>
      <c r="DX9918" s="128"/>
      <c r="DY9918" s="128"/>
      <c r="EH9918" s="89"/>
      <c r="EI9918" s="90"/>
    </row>
    <row r="9919" spans="38:139">
      <c r="AL9919" s="13"/>
      <c r="AM9919" s="13"/>
      <c r="AN9919" s="3"/>
      <c r="AO9919" s="126"/>
      <c r="AP9919" s="126"/>
      <c r="AQ9919" s="127"/>
      <c r="AR9919" s="128"/>
      <c r="AS9919" s="13"/>
      <c r="AW9919" s="128"/>
      <c r="AX9919" s="128"/>
      <c r="AY9919" s="128"/>
      <c r="BH9919" s="89"/>
      <c r="BI9919" s="90"/>
      <c r="DL9919" s="13"/>
      <c r="DM9919" s="13"/>
      <c r="DN9919" s="3"/>
      <c r="DO9919" s="126"/>
      <c r="DP9919" s="126"/>
      <c r="DQ9919" s="127"/>
      <c r="DR9919" s="128"/>
      <c r="DS9919" s="13"/>
      <c r="DW9919" s="128"/>
      <c r="DX9919" s="128"/>
      <c r="DY9919" s="128"/>
      <c r="EH9919" s="89"/>
      <c r="EI9919" s="90"/>
    </row>
    <row r="9920" spans="38:139">
      <c r="AL9920" s="13"/>
      <c r="AM9920" s="13"/>
      <c r="AN9920" s="3"/>
      <c r="AO9920" s="126"/>
      <c r="AP9920" s="126"/>
      <c r="AQ9920" s="127"/>
      <c r="AR9920" s="128"/>
      <c r="AS9920" s="13"/>
      <c r="AW9920" s="128"/>
      <c r="AX9920" s="128"/>
      <c r="AY9920" s="128"/>
      <c r="BH9920" s="89"/>
      <c r="BI9920" s="90"/>
      <c r="DL9920" s="13"/>
      <c r="DM9920" s="13"/>
      <c r="DN9920" s="3"/>
      <c r="DO9920" s="126"/>
      <c r="DP9920" s="126"/>
      <c r="DQ9920" s="127"/>
      <c r="DR9920" s="128"/>
      <c r="DS9920" s="13"/>
      <c r="DW9920" s="128"/>
      <c r="DX9920" s="128"/>
      <c r="DY9920" s="128"/>
      <c r="EH9920" s="89"/>
      <c r="EI9920" s="90"/>
    </row>
    <row r="9921" spans="38:139">
      <c r="AL9921" s="13"/>
      <c r="AM9921" s="13"/>
      <c r="AN9921" s="3"/>
      <c r="AO9921" s="126"/>
      <c r="AP9921" s="126"/>
      <c r="AQ9921" s="127"/>
      <c r="AR9921" s="128"/>
      <c r="AS9921" s="13"/>
      <c r="AW9921" s="128"/>
      <c r="AX9921" s="128"/>
      <c r="AY9921" s="128"/>
      <c r="BH9921" s="89"/>
      <c r="BI9921" s="90"/>
      <c r="DL9921" s="13"/>
      <c r="DM9921" s="13"/>
      <c r="DN9921" s="3"/>
      <c r="DO9921" s="126"/>
      <c r="DP9921" s="126"/>
      <c r="DQ9921" s="127"/>
      <c r="DR9921" s="128"/>
      <c r="DS9921" s="13"/>
      <c r="DW9921" s="128"/>
      <c r="DX9921" s="128"/>
      <c r="DY9921" s="128"/>
      <c r="EH9921" s="89"/>
      <c r="EI9921" s="90"/>
    </row>
    <row r="9922" spans="38:139">
      <c r="AL9922" s="13"/>
      <c r="AM9922" s="13"/>
      <c r="AN9922" s="3"/>
      <c r="AO9922" s="126"/>
      <c r="AP9922" s="126"/>
      <c r="AQ9922" s="127"/>
      <c r="AR9922" s="128"/>
      <c r="AS9922" s="13"/>
      <c r="AW9922" s="128"/>
      <c r="AX9922" s="128"/>
      <c r="AY9922" s="128"/>
      <c r="BH9922" s="89"/>
      <c r="BI9922" s="90"/>
      <c r="DL9922" s="13"/>
      <c r="DM9922" s="13"/>
      <c r="DN9922" s="3"/>
      <c r="DO9922" s="126"/>
      <c r="DP9922" s="126"/>
      <c r="DQ9922" s="127"/>
      <c r="DR9922" s="128"/>
      <c r="DS9922" s="13"/>
      <c r="DW9922" s="128"/>
      <c r="DX9922" s="128"/>
      <c r="DY9922" s="128"/>
      <c r="EH9922" s="89"/>
      <c r="EI9922" s="90"/>
    </row>
    <row r="9923" spans="38:139">
      <c r="AL9923" s="13"/>
      <c r="AM9923" s="13"/>
      <c r="AN9923" s="3"/>
      <c r="AO9923" s="126"/>
      <c r="AP9923" s="126"/>
      <c r="AQ9923" s="127"/>
      <c r="AR9923" s="128"/>
      <c r="AS9923" s="13"/>
      <c r="AW9923" s="128"/>
      <c r="AX9923" s="128"/>
      <c r="AY9923" s="128"/>
      <c r="BH9923" s="89"/>
      <c r="BI9923" s="90"/>
      <c r="DL9923" s="13"/>
      <c r="DM9923" s="13"/>
      <c r="DN9923" s="3"/>
      <c r="DO9923" s="126"/>
      <c r="DP9923" s="126"/>
      <c r="DQ9923" s="127"/>
      <c r="DR9923" s="128"/>
      <c r="DS9923" s="13"/>
      <c r="DW9923" s="128"/>
      <c r="DX9923" s="128"/>
      <c r="DY9923" s="128"/>
      <c r="EH9923" s="89"/>
      <c r="EI9923" s="90"/>
    </row>
    <row r="9924" spans="38:139">
      <c r="AL9924" s="13"/>
      <c r="AM9924" s="13"/>
      <c r="AN9924" s="3"/>
      <c r="AO9924" s="126"/>
      <c r="AP9924" s="126"/>
      <c r="AQ9924" s="127"/>
      <c r="AR9924" s="128"/>
      <c r="AS9924" s="13"/>
      <c r="AW9924" s="128"/>
      <c r="AX9924" s="128"/>
      <c r="AY9924" s="128"/>
      <c r="BH9924" s="89"/>
      <c r="BI9924" s="90"/>
      <c r="DL9924" s="13"/>
      <c r="DM9924" s="13"/>
      <c r="DN9924" s="3"/>
      <c r="DO9924" s="126"/>
      <c r="DP9924" s="126"/>
      <c r="DQ9924" s="127"/>
      <c r="DR9924" s="128"/>
      <c r="DS9924" s="13"/>
      <c r="DW9924" s="128"/>
      <c r="DX9924" s="128"/>
      <c r="DY9924" s="128"/>
      <c r="EH9924" s="89"/>
      <c r="EI9924" s="90"/>
    </row>
    <row r="9925" spans="38:139">
      <c r="AL9925" s="13"/>
      <c r="AM9925" s="13"/>
      <c r="AN9925" s="3"/>
      <c r="AO9925" s="126"/>
      <c r="AP9925" s="126"/>
      <c r="AQ9925" s="127"/>
      <c r="AR9925" s="128"/>
      <c r="AS9925" s="13"/>
      <c r="AW9925" s="128"/>
      <c r="AX9925" s="128"/>
      <c r="AY9925" s="128"/>
      <c r="BH9925" s="89"/>
      <c r="BI9925" s="90"/>
      <c r="DL9925" s="13"/>
      <c r="DM9925" s="13"/>
      <c r="DN9925" s="3"/>
      <c r="DO9925" s="126"/>
      <c r="DP9925" s="126"/>
      <c r="DQ9925" s="127"/>
      <c r="DR9925" s="128"/>
      <c r="DS9925" s="13"/>
      <c r="DW9925" s="128"/>
      <c r="DX9925" s="128"/>
      <c r="DY9925" s="128"/>
      <c r="EH9925" s="89"/>
      <c r="EI9925" s="90"/>
    </row>
    <row r="9926" spans="38:139">
      <c r="AL9926" s="13"/>
      <c r="AM9926" s="13"/>
      <c r="AN9926" s="3"/>
      <c r="AO9926" s="126"/>
      <c r="AP9926" s="126"/>
      <c r="AQ9926" s="127"/>
      <c r="AR9926" s="128"/>
      <c r="AS9926" s="13"/>
      <c r="AW9926" s="128"/>
      <c r="AX9926" s="128"/>
      <c r="AY9926" s="128"/>
      <c r="BH9926" s="89"/>
      <c r="BI9926" s="90"/>
      <c r="DL9926" s="13"/>
      <c r="DM9926" s="13"/>
      <c r="DN9926" s="3"/>
      <c r="DO9926" s="126"/>
      <c r="DP9926" s="126"/>
      <c r="DQ9926" s="127"/>
      <c r="DR9926" s="128"/>
      <c r="DS9926" s="13"/>
      <c r="DW9926" s="128"/>
      <c r="DX9926" s="128"/>
      <c r="DY9926" s="128"/>
      <c r="EH9926" s="89"/>
      <c r="EI9926" s="90"/>
    </row>
    <row r="9927" spans="38:139">
      <c r="AL9927" s="13"/>
      <c r="AM9927" s="13"/>
      <c r="AN9927" s="3"/>
      <c r="AO9927" s="126"/>
      <c r="AP9927" s="126"/>
      <c r="AQ9927" s="127"/>
      <c r="AR9927" s="128"/>
      <c r="AS9927" s="13"/>
      <c r="AW9927" s="128"/>
      <c r="AX9927" s="128"/>
      <c r="AY9927" s="128"/>
      <c r="BH9927" s="89"/>
      <c r="BI9927" s="90"/>
      <c r="DL9927" s="13"/>
      <c r="DM9927" s="13"/>
      <c r="DN9927" s="3"/>
      <c r="DO9927" s="126"/>
      <c r="DP9927" s="126"/>
      <c r="DQ9927" s="127"/>
      <c r="DR9927" s="128"/>
      <c r="DS9927" s="13"/>
      <c r="DW9927" s="128"/>
      <c r="DX9927" s="128"/>
      <c r="DY9927" s="128"/>
      <c r="EH9927" s="89"/>
      <c r="EI9927" s="90"/>
    </row>
    <row r="9928" spans="38:139">
      <c r="AL9928" s="13"/>
      <c r="AM9928" s="13"/>
      <c r="AN9928" s="3"/>
      <c r="AO9928" s="126"/>
      <c r="AP9928" s="126"/>
      <c r="AQ9928" s="127"/>
      <c r="AR9928" s="128"/>
      <c r="AS9928" s="13"/>
      <c r="AW9928" s="128"/>
      <c r="AX9928" s="128"/>
      <c r="AY9928" s="128"/>
      <c r="BH9928" s="89"/>
      <c r="BI9928" s="90"/>
      <c r="DL9928" s="13"/>
      <c r="DM9928" s="13"/>
      <c r="DN9928" s="3"/>
      <c r="DO9928" s="126"/>
      <c r="DP9928" s="126"/>
      <c r="DQ9928" s="127"/>
      <c r="DR9928" s="128"/>
      <c r="DS9928" s="13"/>
      <c r="DW9928" s="128"/>
      <c r="DX9928" s="128"/>
      <c r="DY9928" s="128"/>
      <c r="EH9928" s="89"/>
      <c r="EI9928" s="90"/>
    </row>
    <row r="9929" spans="38:139">
      <c r="AL9929" s="13"/>
      <c r="AM9929" s="13"/>
      <c r="AN9929" s="3"/>
      <c r="AO9929" s="126"/>
      <c r="AP9929" s="126"/>
      <c r="AQ9929" s="127"/>
      <c r="AR9929" s="128"/>
      <c r="AS9929" s="13"/>
      <c r="AW9929" s="128"/>
      <c r="AX9929" s="128"/>
      <c r="AY9929" s="128"/>
      <c r="BH9929" s="89"/>
      <c r="BI9929" s="90"/>
      <c r="DL9929" s="13"/>
      <c r="DM9929" s="13"/>
      <c r="DN9929" s="3"/>
      <c r="DO9929" s="126"/>
      <c r="DP9929" s="126"/>
      <c r="DQ9929" s="127"/>
      <c r="DR9929" s="128"/>
      <c r="DS9929" s="13"/>
      <c r="DW9929" s="128"/>
      <c r="DX9929" s="128"/>
      <c r="DY9929" s="128"/>
      <c r="EH9929" s="89"/>
      <c r="EI9929" s="90"/>
    </row>
    <row r="9930" spans="38:139">
      <c r="AL9930" s="13"/>
      <c r="AM9930" s="13"/>
      <c r="AN9930" s="3"/>
      <c r="AO9930" s="126"/>
      <c r="AP9930" s="126"/>
      <c r="AQ9930" s="127"/>
      <c r="AR9930" s="128"/>
      <c r="AS9930" s="13"/>
      <c r="AW9930" s="128"/>
      <c r="AX9930" s="128"/>
      <c r="AY9930" s="128"/>
      <c r="BH9930" s="89"/>
      <c r="BI9930" s="90"/>
      <c r="DL9930" s="13"/>
      <c r="DM9930" s="13"/>
      <c r="DN9930" s="3"/>
      <c r="DO9930" s="126"/>
      <c r="DP9930" s="126"/>
      <c r="DQ9930" s="127"/>
      <c r="DR9930" s="128"/>
      <c r="DS9930" s="13"/>
      <c r="DW9930" s="128"/>
      <c r="DX9930" s="128"/>
      <c r="DY9930" s="128"/>
      <c r="EH9930" s="89"/>
      <c r="EI9930" s="90"/>
    </row>
    <row r="9931" spans="38:139">
      <c r="AL9931" s="13"/>
      <c r="AM9931" s="13"/>
      <c r="AN9931" s="3"/>
      <c r="AO9931" s="126"/>
      <c r="AP9931" s="126"/>
      <c r="AQ9931" s="127"/>
      <c r="AR9931" s="128"/>
      <c r="AS9931" s="13"/>
      <c r="AW9931" s="128"/>
      <c r="AX9931" s="128"/>
      <c r="AY9931" s="128"/>
      <c r="BH9931" s="89"/>
      <c r="BI9931" s="90"/>
      <c r="DL9931" s="13"/>
      <c r="DM9931" s="13"/>
      <c r="DN9931" s="3"/>
      <c r="DO9931" s="126"/>
      <c r="DP9931" s="126"/>
      <c r="DQ9931" s="127"/>
      <c r="DR9931" s="128"/>
      <c r="DS9931" s="13"/>
      <c r="DW9931" s="128"/>
      <c r="DX9931" s="128"/>
      <c r="DY9931" s="128"/>
      <c r="EH9931" s="89"/>
      <c r="EI9931" s="90"/>
    </row>
    <row r="9932" spans="38:139">
      <c r="AL9932" s="13"/>
      <c r="AM9932" s="13"/>
      <c r="AN9932" s="3"/>
      <c r="AO9932" s="126"/>
      <c r="AP9932" s="126"/>
      <c r="AQ9932" s="127"/>
      <c r="AR9932" s="128"/>
      <c r="AS9932" s="13"/>
      <c r="AW9932" s="128"/>
      <c r="AX9932" s="128"/>
      <c r="AY9932" s="128"/>
      <c r="BH9932" s="89"/>
      <c r="BI9932" s="90"/>
      <c r="DL9932" s="13"/>
      <c r="DM9932" s="13"/>
      <c r="DN9932" s="3"/>
      <c r="DO9932" s="126"/>
      <c r="DP9932" s="126"/>
      <c r="DQ9932" s="127"/>
      <c r="DR9932" s="128"/>
      <c r="DS9932" s="13"/>
      <c r="DW9932" s="128"/>
      <c r="DX9932" s="128"/>
      <c r="DY9932" s="128"/>
      <c r="EH9932" s="89"/>
      <c r="EI9932" s="90"/>
    </row>
    <row r="9933" spans="38:139">
      <c r="AL9933" s="13"/>
      <c r="AM9933" s="13"/>
      <c r="AN9933" s="3"/>
      <c r="AO9933" s="126"/>
      <c r="AP9933" s="126"/>
      <c r="AQ9933" s="127"/>
      <c r="AR9933" s="128"/>
      <c r="AS9933" s="13"/>
      <c r="AW9933" s="128"/>
      <c r="AX9933" s="128"/>
      <c r="AY9933" s="128"/>
      <c r="BH9933" s="89"/>
      <c r="BI9933" s="90"/>
      <c r="DL9933" s="13"/>
      <c r="DM9933" s="13"/>
      <c r="DN9933" s="3"/>
      <c r="DO9933" s="126"/>
      <c r="DP9933" s="126"/>
      <c r="DQ9933" s="127"/>
      <c r="DR9933" s="128"/>
      <c r="DS9933" s="13"/>
      <c r="DW9933" s="128"/>
      <c r="DX9933" s="128"/>
      <c r="DY9933" s="128"/>
      <c r="EH9933" s="89"/>
      <c r="EI9933" s="90"/>
    </row>
    <row r="9934" spans="38:139">
      <c r="AL9934" s="13"/>
      <c r="AM9934" s="13"/>
      <c r="AN9934" s="3"/>
      <c r="AO9934" s="126"/>
      <c r="AP9934" s="126"/>
      <c r="AQ9934" s="127"/>
      <c r="AR9934" s="128"/>
      <c r="AS9934" s="13"/>
      <c r="AW9934" s="128"/>
      <c r="AX9934" s="128"/>
      <c r="AY9934" s="128"/>
      <c r="BH9934" s="89"/>
      <c r="BI9934" s="90"/>
      <c r="DL9934" s="13"/>
      <c r="DM9934" s="13"/>
      <c r="DN9934" s="3"/>
      <c r="DO9934" s="126"/>
      <c r="DP9934" s="126"/>
      <c r="DQ9934" s="127"/>
      <c r="DR9934" s="128"/>
      <c r="DS9934" s="13"/>
      <c r="DW9934" s="128"/>
      <c r="DX9934" s="128"/>
      <c r="DY9934" s="128"/>
      <c r="EH9934" s="89"/>
      <c r="EI9934" s="90"/>
    </row>
    <row r="9935" spans="38:139">
      <c r="AL9935" s="13"/>
      <c r="AM9935" s="13"/>
      <c r="AN9935" s="3"/>
      <c r="AO9935" s="126"/>
      <c r="AP9935" s="126"/>
      <c r="AQ9935" s="127"/>
      <c r="AR9935" s="128"/>
      <c r="AS9935" s="13"/>
      <c r="AW9935" s="128"/>
      <c r="AX9935" s="128"/>
      <c r="AY9935" s="128"/>
      <c r="BH9935" s="89"/>
      <c r="BI9935" s="90"/>
      <c r="DL9935" s="13"/>
      <c r="DM9935" s="13"/>
      <c r="DN9935" s="3"/>
      <c r="DO9935" s="126"/>
      <c r="DP9935" s="126"/>
      <c r="DQ9935" s="127"/>
      <c r="DR9935" s="128"/>
      <c r="DS9935" s="13"/>
      <c r="DW9935" s="128"/>
      <c r="DX9935" s="128"/>
      <c r="DY9935" s="128"/>
      <c r="EH9935" s="89"/>
      <c r="EI9935" s="90"/>
    </row>
    <row r="9936" spans="38:139">
      <c r="AL9936" s="13"/>
      <c r="AM9936" s="13"/>
      <c r="AN9936" s="3"/>
      <c r="AO9936" s="126"/>
      <c r="AP9936" s="126"/>
      <c r="AQ9936" s="127"/>
      <c r="AR9936" s="128"/>
      <c r="AS9936" s="13"/>
      <c r="AW9936" s="128"/>
      <c r="AX9936" s="128"/>
      <c r="AY9936" s="128"/>
      <c r="BH9936" s="89"/>
      <c r="BI9936" s="90"/>
      <c r="DL9936" s="13"/>
      <c r="DM9936" s="13"/>
      <c r="DN9936" s="3"/>
      <c r="DO9936" s="126"/>
      <c r="DP9936" s="126"/>
      <c r="DQ9936" s="127"/>
      <c r="DR9936" s="128"/>
      <c r="DS9936" s="13"/>
      <c r="DW9936" s="128"/>
      <c r="DX9936" s="128"/>
      <c r="DY9936" s="128"/>
      <c r="EH9936" s="89"/>
      <c r="EI9936" s="90"/>
    </row>
    <row r="9937" spans="38:139">
      <c r="AL9937" s="13"/>
      <c r="AM9937" s="13"/>
      <c r="AN9937" s="3"/>
      <c r="AO9937" s="126"/>
      <c r="AP9937" s="126"/>
      <c r="AQ9937" s="127"/>
      <c r="AR9937" s="128"/>
      <c r="AS9937" s="13"/>
      <c r="AW9937" s="128"/>
      <c r="AX9937" s="128"/>
      <c r="AY9937" s="128"/>
      <c r="BH9937" s="89"/>
      <c r="BI9937" s="90"/>
      <c r="DL9937" s="13"/>
      <c r="DM9937" s="13"/>
      <c r="DN9937" s="3"/>
      <c r="DO9937" s="126"/>
      <c r="DP9937" s="126"/>
      <c r="DQ9937" s="127"/>
      <c r="DR9937" s="128"/>
      <c r="DS9937" s="13"/>
      <c r="DW9937" s="128"/>
      <c r="DX9937" s="128"/>
      <c r="DY9937" s="128"/>
      <c r="EH9937" s="89"/>
      <c r="EI9937" s="90"/>
    </row>
    <row r="9938" spans="38:139">
      <c r="AL9938" s="13"/>
      <c r="AM9938" s="13"/>
      <c r="AN9938" s="3"/>
      <c r="AO9938" s="126"/>
      <c r="AP9938" s="126"/>
      <c r="AQ9938" s="127"/>
      <c r="AR9938" s="128"/>
      <c r="AS9938" s="13"/>
      <c r="AW9938" s="128"/>
      <c r="AX9938" s="128"/>
      <c r="AY9938" s="128"/>
      <c r="BH9938" s="89"/>
      <c r="BI9938" s="90"/>
      <c r="DL9938" s="13"/>
      <c r="DM9938" s="13"/>
      <c r="DN9938" s="3"/>
      <c r="DO9938" s="126"/>
      <c r="DP9938" s="126"/>
      <c r="DQ9938" s="127"/>
      <c r="DR9938" s="128"/>
      <c r="DS9938" s="13"/>
      <c r="DW9938" s="128"/>
      <c r="DX9938" s="128"/>
      <c r="DY9938" s="128"/>
      <c r="EH9938" s="89"/>
      <c r="EI9938" s="90"/>
    </row>
    <row r="9939" spans="38:139">
      <c r="AL9939" s="13"/>
      <c r="AM9939" s="13"/>
      <c r="AN9939" s="3"/>
      <c r="AO9939" s="126"/>
      <c r="AP9939" s="126"/>
      <c r="AQ9939" s="127"/>
      <c r="AR9939" s="128"/>
      <c r="AS9939" s="13"/>
      <c r="AW9939" s="128"/>
      <c r="AX9939" s="128"/>
      <c r="AY9939" s="128"/>
      <c r="BH9939" s="89"/>
      <c r="BI9939" s="90"/>
      <c r="DL9939" s="13"/>
      <c r="DM9939" s="13"/>
      <c r="DN9939" s="3"/>
      <c r="DO9939" s="126"/>
      <c r="DP9939" s="126"/>
      <c r="DQ9939" s="127"/>
      <c r="DR9939" s="128"/>
      <c r="DS9939" s="13"/>
      <c r="DW9939" s="128"/>
      <c r="DX9939" s="128"/>
      <c r="DY9939" s="128"/>
      <c r="EH9939" s="89"/>
      <c r="EI9939" s="90"/>
    </row>
    <row r="9940" spans="38:139">
      <c r="AL9940" s="13"/>
      <c r="AM9940" s="13"/>
      <c r="AN9940" s="3"/>
      <c r="AO9940" s="126"/>
      <c r="AP9940" s="126"/>
      <c r="AQ9940" s="127"/>
      <c r="AR9940" s="128"/>
      <c r="AS9940" s="13"/>
      <c r="AW9940" s="128"/>
      <c r="AX9940" s="128"/>
      <c r="AY9940" s="128"/>
      <c r="BH9940" s="89"/>
      <c r="BI9940" s="90"/>
      <c r="DL9940" s="13"/>
      <c r="DM9940" s="13"/>
      <c r="DN9940" s="3"/>
      <c r="DO9940" s="126"/>
      <c r="DP9940" s="126"/>
      <c r="DQ9940" s="127"/>
      <c r="DR9940" s="128"/>
      <c r="DS9940" s="13"/>
      <c r="DW9940" s="128"/>
      <c r="DX9940" s="128"/>
      <c r="DY9940" s="128"/>
      <c r="EH9940" s="89"/>
      <c r="EI9940" s="90"/>
    </row>
    <row r="9941" spans="38:139">
      <c r="AL9941" s="13"/>
      <c r="AM9941" s="13"/>
      <c r="AN9941" s="3"/>
      <c r="AO9941" s="126"/>
      <c r="AP9941" s="126"/>
      <c r="AQ9941" s="127"/>
      <c r="AR9941" s="128"/>
      <c r="AS9941" s="13"/>
      <c r="AW9941" s="128"/>
      <c r="AX9941" s="128"/>
      <c r="AY9941" s="128"/>
      <c r="BH9941" s="89"/>
      <c r="BI9941" s="90"/>
      <c r="DL9941" s="13"/>
      <c r="DM9941" s="13"/>
      <c r="DN9941" s="3"/>
      <c r="DO9941" s="126"/>
      <c r="DP9941" s="126"/>
      <c r="DQ9941" s="127"/>
      <c r="DR9941" s="128"/>
      <c r="DS9941" s="13"/>
      <c r="DW9941" s="128"/>
      <c r="DX9941" s="128"/>
      <c r="DY9941" s="128"/>
      <c r="EH9941" s="89"/>
      <c r="EI9941" s="90"/>
    </row>
    <row r="9942" spans="38:139">
      <c r="AL9942" s="13"/>
      <c r="AM9942" s="13"/>
      <c r="AN9942" s="3"/>
      <c r="AO9942" s="126"/>
      <c r="AP9942" s="126"/>
      <c r="AQ9942" s="127"/>
      <c r="AR9942" s="128"/>
      <c r="AS9942" s="13"/>
      <c r="AW9942" s="128"/>
      <c r="AX9942" s="128"/>
      <c r="AY9942" s="128"/>
      <c r="BH9942" s="89"/>
      <c r="BI9942" s="90"/>
      <c r="DL9942" s="13"/>
      <c r="DM9942" s="13"/>
      <c r="DN9942" s="3"/>
      <c r="DO9942" s="126"/>
      <c r="DP9942" s="126"/>
      <c r="DQ9942" s="127"/>
      <c r="DR9942" s="128"/>
      <c r="DS9942" s="13"/>
      <c r="DW9942" s="128"/>
      <c r="DX9942" s="128"/>
      <c r="DY9942" s="128"/>
      <c r="EH9942" s="89"/>
      <c r="EI9942" s="90"/>
    </row>
    <row r="9943" spans="38:139">
      <c r="AL9943" s="13"/>
      <c r="AM9943" s="13"/>
      <c r="AN9943" s="3"/>
      <c r="AO9943" s="126"/>
      <c r="AP9943" s="126"/>
      <c r="AQ9943" s="127"/>
      <c r="AR9943" s="128"/>
      <c r="AS9943" s="13"/>
      <c r="AW9943" s="128"/>
      <c r="AX9943" s="128"/>
      <c r="AY9943" s="128"/>
      <c r="BH9943" s="89"/>
      <c r="BI9943" s="90"/>
      <c r="DL9943" s="13"/>
      <c r="DM9943" s="13"/>
      <c r="DN9943" s="3"/>
      <c r="DO9943" s="126"/>
      <c r="DP9943" s="126"/>
      <c r="DQ9943" s="127"/>
      <c r="DR9943" s="128"/>
      <c r="DS9943" s="13"/>
      <c r="DW9943" s="128"/>
      <c r="DX9943" s="128"/>
      <c r="DY9943" s="128"/>
      <c r="EH9943" s="89"/>
      <c r="EI9943" s="90"/>
    </row>
    <row r="9944" spans="38:139">
      <c r="AL9944" s="13"/>
      <c r="AM9944" s="13"/>
      <c r="AN9944" s="3"/>
      <c r="AO9944" s="126"/>
      <c r="AP9944" s="126"/>
      <c r="AQ9944" s="127"/>
      <c r="AR9944" s="128"/>
      <c r="AS9944" s="13"/>
      <c r="AW9944" s="128"/>
      <c r="AX9944" s="128"/>
      <c r="AY9944" s="128"/>
      <c r="BH9944" s="89"/>
      <c r="BI9944" s="90"/>
      <c r="DL9944" s="13"/>
      <c r="DM9944" s="13"/>
      <c r="DN9944" s="3"/>
      <c r="DO9944" s="126"/>
      <c r="DP9944" s="126"/>
      <c r="DQ9944" s="127"/>
      <c r="DR9944" s="128"/>
      <c r="DS9944" s="13"/>
      <c r="DW9944" s="128"/>
      <c r="DX9944" s="128"/>
      <c r="DY9944" s="128"/>
      <c r="EH9944" s="89"/>
      <c r="EI9944" s="90"/>
    </row>
    <row r="9945" spans="38:139">
      <c r="AL9945" s="13"/>
      <c r="AM9945" s="13"/>
      <c r="AN9945" s="3"/>
      <c r="AO9945" s="126"/>
      <c r="AP9945" s="126"/>
      <c r="AQ9945" s="127"/>
      <c r="AR9945" s="128"/>
      <c r="AS9945" s="13"/>
      <c r="AW9945" s="128"/>
      <c r="AX9945" s="128"/>
      <c r="AY9945" s="128"/>
      <c r="BH9945" s="89"/>
      <c r="BI9945" s="90"/>
      <c r="DL9945" s="13"/>
      <c r="DM9945" s="13"/>
      <c r="DN9945" s="3"/>
      <c r="DO9945" s="126"/>
      <c r="DP9945" s="126"/>
      <c r="DQ9945" s="127"/>
      <c r="DR9945" s="128"/>
      <c r="DS9945" s="13"/>
      <c r="DW9945" s="128"/>
      <c r="DX9945" s="128"/>
      <c r="DY9945" s="128"/>
      <c r="EH9945" s="89"/>
      <c r="EI9945" s="90"/>
    </row>
    <row r="9946" spans="38:139">
      <c r="AL9946" s="13"/>
      <c r="AM9946" s="13"/>
      <c r="AN9946" s="3"/>
      <c r="AO9946" s="126"/>
      <c r="AP9946" s="126"/>
      <c r="AQ9946" s="127"/>
      <c r="AR9946" s="128"/>
      <c r="AS9946" s="13"/>
      <c r="AW9946" s="128"/>
      <c r="AX9946" s="128"/>
      <c r="AY9946" s="128"/>
      <c r="BH9946" s="89"/>
      <c r="BI9946" s="90"/>
      <c r="DL9946" s="13"/>
      <c r="DM9946" s="13"/>
      <c r="DN9946" s="3"/>
      <c r="DO9946" s="126"/>
      <c r="DP9946" s="126"/>
      <c r="DQ9946" s="127"/>
      <c r="DR9946" s="128"/>
      <c r="DS9946" s="13"/>
      <c r="DW9946" s="128"/>
      <c r="DX9946" s="128"/>
      <c r="DY9946" s="128"/>
      <c r="EH9946" s="89"/>
      <c r="EI9946" s="90"/>
    </row>
    <row r="9947" spans="38:139">
      <c r="AL9947" s="13"/>
      <c r="AM9947" s="13"/>
      <c r="AN9947" s="3"/>
      <c r="AO9947" s="126"/>
      <c r="AP9947" s="126"/>
      <c r="AQ9947" s="127"/>
      <c r="AR9947" s="128"/>
      <c r="AS9947" s="13"/>
      <c r="AW9947" s="128"/>
      <c r="AX9947" s="128"/>
      <c r="AY9947" s="128"/>
      <c r="BH9947" s="89"/>
      <c r="BI9947" s="90"/>
      <c r="DL9947" s="13"/>
      <c r="DM9947" s="13"/>
      <c r="DN9947" s="3"/>
      <c r="DO9947" s="126"/>
      <c r="DP9947" s="126"/>
      <c r="DQ9947" s="127"/>
      <c r="DR9947" s="128"/>
      <c r="DS9947" s="13"/>
      <c r="DW9947" s="128"/>
      <c r="DX9947" s="128"/>
      <c r="DY9947" s="128"/>
      <c r="EH9947" s="89"/>
      <c r="EI9947" s="90"/>
    </row>
    <row r="9948" spans="38:139">
      <c r="AL9948" s="13"/>
      <c r="AM9948" s="13"/>
      <c r="AN9948" s="3"/>
      <c r="AO9948" s="126"/>
      <c r="AP9948" s="126"/>
      <c r="AQ9948" s="127"/>
      <c r="AR9948" s="128"/>
      <c r="AS9948" s="13"/>
      <c r="AW9948" s="128"/>
      <c r="AX9948" s="128"/>
      <c r="AY9948" s="128"/>
      <c r="BH9948" s="89"/>
      <c r="BI9948" s="90"/>
      <c r="DL9948" s="13"/>
      <c r="DM9948" s="13"/>
      <c r="DN9948" s="3"/>
      <c r="DO9948" s="126"/>
      <c r="DP9948" s="126"/>
      <c r="DQ9948" s="127"/>
      <c r="DR9948" s="128"/>
      <c r="DS9948" s="13"/>
      <c r="DW9948" s="128"/>
      <c r="DX9948" s="128"/>
      <c r="DY9948" s="128"/>
      <c r="EH9948" s="89"/>
      <c r="EI9948" s="90"/>
    </row>
    <row r="9949" spans="38:139">
      <c r="AL9949" s="13"/>
      <c r="AM9949" s="13"/>
      <c r="AN9949" s="3"/>
      <c r="AO9949" s="126"/>
      <c r="AP9949" s="126"/>
      <c r="AQ9949" s="127"/>
      <c r="AR9949" s="128"/>
      <c r="AS9949" s="13"/>
      <c r="AW9949" s="128"/>
      <c r="AX9949" s="128"/>
      <c r="AY9949" s="128"/>
      <c r="BH9949" s="89"/>
      <c r="BI9949" s="90"/>
      <c r="DL9949" s="13"/>
      <c r="DM9949" s="13"/>
      <c r="DN9949" s="3"/>
      <c r="DO9949" s="126"/>
      <c r="DP9949" s="126"/>
      <c r="DQ9949" s="127"/>
      <c r="DR9949" s="128"/>
      <c r="DS9949" s="13"/>
      <c r="DW9949" s="128"/>
      <c r="DX9949" s="128"/>
      <c r="DY9949" s="128"/>
      <c r="EH9949" s="89"/>
      <c r="EI9949" s="90"/>
    </row>
    <row r="9950" spans="38:139">
      <c r="AL9950" s="13"/>
      <c r="AM9950" s="13"/>
      <c r="AN9950" s="3"/>
      <c r="AO9950" s="126"/>
      <c r="AP9950" s="126"/>
      <c r="AQ9950" s="127"/>
      <c r="AR9950" s="128"/>
      <c r="AS9950" s="13"/>
      <c r="AW9950" s="128"/>
      <c r="AX9950" s="128"/>
      <c r="AY9950" s="128"/>
      <c r="BH9950" s="89"/>
      <c r="BI9950" s="90"/>
      <c r="DL9950" s="13"/>
      <c r="DM9950" s="13"/>
      <c r="DN9950" s="3"/>
      <c r="DO9950" s="126"/>
      <c r="DP9950" s="126"/>
      <c r="DQ9950" s="127"/>
      <c r="DR9950" s="128"/>
      <c r="DS9950" s="13"/>
      <c r="DW9950" s="128"/>
      <c r="DX9950" s="128"/>
      <c r="DY9950" s="128"/>
      <c r="EH9950" s="89"/>
      <c r="EI9950" s="90"/>
    </row>
    <row r="9951" spans="38:139">
      <c r="AL9951" s="13"/>
      <c r="AM9951" s="13"/>
      <c r="AN9951" s="3"/>
      <c r="AO9951" s="126"/>
      <c r="AP9951" s="126"/>
      <c r="AQ9951" s="127"/>
      <c r="AR9951" s="128"/>
      <c r="AS9951" s="13"/>
      <c r="AW9951" s="128"/>
      <c r="AX9951" s="128"/>
      <c r="AY9951" s="128"/>
      <c r="BH9951" s="89"/>
      <c r="BI9951" s="90"/>
      <c r="DL9951" s="13"/>
      <c r="DM9951" s="13"/>
      <c r="DN9951" s="3"/>
      <c r="DO9951" s="126"/>
      <c r="DP9951" s="126"/>
      <c r="DQ9951" s="127"/>
      <c r="DR9951" s="128"/>
      <c r="DS9951" s="13"/>
      <c r="DW9951" s="128"/>
      <c r="DX9951" s="128"/>
      <c r="DY9951" s="128"/>
      <c r="EH9951" s="89"/>
      <c r="EI9951" s="90"/>
    </row>
    <row r="9952" spans="38:139">
      <c r="AL9952" s="13"/>
      <c r="AM9952" s="13"/>
      <c r="AN9952" s="3"/>
      <c r="AO9952" s="126"/>
      <c r="AP9952" s="126"/>
      <c r="AQ9952" s="127"/>
      <c r="AR9952" s="128"/>
      <c r="AS9952" s="13"/>
      <c r="AW9952" s="128"/>
      <c r="AX9952" s="128"/>
      <c r="AY9952" s="128"/>
      <c r="BH9952" s="89"/>
      <c r="BI9952" s="90"/>
      <c r="DL9952" s="13"/>
      <c r="DM9952" s="13"/>
      <c r="DN9952" s="3"/>
      <c r="DO9952" s="126"/>
      <c r="DP9952" s="126"/>
      <c r="DQ9952" s="127"/>
      <c r="DR9952" s="128"/>
      <c r="DS9952" s="13"/>
      <c r="DW9952" s="128"/>
      <c r="DX9952" s="128"/>
      <c r="DY9952" s="128"/>
      <c r="EH9952" s="89"/>
      <c r="EI9952" s="90"/>
    </row>
    <row r="9953" spans="38:139">
      <c r="AL9953" s="13"/>
      <c r="AM9953" s="13"/>
      <c r="AN9953" s="3"/>
      <c r="AO9953" s="126"/>
      <c r="AP9953" s="126"/>
      <c r="AQ9953" s="127"/>
      <c r="AR9953" s="128"/>
      <c r="AS9953" s="13"/>
      <c r="AW9953" s="128"/>
      <c r="AX9953" s="128"/>
      <c r="AY9953" s="128"/>
      <c r="BH9953" s="89"/>
      <c r="BI9953" s="90"/>
      <c r="DL9953" s="13"/>
      <c r="DM9953" s="13"/>
      <c r="DN9953" s="3"/>
      <c r="DO9953" s="126"/>
      <c r="DP9953" s="126"/>
      <c r="DQ9953" s="127"/>
      <c r="DR9953" s="128"/>
      <c r="DS9953" s="13"/>
      <c r="DW9953" s="128"/>
      <c r="DX9953" s="128"/>
      <c r="DY9953" s="128"/>
      <c r="EH9953" s="89"/>
      <c r="EI9953" s="90"/>
    </row>
    <row r="9954" spans="38:139">
      <c r="AL9954" s="13"/>
      <c r="AM9954" s="13"/>
      <c r="AN9954" s="3"/>
      <c r="AO9954" s="126"/>
      <c r="AP9954" s="126"/>
      <c r="AQ9954" s="127"/>
      <c r="AR9954" s="128"/>
      <c r="AS9954" s="13"/>
      <c r="AW9954" s="128"/>
      <c r="AX9954" s="128"/>
      <c r="AY9954" s="128"/>
      <c r="BH9954" s="89"/>
      <c r="BI9954" s="90"/>
      <c r="DL9954" s="13"/>
      <c r="DM9954" s="13"/>
      <c r="DN9954" s="3"/>
      <c r="DO9954" s="126"/>
      <c r="DP9954" s="126"/>
      <c r="DQ9954" s="127"/>
      <c r="DR9954" s="128"/>
      <c r="DS9954" s="13"/>
      <c r="DW9954" s="128"/>
      <c r="DX9954" s="128"/>
      <c r="DY9954" s="128"/>
      <c r="EH9954" s="89"/>
      <c r="EI9954" s="90"/>
    </row>
    <row r="9955" spans="38:139">
      <c r="AL9955" s="13"/>
      <c r="AM9955" s="13"/>
      <c r="AN9955" s="3"/>
      <c r="AO9955" s="126"/>
      <c r="AP9955" s="126"/>
      <c r="AQ9955" s="127"/>
      <c r="AR9955" s="128"/>
      <c r="AS9955" s="13"/>
      <c r="AW9955" s="128"/>
      <c r="AX9955" s="128"/>
      <c r="AY9955" s="128"/>
      <c r="BH9955" s="89"/>
      <c r="BI9955" s="90"/>
      <c r="DL9955" s="13"/>
      <c r="DM9955" s="13"/>
      <c r="DN9955" s="3"/>
      <c r="DO9955" s="126"/>
      <c r="DP9955" s="126"/>
      <c r="DQ9955" s="127"/>
      <c r="DR9955" s="128"/>
      <c r="DS9955" s="13"/>
      <c r="DW9955" s="128"/>
      <c r="DX9955" s="128"/>
      <c r="DY9955" s="128"/>
      <c r="EH9955" s="89"/>
      <c r="EI9955" s="90"/>
    </row>
    <row r="9956" spans="38:139">
      <c r="AL9956" s="13"/>
      <c r="AM9956" s="13"/>
      <c r="AN9956" s="3"/>
      <c r="AO9956" s="126"/>
      <c r="AP9956" s="126"/>
      <c r="AQ9956" s="127"/>
      <c r="AR9956" s="128"/>
      <c r="AS9956" s="13"/>
      <c r="AW9956" s="128"/>
      <c r="AX9956" s="128"/>
      <c r="AY9956" s="128"/>
      <c r="BH9956" s="89"/>
      <c r="BI9956" s="90"/>
      <c r="DL9956" s="13"/>
      <c r="DM9956" s="13"/>
      <c r="DN9956" s="3"/>
      <c r="DO9956" s="126"/>
      <c r="DP9956" s="126"/>
      <c r="DQ9956" s="127"/>
      <c r="DR9956" s="128"/>
      <c r="DS9956" s="13"/>
      <c r="DW9956" s="128"/>
      <c r="DX9956" s="128"/>
      <c r="DY9956" s="128"/>
      <c r="EH9956" s="89"/>
      <c r="EI9956" s="90"/>
    </row>
    <row r="9957" spans="38:139">
      <c r="AL9957" s="13"/>
      <c r="AM9957" s="13"/>
      <c r="AN9957" s="3"/>
      <c r="AO9957" s="126"/>
      <c r="AP9957" s="126"/>
      <c r="AQ9957" s="127"/>
      <c r="AR9957" s="128"/>
      <c r="AS9957" s="13"/>
      <c r="AW9957" s="128"/>
      <c r="AX9957" s="128"/>
      <c r="AY9957" s="128"/>
      <c r="BH9957" s="89"/>
      <c r="BI9957" s="90"/>
      <c r="DL9957" s="13"/>
      <c r="DM9957" s="13"/>
      <c r="DN9957" s="3"/>
      <c r="DO9957" s="126"/>
      <c r="DP9957" s="126"/>
      <c r="DQ9957" s="127"/>
      <c r="DR9957" s="128"/>
      <c r="DS9957" s="13"/>
      <c r="DW9957" s="128"/>
      <c r="DX9957" s="128"/>
      <c r="DY9957" s="128"/>
      <c r="EH9957" s="89"/>
      <c r="EI9957" s="90"/>
    </row>
    <row r="9958" spans="38:139">
      <c r="AL9958" s="13"/>
      <c r="AM9958" s="13"/>
      <c r="AN9958" s="3"/>
      <c r="AO9958" s="126"/>
      <c r="AP9958" s="126"/>
      <c r="AQ9958" s="127"/>
      <c r="AR9958" s="128"/>
      <c r="AS9958" s="13"/>
      <c r="AW9958" s="128"/>
      <c r="AX9958" s="128"/>
      <c r="AY9958" s="128"/>
      <c r="BH9958" s="89"/>
      <c r="BI9958" s="90"/>
      <c r="DL9958" s="13"/>
      <c r="DM9958" s="13"/>
      <c r="DN9958" s="3"/>
      <c r="DO9958" s="126"/>
      <c r="DP9958" s="126"/>
      <c r="DQ9958" s="127"/>
      <c r="DR9958" s="128"/>
      <c r="DS9958" s="13"/>
      <c r="DW9958" s="128"/>
      <c r="DX9958" s="128"/>
      <c r="DY9958" s="128"/>
      <c r="EH9958" s="89"/>
      <c r="EI9958" s="90"/>
    </row>
    <row r="9959" spans="38:139">
      <c r="AL9959" s="13"/>
      <c r="AM9959" s="13"/>
      <c r="AN9959" s="3"/>
      <c r="AO9959" s="126"/>
      <c r="AP9959" s="126"/>
      <c r="AQ9959" s="127"/>
      <c r="AR9959" s="128"/>
      <c r="AS9959" s="13"/>
      <c r="AW9959" s="128"/>
      <c r="AX9959" s="128"/>
      <c r="AY9959" s="128"/>
      <c r="BH9959" s="89"/>
      <c r="BI9959" s="90"/>
      <c r="DL9959" s="13"/>
      <c r="DM9959" s="13"/>
      <c r="DN9959" s="3"/>
      <c r="DO9959" s="126"/>
      <c r="DP9959" s="126"/>
      <c r="DQ9959" s="127"/>
      <c r="DR9959" s="128"/>
      <c r="DS9959" s="13"/>
      <c r="DW9959" s="128"/>
      <c r="DX9959" s="128"/>
      <c r="DY9959" s="128"/>
      <c r="EH9959" s="89"/>
      <c r="EI9959" s="90"/>
    </row>
    <row r="9960" spans="38:139">
      <c r="AL9960" s="13"/>
      <c r="AM9960" s="13"/>
      <c r="AN9960" s="3"/>
      <c r="AO9960" s="126"/>
      <c r="AP9960" s="126"/>
      <c r="AQ9960" s="127"/>
      <c r="AR9960" s="128"/>
      <c r="AS9960" s="13"/>
      <c r="AW9960" s="128"/>
      <c r="AX9960" s="128"/>
      <c r="AY9960" s="128"/>
      <c r="BH9960" s="89"/>
      <c r="BI9960" s="90"/>
      <c r="DL9960" s="13"/>
      <c r="DM9960" s="13"/>
      <c r="DN9960" s="3"/>
      <c r="DO9960" s="126"/>
      <c r="DP9960" s="126"/>
      <c r="DQ9960" s="127"/>
      <c r="DR9960" s="128"/>
      <c r="DS9960" s="13"/>
      <c r="DW9960" s="128"/>
      <c r="DX9960" s="128"/>
      <c r="DY9960" s="128"/>
      <c r="EH9960" s="89"/>
      <c r="EI9960" s="90"/>
    </row>
    <row r="9961" spans="38:139">
      <c r="AL9961" s="13"/>
      <c r="AM9961" s="13"/>
      <c r="AN9961" s="3"/>
      <c r="AO9961" s="126"/>
      <c r="AP9961" s="126"/>
      <c r="AQ9961" s="127"/>
      <c r="AR9961" s="128"/>
      <c r="AS9961" s="13"/>
      <c r="AW9961" s="128"/>
      <c r="AX9961" s="128"/>
      <c r="AY9961" s="128"/>
      <c r="BH9961" s="89"/>
      <c r="BI9961" s="90"/>
      <c r="DL9961" s="13"/>
      <c r="DM9961" s="13"/>
      <c r="DN9961" s="3"/>
      <c r="DO9961" s="126"/>
      <c r="DP9961" s="126"/>
      <c r="DQ9961" s="127"/>
      <c r="DR9961" s="128"/>
      <c r="DS9961" s="13"/>
      <c r="DW9961" s="128"/>
      <c r="DX9961" s="128"/>
      <c r="DY9961" s="128"/>
      <c r="EH9961" s="89"/>
      <c r="EI9961" s="90"/>
    </row>
    <row r="9962" spans="38:139">
      <c r="AL9962" s="13"/>
      <c r="AM9962" s="13"/>
      <c r="AN9962" s="3"/>
      <c r="AO9962" s="126"/>
      <c r="AP9962" s="126"/>
      <c r="AQ9962" s="127"/>
      <c r="AR9962" s="128"/>
      <c r="AS9962" s="13"/>
      <c r="AW9962" s="128"/>
      <c r="AX9962" s="128"/>
      <c r="AY9962" s="128"/>
      <c r="BH9962" s="89"/>
      <c r="BI9962" s="90"/>
      <c r="DL9962" s="13"/>
      <c r="DM9962" s="13"/>
      <c r="DN9962" s="3"/>
      <c r="DO9962" s="126"/>
      <c r="DP9962" s="126"/>
      <c r="DQ9962" s="127"/>
      <c r="DR9962" s="128"/>
      <c r="DS9962" s="13"/>
      <c r="DW9962" s="128"/>
      <c r="DX9962" s="128"/>
      <c r="DY9962" s="128"/>
      <c r="EH9962" s="89"/>
      <c r="EI9962" s="90"/>
    </row>
    <row r="9963" spans="38:139">
      <c r="AL9963" s="13"/>
      <c r="AM9963" s="13"/>
      <c r="AN9963" s="3"/>
      <c r="AO9963" s="126"/>
      <c r="AP9963" s="126"/>
      <c r="AQ9963" s="127"/>
      <c r="AR9963" s="128"/>
      <c r="AS9963" s="13"/>
      <c r="AW9963" s="128"/>
      <c r="AX9963" s="128"/>
      <c r="AY9963" s="128"/>
      <c r="BH9963" s="89"/>
      <c r="BI9963" s="90"/>
      <c r="DL9963" s="13"/>
      <c r="DM9963" s="13"/>
      <c r="DN9963" s="3"/>
      <c r="DO9963" s="126"/>
      <c r="DP9963" s="126"/>
      <c r="DQ9963" s="127"/>
      <c r="DR9963" s="128"/>
      <c r="DS9963" s="13"/>
      <c r="DW9963" s="128"/>
      <c r="DX9963" s="128"/>
      <c r="DY9963" s="128"/>
      <c r="EH9963" s="89"/>
      <c r="EI9963" s="90"/>
    </row>
    <row r="9964" spans="38:139">
      <c r="AL9964" s="13"/>
      <c r="AM9964" s="13"/>
      <c r="AN9964" s="3"/>
      <c r="AO9964" s="126"/>
      <c r="AP9964" s="126"/>
      <c r="AQ9964" s="127"/>
      <c r="AR9964" s="128"/>
      <c r="AS9964" s="13"/>
      <c r="AW9964" s="128"/>
      <c r="AX9964" s="128"/>
      <c r="AY9964" s="128"/>
      <c r="BH9964" s="89"/>
      <c r="BI9964" s="90"/>
      <c r="DL9964" s="13"/>
      <c r="DM9964" s="13"/>
      <c r="DN9964" s="3"/>
      <c r="DO9964" s="126"/>
      <c r="DP9964" s="126"/>
      <c r="DQ9964" s="127"/>
      <c r="DR9964" s="128"/>
      <c r="DS9964" s="13"/>
      <c r="DW9964" s="128"/>
      <c r="DX9964" s="128"/>
      <c r="DY9964" s="128"/>
      <c r="EH9964" s="89"/>
      <c r="EI9964" s="90"/>
    </row>
    <row r="9965" spans="38:139">
      <c r="AL9965" s="13"/>
      <c r="AM9965" s="13"/>
      <c r="AN9965" s="3"/>
      <c r="AO9965" s="126"/>
      <c r="AP9965" s="126"/>
      <c r="AQ9965" s="127"/>
      <c r="AR9965" s="128"/>
      <c r="AS9965" s="13"/>
      <c r="AW9965" s="128"/>
      <c r="AX9965" s="128"/>
      <c r="AY9965" s="128"/>
      <c r="BH9965" s="89"/>
      <c r="BI9965" s="90"/>
      <c r="DL9965" s="13"/>
      <c r="DM9965" s="13"/>
      <c r="DN9965" s="3"/>
      <c r="DO9965" s="126"/>
      <c r="DP9965" s="126"/>
      <c r="DQ9965" s="127"/>
      <c r="DR9965" s="128"/>
      <c r="DS9965" s="13"/>
      <c r="DW9965" s="128"/>
      <c r="DX9965" s="128"/>
      <c r="DY9965" s="128"/>
      <c r="EH9965" s="89"/>
      <c r="EI9965" s="90"/>
    </row>
    <row r="9966" spans="38:139">
      <c r="AL9966" s="13"/>
      <c r="AM9966" s="13"/>
      <c r="AN9966" s="3"/>
      <c r="AO9966" s="126"/>
      <c r="AP9966" s="126"/>
      <c r="AQ9966" s="127"/>
      <c r="AR9966" s="128"/>
      <c r="AS9966" s="13"/>
      <c r="AW9966" s="128"/>
      <c r="AX9966" s="128"/>
      <c r="AY9966" s="128"/>
      <c r="BH9966" s="89"/>
      <c r="BI9966" s="90"/>
      <c r="DL9966" s="13"/>
      <c r="DM9966" s="13"/>
      <c r="DN9966" s="3"/>
      <c r="DO9966" s="126"/>
      <c r="DP9966" s="126"/>
      <c r="DQ9966" s="127"/>
      <c r="DR9966" s="128"/>
      <c r="DS9966" s="13"/>
      <c r="DW9966" s="128"/>
      <c r="DX9966" s="128"/>
      <c r="DY9966" s="128"/>
      <c r="EH9966" s="89"/>
      <c r="EI9966" s="90"/>
    </row>
    <row r="9967" spans="38:139">
      <c r="AL9967" s="13"/>
      <c r="AM9967" s="13"/>
      <c r="AN9967" s="3"/>
      <c r="AO9967" s="126"/>
      <c r="AP9967" s="126"/>
      <c r="AQ9967" s="127"/>
      <c r="AR9967" s="128"/>
      <c r="AS9967" s="13"/>
      <c r="AW9967" s="128"/>
      <c r="AX9967" s="128"/>
      <c r="AY9967" s="128"/>
      <c r="BH9967" s="89"/>
      <c r="BI9967" s="90"/>
      <c r="DL9967" s="13"/>
      <c r="DM9967" s="13"/>
      <c r="DN9967" s="3"/>
      <c r="DO9967" s="126"/>
      <c r="DP9967" s="126"/>
      <c r="DQ9967" s="127"/>
      <c r="DR9967" s="128"/>
      <c r="DS9967" s="13"/>
      <c r="DW9967" s="128"/>
      <c r="DX9967" s="128"/>
      <c r="DY9967" s="128"/>
      <c r="EH9967" s="89"/>
      <c r="EI9967" s="90"/>
    </row>
    <row r="9968" spans="38:139">
      <c r="AL9968" s="13"/>
      <c r="AM9968" s="13"/>
      <c r="AN9968" s="3"/>
      <c r="AO9968" s="126"/>
      <c r="AP9968" s="126"/>
      <c r="AQ9968" s="127"/>
      <c r="AR9968" s="128"/>
      <c r="AS9968" s="13"/>
      <c r="AW9968" s="128"/>
      <c r="AX9968" s="128"/>
      <c r="AY9968" s="128"/>
      <c r="BH9968" s="89"/>
      <c r="BI9968" s="90"/>
      <c r="DL9968" s="13"/>
      <c r="DM9968" s="13"/>
      <c r="DN9968" s="3"/>
      <c r="DO9968" s="126"/>
      <c r="DP9968" s="126"/>
      <c r="DQ9968" s="127"/>
      <c r="DR9968" s="128"/>
      <c r="DS9968" s="13"/>
      <c r="DW9968" s="128"/>
      <c r="DX9968" s="128"/>
      <c r="DY9968" s="128"/>
      <c r="EH9968" s="89"/>
      <c r="EI9968" s="90"/>
    </row>
    <row r="9969" spans="38:139">
      <c r="AL9969" s="13"/>
      <c r="AM9969" s="13"/>
      <c r="AN9969" s="3"/>
      <c r="AO9969" s="126"/>
      <c r="AP9969" s="126"/>
      <c r="AQ9969" s="127"/>
      <c r="AR9969" s="128"/>
      <c r="AS9969" s="13"/>
      <c r="AW9969" s="128"/>
      <c r="AX9969" s="128"/>
      <c r="AY9969" s="128"/>
      <c r="BH9969" s="89"/>
      <c r="BI9969" s="90"/>
      <c r="DL9969" s="13"/>
      <c r="DM9969" s="13"/>
      <c r="DN9969" s="3"/>
      <c r="DO9969" s="126"/>
      <c r="DP9969" s="126"/>
      <c r="DQ9969" s="127"/>
      <c r="DR9969" s="128"/>
      <c r="DS9969" s="13"/>
      <c r="DW9969" s="128"/>
      <c r="DX9969" s="128"/>
      <c r="DY9969" s="128"/>
      <c r="EH9969" s="89"/>
      <c r="EI9969" s="90"/>
    </row>
    <row r="9970" spans="38:139">
      <c r="AL9970" s="13"/>
      <c r="AM9970" s="13"/>
      <c r="AN9970" s="3"/>
      <c r="AO9970" s="126"/>
      <c r="AP9970" s="126"/>
      <c r="AQ9970" s="127"/>
      <c r="AR9970" s="128"/>
      <c r="AS9970" s="13"/>
      <c r="AW9970" s="128"/>
      <c r="AX9970" s="128"/>
      <c r="AY9970" s="128"/>
      <c r="BH9970" s="89"/>
      <c r="BI9970" s="90"/>
      <c r="DL9970" s="13"/>
      <c r="DM9970" s="13"/>
      <c r="DN9970" s="3"/>
      <c r="DO9970" s="126"/>
      <c r="DP9970" s="126"/>
      <c r="DQ9970" s="127"/>
      <c r="DR9970" s="128"/>
      <c r="DS9970" s="13"/>
      <c r="DW9970" s="128"/>
      <c r="DX9970" s="128"/>
      <c r="DY9970" s="128"/>
      <c r="EH9970" s="89"/>
      <c r="EI9970" s="90"/>
    </row>
    <row r="9971" spans="38:139">
      <c r="AL9971" s="13"/>
      <c r="AM9971" s="13"/>
      <c r="AN9971" s="3"/>
      <c r="AO9971" s="126"/>
      <c r="AP9971" s="126"/>
      <c r="AQ9971" s="127"/>
      <c r="AR9971" s="128"/>
      <c r="AS9971" s="13"/>
      <c r="AW9971" s="128"/>
      <c r="AX9971" s="128"/>
      <c r="AY9971" s="128"/>
      <c r="BH9971" s="89"/>
      <c r="BI9971" s="90"/>
      <c r="DL9971" s="13"/>
      <c r="DM9971" s="13"/>
      <c r="DN9971" s="3"/>
      <c r="DO9971" s="126"/>
      <c r="DP9971" s="126"/>
      <c r="DQ9971" s="127"/>
      <c r="DR9971" s="128"/>
      <c r="DS9971" s="13"/>
      <c r="DW9971" s="128"/>
      <c r="DX9971" s="128"/>
      <c r="DY9971" s="128"/>
      <c r="EH9971" s="89"/>
      <c r="EI9971" s="90"/>
    </row>
    <row r="9972" spans="38:139">
      <c r="AL9972" s="13"/>
      <c r="AM9972" s="13"/>
      <c r="AN9972" s="3"/>
      <c r="AO9972" s="126"/>
      <c r="AP9972" s="126"/>
      <c r="AQ9972" s="127"/>
      <c r="AR9972" s="128"/>
      <c r="AS9972" s="13"/>
      <c r="AW9972" s="128"/>
      <c r="AX9972" s="128"/>
      <c r="AY9972" s="128"/>
      <c r="BH9972" s="89"/>
      <c r="BI9972" s="90"/>
      <c r="DL9972" s="13"/>
      <c r="DM9972" s="13"/>
      <c r="DN9972" s="3"/>
      <c r="DO9972" s="126"/>
      <c r="DP9972" s="126"/>
      <c r="DQ9972" s="127"/>
      <c r="DR9972" s="128"/>
      <c r="DS9972" s="13"/>
      <c r="DW9972" s="128"/>
      <c r="DX9972" s="128"/>
      <c r="DY9972" s="128"/>
      <c r="EH9972" s="89"/>
      <c r="EI9972" s="90"/>
    </row>
    <row r="9973" spans="38:139">
      <c r="AL9973" s="13"/>
      <c r="AM9973" s="13"/>
      <c r="AN9973" s="3"/>
      <c r="AO9973" s="126"/>
      <c r="AP9973" s="126"/>
      <c r="AQ9973" s="127"/>
      <c r="AR9973" s="128"/>
      <c r="AS9973" s="13"/>
      <c r="AW9973" s="128"/>
      <c r="AX9973" s="128"/>
      <c r="AY9973" s="128"/>
      <c r="BH9973" s="89"/>
      <c r="BI9973" s="90"/>
      <c r="DL9973" s="13"/>
      <c r="DM9973" s="13"/>
      <c r="DN9973" s="3"/>
      <c r="DO9973" s="126"/>
      <c r="DP9973" s="126"/>
      <c r="DQ9973" s="127"/>
      <c r="DR9973" s="128"/>
      <c r="DS9973" s="13"/>
      <c r="DW9973" s="128"/>
      <c r="DX9973" s="128"/>
      <c r="DY9973" s="128"/>
      <c r="EH9973" s="89"/>
      <c r="EI9973" s="90"/>
    </row>
    <row r="9974" spans="38:139">
      <c r="AL9974" s="13"/>
      <c r="AM9974" s="13"/>
      <c r="AN9974" s="3"/>
      <c r="AO9974" s="126"/>
      <c r="AP9974" s="126"/>
      <c r="AQ9974" s="127"/>
      <c r="AR9974" s="128"/>
      <c r="AS9974" s="13"/>
      <c r="AW9974" s="128"/>
      <c r="AX9974" s="128"/>
      <c r="AY9974" s="128"/>
      <c r="BH9974" s="89"/>
      <c r="BI9974" s="90"/>
      <c r="DL9974" s="13"/>
      <c r="DM9974" s="13"/>
      <c r="DN9974" s="3"/>
      <c r="DO9974" s="126"/>
      <c r="DP9974" s="126"/>
      <c r="DQ9974" s="127"/>
      <c r="DR9974" s="128"/>
      <c r="DS9974" s="13"/>
      <c r="DW9974" s="128"/>
      <c r="DX9974" s="128"/>
      <c r="DY9974" s="128"/>
      <c r="EH9974" s="89"/>
      <c r="EI9974" s="90"/>
    </row>
    <row r="9975" spans="38:139">
      <c r="AL9975" s="13"/>
      <c r="AM9975" s="13"/>
      <c r="AN9975" s="3"/>
      <c r="AO9975" s="126"/>
      <c r="AP9975" s="126"/>
      <c r="AQ9975" s="127"/>
      <c r="AR9975" s="128"/>
      <c r="AS9975" s="13"/>
      <c r="AW9975" s="128"/>
      <c r="AX9975" s="128"/>
      <c r="AY9975" s="128"/>
      <c r="BH9975" s="89"/>
      <c r="BI9975" s="90"/>
      <c r="DL9975" s="13"/>
      <c r="DM9975" s="13"/>
      <c r="DN9975" s="3"/>
      <c r="DO9975" s="126"/>
      <c r="DP9975" s="126"/>
      <c r="DQ9975" s="127"/>
      <c r="DR9975" s="128"/>
      <c r="DS9975" s="13"/>
      <c r="DW9975" s="128"/>
      <c r="DX9975" s="128"/>
      <c r="DY9975" s="128"/>
      <c r="EH9975" s="89"/>
      <c r="EI9975" s="90"/>
    </row>
    <row r="9976" spans="38:139">
      <c r="AL9976" s="13"/>
      <c r="AM9976" s="13"/>
      <c r="AN9976" s="3"/>
      <c r="AO9976" s="126"/>
      <c r="AP9976" s="126"/>
      <c r="AQ9976" s="127"/>
      <c r="AR9976" s="128"/>
      <c r="AS9976" s="13"/>
      <c r="AW9976" s="128"/>
      <c r="AX9976" s="128"/>
      <c r="AY9976" s="128"/>
      <c r="BH9976" s="89"/>
      <c r="BI9976" s="90"/>
      <c r="DL9976" s="13"/>
      <c r="DM9976" s="13"/>
      <c r="DN9976" s="3"/>
      <c r="DO9976" s="126"/>
      <c r="DP9976" s="126"/>
      <c r="DQ9976" s="127"/>
      <c r="DR9976" s="128"/>
      <c r="DS9976" s="13"/>
      <c r="DW9976" s="128"/>
      <c r="DX9976" s="128"/>
      <c r="DY9976" s="128"/>
      <c r="EH9976" s="89"/>
      <c r="EI9976" s="90"/>
    </row>
    <row r="9977" spans="38:139">
      <c r="AL9977" s="13"/>
      <c r="AM9977" s="13"/>
      <c r="AN9977" s="3"/>
      <c r="AO9977" s="126"/>
      <c r="AP9977" s="126"/>
      <c r="AQ9977" s="127"/>
      <c r="AR9977" s="128"/>
      <c r="AS9977" s="13"/>
      <c r="AW9977" s="128"/>
      <c r="AX9977" s="128"/>
      <c r="AY9977" s="128"/>
      <c r="BH9977" s="89"/>
      <c r="BI9977" s="90"/>
      <c r="DL9977" s="13"/>
      <c r="DM9977" s="13"/>
      <c r="DN9977" s="3"/>
      <c r="DO9977" s="126"/>
      <c r="DP9977" s="126"/>
      <c r="DQ9977" s="127"/>
      <c r="DR9977" s="128"/>
      <c r="DS9977" s="13"/>
      <c r="DW9977" s="128"/>
      <c r="DX9977" s="128"/>
      <c r="DY9977" s="128"/>
      <c r="EH9977" s="89"/>
      <c r="EI9977" s="90"/>
    </row>
    <row r="9978" spans="38:139">
      <c r="AL9978" s="13"/>
      <c r="AM9978" s="13"/>
      <c r="AN9978" s="3"/>
      <c r="AO9978" s="126"/>
      <c r="AP9978" s="126"/>
      <c r="AQ9978" s="127"/>
      <c r="AR9978" s="128"/>
      <c r="AS9978" s="13"/>
      <c r="AW9978" s="128"/>
      <c r="AX9978" s="128"/>
      <c r="AY9978" s="128"/>
      <c r="BH9978" s="89"/>
      <c r="BI9978" s="90"/>
      <c r="DL9978" s="13"/>
      <c r="DM9978" s="13"/>
      <c r="DN9978" s="3"/>
      <c r="DO9978" s="126"/>
      <c r="DP9978" s="126"/>
      <c r="DQ9978" s="127"/>
      <c r="DR9978" s="128"/>
      <c r="DS9978" s="13"/>
      <c r="DW9978" s="128"/>
      <c r="DX9978" s="128"/>
      <c r="DY9978" s="128"/>
      <c r="EH9978" s="89"/>
      <c r="EI9978" s="90"/>
    </row>
    <row r="9979" spans="38:139">
      <c r="AL9979" s="13"/>
      <c r="AM9979" s="13"/>
      <c r="AN9979" s="3"/>
      <c r="AO9979" s="126"/>
      <c r="AP9979" s="126"/>
      <c r="AQ9979" s="127"/>
      <c r="AR9979" s="128"/>
      <c r="AS9979" s="13"/>
      <c r="AW9979" s="128"/>
      <c r="AX9979" s="128"/>
      <c r="AY9979" s="128"/>
      <c r="BH9979" s="89"/>
      <c r="BI9979" s="90"/>
      <c r="DL9979" s="13"/>
      <c r="DM9979" s="13"/>
      <c r="DN9979" s="3"/>
      <c r="DO9979" s="126"/>
      <c r="DP9979" s="126"/>
      <c r="DQ9979" s="127"/>
      <c r="DR9979" s="128"/>
      <c r="DS9979" s="13"/>
      <c r="DW9979" s="128"/>
      <c r="DX9979" s="128"/>
      <c r="DY9979" s="128"/>
      <c r="EH9979" s="89"/>
      <c r="EI9979" s="90"/>
    </row>
    <row r="9980" spans="38:139">
      <c r="AL9980" s="13"/>
      <c r="AM9980" s="13"/>
      <c r="AN9980" s="3"/>
      <c r="AO9980" s="126"/>
      <c r="AP9980" s="126"/>
      <c r="AQ9980" s="127"/>
      <c r="AR9980" s="128"/>
      <c r="AS9980" s="13"/>
      <c r="AW9980" s="128"/>
      <c r="AX9980" s="128"/>
      <c r="AY9980" s="128"/>
      <c r="BH9980" s="89"/>
      <c r="BI9980" s="90"/>
      <c r="DL9980" s="13"/>
      <c r="DM9980" s="13"/>
      <c r="DN9980" s="3"/>
      <c r="DO9980" s="126"/>
      <c r="DP9980" s="126"/>
      <c r="DQ9980" s="127"/>
      <c r="DR9980" s="128"/>
      <c r="DS9980" s="13"/>
      <c r="DW9980" s="128"/>
      <c r="DX9980" s="128"/>
      <c r="DY9980" s="128"/>
      <c r="EH9980" s="89"/>
      <c r="EI9980" s="90"/>
    </row>
    <row r="9981" spans="38:139">
      <c r="AL9981" s="13"/>
      <c r="AM9981" s="13"/>
      <c r="AN9981" s="3"/>
      <c r="AO9981" s="126"/>
      <c r="AP9981" s="126"/>
      <c r="AQ9981" s="127"/>
      <c r="AR9981" s="128"/>
      <c r="AS9981" s="13"/>
      <c r="AW9981" s="128"/>
      <c r="AX9981" s="128"/>
      <c r="AY9981" s="128"/>
      <c r="BH9981" s="89"/>
      <c r="BI9981" s="90"/>
      <c r="DL9981" s="13"/>
      <c r="DM9981" s="13"/>
      <c r="DN9981" s="3"/>
      <c r="DO9981" s="126"/>
      <c r="DP9981" s="126"/>
      <c r="DQ9981" s="127"/>
      <c r="DR9981" s="128"/>
      <c r="DS9981" s="13"/>
      <c r="DW9981" s="128"/>
      <c r="DX9981" s="128"/>
      <c r="DY9981" s="128"/>
      <c r="EH9981" s="89"/>
      <c r="EI9981" s="90"/>
    </row>
    <row r="9982" spans="38:139">
      <c r="AL9982" s="13"/>
      <c r="AM9982" s="13"/>
      <c r="AN9982" s="3"/>
      <c r="AO9982" s="126"/>
      <c r="AP9982" s="126"/>
      <c r="AQ9982" s="127"/>
      <c r="AR9982" s="128"/>
      <c r="AS9982" s="13"/>
      <c r="AW9982" s="128"/>
      <c r="AX9982" s="128"/>
      <c r="AY9982" s="128"/>
      <c r="BH9982" s="89"/>
      <c r="BI9982" s="90"/>
      <c r="DL9982" s="13"/>
      <c r="DM9982" s="13"/>
      <c r="DN9982" s="3"/>
      <c r="DO9982" s="126"/>
      <c r="DP9982" s="126"/>
      <c r="DQ9982" s="127"/>
      <c r="DR9982" s="128"/>
      <c r="DS9982" s="13"/>
      <c r="DW9982" s="128"/>
      <c r="DX9982" s="128"/>
      <c r="DY9982" s="128"/>
      <c r="EH9982" s="89"/>
      <c r="EI9982" s="90"/>
    </row>
    <row r="9983" spans="38:139">
      <c r="AL9983" s="13"/>
      <c r="AM9983" s="13"/>
      <c r="AN9983" s="3"/>
      <c r="AO9983" s="126"/>
      <c r="AP9983" s="126"/>
      <c r="AQ9983" s="127"/>
      <c r="AR9983" s="128"/>
      <c r="AS9983" s="13"/>
      <c r="AW9983" s="128"/>
      <c r="AX9983" s="128"/>
      <c r="AY9983" s="128"/>
      <c r="BH9983" s="89"/>
      <c r="BI9983" s="90"/>
      <c r="DL9983" s="13"/>
      <c r="DM9983" s="13"/>
      <c r="DN9983" s="3"/>
      <c r="DO9983" s="126"/>
      <c r="DP9983" s="126"/>
      <c r="DQ9983" s="127"/>
      <c r="DR9983" s="128"/>
      <c r="DS9983" s="13"/>
      <c r="DW9983" s="128"/>
      <c r="DX9983" s="128"/>
      <c r="DY9983" s="128"/>
      <c r="EH9983" s="89"/>
      <c r="EI9983" s="90"/>
    </row>
    <row r="9984" spans="38:139">
      <c r="AL9984" s="13"/>
      <c r="AM9984" s="13"/>
      <c r="AN9984" s="3"/>
      <c r="AO9984" s="126"/>
      <c r="AP9984" s="126"/>
      <c r="AQ9984" s="127"/>
      <c r="AR9984" s="128"/>
      <c r="AS9984" s="13"/>
      <c r="AW9984" s="128"/>
      <c r="AX9984" s="128"/>
      <c r="AY9984" s="128"/>
      <c r="BH9984" s="89"/>
      <c r="BI9984" s="90"/>
      <c r="DL9984" s="13"/>
      <c r="DM9984" s="13"/>
      <c r="DN9984" s="3"/>
      <c r="DO9984" s="126"/>
      <c r="DP9984" s="126"/>
      <c r="DQ9984" s="127"/>
      <c r="DR9984" s="128"/>
      <c r="DS9984" s="13"/>
      <c r="DW9984" s="128"/>
      <c r="DX9984" s="128"/>
      <c r="DY9984" s="128"/>
      <c r="EH9984" s="89"/>
      <c r="EI9984" s="90"/>
    </row>
    <row r="9985" spans="38:139">
      <c r="AL9985" s="13"/>
      <c r="AM9985" s="13"/>
      <c r="AN9985" s="3"/>
      <c r="AO9985" s="126"/>
      <c r="AP9985" s="126"/>
      <c r="AQ9985" s="127"/>
      <c r="AR9985" s="128"/>
      <c r="AS9985" s="13"/>
      <c r="AW9985" s="128"/>
      <c r="AX9985" s="128"/>
      <c r="AY9985" s="128"/>
      <c r="BH9985" s="89"/>
      <c r="BI9985" s="90"/>
      <c r="DL9985" s="13"/>
      <c r="DM9985" s="13"/>
      <c r="DN9985" s="3"/>
      <c r="DO9985" s="126"/>
      <c r="DP9985" s="126"/>
      <c r="DQ9985" s="127"/>
      <c r="DR9985" s="128"/>
      <c r="DS9985" s="13"/>
      <c r="DW9985" s="128"/>
      <c r="DX9985" s="128"/>
      <c r="DY9985" s="128"/>
      <c r="EH9985" s="89"/>
      <c r="EI9985" s="90"/>
    </row>
    <row r="9986" spans="38:139">
      <c r="AL9986" s="13"/>
      <c r="AM9986" s="13"/>
      <c r="AN9986" s="3"/>
      <c r="AO9986" s="126"/>
      <c r="AP9986" s="126"/>
      <c r="AQ9986" s="127"/>
      <c r="AR9986" s="128"/>
      <c r="AS9986" s="13"/>
      <c r="AW9986" s="128"/>
      <c r="AX9986" s="128"/>
      <c r="AY9986" s="128"/>
      <c r="BH9986" s="89"/>
      <c r="BI9986" s="90"/>
      <c r="DL9986" s="13"/>
      <c r="DM9986" s="13"/>
      <c r="DN9986" s="3"/>
      <c r="DO9986" s="126"/>
      <c r="DP9986" s="126"/>
      <c r="DQ9986" s="127"/>
      <c r="DR9986" s="128"/>
      <c r="DS9986" s="13"/>
      <c r="DW9986" s="128"/>
      <c r="DX9986" s="128"/>
      <c r="DY9986" s="128"/>
      <c r="EH9986" s="89"/>
      <c r="EI9986" s="90"/>
    </row>
    <row r="9987" spans="38:139">
      <c r="AL9987" s="13"/>
      <c r="AM9987" s="13"/>
      <c r="AN9987" s="3"/>
      <c r="AO9987" s="126"/>
      <c r="AP9987" s="126"/>
      <c r="AQ9987" s="127"/>
      <c r="AR9987" s="128"/>
      <c r="AS9987" s="13"/>
      <c r="AW9987" s="128"/>
      <c r="AX9987" s="128"/>
      <c r="AY9987" s="128"/>
      <c r="BH9987" s="89"/>
      <c r="BI9987" s="90"/>
      <c r="DL9987" s="13"/>
      <c r="DM9987" s="13"/>
      <c r="DN9987" s="3"/>
      <c r="DO9987" s="126"/>
      <c r="DP9987" s="126"/>
      <c r="DQ9987" s="127"/>
      <c r="DR9987" s="128"/>
      <c r="DS9987" s="13"/>
      <c r="DW9987" s="128"/>
      <c r="DX9987" s="128"/>
      <c r="DY9987" s="128"/>
      <c r="EH9987" s="89"/>
      <c r="EI9987" s="90"/>
    </row>
    <row r="9988" spans="38:139">
      <c r="AL9988" s="13"/>
      <c r="AM9988" s="13"/>
      <c r="AN9988" s="3"/>
      <c r="AO9988" s="126"/>
      <c r="AP9988" s="126"/>
      <c r="AQ9988" s="127"/>
      <c r="AR9988" s="128"/>
      <c r="AS9988" s="13"/>
      <c r="AW9988" s="128"/>
      <c r="AX9988" s="128"/>
      <c r="AY9988" s="128"/>
      <c r="BH9988" s="89"/>
      <c r="BI9988" s="90"/>
      <c r="DL9988" s="13"/>
      <c r="DM9988" s="13"/>
      <c r="DN9988" s="3"/>
      <c r="DO9988" s="126"/>
      <c r="DP9988" s="126"/>
      <c r="DQ9988" s="127"/>
      <c r="DR9988" s="128"/>
      <c r="DS9988" s="13"/>
      <c r="DW9988" s="128"/>
      <c r="DX9988" s="128"/>
      <c r="DY9988" s="128"/>
      <c r="EH9988" s="89"/>
      <c r="EI9988" s="90"/>
    </row>
    <row r="9989" spans="38:139">
      <c r="AL9989" s="13"/>
      <c r="AM9989" s="13"/>
      <c r="AN9989" s="3"/>
      <c r="AO9989" s="126"/>
      <c r="AP9989" s="126"/>
      <c r="AQ9989" s="127"/>
      <c r="AR9989" s="128"/>
      <c r="AS9989" s="13"/>
      <c r="AW9989" s="128"/>
      <c r="AX9989" s="128"/>
      <c r="AY9989" s="128"/>
      <c r="BH9989" s="89"/>
      <c r="BI9989" s="90"/>
      <c r="DL9989" s="13"/>
      <c r="DM9989" s="13"/>
      <c r="DN9989" s="3"/>
      <c r="DO9989" s="126"/>
      <c r="DP9989" s="126"/>
      <c r="DQ9989" s="127"/>
      <c r="DR9989" s="128"/>
      <c r="DS9989" s="13"/>
      <c r="DW9989" s="128"/>
      <c r="DX9989" s="128"/>
      <c r="DY9989" s="128"/>
      <c r="EH9989" s="89"/>
      <c r="EI9989" s="90"/>
    </row>
    <row r="9990" spans="38:139">
      <c r="AL9990" s="13"/>
      <c r="AM9990" s="13"/>
      <c r="AN9990" s="3"/>
      <c r="AO9990" s="126"/>
      <c r="AP9990" s="126"/>
      <c r="AQ9990" s="127"/>
      <c r="AR9990" s="128"/>
      <c r="AS9990" s="13"/>
      <c r="AW9990" s="128"/>
      <c r="AX9990" s="128"/>
      <c r="AY9990" s="128"/>
      <c r="BH9990" s="89"/>
      <c r="BI9990" s="90"/>
      <c r="DL9990" s="13"/>
      <c r="DM9990" s="13"/>
      <c r="DN9990" s="3"/>
      <c r="DO9990" s="126"/>
      <c r="DP9990" s="126"/>
      <c r="DQ9990" s="127"/>
      <c r="DR9990" s="128"/>
      <c r="DS9990" s="13"/>
      <c r="DW9990" s="128"/>
      <c r="DX9990" s="128"/>
      <c r="DY9990" s="128"/>
      <c r="EH9990" s="89"/>
      <c r="EI9990" s="90"/>
    </row>
    <row r="9991" spans="38:139">
      <c r="AL9991" s="13"/>
      <c r="AM9991" s="13"/>
      <c r="AN9991" s="3"/>
      <c r="AO9991" s="126"/>
      <c r="AP9991" s="126"/>
      <c r="AQ9991" s="127"/>
      <c r="AR9991" s="128"/>
      <c r="AS9991" s="13"/>
      <c r="AW9991" s="128"/>
      <c r="AX9991" s="128"/>
      <c r="AY9991" s="128"/>
      <c r="BH9991" s="89"/>
      <c r="BI9991" s="90"/>
      <c r="DL9991" s="13"/>
      <c r="DM9991" s="13"/>
      <c r="DN9991" s="3"/>
      <c r="DO9991" s="126"/>
      <c r="DP9991" s="126"/>
      <c r="DQ9991" s="127"/>
      <c r="DR9991" s="128"/>
      <c r="DS9991" s="13"/>
      <c r="DW9991" s="128"/>
      <c r="DX9991" s="128"/>
      <c r="DY9991" s="128"/>
      <c r="EH9991" s="89"/>
      <c r="EI9991" s="90"/>
    </row>
    <row r="9992" spans="38:139">
      <c r="AL9992" s="13"/>
      <c r="AM9992" s="13"/>
      <c r="AN9992" s="3"/>
      <c r="AO9992" s="126"/>
      <c r="AP9992" s="126"/>
      <c r="AQ9992" s="127"/>
      <c r="AR9992" s="128"/>
      <c r="AS9992" s="13"/>
      <c r="AW9992" s="128"/>
      <c r="AX9992" s="128"/>
      <c r="AY9992" s="128"/>
      <c r="BH9992" s="89"/>
      <c r="BI9992" s="90"/>
      <c r="DL9992" s="13"/>
      <c r="DM9992" s="13"/>
      <c r="DN9992" s="3"/>
      <c r="DO9992" s="126"/>
      <c r="DP9992" s="126"/>
      <c r="DQ9992" s="127"/>
      <c r="DR9992" s="128"/>
      <c r="DS9992" s="13"/>
      <c r="DW9992" s="128"/>
      <c r="DX9992" s="128"/>
      <c r="DY9992" s="128"/>
      <c r="EH9992" s="89"/>
      <c r="EI9992" s="90"/>
    </row>
    <row r="9993" spans="38:139">
      <c r="AL9993" s="13"/>
      <c r="AM9993" s="13"/>
      <c r="AN9993" s="3"/>
      <c r="AO9993" s="126"/>
      <c r="AP9993" s="126"/>
      <c r="AQ9993" s="127"/>
      <c r="AR9993" s="128"/>
      <c r="AS9993" s="13"/>
      <c r="AW9993" s="128"/>
      <c r="AX9993" s="128"/>
      <c r="AY9993" s="128"/>
      <c r="BH9993" s="89"/>
      <c r="BI9993" s="90"/>
      <c r="DL9993" s="13"/>
      <c r="DM9993" s="13"/>
      <c r="DN9993" s="3"/>
      <c r="DO9993" s="126"/>
      <c r="DP9993" s="126"/>
      <c r="DQ9993" s="127"/>
      <c r="DR9993" s="128"/>
      <c r="DS9993" s="13"/>
      <c r="DW9993" s="128"/>
      <c r="DX9993" s="128"/>
      <c r="DY9993" s="128"/>
      <c r="EH9993" s="89"/>
      <c r="EI9993" s="90"/>
    </row>
    <row r="9994" spans="38:139">
      <c r="AL9994" s="13"/>
      <c r="AM9994" s="13"/>
      <c r="AN9994" s="3"/>
      <c r="AO9994" s="126"/>
      <c r="AP9994" s="126"/>
      <c r="AQ9994" s="127"/>
      <c r="AR9994" s="128"/>
      <c r="AS9994" s="13"/>
      <c r="AW9994" s="128"/>
      <c r="AX9994" s="128"/>
      <c r="AY9994" s="128"/>
      <c r="BH9994" s="89"/>
      <c r="BI9994" s="90"/>
      <c r="DL9994" s="13"/>
      <c r="DM9994" s="13"/>
      <c r="DN9994" s="3"/>
      <c r="DO9994" s="126"/>
      <c r="DP9994" s="126"/>
      <c r="DQ9994" s="127"/>
      <c r="DR9994" s="128"/>
      <c r="DS9994" s="13"/>
      <c r="DW9994" s="128"/>
      <c r="DX9994" s="128"/>
      <c r="DY9994" s="128"/>
      <c r="EH9994" s="89"/>
      <c r="EI9994" s="90"/>
    </row>
    <row r="9995" spans="38:139">
      <c r="AL9995" s="13"/>
      <c r="AM9995" s="13"/>
      <c r="AN9995" s="3"/>
      <c r="AO9995" s="126"/>
      <c r="AP9995" s="126"/>
      <c r="AQ9995" s="127"/>
      <c r="AR9995" s="128"/>
      <c r="AS9995" s="13"/>
      <c r="AW9995" s="128"/>
      <c r="AX9995" s="128"/>
      <c r="AY9995" s="128"/>
      <c r="BH9995" s="89"/>
      <c r="BI9995" s="90"/>
      <c r="DL9995" s="13"/>
      <c r="DM9995" s="13"/>
      <c r="DN9995" s="3"/>
      <c r="DO9995" s="126"/>
      <c r="DP9995" s="126"/>
      <c r="DQ9995" s="127"/>
      <c r="DR9995" s="128"/>
      <c r="DS9995" s="13"/>
      <c r="DW9995" s="128"/>
      <c r="DX9995" s="128"/>
      <c r="DY9995" s="128"/>
      <c r="EH9995" s="89"/>
      <c r="EI9995" s="90"/>
    </row>
    <row r="9996" spans="38:139">
      <c r="AL9996" s="13"/>
      <c r="AM9996" s="13"/>
      <c r="AN9996" s="3"/>
      <c r="AO9996" s="126"/>
      <c r="AP9996" s="126"/>
      <c r="AQ9996" s="127"/>
      <c r="AR9996" s="128"/>
      <c r="AS9996" s="13"/>
      <c r="AW9996" s="128"/>
      <c r="AX9996" s="128"/>
      <c r="AY9996" s="128"/>
      <c r="BH9996" s="89"/>
      <c r="BI9996" s="90"/>
      <c r="DL9996" s="13"/>
      <c r="DM9996" s="13"/>
      <c r="DN9996" s="3"/>
      <c r="DO9996" s="126"/>
      <c r="DP9996" s="126"/>
      <c r="DQ9996" s="127"/>
      <c r="DR9996" s="128"/>
      <c r="DS9996" s="13"/>
      <c r="DW9996" s="128"/>
      <c r="DX9996" s="128"/>
      <c r="DY9996" s="128"/>
      <c r="EH9996" s="89"/>
      <c r="EI9996" s="90"/>
    </row>
    <row r="9997" spans="38:139">
      <c r="AL9997" s="13"/>
      <c r="AM9997" s="13"/>
      <c r="AN9997" s="3"/>
      <c r="AO9997" s="126"/>
      <c r="AP9997" s="126"/>
      <c r="AQ9997" s="127"/>
      <c r="AR9997" s="128"/>
      <c r="AS9997" s="13"/>
      <c r="AW9997" s="128"/>
      <c r="AX9997" s="128"/>
      <c r="AY9997" s="128"/>
      <c r="BH9997" s="89"/>
      <c r="BI9997" s="90"/>
      <c r="DL9997" s="13"/>
      <c r="DM9997" s="13"/>
      <c r="DN9997" s="3"/>
      <c r="DO9997" s="126"/>
      <c r="DP9997" s="126"/>
      <c r="DQ9997" s="127"/>
      <c r="DR9997" s="128"/>
      <c r="DS9997" s="13"/>
      <c r="DW9997" s="128"/>
      <c r="DX9997" s="128"/>
      <c r="DY9997" s="128"/>
      <c r="EH9997" s="89"/>
      <c r="EI9997" s="90"/>
    </row>
    <row r="9998" spans="38:139">
      <c r="AL9998" s="13"/>
      <c r="AM9998" s="13"/>
      <c r="AN9998" s="3"/>
      <c r="AO9998" s="126"/>
      <c r="AP9998" s="126"/>
      <c r="AQ9998" s="127"/>
      <c r="AR9998" s="128"/>
      <c r="AS9998" s="13"/>
      <c r="AW9998" s="128"/>
      <c r="AX9998" s="128"/>
      <c r="AY9998" s="128"/>
      <c r="BH9998" s="89"/>
      <c r="BI9998" s="90"/>
      <c r="DL9998" s="13"/>
      <c r="DM9998" s="13"/>
      <c r="DN9998" s="3"/>
      <c r="DO9998" s="126"/>
      <c r="DP9998" s="126"/>
      <c r="DQ9998" s="127"/>
      <c r="DR9998" s="128"/>
      <c r="DS9998" s="13"/>
      <c r="DW9998" s="128"/>
      <c r="DX9998" s="128"/>
      <c r="DY9998" s="128"/>
      <c r="EH9998" s="89"/>
      <c r="EI9998" s="90"/>
    </row>
    <row r="9999" spans="38:139">
      <c r="AL9999" s="13"/>
      <c r="AM9999" s="13"/>
      <c r="AN9999" s="3"/>
      <c r="AO9999" s="126"/>
      <c r="AP9999" s="126"/>
      <c r="AQ9999" s="127"/>
      <c r="AR9999" s="128"/>
      <c r="AS9999" s="13"/>
      <c r="AW9999" s="128"/>
      <c r="AX9999" s="128"/>
      <c r="AY9999" s="128"/>
      <c r="BH9999" s="89"/>
      <c r="BI9999" s="90"/>
      <c r="DL9999" s="13"/>
      <c r="DM9999" s="13"/>
      <c r="DN9999" s="3"/>
      <c r="DO9999" s="126"/>
      <c r="DP9999" s="126"/>
      <c r="DQ9999" s="127"/>
      <c r="DR9999" s="128"/>
      <c r="DS9999" s="13"/>
      <c r="DW9999" s="128"/>
      <c r="DX9999" s="128"/>
      <c r="DY9999" s="128"/>
      <c r="EH9999" s="89"/>
      <c r="EI9999" s="90"/>
    </row>
    <row r="10000" spans="38:139">
      <c r="AL10000" s="13"/>
      <c r="AM10000" s="13"/>
      <c r="AN10000" s="3"/>
      <c r="AO10000" s="126"/>
      <c r="AP10000" s="126"/>
      <c r="AQ10000" s="127"/>
      <c r="AR10000" s="128"/>
      <c r="AS10000" s="13"/>
      <c r="AW10000" s="128"/>
      <c r="AX10000" s="128"/>
      <c r="AY10000" s="128"/>
      <c r="BH10000" s="89"/>
      <c r="BI10000" s="90"/>
      <c r="DL10000" s="13"/>
      <c r="DM10000" s="13"/>
      <c r="DN10000" s="3"/>
      <c r="DO10000" s="126"/>
      <c r="DP10000" s="126"/>
      <c r="DQ10000" s="127"/>
      <c r="DR10000" s="128"/>
      <c r="DS10000" s="13"/>
      <c r="DW10000" s="128"/>
      <c r="DX10000" s="128"/>
      <c r="DY10000" s="128"/>
      <c r="EH10000" s="89"/>
      <c r="EI10000" s="90"/>
    </row>
    <row r="10001" spans="38:139">
      <c r="AL10001" s="13"/>
      <c r="AM10001" s="13"/>
      <c r="AN10001" s="3"/>
      <c r="AO10001" s="126"/>
      <c r="AP10001" s="126"/>
      <c r="AQ10001" s="127"/>
      <c r="AR10001" s="128"/>
      <c r="AS10001" s="13"/>
      <c r="AW10001" s="128"/>
      <c r="AX10001" s="128"/>
      <c r="AY10001" s="128"/>
      <c r="BH10001" s="89"/>
      <c r="BI10001" s="90"/>
      <c r="DL10001" s="13"/>
      <c r="DM10001" s="13"/>
      <c r="DN10001" s="3"/>
      <c r="DO10001" s="126"/>
      <c r="DP10001" s="126"/>
      <c r="DQ10001" s="127"/>
      <c r="DR10001" s="128"/>
      <c r="DS10001" s="13"/>
      <c r="DW10001" s="128"/>
      <c r="DX10001" s="128"/>
      <c r="DY10001" s="128"/>
      <c r="EH10001" s="89"/>
      <c r="EI10001" s="90"/>
    </row>
    <row r="10002" spans="38:139">
      <c r="AL10002" s="13"/>
      <c r="AM10002" s="13"/>
      <c r="AN10002" s="3"/>
      <c r="AO10002" s="126"/>
      <c r="AP10002" s="126"/>
      <c r="AQ10002" s="127"/>
      <c r="AR10002" s="128"/>
      <c r="AS10002" s="13"/>
      <c r="AW10002" s="128"/>
      <c r="AX10002" s="128"/>
      <c r="AY10002" s="128"/>
      <c r="BH10002" s="89"/>
      <c r="BI10002" s="90"/>
      <c r="DL10002" s="13"/>
      <c r="DM10002" s="13"/>
      <c r="DN10002" s="3"/>
      <c r="DO10002" s="126"/>
      <c r="DP10002" s="126"/>
      <c r="DQ10002" s="127"/>
      <c r="DR10002" s="128"/>
      <c r="DS10002" s="13"/>
      <c r="DW10002" s="128"/>
      <c r="DX10002" s="128"/>
      <c r="DY10002" s="128"/>
      <c r="EH10002" s="89"/>
      <c r="EI10002" s="90"/>
    </row>
    <row r="10003" spans="38:139">
      <c r="AL10003" s="13"/>
      <c r="AM10003" s="13"/>
      <c r="AN10003" s="3"/>
      <c r="AO10003" s="126"/>
      <c r="AP10003" s="126"/>
      <c r="AQ10003" s="127"/>
      <c r="AR10003" s="128"/>
      <c r="AS10003" s="13"/>
      <c r="AW10003" s="128"/>
      <c r="AX10003" s="128"/>
      <c r="AY10003" s="128"/>
      <c r="BH10003" s="89"/>
      <c r="BI10003" s="90"/>
      <c r="DL10003" s="13"/>
      <c r="DM10003" s="13"/>
      <c r="DN10003" s="3"/>
      <c r="DO10003" s="126"/>
      <c r="DP10003" s="126"/>
      <c r="DQ10003" s="127"/>
      <c r="DR10003" s="128"/>
      <c r="DS10003" s="13"/>
      <c r="DW10003" s="128"/>
      <c r="DX10003" s="128"/>
      <c r="DY10003" s="128"/>
      <c r="EH10003" s="89"/>
      <c r="EI10003" s="90"/>
    </row>
    <row r="10004" spans="38:139">
      <c r="AL10004" s="13"/>
      <c r="AM10004" s="13"/>
      <c r="AN10004" s="3"/>
      <c r="AO10004" s="126"/>
      <c r="AP10004" s="126"/>
      <c r="AQ10004" s="127"/>
      <c r="AR10004" s="128"/>
      <c r="AS10004" s="13"/>
      <c r="AW10004" s="128"/>
      <c r="AX10004" s="128"/>
      <c r="AY10004" s="128"/>
      <c r="BH10004" s="89"/>
      <c r="BI10004" s="90"/>
      <c r="DL10004" s="13"/>
      <c r="DM10004" s="13"/>
      <c r="DN10004" s="3"/>
      <c r="DO10004" s="126"/>
      <c r="DP10004" s="126"/>
      <c r="DQ10004" s="127"/>
      <c r="DR10004" s="128"/>
      <c r="DS10004" s="13"/>
      <c r="DW10004" s="128"/>
      <c r="DX10004" s="128"/>
      <c r="DY10004" s="128"/>
      <c r="EH10004" s="89"/>
      <c r="EI10004" s="90"/>
    </row>
    <row r="10005" spans="38:139">
      <c r="AL10005" s="13"/>
      <c r="AM10005" s="13"/>
      <c r="AN10005" s="3"/>
      <c r="AO10005" s="126"/>
      <c r="AP10005" s="126"/>
      <c r="AQ10005" s="127"/>
      <c r="AR10005" s="128"/>
      <c r="AS10005" s="13"/>
      <c r="AW10005" s="128"/>
      <c r="AX10005" s="128"/>
      <c r="AY10005" s="128"/>
      <c r="BH10005" s="89"/>
      <c r="BI10005" s="90"/>
      <c r="DL10005" s="13"/>
      <c r="DM10005" s="13"/>
      <c r="DN10005" s="3"/>
      <c r="DO10005" s="126"/>
      <c r="DP10005" s="126"/>
      <c r="DQ10005" s="127"/>
      <c r="DR10005" s="128"/>
      <c r="DS10005" s="13"/>
      <c r="DW10005" s="128"/>
      <c r="DX10005" s="128"/>
      <c r="DY10005" s="128"/>
      <c r="EH10005" s="89"/>
      <c r="EI10005" s="90"/>
    </row>
    <row r="10006" spans="38:139">
      <c r="AL10006" s="13"/>
      <c r="AM10006" s="13"/>
      <c r="AN10006" s="3"/>
      <c r="AO10006" s="126"/>
      <c r="AP10006" s="126"/>
      <c r="AQ10006" s="127"/>
      <c r="AR10006" s="128"/>
      <c r="AS10006" s="13"/>
      <c r="AW10006" s="128"/>
      <c r="AX10006" s="128"/>
      <c r="AY10006" s="128"/>
      <c r="BH10006" s="89"/>
      <c r="BI10006" s="90"/>
      <c r="DL10006" s="13"/>
      <c r="DM10006" s="13"/>
      <c r="DN10006" s="3"/>
      <c r="DO10006" s="126"/>
      <c r="DP10006" s="126"/>
      <c r="DQ10006" s="127"/>
      <c r="DR10006" s="128"/>
      <c r="DS10006" s="13"/>
      <c r="DW10006" s="128"/>
      <c r="DX10006" s="128"/>
      <c r="DY10006" s="128"/>
      <c r="EH10006" s="89"/>
      <c r="EI10006" s="90"/>
    </row>
    <row r="10007" spans="38:139">
      <c r="AL10007" s="13"/>
      <c r="AM10007" s="13"/>
      <c r="AN10007" s="3"/>
      <c r="AO10007" s="126"/>
      <c r="AP10007" s="126"/>
      <c r="AQ10007" s="127"/>
      <c r="AR10007" s="128"/>
      <c r="AS10007" s="13"/>
      <c r="AW10007" s="128"/>
      <c r="AX10007" s="128"/>
      <c r="AY10007" s="128"/>
      <c r="BH10007" s="89"/>
      <c r="BI10007" s="90"/>
      <c r="DL10007" s="13"/>
      <c r="DM10007" s="13"/>
      <c r="DN10007" s="3"/>
      <c r="DO10007" s="126"/>
      <c r="DP10007" s="126"/>
      <c r="DQ10007" s="127"/>
      <c r="DR10007" s="128"/>
      <c r="DS10007" s="13"/>
      <c r="DW10007" s="128"/>
      <c r="DX10007" s="128"/>
      <c r="DY10007" s="128"/>
      <c r="EH10007" s="89"/>
      <c r="EI10007" s="90"/>
    </row>
    <row r="10008" spans="38:139">
      <c r="AL10008" s="13"/>
      <c r="AM10008" s="13"/>
      <c r="AN10008" s="3"/>
      <c r="AO10008" s="126"/>
      <c r="AP10008" s="126"/>
      <c r="AQ10008" s="127"/>
      <c r="AR10008" s="128"/>
      <c r="AS10008" s="13"/>
      <c r="AW10008" s="128"/>
      <c r="AX10008" s="128"/>
      <c r="AY10008" s="128"/>
      <c r="BH10008" s="89"/>
      <c r="BI10008" s="90"/>
      <c r="DL10008" s="13"/>
      <c r="DM10008" s="13"/>
      <c r="DN10008" s="3"/>
      <c r="DO10008" s="126"/>
      <c r="DP10008" s="126"/>
      <c r="DQ10008" s="127"/>
      <c r="DR10008" s="128"/>
      <c r="DS10008" s="13"/>
      <c r="DW10008" s="128"/>
      <c r="DX10008" s="128"/>
      <c r="DY10008" s="128"/>
      <c r="EH10008" s="89"/>
      <c r="EI10008" s="90"/>
    </row>
    <row r="10009" spans="38:139">
      <c r="AL10009" s="13"/>
      <c r="AM10009" s="13"/>
      <c r="AN10009" s="3"/>
      <c r="AO10009" s="126"/>
      <c r="AP10009" s="126"/>
      <c r="AQ10009" s="127"/>
      <c r="AR10009" s="128"/>
      <c r="AS10009" s="13"/>
      <c r="AW10009" s="128"/>
      <c r="AX10009" s="128"/>
      <c r="AY10009" s="128"/>
      <c r="BH10009" s="89"/>
      <c r="BI10009" s="90"/>
      <c r="DL10009" s="13"/>
      <c r="DM10009" s="13"/>
      <c r="DN10009" s="3"/>
      <c r="DO10009" s="126"/>
      <c r="DP10009" s="126"/>
      <c r="DQ10009" s="127"/>
      <c r="DR10009" s="128"/>
      <c r="DS10009" s="13"/>
      <c r="DW10009" s="128"/>
      <c r="DX10009" s="128"/>
      <c r="DY10009" s="128"/>
      <c r="EH10009" s="89"/>
      <c r="EI10009" s="90"/>
    </row>
    <row r="10010" spans="38:139">
      <c r="AL10010" s="13"/>
      <c r="AM10010" s="13"/>
      <c r="AN10010" s="3"/>
      <c r="AO10010" s="126"/>
      <c r="AP10010" s="126"/>
      <c r="AQ10010" s="127"/>
      <c r="AR10010" s="128"/>
      <c r="AS10010" s="13"/>
      <c r="AW10010" s="128"/>
      <c r="AX10010" s="128"/>
      <c r="AY10010" s="128"/>
      <c r="BH10010" s="89"/>
      <c r="BI10010" s="90"/>
      <c r="DL10010" s="13"/>
      <c r="DM10010" s="13"/>
      <c r="DN10010" s="3"/>
      <c r="DO10010" s="126"/>
      <c r="DP10010" s="126"/>
      <c r="DQ10010" s="127"/>
      <c r="DR10010" s="128"/>
      <c r="DS10010" s="13"/>
      <c r="DW10010" s="128"/>
      <c r="DX10010" s="128"/>
      <c r="DY10010" s="128"/>
      <c r="EH10010" s="89"/>
      <c r="EI10010" s="90"/>
    </row>
    <row r="10011" spans="38:139">
      <c r="AL10011" s="13"/>
      <c r="AM10011" s="13"/>
      <c r="AN10011" s="3"/>
      <c r="AO10011" s="126"/>
      <c r="AP10011" s="126"/>
      <c r="AQ10011" s="127"/>
      <c r="AR10011" s="128"/>
      <c r="AS10011" s="13"/>
      <c r="AW10011" s="128"/>
      <c r="AX10011" s="128"/>
      <c r="AY10011" s="128"/>
      <c r="BH10011" s="89"/>
      <c r="BI10011" s="90"/>
      <c r="DL10011" s="13"/>
      <c r="DM10011" s="13"/>
      <c r="DN10011" s="3"/>
      <c r="DO10011" s="126"/>
      <c r="DP10011" s="126"/>
      <c r="DQ10011" s="127"/>
      <c r="DR10011" s="128"/>
      <c r="DS10011" s="13"/>
      <c r="DW10011" s="128"/>
      <c r="DX10011" s="128"/>
      <c r="DY10011" s="128"/>
      <c r="EH10011" s="89"/>
      <c r="EI10011" s="90"/>
    </row>
    <row r="10012" spans="38:139">
      <c r="AL10012" s="13"/>
      <c r="AM10012" s="13"/>
      <c r="AN10012" s="3"/>
      <c r="AO10012" s="126"/>
      <c r="AP10012" s="126"/>
      <c r="AQ10012" s="127"/>
      <c r="AR10012" s="128"/>
      <c r="AS10012" s="13"/>
      <c r="AW10012" s="128"/>
      <c r="AX10012" s="128"/>
      <c r="AY10012" s="128"/>
      <c r="BH10012" s="89"/>
      <c r="BI10012" s="90"/>
      <c r="DL10012" s="13"/>
      <c r="DM10012" s="13"/>
      <c r="DN10012" s="3"/>
      <c r="DO10012" s="126"/>
      <c r="DP10012" s="126"/>
      <c r="DQ10012" s="127"/>
      <c r="DR10012" s="128"/>
      <c r="DS10012" s="13"/>
      <c r="DW10012" s="128"/>
      <c r="DX10012" s="128"/>
      <c r="DY10012" s="128"/>
      <c r="EH10012" s="89"/>
      <c r="EI10012" s="90"/>
    </row>
    <row r="10013" spans="38:139">
      <c r="AL10013" s="13"/>
      <c r="AM10013" s="13"/>
      <c r="AN10013" s="3"/>
      <c r="AO10013" s="126"/>
      <c r="AP10013" s="126"/>
      <c r="AQ10013" s="127"/>
      <c r="AR10013" s="128"/>
      <c r="AS10013" s="13"/>
      <c r="AW10013" s="128"/>
      <c r="AX10013" s="128"/>
      <c r="AY10013" s="128"/>
      <c r="BH10013" s="89"/>
      <c r="BI10013" s="90"/>
      <c r="DL10013" s="13"/>
      <c r="DM10013" s="13"/>
      <c r="DN10013" s="3"/>
      <c r="DO10013" s="126"/>
      <c r="DP10013" s="126"/>
      <c r="DQ10013" s="127"/>
      <c r="DR10013" s="128"/>
      <c r="DS10013" s="13"/>
      <c r="DW10013" s="128"/>
      <c r="DX10013" s="128"/>
      <c r="DY10013" s="128"/>
      <c r="EH10013" s="89"/>
      <c r="EI10013" s="90"/>
    </row>
    <row r="10014" spans="38:139">
      <c r="AL10014" s="13"/>
      <c r="AM10014" s="13"/>
      <c r="AN10014" s="3"/>
      <c r="AO10014" s="126"/>
      <c r="AP10014" s="126"/>
      <c r="AQ10014" s="127"/>
      <c r="AR10014" s="128"/>
      <c r="AS10014" s="13"/>
      <c r="AW10014" s="128"/>
      <c r="AX10014" s="128"/>
      <c r="AY10014" s="128"/>
      <c r="BH10014" s="89"/>
      <c r="BI10014" s="90"/>
      <c r="DL10014" s="13"/>
      <c r="DM10014" s="13"/>
      <c r="DN10014" s="3"/>
      <c r="DO10014" s="126"/>
      <c r="DP10014" s="126"/>
      <c r="DQ10014" s="127"/>
      <c r="DR10014" s="128"/>
      <c r="DS10014" s="13"/>
      <c r="DW10014" s="128"/>
      <c r="DX10014" s="128"/>
      <c r="DY10014" s="128"/>
      <c r="EH10014" s="89"/>
      <c r="EI10014" s="90"/>
    </row>
    <row r="10015" spans="38:139">
      <c r="AL10015" s="13"/>
      <c r="AM10015" s="13"/>
      <c r="AN10015" s="3"/>
      <c r="AO10015" s="126"/>
      <c r="AP10015" s="126"/>
      <c r="AQ10015" s="127"/>
      <c r="AR10015" s="128"/>
      <c r="AS10015" s="13"/>
      <c r="AW10015" s="128"/>
      <c r="AX10015" s="128"/>
      <c r="AY10015" s="128"/>
      <c r="BH10015" s="89"/>
      <c r="BI10015" s="90"/>
      <c r="DL10015" s="13"/>
      <c r="DM10015" s="13"/>
      <c r="DN10015" s="3"/>
      <c r="DO10015" s="126"/>
      <c r="DP10015" s="126"/>
      <c r="DQ10015" s="127"/>
      <c r="DR10015" s="128"/>
      <c r="DS10015" s="13"/>
      <c r="DW10015" s="128"/>
      <c r="DX10015" s="128"/>
      <c r="DY10015" s="128"/>
      <c r="EH10015" s="89"/>
      <c r="EI10015" s="90"/>
    </row>
    <row r="10016" spans="38:139">
      <c r="AL10016" s="13"/>
      <c r="AM10016" s="13"/>
      <c r="AN10016" s="3"/>
      <c r="AO10016" s="126"/>
      <c r="AP10016" s="126"/>
      <c r="AQ10016" s="127"/>
      <c r="AR10016" s="128"/>
      <c r="AS10016" s="13"/>
      <c r="AW10016" s="128"/>
      <c r="AX10016" s="128"/>
      <c r="AY10016" s="128"/>
      <c r="BH10016" s="89"/>
      <c r="BI10016" s="90"/>
      <c r="DL10016" s="13"/>
      <c r="DM10016" s="13"/>
      <c r="DN10016" s="3"/>
      <c r="DO10016" s="126"/>
      <c r="DP10016" s="126"/>
      <c r="DQ10016" s="127"/>
      <c r="DR10016" s="128"/>
      <c r="DS10016" s="13"/>
      <c r="DW10016" s="128"/>
      <c r="DX10016" s="128"/>
      <c r="DY10016" s="128"/>
      <c r="EH10016" s="89"/>
      <c r="EI10016" s="90"/>
    </row>
    <row r="10017" spans="38:139">
      <c r="AL10017" s="13"/>
      <c r="AM10017" s="13"/>
      <c r="AN10017" s="3"/>
      <c r="AO10017" s="126"/>
      <c r="AP10017" s="126"/>
      <c r="AQ10017" s="127"/>
      <c r="AR10017" s="128"/>
      <c r="AS10017" s="13"/>
      <c r="AW10017" s="128"/>
      <c r="AX10017" s="128"/>
      <c r="AY10017" s="128"/>
      <c r="BH10017" s="89"/>
      <c r="BI10017" s="90"/>
      <c r="DL10017" s="13"/>
      <c r="DM10017" s="13"/>
      <c r="DN10017" s="3"/>
      <c r="DO10017" s="126"/>
      <c r="DP10017" s="126"/>
      <c r="DQ10017" s="127"/>
      <c r="DR10017" s="128"/>
      <c r="DS10017" s="13"/>
      <c r="DW10017" s="128"/>
      <c r="DX10017" s="128"/>
      <c r="DY10017" s="128"/>
      <c r="EH10017" s="89"/>
      <c r="EI10017" s="90"/>
    </row>
    <row r="10018" spans="38:139">
      <c r="AL10018" s="13"/>
      <c r="AM10018" s="13"/>
      <c r="AN10018" s="3"/>
      <c r="AO10018" s="126"/>
      <c r="AP10018" s="126"/>
      <c r="AQ10018" s="127"/>
      <c r="AR10018" s="128"/>
      <c r="AS10018" s="13"/>
      <c r="AW10018" s="128"/>
      <c r="AX10018" s="128"/>
      <c r="AY10018" s="128"/>
      <c r="BH10018" s="89"/>
      <c r="BI10018" s="90"/>
      <c r="DL10018" s="13"/>
      <c r="DM10018" s="13"/>
      <c r="DN10018" s="3"/>
      <c r="DO10018" s="126"/>
      <c r="DP10018" s="126"/>
      <c r="DQ10018" s="127"/>
      <c r="DR10018" s="128"/>
      <c r="DS10018" s="13"/>
      <c r="DW10018" s="128"/>
      <c r="DX10018" s="128"/>
      <c r="DY10018" s="128"/>
      <c r="EH10018" s="89"/>
      <c r="EI10018" s="90"/>
    </row>
    <row r="10019" spans="38:139">
      <c r="AL10019" s="13"/>
      <c r="AM10019" s="13"/>
      <c r="AN10019" s="3"/>
      <c r="AO10019" s="126"/>
      <c r="AP10019" s="126"/>
      <c r="AQ10019" s="127"/>
      <c r="AR10019" s="128"/>
      <c r="AS10019" s="13"/>
      <c r="AW10019" s="128"/>
      <c r="AX10019" s="128"/>
      <c r="AY10019" s="128"/>
      <c r="BH10019" s="89"/>
      <c r="BI10019" s="90"/>
      <c r="DL10019" s="13"/>
      <c r="DM10019" s="13"/>
      <c r="DN10019" s="3"/>
      <c r="DO10019" s="126"/>
      <c r="DP10019" s="126"/>
      <c r="DQ10019" s="127"/>
      <c r="DR10019" s="128"/>
      <c r="DS10019" s="13"/>
      <c r="DW10019" s="128"/>
      <c r="DX10019" s="128"/>
      <c r="DY10019" s="128"/>
      <c r="EH10019" s="89"/>
      <c r="EI10019" s="90"/>
    </row>
    <row r="10020" spans="38:139">
      <c r="AL10020" s="13"/>
      <c r="AM10020" s="13"/>
      <c r="AN10020" s="3"/>
      <c r="AO10020" s="126"/>
      <c r="AP10020" s="126"/>
      <c r="AQ10020" s="127"/>
      <c r="AR10020" s="128"/>
      <c r="AS10020" s="13"/>
      <c r="AW10020" s="128"/>
      <c r="AX10020" s="128"/>
      <c r="AY10020" s="128"/>
      <c r="BH10020" s="89"/>
      <c r="BI10020" s="90"/>
      <c r="DL10020" s="13"/>
      <c r="DM10020" s="13"/>
      <c r="DN10020" s="3"/>
      <c r="DO10020" s="126"/>
      <c r="DP10020" s="126"/>
      <c r="DQ10020" s="127"/>
      <c r="DR10020" s="128"/>
      <c r="DS10020" s="13"/>
      <c r="DW10020" s="128"/>
      <c r="DX10020" s="128"/>
      <c r="DY10020" s="128"/>
      <c r="EH10020" s="89"/>
      <c r="EI10020" s="90"/>
    </row>
    <row r="10021" spans="38:139">
      <c r="AL10021" s="13"/>
      <c r="AM10021" s="13"/>
      <c r="AN10021" s="3"/>
      <c r="AO10021" s="126"/>
      <c r="AP10021" s="126"/>
      <c r="AQ10021" s="127"/>
      <c r="AR10021" s="128"/>
      <c r="AS10021" s="13"/>
      <c r="AW10021" s="128"/>
      <c r="AX10021" s="128"/>
      <c r="AY10021" s="128"/>
      <c r="BH10021" s="89"/>
      <c r="BI10021" s="90"/>
      <c r="DL10021" s="13"/>
      <c r="DM10021" s="13"/>
      <c r="DN10021" s="3"/>
      <c r="DO10021" s="126"/>
      <c r="DP10021" s="126"/>
      <c r="DQ10021" s="127"/>
      <c r="DR10021" s="128"/>
      <c r="DS10021" s="13"/>
      <c r="DW10021" s="128"/>
      <c r="DX10021" s="128"/>
      <c r="DY10021" s="128"/>
      <c r="EH10021" s="89"/>
      <c r="EI10021" s="90"/>
    </row>
    <row r="10022" spans="38:139">
      <c r="AL10022" s="13"/>
      <c r="AM10022" s="13"/>
      <c r="AN10022" s="3"/>
      <c r="AO10022" s="126"/>
      <c r="AP10022" s="126"/>
      <c r="AQ10022" s="127"/>
      <c r="AR10022" s="128"/>
      <c r="AS10022" s="13"/>
      <c r="AW10022" s="128"/>
      <c r="AX10022" s="128"/>
      <c r="AY10022" s="128"/>
      <c r="BH10022" s="89"/>
      <c r="BI10022" s="90"/>
      <c r="DL10022" s="13"/>
      <c r="DM10022" s="13"/>
      <c r="DN10022" s="3"/>
      <c r="DO10022" s="126"/>
      <c r="DP10022" s="126"/>
      <c r="DQ10022" s="127"/>
      <c r="DR10022" s="128"/>
      <c r="DS10022" s="13"/>
      <c r="DW10022" s="128"/>
      <c r="DX10022" s="128"/>
      <c r="DY10022" s="128"/>
      <c r="EH10022" s="89"/>
      <c r="EI10022" s="90"/>
    </row>
    <row r="10023" spans="38:139">
      <c r="AL10023" s="13"/>
      <c r="AM10023" s="13"/>
      <c r="AN10023" s="3"/>
      <c r="AO10023" s="126"/>
      <c r="AP10023" s="126"/>
      <c r="AQ10023" s="127"/>
      <c r="AR10023" s="128"/>
      <c r="AS10023" s="13"/>
      <c r="AW10023" s="128"/>
      <c r="AX10023" s="128"/>
      <c r="AY10023" s="128"/>
      <c r="BH10023" s="89"/>
      <c r="BI10023" s="90"/>
      <c r="DL10023" s="13"/>
      <c r="DM10023" s="13"/>
      <c r="DN10023" s="3"/>
      <c r="DO10023" s="126"/>
      <c r="DP10023" s="126"/>
      <c r="DQ10023" s="127"/>
      <c r="DR10023" s="128"/>
      <c r="DS10023" s="13"/>
      <c r="DW10023" s="128"/>
      <c r="DX10023" s="128"/>
      <c r="DY10023" s="128"/>
      <c r="EH10023" s="89"/>
      <c r="EI10023" s="90"/>
    </row>
    <row r="10024" spans="38:139">
      <c r="AL10024" s="13"/>
      <c r="AM10024" s="13"/>
      <c r="AN10024" s="3"/>
      <c r="AO10024" s="126"/>
      <c r="AP10024" s="126"/>
      <c r="AQ10024" s="127"/>
      <c r="AR10024" s="128"/>
      <c r="AS10024" s="13"/>
      <c r="AW10024" s="128"/>
      <c r="AX10024" s="128"/>
      <c r="AY10024" s="128"/>
      <c r="BH10024" s="89"/>
      <c r="BI10024" s="90"/>
      <c r="DL10024" s="13"/>
      <c r="DM10024" s="13"/>
      <c r="DN10024" s="3"/>
      <c r="DO10024" s="126"/>
      <c r="DP10024" s="126"/>
      <c r="DQ10024" s="127"/>
      <c r="DR10024" s="128"/>
      <c r="DS10024" s="13"/>
      <c r="DW10024" s="128"/>
      <c r="DX10024" s="128"/>
      <c r="DY10024" s="128"/>
      <c r="EH10024" s="89"/>
      <c r="EI10024" s="90"/>
    </row>
    <row r="10025" spans="38:139">
      <c r="AL10025" s="13"/>
      <c r="AM10025" s="13"/>
      <c r="AN10025" s="3"/>
      <c r="AO10025" s="126"/>
      <c r="AP10025" s="126"/>
      <c r="AQ10025" s="127"/>
      <c r="AR10025" s="128"/>
      <c r="AS10025" s="13"/>
      <c r="AW10025" s="128"/>
      <c r="AX10025" s="128"/>
      <c r="AY10025" s="128"/>
      <c r="BH10025" s="89"/>
      <c r="BI10025" s="90"/>
      <c r="DL10025" s="13"/>
      <c r="DM10025" s="13"/>
      <c r="DN10025" s="3"/>
      <c r="DO10025" s="126"/>
      <c r="DP10025" s="126"/>
      <c r="DQ10025" s="127"/>
      <c r="DR10025" s="128"/>
      <c r="DS10025" s="13"/>
      <c r="DW10025" s="128"/>
      <c r="DX10025" s="128"/>
      <c r="DY10025" s="128"/>
      <c r="EH10025" s="89"/>
      <c r="EI10025" s="90"/>
    </row>
    <row r="10026" spans="38:139">
      <c r="AL10026" s="13"/>
      <c r="AM10026" s="13"/>
      <c r="AN10026" s="3"/>
      <c r="AO10026" s="126"/>
      <c r="AP10026" s="126"/>
      <c r="AQ10026" s="127"/>
      <c r="AR10026" s="128"/>
      <c r="AS10026" s="13"/>
      <c r="AW10026" s="128"/>
      <c r="AX10026" s="128"/>
      <c r="AY10026" s="128"/>
      <c r="BH10026" s="89"/>
      <c r="BI10026" s="90"/>
      <c r="DL10026" s="13"/>
      <c r="DM10026" s="13"/>
      <c r="DN10026" s="3"/>
      <c r="DO10026" s="126"/>
      <c r="DP10026" s="126"/>
      <c r="DQ10026" s="127"/>
      <c r="DR10026" s="128"/>
      <c r="DS10026" s="13"/>
      <c r="DW10026" s="128"/>
      <c r="DX10026" s="128"/>
      <c r="DY10026" s="128"/>
      <c r="EH10026" s="89"/>
      <c r="EI10026" s="90"/>
    </row>
    <row r="10027" spans="38:139">
      <c r="AL10027" s="13"/>
      <c r="AM10027" s="13"/>
      <c r="AN10027" s="3"/>
      <c r="AO10027" s="126"/>
      <c r="AP10027" s="126"/>
      <c r="AQ10027" s="127"/>
      <c r="AR10027" s="128"/>
      <c r="AS10027" s="13"/>
      <c r="AW10027" s="128"/>
      <c r="AX10027" s="128"/>
      <c r="AY10027" s="128"/>
      <c r="BH10027" s="89"/>
      <c r="BI10027" s="90"/>
      <c r="DL10027" s="13"/>
      <c r="DM10027" s="13"/>
      <c r="DN10027" s="3"/>
      <c r="DO10027" s="126"/>
      <c r="DP10027" s="126"/>
      <c r="DQ10027" s="127"/>
      <c r="DR10027" s="128"/>
      <c r="DS10027" s="13"/>
      <c r="DW10027" s="128"/>
      <c r="DX10027" s="128"/>
      <c r="DY10027" s="128"/>
      <c r="EH10027" s="89"/>
      <c r="EI10027" s="90"/>
    </row>
    <row r="10028" spans="38:139">
      <c r="AL10028" s="13"/>
      <c r="AM10028" s="13"/>
      <c r="AN10028" s="3"/>
      <c r="AO10028" s="126"/>
      <c r="AP10028" s="126"/>
      <c r="AQ10028" s="127"/>
      <c r="AR10028" s="128"/>
      <c r="AS10028" s="13"/>
      <c r="AW10028" s="128"/>
      <c r="AX10028" s="128"/>
      <c r="AY10028" s="128"/>
      <c r="BH10028" s="89"/>
      <c r="BI10028" s="90"/>
      <c r="DL10028" s="13"/>
      <c r="DM10028" s="13"/>
      <c r="DN10028" s="3"/>
      <c r="DO10028" s="126"/>
      <c r="DP10028" s="126"/>
      <c r="DQ10028" s="127"/>
      <c r="DR10028" s="128"/>
      <c r="DS10028" s="13"/>
      <c r="DW10028" s="128"/>
      <c r="DX10028" s="128"/>
      <c r="DY10028" s="128"/>
      <c r="EH10028" s="89"/>
      <c r="EI10028" s="90"/>
    </row>
    <row r="10029" spans="38:139">
      <c r="AL10029" s="13"/>
      <c r="AM10029" s="13"/>
      <c r="AN10029" s="3"/>
      <c r="AO10029" s="126"/>
      <c r="AP10029" s="126"/>
      <c r="AQ10029" s="127"/>
      <c r="AR10029" s="128"/>
      <c r="AS10029" s="13"/>
      <c r="AW10029" s="128"/>
      <c r="AX10029" s="128"/>
      <c r="AY10029" s="128"/>
      <c r="BH10029" s="89"/>
      <c r="BI10029" s="90"/>
      <c r="DL10029" s="13"/>
      <c r="DM10029" s="13"/>
      <c r="DN10029" s="3"/>
      <c r="DO10029" s="126"/>
      <c r="DP10029" s="126"/>
      <c r="DQ10029" s="127"/>
      <c r="DR10029" s="128"/>
      <c r="DS10029" s="13"/>
      <c r="DW10029" s="128"/>
      <c r="DX10029" s="128"/>
      <c r="DY10029" s="128"/>
      <c r="EH10029" s="89"/>
      <c r="EI10029" s="90"/>
    </row>
    <row r="10030" spans="38:139">
      <c r="AL10030" s="13"/>
      <c r="AM10030" s="13"/>
      <c r="AN10030" s="3"/>
      <c r="AO10030" s="126"/>
      <c r="AP10030" s="126"/>
      <c r="AQ10030" s="127"/>
      <c r="AR10030" s="128"/>
      <c r="AS10030" s="13"/>
      <c r="AW10030" s="128"/>
      <c r="AX10030" s="128"/>
      <c r="AY10030" s="128"/>
      <c r="BH10030" s="89"/>
      <c r="BI10030" s="90"/>
      <c r="DL10030" s="13"/>
      <c r="DM10030" s="13"/>
      <c r="DN10030" s="3"/>
      <c r="DO10030" s="126"/>
      <c r="DP10030" s="126"/>
      <c r="DQ10030" s="127"/>
      <c r="DR10030" s="128"/>
      <c r="DS10030" s="13"/>
      <c r="DW10030" s="128"/>
      <c r="DX10030" s="128"/>
      <c r="DY10030" s="128"/>
      <c r="EH10030" s="89"/>
      <c r="EI10030" s="90"/>
    </row>
    <row r="10031" spans="38:139">
      <c r="AL10031" s="13"/>
      <c r="AM10031" s="13"/>
      <c r="AN10031" s="3"/>
      <c r="AO10031" s="126"/>
      <c r="AP10031" s="126"/>
      <c r="AQ10031" s="127"/>
      <c r="AR10031" s="128"/>
      <c r="AS10031" s="13"/>
      <c r="AW10031" s="128"/>
      <c r="AX10031" s="128"/>
      <c r="AY10031" s="128"/>
      <c r="BH10031" s="89"/>
      <c r="BI10031" s="90"/>
      <c r="DL10031" s="13"/>
      <c r="DM10031" s="13"/>
      <c r="DN10031" s="3"/>
      <c r="DO10031" s="126"/>
      <c r="DP10031" s="126"/>
      <c r="DQ10031" s="127"/>
      <c r="DR10031" s="128"/>
      <c r="DS10031" s="13"/>
      <c r="DW10031" s="128"/>
      <c r="DX10031" s="128"/>
      <c r="DY10031" s="128"/>
      <c r="EH10031" s="89"/>
      <c r="EI10031" s="90"/>
    </row>
    <row r="10032" spans="38:139">
      <c r="AL10032" s="13"/>
      <c r="AM10032" s="13"/>
      <c r="AN10032" s="3"/>
      <c r="AO10032" s="126"/>
      <c r="AP10032" s="126"/>
      <c r="AQ10032" s="127"/>
      <c r="AR10032" s="128"/>
      <c r="AS10032" s="13"/>
      <c r="AW10032" s="128"/>
      <c r="AX10032" s="128"/>
      <c r="AY10032" s="128"/>
      <c r="BH10032" s="89"/>
      <c r="BI10032" s="90"/>
      <c r="DL10032" s="13"/>
      <c r="DM10032" s="13"/>
      <c r="DN10032" s="3"/>
      <c r="DO10032" s="126"/>
      <c r="DP10032" s="126"/>
      <c r="DQ10032" s="127"/>
      <c r="DR10032" s="128"/>
      <c r="DS10032" s="13"/>
      <c r="DW10032" s="128"/>
      <c r="DX10032" s="128"/>
      <c r="DY10032" s="128"/>
      <c r="EH10032" s="89"/>
      <c r="EI10032" s="90"/>
    </row>
    <row r="10033" spans="38:139">
      <c r="AL10033" s="13"/>
      <c r="AM10033" s="13"/>
      <c r="AN10033" s="3"/>
      <c r="AO10033" s="126"/>
      <c r="AP10033" s="126"/>
      <c r="AQ10033" s="127"/>
      <c r="AR10033" s="128"/>
      <c r="AS10033" s="13"/>
      <c r="AW10033" s="128"/>
      <c r="AX10033" s="128"/>
      <c r="AY10033" s="128"/>
      <c r="BH10033" s="89"/>
      <c r="BI10033" s="90"/>
      <c r="DL10033" s="13"/>
      <c r="DM10033" s="13"/>
      <c r="DN10033" s="3"/>
      <c r="DO10033" s="126"/>
      <c r="DP10033" s="126"/>
      <c r="DQ10033" s="127"/>
      <c r="DR10033" s="128"/>
      <c r="DS10033" s="13"/>
      <c r="DW10033" s="128"/>
      <c r="DX10033" s="128"/>
      <c r="DY10033" s="128"/>
      <c r="EH10033" s="89"/>
      <c r="EI10033" s="90"/>
    </row>
    <row r="10034" spans="38:139">
      <c r="AL10034" s="13"/>
      <c r="AM10034" s="13"/>
      <c r="AN10034" s="3"/>
      <c r="AO10034" s="126"/>
      <c r="AP10034" s="126"/>
      <c r="AQ10034" s="127"/>
      <c r="AR10034" s="128"/>
      <c r="AS10034" s="13"/>
      <c r="AW10034" s="128"/>
      <c r="AX10034" s="128"/>
      <c r="AY10034" s="128"/>
      <c r="BH10034" s="89"/>
      <c r="BI10034" s="90"/>
      <c r="DL10034" s="13"/>
      <c r="DM10034" s="13"/>
      <c r="DN10034" s="3"/>
      <c r="DO10034" s="126"/>
      <c r="DP10034" s="126"/>
      <c r="DQ10034" s="127"/>
      <c r="DR10034" s="128"/>
      <c r="DS10034" s="13"/>
      <c r="DW10034" s="128"/>
      <c r="DX10034" s="128"/>
      <c r="DY10034" s="128"/>
      <c r="EH10034" s="89"/>
      <c r="EI10034" s="90"/>
    </row>
    <row r="10035" spans="38:139">
      <c r="AL10035" s="13"/>
      <c r="AM10035" s="13"/>
      <c r="AN10035" s="3"/>
      <c r="AO10035" s="126"/>
      <c r="AP10035" s="126"/>
      <c r="AQ10035" s="127"/>
      <c r="AR10035" s="128"/>
      <c r="AS10035" s="13"/>
      <c r="AW10035" s="128"/>
      <c r="AX10035" s="128"/>
      <c r="AY10035" s="128"/>
      <c r="BH10035" s="89"/>
      <c r="BI10035" s="90"/>
      <c r="DL10035" s="13"/>
      <c r="DM10035" s="13"/>
      <c r="DN10035" s="3"/>
      <c r="DO10035" s="126"/>
      <c r="DP10035" s="126"/>
      <c r="DQ10035" s="127"/>
      <c r="DR10035" s="128"/>
      <c r="DS10035" s="13"/>
      <c r="DW10035" s="128"/>
      <c r="DX10035" s="128"/>
      <c r="DY10035" s="128"/>
      <c r="EH10035" s="89"/>
      <c r="EI10035" s="90"/>
    </row>
    <row r="10036" spans="38:139">
      <c r="AL10036" s="13"/>
      <c r="AM10036" s="13"/>
      <c r="AN10036" s="3"/>
      <c r="AO10036" s="126"/>
      <c r="AP10036" s="126"/>
      <c r="AQ10036" s="127"/>
      <c r="AR10036" s="128"/>
      <c r="AS10036" s="13"/>
      <c r="AW10036" s="128"/>
      <c r="AX10036" s="128"/>
      <c r="AY10036" s="128"/>
      <c r="BH10036" s="89"/>
      <c r="BI10036" s="90"/>
      <c r="DL10036" s="13"/>
      <c r="DM10036" s="13"/>
      <c r="DN10036" s="3"/>
      <c r="DO10036" s="126"/>
      <c r="DP10036" s="126"/>
      <c r="DQ10036" s="127"/>
      <c r="DR10036" s="128"/>
      <c r="DS10036" s="13"/>
      <c r="DW10036" s="128"/>
      <c r="DX10036" s="128"/>
      <c r="DY10036" s="128"/>
      <c r="EH10036" s="89"/>
      <c r="EI10036" s="90"/>
    </row>
    <row r="10037" spans="38:139">
      <c r="AL10037" s="13"/>
      <c r="AM10037" s="13"/>
      <c r="AN10037" s="3"/>
      <c r="AO10037" s="126"/>
      <c r="AP10037" s="126"/>
      <c r="AQ10037" s="127"/>
      <c r="AR10037" s="128"/>
      <c r="AS10037" s="13"/>
      <c r="AW10037" s="128"/>
      <c r="AX10037" s="128"/>
      <c r="AY10037" s="128"/>
      <c r="BH10037" s="89"/>
      <c r="BI10037" s="90"/>
      <c r="DL10037" s="13"/>
      <c r="DM10037" s="13"/>
      <c r="DN10037" s="3"/>
      <c r="DO10037" s="126"/>
      <c r="DP10037" s="126"/>
      <c r="DQ10037" s="127"/>
      <c r="DR10037" s="128"/>
      <c r="DS10037" s="13"/>
      <c r="DW10037" s="128"/>
      <c r="DX10037" s="128"/>
      <c r="DY10037" s="128"/>
      <c r="EH10037" s="89"/>
      <c r="EI10037" s="90"/>
    </row>
    <row r="10038" spans="38:139">
      <c r="AL10038" s="13"/>
      <c r="AM10038" s="13"/>
      <c r="AN10038" s="3"/>
      <c r="AO10038" s="126"/>
      <c r="AP10038" s="126"/>
      <c r="AQ10038" s="127"/>
      <c r="AR10038" s="128"/>
      <c r="AS10038" s="13"/>
      <c r="AW10038" s="128"/>
      <c r="AX10038" s="128"/>
      <c r="AY10038" s="128"/>
      <c r="BH10038" s="89"/>
      <c r="BI10038" s="90"/>
      <c r="DL10038" s="13"/>
      <c r="DM10038" s="13"/>
      <c r="DN10038" s="3"/>
      <c r="DO10038" s="126"/>
      <c r="DP10038" s="126"/>
      <c r="DQ10038" s="127"/>
      <c r="DR10038" s="128"/>
      <c r="DS10038" s="13"/>
      <c r="DW10038" s="128"/>
      <c r="DX10038" s="128"/>
      <c r="DY10038" s="128"/>
      <c r="EH10038" s="89"/>
      <c r="EI10038" s="90"/>
    </row>
    <row r="10039" spans="38:139">
      <c r="AL10039" s="13"/>
      <c r="AM10039" s="13"/>
      <c r="AN10039" s="3"/>
      <c r="AO10039" s="126"/>
      <c r="AP10039" s="126"/>
      <c r="AQ10039" s="127"/>
      <c r="AR10039" s="128"/>
      <c r="AS10039" s="13"/>
      <c r="AW10039" s="128"/>
      <c r="AX10039" s="128"/>
      <c r="AY10039" s="128"/>
      <c r="BH10039" s="89"/>
      <c r="BI10039" s="90"/>
      <c r="DL10039" s="13"/>
      <c r="DM10039" s="13"/>
      <c r="DN10039" s="3"/>
      <c r="DO10039" s="126"/>
      <c r="DP10039" s="126"/>
      <c r="DQ10039" s="127"/>
      <c r="DR10039" s="128"/>
      <c r="DS10039" s="13"/>
      <c r="DW10039" s="128"/>
      <c r="DX10039" s="128"/>
      <c r="DY10039" s="128"/>
      <c r="EH10039" s="89"/>
      <c r="EI10039" s="90"/>
    </row>
    <row r="10040" spans="38:139">
      <c r="AL10040" s="13"/>
      <c r="AM10040" s="13"/>
      <c r="AN10040" s="3"/>
      <c r="AO10040" s="126"/>
      <c r="AP10040" s="126"/>
      <c r="AQ10040" s="127"/>
      <c r="AR10040" s="128"/>
      <c r="AS10040" s="13"/>
      <c r="AW10040" s="128"/>
      <c r="AX10040" s="128"/>
      <c r="AY10040" s="128"/>
      <c r="BH10040" s="89"/>
      <c r="BI10040" s="90"/>
      <c r="DL10040" s="13"/>
      <c r="DM10040" s="13"/>
      <c r="DN10040" s="3"/>
      <c r="DO10040" s="126"/>
      <c r="DP10040" s="126"/>
      <c r="DQ10040" s="127"/>
      <c r="DR10040" s="128"/>
      <c r="DS10040" s="13"/>
      <c r="DW10040" s="128"/>
      <c r="DX10040" s="128"/>
      <c r="DY10040" s="128"/>
      <c r="EH10040" s="89"/>
      <c r="EI10040" s="90"/>
    </row>
    <row r="10041" spans="38:139">
      <c r="AL10041" s="13"/>
      <c r="AM10041" s="13"/>
      <c r="AN10041" s="3"/>
      <c r="AO10041" s="126"/>
      <c r="AP10041" s="126"/>
      <c r="AQ10041" s="127"/>
      <c r="AR10041" s="128"/>
      <c r="AS10041" s="13"/>
      <c r="AW10041" s="128"/>
      <c r="AX10041" s="128"/>
      <c r="AY10041" s="128"/>
      <c r="BH10041" s="89"/>
      <c r="BI10041" s="90"/>
      <c r="DL10041" s="13"/>
      <c r="DM10041" s="13"/>
      <c r="DN10041" s="3"/>
      <c r="DO10041" s="126"/>
      <c r="DP10041" s="126"/>
      <c r="DQ10041" s="127"/>
      <c r="DR10041" s="128"/>
      <c r="DS10041" s="13"/>
      <c r="DW10041" s="128"/>
      <c r="DX10041" s="128"/>
      <c r="DY10041" s="128"/>
      <c r="EH10041" s="89"/>
      <c r="EI10041" s="90"/>
    </row>
    <row r="10042" spans="38:139">
      <c r="AL10042" s="13"/>
      <c r="AM10042" s="13"/>
      <c r="AN10042" s="3"/>
      <c r="AO10042" s="126"/>
      <c r="AP10042" s="126"/>
      <c r="AQ10042" s="127"/>
      <c r="AR10042" s="128"/>
      <c r="AS10042" s="13"/>
      <c r="AW10042" s="128"/>
      <c r="AX10042" s="128"/>
      <c r="AY10042" s="128"/>
      <c r="BH10042" s="89"/>
      <c r="BI10042" s="90"/>
      <c r="DL10042" s="13"/>
      <c r="DM10042" s="13"/>
      <c r="DN10042" s="3"/>
      <c r="DO10042" s="126"/>
      <c r="DP10042" s="126"/>
      <c r="DQ10042" s="127"/>
      <c r="DR10042" s="128"/>
      <c r="DS10042" s="13"/>
      <c r="DW10042" s="128"/>
      <c r="DX10042" s="128"/>
      <c r="DY10042" s="128"/>
      <c r="EH10042" s="89"/>
      <c r="EI10042" s="90"/>
    </row>
    <row r="10043" spans="38:139">
      <c r="AL10043" s="13"/>
      <c r="AM10043" s="13"/>
      <c r="AN10043" s="3"/>
      <c r="AO10043" s="126"/>
      <c r="AP10043" s="126"/>
      <c r="AQ10043" s="127"/>
      <c r="AR10043" s="128"/>
      <c r="AS10043" s="13"/>
      <c r="AW10043" s="128"/>
      <c r="AX10043" s="128"/>
      <c r="AY10043" s="128"/>
      <c r="BH10043" s="89"/>
      <c r="BI10043" s="90"/>
      <c r="DL10043" s="13"/>
      <c r="DM10043" s="13"/>
      <c r="DN10043" s="3"/>
      <c r="DO10043" s="126"/>
      <c r="DP10043" s="126"/>
      <c r="DQ10043" s="127"/>
      <c r="DR10043" s="128"/>
      <c r="DS10043" s="13"/>
      <c r="DW10043" s="128"/>
      <c r="DX10043" s="128"/>
      <c r="DY10043" s="128"/>
      <c r="EH10043" s="89"/>
      <c r="EI10043" s="90"/>
    </row>
    <row r="10044" spans="38:139">
      <c r="AL10044" s="13"/>
      <c r="AM10044" s="13"/>
      <c r="AN10044" s="3"/>
      <c r="AO10044" s="126"/>
      <c r="AP10044" s="126"/>
      <c r="AQ10044" s="127"/>
      <c r="AR10044" s="128"/>
      <c r="AS10044" s="13"/>
      <c r="AW10044" s="128"/>
      <c r="AX10044" s="128"/>
      <c r="AY10044" s="128"/>
      <c r="BH10044" s="89"/>
      <c r="BI10044" s="90"/>
      <c r="DL10044" s="13"/>
      <c r="DM10044" s="13"/>
      <c r="DN10044" s="3"/>
      <c r="DO10044" s="126"/>
      <c r="DP10044" s="126"/>
      <c r="DQ10044" s="127"/>
      <c r="DR10044" s="128"/>
      <c r="DS10044" s="13"/>
      <c r="DW10044" s="128"/>
      <c r="DX10044" s="128"/>
      <c r="DY10044" s="128"/>
      <c r="EH10044" s="89"/>
      <c r="EI10044" s="90"/>
    </row>
    <row r="10045" spans="38:139">
      <c r="AL10045" s="13"/>
      <c r="AM10045" s="13"/>
      <c r="AN10045" s="3"/>
      <c r="AO10045" s="126"/>
      <c r="AP10045" s="126"/>
      <c r="AQ10045" s="127"/>
      <c r="AR10045" s="128"/>
      <c r="AS10045" s="13"/>
      <c r="AW10045" s="128"/>
      <c r="AX10045" s="128"/>
      <c r="AY10045" s="128"/>
      <c r="BH10045" s="89"/>
      <c r="BI10045" s="90"/>
      <c r="DL10045" s="13"/>
      <c r="DM10045" s="13"/>
      <c r="DN10045" s="3"/>
      <c r="DO10045" s="126"/>
      <c r="DP10045" s="126"/>
      <c r="DQ10045" s="127"/>
      <c r="DR10045" s="128"/>
      <c r="DS10045" s="13"/>
      <c r="DW10045" s="128"/>
      <c r="DX10045" s="128"/>
      <c r="DY10045" s="128"/>
      <c r="EH10045" s="89"/>
      <c r="EI10045" s="90"/>
    </row>
    <row r="10046" spans="38:139">
      <c r="AL10046" s="13"/>
      <c r="AM10046" s="13"/>
      <c r="AN10046" s="3"/>
      <c r="AO10046" s="126"/>
      <c r="AP10046" s="126"/>
      <c r="AQ10046" s="127"/>
      <c r="AR10046" s="128"/>
      <c r="AS10046" s="13"/>
      <c r="AW10046" s="128"/>
      <c r="AX10046" s="128"/>
      <c r="AY10046" s="128"/>
      <c r="BH10046" s="89"/>
      <c r="BI10046" s="90"/>
      <c r="DL10046" s="13"/>
      <c r="DM10046" s="13"/>
      <c r="DN10046" s="3"/>
      <c r="DO10046" s="126"/>
      <c r="DP10046" s="126"/>
      <c r="DQ10046" s="127"/>
      <c r="DR10046" s="128"/>
      <c r="DS10046" s="13"/>
      <c r="DW10046" s="128"/>
      <c r="DX10046" s="128"/>
      <c r="DY10046" s="128"/>
      <c r="EH10046" s="89"/>
      <c r="EI10046" s="90"/>
    </row>
    <row r="10047" spans="38:139">
      <c r="AL10047" s="13"/>
      <c r="AM10047" s="13"/>
      <c r="AN10047" s="3"/>
      <c r="AO10047" s="126"/>
      <c r="AP10047" s="126"/>
      <c r="AQ10047" s="127"/>
      <c r="AR10047" s="128"/>
      <c r="AS10047" s="13"/>
      <c r="AW10047" s="128"/>
      <c r="AX10047" s="128"/>
      <c r="AY10047" s="128"/>
      <c r="BH10047" s="89"/>
      <c r="BI10047" s="90"/>
      <c r="DL10047" s="13"/>
      <c r="DM10047" s="13"/>
      <c r="DN10047" s="3"/>
      <c r="DO10047" s="126"/>
      <c r="DP10047" s="126"/>
      <c r="DQ10047" s="127"/>
      <c r="DR10047" s="128"/>
      <c r="DS10047" s="13"/>
      <c r="DW10047" s="128"/>
      <c r="DX10047" s="128"/>
      <c r="DY10047" s="128"/>
      <c r="EH10047" s="89"/>
      <c r="EI10047" s="90"/>
    </row>
    <row r="10048" spans="38:139">
      <c r="AL10048" s="13"/>
      <c r="AM10048" s="13"/>
      <c r="AN10048" s="3"/>
      <c r="AO10048" s="126"/>
      <c r="AP10048" s="126"/>
      <c r="AQ10048" s="127"/>
      <c r="AR10048" s="128"/>
      <c r="AS10048" s="13"/>
      <c r="AW10048" s="128"/>
      <c r="AX10048" s="128"/>
      <c r="AY10048" s="128"/>
      <c r="BH10048" s="89"/>
      <c r="BI10048" s="90"/>
      <c r="DL10048" s="13"/>
      <c r="DM10048" s="13"/>
      <c r="DN10048" s="3"/>
      <c r="DO10048" s="126"/>
      <c r="DP10048" s="126"/>
      <c r="DQ10048" s="127"/>
      <c r="DR10048" s="128"/>
      <c r="DS10048" s="13"/>
      <c r="DW10048" s="128"/>
      <c r="DX10048" s="128"/>
      <c r="DY10048" s="128"/>
      <c r="EH10048" s="89"/>
      <c r="EI10048" s="90"/>
    </row>
    <row r="10049" spans="38:139">
      <c r="AL10049" s="13"/>
      <c r="AM10049" s="13"/>
      <c r="AN10049" s="3"/>
      <c r="AO10049" s="126"/>
      <c r="AP10049" s="126"/>
      <c r="AQ10049" s="127"/>
      <c r="AR10049" s="128"/>
      <c r="AS10049" s="13"/>
      <c r="AW10049" s="128"/>
      <c r="AX10049" s="128"/>
      <c r="AY10049" s="128"/>
      <c r="BH10049" s="89"/>
      <c r="BI10049" s="90"/>
      <c r="DL10049" s="13"/>
      <c r="DM10049" s="13"/>
      <c r="DN10049" s="3"/>
      <c r="DO10049" s="126"/>
      <c r="DP10049" s="126"/>
      <c r="DQ10049" s="127"/>
      <c r="DR10049" s="128"/>
      <c r="DS10049" s="13"/>
      <c r="DW10049" s="128"/>
      <c r="DX10049" s="128"/>
      <c r="DY10049" s="128"/>
      <c r="EH10049" s="89"/>
      <c r="EI10049" s="90"/>
    </row>
    <row r="10050" spans="38:139">
      <c r="AL10050" s="13"/>
      <c r="AM10050" s="13"/>
      <c r="AN10050" s="3"/>
      <c r="AO10050" s="126"/>
      <c r="AP10050" s="126"/>
      <c r="AQ10050" s="127"/>
      <c r="AR10050" s="128"/>
      <c r="AS10050" s="13"/>
      <c r="AW10050" s="128"/>
      <c r="AX10050" s="128"/>
      <c r="AY10050" s="128"/>
      <c r="BH10050" s="89"/>
      <c r="BI10050" s="90"/>
      <c r="DL10050" s="13"/>
      <c r="DM10050" s="13"/>
      <c r="DN10050" s="3"/>
      <c r="DO10050" s="126"/>
      <c r="DP10050" s="126"/>
      <c r="DQ10050" s="127"/>
      <c r="DR10050" s="128"/>
      <c r="DS10050" s="13"/>
      <c r="DW10050" s="128"/>
      <c r="DX10050" s="128"/>
      <c r="DY10050" s="128"/>
      <c r="EH10050" s="89"/>
      <c r="EI10050" s="90"/>
    </row>
    <row r="10051" spans="38:139">
      <c r="AL10051" s="13"/>
      <c r="AM10051" s="13"/>
      <c r="AN10051" s="3"/>
      <c r="AO10051" s="126"/>
      <c r="AP10051" s="126"/>
      <c r="AQ10051" s="127"/>
      <c r="AR10051" s="128"/>
      <c r="AS10051" s="13"/>
      <c r="AW10051" s="128"/>
      <c r="AX10051" s="128"/>
      <c r="AY10051" s="128"/>
      <c r="BH10051" s="89"/>
      <c r="BI10051" s="90"/>
      <c r="DL10051" s="13"/>
      <c r="DM10051" s="13"/>
      <c r="DN10051" s="3"/>
      <c r="DO10051" s="126"/>
      <c r="DP10051" s="126"/>
      <c r="DQ10051" s="127"/>
      <c r="DR10051" s="128"/>
      <c r="DS10051" s="13"/>
      <c r="DW10051" s="128"/>
      <c r="DX10051" s="128"/>
      <c r="DY10051" s="128"/>
      <c r="EH10051" s="89"/>
      <c r="EI10051" s="90"/>
    </row>
    <row r="10052" spans="38:139">
      <c r="AL10052" s="13"/>
      <c r="AM10052" s="13"/>
      <c r="AN10052" s="3"/>
      <c r="AO10052" s="126"/>
      <c r="AP10052" s="126"/>
      <c r="AQ10052" s="127"/>
      <c r="AR10052" s="128"/>
      <c r="AS10052" s="13"/>
      <c r="AW10052" s="128"/>
      <c r="AX10052" s="128"/>
      <c r="AY10052" s="128"/>
      <c r="BH10052" s="89"/>
      <c r="BI10052" s="90"/>
      <c r="DL10052" s="13"/>
      <c r="DM10052" s="13"/>
      <c r="DN10052" s="3"/>
      <c r="DO10052" s="126"/>
      <c r="DP10052" s="126"/>
      <c r="DQ10052" s="127"/>
      <c r="DR10052" s="128"/>
      <c r="DS10052" s="13"/>
      <c r="DW10052" s="128"/>
      <c r="DX10052" s="128"/>
      <c r="DY10052" s="128"/>
      <c r="EH10052" s="89"/>
      <c r="EI10052" s="90"/>
    </row>
    <row r="10053" spans="38:139">
      <c r="AL10053" s="13"/>
      <c r="AM10053" s="13"/>
      <c r="AN10053" s="3"/>
      <c r="AO10053" s="126"/>
      <c r="AP10053" s="126"/>
      <c r="AQ10053" s="127"/>
      <c r="AR10053" s="128"/>
      <c r="AS10053" s="13"/>
      <c r="AW10053" s="128"/>
      <c r="AX10053" s="128"/>
      <c r="AY10053" s="128"/>
      <c r="BH10053" s="89"/>
      <c r="BI10053" s="90"/>
      <c r="DL10053" s="13"/>
      <c r="DM10053" s="13"/>
      <c r="DN10053" s="3"/>
      <c r="DO10053" s="126"/>
      <c r="DP10053" s="126"/>
      <c r="DQ10053" s="127"/>
      <c r="DR10053" s="128"/>
      <c r="DS10053" s="13"/>
      <c r="DW10053" s="128"/>
      <c r="DX10053" s="128"/>
      <c r="DY10053" s="128"/>
      <c r="EH10053" s="89"/>
      <c r="EI10053" s="90"/>
    </row>
    <row r="10054" spans="38:139">
      <c r="AL10054" s="13"/>
      <c r="AM10054" s="13"/>
      <c r="AN10054" s="3"/>
      <c r="AO10054" s="126"/>
      <c r="AP10054" s="126"/>
      <c r="AQ10054" s="127"/>
      <c r="AR10054" s="128"/>
      <c r="AS10054" s="13"/>
      <c r="AW10054" s="128"/>
      <c r="AX10054" s="128"/>
      <c r="AY10054" s="128"/>
      <c r="BH10054" s="89"/>
      <c r="BI10054" s="90"/>
      <c r="DL10054" s="13"/>
      <c r="DM10054" s="13"/>
      <c r="DN10054" s="3"/>
      <c r="DO10054" s="126"/>
      <c r="DP10054" s="126"/>
      <c r="DQ10054" s="127"/>
      <c r="DR10054" s="128"/>
      <c r="DS10054" s="13"/>
      <c r="DW10054" s="128"/>
      <c r="DX10054" s="128"/>
      <c r="DY10054" s="128"/>
      <c r="EH10054" s="89"/>
      <c r="EI10054" s="90"/>
    </row>
    <row r="10055" spans="38:139">
      <c r="AL10055" s="13"/>
      <c r="AM10055" s="13"/>
      <c r="AN10055" s="3"/>
      <c r="AO10055" s="126"/>
      <c r="AP10055" s="126"/>
      <c r="AQ10055" s="127"/>
      <c r="AR10055" s="128"/>
      <c r="AS10055" s="13"/>
      <c r="AW10055" s="128"/>
      <c r="AX10055" s="128"/>
      <c r="AY10055" s="128"/>
      <c r="BH10055" s="89"/>
      <c r="BI10055" s="90"/>
      <c r="DL10055" s="13"/>
      <c r="DM10055" s="13"/>
      <c r="DN10055" s="3"/>
      <c r="DO10055" s="126"/>
      <c r="DP10055" s="126"/>
      <c r="DQ10055" s="127"/>
      <c r="DR10055" s="128"/>
      <c r="DS10055" s="13"/>
      <c r="DW10055" s="128"/>
      <c r="DX10055" s="128"/>
      <c r="DY10055" s="128"/>
      <c r="EH10055" s="89"/>
      <c r="EI10055" s="90"/>
    </row>
    <row r="10056" spans="38:139">
      <c r="AL10056" s="13"/>
      <c r="AM10056" s="13"/>
      <c r="AN10056" s="3"/>
      <c r="AO10056" s="126"/>
      <c r="AP10056" s="126"/>
      <c r="AQ10056" s="127"/>
      <c r="AR10056" s="128"/>
      <c r="AS10056" s="13"/>
      <c r="AW10056" s="128"/>
      <c r="AX10056" s="128"/>
      <c r="AY10056" s="128"/>
      <c r="BH10056" s="89"/>
      <c r="BI10056" s="90"/>
      <c r="DL10056" s="13"/>
      <c r="DM10056" s="13"/>
      <c r="DN10056" s="3"/>
      <c r="DO10056" s="126"/>
      <c r="DP10056" s="126"/>
      <c r="DQ10056" s="127"/>
      <c r="DR10056" s="128"/>
      <c r="DS10056" s="13"/>
      <c r="DW10056" s="128"/>
      <c r="DX10056" s="128"/>
      <c r="DY10056" s="128"/>
      <c r="EH10056" s="89"/>
      <c r="EI10056" s="90"/>
    </row>
    <row r="10057" spans="38:139">
      <c r="AL10057" s="13"/>
      <c r="AM10057" s="13"/>
      <c r="AN10057" s="3"/>
      <c r="AO10057" s="126"/>
      <c r="AP10057" s="126"/>
      <c r="AQ10057" s="127"/>
      <c r="AR10057" s="128"/>
      <c r="AS10057" s="13"/>
      <c r="AW10057" s="128"/>
      <c r="AX10057" s="128"/>
      <c r="AY10057" s="128"/>
      <c r="BH10057" s="89"/>
      <c r="BI10057" s="90"/>
      <c r="DL10057" s="13"/>
      <c r="DM10057" s="13"/>
      <c r="DN10057" s="3"/>
      <c r="DO10057" s="126"/>
      <c r="DP10057" s="126"/>
      <c r="DQ10057" s="127"/>
      <c r="DR10057" s="128"/>
      <c r="DS10057" s="13"/>
      <c r="DW10057" s="128"/>
      <c r="DX10057" s="128"/>
      <c r="DY10057" s="128"/>
      <c r="EH10057" s="89"/>
      <c r="EI10057" s="90"/>
    </row>
    <row r="10058" spans="38:139">
      <c r="AL10058" s="13"/>
      <c r="AM10058" s="13"/>
      <c r="AN10058" s="3"/>
      <c r="AO10058" s="126"/>
      <c r="AP10058" s="126"/>
      <c r="AQ10058" s="127"/>
      <c r="AR10058" s="128"/>
      <c r="AS10058" s="13"/>
      <c r="AW10058" s="128"/>
      <c r="AX10058" s="128"/>
      <c r="AY10058" s="128"/>
      <c r="BH10058" s="89"/>
      <c r="BI10058" s="90"/>
      <c r="DL10058" s="13"/>
      <c r="DM10058" s="13"/>
      <c r="DN10058" s="3"/>
      <c r="DO10058" s="126"/>
      <c r="DP10058" s="126"/>
      <c r="DQ10058" s="127"/>
      <c r="DR10058" s="128"/>
      <c r="DS10058" s="13"/>
      <c r="DW10058" s="128"/>
      <c r="DX10058" s="128"/>
      <c r="DY10058" s="128"/>
      <c r="EH10058" s="89"/>
      <c r="EI10058" s="90"/>
    </row>
    <row r="10059" spans="38:139">
      <c r="AL10059" s="13"/>
      <c r="AM10059" s="13"/>
      <c r="AN10059" s="3"/>
      <c r="AO10059" s="126"/>
      <c r="AP10059" s="126"/>
      <c r="AQ10059" s="127"/>
      <c r="AR10059" s="128"/>
      <c r="AS10059" s="13"/>
      <c r="AW10059" s="128"/>
      <c r="AX10059" s="128"/>
      <c r="AY10059" s="128"/>
      <c r="BH10059" s="89"/>
      <c r="BI10059" s="90"/>
      <c r="DL10059" s="13"/>
      <c r="DM10059" s="13"/>
      <c r="DN10059" s="3"/>
      <c r="DO10059" s="126"/>
      <c r="DP10059" s="126"/>
      <c r="DQ10059" s="127"/>
      <c r="DR10059" s="128"/>
      <c r="DS10059" s="13"/>
      <c r="DW10059" s="128"/>
      <c r="DX10059" s="128"/>
      <c r="DY10059" s="128"/>
      <c r="EH10059" s="89"/>
      <c r="EI10059" s="90"/>
    </row>
    <row r="10060" spans="38:139">
      <c r="AL10060" s="13"/>
      <c r="AM10060" s="13"/>
      <c r="AN10060" s="3"/>
      <c r="AO10060" s="126"/>
      <c r="AP10060" s="126"/>
      <c r="AQ10060" s="127"/>
      <c r="AR10060" s="128"/>
      <c r="AS10060" s="13"/>
      <c r="AW10060" s="128"/>
      <c r="AX10060" s="128"/>
      <c r="AY10060" s="128"/>
      <c r="BH10060" s="89"/>
      <c r="BI10060" s="90"/>
      <c r="DL10060" s="13"/>
      <c r="DM10060" s="13"/>
      <c r="DN10060" s="3"/>
      <c r="DO10060" s="126"/>
      <c r="DP10060" s="126"/>
      <c r="DQ10060" s="127"/>
      <c r="DR10060" s="128"/>
      <c r="DS10060" s="13"/>
      <c r="DW10060" s="128"/>
      <c r="DX10060" s="128"/>
      <c r="DY10060" s="128"/>
      <c r="EH10060" s="89"/>
      <c r="EI10060" s="90"/>
    </row>
    <row r="10061" spans="38:139">
      <c r="AL10061" s="13"/>
      <c r="AM10061" s="13"/>
      <c r="AN10061" s="3"/>
      <c r="AO10061" s="126"/>
      <c r="AP10061" s="126"/>
      <c r="AQ10061" s="127"/>
      <c r="AR10061" s="128"/>
      <c r="AS10061" s="13"/>
      <c r="AW10061" s="128"/>
      <c r="AX10061" s="128"/>
      <c r="AY10061" s="128"/>
      <c r="BH10061" s="89"/>
      <c r="BI10061" s="90"/>
      <c r="DL10061" s="13"/>
      <c r="DM10061" s="13"/>
      <c r="DN10061" s="3"/>
      <c r="DO10061" s="126"/>
      <c r="DP10061" s="126"/>
      <c r="DQ10061" s="127"/>
      <c r="DR10061" s="128"/>
      <c r="DS10061" s="13"/>
      <c r="DW10061" s="128"/>
      <c r="DX10061" s="128"/>
      <c r="DY10061" s="128"/>
      <c r="EH10061" s="89"/>
      <c r="EI10061" s="90"/>
    </row>
    <row r="10062" spans="38:139">
      <c r="AL10062" s="13"/>
      <c r="AM10062" s="13"/>
      <c r="AN10062" s="3"/>
      <c r="AO10062" s="126"/>
      <c r="AP10062" s="126"/>
      <c r="AQ10062" s="127"/>
      <c r="AR10062" s="128"/>
      <c r="AS10062" s="13"/>
      <c r="AW10062" s="128"/>
      <c r="AX10062" s="128"/>
      <c r="AY10062" s="128"/>
      <c r="BH10062" s="89"/>
      <c r="BI10062" s="90"/>
      <c r="DL10062" s="13"/>
      <c r="DM10062" s="13"/>
      <c r="DN10062" s="3"/>
      <c r="DO10062" s="126"/>
      <c r="DP10062" s="126"/>
      <c r="DQ10062" s="127"/>
      <c r="DR10062" s="128"/>
      <c r="DS10062" s="13"/>
      <c r="DW10062" s="128"/>
      <c r="DX10062" s="128"/>
      <c r="DY10062" s="128"/>
      <c r="EH10062" s="89"/>
      <c r="EI10062" s="90"/>
    </row>
    <row r="10063" spans="38:139">
      <c r="AL10063" s="13"/>
      <c r="AM10063" s="13"/>
      <c r="AN10063" s="3"/>
      <c r="AO10063" s="126"/>
      <c r="AP10063" s="126"/>
      <c r="AQ10063" s="127"/>
      <c r="AR10063" s="128"/>
      <c r="AS10063" s="13"/>
      <c r="AW10063" s="128"/>
      <c r="AX10063" s="128"/>
      <c r="AY10063" s="128"/>
      <c r="BH10063" s="89"/>
      <c r="BI10063" s="90"/>
      <c r="DL10063" s="13"/>
      <c r="DM10063" s="13"/>
      <c r="DN10063" s="3"/>
      <c r="DO10063" s="126"/>
      <c r="DP10063" s="126"/>
      <c r="DQ10063" s="127"/>
      <c r="DR10063" s="128"/>
      <c r="DS10063" s="13"/>
      <c r="DW10063" s="128"/>
      <c r="DX10063" s="128"/>
      <c r="DY10063" s="128"/>
      <c r="EH10063" s="89"/>
      <c r="EI10063" s="90"/>
    </row>
    <row r="10064" spans="38:139">
      <c r="AL10064" s="13"/>
      <c r="AM10064" s="13"/>
      <c r="AN10064" s="3"/>
      <c r="AO10064" s="126"/>
      <c r="AP10064" s="126"/>
      <c r="AQ10064" s="127"/>
      <c r="AR10064" s="128"/>
      <c r="AS10064" s="13"/>
      <c r="AW10064" s="128"/>
      <c r="AX10064" s="128"/>
      <c r="AY10064" s="128"/>
      <c r="BH10064" s="89"/>
      <c r="BI10064" s="90"/>
      <c r="DL10064" s="13"/>
      <c r="DM10064" s="13"/>
      <c r="DN10064" s="3"/>
      <c r="DO10064" s="126"/>
      <c r="DP10064" s="126"/>
      <c r="DQ10064" s="127"/>
      <c r="DR10064" s="128"/>
      <c r="DS10064" s="13"/>
      <c r="DW10064" s="128"/>
      <c r="DX10064" s="128"/>
      <c r="DY10064" s="128"/>
      <c r="EH10064" s="89"/>
      <c r="EI10064" s="90"/>
    </row>
    <row r="10065" spans="38:139">
      <c r="AL10065" s="13"/>
      <c r="AM10065" s="13"/>
      <c r="AN10065" s="3"/>
      <c r="AO10065" s="126"/>
      <c r="AP10065" s="126"/>
      <c r="AQ10065" s="127"/>
      <c r="AR10065" s="128"/>
      <c r="AS10065" s="13"/>
      <c r="AW10065" s="128"/>
      <c r="AX10065" s="128"/>
      <c r="AY10065" s="128"/>
      <c r="BH10065" s="89"/>
      <c r="BI10065" s="90"/>
      <c r="DL10065" s="13"/>
      <c r="DM10065" s="13"/>
      <c r="DN10065" s="3"/>
      <c r="DO10065" s="126"/>
      <c r="DP10065" s="126"/>
      <c r="DQ10065" s="127"/>
      <c r="DR10065" s="128"/>
      <c r="DS10065" s="13"/>
      <c r="DW10065" s="128"/>
      <c r="DX10065" s="128"/>
      <c r="DY10065" s="128"/>
      <c r="EH10065" s="89"/>
      <c r="EI10065" s="90"/>
    </row>
    <row r="10066" spans="38:139">
      <c r="AL10066" s="13"/>
      <c r="AM10066" s="13"/>
      <c r="AN10066" s="3"/>
      <c r="AO10066" s="126"/>
      <c r="AP10066" s="126"/>
      <c r="AQ10066" s="127"/>
      <c r="AR10066" s="128"/>
      <c r="AS10066" s="13"/>
      <c r="AW10066" s="128"/>
      <c r="AX10066" s="128"/>
      <c r="AY10066" s="128"/>
      <c r="BH10066" s="89"/>
      <c r="BI10066" s="90"/>
      <c r="DL10066" s="13"/>
      <c r="DM10066" s="13"/>
      <c r="DN10066" s="3"/>
      <c r="DO10066" s="126"/>
      <c r="DP10066" s="126"/>
      <c r="DQ10066" s="127"/>
      <c r="DR10066" s="128"/>
      <c r="DS10066" s="13"/>
      <c r="DW10066" s="128"/>
      <c r="DX10066" s="128"/>
      <c r="DY10066" s="128"/>
      <c r="EH10066" s="89"/>
      <c r="EI10066" s="90"/>
    </row>
    <row r="10067" spans="38:139">
      <c r="AL10067" s="13"/>
      <c r="AM10067" s="13"/>
      <c r="AN10067" s="3"/>
      <c r="AO10067" s="126"/>
      <c r="AP10067" s="126"/>
      <c r="AQ10067" s="127"/>
      <c r="AR10067" s="128"/>
      <c r="AS10067" s="13"/>
      <c r="AW10067" s="128"/>
      <c r="AX10067" s="128"/>
      <c r="AY10067" s="128"/>
      <c r="BH10067" s="89"/>
      <c r="BI10067" s="90"/>
      <c r="DL10067" s="13"/>
      <c r="DM10067" s="13"/>
      <c r="DN10067" s="3"/>
      <c r="DO10067" s="126"/>
      <c r="DP10067" s="126"/>
      <c r="DQ10067" s="127"/>
      <c r="DR10067" s="128"/>
      <c r="DS10067" s="13"/>
      <c r="DW10067" s="128"/>
      <c r="DX10067" s="128"/>
      <c r="DY10067" s="128"/>
      <c r="EH10067" s="89"/>
      <c r="EI10067" s="90"/>
    </row>
    <row r="10068" spans="38:139">
      <c r="AL10068" s="13"/>
      <c r="AM10068" s="13"/>
      <c r="AN10068" s="3"/>
      <c r="AO10068" s="126"/>
      <c r="AP10068" s="126"/>
      <c r="AQ10068" s="127"/>
      <c r="AR10068" s="128"/>
      <c r="AS10068" s="13"/>
      <c r="AW10068" s="128"/>
      <c r="AX10068" s="128"/>
      <c r="AY10068" s="128"/>
      <c r="BH10068" s="89"/>
      <c r="BI10068" s="90"/>
      <c r="DL10068" s="13"/>
      <c r="DM10068" s="13"/>
      <c r="DN10068" s="3"/>
      <c r="DO10068" s="126"/>
      <c r="DP10068" s="126"/>
      <c r="DQ10068" s="127"/>
      <c r="DR10068" s="128"/>
      <c r="DS10068" s="13"/>
      <c r="DW10068" s="128"/>
      <c r="DX10068" s="128"/>
      <c r="DY10068" s="128"/>
      <c r="EH10068" s="89"/>
      <c r="EI10068" s="90"/>
    </row>
    <row r="10069" spans="38:139">
      <c r="AL10069" s="13"/>
      <c r="AM10069" s="13"/>
      <c r="AN10069" s="3"/>
      <c r="AO10069" s="126"/>
      <c r="AP10069" s="126"/>
      <c r="AQ10069" s="127"/>
      <c r="AR10069" s="128"/>
      <c r="AS10069" s="13"/>
      <c r="AW10069" s="128"/>
      <c r="AX10069" s="128"/>
      <c r="AY10069" s="128"/>
      <c r="BH10069" s="89"/>
      <c r="BI10069" s="90"/>
      <c r="DL10069" s="13"/>
      <c r="DM10069" s="13"/>
      <c r="DN10069" s="3"/>
      <c r="DO10069" s="126"/>
      <c r="DP10069" s="126"/>
      <c r="DQ10069" s="127"/>
      <c r="DR10069" s="128"/>
      <c r="DS10069" s="13"/>
      <c r="DW10069" s="128"/>
      <c r="DX10069" s="128"/>
      <c r="DY10069" s="128"/>
      <c r="EH10069" s="89"/>
      <c r="EI10069" s="90"/>
    </row>
    <row r="10070" spans="38:139">
      <c r="AL10070" s="13"/>
      <c r="AM10070" s="13"/>
      <c r="AN10070" s="3"/>
      <c r="AO10070" s="126"/>
      <c r="AP10070" s="126"/>
      <c r="AQ10070" s="127"/>
      <c r="AR10070" s="128"/>
      <c r="AS10070" s="13"/>
      <c r="AW10070" s="128"/>
      <c r="AX10070" s="128"/>
      <c r="AY10070" s="128"/>
      <c r="BH10070" s="89"/>
      <c r="BI10070" s="90"/>
      <c r="DL10070" s="13"/>
      <c r="DM10070" s="13"/>
      <c r="DN10070" s="3"/>
      <c r="DO10070" s="126"/>
      <c r="DP10070" s="126"/>
      <c r="DQ10070" s="127"/>
      <c r="DR10070" s="128"/>
      <c r="DS10070" s="13"/>
      <c r="DW10070" s="128"/>
      <c r="DX10070" s="128"/>
      <c r="DY10070" s="128"/>
      <c r="EH10070" s="89"/>
      <c r="EI10070" s="90"/>
    </row>
    <row r="10071" spans="38:139">
      <c r="AL10071" s="13"/>
      <c r="AM10071" s="13"/>
      <c r="AN10071" s="3"/>
      <c r="AO10071" s="126"/>
      <c r="AP10071" s="126"/>
      <c r="AQ10071" s="127"/>
      <c r="AR10071" s="128"/>
      <c r="AS10071" s="13"/>
      <c r="AW10071" s="128"/>
      <c r="AX10071" s="128"/>
      <c r="AY10071" s="128"/>
      <c r="BH10071" s="89"/>
      <c r="BI10071" s="90"/>
      <c r="DL10071" s="13"/>
      <c r="DM10071" s="13"/>
      <c r="DN10071" s="3"/>
      <c r="DO10071" s="126"/>
      <c r="DP10071" s="126"/>
      <c r="DQ10071" s="127"/>
      <c r="DR10071" s="128"/>
      <c r="DS10071" s="13"/>
      <c r="DW10071" s="128"/>
      <c r="DX10071" s="128"/>
      <c r="DY10071" s="128"/>
      <c r="EH10071" s="89"/>
      <c r="EI10071" s="90"/>
    </row>
    <row r="10072" spans="38:139">
      <c r="AL10072" s="13"/>
      <c r="AM10072" s="13"/>
      <c r="AN10072" s="3"/>
      <c r="AO10072" s="126"/>
      <c r="AP10072" s="126"/>
      <c r="AQ10072" s="127"/>
      <c r="AR10072" s="128"/>
      <c r="AS10072" s="13"/>
      <c r="AW10072" s="128"/>
      <c r="AX10072" s="128"/>
      <c r="AY10072" s="128"/>
      <c r="BH10072" s="89"/>
      <c r="BI10072" s="90"/>
      <c r="DL10072" s="13"/>
      <c r="DM10072" s="13"/>
      <c r="DN10072" s="3"/>
      <c r="DO10072" s="126"/>
      <c r="DP10072" s="126"/>
      <c r="DQ10072" s="127"/>
      <c r="DR10072" s="128"/>
      <c r="DS10072" s="13"/>
      <c r="DW10072" s="128"/>
      <c r="DX10072" s="128"/>
      <c r="DY10072" s="128"/>
      <c r="EH10072" s="89"/>
      <c r="EI10072" s="90"/>
    </row>
    <row r="10073" spans="38:139">
      <c r="AL10073" s="13"/>
      <c r="AM10073" s="13"/>
      <c r="AN10073" s="3"/>
      <c r="AO10073" s="126"/>
      <c r="AP10073" s="126"/>
      <c r="AQ10073" s="127"/>
      <c r="AR10073" s="128"/>
      <c r="AS10073" s="13"/>
      <c r="AW10073" s="128"/>
      <c r="AX10073" s="128"/>
      <c r="AY10073" s="128"/>
      <c r="BH10073" s="89"/>
      <c r="BI10073" s="90"/>
      <c r="DL10073" s="13"/>
      <c r="DM10073" s="13"/>
      <c r="DN10073" s="3"/>
      <c r="DO10073" s="126"/>
      <c r="DP10073" s="126"/>
      <c r="DQ10073" s="127"/>
      <c r="DR10073" s="128"/>
      <c r="DS10073" s="13"/>
      <c r="DW10073" s="128"/>
      <c r="DX10073" s="128"/>
      <c r="DY10073" s="128"/>
      <c r="EH10073" s="89"/>
      <c r="EI10073" s="90"/>
    </row>
    <row r="10074" spans="38:139">
      <c r="AL10074" s="13"/>
      <c r="AM10074" s="13"/>
      <c r="AN10074" s="3"/>
      <c r="AO10074" s="126"/>
      <c r="AP10074" s="126"/>
      <c r="AQ10074" s="127"/>
      <c r="AR10074" s="128"/>
      <c r="AS10074" s="13"/>
      <c r="AW10074" s="128"/>
      <c r="AX10074" s="128"/>
      <c r="AY10074" s="128"/>
      <c r="BH10074" s="89"/>
      <c r="BI10074" s="90"/>
      <c r="DL10074" s="13"/>
      <c r="DM10074" s="13"/>
      <c r="DN10074" s="3"/>
      <c r="DO10074" s="126"/>
      <c r="DP10074" s="126"/>
      <c r="DQ10074" s="127"/>
      <c r="DR10074" s="128"/>
      <c r="DS10074" s="13"/>
      <c r="DW10074" s="128"/>
      <c r="DX10074" s="128"/>
      <c r="DY10074" s="128"/>
      <c r="EH10074" s="89"/>
      <c r="EI10074" s="90"/>
    </row>
    <row r="10075" spans="38:139">
      <c r="AL10075" s="13"/>
      <c r="AM10075" s="13"/>
      <c r="AN10075" s="3"/>
      <c r="AO10075" s="126"/>
      <c r="AP10075" s="126"/>
      <c r="AQ10075" s="127"/>
      <c r="AR10075" s="128"/>
      <c r="AS10075" s="13"/>
      <c r="AW10075" s="128"/>
      <c r="AX10075" s="128"/>
      <c r="AY10075" s="128"/>
      <c r="BH10075" s="89"/>
      <c r="BI10075" s="90"/>
      <c r="DL10075" s="13"/>
      <c r="DM10075" s="13"/>
      <c r="DN10075" s="3"/>
      <c r="DO10075" s="126"/>
      <c r="DP10075" s="126"/>
      <c r="DQ10075" s="127"/>
      <c r="DR10075" s="128"/>
      <c r="DS10075" s="13"/>
      <c r="DW10075" s="128"/>
      <c r="DX10075" s="128"/>
      <c r="DY10075" s="128"/>
      <c r="EH10075" s="89"/>
      <c r="EI10075" s="90"/>
    </row>
    <row r="10076" spans="38:139">
      <c r="AL10076" s="13"/>
      <c r="AM10076" s="13"/>
      <c r="AN10076" s="3"/>
      <c r="AO10076" s="126"/>
      <c r="AP10076" s="126"/>
      <c r="AQ10076" s="127"/>
      <c r="AR10076" s="128"/>
      <c r="AS10076" s="13"/>
      <c r="AW10076" s="128"/>
      <c r="AX10076" s="128"/>
      <c r="AY10076" s="128"/>
      <c r="BH10076" s="89"/>
      <c r="BI10076" s="90"/>
      <c r="DL10076" s="13"/>
      <c r="DM10076" s="13"/>
      <c r="DN10076" s="3"/>
      <c r="DO10076" s="126"/>
      <c r="DP10076" s="126"/>
      <c r="DQ10076" s="127"/>
      <c r="DR10076" s="128"/>
      <c r="DS10076" s="13"/>
      <c r="DW10076" s="128"/>
      <c r="DX10076" s="128"/>
      <c r="DY10076" s="128"/>
      <c r="EH10076" s="89"/>
      <c r="EI10076" s="90"/>
    </row>
    <row r="10077" spans="38:139">
      <c r="AL10077" s="13"/>
      <c r="AM10077" s="13"/>
      <c r="AN10077" s="3"/>
      <c r="AO10077" s="126"/>
      <c r="AP10077" s="126"/>
      <c r="AQ10077" s="127"/>
      <c r="AR10077" s="128"/>
      <c r="AS10077" s="13"/>
      <c r="AW10077" s="128"/>
      <c r="AX10077" s="128"/>
      <c r="AY10077" s="128"/>
      <c r="BH10077" s="89"/>
      <c r="BI10077" s="90"/>
      <c r="DL10077" s="13"/>
      <c r="DM10077" s="13"/>
      <c r="DN10077" s="3"/>
      <c r="DO10077" s="126"/>
      <c r="DP10077" s="126"/>
      <c r="DQ10077" s="127"/>
      <c r="DR10077" s="128"/>
      <c r="DS10077" s="13"/>
      <c r="DW10077" s="128"/>
      <c r="DX10077" s="128"/>
      <c r="DY10077" s="128"/>
      <c r="EH10077" s="89"/>
      <c r="EI10077" s="90"/>
    </row>
    <row r="10078" spans="38:139">
      <c r="AL10078" s="13"/>
      <c r="AM10078" s="13"/>
      <c r="AN10078" s="3"/>
      <c r="AO10078" s="126"/>
      <c r="AP10078" s="126"/>
      <c r="AQ10078" s="127"/>
      <c r="AR10078" s="128"/>
      <c r="AS10078" s="13"/>
      <c r="AW10078" s="128"/>
      <c r="AX10078" s="128"/>
      <c r="AY10078" s="128"/>
      <c r="BH10078" s="89"/>
      <c r="BI10078" s="90"/>
      <c r="DL10078" s="13"/>
      <c r="DM10078" s="13"/>
      <c r="DN10078" s="3"/>
      <c r="DO10078" s="126"/>
      <c r="DP10078" s="126"/>
      <c r="DQ10078" s="127"/>
      <c r="DR10078" s="128"/>
      <c r="DS10078" s="13"/>
      <c r="DW10078" s="128"/>
      <c r="DX10078" s="128"/>
      <c r="DY10078" s="128"/>
      <c r="EH10078" s="89"/>
      <c r="EI10078" s="90"/>
    </row>
    <row r="10079" spans="38:139">
      <c r="AL10079" s="13"/>
      <c r="AM10079" s="13"/>
      <c r="AN10079" s="3"/>
      <c r="AO10079" s="126"/>
      <c r="AP10079" s="126"/>
      <c r="AQ10079" s="127"/>
      <c r="AR10079" s="128"/>
      <c r="AS10079" s="13"/>
      <c r="AW10079" s="128"/>
      <c r="AX10079" s="128"/>
      <c r="AY10079" s="128"/>
      <c r="BH10079" s="89"/>
      <c r="BI10079" s="90"/>
      <c r="DL10079" s="13"/>
      <c r="DM10079" s="13"/>
      <c r="DN10079" s="3"/>
      <c r="DO10079" s="126"/>
      <c r="DP10079" s="126"/>
      <c r="DQ10079" s="127"/>
      <c r="DR10079" s="128"/>
      <c r="DS10079" s="13"/>
      <c r="DW10079" s="128"/>
      <c r="DX10079" s="128"/>
      <c r="DY10079" s="128"/>
      <c r="EH10079" s="89"/>
      <c r="EI10079" s="90"/>
    </row>
    <row r="10080" spans="38:139">
      <c r="AL10080" s="13"/>
      <c r="AM10080" s="13"/>
      <c r="AN10080" s="3"/>
      <c r="AO10080" s="126"/>
      <c r="AP10080" s="126"/>
      <c r="AQ10080" s="127"/>
      <c r="AR10080" s="128"/>
      <c r="AS10080" s="13"/>
      <c r="AW10080" s="128"/>
      <c r="AX10080" s="128"/>
      <c r="AY10080" s="128"/>
      <c r="BH10080" s="89"/>
      <c r="BI10080" s="90"/>
      <c r="DL10080" s="13"/>
      <c r="DM10080" s="13"/>
      <c r="DN10080" s="3"/>
      <c r="DO10080" s="126"/>
      <c r="DP10080" s="126"/>
      <c r="DQ10080" s="127"/>
      <c r="DR10080" s="128"/>
      <c r="DS10080" s="13"/>
      <c r="DW10080" s="128"/>
      <c r="DX10080" s="128"/>
      <c r="DY10080" s="128"/>
      <c r="EH10080" s="89"/>
      <c r="EI10080" s="90"/>
    </row>
    <row r="10081" spans="38:139">
      <c r="AL10081" s="13"/>
      <c r="AM10081" s="13"/>
      <c r="AN10081" s="3"/>
      <c r="AO10081" s="126"/>
      <c r="AP10081" s="126"/>
      <c r="AQ10081" s="127"/>
      <c r="AR10081" s="128"/>
      <c r="AS10081" s="13"/>
      <c r="AW10081" s="128"/>
      <c r="AX10081" s="128"/>
      <c r="AY10081" s="128"/>
      <c r="BH10081" s="89"/>
      <c r="BI10081" s="90"/>
      <c r="DL10081" s="13"/>
      <c r="DM10081" s="13"/>
      <c r="DN10081" s="3"/>
      <c r="DO10081" s="126"/>
      <c r="DP10081" s="126"/>
      <c r="DQ10081" s="127"/>
      <c r="DR10081" s="128"/>
      <c r="DS10081" s="13"/>
      <c r="DW10081" s="128"/>
      <c r="DX10081" s="128"/>
      <c r="DY10081" s="128"/>
      <c r="EH10081" s="89"/>
      <c r="EI10081" s="90"/>
    </row>
    <row r="10082" spans="38:139">
      <c r="AL10082" s="13"/>
      <c r="AM10082" s="13"/>
      <c r="AN10082" s="3"/>
      <c r="AO10082" s="126"/>
      <c r="AP10082" s="126"/>
      <c r="AQ10082" s="127"/>
      <c r="AR10082" s="128"/>
      <c r="AS10082" s="13"/>
      <c r="AW10082" s="128"/>
      <c r="AX10082" s="128"/>
      <c r="AY10082" s="128"/>
      <c r="BH10082" s="89"/>
      <c r="BI10082" s="90"/>
      <c r="DL10082" s="13"/>
      <c r="DM10082" s="13"/>
      <c r="DN10082" s="3"/>
      <c r="DO10082" s="126"/>
      <c r="DP10082" s="126"/>
      <c r="DQ10082" s="127"/>
      <c r="DR10082" s="128"/>
      <c r="DS10082" s="13"/>
      <c r="DW10082" s="128"/>
      <c r="DX10082" s="128"/>
      <c r="DY10082" s="128"/>
      <c r="EH10082" s="89"/>
      <c r="EI10082" s="90"/>
    </row>
    <row r="10083" spans="38:139">
      <c r="AL10083" s="13"/>
      <c r="AM10083" s="13"/>
      <c r="AN10083" s="3"/>
      <c r="AO10083" s="126"/>
      <c r="AP10083" s="126"/>
      <c r="AQ10083" s="127"/>
      <c r="AR10083" s="128"/>
      <c r="AS10083" s="13"/>
      <c r="AW10083" s="128"/>
      <c r="AX10083" s="128"/>
      <c r="AY10083" s="128"/>
      <c r="BH10083" s="89"/>
      <c r="BI10083" s="90"/>
      <c r="DL10083" s="13"/>
      <c r="DM10083" s="13"/>
      <c r="DN10083" s="3"/>
      <c r="DO10083" s="126"/>
      <c r="DP10083" s="126"/>
      <c r="DQ10083" s="127"/>
      <c r="DR10083" s="128"/>
      <c r="DS10083" s="13"/>
      <c r="DW10083" s="128"/>
      <c r="DX10083" s="128"/>
      <c r="DY10083" s="128"/>
      <c r="EH10083" s="89"/>
      <c r="EI10083" s="90"/>
    </row>
    <row r="10084" spans="38:139">
      <c r="AL10084" s="13"/>
      <c r="AM10084" s="13"/>
      <c r="AN10084" s="3"/>
      <c r="AO10084" s="126"/>
      <c r="AP10084" s="126"/>
      <c r="AQ10084" s="127"/>
      <c r="AR10084" s="128"/>
      <c r="AS10084" s="13"/>
      <c r="AW10084" s="128"/>
      <c r="AX10084" s="128"/>
      <c r="AY10084" s="128"/>
      <c r="BH10084" s="89"/>
      <c r="BI10084" s="90"/>
      <c r="DL10084" s="13"/>
      <c r="DM10084" s="13"/>
      <c r="DN10084" s="3"/>
      <c r="DO10084" s="126"/>
      <c r="DP10084" s="126"/>
      <c r="DQ10084" s="127"/>
      <c r="DR10084" s="128"/>
      <c r="DS10084" s="13"/>
      <c r="DW10084" s="128"/>
      <c r="DX10084" s="128"/>
      <c r="DY10084" s="128"/>
      <c r="EH10084" s="89"/>
      <c r="EI10084" s="90"/>
    </row>
    <row r="10085" spans="38:139">
      <c r="AL10085" s="13"/>
      <c r="AM10085" s="13"/>
      <c r="AN10085" s="3"/>
      <c r="AO10085" s="126"/>
      <c r="AP10085" s="126"/>
      <c r="AQ10085" s="127"/>
      <c r="AR10085" s="128"/>
      <c r="AS10085" s="13"/>
      <c r="AW10085" s="128"/>
      <c r="AX10085" s="128"/>
      <c r="AY10085" s="128"/>
      <c r="BH10085" s="89"/>
      <c r="BI10085" s="90"/>
      <c r="DL10085" s="13"/>
      <c r="DM10085" s="13"/>
      <c r="DN10085" s="3"/>
      <c r="DO10085" s="126"/>
      <c r="DP10085" s="126"/>
      <c r="DQ10085" s="127"/>
      <c r="DR10085" s="128"/>
      <c r="DS10085" s="13"/>
      <c r="DW10085" s="128"/>
      <c r="DX10085" s="128"/>
      <c r="DY10085" s="128"/>
      <c r="EH10085" s="89"/>
      <c r="EI10085" s="90"/>
    </row>
    <row r="10086" spans="38:139">
      <c r="AL10086" s="13"/>
      <c r="AM10086" s="13"/>
      <c r="AN10086" s="3"/>
      <c r="AO10086" s="126"/>
      <c r="AP10086" s="126"/>
      <c r="AQ10086" s="127"/>
      <c r="AR10086" s="128"/>
      <c r="AS10086" s="13"/>
      <c r="AW10086" s="128"/>
      <c r="AX10086" s="128"/>
      <c r="AY10086" s="128"/>
      <c r="BH10086" s="89"/>
      <c r="BI10086" s="90"/>
      <c r="DL10086" s="13"/>
      <c r="DM10086" s="13"/>
      <c r="DN10086" s="3"/>
      <c r="DO10086" s="126"/>
      <c r="DP10086" s="126"/>
      <c r="DQ10086" s="127"/>
      <c r="DR10086" s="128"/>
      <c r="DS10086" s="13"/>
      <c r="DW10086" s="128"/>
      <c r="DX10086" s="128"/>
      <c r="DY10086" s="128"/>
      <c r="EH10086" s="89"/>
      <c r="EI10086" s="90"/>
    </row>
    <row r="10087" spans="38:139">
      <c r="AL10087" s="13"/>
      <c r="AM10087" s="13"/>
      <c r="AN10087" s="3"/>
      <c r="AO10087" s="126"/>
      <c r="AP10087" s="126"/>
      <c r="AQ10087" s="127"/>
      <c r="AR10087" s="128"/>
      <c r="AS10087" s="13"/>
      <c r="AW10087" s="128"/>
      <c r="AX10087" s="128"/>
      <c r="AY10087" s="128"/>
      <c r="BH10087" s="89"/>
      <c r="BI10087" s="90"/>
      <c r="DL10087" s="13"/>
      <c r="DM10087" s="13"/>
      <c r="DN10087" s="3"/>
      <c r="DO10087" s="126"/>
      <c r="DP10087" s="126"/>
      <c r="DQ10087" s="127"/>
      <c r="DR10087" s="128"/>
      <c r="DS10087" s="13"/>
      <c r="DW10087" s="128"/>
      <c r="DX10087" s="128"/>
      <c r="DY10087" s="128"/>
      <c r="EH10087" s="89"/>
      <c r="EI10087" s="90"/>
    </row>
    <row r="10088" spans="38:139">
      <c r="AL10088" s="13"/>
      <c r="AM10088" s="13"/>
      <c r="AN10088" s="3"/>
      <c r="AO10088" s="126"/>
      <c r="AP10088" s="126"/>
      <c r="AQ10088" s="127"/>
      <c r="AR10088" s="128"/>
      <c r="AS10088" s="13"/>
      <c r="AW10088" s="128"/>
      <c r="AX10088" s="128"/>
      <c r="AY10088" s="128"/>
      <c r="BH10088" s="89"/>
      <c r="BI10088" s="90"/>
      <c r="DL10088" s="13"/>
      <c r="DM10088" s="13"/>
      <c r="DN10088" s="3"/>
      <c r="DO10088" s="126"/>
      <c r="DP10088" s="126"/>
      <c r="DQ10088" s="127"/>
      <c r="DR10088" s="128"/>
      <c r="DS10088" s="13"/>
      <c r="DW10088" s="128"/>
      <c r="DX10088" s="128"/>
      <c r="DY10088" s="128"/>
      <c r="EH10088" s="89"/>
      <c r="EI10088" s="90"/>
    </row>
    <row r="10089" spans="38:139">
      <c r="AL10089" s="13"/>
      <c r="AM10089" s="13"/>
      <c r="AN10089" s="3"/>
      <c r="AO10089" s="126"/>
      <c r="AP10089" s="126"/>
      <c r="AQ10089" s="127"/>
      <c r="AR10089" s="128"/>
      <c r="AS10089" s="13"/>
      <c r="AW10089" s="128"/>
      <c r="AX10089" s="128"/>
      <c r="AY10089" s="128"/>
      <c r="BH10089" s="89"/>
      <c r="BI10089" s="90"/>
      <c r="DL10089" s="13"/>
      <c r="DM10089" s="13"/>
      <c r="DN10089" s="3"/>
      <c r="DO10089" s="126"/>
      <c r="DP10089" s="126"/>
      <c r="DQ10089" s="127"/>
      <c r="DR10089" s="128"/>
      <c r="DS10089" s="13"/>
      <c r="DW10089" s="128"/>
      <c r="DX10089" s="128"/>
      <c r="DY10089" s="128"/>
      <c r="EH10089" s="89"/>
      <c r="EI10089" s="90"/>
    </row>
    <row r="10090" spans="38:139">
      <c r="AL10090" s="13"/>
      <c r="AM10090" s="13"/>
      <c r="AN10090" s="3"/>
      <c r="AO10090" s="126"/>
      <c r="AP10090" s="126"/>
      <c r="AQ10090" s="127"/>
      <c r="AR10090" s="128"/>
      <c r="AS10090" s="13"/>
      <c r="AW10090" s="128"/>
      <c r="AX10090" s="128"/>
      <c r="AY10090" s="128"/>
      <c r="BH10090" s="89"/>
      <c r="BI10090" s="90"/>
      <c r="DL10090" s="13"/>
      <c r="DM10090" s="13"/>
      <c r="DN10090" s="3"/>
      <c r="DO10090" s="126"/>
      <c r="DP10090" s="126"/>
      <c r="DQ10090" s="127"/>
      <c r="DR10090" s="128"/>
      <c r="DS10090" s="13"/>
      <c r="DW10090" s="128"/>
      <c r="DX10090" s="128"/>
      <c r="DY10090" s="128"/>
      <c r="EH10090" s="89"/>
      <c r="EI10090" s="90"/>
    </row>
    <row r="10091" spans="38:139">
      <c r="AL10091" s="13"/>
      <c r="AM10091" s="13"/>
      <c r="AN10091" s="3"/>
      <c r="AO10091" s="126"/>
      <c r="AP10091" s="126"/>
      <c r="AQ10091" s="127"/>
      <c r="AR10091" s="128"/>
      <c r="AS10091" s="13"/>
      <c r="AW10091" s="128"/>
      <c r="AX10091" s="128"/>
      <c r="AY10091" s="128"/>
      <c r="BH10091" s="89"/>
      <c r="BI10091" s="90"/>
      <c r="DL10091" s="13"/>
      <c r="DM10091" s="13"/>
      <c r="DN10091" s="3"/>
      <c r="DO10091" s="126"/>
      <c r="DP10091" s="126"/>
      <c r="DQ10091" s="127"/>
      <c r="DR10091" s="128"/>
      <c r="DS10091" s="13"/>
      <c r="DW10091" s="128"/>
      <c r="DX10091" s="128"/>
      <c r="DY10091" s="128"/>
      <c r="EH10091" s="89"/>
      <c r="EI10091" s="90"/>
    </row>
    <row r="10092" spans="38:139">
      <c r="AL10092" s="13"/>
      <c r="AM10092" s="13"/>
      <c r="AN10092" s="3"/>
      <c r="AO10092" s="126"/>
      <c r="AP10092" s="126"/>
      <c r="AQ10092" s="127"/>
      <c r="AR10092" s="128"/>
      <c r="AS10092" s="13"/>
      <c r="AW10092" s="128"/>
      <c r="AX10092" s="128"/>
      <c r="AY10092" s="128"/>
      <c r="BH10092" s="89"/>
      <c r="BI10092" s="90"/>
      <c r="DL10092" s="13"/>
      <c r="DM10092" s="13"/>
      <c r="DN10092" s="3"/>
      <c r="DO10092" s="126"/>
      <c r="DP10092" s="126"/>
      <c r="DQ10092" s="127"/>
      <c r="DR10092" s="128"/>
      <c r="DS10092" s="13"/>
      <c r="DW10092" s="128"/>
      <c r="DX10092" s="128"/>
      <c r="DY10092" s="128"/>
      <c r="EH10092" s="89"/>
      <c r="EI10092" s="90"/>
    </row>
    <row r="10093" spans="38:139">
      <c r="AL10093" s="13"/>
      <c r="AM10093" s="13"/>
      <c r="AN10093" s="3"/>
      <c r="AO10093" s="126"/>
      <c r="AP10093" s="126"/>
      <c r="AQ10093" s="127"/>
      <c r="AR10093" s="128"/>
      <c r="AS10093" s="13"/>
      <c r="AW10093" s="128"/>
      <c r="AX10093" s="128"/>
      <c r="AY10093" s="128"/>
      <c r="BH10093" s="89"/>
      <c r="BI10093" s="90"/>
      <c r="DL10093" s="13"/>
      <c r="DM10093" s="13"/>
      <c r="DN10093" s="3"/>
      <c r="DO10093" s="126"/>
      <c r="DP10093" s="126"/>
      <c r="DQ10093" s="127"/>
      <c r="DR10093" s="128"/>
      <c r="DS10093" s="13"/>
      <c r="DW10093" s="128"/>
      <c r="DX10093" s="128"/>
      <c r="DY10093" s="128"/>
      <c r="EH10093" s="89"/>
      <c r="EI10093" s="90"/>
    </row>
    <row r="10094" spans="38:139">
      <c r="AL10094" s="13"/>
      <c r="AM10094" s="13"/>
      <c r="AN10094" s="3"/>
      <c r="AO10094" s="126"/>
      <c r="AP10094" s="126"/>
      <c r="AQ10094" s="127"/>
      <c r="AR10094" s="128"/>
      <c r="AS10094" s="13"/>
      <c r="AW10094" s="128"/>
      <c r="AX10094" s="128"/>
      <c r="AY10094" s="128"/>
      <c r="BH10094" s="89"/>
      <c r="BI10094" s="90"/>
      <c r="DL10094" s="13"/>
      <c r="DM10094" s="13"/>
      <c r="DN10094" s="3"/>
      <c r="DO10094" s="126"/>
      <c r="DP10094" s="126"/>
      <c r="DQ10094" s="127"/>
      <c r="DR10094" s="128"/>
      <c r="DS10094" s="13"/>
      <c r="DW10094" s="128"/>
      <c r="DX10094" s="128"/>
      <c r="DY10094" s="128"/>
      <c r="EH10094" s="89"/>
      <c r="EI10094" s="90"/>
    </row>
    <row r="10095" spans="38:139">
      <c r="AL10095" s="13"/>
      <c r="AM10095" s="13"/>
      <c r="AN10095" s="3"/>
      <c r="AO10095" s="126"/>
      <c r="AP10095" s="126"/>
      <c r="AQ10095" s="127"/>
      <c r="AR10095" s="128"/>
      <c r="AS10095" s="13"/>
      <c r="AW10095" s="128"/>
      <c r="AX10095" s="128"/>
      <c r="AY10095" s="128"/>
      <c r="BH10095" s="89"/>
      <c r="BI10095" s="90"/>
      <c r="DL10095" s="13"/>
      <c r="DM10095" s="13"/>
      <c r="DN10095" s="3"/>
      <c r="DO10095" s="126"/>
      <c r="DP10095" s="126"/>
      <c r="DQ10095" s="127"/>
      <c r="DR10095" s="128"/>
      <c r="DS10095" s="13"/>
      <c r="DW10095" s="128"/>
      <c r="DX10095" s="128"/>
      <c r="DY10095" s="128"/>
      <c r="EH10095" s="89"/>
      <c r="EI10095" s="90"/>
    </row>
    <row r="10096" spans="38:139">
      <c r="AL10096" s="13"/>
      <c r="AM10096" s="13"/>
      <c r="AN10096" s="3"/>
      <c r="AO10096" s="126"/>
      <c r="AP10096" s="126"/>
      <c r="AQ10096" s="127"/>
      <c r="AR10096" s="128"/>
      <c r="AS10096" s="13"/>
      <c r="AW10096" s="128"/>
      <c r="AX10096" s="128"/>
      <c r="AY10096" s="128"/>
      <c r="BH10096" s="89"/>
      <c r="BI10096" s="90"/>
      <c r="DL10096" s="13"/>
      <c r="DM10096" s="13"/>
      <c r="DN10096" s="3"/>
      <c r="DO10096" s="126"/>
      <c r="DP10096" s="126"/>
      <c r="DQ10096" s="127"/>
      <c r="DR10096" s="128"/>
      <c r="DS10096" s="13"/>
      <c r="DW10096" s="128"/>
      <c r="DX10096" s="128"/>
      <c r="DY10096" s="128"/>
      <c r="EH10096" s="89"/>
      <c r="EI10096" s="90"/>
    </row>
    <row r="10097" spans="38:139">
      <c r="AL10097" s="13"/>
      <c r="AM10097" s="13"/>
      <c r="AN10097" s="3"/>
      <c r="AO10097" s="126"/>
      <c r="AP10097" s="126"/>
      <c r="AQ10097" s="127"/>
      <c r="AR10097" s="128"/>
      <c r="AS10097" s="13"/>
      <c r="AW10097" s="128"/>
      <c r="AX10097" s="128"/>
      <c r="AY10097" s="128"/>
      <c r="BH10097" s="89"/>
      <c r="BI10097" s="90"/>
      <c r="DL10097" s="13"/>
      <c r="DM10097" s="13"/>
      <c r="DN10097" s="3"/>
      <c r="DO10097" s="126"/>
      <c r="DP10097" s="126"/>
      <c r="DQ10097" s="127"/>
      <c r="DR10097" s="128"/>
      <c r="DS10097" s="13"/>
      <c r="DW10097" s="128"/>
      <c r="DX10097" s="128"/>
      <c r="DY10097" s="128"/>
      <c r="EH10097" s="89"/>
      <c r="EI10097" s="90"/>
    </row>
    <row r="10098" spans="38:139">
      <c r="AL10098" s="13"/>
      <c r="AM10098" s="13"/>
      <c r="AN10098" s="3"/>
      <c r="AO10098" s="126"/>
      <c r="AP10098" s="126"/>
      <c r="AQ10098" s="127"/>
      <c r="AR10098" s="128"/>
      <c r="AS10098" s="13"/>
      <c r="AW10098" s="128"/>
      <c r="AX10098" s="128"/>
      <c r="AY10098" s="128"/>
      <c r="BH10098" s="89"/>
      <c r="BI10098" s="90"/>
      <c r="DL10098" s="13"/>
      <c r="DM10098" s="13"/>
      <c r="DN10098" s="3"/>
      <c r="DO10098" s="126"/>
      <c r="DP10098" s="126"/>
      <c r="DQ10098" s="127"/>
      <c r="DR10098" s="128"/>
      <c r="DS10098" s="13"/>
      <c r="DW10098" s="128"/>
      <c r="DX10098" s="128"/>
      <c r="DY10098" s="128"/>
      <c r="EH10098" s="89"/>
      <c r="EI10098" s="90"/>
    </row>
    <row r="10099" spans="38:139">
      <c r="AL10099" s="13"/>
      <c r="AM10099" s="13"/>
      <c r="AN10099" s="3"/>
      <c r="AO10099" s="126"/>
      <c r="AP10099" s="126"/>
      <c r="AQ10099" s="127"/>
      <c r="AR10099" s="128"/>
      <c r="AS10099" s="13"/>
      <c r="AW10099" s="128"/>
      <c r="AX10099" s="128"/>
      <c r="AY10099" s="128"/>
      <c r="BH10099" s="89"/>
      <c r="BI10099" s="90"/>
      <c r="DL10099" s="13"/>
      <c r="DM10099" s="13"/>
      <c r="DN10099" s="3"/>
      <c r="DO10099" s="126"/>
      <c r="DP10099" s="126"/>
      <c r="DQ10099" s="127"/>
      <c r="DR10099" s="128"/>
      <c r="DS10099" s="13"/>
      <c r="DW10099" s="128"/>
      <c r="DX10099" s="128"/>
      <c r="DY10099" s="128"/>
      <c r="EH10099" s="89"/>
      <c r="EI10099" s="90"/>
    </row>
    <row r="10100" spans="38:139">
      <c r="AL10100" s="13"/>
      <c r="AM10100" s="13"/>
      <c r="AN10100" s="3"/>
      <c r="AO10100" s="126"/>
      <c r="AP10100" s="126"/>
      <c r="AQ10100" s="127"/>
      <c r="AR10100" s="128"/>
      <c r="AS10100" s="13"/>
      <c r="AW10100" s="128"/>
      <c r="AX10100" s="128"/>
      <c r="AY10100" s="128"/>
      <c r="BH10100" s="89"/>
      <c r="BI10100" s="90"/>
      <c r="DL10100" s="13"/>
      <c r="DM10100" s="13"/>
      <c r="DN10100" s="3"/>
      <c r="DO10100" s="126"/>
      <c r="DP10100" s="126"/>
      <c r="DQ10100" s="127"/>
      <c r="DR10100" s="128"/>
      <c r="DS10100" s="13"/>
      <c r="DW10100" s="128"/>
      <c r="DX10100" s="128"/>
      <c r="DY10100" s="128"/>
      <c r="EH10100" s="89"/>
      <c r="EI10100" s="90"/>
    </row>
    <row r="10101" spans="38:139">
      <c r="AL10101" s="13"/>
      <c r="AM10101" s="13"/>
      <c r="AN10101" s="3"/>
      <c r="AO10101" s="126"/>
      <c r="AP10101" s="126"/>
      <c r="AQ10101" s="127"/>
      <c r="AR10101" s="128"/>
      <c r="AS10101" s="13"/>
      <c r="AW10101" s="128"/>
      <c r="AX10101" s="128"/>
      <c r="AY10101" s="128"/>
      <c r="BH10101" s="89"/>
      <c r="BI10101" s="90"/>
      <c r="DL10101" s="13"/>
      <c r="DM10101" s="13"/>
      <c r="DN10101" s="3"/>
      <c r="DO10101" s="126"/>
      <c r="DP10101" s="126"/>
      <c r="DQ10101" s="127"/>
      <c r="DR10101" s="128"/>
      <c r="DS10101" s="13"/>
      <c r="DW10101" s="128"/>
      <c r="DX10101" s="128"/>
      <c r="DY10101" s="128"/>
      <c r="EH10101" s="89"/>
      <c r="EI10101" s="90"/>
    </row>
    <row r="10102" spans="38:139">
      <c r="AL10102" s="13"/>
      <c r="AM10102" s="13"/>
      <c r="AN10102" s="3"/>
      <c r="AO10102" s="126"/>
      <c r="AP10102" s="126"/>
      <c r="AQ10102" s="127"/>
      <c r="AR10102" s="128"/>
      <c r="AS10102" s="13"/>
      <c r="AW10102" s="128"/>
      <c r="AX10102" s="128"/>
      <c r="AY10102" s="128"/>
      <c r="BH10102" s="89"/>
      <c r="BI10102" s="90"/>
      <c r="DL10102" s="13"/>
      <c r="DM10102" s="13"/>
      <c r="DN10102" s="3"/>
      <c r="DO10102" s="126"/>
      <c r="DP10102" s="126"/>
      <c r="DQ10102" s="127"/>
      <c r="DR10102" s="128"/>
      <c r="DS10102" s="13"/>
      <c r="DW10102" s="128"/>
      <c r="DX10102" s="128"/>
      <c r="DY10102" s="128"/>
      <c r="EH10102" s="89"/>
      <c r="EI10102" s="90"/>
    </row>
    <row r="10103" spans="38:139">
      <c r="AL10103" s="13"/>
      <c r="AM10103" s="13"/>
      <c r="AN10103" s="3"/>
      <c r="AO10103" s="126"/>
      <c r="AP10103" s="126"/>
      <c r="AQ10103" s="127"/>
      <c r="AR10103" s="128"/>
      <c r="AS10103" s="13"/>
      <c r="AW10103" s="128"/>
      <c r="AX10103" s="128"/>
      <c r="AY10103" s="128"/>
      <c r="BH10103" s="89"/>
      <c r="BI10103" s="90"/>
      <c r="DL10103" s="13"/>
      <c r="DM10103" s="13"/>
      <c r="DN10103" s="3"/>
      <c r="DO10103" s="126"/>
      <c r="DP10103" s="126"/>
      <c r="DQ10103" s="127"/>
      <c r="DR10103" s="128"/>
      <c r="DS10103" s="13"/>
      <c r="DW10103" s="128"/>
      <c r="DX10103" s="128"/>
      <c r="DY10103" s="128"/>
      <c r="EH10103" s="89"/>
      <c r="EI10103" s="90"/>
    </row>
    <row r="10104" spans="38:139">
      <c r="AL10104" s="13"/>
      <c r="AM10104" s="13"/>
      <c r="AN10104" s="3"/>
      <c r="AO10104" s="126"/>
      <c r="AP10104" s="126"/>
      <c r="AQ10104" s="127"/>
      <c r="AR10104" s="128"/>
      <c r="AS10104" s="13"/>
      <c r="AW10104" s="128"/>
      <c r="AX10104" s="128"/>
      <c r="AY10104" s="128"/>
      <c r="BH10104" s="89"/>
      <c r="BI10104" s="90"/>
      <c r="DL10104" s="13"/>
      <c r="DM10104" s="13"/>
      <c r="DN10104" s="3"/>
      <c r="DO10104" s="126"/>
      <c r="DP10104" s="126"/>
      <c r="DQ10104" s="127"/>
      <c r="DR10104" s="128"/>
      <c r="DS10104" s="13"/>
      <c r="DW10104" s="128"/>
      <c r="DX10104" s="128"/>
      <c r="DY10104" s="128"/>
      <c r="EH10104" s="89"/>
      <c r="EI10104" s="90"/>
    </row>
    <row r="10105" spans="38:139">
      <c r="AL10105" s="13"/>
      <c r="AM10105" s="13"/>
      <c r="AN10105" s="3"/>
      <c r="AO10105" s="126"/>
      <c r="AP10105" s="126"/>
      <c r="AQ10105" s="127"/>
      <c r="AR10105" s="128"/>
      <c r="AS10105" s="13"/>
      <c r="AW10105" s="128"/>
      <c r="AX10105" s="128"/>
      <c r="AY10105" s="128"/>
      <c r="BH10105" s="89"/>
      <c r="BI10105" s="90"/>
      <c r="DL10105" s="13"/>
      <c r="DM10105" s="13"/>
      <c r="DN10105" s="3"/>
      <c r="DO10105" s="126"/>
      <c r="DP10105" s="126"/>
      <c r="DQ10105" s="127"/>
      <c r="DR10105" s="128"/>
      <c r="DS10105" s="13"/>
      <c r="DW10105" s="128"/>
      <c r="DX10105" s="128"/>
      <c r="DY10105" s="128"/>
      <c r="EH10105" s="89"/>
      <c r="EI10105" s="90"/>
    </row>
    <row r="10106" spans="38:139">
      <c r="AL10106" s="13"/>
      <c r="AM10106" s="13"/>
      <c r="AN10106" s="3"/>
      <c r="AO10106" s="126"/>
      <c r="AP10106" s="126"/>
      <c r="AQ10106" s="127"/>
      <c r="AR10106" s="128"/>
      <c r="AS10106" s="13"/>
      <c r="AW10106" s="128"/>
      <c r="AX10106" s="128"/>
      <c r="AY10106" s="128"/>
      <c r="BH10106" s="89"/>
      <c r="BI10106" s="90"/>
      <c r="DL10106" s="13"/>
      <c r="DM10106" s="13"/>
      <c r="DN10106" s="3"/>
      <c r="DO10106" s="126"/>
      <c r="DP10106" s="126"/>
      <c r="DQ10106" s="127"/>
      <c r="DR10106" s="128"/>
      <c r="DS10106" s="13"/>
      <c r="DW10106" s="128"/>
      <c r="DX10106" s="128"/>
      <c r="DY10106" s="128"/>
      <c r="EH10106" s="89"/>
      <c r="EI10106" s="90"/>
    </row>
    <row r="10107" spans="38:139">
      <c r="AL10107" s="13"/>
      <c r="AM10107" s="13"/>
      <c r="AN10107" s="3"/>
      <c r="AO10107" s="126"/>
      <c r="AP10107" s="126"/>
      <c r="AQ10107" s="127"/>
      <c r="AR10107" s="128"/>
      <c r="AS10107" s="13"/>
      <c r="AW10107" s="128"/>
      <c r="AX10107" s="128"/>
      <c r="AY10107" s="128"/>
      <c r="BH10107" s="89"/>
      <c r="BI10107" s="90"/>
      <c r="DL10107" s="13"/>
      <c r="DM10107" s="13"/>
      <c r="DN10107" s="3"/>
      <c r="DO10107" s="126"/>
      <c r="DP10107" s="126"/>
      <c r="DQ10107" s="127"/>
      <c r="DR10107" s="128"/>
      <c r="DS10107" s="13"/>
      <c r="DW10107" s="128"/>
      <c r="DX10107" s="128"/>
      <c r="DY10107" s="128"/>
      <c r="EH10107" s="89"/>
      <c r="EI10107" s="90"/>
    </row>
    <row r="10108" spans="38:139">
      <c r="AL10108" s="13"/>
      <c r="AM10108" s="13"/>
      <c r="AN10108" s="3"/>
      <c r="AO10108" s="126"/>
      <c r="AP10108" s="126"/>
      <c r="AQ10108" s="127"/>
      <c r="AR10108" s="128"/>
      <c r="AS10108" s="13"/>
      <c r="AW10108" s="128"/>
      <c r="AX10108" s="128"/>
      <c r="AY10108" s="128"/>
      <c r="BH10108" s="89"/>
      <c r="BI10108" s="90"/>
      <c r="DL10108" s="13"/>
      <c r="DM10108" s="13"/>
      <c r="DN10108" s="3"/>
      <c r="DO10108" s="126"/>
      <c r="DP10108" s="126"/>
      <c r="DQ10108" s="127"/>
      <c r="DR10108" s="128"/>
      <c r="DS10108" s="13"/>
      <c r="DW10108" s="128"/>
      <c r="DX10108" s="128"/>
      <c r="DY10108" s="128"/>
      <c r="EH10108" s="89"/>
      <c r="EI10108" s="90"/>
    </row>
    <row r="10109" spans="38:139">
      <c r="AL10109" s="13"/>
      <c r="AM10109" s="13"/>
      <c r="AN10109" s="3"/>
      <c r="AO10109" s="126"/>
      <c r="AP10109" s="126"/>
      <c r="AQ10109" s="127"/>
      <c r="AR10109" s="128"/>
      <c r="AS10109" s="13"/>
      <c r="AW10109" s="128"/>
      <c r="AX10109" s="128"/>
      <c r="AY10109" s="128"/>
      <c r="BH10109" s="89"/>
      <c r="BI10109" s="90"/>
      <c r="DL10109" s="13"/>
      <c r="DM10109" s="13"/>
      <c r="DN10109" s="3"/>
      <c r="DO10109" s="126"/>
      <c r="DP10109" s="126"/>
      <c r="DQ10109" s="127"/>
      <c r="DR10109" s="128"/>
      <c r="DS10109" s="13"/>
      <c r="DW10109" s="128"/>
      <c r="DX10109" s="128"/>
      <c r="DY10109" s="128"/>
      <c r="EH10109" s="89"/>
      <c r="EI10109" s="90"/>
    </row>
    <row r="10110" spans="38:139">
      <c r="AL10110" s="13"/>
      <c r="AM10110" s="13"/>
      <c r="AN10110" s="3"/>
      <c r="AO10110" s="126"/>
      <c r="AP10110" s="126"/>
      <c r="AQ10110" s="127"/>
      <c r="AR10110" s="128"/>
      <c r="AS10110" s="13"/>
      <c r="AW10110" s="128"/>
      <c r="AX10110" s="128"/>
      <c r="AY10110" s="128"/>
      <c r="BH10110" s="89"/>
      <c r="BI10110" s="90"/>
      <c r="DL10110" s="13"/>
      <c r="DM10110" s="13"/>
      <c r="DN10110" s="3"/>
      <c r="DO10110" s="126"/>
      <c r="DP10110" s="126"/>
      <c r="DQ10110" s="127"/>
      <c r="DR10110" s="128"/>
      <c r="DS10110" s="13"/>
      <c r="DW10110" s="128"/>
      <c r="DX10110" s="128"/>
      <c r="DY10110" s="128"/>
      <c r="EH10110" s="89"/>
      <c r="EI10110" s="90"/>
    </row>
    <row r="10111" spans="38:139">
      <c r="AL10111" s="13"/>
      <c r="AM10111" s="13"/>
      <c r="AN10111" s="3"/>
      <c r="AO10111" s="126"/>
      <c r="AP10111" s="126"/>
      <c r="AQ10111" s="127"/>
      <c r="AR10111" s="128"/>
      <c r="AS10111" s="13"/>
      <c r="AW10111" s="128"/>
      <c r="AX10111" s="128"/>
      <c r="AY10111" s="128"/>
      <c r="BH10111" s="89"/>
      <c r="BI10111" s="90"/>
      <c r="DL10111" s="13"/>
      <c r="DM10111" s="13"/>
      <c r="DN10111" s="3"/>
      <c r="DO10111" s="126"/>
      <c r="DP10111" s="126"/>
      <c r="DQ10111" s="127"/>
      <c r="DR10111" s="128"/>
      <c r="DS10111" s="13"/>
      <c r="DW10111" s="128"/>
      <c r="DX10111" s="128"/>
      <c r="DY10111" s="128"/>
      <c r="EH10111" s="89"/>
      <c r="EI10111" s="90"/>
    </row>
    <row r="10112" spans="38:139">
      <c r="AL10112" s="13"/>
      <c r="AM10112" s="13"/>
      <c r="AN10112" s="3"/>
      <c r="AO10112" s="126"/>
      <c r="AP10112" s="126"/>
      <c r="AQ10112" s="127"/>
      <c r="AR10112" s="128"/>
      <c r="AS10112" s="13"/>
      <c r="AW10112" s="128"/>
      <c r="AX10112" s="128"/>
      <c r="AY10112" s="128"/>
      <c r="BH10112" s="89"/>
      <c r="BI10112" s="90"/>
      <c r="DL10112" s="13"/>
      <c r="DM10112" s="13"/>
      <c r="DN10112" s="3"/>
      <c r="DO10112" s="126"/>
      <c r="DP10112" s="126"/>
      <c r="DQ10112" s="127"/>
      <c r="DR10112" s="128"/>
      <c r="DS10112" s="13"/>
      <c r="DW10112" s="128"/>
      <c r="DX10112" s="128"/>
      <c r="DY10112" s="128"/>
      <c r="EH10112" s="89"/>
      <c r="EI10112" s="90"/>
    </row>
    <row r="10113" spans="38:139">
      <c r="AL10113" s="13"/>
      <c r="AM10113" s="13"/>
      <c r="AN10113" s="3"/>
      <c r="AO10113" s="126"/>
      <c r="AP10113" s="126"/>
      <c r="AQ10113" s="127"/>
      <c r="AR10113" s="128"/>
      <c r="AS10113" s="13"/>
      <c r="AW10113" s="128"/>
      <c r="AX10113" s="128"/>
      <c r="AY10113" s="128"/>
      <c r="BH10113" s="89"/>
      <c r="BI10113" s="90"/>
      <c r="DL10113" s="13"/>
      <c r="DM10113" s="13"/>
      <c r="DN10113" s="3"/>
      <c r="DO10113" s="126"/>
      <c r="DP10113" s="126"/>
      <c r="DQ10113" s="127"/>
      <c r="DR10113" s="128"/>
      <c r="DS10113" s="13"/>
      <c r="DW10113" s="128"/>
      <c r="DX10113" s="128"/>
      <c r="DY10113" s="128"/>
      <c r="EH10113" s="89"/>
      <c r="EI10113" s="90"/>
    </row>
    <row r="10114" spans="38:139">
      <c r="AL10114" s="13"/>
      <c r="AM10114" s="13"/>
      <c r="AN10114" s="3"/>
      <c r="AO10114" s="126"/>
      <c r="AP10114" s="126"/>
      <c r="AQ10114" s="127"/>
      <c r="AR10114" s="128"/>
      <c r="AS10114" s="13"/>
      <c r="AW10114" s="128"/>
      <c r="AX10114" s="128"/>
      <c r="AY10114" s="128"/>
      <c r="BH10114" s="89"/>
      <c r="BI10114" s="90"/>
      <c r="DL10114" s="13"/>
      <c r="DM10114" s="13"/>
      <c r="DN10114" s="3"/>
      <c r="DO10114" s="126"/>
      <c r="DP10114" s="126"/>
      <c r="DQ10114" s="127"/>
      <c r="DR10114" s="128"/>
      <c r="DS10114" s="13"/>
      <c r="DW10114" s="128"/>
      <c r="DX10114" s="128"/>
      <c r="DY10114" s="128"/>
      <c r="EH10114" s="89"/>
      <c r="EI10114" s="90"/>
    </row>
    <row r="10115" spans="38:139">
      <c r="AL10115" s="13"/>
      <c r="AM10115" s="13"/>
      <c r="AN10115" s="3"/>
      <c r="AO10115" s="126"/>
      <c r="AP10115" s="126"/>
      <c r="AQ10115" s="127"/>
      <c r="AR10115" s="128"/>
      <c r="AS10115" s="13"/>
      <c r="AW10115" s="128"/>
      <c r="AX10115" s="128"/>
      <c r="AY10115" s="128"/>
      <c r="BH10115" s="89"/>
      <c r="BI10115" s="90"/>
      <c r="DL10115" s="13"/>
      <c r="DM10115" s="13"/>
      <c r="DN10115" s="3"/>
      <c r="DO10115" s="126"/>
      <c r="DP10115" s="126"/>
      <c r="DQ10115" s="127"/>
      <c r="DR10115" s="128"/>
      <c r="DS10115" s="13"/>
      <c r="DW10115" s="128"/>
      <c r="DX10115" s="128"/>
      <c r="DY10115" s="128"/>
      <c r="EH10115" s="89"/>
      <c r="EI10115" s="90"/>
    </row>
    <row r="10116" spans="38:139">
      <c r="AL10116" s="13"/>
      <c r="AM10116" s="13"/>
      <c r="AN10116" s="3"/>
      <c r="AO10116" s="126"/>
      <c r="AP10116" s="126"/>
      <c r="AQ10116" s="127"/>
      <c r="AR10116" s="128"/>
      <c r="AS10116" s="13"/>
      <c r="AW10116" s="128"/>
      <c r="AX10116" s="128"/>
      <c r="AY10116" s="128"/>
      <c r="BH10116" s="89"/>
      <c r="BI10116" s="90"/>
      <c r="DL10116" s="13"/>
      <c r="DM10116" s="13"/>
      <c r="DN10116" s="3"/>
      <c r="DO10116" s="126"/>
      <c r="DP10116" s="126"/>
      <c r="DQ10116" s="127"/>
      <c r="DR10116" s="128"/>
      <c r="DS10116" s="13"/>
      <c r="DW10116" s="128"/>
      <c r="DX10116" s="128"/>
      <c r="DY10116" s="128"/>
      <c r="EH10116" s="89"/>
      <c r="EI10116" s="90"/>
    </row>
    <row r="10117" spans="38:139">
      <c r="AL10117" s="13"/>
      <c r="AM10117" s="13"/>
      <c r="AN10117" s="3"/>
      <c r="AO10117" s="126"/>
      <c r="AP10117" s="126"/>
      <c r="AQ10117" s="127"/>
      <c r="AR10117" s="128"/>
      <c r="AS10117" s="13"/>
      <c r="AW10117" s="128"/>
      <c r="AX10117" s="128"/>
      <c r="AY10117" s="128"/>
      <c r="BH10117" s="89"/>
      <c r="BI10117" s="90"/>
      <c r="DL10117" s="13"/>
      <c r="DM10117" s="13"/>
      <c r="DN10117" s="3"/>
      <c r="DO10117" s="126"/>
      <c r="DP10117" s="126"/>
      <c r="DQ10117" s="127"/>
      <c r="DR10117" s="128"/>
      <c r="DS10117" s="13"/>
      <c r="DW10117" s="128"/>
      <c r="DX10117" s="128"/>
      <c r="DY10117" s="128"/>
      <c r="EH10117" s="89"/>
      <c r="EI10117" s="90"/>
    </row>
    <row r="10118" spans="38:139">
      <c r="AL10118" s="13"/>
      <c r="AM10118" s="13"/>
      <c r="AN10118" s="3"/>
      <c r="AO10118" s="126"/>
      <c r="AP10118" s="126"/>
      <c r="AQ10118" s="127"/>
      <c r="AR10118" s="128"/>
      <c r="AS10118" s="13"/>
      <c r="AW10118" s="128"/>
      <c r="AX10118" s="128"/>
      <c r="AY10118" s="128"/>
      <c r="BH10118" s="89"/>
      <c r="BI10118" s="90"/>
      <c r="DL10118" s="13"/>
      <c r="DM10118" s="13"/>
      <c r="DN10118" s="3"/>
      <c r="DO10118" s="126"/>
      <c r="DP10118" s="126"/>
      <c r="DQ10118" s="127"/>
      <c r="DR10118" s="128"/>
      <c r="DS10118" s="13"/>
      <c r="DW10118" s="128"/>
      <c r="DX10118" s="128"/>
      <c r="DY10118" s="128"/>
      <c r="EH10118" s="89"/>
      <c r="EI10118" s="90"/>
    </row>
    <row r="10119" spans="38:139">
      <c r="AL10119" s="13"/>
      <c r="AM10119" s="13"/>
      <c r="AN10119" s="3"/>
      <c r="AO10119" s="126"/>
      <c r="AP10119" s="126"/>
      <c r="AQ10119" s="127"/>
      <c r="AR10119" s="128"/>
      <c r="AS10119" s="13"/>
      <c r="AW10119" s="128"/>
      <c r="AX10119" s="128"/>
      <c r="AY10119" s="128"/>
      <c r="BH10119" s="89"/>
      <c r="BI10119" s="90"/>
      <c r="DL10119" s="13"/>
      <c r="DM10119" s="13"/>
      <c r="DN10119" s="3"/>
      <c r="DO10119" s="126"/>
      <c r="DP10119" s="126"/>
      <c r="DQ10119" s="127"/>
      <c r="DR10119" s="128"/>
      <c r="DS10119" s="13"/>
      <c r="DW10119" s="128"/>
      <c r="DX10119" s="128"/>
      <c r="DY10119" s="128"/>
      <c r="EH10119" s="89"/>
      <c r="EI10119" s="90"/>
    </row>
    <row r="10120" spans="38:139">
      <c r="AL10120" s="13"/>
      <c r="AM10120" s="13"/>
      <c r="AN10120" s="3"/>
      <c r="AO10120" s="126"/>
      <c r="AP10120" s="126"/>
      <c r="AQ10120" s="127"/>
      <c r="AR10120" s="128"/>
      <c r="AS10120" s="13"/>
      <c r="AW10120" s="128"/>
      <c r="AX10120" s="128"/>
      <c r="AY10120" s="128"/>
      <c r="BH10120" s="89"/>
      <c r="BI10120" s="90"/>
      <c r="DL10120" s="13"/>
      <c r="DM10120" s="13"/>
      <c r="DN10120" s="3"/>
      <c r="DO10120" s="126"/>
      <c r="DP10120" s="126"/>
      <c r="DQ10120" s="127"/>
      <c r="DR10120" s="128"/>
      <c r="DS10120" s="13"/>
      <c r="DW10120" s="128"/>
      <c r="DX10120" s="128"/>
      <c r="DY10120" s="128"/>
      <c r="EH10120" s="89"/>
      <c r="EI10120" s="90"/>
    </row>
    <row r="10121" spans="38:139">
      <c r="AL10121" s="13"/>
      <c r="AM10121" s="13"/>
      <c r="AN10121" s="3"/>
      <c r="AO10121" s="126"/>
      <c r="AP10121" s="126"/>
      <c r="AQ10121" s="127"/>
      <c r="AR10121" s="128"/>
      <c r="AS10121" s="13"/>
      <c r="AW10121" s="128"/>
      <c r="AX10121" s="128"/>
      <c r="AY10121" s="128"/>
      <c r="BH10121" s="89"/>
      <c r="BI10121" s="90"/>
      <c r="DL10121" s="13"/>
      <c r="DM10121" s="13"/>
      <c r="DN10121" s="3"/>
      <c r="DO10121" s="126"/>
      <c r="DP10121" s="126"/>
      <c r="DQ10121" s="127"/>
      <c r="DR10121" s="128"/>
      <c r="DS10121" s="13"/>
      <c r="DW10121" s="128"/>
      <c r="DX10121" s="128"/>
      <c r="DY10121" s="128"/>
      <c r="EH10121" s="89"/>
      <c r="EI10121" s="90"/>
    </row>
    <row r="10122" spans="38:139">
      <c r="AL10122" s="13"/>
      <c r="AM10122" s="13"/>
      <c r="AN10122" s="3"/>
      <c r="AO10122" s="126"/>
      <c r="AP10122" s="126"/>
      <c r="AQ10122" s="127"/>
      <c r="AR10122" s="128"/>
      <c r="AS10122" s="13"/>
      <c r="AW10122" s="128"/>
      <c r="AX10122" s="128"/>
      <c r="AY10122" s="128"/>
      <c r="BH10122" s="89"/>
      <c r="BI10122" s="90"/>
      <c r="DL10122" s="13"/>
      <c r="DM10122" s="13"/>
      <c r="DN10122" s="3"/>
      <c r="DO10122" s="126"/>
      <c r="DP10122" s="126"/>
      <c r="DQ10122" s="127"/>
      <c r="DR10122" s="128"/>
      <c r="DS10122" s="13"/>
      <c r="DW10122" s="128"/>
      <c r="DX10122" s="128"/>
      <c r="DY10122" s="128"/>
      <c r="EH10122" s="89"/>
      <c r="EI10122" s="90"/>
    </row>
    <row r="10123" spans="38:139">
      <c r="AL10123" s="13"/>
      <c r="AM10123" s="13"/>
      <c r="AN10123" s="3"/>
      <c r="AO10123" s="126"/>
      <c r="AP10123" s="126"/>
      <c r="AQ10123" s="127"/>
      <c r="AR10123" s="128"/>
      <c r="AS10123" s="13"/>
      <c r="AW10123" s="128"/>
      <c r="AX10123" s="128"/>
      <c r="AY10123" s="128"/>
      <c r="BH10123" s="89"/>
      <c r="BI10123" s="90"/>
      <c r="DL10123" s="13"/>
      <c r="DM10123" s="13"/>
      <c r="DN10123" s="3"/>
      <c r="DO10123" s="126"/>
      <c r="DP10123" s="126"/>
      <c r="DQ10123" s="127"/>
      <c r="DR10123" s="128"/>
      <c r="DS10123" s="13"/>
      <c r="DW10123" s="128"/>
      <c r="DX10123" s="128"/>
      <c r="DY10123" s="128"/>
      <c r="EH10123" s="89"/>
      <c r="EI10123" s="90"/>
    </row>
    <row r="10124" spans="38:139">
      <c r="AL10124" s="13"/>
      <c r="AM10124" s="13"/>
      <c r="AN10124" s="3"/>
      <c r="AO10124" s="126"/>
      <c r="AP10124" s="126"/>
      <c r="AQ10124" s="127"/>
      <c r="AR10124" s="128"/>
      <c r="AS10124" s="13"/>
      <c r="AW10124" s="128"/>
      <c r="AX10124" s="128"/>
      <c r="AY10124" s="128"/>
      <c r="BH10124" s="89"/>
      <c r="BI10124" s="90"/>
      <c r="DL10124" s="13"/>
      <c r="DM10124" s="13"/>
      <c r="DN10124" s="3"/>
      <c r="DO10124" s="126"/>
      <c r="DP10124" s="126"/>
      <c r="DQ10124" s="127"/>
      <c r="DR10124" s="128"/>
      <c r="DS10124" s="13"/>
      <c r="DW10124" s="128"/>
      <c r="DX10124" s="128"/>
      <c r="DY10124" s="128"/>
      <c r="EH10124" s="89"/>
      <c r="EI10124" s="90"/>
    </row>
    <row r="10125" spans="38:139">
      <c r="AL10125" s="13"/>
      <c r="AM10125" s="13"/>
      <c r="AN10125" s="3"/>
      <c r="AO10125" s="126"/>
      <c r="AP10125" s="126"/>
      <c r="AQ10125" s="127"/>
      <c r="AR10125" s="128"/>
      <c r="AS10125" s="13"/>
      <c r="AW10125" s="128"/>
      <c r="AX10125" s="128"/>
      <c r="AY10125" s="128"/>
      <c r="BH10125" s="89"/>
      <c r="BI10125" s="90"/>
      <c r="DL10125" s="13"/>
      <c r="DM10125" s="13"/>
      <c r="DN10125" s="3"/>
      <c r="DO10125" s="126"/>
      <c r="DP10125" s="126"/>
      <c r="DQ10125" s="127"/>
      <c r="DR10125" s="128"/>
      <c r="DS10125" s="13"/>
      <c r="DW10125" s="128"/>
      <c r="DX10125" s="128"/>
      <c r="DY10125" s="128"/>
      <c r="EH10125" s="89"/>
      <c r="EI10125" s="90"/>
    </row>
    <row r="10126" spans="38:139">
      <c r="AL10126" s="13"/>
      <c r="AM10126" s="13"/>
      <c r="AN10126" s="3"/>
      <c r="AO10126" s="126"/>
      <c r="AP10126" s="126"/>
      <c r="AQ10126" s="127"/>
      <c r="AR10126" s="128"/>
      <c r="AS10126" s="13"/>
      <c r="AW10126" s="128"/>
      <c r="AX10126" s="128"/>
      <c r="AY10126" s="128"/>
      <c r="BH10126" s="89"/>
      <c r="BI10126" s="90"/>
      <c r="DL10126" s="13"/>
      <c r="DM10126" s="13"/>
      <c r="DN10126" s="3"/>
      <c r="DO10126" s="126"/>
      <c r="DP10126" s="126"/>
      <c r="DQ10126" s="127"/>
      <c r="DR10126" s="128"/>
      <c r="DS10126" s="13"/>
      <c r="DW10126" s="128"/>
      <c r="DX10126" s="128"/>
      <c r="DY10126" s="128"/>
      <c r="EH10126" s="89"/>
      <c r="EI10126" s="90"/>
    </row>
    <row r="10127" spans="38:139">
      <c r="AL10127" s="13"/>
      <c r="AM10127" s="13"/>
      <c r="AN10127" s="3"/>
      <c r="AO10127" s="126"/>
      <c r="AP10127" s="126"/>
      <c r="AQ10127" s="127"/>
      <c r="AR10127" s="128"/>
      <c r="AS10127" s="13"/>
      <c r="AW10127" s="128"/>
      <c r="AX10127" s="128"/>
      <c r="AY10127" s="128"/>
      <c r="BH10127" s="89"/>
      <c r="BI10127" s="90"/>
      <c r="DL10127" s="13"/>
      <c r="DM10127" s="13"/>
      <c r="DN10127" s="3"/>
      <c r="DO10127" s="126"/>
      <c r="DP10127" s="126"/>
      <c r="DQ10127" s="127"/>
      <c r="DR10127" s="128"/>
      <c r="DS10127" s="13"/>
      <c r="DW10127" s="128"/>
      <c r="DX10127" s="128"/>
      <c r="DY10127" s="128"/>
      <c r="EH10127" s="89"/>
      <c r="EI10127" s="90"/>
    </row>
    <row r="10128" spans="38:139">
      <c r="AL10128" s="13"/>
      <c r="AM10128" s="13"/>
      <c r="AN10128" s="3"/>
      <c r="AO10128" s="126"/>
      <c r="AP10128" s="126"/>
      <c r="AQ10128" s="127"/>
      <c r="AR10128" s="128"/>
      <c r="AS10128" s="13"/>
      <c r="AW10128" s="128"/>
      <c r="AX10128" s="128"/>
      <c r="AY10128" s="128"/>
      <c r="BH10128" s="89"/>
      <c r="BI10128" s="90"/>
      <c r="DL10128" s="13"/>
      <c r="DM10128" s="13"/>
      <c r="DN10128" s="3"/>
      <c r="DO10128" s="126"/>
      <c r="DP10128" s="126"/>
      <c r="DQ10128" s="127"/>
      <c r="DR10128" s="128"/>
      <c r="DS10128" s="13"/>
      <c r="DW10128" s="128"/>
      <c r="DX10128" s="128"/>
      <c r="DY10128" s="128"/>
      <c r="EH10128" s="89"/>
      <c r="EI10128" s="90"/>
    </row>
    <row r="10129" spans="38:139">
      <c r="AL10129" s="13"/>
      <c r="AM10129" s="13"/>
      <c r="AN10129" s="3"/>
      <c r="AO10129" s="126"/>
      <c r="AP10129" s="126"/>
      <c r="AQ10129" s="127"/>
      <c r="AR10129" s="128"/>
      <c r="AS10129" s="13"/>
      <c r="AW10129" s="128"/>
      <c r="AX10129" s="128"/>
      <c r="AY10129" s="128"/>
      <c r="BH10129" s="89"/>
      <c r="BI10129" s="90"/>
      <c r="DL10129" s="13"/>
      <c r="DM10129" s="13"/>
      <c r="DN10129" s="3"/>
      <c r="DO10129" s="126"/>
      <c r="DP10129" s="126"/>
      <c r="DQ10129" s="127"/>
      <c r="DR10129" s="128"/>
      <c r="DS10129" s="13"/>
      <c r="DW10129" s="128"/>
      <c r="DX10129" s="128"/>
      <c r="DY10129" s="128"/>
      <c r="EH10129" s="89"/>
      <c r="EI10129" s="90"/>
    </row>
    <row r="10130" spans="38:139">
      <c r="AL10130" s="13"/>
      <c r="AM10130" s="13"/>
      <c r="AN10130" s="3"/>
      <c r="AO10130" s="126"/>
      <c r="AP10130" s="126"/>
      <c r="AQ10130" s="127"/>
      <c r="AR10130" s="128"/>
      <c r="AS10130" s="13"/>
      <c r="AW10130" s="128"/>
      <c r="AX10130" s="128"/>
      <c r="AY10130" s="128"/>
      <c r="BH10130" s="89"/>
      <c r="BI10130" s="90"/>
      <c r="DL10130" s="13"/>
      <c r="DM10130" s="13"/>
      <c r="DN10130" s="3"/>
      <c r="DO10130" s="126"/>
      <c r="DP10130" s="126"/>
      <c r="DQ10130" s="127"/>
      <c r="DR10130" s="128"/>
      <c r="DS10130" s="13"/>
      <c r="DW10130" s="128"/>
      <c r="DX10130" s="128"/>
      <c r="DY10130" s="128"/>
      <c r="EH10130" s="89"/>
      <c r="EI10130" s="90"/>
    </row>
    <row r="10131" spans="38:139">
      <c r="AL10131" s="13"/>
      <c r="AM10131" s="13"/>
      <c r="AN10131" s="3"/>
      <c r="AO10131" s="126"/>
      <c r="AP10131" s="126"/>
      <c r="AQ10131" s="127"/>
      <c r="AR10131" s="128"/>
      <c r="AS10131" s="13"/>
      <c r="AW10131" s="128"/>
      <c r="AX10131" s="128"/>
      <c r="AY10131" s="128"/>
      <c r="BH10131" s="89"/>
      <c r="BI10131" s="90"/>
      <c r="DL10131" s="13"/>
      <c r="DM10131" s="13"/>
      <c r="DN10131" s="3"/>
      <c r="DO10131" s="126"/>
      <c r="DP10131" s="126"/>
      <c r="DQ10131" s="127"/>
      <c r="DR10131" s="128"/>
      <c r="DS10131" s="13"/>
      <c r="DW10131" s="128"/>
      <c r="DX10131" s="128"/>
      <c r="DY10131" s="128"/>
      <c r="EH10131" s="89"/>
      <c r="EI10131" s="90"/>
    </row>
    <row r="10132" spans="38:139">
      <c r="AL10132" s="13"/>
      <c r="AM10132" s="13"/>
      <c r="AN10132" s="3"/>
      <c r="AO10132" s="126"/>
      <c r="AP10132" s="126"/>
      <c r="AQ10132" s="127"/>
      <c r="AR10132" s="128"/>
      <c r="AS10132" s="13"/>
      <c r="AW10132" s="128"/>
      <c r="AX10132" s="128"/>
      <c r="AY10132" s="128"/>
      <c r="BH10132" s="89"/>
      <c r="BI10132" s="90"/>
      <c r="DL10132" s="13"/>
      <c r="DM10132" s="13"/>
      <c r="DN10132" s="3"/>
      <c r="DO10132" s="126"/>
      <c r="DP10132" s="126"/>
      <c r="DQ10132" s="127"/>
      <c r="DR10132" s="128"/>
      <c r="DS10132" s="13"/>
      <c r="DW10132" s="128"/>
      <c r="DX10132" s="128"/>
      <c r="DY10132" s="128"/>
      <c r="EH10132" s="89"/>
      <c r="EI10132" s="90"/>
    </row>
    <row r="10133" spans="38:139">
      <c r="AL10133" s="13"/>
      <c r="AM10133" s="13"/>
      <c r="AN10133" s="3"/>
      <c r="AO10133" s="126"/>
      <c r="AP10133" s="126"/>
      <c r="AQ10133" s="127"/>
      <c r="AR10133" s="128"/>
      <c r="AS10133" s="13"/>
      <c r="AW10133" s="128"/>
      <c r="AX10133" s="128"/>
      <c r="AY10133" s="128"/>
      <c r="BH10133" s="89"/>
      <c r="BI10133" s="90"/>
      <c r="DL10133" s="13"/>
      <c r="DM10133" s="13"/>
      <c r="DN10133" s="3"/>
      <c r="DO10133" s="126"/>
      <c r="DP10133" s="126"/>
      <c r="DQ10133" s="127"/>
      <c r="DR10133" s="128"/>
      <c r="DS10133" s="13"/>
      <c r="DW10133" s="128"/>
      <c r="DX10133" s="128"/>
      <c r="DY10133" s="128"/>
      <c r="EH10133" s="89"/>
      <c r="EI10133" s="90"/>
    </row>
    <row r="10134" spans="38:139">
      <c r="AL10134" s="13"/>
      <c r="AM10134" s="13"/>
      <c r="AN10134" s="3"/>
      <c r="AO10134" s="126"/>
      <c r="AP10134" s="126"/>
      <c r="AQ10134" s="127"/>
      <c r="AR10134" s="128"/>
      <c r="AS10134" s="13"/>
      <c r="AW10134" s="128"/>
      <c r="AX10134" s="128"/>
      <c r="AY10134" s="128"/>
      <c r="BH10134" s="89"/>
      <c r="BI10134" s="90"/>
      <c r="DL10134" s="13"/>
      <c r="DM10134" s="13"/>
      <c r="DN10134" s="3"/>
      <c r="DO10134" s="126"/>
      <c r="DP10134" s="126"/>
      <c r="DQ10134" s="127"/>
      <c r="DR10134" s="128"/>
      <c r="DS10134" s="13"/>
      <c r="DW10134" s="128"/>
      <c r="DX10134" s="128"/>
      <c r="DY10134" s="128"/>
      <c r="EH10134" s="89"/>
      <c r="EI10134" s="90"/>
    </row>
    <row r="10135" spans="38:139">
      <c r="AL10135" s="13"/>
      <c r="AM10135" s="13"/>
      <c r="AN10135" s="3"/>
      <c r="AO10135" s="126"/>
      <c r="AP10135" s="126"/>
      <c r="AQ10135" s="127"/>
      <c r="AR10135" s="128"/>
      <c r="AS10135" s="13"/>
      <c r="AW10135" s="128"/>
      <c r="AX10135" s="128"/>
      <c r="AY10135" s="128"/>
      <c r="BH10135" s="89"/>
      <c r="BI10135" s="90"/>
      <c r="DL10135" s="13"/>
      <c r="DM10135" s="13"/>
      <c r="DN10135" s="3"/>
      <c r="DO10135" s="126"/>
      <c r="DP10135" s="126"/>
      <c r="DQ10135" s="127"/>
      <c r="DR10135" s="128"/>
      <c r="DS10135" s="13"/>
      <c r="DW10135" s="128"/>
      <c r="DX10135" s="128"/>
      <c r="DY10135" s="128"/>
      <c r="EH10135" s="89"/>
      <c r="EI10135" s="90"/>
    </row>
    <row r="10136" spans="38:139">
      <c r="AL10136" s="13"/>
      <c r="AM10136" s="13"/>
      <c r="AN10136" s="3"/>
      <c r="AO10136" s="126"/>
      <c r="AP10136" s="126"/>
      <c r="AQ10136" s="127"/>
      <c r="AR10136" s="128"/>
      <c r="AS10136" s="13"/>
      <c r="AW10136" s="128"/>
      <c r="AX10136" s="128"/>
      <c r="AY10136" s="128"/>
      <c r="BH10136" s="89"/>
      <c r="BI10136" s="90"/>
      <c r="DL10136" s="13"/>
      <c r="DM10136" s="13"/>
      <c r="DN10136" s="3"/>
      <c r="DO10136" s="126"/>
      <c r="DP10136" s="126"/>
      <c r="DQ10136" s="127"/>
      <c r="DR10136" s="128"/>
      <c r="DS10136" s="13"/>
      <c r="DW10136" s="128"/>
      <c r="DX10136" s="128"/>
      <c r="DY10136" s="128"/>
      <c r="EH10136" s="89"/>
      <c r="EI10136" s="90"/>
    </row>
    <row r="10137" spans="38:139">
      <c r="AL10137" s="13"/>
      <c r="AM10137" s="13"/>
      <c r="AN10137" s="3"/>
      <c r="AO10137" s="126"/>
      <c r="AP10137" s="126"/>
      <c r="AQ10137" s="127"/>
      <c r="AR10137" s="128"/>
      <c r="AS10137" s="13"/>
      <c r="AW10137" s="128"/>
      <c r="AX10137" s="128"/>
      <c r="AY10137" s="128"/>
      <c r="BH10137" s="89"/>
      <c r="BI10137" s="90"/>
      <c r="DL10137" s="13"/>
      <c r="DM10137" s="13"/>
      <c r="DN10137" s="3"/>
      <c r="DO10137" s="126"/>
      <c r="DP10137" s="126"/>
      <c r="DQ10137" s="127"/>
      <c r="DR10137" s="128"/>
      <c r="DS10137" s="13"/>
      <c r="DW10137" s="128"/>
      <c r="DX10137" s="128"/>
      <c r="DY10137" s="128"/>
      <c r="EH10137" s="89"/>
      <c r="EI10137" s="90"/>
    </row>
    <row r="10138" spans="38:139">
      <c r="AL10138" s="13"/>
      <c r="AM10138" s="13"/>
      <c r="AN10138" s="3"/>
      <c r="AO10138" s="126"/>
      <c r="AP10138" s="126"/>
      <c r="AQ10138" s="127"/>
      <c r="AR10138" s="128"/>
      <c r="AS10138" s="13"/>
      <c r="AW10138" s="128"/>
      <c r="AX10138" s="128"/>
      <c r="AY10138" s="128"/>
      <c r="BH10138" s="89"/>
      <c r="BI10138" s="90"/>
      <c r="DL10138" s="13"/>
      <c r="DM10138" s="13"/>
      <c r="DN10138" s="3"/>
      <c r="DO10138" s="126"/>
      <c r="DP10138" s="126"/>
      <c r="DQ10138" s="127"/>
      <c r="DR10138" s="128"/>
      <c r="DS10138" s="13"/>
      <c r="DW10138" s="128"/>
      <c r="DX10138" s="128"/>
      <c r="DY10138" s="128"/>
      <c r="EH10138" s="89"/>
      <c r="EI10138" s="90"/>
    </row>
    <row r="10139" spans="38:139">
      <c r="AL10139" s="13"/>
      <c r="AM10139" s="13"/>
      <c r="AN10139" s="3"/>
      <c r="AO10139" s="126"/>
      <c r="AP10139" s="126"/>
      <c r="AQ10139" s="127"/>
      <c r="AR10139" s="128"/>
      <c r="AS10139" s="13"/>
      <c r="AW10139" s="128"/>
      <c r="AX10139" s="128"/>
      <c r="AY10139" s="128"/>
      <c r="BH10139" s="89"/>
      <c r="BI10139" s="90"/>
      <c r="DL10139" s="13"/>
      <c r="DM10139" s="13"/>
      <c r="DN10139" s="3"/>
      <c r="DO10139" s="126"/>
      <c r="DP10139" s="126"/>
      <c r="DQ10139" s="127"/>
      <c r="DR10139" s="128"/>
      <c r="DS10139" s="13"/>
      <c r="DW10139" s="128"/>
      <c r="DX10139" s="128"/>
      <c r="DY10139" s="128"/>
      <c r="EH10139" s="89"/>
      <c r="EI10139" s="90"/>
    </row>
    <row r="10140" spans="38:139">
      <c r="AL10140" s="13"/>
      <c r="AM10140" s="13"/>
      <c r="AN10140" s="3"/>
      <c r="AO10140" s="126"/>
      <c r="AP10140" s="126"/>
      <c r="AQ10140" s="127"/>
      <c r="AR10140" s="128"/>
      <c r="AS10140" s="13"/>
      <c r="AW10140" s="128"/>
      <c r="AX10140" s="128"/>
      <c r="AY10140" s="128"/>
      <c r="BH10140" s="89"/>
      <c r="BI10140" s="90"/>
      <c r="DL10140" s="13"/>
      <c r="DM10140" s="13"/>
      <c r="DN10140" s="3"/>
      <c r="DO10140" s="126"/>
      <c r="DP10140" s="126"/>
      <c r="DQ10140" s="127"/>
      <c r="DR10140" s="128"/>
      <c r="DS10140" s="13"/>
      <c r="DW10140" s="128"/>
      <c r="DX10140" s="128"/>
      <c r="DY10140" s="128"/>
      <c r="EH10140" s="89"/>
      <c r="EI10140" s="90"/>
    </row>
    <row r="10141" spans="38:139">
      <c r="AL10141" s="13"/>
      <c r="AM10141" s="13"/>
      <c r="AN10141" s="3"/>
      <c r="AO10141" s="126"/>
      <c r="AP10141" s="126"/>
      <c r="AQ10141" s="127"/>
      <c r="AR10141" s="128"/>
      <c r="AS10141" s="13"/>
      <c r="AW10141" s="128"/>
      <c r="AX10141" s="128"/>
      <c r="AY10141" s="128"/>
      <c r="BH10141" s="89"/>
      <c r="BI10141" s="90"/>
      <c r="DL10141" s="13"/>
      <c r="DM10141" s="13"/>
      <c r="DN10141" s="3"/>
      <c r="DO10141" s="126"/>
      <c r="DP10141" s="126"/>
      <c r="DQ10141" s="127"/>
      <c r="DR10141" s="128"/>
      <c r="DS10141" s="13"/>
      <c r="DW10141" s="128"/>
      <c r="DX10141" s="128"/>
      <c r="DY10141" s="128"/>
      <c r="EH10141" s="89"/>
      <c r="EI10141" s="90"/>
    </row>
    <row r="10142" spans="38:139">
      <c r="AL10142" s="13"/>
      <c r="AM10142" s="13"/>
      <c r="AN10142" s="3"/>
      <c r="AO10142" s="126"/>
      <c r="AP10142" s="126"/>
      <c r="AQ10142" s="127"/>
      <c r="AR10142" s="128"/>
      <c r="AS10142" s="13"/>
      <c r="AW10142" s="128"/>
      <c r="AX10142" s="128"/>
      <c r="AY10142" s="128"/>
      <c r="BH10142" s="89"/>
      <c r="BI10142" s="90"/>
      <c r="DL10142" s="13"/>
      <c r="DM10142" s="13"/>
      <c r="DN10142" s="3"/>
      <c r="DO10142" s="126"/>
      <c r="DP10142" s="126"/>
      <c r="DQ10142" s="127"/>
      <c r="DR10142" s="128"/>
      <c r="DS10142" s="13"/>
      <c r="DW10142" s="128"/>
      <c r="DX10142" s="128"/>
      <c r="DY10142" s="128"/>
      <c r="EH10142" s="89"/>
      <c r="EI10142" s="90"/>
    </row>
    <row r="10143" spans="38:139">
      <c r="AL10143" s="13"/>
      <c r="AM10143" s="13"/>
      <c r="AN10143" s="3"/>
      <c r="AO10143" s="126"/>
      <c r="AP10143" s="126"/>
      <c r="AQ10143" s="127"/>
      <c r="AR10143" s="128"/>
      <c r="AS10143" s="13"/>
      <c r="AW10143" s="128"/>
      <c r="AX10143" s="128"/>
      <c r="AY10143" s="128"/>
      <c r="BH10143" s="89"/>
      <c r="BI10143" s="90"/>
      <c r="DL10143" s="13"/>
      <c r="DM10143" s="13"/>
      <c r="DN10143" s="3"/>
      <c r="DO10143" s="126"/>
      <c r="DP10143" s="126"/>
      <c r="DQ10143" s="127"/>
      <c r="DR10143" s="128"/>
      <c r="DS10143" s="13"/>
      <c r="DW10143" s="128"/>
      <c r="DX10143" s="128"/>
      <c r="DY10143" s="128"/>
      <c r="EH10143" s="89"/>
      <c r="EI10143" s="90"/>
    </row>
    <row r="10144" spans="38:139">
      <c r="AL10144" s="13"/>
      <c r="AM10144" s="13"/>
      <c r="AN10144" s="3"/>
      <c r="AO10144" s="126"/>
      <c r="AP10144" s="126"/>
      <c r="AQ10144" s="127"/>
      <c r="AR10144" s="128"/>
      <c r="AS10144" s="13"/>
      <c r="AW10144" s="128"/>
      <c r="AX10144" s="128"/>
      <c r="AY10144" s="128"/>
      <c r="BH10144" s="89"/>
      <c r="BI10144" s="90"/>
      <c r="DL10144" s="13"/>
      <c r="DM10144" s="13"/>
      <c r="DN10144" s="3"/>
      <c r="DO10144" s="126"/>
      <c r="DP10144" s="126"/>
      <c r="DQ10144" s="127"/>
      <c r="DR10144" s="128"/>
      <c r="DS10144" s="13"/>
      <c r="DW10144" s="128"/>
      <c r="DX10144" s="128"/>
      <c r="DY10144" s="128"/>
      <c r="EH10144" s="89"/>
      <c r="EI10144" s="90"/>
    </row>
    <row r="10145" spans="38:139">
      <c r="AL10145" s="13"/>
      <c r="AM10145" s="13"/>
      <c r="AN10145" s="3"/>
      <c r="AO10145" s="126"/>
      <c r="AP10145" s="126"/>
      <c r="AQ10145" s="127"/>
      <c r="AR10145" s="128"/>
      <c r="AS10145" s="13"/>
      <c r="AW10145" s="128"/>
      <c r="AX10145" s="128"/>
      <c r="AY10145" s="128"/>
      <c r="BH10145" s="89"/>
      <c r="BI10145" s="90"/>
      <c r="DL10145" s="13"/>
      <c r="DM10145" s="13"/>
      <c r="DN10145" s="3"/>
      <c r="DO10145" s="126"/>
      <c r="DP10145" s="126"/>
      <c r="DQ10145" s="127"/>
      <c r="DR10145" s="128"/>
      <c r="DS10145" s="13"/>
      <c r="DW10145" s="128"/>
      <c r="DX10145" s="128"/>
      <c r="DY10145" s="128"/>
      <c r="EH10145" s="89"/>
      <c r="EI10145" s="90"/>
    </row>
    <row r="10146" spans="38:139">
      <c r="AL10146" s="13"/>
      <c r="AM10146" s="13"/>
      <c r="AN10146" s="3"/>
      <c r="AO10146" s="126"/>
      <c r="AP10146" s="126"/>
      <c r="AQ10146" s="127"/>
      <c r="AR10146" s="128"/>
      <c r="AS10146" s="13"/>
      <c r="AW10146" s="128"/>
      <c r="AX10146" s="128"/>
      <c r="AY10146" s="128"/>
      <c r="BH10146" s="89"/>
      <c r="BI10146" s="90"/>
      <c r="DL10146" s="13"/>
      <c r="DM10146" s="13"/>
      <c r="DN10146" s="3"/>
      <c r="DO10146" s="126"/>
      <c r="DP10146" s="126"/>
      <c r="DQ10146" s="127"/>
      <c r="DR10146" s="128"/>
      <c r="DS10146" s="13"/>
      <c r="DW10146" s="128"/>
      <c r="DX10146" s="128"/>
      <c r="DY10146" s="128"/>
      <c r="EH10146" s="89"/>
      <c r="EI10146" s="90"/>
    </row>
    <row r="10147" spans="38:139">
      <c r="AL10147" s="13"/>
      <c r="AM10147" s="13"/>
      <c r="AN10147" s="3"/>
      <c r="AO10147" s="126"/>
      <c r="AP10147" s="126"/>
      <c r="AQ10147" s="127"/>
      <c r="AR10147" s="128"/>
      <c r="AS10147" s="13"/>
      <c r="AW10147" s="128"/>
      <c r="AX10147" s="128"/>
      <c r="AY10147" s="128"/>
      <c r="BH10147" s="89"/>
      <c r="BI10147" s="90"/>
      <c r="DL10147" s="13"/>
      <c r="DM10147" s="13"/>
      <c r="DN10147" s="3"/>
      <c r="DO10147" s="126"/>
      <c r="DP10147" s="126"/>
      <c r="DQ10147" s="127"/>
      <c r="DR10147" s="128"/>
      <c r="DS10147" s="13"/>
      <c r="DW10147" s="128"/>
      <c r="DX10147" s="128"/>
      <c r="DY10147" s="128"/>
      <c r="EH10147" s="89"/>
      <c r="EI10147" s="90"/>
    </row>
    <row r="10148" spans="38:139">
      <c r="AL10148" s="13"/>
      <c r="AM10148" s="13"/>
      <c r="AN10148" s="3"/>
      <c r="AO10148" s="126"/>
      <c r="AP10148" s="126"/>
      <c r="AQ10148" s="127"/>
      <c r="AR10148" s="128"/>
      <c r="AS10148" s="13"/>
      <c r="AW10148" s="128"/>
      <c r="AX10148" s="128"/>
      <c r="AY10148" s="128"/>
      <c r="BH10148" s="89"/>
      <c r="BI10148" s="90"/>
      <c r="DL10148" s="13"/>
      <c r="DM10148" s="13"/>
      <c r="DN10148" s="3"/>
      <c r="DO10148" s="126"/>
      <c r="DP10148" s="126"/>
      <c r="DQ10148" s="127"/>
      <c r="DR10148" s="128"/>
      <c r="DS10148" s="13"/>
      <c r="DW10148" s="128"/>
      <c r="DX10148" s="128"/>
      <c r="DY10148" s="128"/>
      <c r="EH10148" s="89"/>
      <c r="EI10148" s="90"/>
    </row>
    <row r="10149" spans="38:139">
      <c r="AL10149" s="13"/>
      <c r="AM10149" s="13"/>
      <c r="AN10149" s="3"/>
      <c r="AO10149" s="126"/>
      <c r="AP10149" s="126"/>
      <c r="AQ10149" s="127"/>
      <c r="AR10149" s="128"/>
      <c r="AS10149" s="13"/>
      <c r="AW10149" s="128"/>
      <c r="AX10149" s="128"/>
      <c r="AY10149" s="128"/>
      <c r="BH10149" s="89"/>
      <c r="BI10149" s="90"/>
      <c r="DL10149" s="13"/>
      <c r="DM10149" s="13"/>
      <c r="DN10149" s="3"/>
      <c r="DO10149" s="126"/>
      <c r="DP10149" s="126"/>
      <c r="DQ10149" s="127"/>
      <c r="DR10149" s="128"/>
      <c r="DS10149" s="13"/>
      <c r="DW10149" s="128"/>
      <c r="DX10149" s="128"/>
      <c r="DY10149" s="128"/>
      <c r="EH10149" s="89"/>
      <c r="EI10149" s="90"/>
    </row>
    <row r="10150" spans="38:139">
      <c r="AL10150" s="13"/>
      <c r="AM10150" s="13"/>
      <c r="AN10150" s="3"/>
      <c r="AO10150" s="126"/>
      <c r="AP10150" s="126"/>
      <c r="AQ10150" s="127"/>
      <c r="AR10150" s="128"/>
      <c r="AS10150" s="13"/>
      <c r="AW10150" s="128"/>
      <c r="AX10150" s="128"/>
      <c r="AY10150" s="128"/>
      <c r="BH10150" s="89"/>
      <c r="BI10150" s="90"/>
      <c r="DL10150" s="13"/>
      <c r="DM10150" s="13"/>
      <c r="DN10150" s="3"/>
      <c r="DO10150" s="126"/>
      <c r="DP10150" s="126"/>
      <c r="DQ10150" s="127"/>
      <c r="DR10150" s="128"/>
      <c r="DS10150" s="13"/>
      <c r="DW10150" s="128"/>
      <c r="DX10150" s="128"/>
      <c r="DY10150" s="128"/>
      <c r="EH10150" s="89"/>
      <c r="EI10150" s="90"/>
    </row>
    <row r="10151" spans="38:139">
      <c r="AL10151" s="13"/>
      <c r="AM10151" s="13"/>
      <c r="AN10151" s="3"/>
      <c r="AO10151" s="126"/>
      <c r="AP10151" s="126"/>
      <c r="AQ10151" s="127"/>
      <c r="AR10151" s="128"/>
      <c r="AS10151" s="13"/>
      <c r="AW10151" s="128"/>
      <c r="AX10151" s="128"/>
      <c r="AY10151" s="128"/>
      <c r="BH10151" s="89"/>
      <c r="BI10151" s="90"/>
      <c r="DL10151" s="13"/>
      <c r="DM10151" s="13"/>
      <c r="DN10151" s="3"/>
      <c r="DO10151" s="126"/>
      <c r="DP10151" s="126"/>
      <c r="DQ10151" s="127"/>
      <c r="DR10151" s="128"/>
      <c r="DS10151" s="13"/>
      <c r="DW10151" s="128"/>
      <c r="DX10151" s="128"/>
      <c r="DY10151" s="128"/>
      <c r="EH10151" s="89"/>
      <c r="EI10151" s="90"/>
    </row>
    <row r="10152" spans="38:139">
      <c r="AL10152" s="13"/>
      <c r="AM10152" s="13"/>
      <c r="AN10152" s="3"/>
      <c r="AO10152" s="126"/>
      <c r="AP10152" s="126"/>
      <c r="AQ10152" s="127"/>
      <c r="AR10152" s="128"/>
      <c r="AS10152" s="13"/>
      <c r="AW10152" s="128"/>
      <c r="AX10152" s="128"/>
      <c r="AY10152" s="128"/>
      <c r="BH10152" s="89"/>
      <c r="BI10152" s="90"/>
      <c r="DL10152" s="13"/>
      <c r="DM10152" s="13"/>
      <c r="DN10152" s="3"/>
      <c r="DO10152" s="126"/>
      <c r="DP10152" s="126"/>
      <c r="DQ10152" s="127"/>
      <c r="DR10152" s="128"/>
      <c r="DS10152" s="13"/>
      <c r="DW10152" s="128"/>
      <c r="DX10152" s="128"/>
      <c r="DY10152" s="128"/>
      <c r="EH10152" s="89"/>
      <c r="EI10152" s="90"/>
    </row>
    <row r="10153" spans="38:139">
      <c r="AL10153" s="13"/>
      <c r="AM10153" s="13"/>
      <c r="AN10153" s="3"/>
      <c r="AO10153" s="126"/>
      <c r="AP10153" s="126"/>
      <c r="AQ10153" s="127"/>
      <c r="AR10153" s="128"/>
      <c r="AS10153" s="13"/>
      <c r="AW10153" s="128"/>
      <c r="AX10153" s="128"/>
      <c r="AY10153" s="128"/>
      <c r="BH10153" s="89"/>
      <c r="BI10153" s="90"/>
      <c r="DL10153" s="13"/>
      <c r="DM10153" s="13"/>
      <c r="DN10153" s="3"/>
      <c r="DO10153" s="126"/>
      <c r="DP10153" s="126"/>
      <c r="DQ10153" s="127"/>
      <c r="DR10153" s="128"/>
      <c r="DS10153" s="13"/>
      <c r="DW10153" s="128"/>
      <c r="DX10153" s="128"/>
      <c r="DY10153" s="128"/>
      <c r="EH10153" s="89"/>
      <c r="EI10153" s="90"/>
    </row>
    <row r="10154" spans="38:139">
      <c r="AL10154" s="13"/>
      <c r="AM10154" s="13"/>
      <c r="AN10154" s="3"/>
      <c r="AO10154" s="126"/>
      <c r="AP10154" s="126"/>
      <c r="AQ10154" s="127"/>
      <c r="AR10154" s="128"/>
      <c r="AS10154" s="13"/>
      <c r="AW10154" s="128"/>
      <c r="AX10154" s="128"/>
      <c r="AY10154" s="128"/>
      <c r="BH10154" s="89"/>
      <c r="BI10154" s="90"/>
      <c r="DL10154" s="13"/>
      <c r="DM10154" s="13"/>
      <c r="DN10154" s="3"/>
      <c r="DO10154" s="126"/>
      <c r="DP10154" s="126"/>
      <c r="DQ10154" s="127"/>
      <c r="DR10154" s="128"/>
      <c r="DS10154" s="13"/>
      <c r="DW10154" s="128"/>
      <c r="DX10154" s="128"/>
      <c r="DY10154" s="128"/>
      <c r="EH10154" s="89"/>
      <c r="EI10154" s="90"/>
    </row>
    <row r="10155" spans="38:139">
      <c r="AL10155" s="13"/>
      <c r="AM10155" s="13"/>
      <c r="AN10155" s="3"/>
      <c r="AO10155" s="126"/>
      <c r="AP10155" s="126"/>
      <c r="AQ10155" s="127"/>
      <c r="AR10155" s="128"/>
      <c r="AS10155" s="13"/>
      <c r="AW10155" s="128"/>
      <c r="AX10155" s="128"/>
      <c r="AY10155" s="128"/>
      <c r="BH10155" s="89"/>
      <c r="BI10155" s="90"/>
      <c r="DL10155" s="13"/>
      <c r="DM10155" s="13"/>
      <c r="DN10155" s="3"/>
      <c r="DO10155" s="126"/>
      <c r="DP10155" s="126"/>
      <c r="DQ10155" s="127"/>
      <c r="DR10155" s="128"/>
      <c r="DS10155" s="13"/>
      <c r="DW10155" s="128"/>
      <c r="DX10155" s="128"/>
      <c r="DY10155" s="128"/>
      <c r="EH10155" s="89"/>
      <c r="EI10155" s="90"/>
    </row>
    <row r="10156" spans="38:139">
      <c r="AL10156" s="13"/>
      <c r="AM10156" s="13"/>
      <c r="AN10156" s="3"/>
      <c r="AO10156" s="126"/>
      <c r="AP10156" s="126"/>
      <c r="AQ10156" s="127"/>
      <c r="AR10156" s="128"/>
      <c r="AS10156" s="13"/>
      <c r="AW10156" s="128"/>
      <c r="AX10156" s="128"/>
      <c r="AY10156" s="128"/>
      <c r="BH10156" s="89"/>
      <c r="BI10156" s="90"/>
      <c r="DL10156" s="13"/>
      <c r="DM10156" s="13"/>
      <c r="DN10156" s="3"/>
      <c r="DO10156" s="126"/>
      <c r="DP10156" s="126"/>
      <c r="DQ10156" s="127"/>
      <c r="DR10156" s="128"/>
      <c r="DS10156" s="13"/>
      <c r="DW10156" s="128"/>
      <c r="DX10156" s="128"/>
      <c r="DY10156" s="128"/>
      <c r="EH10156" s="89"/>
      <c r="EI10156" s="90"/>
    </row>
    <row r="10157" spans="38:139">
      <c r="AL10157" s="13"/>
      <c r="AM10157" s="13"/>
      <c r="AN10157" s="3"/>
      <c r="AO10157" s="126"/>
      <c r="AP10157" s="126"/>
      <c r="AQ10157" s="127"/>
      <c r="AR10157" s="128"/>
      <c r="AS10157" s="13"/>
      <c r="AW10157" s="128"/>
      <c r="AX10157" s="128"/>
      <c r="AY10157" s="128"/>
      <c r="BH10157" s="89"/>
      <c r="BI10157" s="90"/>
      <c r="DL10157" s="13"/>
      <c r="DM10157" s="13"/>
      <c r="DN10157" s="3"/>
      <c r="DO10157" s="126"/>
      <c r="DP10157" s="126"/>
      <c r="DQ10157" s="127"/>
      <c r="DR10157" s="128"/>
      <c r="DS10157" s="13"/>
      <c r="DW10157" s="128"/>
      <c r="DX10157" s="128"/>
      <c r="DY10157" s="128"/>
      <c r="EH10157" s="89"/>
      <c r="EI10157" s="90"/>
    </row>
    <row r="10158" spans="38:139">
      <c r="AL10158" s="13"/>
      <c r="AM10158" s="13"/>
      <c r="AN10158" s="3"/>
      <c r="AO10158" s="126"/>
      <c r="AP10158" s="126"/>
      <c r="AQ10158" s="127"/>
      <c r="AR10158" s="128"/>
      <c r="AS10158" s="13"/>
      <c r="AW10158" s="128"/>
      <c r="AX10158" s="128"/>
      <c r="AY10158" s="128"/>
      <c r="BH10158" s="89"/>
      <c r="BI10158" s="90"/>
      <c r="DL10158" s="13"/>
      <c r="DM10158" s="13"/>
      <c r="DN10158" s="3"/>
      <c r="DO10158" s="126"/>
      <c r="DP10158" s="126"/>
      <c r="DQ10158" s="127"/>
      <c r="DR10158" s="128"/>
      <c r="DS10158" s="13"/>
      <c r="DW10158" s="128"/>
      <c r="DX10158" s="128"/>
      <c r="DY10158" s="128"/>
      <c r="EH10158" s="89"/>
      <c r="EI10158" s="90"/>
    </row>
    <row r="10159" spans="38:139">
      <c r="AL10159" s="13"/>
      <c r="AM10159" s="13"/>
      <c r="AN10159" s="3"/>
      <c r="AO10159" s="126"/>
      <c r="AP10159" s="126"/>
      <c r="AQ10159" s="127"/>
      <c r="AR10159" s="128"/>
      <c r="AS10159" s="13"/>
      <c r="AW10159" s="128"/>
      <c r="AX10159" s="128"/>
      <c r="AY10159" s="128"/>
      <c r="BH10159" s="89"/>
      <c r="BI10159" s="90"/>
      <c r="DL10159" s="13"/>
      <c r="DM10159" s="13"/>
      <c r="DN10159" s="3"/>
      <c r="DO10159" s="126"/>
      <c r="DP10159" s="126"/>
      <c r="DQ10159" s="127"/>
      <c r="DR10159" s="128"/>
      <c r="DS10159" s="13"/>
      <c r="DW10159" s="128"/>
      <c r="DX10159" s="128"/>
      <c r="DY10159" s="128"/>
      <c r="EH10159" s="89"/>
      <c r="EI10159" s="90"/>
    </row>
    <row r="10160" spans="38:139">
      <c r="AL10160" s="13"/>
      <c r="AM10160" s="13"/>
      <c r="AN10160" s="3"/>
      <c r="AO10160" s="126"/>
      <c r="AP10160" s="126"/>
      <c r="AQ10160" s="127"/>
      <c r="AR10160" s="128"/>
      <c r="AS10160" s="13"/>
      <c r="AW10160" s="128"/>
      <c r="AX10160" s="128"/>
      <c r="AY10160" s="128"/>
      <c r="BH10160" s="89"/>
      <c r="BI10160" s="90"/>
      <c r="DL10160" s="13"/>
      <c r="DM10160" s="13"/>
      <c r="DN10160" s="3"/>
      <c r="DO10160" s="126"/>
      <c r="DP10160" s="126"/>
      <c r="DQ10160" s="127"/>
      <c r="DR10160" s="128"/>
      <c r="DS10160" s="13"/>
      <c r="DW10160" s="128"/>
      <c r="DX10160" s="128"/>
      <c r="DY10160" s="128"/>
      <c r="EH10160" s="89"/>
      <c r="EI10160" s="90"/>
    </row>
    <row r="10161" spans="38:139">
      <c r="AL10161" s="13"/>
      <c r="AM10161" s="13"/>
      <c r="AN10161" s="3"/>
      <c r="AO10161" s="126"/>
      <c r="AP10161" s="126"/>
      <c r="AQ10161" s="127"/>
      <c r="AR10161" s="128"/>
      <c r="AS10161" s="13"/>
      <c r="AW10161" s="128"/>
      <c r="AX10161" s="128"/>
      <c r="AY10161" s="128"/>
      <c r="BH10161" s="89"/>
      <c r="BI10161" s="90"/>
      <c r="DL10161" s="13"/>
      <c r="DM10161" s="13"/>
      <c r="DN10161" s="3"/>
      <c r="DO10161" s="126"/>
      <c r="DP10161" s="126"/>
      <c r="DQ10161" s="127"/>
      <c r="DR10161" s="128"/>
      <c r="DS10161" s="13"/>
      <c r="DW10161" s="128"/>
      <c r="DX10161" s="128"/>
      <c r="DY10161" s="128"/>
      <c r="EH10161" s="89"/>
      <c r="EI10161" s="90"/>
    </row>
    <row r="10162" spans="38:139">
      <c r="AL10162" s="13"/>
      <c r="AM10162" s="13"/>
      <c r="AN10162" s="3"/>
      <c r="AO10162" s="126"/>
      <c r="AP10162" s="126"/>
      <c r="AQ10162" s="127"/>
      <c r="AR10162" s="128"/>
      <c r="AS10162" s="13"/>
      <c r="AW10162" s="128"/>
      <c r="AX10162" s="128"/>
      <c r="AY10162" s="128"/>
      <c r="BH10162" s="89"/>
      <c r="BI10162" s="90"/>
      <c r="DL10162" s="13"/>
      <c r="DM10162" s="13"/>
      <c r="DN10162" s="3"/>
      <c r="DO10162" s="126"/>
      <c r="DP10162" s="126"/>
      <c r="DQ10162" s="127"/>
      <c r="DR10162" s="128"/>
      <c r="DS10162" s="13"/>
      <c r="DW10162" s="128"/>
      <c r="DX10162" s="128"/>
      <c r="DY10162" s="128"/>
      <c r="EH10162" s="89"/>
      <c r="EI10162" s="90"/>
    </row>
    <row r="10163" spans="38:139">
      <c r="AL10163" s="13"/>
      <c r="AM10163" s="13"/>
      <c r="AN10163" s="3"/>
      <c r="AO10163" s="126"/>
      <c r="AP10163" s="126"/>
      <c r="AQ10163" s="127"/>
      <c r="AR10163" s="128"/>
      <c r="AS10163" s="13"/>
      <c r="AW10163" s="128"/>
      <c r="AX10163" s="128"/>
      <c r="AY10163" s="128"/>
      <c r="BH10163" s="89"/>
      <c r="BI10163" s="90"/>
      <c r="DL10163" s="13"/>
      <c r="DM10163" s="13"/>
      <c r="DN10163" s="3"/>
      <c r="DO10163" s="126"/>
      <c r="DP10163" s="126"/>
      <c r="DQ10163" s="127"/>
      <c r="DR10163" s="128"/>
      <c r="DS10163" s="13"/>
      <c r="DW10163" s="128"/>
      <c r="DX10163" s="128"/>
      <c r="DY10163" s="128"/>
      <c r="EH10163" s="89"/>
      <c r="EI10163" s="90"/>
    </row>
    <row r="10164" spans="38:139">
      <c r="AL10164" s="13"/>
      <c r="AM10164" s="13"/>
      <c r="AN10164" s="3"/>
      <c r="AO10164" s="126"/>
      <c r="AP10164" s="126"/>
      <c r="AQ10164" s="127"/>
      <c r="AR10164" s="128"/>
      <c r="AS10164" s="13"/>
      <c r="AW10164" s="128"/>
      <c r="AX10164" s="128"/>
      <c r="AY10164" s="128"/>
      <c r="BH10164" s="89"/>
      <c r="BI10164" s="90"/>
      <c r="DL10164" s="13"/>
      <c r="DM10164" s="13"/>
      <c r="DN10164" s="3"/>
      <c r="DO10164" s="126"/>
      <c r="DP10164" s="126"/>
      <c r="DQ10164" s="127"/>
      <c r="DR10164" s="128"/>
      <c r="DS10164" s="13"/>
      <c r="DW10164" s="128"/>
      <c r="DX10164" s="128"/>
      <c r="DY10164" s="128"/>
      <c r="EH10164" s="89"/>
      <c r="EI10164" s="90"/>
    </row>
    <row r="10165" spans="38:139">
      <c r="AL10165" s="13"/>
      <c r="AM10165" s="13"/>
      <c r="AN10165" s="3"/>
      <c r="AO10165" s="126"/>
      <c r="AP10165" s="126"/>
      <c r="AQ10165" s="127"/>
      <c r="AR10165" s="128"/>
      <c r="AS10165" s="13"/>
      <c r="AW10165" s="128"/>
      <c r="AX10165" s="128"/>
      <c r="AY10165" s="128"/>
      <c r="BH10165" s="89"/>
      <c r="BI10165" s="90"/>
      <c r="DL10165" s="13"/>
      <c r="DM10165" s="13"/>
      <c r="DN10165" s="3"/>
      <c r="DO10165" s="126"/>
      <c r="DP10165" s="126"/>
      <c r="DQ10165" s="127"/>
      <c r="DR10165" s="128"/>
      <c r="DS10165" s="13"/>
      <c r="DW10165" s="128"/>
      <c r="DX10165" s="128"/>
      <c r="DY10165" s="128"/>
      <c r="EH10165" s="89"/>
      <c r="EI10165" s="90"/>
    </row>
    <row r="10166" spans="38:139">
      <c r="AL10166" s="13"/>
      <c r="AM10166" s="13"/>
      <c r="AN10166" s="3"/>
      <c r="AO10166" s="126"/>
      <c r="AP10166" s="126"/>
      <c r="AQ10166" s="127"/>
      <c r="AR10166" s="128"/>
      <c r="AS10166" s="13"/>
      <c r="AW10166" s="128"/>
      <c r="AX10166" s="128"/>
      <c r="AY10166" s="128"/>
      <c r="BH10166" s="89"/>
      <c r="BI10166" s="90"/>
      <c r="DL10166" s="13"/>
      <c r="DM10166" s="13"/>
      <c r="DN10166" s="3"/>
      <c r="DO10166" s="126"/>
      <c r="DP10166" s="126"/>
      <c r="DQ10166" s="127"/>
      <c r="DR10166" s="128"/>
      <c r="DS10166" s="13"/>
      <c r="DW10166" s="128"/>
      <c r="DX10166" s="128"/>
      <c r="DY10166" s="128"/>
      <c r="EH10166" s="89"/>
      <c r="EI10166" s="90"/>
    </row>
    <row r="10167" spans="38:139">
      <c r="AL10167" s="13"/>
      <c r="AM10167" s="13"/>
      <c r="AN10167" s="3"/>
      <c r="AO10167" s="126"/>
      <c r="AP10167" s="126"/>
      <c r="AQ10167" s="127"/>
      <c r="AR10167" s="128"/>
      <c r="AS10167" s="13"/>
      <c r="AW10167" s="128"/>
      <c r="AX10167" s="128"/>
      <c r="AY10167" s="128"/>
      <c r="BH10167" s="89"/>
      <c r="BI10167" s="90"/>
      <c r="DL10167" s="13"/>
      <c r="DM10167" s="13"/>
      <c r="DN10167" s="3"/>
      <c r="DO10167" s="126"/>
      <c r="DP10167" s="126"/>
      <c r="DQ10167" s="127"/>
      <c r="DR10167" s="128"/>
      <c r="DS10167" s="13"/>
      <c r="DW10167" s="128"/>
      <c r="DX10167" s="128"/>
      <c r="DY10167" s="128"/>
      <c r="EH10167" s="89"/>
      <c r="EI10167" s="90"/>
    </row>
    <row r="10168" spans="38:139">
      <c r="AL10168" s="13"/>
      <c r="AM10168" s="13"/>
      <c r="AN10168" s="3"/>
      <c r="AO10168" s="126"/>
      <c r="AP10168" s="126"/>
      <c r="AQ10168" s="127"/>
      <c r="AR10168" s="128"/>
      <c r="AS10168" s="13"/>
      <c r="AW10168" s="128"/>
      <c r="AX10168" s="128"/>
      <c r="AY10168" s="128"/>
      <c r="BH10168" s="89"/>
      <c r="BI10168" s="90"/>
      <c r="DL10168" s="13"/>
      <c r="DM10168" s="13"/>
      <c r="DN10168" s="3"/>
      <c r="DO10168" s="126"/>
      <c r="DP10168" s="126"/>
      <c r="DQ10168" s="127"/>
      <c r="DR10168" s="128"/>
      <c r="DS10168" s="13"/>
      <c r="DW10168" s="128"/>
      <c r="DX10168" s="128"/>
      <c r="DY10168" s="128"/>
      <c r="EH10168" s="89"/>
      <c r="EI10168" s="90"/>
    </row>
    <row r="10169" spans="38:139">
      <c r="AL10169" s="13"/>
      <c r="AM10169" s="13"/>
      <c r="AN10169" s="3"/>
      <c r="AO10169" s="126"/>
      <c r="AP10169" s="126"/>
      <c r="AQ10169" s="127"/>
      <c r="AR10169" s="128"/>
      <c r="AS10169" s="13"/>
      <c r="AW10169" s="128"/>
      <c r="AX10169" s="128"/>
      <c r="AY10169" s="128"/>
      <c r="BH10169" s="89"/>
      <c r="BI10169" s="90"/>
      <c r="DL10169" s="13"/>
      <c r="DM10169" s="13"/>
      <c r="DN10169" s="3"/>
      <c r="DO10169" s="126"/>
      <c r="DP10169" s="126"/>
      <c r="DQ10169" s="127"/>
      <c r="DR10169" s="128"/>
      <c r="DS10169" s="13"/>
      <c r="DW10169" s="128"/>
      <c r="DX10169" s="128"/>
      <c r="DY10169" s="128"/>
      <c r="EH10169" s="89"/>
      <c r="EI10169" s="90"/>
    </row>
    <row r="10170" spans="38:139">
      <c r="AL10170" s="13"/>
      <c r="AM10170" s="13"/>
      <c r="AN10170" s="3"/>
      <c r="AO10170" s="126"/>
      <c r="AP10170" s="126"/>
      <c r="AQ10170" s="127"/>
      <c r="AR10170" s="128"/>
      <c r="AS10170" s="13"/>
      <c r="AW10170" s="128"/>
      <c r="AX10170" s="128"/>
      <c r="AY10170" s="128"/>
      <c r="BH10170" s="89"/>
      <c r="BI10170" s="90"/>
      <c r="DL10170" s="13"/>
      <c r="DM10170" s="13"/>
      <c r="DN10170" s="3"/>
      <c r="DO10170" s="126"/>
      <c r="DP10170" s="126"/>
      <c r="DQ10170" s="127"/>
      <c r="DR10170" s="128"/>
      <c r="DS10170" s="13"/>
      <c r="DW10170" s="128"/>
      <c r="DX10170" s="128"/>
      <c r="DY10170" s="128"/>
      <c r="EH10170" s="89"/>
      <c r="EI10170" s="90"/>
    </row>
    <row r="10171" spans="38:139">
      <c r="AL10171" s="13"/>
      <c r="AM10171" s="13"/>
      <c r="AN10171" s="3"/>
      <c r="AO10171" s="126"/>
      <c r="AP10171" s="126"/>
      <c r="AQ10171" s="127"/>
      <c r="AR10171" s="128"/>
      <c r="AS10171" s="13"/>
      <c r="AW10171" s="128"/>
      <c r="AX10171" s="128"/>
      <c r="AY10171" s="128"/>
      <c r="BH10171" s="89"/>
      <c r="BI10171" s="90"/>
      <c r="DL10171" s="13"/>
      <c r="DM10171" s="13"/>
      <c r="DN10171" s="3"/>
      <c r="DO10171" s="126"/>
      <c r="DP10171" s="126"/>
      <c r="DQ10171" s="127"/>
      <c r="DR10171" s="128"/>
      <c r="DS10171" s="13"/>
      <c r="DW10171" s="128"/>
      <c r="DX10171" s="128"/>
      <c r="DY10171" s="128"/>
      <c r="EH10171" s="89"/>
      <c r="EI10171" s="90"/>
    </row>
    <row r="10172" spans="38:139">
      <c r="AL10172" s="13"/>
      <c r="AM10172" s="13"/>
      <c r="AN10172" s="3"/>
      <c r="AO10172" s="126"/>
      <c r="AP10172" s="126"/>
      <c r="AQ10172" s="127"/>
      <c r="AR10172" s="128"/>
      <c r="AS10172" s="13"/>
      <c r="AW10172" s="128"/>
      <c r="AX10172" s="128"/>
      <c r="AY10172" s="128"/>
      <c r="BH10172" s="89"/>
      <c r="BI10172" s="90"/>
      <c r="DL10172" s="13"/>
      <c r="DM10172" s="13"/>
      <c r="DN10172" s="3"/>
      <c r="DO10172" s="126"/>
      <c r="DP10172" s="126"/>
      <c r="DQ10172" s="127"/>
      <c r="DR10172" s="128"/>
      <c r="DS10172" s="13"/>
      <c r="DW10172" s="128"/>
      <c r="DX10172" s="128"/>
      <c r="DY10172" s="128"/>
      <c r="EH10172" s="89"/>
      <c r="EI10172" s="90"/>
    </row>
    <row r="10173" spans="38:139">
      <c r="AL10173" s="13"/>
      <c r="AM10173" s="13"/>
      <c r="AN10173" s="3"/>
      <c r="AO10173" s="126"/>
      <c r="AP10173" s="126"/>
      <c r="AQ10173" s="127"/>
      <c r="AR10173" s="128"/>
      <c r="AS10173" s="13"/>
      <c r="AW10173" s="128"/>
      <c r="AX10173" s="128"/>
      <c r="AY10173" s="128"/>
      <c r="BH10173" s="89"/>
      <c r="BI10173" s="90"/>
      <c r="DL10173" s="13"/>
      <c r="DM10173" s="13"/>
      <c r="DN10173" s="3"/>
      <c r="DO10173" s="126"/>
      <c r="DP10173" s="126"/>
      <c r="DQ10173" s="127"/>
      <c r="DR10173" s="128"/>
      <c r="DS10173" s="13"/>
      <c r="DW10173" s="128"/>
      <c r="DX10173" s="128"/>
      <c r="DY10173" s="128"/>
      <c r="EH10173" s="89"/>
      <c r="EI10173" s="90"/>
    </row>
    <row r="10174" spans="38:139">
      <c r="AL10174" s="13"/>
      <c r="AM10174" s="13"/>
      <c r="AN10174" s="3"/>
      <c r="AO10174" s="126"/>
      <c r="AP10174" s="126"/>
      <c r="AQ10174" s="127"/>
      <c r="AR10174" s="128"/>
      <c r="AS10174" s="13"/>
      <c r="AW10174" s="128"/>
      <c r="AX10174" s="128"/>
      <c r="AY10174" s="128"/>
      <c r="BH10174" s="89"/>
      <c r="BI10174" s="90"/>
      <c r="DL10174" s="13"/>
      <c r="DM10174" s="13"/>
      <c r="DN10174" s="3"/>
      <c r="DO10174" s="126"/>
      <c r="DP10174" s="126"/>
      <c r="DQ10174" s="127"/>
      <c r="DR10174" s="128"/>
      <c r="DS10174" s="13"/>
      <c r="DW10174" s="128"/>
      <c r="DX10174" s="128"/>
      <c r="DY10174" s="128"/>
      <c r="EH10174" s="89"/>
      <c r="EI10174" s="90"/>
    </row>
    <row r="10175" spans="38:139">
      <c r="AL10175" s="13"/>
      <c r="AM10175" s="13"/>
      <c r="AN10175" s="3"/>
      <c r="AO10175" s="126"/>
      <c r="AP10175" s="126"/>
      <c r="AQ10175" s="127"/>
      <c r="AR10175" s="128"/>
      <c r="AS10175" s="13"/>
      <c r="AW10175" s="128"/>
      <c r="AX10175" s="128"/>
      <c r="AY10175" s="128"/>
      <c r="BH10175" s="89"/>
      <c r="BI10175" s="90"/>
      <c r="DL10175" s="13"/>
      <c r="DM10175" s="13"/>
      <c r="DN10175" s="3"/>
      <c r="DO10175" s="126"/>
      <c r="DP10175" s="126"/>
      <c r="DQ10175" s="127"/>
      <c r="DR10175" s="128"/>
      <c r="DS10175" s="13"/>
      <c r="DW10175" s="128"/>
      <c r="DX10175" s="128"/>
      <c r="DY10175" s="128"/>
      <c r="EH10175" s="89"/>
      <c r="EI10175" s="90"/>
    </row>
    <row r="10176" spans="38:139">
      <c r="AL10176" s="13"/>
      <c r="AM10176" s="13"/>
      <c r="AN10176" s="3"/>
      <c r="AO10176" s="126"/>
      <c r="AP10176" s="126"/>
      <c r="AQ10176" s="127"/>
      <c r="AR10176" s="128"/>
      <c r="AS10176" s="13"/>
      <c r="AW10176" s="128"/>
      <c r="AX10176" s="128"/>
      <c r="AY10176" s="128"/>
      <c r="BH10176" s="89"/>
      <c r="BI10176" s="90"/>
      <c r="DL10176" s="13"/>
      <c r="DM10176" s="13"/>
      <c r="DN10176" s="3"/>
      <c r="DO10176" s="126"/>
      <c r="DP10176" s="126"/>
      <c r="DQ10176" s="127"/>
      <c r="DR10176" s="128"/>
      <c r="DS10176" s="13"/>
      <c r="DW10176" s="128"/>
      <c r="DX10176" s="128"/>
      <c r="DY10176" s="128"/>
      <c r="EH10176" s="89"/>
      <c r="EI10176" s="90"/>
    </row>
    <row r="10177" spans="38:139">
      <c r="AL10177" s="13"/>
      <c r="AM10177" s="13"/>
      <c r="AN10177" s="3"/>
      <c r="AO10177" s="126"/>
      <c r="AP10177" s="126"/>
      <c r="AQ10177" s="127"/>
      <c r="AR10177" s="128"/>
      <c r="AS10177" s="13"/>
      <c r="AW10177" s="128"/>
      <c r="AX10177" s="128"/>
      <c r="AY10177" s="128"/>
      <c r="BH10177" s="89"/>
      <c r="BI10177" s="90"/>
      <c r="DL10177" s="13"/>
      <c r="DM10177" s="13"/>
      <c r="DN10177" s="3"/>
      <c r="DO10177" s="126"/>
      <c r="DP10177" s="126"/>
      <c r="DQ10177" s="127"/>
      <c r="DR10177" s="128"/>
      <c r="DS10177" s="13"/>
      <c r="DW10177" s="128"/>
      <c r="DX10177" s="128"/>
      <c r="DY10177" s="128"/>
      <c r="EH10177" s="89"/>
      <c r="EI10177" s="90"/>
    </row>
    <row r="10178" spans="38:139">
      <c r="AL10178" s="13"/>
      <c r="AM10178" s="13"/>
      <c r="AN10178" s="3"/>
      <c r="AO10178" s="126"/>
      <c r="AP10178" s="126"/>
      <c r="AQ10178" s="127"/>
      <c r="AR10178" s="128"/>
      <c r="AS10178" s="13"/>
      <c r="AW10178" s="128"/>
      <c r="AX10178" s="128"/>
      <c r="AY10178" s="128"/>
      <c r="BH10178" s="89"/>
      <c r="BI10178" s="90"/>
      <c r="DL10178" s="13"/>
      <c r="DM10178" s="13"/>
      <c r="DN10178" s="3"/>
      <c r="DO10178" s="126"/>
      <c r="DP10178" s="126"/>
      <c r="DQ10178" s="127"/>
      <c r="DR10178" s="128"/>
      <c r="DS10178" s="13"/>
      <c r="DW10178" s="128"/>
      <c r="DX10178" s="128"/>
      <c r="DY10178" s="128"/>
      <c r="EH10178" s="89"/>
      <c r="EI10178" s="90"/>
    </row>
    <row r="10179" spans="38:139">
      <c r="AL10179" s="13"/>
      <c r="AM10179" s="13"/>
      <c r="AN10179" s="3"/>
      <c r="AO10179" s="126"/>
      <c r="AP10179" s="126"/>
      <c r="AQ10179" s="127"/>
      <c r="AR10179" s="128"/>
      <c r="AS10179" s="13"/>
      <c r="AW10179" s="128"/>
      <c r="AX10179" s="128"/>
      <c r="AY10179" s="128"/>
      <c r="BH10179" s="89"/>
      <c r="BI10179" s="90"/>
      <c r="DL10179" s="13"/>
      <c r="DM10179" s="13"/>
      <c r="DN10179" s="3"/>
      <c r="DO10179" s="126"/>
      <c r="DP10179" s="126"/>
      <c r="DQ10179" s="127"/>
      <c r="DR10179" s="128"/>
      <c r="DS10179" s="13"/>
      <c r="DW10179" s="128"/>
      <c r="DX10179" s="128"/>
      <c r="DY10179" s="128"/>
      <c r="EH10179" s="89"/>
      <c r="EI10179" s="90"/>
    </row>
    <row r="10180" spans="38:139">
      <c r="AL10180" s="13"/>
      <c r="AM10180" s="13"/>
      <c r="AN10180" s="3"/>
      <c r="AO10180" s="126"/>
      <c r="AP10180" s="126"/>
      <c r="AQ10180" s="127"/>
      <c r="AR10180" s="128"/>
      <c r="AS10180" s="13"/>
      <c r="AW10180" s="128"/>
      <c r="AX10180" s="128"/>
      <c r="AY10180" s="128"/>
      <c r="BH10180" s="89"/>
      <c r="BI10180" s="90"/>
      <c r="DL10180" s="13"/>
      <c r="DM10180" s="13"/>
      <c r="DN10180" s="3"/>
      <c r="DO10180" s="126"/>
      <c r="DP10180" s="126"/>
      <c r="DQ10180" s="127"/>
      <c r="DR10180" s="128"/>
      <c r="DS10180" s="13"/>
      <c r="DW10180" s="128"/>
      <c r="DX10180" s="128"/>
      <c r="DY10180" s="128"/>
      <c r="EH10180" s="89"/>
      <c r="EI10180" s="90"/>
    </row>
    <row r="10181" spans="38:139">
      <c r="AL10181" s="13"/>
      <c r="AM10181" s="13"/>
      <c r="AN10181" s="3"/>
      <c r="AO10181" s="126"/>
      <c r="AP10181" s="126"/>
      <c r="AQ10181" s="127"/>
      <c r="AR10181" s="128"/>
      <c r="AS10181" s="13"/>
      <c r="AW10181" s="128"/>
      <c r="AX10181" s="128"/>
      <c r="AY10181" s="128"/>
      <c r="BH10181" s="89"/>
      <c r="BI10181" s="90"/>
      <c r="DL10181" s="13"/>
      <c r="DM10181" s="13"/>
      <c r="DN10181" s="3"/>
      <c r="DO10181" s="126"/>
      <c r="DP10181" s="126"/>
      <c r="DQ10181" s="127"/>
      <c r="DR10181" s="128"/>
      <c r="DS10181" s="13"/>
      <c r="DW10181" s="128"/>
      <c r="DX10181" s="128"/>
      <c r="DY10181" s="128"/>
      <c r="EH10181" s="89"/>
      <c r="EI10181" s="90"/>
    </row>
    <row r="10182" spans="38:139">
      <c r="AL10182" s="13"/>
      <c r="AM10182" s="13"/>
      <c r="AN10182" s="3"/>
      <c r="AO10182" s="126"/>
      <c r="AP10182" s="126"/>
      <c r="AQ10182" s="127"/>
      <c r="AR10182" s="128"/>
      <c r="AS10182" s="13"/>
      <c r="AW10182" s="128"/>
      <c r="AX10182" s="128"/>
      <c r="AY10182" s="128"/>
      <c r="BH10182" s="89"/>
      <c r="BI10182" s="90"/>
      <c r="DL10182" s="13"/>
      <c r="DM10182" s="13"/>
      <c r="DN10182" s="3"/>
      <c r="DO10182" s="126"/>
      <c r="DP10182" s="126"/>
      <c r="DQ10182" s="127"/>
      <c r="DR10182" s="128"/>
      <c r="DS10182" s="13"/>
      <c r="DW10182" s="128"/>
      <c r="DX10182" s="128"/>
      <c r="DY10182" s="128"/>
      <c r="EH10182" s="89"/>
      <c r="EI10182" s="90"/>
    </row>
    <row r="10183" spans="38:139">
      <c r="AL10183" s="13"/>
      <c r="AM10183" s="13"/>
      <c r="AN10183" s="3"/>
      <c r="AO10183" s="126"/>
      <c r="AP10183" s="126"/>
      <c r="AQ10183" s="127"/>
      <c r="AR10183" s="128"/>
      <c r="AS10183" s="13"/>
      <c r="AW10183" s="128"/>
      <c r="AX10183" s="128"/>
      <c r="AY10183" s="128"/>
      <c r="BH10183" s="89"/>
      <c r="BI10183" s="90"/>
      <c r="DL10183" s="13"/>
      <c r="DM10183" s="13"/>
      <c r="DN10183" s="3"/>
      <c r="DO10183" s="126"/>
      <c r="DP10183" s="126"/>
      <c r="DQ10183" s="127"/>
      <c r="DR10183" s="128"/>
      <c r="DS10183" s="13"/>
      <c r="DW10183" s="128"/>
      <c r="DX10183" s="128"/>
      <c r="DY10183" s="128"/>
      <c r="EH10183" s="89"/>
      <c r="EI10183" s="90"/>
    </row>
    <row r="10184" spans="38:139">
      <c r="AL10184" s="13"/>
      <c r="AM10184" s="13"/>
      <c r="AN10184" s="3"/>
      <c r="AO10184" s="126"/>
      <c r="AP10184" s="126"/>
      <c r="AQ10184" s="127"/>
      <c r="AR10184" s="128"/>
      <c r="AS10184" s="13"/>
      <c r="AW10184" s="128"/>
      <c r="AX10184" s="128"/>
      <c r="AY10184" s="128"/>
      <c r="BH10184" s="89"/>
      <c r="BI10184" s="90"/>
      <c r="DL10184" s="13"/>
      <c r="DM10184" s="13"/>
      <c r="DN10184" s="3"/>
      <c r="DO10184" s="126"/>
      <c r="DP10184" s="126"/>
      <c r="DQ10184" s="127"/>
      <c r="DR10184" s="128"/>
      <c r="DS10184" s="13"/>
      <c r="DW10184" s="128"/>
      <c r="DX10184" s="128"/>
      <c r="DY10184" s="128"/>
      <c r="EH10184" s="89"/>
      <c r="EI10184" s="90"/>
    </row>
    <row r="10185" spans="38:139">
      <c r="AL10185" s="13"/>
      <c r="AM10185" s="13"/>
      <c r="AN10185" s="3"/>
      <c r="AO10185" s="126"/>
      <c r="AP10185" s="126"/>
      <c r="AQ10185" s="127"/>
      <c r="AR10185" s="128"/>
      <c r="AS10185" s="13"/>
      <c r="AW10185" s="128"/>
      <c r="AX10185" s="128"/>
      <c r="AY10185" s="128"/>
      <c r="BH10185" s="89"/>
      <c r="BI10185" s="90"/>
      <c r="DL10185" s="13"/>
      <c r="DM10185" s="13"/>
      <c r="DN10185" s="3"/>
      <c r="DO10185" s="126"/>
      <c r="DP10185" s="126"/>
      <c r="DQ10185" s="127"/>
      <c r="DR10185" s="128"/>
      <c r="DS10185" s="13"/>
      <c r="DW10185" s="128"/>
      <c r="DX10185" s="128"/>
      <c r="DY10185" s="128"/>
      <c r="EH10185" s="89"/>
      <c r="EI10185" s="90"/>
    </row>
    <row r="10186" spans="38:139">
      <c r="AL10186" s="13"/>
      <c r="AM10186" s="13"/>
      <c r="AN10186" s="3"/>
      <c r="AO10186" s="126"/>
      <c r="AP10186" s="126"/>
      <c r="AQ10186" s="127"/>
      <c r="AR10186" s="128"/>
      <c r="AS10186" s="13"/>
      <c r="AW10186" s="128"/>
      <c r="AX10186" s="128"/>
      <c r="AY10186" s="128"/>
      <c r="BH10186" s="89"/>
      <c r="BI10186" s="90"/>
      <c r="DL10186" s="13"/>
      <c r="DM10186" s="13"/>
      <c r="DN10186" s="3"/>
      <c r="DO10186" s="126"/>
      <c r="DP10186" s="126"/>
      <c r="DQ10186" s="127"/>
      <c r="DR10186" s="128"/>
      <c r="DS10186" s="13"/>
      <c r="DW10186" s="128"/>
      <c r="DX10186" s="128"/>
      <c r="DY10186" s="128"/>
      <c r="EH10186" s="89"/>
      <c r="EI10186" s="90"/>
    </row>
    <row r="10187" spans="38:139">
      <c r="AL10187" s="13"/>
      <c r="AM10187" s="13"/>
      <c r="AN10187" s="3"/>
      <c r="AO10187" s="126"/>
      <c r="AP10187" s="126"/>
      <c r="AQ10187" s="127"/>
      <c r="AR10187" s="128"/>
      <c r="AS10187" s="13"/>
      <c r="AW10187" s="128"/>
      <c r="AX10187" s="128"/>
      <c r="AY10187" s="128"/>
      <c r="BH10187" s="89"/>
      <c r="BI10187" s="90"/>
      <c r="DL10187" s="13"/>
      <c r="DM10187" s="13"/>
      <c r="DN10187" s="3"/>
      <c r="DO10187" s="126"/>
      <c r="DP10187" s="126"/>
      <c r="DQ10187" s="127"/>
      <c r="DR10187" s="128"/>
      <c r="DS10187" s="13"/>
      <c r="DW10187" s="128"/>
      <c r="DX10187" s="128"/>
      <c r="DY10187" s="128"/>
      <c r="EH10187" s="89"/>
      <c r="EI10187" s="90"/>
    </row>
    <row r="10188" spans="38:139">
      <c r="AL10188" s="13"/>
      <c r="AM10188" s="13"/>
      <c r="AN10188" s="3"/>
      <c r="AO10188" s="126"/>
      <c r="AP10188" s="126"/>
      <c r="AQ10188" s="127"/>
      <c r="AR10188" s="128"/>
      <c r="AS10188" s="13"/>
      <c r="AW10188" s="128"/>
      <c r="AX10188" s="128"/>
      <c r="AY10188" s="128"/>
      <c r="BH10188" s="89"/>
      <c r="BI10188" s="90"/>
      <c r="DL10188" s="13"/>
      <c r="DM10188" s="13"/>
      <c r="DN10188" s="3"/>
      <c r="DO10188" s="126"/>
      <c r="DP10188" s="126"/>
      <c r="DQ10188" s="127"/>
      <c r="DR10188" s="128"/>
      <c r="DS10188" s="13"/>
      <c r="DW10188" s="128"/>
      <c r="DX10188" s="128"/>
      <c r="DY10188" s="128"/>
      <c r="EH10188" s="89"/>
      <c r="EI10188" s="90"/>
    </row>
    <row r="10189" spans="38:139">
      <c r="AL10189" s="13"/>
      <c r="AM10189" s="13"/>
      <c r="AN10189" s="3"/>
      <c r="AO10189" s="126"/>
      <c r="AP10189" s="126"/>
      <c r="AQ10189" s="127"/>
      <c r="AR10189" s="128"/>
      <c r="AS10189" s="13"/>
      <c r="AW10189" s="128"/>
      <c r="AX10189" s="128"/>
      <c r="AY10189" s="128"/>
      <c r="BH10189" s="89"/>
      <c r="BI10189" s="90"/>
      <c r="DL10189" s="13"/>
      <c r="DM10189" s="13"/>
      <c r="DN10189" s="3"/>
      <c r="DO10189" s="126"/>
      <c r="DP10189" s="126"/>
      <c r="DQ10189" s="127"/>
      <c r="DR10189" s="128"/>
      <c r="DS10189" s="13"/>
      <c r="DW10189" s="128"/>
      <c r="DX10189" s="128"/>
      <c r="DY10189" s="128"/>
      <c r="EH10189" s="89"/>
      <c r="EI10189" s="90"/>
    </row>
    <row r="10190" spans="38:139">
      <c r="AL10190" s="13"/>
      <c r="AM10190" s="13"/>
      <c r="AN10190" s="3"/>
      <c r="AO10190" s="126"/>
      <c r="AP10190" s="126"/>
      <c r="AQ10190" s="127"/>
      <c r="AR10190" s="128"/>
      <c r="AS10190" s="13"/>
      <c r="AW10190" s="128"/>
      <c r="AX10190" s="128"/>
      <c r="AY10190" s="128"/>
      <c r="BH10190" s="89"/>
      <c r="BI10190" s="90"/>
      <c r="DL10190" s="13"/>
      <c r="DM10190" s="13"/>
      <c r="DN10190" s="3"/>
      <c r="DO10190" s="126"/>
      <c r="DP10190" s="126"/>
      <c r="DQ10190" s="127"/>
      <c r="DR10190" s="128"/>
      <c r="DS10190" s="13"/>
      <c r="DW10190" s="128"/>
      <c r="DX10190" s="128"/>
      <c r="DY10190" s="128"/>
      <c r="EH10190" s="89"/>
      <c r="EI10190" s="90"/>
    </row>
    <row r="10191" spans="38:139">
      <c r="AL10191" s="13"/>
      <c r="AM10191" s="13"/>
      <c r="AN10191" s="3"/>
      <c r="AO10191" s="126"/>
      <c r="AP10191" s="126"/>
      <c r="AQ10191" s="127"/>
      <c r="AR10191" s="128"/>
      <c r="AS10191" s="13"/>
      <c r="AW10191" s="128"/>
      <c r="AX10191" s="128"/>
      <c r="AY10191" s="128"/>
      <c r="BH10191" s="89"/>
      <c r="BI10191" s="90"/>
      <c r="DL10191" s="13"/>
      <c r="DM10191" s="13"/>
      <c r="DN10191" s="3"/>
      <c r="DO10191" s="126"/>
      <c r="DP10191" s="126"/>
      <c r="DQ10191" s="127"/>
      <c r="DR10191" s="128"/>
      <c r="DS10191" s="13"/>
      <c r="DW10191" s="128"/>
      <c r="DX10191" s="128"/>
      <c r="DY10191" s="128"/>
      <c r="EH10191" s="89"/>
      <c r="EI10191" s="90"/>
    </row>
    <row r="10192" spans="38:139">
      <c r="AL10192" s="13"/>
      <c r="AM10192" s="13"/>
      <c r="AN10192" s="3"/>
      <c r="AO10192" s="126"/>
      <c r="AP10192" s="126"/>
      <c r="AQ10192" s="127"/>
      <c r="AR10192" s="128"/>
      <c r="AS10192" s="13"/>
      <c r="AW10192" s="128"/>
      <c r="AX10192" s="128"/>
      <c r="AY10192" s="128"/>
      <c r="BH10192" s="89"/>
      <c r="BI10192" s="90"/>
      <c r="DL10192" s="13"/>
      <c r="DM10192" s="13"/>
      <c r="DN10192" s="3"/>
      <c r="DO10192" s="126"/>
      <c r="DP10192" s="126"/>
      <c r="DQ10192" s="127"/>
      <c r="DR10192" s="128"/>
      <c r="DS10192" s="13"/>
      <c r="DW10192" s="128"/>
      <c r="DX10192" s="128"/>
      <c r="DY10192" s="128"/>
      <c r="EH10192" s="89"/>
      <c r="EI10192" s="90"/>
    </row>
    <row r="10193" spans="38:139">
      <c r="AL10193" s="13"/>
      <c r="AM10193" s="13"/>
      <c r="AN10193" s="3"/>
      <c r="AO10193" s="126"/>
      <c r="AP10193" s="126"/>
      <c r="AQ10193" s="127"/>
      <c r="AR10193" s="128"/>
      <c r="AS10193" s="13"/>
      <c r="AW10193" s="128"/>
      <c r="AX10193" s="128"/>
      <c r="AY10193" s="128"/>
      <c r="BH10193" s="89"/>
      <c r="BI10193" s="90"/>
      <c r="DL10193" s="13"/>
      <c r="DM10193" s="13"/>
      <c r="DN10193" s="3"/>
      <c r="DO10193" s="126"/>
      <c r="DP10193" s="126"/>
      <c r="DQ10193" s="127"/>
      <c r="DR10193" s="128"/>
      <c r="DS10193" s="13"/>
      <c r="DW10193" s="128"/>
      <c r="DX10193" s="128"/>
      <c r="DY10193" s="128"/>
      <c r="EH10193" s="89"/>
      <c r="EI10193" s="90"/>
    </row>
    <row r="10194" spans="38:139">
      <c r="AL10194" s="13"/>
      <c r="AM10194" s="13"/>
      <c r="AN10194" s="3"/>
      <c r="AO10194" s="126"/>
      <c r="AP10194" s="126"/>
      <c r="AQ10194" s="127"/>
      <c r="AR10194" s="128"/>
      <c r="AS10194" s="13"/>
      <c r="AW10194" s="128"/>
      <c r="AX10194" s="128"/>
      <c r="AY10194" s="128"/>
      <c r="BH10194" s="89"/>
      <c r="BI10194" s="90"/>
      <c r="DL10194" s="13"/>
      <c r="DM10194" s="13"/>
      <c r="DN10194" s="3"/>
      <c r="DO10194" s="126"/>
      <c r="DP10194" s="126"/>
      <c r="DQ10194" s="127"/>
      <c r="DR10194" s="128"/>
      <c r="DS10194" s="13"/>
      <c r="DW10194" s="128"/>
      <c r="DX10194" s="128"/>
      <c r="DY10194" s="128"/>
      <c r="EH10194" s="89"/>
      <c r="EI10194" s="90"/>
    </row>
    <row r="10195" spans="38:139">
      <c r="AL10195" s="13"/>
      <c r="AM10195" s="13"/>
      <c r="AN10195" s="3"/>
      <c r="AO10195" s="126"/>
      <c r="AP10195" s="126"/>
      <c r="AQ10195" s="127"/>
      <c r="AR10195" s="128"/>
      <c r="AS10195" s="13"/>
      <c r="AW10195" s="128"/>
      <c r="AX10195" s="128"/>
      <c r="AY10195" s="128"/>
      <c r="BH10195" s="89"/>
      <c r="BI10195" s="90"/>
      <c r="DL10195" s="13"/>
      <c r="DM10195" s="13"/>
      <c r="DN10195" s="3"/>
      <c r="DO10195" s="126"/>
      <c r="DP10195" s="126"/>
      <c r="DQ10195" s="127"/>
      <c r="DR10195" s="128"/>
      <c r="DS10195" s="13"/>
      <c r="DW10195" s="128"/>
      <c r="DX10195" s="128"/>
      <c r="DY10195" s="128"/>
      <c r="EH10195" s="89"/>
      <c r="EI10195" s="90"/>
    </row>
    <row r="10196" spans="38:139">
      <c r="AL10196" s="13"/>
      <c r="AM10196" s="13"/>
      <c r="AN10196" s="3"/>
      <c r="AO10196" s="126"/>
      <c r="AP10196" s="126"/>
      <c r="AQ10196" s="127"/>
      <c r="AR10196" s="128"/>
      <c r="AS10196" s="13"/>
      <c r="AW10196" s="128"/>
      <c r="AX10196" s="128"/>
      <c r="AY10196" s="128"/>
      <c r="BH10196" s="89"/>
      <c r="BI10196" s="90"/>
      <c r="DL10196" s="13"/>
      <c r="DM10196" s="13"/>
      <c r="DN10196" s="3"/>
      <c r="DO10196" s="126"/>
      <c r="DP10196" s="126"/>
      <c r="DQ10196" s="127"/>
      <c r="DR10196" s="128"/>
      <c r="DS10196" s="13"/>
      <c r="DW10196" s="128"/>
      <c r="DX10196" s="128"/>
      <c r="DY10196" s="128"/>
      <c r="EH10196" s="89"/>
      <c r="EI10196" s="90"/>
    </row>
    <row r="10197" spans="38:139">
      <c r="AL10197" s="13"/>
      <c r="AM10197" s="13"/>
      <c r="AN10197" s="3"/>
      <c r="AO10197" s="126"/>
      <c r="AP10197" s="126"/>
      <c r="AQ10197" s="127"/>
      <c r="AR10197" s="128"/>
      <c r="AS10197" s="13"/>
      <c r="AW10197" s="128"/>
      <c r="AX10197" s="128"/>
      <c r="AY10197" s="128"/>
      <c r="BH10197" s="89"/>
      <c r="BI10197" s="90"/>
      <c r="DL10197" s="13"/>
      <c r="DM10197" s="13"/>
      <c r="DN10197" s="3"/>
      <c r="DO10197" s="126"/>
      <c r="DP10197" s="126"/>
      <c r="DQ10197" s="127"/>
      <c r="DR10197" s="128"/>
      <c r="DS10197" s="13"/>
      <c r="DW10197" s="128"/>
      <c r="DX10197" s="128"/>
      <c r="DY10197" s="128"/>
      <c r="EH10197" s="89"/>
      <c r="EI10197" s="90"/>
    </row>
    <row r="10198" spans="38:139">
      <c r="AL10198" s="13"/>
      <c r="AM10198" s="13"/>
      <c r="AN10198" s="3"/>
      <c r="AO10198" s="126"/>
      <c r="AP10198" s="126"/>
      <c r="AQ10198" s="127"/>
      <c r="AR10198" s="128"/>
      <c r="AS10198" s="13"/>
      <c r="AW10198" s="128"/>
      <c r="AX10198" s="128"/>
      <c r="AY10198" s="128"/>
      <c r="BH10198" s="89"/>
      <c r="BI10198" s="90"/>
      <c r="DL10198" s="13"/>
      <c r="DM10198" s="13"/>
      <c r="DN10198" s="3"/>
      <c r="DO10198" s="126"/>
      <c r="DP10198" s="126"/>
      <c r="DQ10198" s="127"/>
      <c r="DR10198" s="128"/>
      <c r="DS10198" s="13"/>
      <c r="DW10198" s="128"/>
      <c r="DX10198" s="128"/>
      <c r="DY10198" s="128"/>
      <c r="EH10198" s="89"/>
      <c r="EI10198" s="90"/>
    </row>
    <row r="10199" spans="38:139">
      <c r="AL10199" s="13"/>
      <c r="AM10199" s="13"/>
      <c r="AN10199" s="3"/>
      <c r="AO10199" s="126"/>
      <c r="AP10199" s="126"/>
      <c r="AQ10199" s="127"/>
      <c r="AR10199" s="128"/>
      <c r="AS10199" s="13"/>
      <c r="AW10199" s="128"/>
      <c r="AX10199" s="128"/>
      <c r="AY10199" s="128"/>
      <c r="BH10199" s="89"/>
      <c r="BI10199" s="90"/>
      <c r="DL10199" s="13"/>
      <c r="DM10199" s="13"/>
      <c r="DN10199" s="3"/>
      <c r="DO10199" s="126"/>
      <c r="DP10199" s="126"/>
      <c r="DQ10199" s="127"/>
      <c r="DR10199" s="128"/>
      <c r="DS10199" s="13"/>
      <c r="DW10199" s="128"/>
      <c r="DX10199" s="128"/>
      <c r="DY10199" s="128"/>
      <c r="EH10199" s="89"/>
      <c r="EI10199" s="90"/>
    </row>
    <row r="10200" spans="38:139">
      <c r="AL10200" s="13"/>
      <c r="AM10200" s="13"/>
      <c r="AN10200" s="3"/>
      <c r="AO10200" s="126"/>
      <c r="AP10200" s="126"/>
      <c r="AQ10200" s="127"/>
      <c r="AR10200" s="128"/>
      <c r="AS10200" s="13"/>
      <c r="AW10200" s="128"/>
      <c r="AX10200" s="128"/>
      <c r="AY10200" s="128"/>
      <c r="BH10200" s="89"/>
      <c r="BI10200" s="90"/>
      <c r="DL10200" s="13"/>
      <c r="DM10200" s="13"/>
      <c r="DN10200" s="3"/>
      <c r="DO10200" s="126"/>
      <c r="DP10200" s="126"/>
      <c r="DQ10200" s="127"/>
      <c r="DR10200" s="128"/>
      <c r="DS10200" s="13"/>
      <c r="DW10200" s="128"/>
      <c r="DX10200" s="128"/>
      <c r="DY10200" s="128"/>
      <c r="EH10200" s="89"/>
      <c r="EI10200" s="90"/>
    </row>
    <row r="10201" spans="38:139">
      <c r="AL10201" s="13"/>
      <c r="AM10201" s="13"/>
      <c r="AN10201" s="3"/>
      <c r="AO10201" s="126"/>
      <c r="AP10201" s="126"/>
      <c r="AQ10201" s="127"/>
      <c r="AR10201" s="128"/>
      <c r="AS10201" s="13"/>
      <c r="AW10201" s="128"/>
      <c r="AX10201" s="128"/>
      <c r="AY10201" s="128"/>
      <c r="BH10201" s="89"/>
      <c r="BI10201" s="90"/>
      <c r="DL10201" s="13"/>
      <c r="DM10201" s="13"/>
      <c r="DN10201" s="3"/>
      <c r="DO10201" s="126"/>
      <c r="DP10201" s="126"/>
      <c r="DQ10201" s="127"/>
      <c r="DR10201" s="128"/>
      <c r="DS10201" s="13"/>
      <c r="DW10201" s="128"/>
      <c r="DX10201" s="128"/>
      <c r="DY10201" s="128"/>
      <c r="EH10201" s="89"/>
      <c r="EI10201" s="90"/>
    </row>
    <row r="10202" spans="38:139">
      <c r="AL10202" s="13"/>
      <c r="AM10202" s="13"/>
      <c r="AN10202" s="3"/>
      <c r="AO10202" s="126"/>
      <c r="AP10202" s="126"/>
      <c r="AQ10202" s="127"/>
      <c r="AR10202" s="128"/>
      <c r="AS10202" s="13"/>
      <c r="AW10202" s="128"/>
      <c r="AX10202" s="128"/>
      <c r="AY10202" s="128"/>
      <c r="BH10202" s="89"/>
      <c r="BI10202" s="90"/>
      <c r="DL10202" s="13"/>
      <c r="DM10202" s="13"/>
      <c r="DN10202" s="3"/>
      <c r="DO10202" s="126"/>
      <c r="DP10202" s="126"/>
      <c r="DQ10202" s="127"/>
      <c r="DR10202" s="128"/>
      <c r="DS10202" s="13"/>
      <c r="DW10202" s="128"/>
      <c r="DX10202" s="128"/>
      <c r="DY10202" s="128"/>
      <c r="EH10202" s="89"/>
      <c r="EI10202" s="90"/>
    </row>
    <row r="10203" spans="38:139">
      <c r="AL10203" s="13"/>
      <c r="AM10203" s="13"/>
      <c r="AN10203" s="3"/>
      <c r="AO10203" s="126"/>
      <c r="AP10203" s="126"/>
      <c r="AQ10203" s="127"/>
      <c r="AR10203" s="128"/>
      <c r="AS10203" s="13"/>
      <c r="AW10203" s="128"/>
      <c r="AX10203" s="128"/>
      <c r="AY10203" s="128"/>
      <c r="BH10203" s="89"/>
      <c r="BI10203" s="90"/>
      <c r="DL10203" s="13"/>
      <c r="DM10203" s="13"/>
      <c r="DN10203" s="3"/>
      <c r="DO10203" s="126"/>
      <c r="DP10203" s="126"/>
      <c r="DQ10203" s="127"/>
      <c r="DR10203" s="128"/>
      <c r="DS10203" s="13"/>
      <c r="DW10203" s="128"/>
      <c r="DX10203" s="128"/>
      <c r="DY10203" s="128"/>
      <c r="EH10203" s="89"/>
      <c r="EI10203" s="90"/>
    </row>
    <row r="10204" spans="38:139">
      <c r="AL10204" s="13"/>
      <c r="AM10204" s="13"/>
      <c r="AN10204" s="3"/>
      <c r="AO10204" s="126"/>
      <c r="AP10204" s="126"/>
      <c r="AQ10204" s="127"/>
      <c r="AR10204" s="128"/>
      <c r="AS10204" s="13"/>
      <c r="AW10204" s="128"/>
      <c r="AX10204" s="128"/>
      <c r="AY10204" s="128"/>
      <c r="BH10204" s="89"/>
      <c r="BI10204" s="90"/>
      <c r="DL10204" s="13"/>
      <c r="DM10204" s="13"/>
      <c r="DN10204" s="3"/>
      <c r="DO10204" s="126"/>
      <c r="DP10204" s="126"/>
      <c r="DQ10204" s="127"/>
      <c r="DR10204" s="128"/>
      <c r="DS10204" s="13"/>
      <c r="DW10204" s="128"/>
      <c r="DX10204" s="128"/>
      <c r="DY10204" s="128"/>
      <c r="EH10204" s="89"/>
      <c r="EI10204" s="90"/>
    </row>
    <row r="10205" spans="38:139">
      <c r="AL10205" s="13"/>
      <c r="AM10205" s="13"/>
      <c r="AN10205" s="3"/>
      <c r="AO10205" s="126"/>
      <c r="AP10205" s="126"/>
      <c r="AQ10205" s="127"/>
      <c r="AR10205" s="128"/>
      <c r="AS10205" s="13"/>
      <c r="AW10205" s="128"/>
      <c r="AX10205" s="128"/>
      <c r="AY10205" s="128"/>
      <c r="BH10205" s="89"/>
      <c r="BI10205" s="90"/>
      <c r="DL10205" s="13"/>
      <c r="DM10205" s="13"/>
      <c r="DN10205" s="3"/>
      <c r="DO10205" s="126"/>
      <c r="DP10205" s="126"/>
      <c r="DQ10205" s="127"/>
      <c r="DR10205" s="128"/>
      <c r="DS10205" s="13"/>
      <c r="DW10205" s="128"/>
      <c r="DX10205" s="128"/>
      <c r="DY10205" s="128"/>
      <c r="EH10205" s="89"/>
      <c r="EI10205" s="90"/>
    </row>
    <row r="10206" spans="38:139">
      <c r="AL10206" s="13"/>
      <c r="AM10206" s="13"/>
      <c r="AN10206" s="3"/>
      <c r="AO10206" s="126"/>
      <c r="AP10206" s="126"/>
      <c r="AQ10206" s="127"/>
      <c r="AR10206" s="128"/>
      <c r="AS10206" s="13"/>
      <c r="AW10206" s="128"/>
      <c r="AX10206" s="128"/>
      <c r="AY10206" s="128"/>
      <c r="BH10206" s="89"/>
      <c r="BI10206" s="90"/>
      <c r="DL10206" s="13"/>
      <c r="DM10206" s="13"/>
      <c r="DN10206" s="3"/>
      <c r="DO10206" s="126"/>
      <c r="DP10206" s="126"/>
      <c r="DQ10206" s="127"/>
      <c r="DR10206" s="128"/>
      <c r="DS10206" s="13"/>
      <c r="DW10206" s="128"/>
      <c r="DX10206" s="128"/>
      <c r="DY10206" s="128"/>
      <c r="EH10206" s="89"/>
      <c r="EI10206" s="90"/>
    </row>
    <row r="10207" spans="38:139">
      <c r="AL10207" s="13"/>
      <c r="AM10207" s="13"/>
      <c r="AN10207" s="3"/>
      <c r="AO10207" s="126"/>
      <c r="AP10207" s="126"/>
      <c r="AQ10207" s="127"/>
      <c r="AR10207" s="128"/>
      <c r="AS10207" s="13"/>
      <c r="AW10207" s="128"/>
      <c r="AX10207" s="128"/>
      <c r="AY10207" s="128"/>
      <c r="BH10207" s="89"/>
      <c r="BI10207" s="90"/>
      <c r="DL10207" s="13"/>
      <c r="DM10207" s="13"/>
      <c r="DN10207" s="3"/>
      <c r="DO10207" s="126"/>
      <c r="DP10207" s="126"/>
      <c r="DQ10207" s="127"/>
      <c r="DR10207" s="128"/>
      <c r="DS10207" s="13"/>
      <c r="DW10207" s="128"/>
      <c r="DX10207" s="128"/>
      <c r="DY10207" s="128"/>
      <c r="EH10207" s="89"/>
      <c r="EI10207" s="90"/>
    </row>
    <row r="10208" spans="38:139">
      <c r="AL10208" s="13"/>
      <c r="AM10208" s="13"/>
      <c r="AN10208" s="3"/>
      <c r="AO10208" s="126"/>
      <c r="AP10208" s="126"/>
      <c r="AQ10208" s="127"/>
      <c r="AR10208" s="128"/>
      <c r="AS10208" s="13"/>
      <c r="AW10208" s="128"/>
      <c r="AX10208" s="128"/>
      <c r="AY10208" s="128"/>
      <c r="BH10208" s="89"/>
      <c r="BI10208" s="90"/>
      <c r="DL10208" s="13"/>
      <c r="DM10208" s="13"/>
      <c r="DN10208" s="3"/>
      <c r="DO10208" s="126"/>
      <c r="DP10208" s="126"/>
      <c r="DQ10208" s="127"/>
      <c r="DR10208" s="128"/>
      <c r="DS10208" s="13"/>
      <c r="DW10208" s="128"/>
      <c r="DX10208" s="128"/>
      <c r="DY10208" s="128"/>
      <c r="EH10208" s="89"/>
      <c r="EI10208" s="90"/>
    </row>
    <row r="10209" spans="38:139">
      <c r="AL10209" s="13"/>
      <c r="AM10209" s="13"/>
      <c r="AN10209" s="3"/>
      <c r="AO10209" s="126"/>
      <c r="AP10209" s="126"/>
      <c r="AQ10209" s="127"/>
      <c r="AR10209" s="128"/>
      <c r="AS10209" s="13"/>
      <c r="AW10209" s="128"/>
      <c r="AX10209" s="128"/>
      <c r="AY10209" s="128"/>
      <c r="BH10209" s="89"/>
      <c r="BI10209" s="90"/>
      <c r="DL10209" s="13"/>
      <c r="DM10209" s="13"/>
      <c r="DN10209" s="3"/>
      <c r="DO10209" s="126"/>
      <c r="DP10209" s="126"/>
      <c r="DQ10209" s="127"/>
      <c r="DR10209" s="128"/>
      <c r="DS10209" s="13"/>
      <c r="DW10209" s="128"/>
      <c r="DX10209" s="128"/>
      <c r="DY10209" s="128"/>
      <c r="EH10209" s="89"/>
      <c r="EI10209" s="90"/>
    </row>
    <row r="10210" spans="38:139">
      <c r="AL10210" s="13"/>
      <c r="AM10210" s="13"/>
      <c r="AN10210" s="3"/>
      <c r="AO10210" s="126"/>
      <c r="AP10210" s="126"/>
      <c r="AQ10210" s="127"/>
      <c r="AR10210" s="128"/>
      <c r="AS10210" s="13"/>
      <c r="AW10210" s="128"/>
      <c r="AX10210" s="128"/>
      <c r="AY10210" s="128"/>
      <c r="BH10210" s="89"/>
      <c r="BI10210" s="90"/>
      <c r="DL10210" s="13"/>
      <c r="DM10210" s="13"/>
      <c r="DN10210" s="3"/>
      <c r="DO10210" s="126"/>
      <c r="DP10210" s="126"/>
      <c r="DQ10210" s="127"/>
      <c r="DR10210" s="128"/>
      <c r="DS10210" s="13"/>
      <c r="DW10210" s="128"/>
      <c r="DX10210" s="128"/>
      <c r="DY10210" s="128"/>
      <c r="EH10210" s="89"/>
      <c r="EI10210" s="90"/>
    </row>
    <row r="10211" spans="38:139">
      <c r="AL10211" s="13"/>
      <c r="AM10211" s="13"/>
      <c r="AN10211" s="3"/>
      <c r="AO10211" s="126"/>
      <c r="AP10211" s="126"/>
      <c r="AQ10211" s="127"/>
      <c r="AR10211" s="128"/>
      <c r="AS10211" s="13"/>
      <c r="AW10211" s="128"/>
      <c r="AX10211" s="128"/>
      <c r="AY10211" s="128"/>
      <c r="BH10211" s="89"/>
      <c r="BI10211" s="90"/>
      <c r="DL10211" s="13"/>
      <c r="DM10211" s="13"/>
      <c r="DN10211" s="3"/>
      <c r="DO10211" s="126"/>
      <c r="DP10211" s="126"/>
      <c r="DQ10211" s="127"/>
      <c r="DR10211" s="128"/>
      <c r="DS10211" s="13"/>
      <c r="DW10211" s="128"/>
      <c r="DX10211" s="128"/>
      <c r="DY10211" s="128"/>
      <c r="EH10211" s="89"/>
      <c r="EI10211" s="90"/>
    </row>
    <row r="10212" spans="38:139">
      <c r="AL10212" s="13"/>
      <c r="AM10212" s="13"/>
      <c r="AN10212" s="3"/>
      <c r="AO10212" s="126"/>
      <c r="AP10212" s="126"/>
      <c r="AQ10212" s="127"/>
      <c r="AR10212" s="128"/>
      <c r="AS10212" s="13"/>
      <c r="AW10212" s="128"/>
      <c r="AX10212" s="128"/>
      <c r="AY10212" s="128"/>
      <c r="BH10212" s="89"/>
      <c r="BI10212" s="90"/>
      <c r="DL10212" s="13"/>
      <c r="DM10212" s="13"/>
      <c r="DN10212" s="3"/>
      <c r="DO10212" s="126"/>
      <c r="DP10212" s="126"/>
      <c r="DQ10212" s="127"/>
      <c r="DR10212" s="128"/>
      <c r="DS10212" s="13"/>
      <c r="DW10212" s="128"/>
      <c r="DX10212" s="128"/>
      <c r="DY10212" s="128"/>
      <c r="EH10212" s="89"/>
      <c r="EI10212" s="90"/>
    </row>
    <row r="10213" spans="38:139">
      <c r="AL10213" s="13"/>
      <c r="AM10213" s="13"/>
      <c r="AN10213" s="3"/>
      <c r="AO10213" s="126"/>
      <c r="AP10213" s="126"/>
      <c r="AQ10213" s="127"/>
      <c r="AR10213" s="128"/>
      <c r="AS10213" s="13"/>
      <c r="AW10213" s="128"/>
      <c r="AX10213" s="128"/>
      <c r="AY10213" s="128"/>
      <c r="BH10213" s="89"/>
      <c r="BI10213" s="90"/>
      <c r="DL10213" s="13"/>
      <c r="DM10213" s="13"/>
      <c r="DN10213" s="3"/>
      <c r="DO10213" s="126"/>
      <c r="DP10213" s="126"/>
      <c r="DQ10213" s="127"/>
      <c r="DR10213" s="128"/>
      <c r="DS10213" s="13"/>
      <c r="DW10213" s="128"/>
      <c r="DX10213" s="128"/>
      <c r="DY10213" s="128"/>
      <c r="EH10213" s="89"/>
      <c r="EI10213" s="90"/>
    </row>
    <row r="10214" spans="38:139">
      <c r="AL10214" s="13"/>
      <c r="AM10214" s="13"/>
      <c r="AN10214" s="3"/>
      <c r="AO10214" s="126"/>
      <c r="AP10214" s="126"/>
      <c r="AQ10214" s="127"/>
      <c r="AR10214" s="128"/>
      <c r="AS10214" s="13"/>
      <c r="AW10214" s="128"/>
      <c r="AX10214" s="128"/>
      <c r="AY10214" s="128"/>
      <c r="BH10214" s="89"/>
      <c r="BI10214" s="90"/>
      <c r="DL10214" s="13"/>
      <c r="DM10214" s="13"/>
      <c r="DN10214" s="3"/>
      <c r="DO10214" s="126"/>
      <c r="DP10214" s="126"/>
      <c r="DQ10214" s="127"/>
      <c r="DR10214" s="128"/>
      <c r="DS10214" s="13"/>
      <c r="DW10214" s="128"/>
      <c r="DX10214" s="128"/>
      <c r="DY10214" s="128"/>
      <c r="EH10214" s="89"/>
      <c r="EI10214" s="90"/>
    </row>
    <row r="10215" spans="38:139">
      <c r="AL10215" s="13"/>
      <c r="AM10215" s="13"/>
      <c r="AN10215" s="3"/>
      <c r="AO10215" s="126"/>
      <c r="AP10215" s="126"/>
      <c r="AQ10215" s="127"/>
      <c r="AR10215" s="128"/>
      <c r="AS10215" s="13"/>
      <c r="AW10215" s="128"/>
      <c r="AX10215" s="128"/>
      <c r="AY10215" s="128"/>
      <c r="BH10215" s="89"/>
      <c r="BI10215" s="90"/>
      <c r="DL10215" s="13"/>
      <c r="DM10215" s="13"/>
      <c r="DN10215" s="3"/>
      <c r="DO10215" s="126"/>
      <c r="DP10215" s="126"/>
      <c r="DQ10215" s="127"/>
      <c r="DR10215" s="128"/>
      <c r="DS10215" s="13"/>
      <c r="DW10215" s="128"/>
      <c r="DX10215" s="128"/>
      <c r="DY10215" s="128"/>
      <c r="EH10215" s="89"/>
      <c r="EI10215" s="90"/>
    </row>
    <row r="10216" spans="38:139">
      <c r="AL10216" s="13"/>
      <c r="AM10216" s="13"/>
      <c r="AN10216" s="3"/>
      <c r="AO10216" s="126"/>
      <c r="AP10216" s="126"/>
      <c r="AQ10216" s="127"/>
      <c r="AR10216" s="128"/>
      <c r="AS10216" s="13"/>
      <c r="AW10216" s="128"/>
      <c r="AX10216" s="128"/>
      <c r="AY10216" s="128"/>
      <c r="BH10216" s="89"/>
      <c r="BI10216" s="90"/>
      <c r="DL10216" s="13"/>
      <c r="DM10216" s="13"/>
      <c r="DN10216" s="3"/>
      <c r="DO10216" s="126"/>
      <c r="DP10216" s="126"/>
      <c r="DQ10216" s="127"/>
      <c r="DR10216" s="128"/>
      <c r="DS10216" s="13"/>
      <c r="DW10216" s="128"/>
      <c r="DX10216" s="128"/>
      <c r="DY10216" s="128"/>
      <c r="EH10216" s="89"/>
      <c r="EI10216" s="90"/>
    </row>
    <row r="10217" spans="38:139">
      <c r="AL10217" s="13"/>
      <c r="AM10217" s="13"/>
      <c r="AN10217" s="3"/>
      <c r="AO10217" s="126"/>
      <c r="AP10217" s="126"/>
      <c r="AQ10217" s="127"/>
      <c r="AR10217" s="128"/>
      <c r="AS10217" s="13"/>
      <c r="AW10217" s="128"/>
      <c r="AX10217" s="128"/>
      <c r="AY10217" s="128"/>
      <c r="BH10217" s="89"/>
      <c r="BI10217" s="90"/>
      <c r="DL10217" s="13"/>
      <c r="DM10217" s="13"/>
      <c r="DN10217" s="3"/>
      <c r="DO10217" s="126"/>
      <c r="DP10217" s="126"/>
      <c r="DQ10217" s="127"/>
      <c r="DR10217" s="128"/>
      <c r="DS10217" s="13"/>
      <c r="DW10217" s="128"/>
      <c r="DX10217" s="128"/>
      <c r="DY10217" s="128"/>
      <c r="EH10217" s="89"/>
      <c r="EI10217" s="90"/>
    </row>
    <row r="10218" spans="38:139">
      <c r="AL10218" s="13"/>
      <c r="AM10218" s="13"/>
      <c r="AN10218" s="3"/>
      <c r="AO10218" s="126"/>
      <c r="AP10218" s="126"/>
      <c r="AQ10218" s="127"/>
      <c r="AR10218" s="128"/>
      <c r="AS10218" s="13"/>
      <c r="AW10218" s="128"/>
      <c r="AX10218" s="128"/>
      <c r="AY10218" s="128"/>
      <c r="BH10218" s="89"/>
      <c r="BI10218" s="90"/>
      <c r="DL10218" s="13"/>
      <c r="DM10218" s="13"/>
      <c r="DN10218" s="3"/>
      <c r="DO10218" s="126"/>
      <c r="DP10218" s="126"/>
      <c r="DQ10218" s="127"/>
      <c r="DR10218" s="128"/>
      <c r="DS10218" s="13"/>
      <c r="DW10218" s="128"/>
      <c r="DX10218" s="128"/>
      <c r="DY10218" s="128"/>
      <c r="EH10218" s="89"/>
      <c r="EI10218" s="90"/>
    </row>
    <row r="10219" spans="38:139">
      <c r="AL10219" s="13"/>
      <c r="AM10219" s="13"/>
      <c r="AN10219" s="3"/>
      <c r="AO10219" s="126"/>
      <c r="AP10219" s="126"/>
      <c r="AQ10219" s="127"/>
      <c r="AR10219" s="128"/>
      <c r="AS10219" s="13"/>
      <c r="AW10219" s="128"/>
      <c r="AX10219" s="128"/>
      <c r="AY10219" s="128"/>
      <c r="BH10219" s="89"/>
      <c r="BI10219" s="90"/>
      <c r="DL10219" s="13"/>
      <c r="DM10219" s="13"/>
      <c r="DN10219" s="3"/>
      <c r="DO10219" s="126"/>
      <c r="DP10219" s="126"/>
      <c r="DQ10219" s="127"/>
      <c r="DR10219" s="128"/>
      <c r="DS10219" s="13"/>
      <c r="DW10219" s="128"/>
      <c r="DX10219" s="128"/>
      <c r="DY10219" s="128"/>
      <c r="EH10219" s="89"/>
      <c r="EI10219" s="90"/>
    </row>
    <row r="10220" spans="38:139">
      <c r="AL10220" s="13"/>
      <c r="AM10220" s="13"/>
      <c r="AN10220" s="3"/>
      <c r="AO10220" s="126"/>
      <c r="AP10220" s="126"/>
      <c r="AQ10220" s="127"/>
      <c r="AR10220" s="128"/>
      <c r="AS10220" s="13"/>
      <c r="AW10220" s="128"/>
      <c r="AX10220" s="128"/>
      <c r="AY10220" s="128"/>
      <c r="BH10220" s="89"/>
      <c r="BI10220" s="90"/>
      <c r="DL10220" s="13"/>
      <c r="DM10220" s="13"/>
      <c r="DN10220" s="3"/>
      <c r="DO10220" s="126"/>
      <c r="DP10220" s="126"/>
      <c r="DQ10220" s="127"/>
      <c r="DR10220" s="128"/>
      <c r="DS10220" s="13"/>
      <c r="DW10220" s="128"/>
      <c r="DX10220" s="128"/>
      <c r="DY10220" s="128"/>
      <c r="EH10220" s="89"/>
      <c r="EI10220" s="90"/>
    </row>
    <row r="10221" spans="38:139">
      <c r="AL10221" s="13"/>
      <c r="AM10221" s="13"/>
      <c r="AN10221" s="3"/>
      <c r="AO10221" s="126"/>
      <c r="AP10221" s="126"/>
      <c r="AQ10221" s="127"/>
      <c r="AR10221" s="128"/>
      <c r="AS10221" s="13"/>
      <c r="AW10221" s="128"/>
      <c r="AX10221" s="128"/>
      <c r="AY10221" s="128"/>
      <c r="BH10221" s="89"/>
      <c r="BI10221" s="90"/>
      <c r="DL10221" s="13"/>
      <c r="DM10221" s="13"/>
      <c r="DN10221" s="3"/>
      <c r="DO10221" s="126"/>
      <c r="DP10221" s="126"/>
      <c r="DQ10221" s="127"/>
      <c r="DR10221" s="128"/>
      <c r="DS10221" s="13"/>
      <c r="DW10221" s="128"/>
      <c r="DX10221" s="128"/>
      <c r="DY10221" s="128"/>
      <c r="EH10221" s="89"/>
      <c r="EI10221" s="90"/>
    </row>
    <row r="10222" spans="38:139">
      <c r="AL10222" s="13"/>
      <c r="AM10222" s="13"/>
      <c r="AN10222" s="3"/>
      <c r="AO10222" s="126"/>
      <c r="AP10222" s="126"/>
      <c r="AQ10222" s="127"/>
      <c r="AR10222" s="128"/>
      <c r="AS10222" s="13"/>
      <c r="AW10222" s="128"/>
      <c r="AX10222" s="128"/>
      <c r="AY10222" s="128"/>
      <c r="BH10222" s="89"/>
      <c r="BI10222" s="90"/>
      <c r="DL10222" s="13"/>
      <c r="DM10222" s="13"/>
      <c r="DN10222" s="3"/>
      <c r="DO10222" s="126"/>
      <c r="DP10222" s="126"/>
      <c r="DQ10222" s="127"/>
      <c r="DR10222" s="128"/>
      <c r="DS10222" s="13"/>
      <c r="DW10222" s="128"/>
      <c r="DX10222" s="128"/>
      <c r="DY10222" s="128"/>
      <c r="EH10222" s="89"/>
      <c r="EI10222" s="90"/>
    </row>
    <row r="10223" spans="38:139">
      <c r="AL10223" s="13"/>
      <c r="AM10223" s="13"/>
      <c r="AN10223" s="3"/>
      <c r="AO10223" s="126"/>
      <c r="AP10223" s="126"/>
      <c r="AQ10223" s="127"/>
      <c r="AR10223" s="128"/>
      <c r="AS10223" s="13"/>
      <c r="AW10223" s="128"/>
      <c r="AX10223" s="128"/>
      <c r="AY10223" s="128"/>
      <c r="BH10223" s="89"/>
      <c r="BI10223" s="90"/>
      <c r="DL10223" s="13"/>
      <c r="DM10223" s="13"/>
      <c r="DN10223" s="3"/>
      <c r="DO10223" s="126"/>
      <c r="DP10223" s="126"/>
      <c r="DQ10223" s="127"/>
      <c r="DR10223" s="128"/>
      <c r="DS10223" s="13"/>
      <c r="DW10223" s="128"/>
      <c r="DX10223" s="128"/>
      <c r="DY10223" s="128"/>
      <c r="EH10223" s="89"/>
      <c r="EI10223" s="90"/>
    </row>
    <row r="10224" spans="38:139">
      <c r="AL10224" s="13"/>
      <c r="AM10224" s="13"/>
      <c r="AN10224" s="3"/>
      <c r="AO10224" s="126"/>
      <c r="AP10224" s="126"/>
      <c r="AQ10224" s="127"/>
      <c r="AR10224" s="128"/>
      <c r="AS10224" s="13"/>
      <c r="AW10224" s="128"/>
      <c r="AX10224" s="128"/>
      <c r="AY10224" s="128"/>
      <c r="BH10224" s="89"/>
      <c r="BI10224" s="90"/>
      <c r="DL10224" s="13"/>
      <c r="DM10224" s="13"/>
      <c r="DN10224" s="3"/>
      <c r="DO10224" s="126"/>
      <c r="DP10224" s="126"/>
      <c r="DQ10224" s="127"/>
      <c r="DR10224" s="128"/>
      <c r="DS10224" s="13"/>
      <c r="DW10224" s="128"/>
      <c r="DX10224" s="128"/>
      <c r="DY10224" s="128"/>
      <c r="EH10224" s="89"/>
      <c r="EI10224" s="90"/>
    </row>
    <row r="10225" spans="38:139">
      <c r="AL10225" s="13"/>
      <c r="AM10225" s="13"/>
      <c r="AN10225" s="3"/>
      <c r="AO10225" s="126"/>
      <c r="AP10225" s="126"/>
      <c r="AQ10225" s="127"/>
      <c r="AR10225" s="128"/>
      <c r="AS10225" s="13"/>
      <c r="AW10225" s="128"/>
      <c r="AX10225" s="128"/>
      <c r="AY10225" s="128"/>
      <c r="BH10225" s="89"/>
      <c r="BI10225" s="90"/>
      <c r="DL10225" s="13"/>
      <c r="DM10225" s="13"/>
      <c r="DN10225" s="3"/>
      <c r="DO10225" s="126"/>
      <c r="DP10225" s="126"/>
      <c r="DQ10225" s="127"/>
      <c r="DR10225" s="128"/>
      <c r="DS10225" s="13"/>
      <c r="DW10225" s="128"/>
      <c r="DX10225" s="128"/>
      <c r="DY10225" s="128"/>
      <c r="EH10225" s="89"/>
      <c r="EI10225" s="90"/>
    </row>
    <row r="10226" spans="38:139">
      <c r="AL10226" s="13"/>
      <c r="AM10226" s="13"/>
      <c r="AN10226" s="3"/>
      <c r="AO10226" s="126"/>
      <c r="AP10226" s="126"/>
      <c r="AQ10226" s="127"/>
      <c r="AR10226" s="128"/>
      <c r="AS10226" s="13"/>
      <c r="AW10226" s="128"/>
      <c r="AX10226" s="128"/>
      <c r="AY10226" s="128"/>
      <c r="BH10226" s="89"/>
      <c r="BI10226" s="90"/>
      <c r="DL10226" s="13"/>
      <c r="DM10226" s="13"/>
      <c r="DN10226" s="3"/>
      <c r="DO10226" s="126"/>
      <c r="DP10226" s="126"/>
      <c r="DQ10226" s="127"/>
      <c r="DR10226" s="128"/>
      <c r="DS10226" s="13"/>
      <c r="DW10226" s="128"/>
      <c r="DX10226" s="128"/>
      <c r="DY10226" s="128"/>
      <c r="EH10226" s="89"/>
      <c r="EI10226" s="90"/>
    </row>
    <row r="10227" spans="38:139">
      <c r="AL10227" s="13"/>
      <c r="AM10227" s="13"/>
      <c r="AN10227" s="3"/>
      <c r="AO10227" s="126"/>
      <c r="AP10227" s="126"/>
      <c r="AQ10227" s="127"/>
      <c r="AR10227" s="128"/>
      <c r="AS10227" s="13"/>
      <c r="AW10227" s="128"/>
      <c r="AX10227" s="128"/>
      <c r="AY10227" s="128"/>
      <c r="BH10227" s="89"/>
      <c r="BI10227" s="90"/>
      <c r="DL10227" s="13"/>
      <c r="DM10227" s="13"/>
      <c r="DN10227" s="3"/>
      <c r="DO10227" s="126"/>
      <c r="DP10227" s="126"/>
      <c r="DQ10227" s="127"/>
      <c r="DR10227" s="128"/>
      <c r="DS10227" s="13"/>
      <c r="DW10227" s="128"/>
      <c r="DX10227" s="128"/>
      <c r="DY10227" s="128"/>
      <c r="EH10227" s="89"/>
      <c r="EI10227" s="90"/>
    </row>
    <row r="10228" spans="38:139">
      <c r="AL10228" s="13"/>
      <c r="AM10228" s="13"/>
      <c r="AN10228" s="3"/>
      <c r="AO10228" s="126"/>
      <c r="AP10228" s="126"/>
      <c r="AQ10228" s="127"/>
      <c r="AR10228" s="128"/>
      <c r="AS10228" s="13"/>
      <c r="AW10228" s="128"/>
      <c r="AX10228" s="128"/>
      <c r="AY10228" s="128"/>
      <c r="BH10228" s="89"/>
      <c r="BI10228" s="90"/>
      <c r="DL10228" s="13"/>
      <c r="DM10228" s="13"/>
      <c r="DN10228" s="3"/>
      <c r="DO10228" s="126"/>
      <c r="DP10228" s="126"/>
      <c r="DQ10228" s="127"/>
      <c r="DR10228" s="128"/>
      <c r="DS10228" s="13"/>
      <c r="DW10228" s="128"/>
      <c r="DX10228" s="128"/>
      <c r="DY10228" s="128"/>
      <c r="EH10228" s="89"/>
      <c r="EI10228" s="90"/>
    </row>
    <row r="10229" spans="38:139">
      <c r="AL10229" s="13"/>
      <c r="AM10229" s="13"/>
      <c r="AN10229" s="3"/>
      <c r="AO10229" s="126"/>
      <c r="AP10229" s="126"/>
      <c r="AQ10229" s="127"/>
      <c r="AR10229" s="128"/>
      <c r="AS10229" s="13"/>
      <c r="AW10229" s="128"/>
      <c r="AX10229" s="128"/>
      <c r="AY10229" s="128"/>
      <c r="BH10229" s="89"/>
      <c r="BI10229" s="90"/>
      <c r="DL10229" s="13"/>
      <c r="DM10229" s="13"/>
      <c r="DN10229" s="3"/>
      <c r="DO10229" s="126"/>
      <c r="DP10229" s="126"/>
      <c r="DQ10229" s="127"/>
      <c r="DR10229" s="128"/>
      <c r="DS10229" s="13"/>
      <c r="DW10229" s="128"/>
      <c r="DX10229" s="128"/>
      <c r="DY10229" s="128"/>
      <c r="EH10229" s="89"/>
      <c r="EI10229" s="90"/>
    </row>
    <row r="10230" spans="38:139">
      <c r="AL10230" s="13"/>
      <c r="AM10230" s="13"/>
      <c r="AN10230" s="3"/>
      <c r="AO10230" s="126"/>
      <c r="AP10230" s="126"/>
      <c r="AQ10230" s="127"/>
      <c r="AR10230" s="128"/>
      <c r="AS10230" s="13"/>
      <c r="AW10230" s="128"/>
      <c r="AX10230" s="128"/>
      <c r="AY10230" s="128"/>
      <c r="BH10230" s="89"/>
      <c r="BI10230" s="90"/>
      <c r="DL10230" s="13"/>
      <c r="DM10230" s="13"/>
      <c r="DN10230" s="3"/>
      <c r="DO10230" s="126"/>
      <c r="DP10230" s="126"/>
      <c r="DQ10230" s="127"/>
      <c r="DR10230" s="128"/>
      <c r="DS10230" s="13"/>
      <c r="DW10230" s="128"/>
      <c r="DX10230" s="128"/>
      <c r="DY10230" s="128"/>
      <c r="EH10230" s="89"/>
      <c r="EI10230" s="90"/>
    </row>
    <row r="10231" spans="38:139">
      <c r="AL10231" s="13"/>
      <c r="AM10231" s="13"/>
      <c r="AN10231" s="3"/>
      <c r="AO10231" s="126"/>
      <c r="AP10231" s="126"/>
      <c r="AQ10231" s="127"/>
      <c r="AR10231" s="128"/>
      <c r="AS10231" s="13"/>
      <c r="AW10231" s="128"/>
      <c r="AX10231" s="128"/>
      <c r="AY10231" s="128"/>
      <c r="BH10231" s="89"/>
      <c r="BI10231" s="90"/>
      <c r="DL10231" s="13"/>
      <c r="DM10231" s="13"/>
      <c r="DN10231" s="3"/>
      <c r="DO10231" s="126"/>
      <c r="DP10231" s="126"/>
      <c r="DQ10231" s="127"/>
      <c r="DR10231" s="128"/>
      <c r="DS10231" s="13"/>
      <c r="DW10231" s="128"/>
      <c r="DX10231" s="128"/>
      <c r="DY10231" s="128"/>
      <c r="EH10231" s="89"/>
      <c r="EI10231" s="90"/>
    </row>
    <row r="10232" spans="38:139">
      <c r="AL10232" s="13"/>
      <c r="AM10232" s="13"/>
      <c r="AN10232" s="3"/>
      <c r="AO10232" s="126"/>
      <c r="AP10232" s="126"/>
      <c r="AQ10232" s="127"/>
      <c r="AR10232" s="128"/>
      <c r="AS10232" s="13"/>
      <c r="AW10232" s="128"/>
      <c r="AX10232" s="128"/>
      <c r="AY10232" s="128"/>
      <c r="BH10232" s="89"/>
      <c r="BI10232" s="90"/>
      <c r="DL10232" s="13"/>
      <c r="DM10232" s="13"/>
      <c r="DN10232" s="3"/>
      <c r="DO10232" s="126"/>
      <c r="DP10232" s="126"/>
      <c r="DQ10232" s="127"/>
      <c r="DR10232" s="128"/>
      <c r="DS10232" s="13"/>
      <c r="DW10232" s="128"/>
      <c r="DX10232" s="128"/>
      <c r="DY10232" s="128"/>
      <c r="EH10232" s="89"/>
      <c r="EI10232" s="90"/>
    </row>
    <row r="10233" spans="38:139">
      <c r="AL10233" s="13"/>
      <c r="AM10233" s="13"/>
      <c r="AN10233" s="3"/>
      <c r="AO10233" s="126"/>
      <c r="AP10233" s="126"/>
      <c r="AQ10233" s="127"/>
      <c r="AR10233" s="128"/>
      <c r="AS10233" s="13"/>
      <c r="AW10233" s="128"/>
      <c r="AX10233" s="128"/>
      <c r="AY10233" s="128"/>
      <c r="BH10233" s="89"/>
      <c r="BI10233" s="90"/>
      <c r="DL10233" s="13"/>
      <c r="DM10233" s="13"/>
      <c r="DN10233" s="3"/>
      <c r="DO10233" s="126"/>
      <c r="DP10233" s="126"/>
      <c r="DQ10233" s="127"/>
      <c r="DR10233" s="128"/>
      <c r="DS10233" s="13"/>
      <c r="DW10233" s="128"/>
      <c r="DX10233" s="128"/>
      <c r="DY10233" s="128"/>
      <c r="EH10233" s="89"/>
      <c r="EI10233" s="90"/>
    </row>
    <row r="10234" spans="38:139">
      <c r="AL10234" s="13"/>
      <c r="AM10234" s="13"/>
      <c r="AN10234" s="3"/>
      <c r="AO10234" s="126"/>
      <c r="AP10234" s="126"/>
      <c r="AQ10234" s="127"/>
      <c r="AR10234" s="128"/>
      <c r="AS10234" s="13"/>
      <c r="AW10234" s="128"/>
      <c r="AX10234" s="128"/>
      <c r="AY10234" s="128"/>
      <c r="BH10234" s="89"/>
      <c r="BI10234" s="90"/>
      <c r="DL10234" s="13"/>
      <c r="DM10234" s="13"/>
      <c r="DN10234" s="3"/>
      <c r="DO10234" s="126"/>
      <c r="DP10234" s="126"/>
      <c r="DQ10234" s="127"/>
      <c r="DR10234" s="128"/>
      <c r="DS10234" s="13"/>
      <c r="DW10234" s="128"/>
      <c r="DX10234" s="128"/>
      <c r="DY10234" s="128"/>
      <c r="EH10234" s="89"/>
      <c r="EI10234" s="90"/>
    </row>
    <row r="10235" spans="38:139">
      <c r="AL10235" s="13"/>
      <c r="AM10235" s="13"/>
      <c r="AN10235" s="3"/>
      <c r="AO10235" s="126"/>
      <c r="AP10235" s="126"/>
      <c r="AQ10235" s="127"/>
      <c r="AR10235" s="128"/>
      <c r="AS10235" s="13"/>
      <c r="AW10235" s="128"/>
      <c r="AX10235" s="128"/>
      <c r="AY10235" s="128"/>
      <c r="BH10235" s="89"/>
      <c r="BI10235" s="90"/>
      <c r="DL10235" s="13"/>
      <c r="DM10235" s="13"/>
      <c r="DN10235" s="3"/>
      <c r="DO10235" s="126"/>
      <c r="DP10235" s="126"/>
      <c r="DQ10235" s="127"/>
      <c r="DR10235" s="128"/>
      <c r="DS10235" s="13"/>
      <c r="DW10235" s="128"/>
      <c r="DX10235" s="128"/>
      <c r="DY10235" s="128"/>
      <c r="EH10235" s="89"/>
      <c r="EI10235" s="90"/>
    </row>
    <row r="10236" spans="38:139">
      <c r="AL10236" s="13"/>
      <c r="AM10236" s="13"/>
      <c r="AN10236" s="3"/>
      <c r="AO10236" s="126"/>
      <c r="AP10236" s="126"/>
      <c r="AQ10236" s="127"/>
      <c r="AR10236" s="128"/>
      <c r="AS10236" s="13"/>
      <c r="AW10236" s="128"/>
      <c r="AX10236" s="128"/>
      <c r="AY10236" s="128"/>
      <c r="BH10236" s="89"/>
      <c r="BI10236" s="90"/>
      <c r="DL10236" s="13"/>
      <c r="DM10236" s="13"/>
      <c r="DN10236" s="3"/>
      <c r="DO10236" s="126"/>
      <c r="DP10236" s="126"/>
      <c r="DQ10236" s="127"/>
      <c r="DR10236" s="128"/>
      <c r="DS10236" s="13"/>
      <c r="DW10236" s="128"/>
      <c r="DX10236" s="128"/>
      <c r="DY10236" s="128"/>
      <c r="EH10236" s="89"/>
      <c r="EI10236" s="90"/>
    </row>
    <row r="10237" spans="38:139">
      <c r="AL10237" s="13"/>
      <c r="AM10237" s="13"/>
      <c r="AN10237" s="3"/>
      <c r="AO10237" s="126"/>
      <c r="AP10237" s="126"/>
      <c r="AQ10237" s="127"/>
      <c r="AR10237" s="128"/>
      <c r="AS10237" s="13"/>
      <c r="AW10237" s="128"/>
      <c r="AX10237" s="128"/>
      <c r="AY10237" s="128"/>
      <c r="BH10237" s="89"/>
      <c r="BI10237" s="90"/>
      <c r="DL10237" s="13"/>
      <c r="DM10237" s="13"/>
      <c r="DN10237" s="3"/>
      <c r="DO10237" s="126"/>
      <c r="DP10237" s="126"/>
      <c r="DQ10237" s="127"/>
      <c r="DR10237" s="128"/>
      <c r="DS10237" s="13"/>
      <c r="DW10237" s="128"/>
      <c r="DX10237" s="128"/>
      <c r="DY10237" s="128"/>
      <c r="EH10237" s="89"/>
      <c r="EI10237" s="90"/>
    </row>
    <row r="10238" spans="38:139">
      <c r="AL10238" s="13"/>
      <c r="AM10238" s="13"/>
      <c r="AN10238" s="3"/>
      <c r="AO10238" s="126"/>
      <c r="AP10238" s="126"/>
      <c r="AQ10238" s="127"/>
      <c r="AR10238" s="128"/>
      <c r="AS10238" s="13"/>
      <c r="AW10238" s="128"/>
      <c r="AX10238" s="128"/>
      <c r="AY10238" s="128"/>
      <c r="BH10238" s="89"/>
      <c r="BI10238" s="90"/>
      <c r="DL10238" s="13"/>
      <c r="DM10238" s="13"/>
      <c r="DN10238" s="3"/>
      <c r="DO10238" s="126"/>
      <c r="DP10238" s="126"/>
      <c r="DQ10238" s="127"/>
      <c r="DR10238" s="128"/>
      <c r="DS10238" s="13"/>
      <c r="DW10238" s="128"/>
      <c r="DX10238" s="128"/>
      <c r="DY10238" s="128"/>
      <c r="EH10238" s="89"/>
      <c r="EI10238" s="90"/>
    </row>
    <row r="10239" spans="38:139">
      <c r="AL10239" s="13"/>
      <c r="AM10239" s="13"/>
      <c r="AN10239" s="3"/>
      <c r="AO10239" s="126"/>
      <c r="AP10239" s="126"/>
      <c r="AQ10239" s="127"/>
      <c r="AR10239" s="128"/>
      <c r="AS10239" s="13"/>
      <c r="AW10239" s="128"/>
      <c r="AX10239" s="128"/>
      <c r="AY10239" s="128"/>
      <c r="BH10239" s="89"/>
      <c r="BI10239" s="90"/>
      <c r="DL10239" s="13"/>
      <c r="DM10239" s="13"/>
      <c r="DN10239" s="3"/>
      <c r="DO10239" s="126"/>
      <c r="DP10239" s="126"/>
      <c r="DQ10239" s="127"/>
      <c r="DR10239" s="128"/>
      <c r="DS10239" s="13"/>
      <c r="DW10239" s="128"/>
      <c r="DX10239" s="128"/>
      <c r="DY10239" s="128"/>
      <c r="EH10239" s="89"/>
      <c r="EI10239" s="90"/>
    </row>
    <row r="10240" spans="38:139">
      <c r="AL10240" s="13"/>
      <c r="AM10240" s="13"/>
      <c r="AN10240" s="3"/>
      <c r="AO10240" s="126"/>
      <c r="AP10240" s="126"/>
      <c r="AQ10240" s="127"/>
      <c r="AR10240" s="128"/>
      <c r="AS10240" s="13"/>
      <c r="AW10240" s="128"/>
      <c r="AX10240" s="128"/>
      <c r="AY10240" s="128"/>
      <c r="BH10240" s="89"/>
      <c r="BI10240" s="90"/>
      <c r="DL10240" s="13"/>
      <c r="DM10240" s="13"/>
      <c r="DN10240" s="3"/>
      <c r="DO10240" s="126"/>
      <c r="DP10240" s="126"/>
      <c r="DQ10240" s="127"/>
      <c r="DR10240" s="128"/>
      <c r="DS10240" s="13"/>
      <c r="DW10240" s="128"/>
      <c r="DX10240" s="128"/>
      <c r="DY10240" s="128"/>
      <c r="EH10240" s="89"/>
      <c r="EI10240" s="90"/>
    </row>
    <row r="10241" spans="38:139">
      <c r="AL10241" s="13"/>
      <c r="AM10241" s="13"/>
      <c r="AN10241" s="3"/>
      <c r="AO10241" s="126"/>
      <c r="AP10241" s="126"/>
      <c r="AQ10241" s="127"/>
      <c r="AR10241" s="128"/>
      <c r="AS10241" s="13"/>
      <c r="AW10241" s="128"/>
      <c r="AX10241" s="128"/>
      <c r="AY10241" s="128"/>
      <c r="BH10241" s="89"/>
      <c r="BI10241" s="90"/>
      <c r="DL10241" s="13"/>
      <c r="DM10241" s="13"/>
      <c r="DN10241" s="3"/>
      <c r="DO10241" s="126"/>
      <c r="DP10241" s="126"/>
      <c r="DQ10241" s="127"/>
      <c r="DR10241" s="128"/>
      <c r="DS10241" s="13"/>
      <c r="DW10241" s="128"/>
      <c r="DX10241" s="128"/>
      <c r="DY10241" s="128"/>
      <c r="EH10241" s="89"/>
      <c r="EI10241" s="90"/>
    </row>
    <row r="10242" spans="38:139">
      <c r="AL10242" s="13"/>
      <c r="AM10242" s="13"/>
      <c r="AN10242" s="3"/>
      <c r="AO10242" s="126"/>
      <c r="AP10242" s="126"/>
      <c r="AQ10242" s="127"/>
      <c r="AR10242" s="128"/>
      <c r="AS10242" s="13"/>
      <c r="AW10242" s="128"/>
      <c r="AX10242" s="128"/>
      <c r="AY10242" s="128"/>
      <c r="BH10242" s="89"/>
      <c r="BI10242" s="90"/>
      <c r="DL10242" s="13"/>
      <c r="DM10242" s="13"/>
      <c r="DN10242" s="3"/>
      <c r="DO10242" s="126"/>
      <c r="DP10242" s="126"/>
      <c r="DQ10242" s="127"/>
      <c r="DR10242" s="128"/>
      <c r="DS10242" s="13"/>
      <c r="DW10242" s="128"/>
      <c r="DX10242" s="128"/>
      <c r="DY10242" s="128"/>
      <c r="EH10242" s="89"/>
      <c r="EI10242" s="90"/>
    </row>
    <row r="10243" spans="38:139">
      <c r="AL10243" s="13"/>
      <c r="AM10243" s="13"/>
      <c r="AN10243" s="3"/>
      <c r="AO10243" s="126"/>
      <c r="AP10243" s="126"/>
      <c r="AQ10243" s="127"/>
      <c r="AR10243" s="128"/>
      <c r="AS10243" s="13"/>
      <c r="AW10243" s="128"/>
      <c r="AX10243" s="128"/>
      <c r="AY10243" s="128"/>
      <c r="BH10243" s="89"/>
      <c r="BI10243" s="90"/>
      <c r="DL10243" s="13"/>
      <c r="DM10243" s="13"/>
      <c r="DN10243" s="3"/>
      <c r="DO10243" s="126"/>
      <c r="DP10243" s="126"/>
      <c r="DQ10243" s="127"/>
      <c r="DR10243" s="128"/>
      <c r="DS10243" s="13"/>
      <c r="DW10243" s="128"/>
      <c r="DX10243" s="128"/>
      <c r="DY10243" s="128"/>
      <c r="EH10243" s="89"/>
      <c r="EI10243" s="90"/>
    </row>
    <row r="10244" spans="38:139">
      <c r="AL10244" s="13"/>
      <c r="AM10244" s="13"/>
      <c r="AN10244" s="3"/>
      <c r="AO10244" s="126"/>
      <c r="AP10244" s="126"/>
      <c r="AQ10244" s="127"/>
      <c r="AR10244" s="128"/>
      <c r="AS10244" s="13"/>
      <c r="AW10244" s="128"/>
      <c r="AX10244" s="128"/>
      <c r="AY10244" s="128"/>
      <c r="BH10244" s="89"/>
      <c r="BI10244" s="90"/>
      <c r="DL10244" s="13"/>
      <c r="DM10244" s="13"/>
      <c r="DN10244" s="3"/>
      <c r="DO10244" s="126"/>
      <c r="DP10244" s="126"/>
      <c r="DQ10244" s="127"/>
      <c r="DR10244" s="128"/>
      <c r="DS10244" s="13"/>
      <c r="DW10244" s="128"/>
      <c r="DX10244" s="128"/>
      <c r="DY10244" s="128"/>
      <c r="EH10244" s="89"/>
      <c r="EI10244" s="90"/>
    </row>
    <row r="10245" spans="38:139">
      <c r="AL10245" s="13"/>
      <c r="AM10245" s="13"/>
      <c r="AN10245" s="3"/>
      <c r="AO10245" s="126"/>
      <c r="AP10245" s="126"/>
      <c r="AQ10245" s="127"/>
      <c r="AR10245" s="128"/>
      <c r="AS10245" s="13"/>
      <c r="AW10245" s="128"/>
      <c r="AX10245" s="128"/>
      <c r="AY10245" s="128"/>
      <c r="BH10245" s="89"/>
      <c r="BI10245" s="90"/>
      <c r="DL10245" s="13"/>
      <c r="DM10245" s="13"/>
      <c r="DN10245" s="3"/>
      <c r="DO10245" s="126"/>
      <c r="DP10245" s="126"/>
      <c r="DQ10245" s="127"/>
      <c r="DR10245" s="128"/>
      <c r="DS10245" s="13"/>
      <c r="DW10245" s="128"/>
      <c r="DX10245" s="128"/>
      <c r="DY10245" s="128"/>
      <c r="EH10245" s="89"/>
      <c r="EI10245" s="90"/>
    </row>
    <row r="10246" spans="38:139">
      <c r="AL10246" s="13"/>
      <c r="AM10246" s="13"/>
      <c r="AN10246" s="3"/>
      <c r="AO10246" s="126"/>
      <c r="AP10246" s="126"/>
      <c r="AQ10246" s="127"/>
      <c r="AR10246" s="128"/>
      <c r="AS10246" s="13"/>
      <c r="AW10246" s="128"/>
      <c r="AX10246" s="128"/>
      <c r="AY10246" s="128"/>
      <c r="BH10246" s="89"/>
      <c r="BI10246" s="90"/>
      <c r="DL10246" s="13"/>
      <c r="DM10246" s="13"/>
      <c r="DN10246" s="3"/>
      <c r="DO10246" s="126"/>
      <c r="DP10246" s="126"/>
      <c r="DQ10246" s="127"/>
      <c r="DR10246" s="128"/>
      <c r="DS10246" s="13"/>
      <c r="DW10246" s="128"/>
      <c r="DX10246" s="128"/>
      <c r="DY10246" s="128"/>
      <c r="EH10246" s="89"/>
      <c r="EI10246" s="90"/>
    </row>
    <row r="10247" spans="38:139">
      <c r="AL10247" s="13"/>
      <c r="AM10247" s="13"/>
      <c r="AN10247" s="3"/>
      <c r="AO10247" s="126"/>
      <c r="AP10247" s="126"/>
      <c r="AQ10247" s="127"/>
      <c r="AR10247" s="128"/>
      <c r="AS10247" s="13"/>
      <c r="AW10247" s="128"/>
      <c r="AX10247" s="128"/>
      <c r="AY10247" s="128"/>
      <c r="BH10247" s="89"/>
      <c r="BI10247" s="90"/>
      <c r="DL10247" s="13"/>
      <c r="DM10247" s="13"/>
      <c r="DN10247" s="3"/>
      <c r="DO10247" s="126"/>
      <c r="DP10247" s="126"/>
      <c r="DQ10247" s="127"/>
      <c r="DR10247" s="128"/>
      <c r="DS10247" s="13"/>
      <c r="DW10247" s="128"/>
      <c r="DX10247" s="128"/>
      <c r="DY10247" s="128"/>
      <c r="EH10247" s="89"/>
      <c r="EI10247" s="90"/>
    </row>
    <row r="10248" spans="38:139">
      <c r="AL10248" s="13"/>
      <c r="AM10248" s="13"/>
      <c r="AN10248" s="3"/>
      <c r="AO10248" s="126"/>
      <c r="AP10248" s="126"/>
      <c r="AQ10248" s="127"/>
      <c r="AR10248" s="128"/>
      <c r="AS10248" s="13"/>
      <c r="AW10248" s="128"/>
      <c r="AX10248" s="128"/>
      <c r="AY10248" s="128"/>
      <c r="BH10248" s="89"/>
      <c r="BI10248" s="90"/>
      <c r="DL10248" s="13"/>
      <c r="DM10248" s="13"/>
      <c r="DN10248" s="3"/>
      <c r="DO10248" s="126"/>
      <c r="DP10248" s="126"/>
      <c r="DQ10248" s="127"/>
      <c r="DR10248" s="128"/>
      <c r="DS10248" s="13"/>
      <c r="DW10248" s="128"/>
      <c r="DX10248" s="128"/>
      <c r="DY10248" s="128"/>
      <c r="EH10248" s="89"/>
      <c r="EI10248" s="90"/>
    </row>
    <row r="10249" spans="38:139">
      <c r="AL10249" s="13"/>
      <c r="AM10249" s="13"/>
      <c r="AN10249" s="3"/>
      <c r="AO10249" s="126"/>
      <c r="AP10249" s="126"/>
      <c r="AQ10249" s="127"/>
      <c r="AR10249" s="128"/>
      <c r="AS10249" s="13"/>
      <c r="AW10249" s="128"/>
      <c r="AX10249" s="128"/>
      <c r="AY10249" s="128"/>
      <c r="BH10249" s="89"/>
      <c r="BI10249" s="90"/>
      <c r="DL10249" s="13"/>
      <c r="DM10249" s="13"/>
      <c r="DN10249" s="3"/>
      <c r="DO10249" s="126"/>
      <c r="DP10249" s="126"/>
      <c r="DQ10249" s="127"/>
      <c r="DR10249" s="128"/>
      <c r="DS10249" s="13"/>
      <c r="DW10249" s="128"/>
      <c r="DX10249" s="128"/>
      <c r="DY10249" s="128"/>
      <c r="EH10249" s="89"/>
      <c r="EI10249" s="90"/>
    </row>
    <row r="10250" spans="38:139">
      <c r="AL10250" s="13"/>
      <c r="AM10250" s="13"/>
      <c r="AN10250" s="3"/>
      <c r="AO10250" s="126"/>
      <c r="AP10250" s="126"/>
      <c r="AQ10250" s="127"/>
      <c r="AR10250" s="128"/>
      <c r="AS10250" s="13"/>
      <c r="AW10250" s="128"/>
      <c r="AX10250" s="128"/>
      <c r="AY10250" s="128"/>
      <c r="BH10250" s="89"/>
      <c r="BI10250" s="90"/>
      <c r="DL10250" s="13"/>
      <c r="DM10250" s="13"/>
      <c r="DN10250" s="3"/>
      <c r="DO10250" s="126"/>
      <c r="DP10250" s="126"/>
      <c r="DQ10250" s="127"/>
      <c r="DR10250" s="128"/>
      <c r="DS10250" s="13"/>
      <c r="DW10250" s="128"/>
      <c r="DX10250" s="128"/>
      <c r="DY10250" s="128"/>
      <c r="EH10250" s="89"/>
      <c r="EI10250" s="90"/>
    </row>
    <row r="10251" spans="38:139">
      <c r="AL10251" s="13"/>
      <c r="AM10251" s="13"/>
      <c r="AN10251" s="3"/>
      <c r="AO10251" s="126"/>
      <c r="AP10251" s="126"/>
      <c r="AQ10251" s="127"/>
      <c r="AR10251" s="128"/>
      <c r="AS10251" s="13"/>
      <c r="AW10251" s="128"/>
      <c r="AX10251" s="128"/>
      <c r="AY10251" s="128"/>
      <c r="BH10251" s="89"/>
      <c r="BI10251" s="90"/>
      <c r="DL10251" s="13"/>
      <c r="DM10251" s="13"/>
      <c r="DN10251" s="3"/>
      <c r="DO10251" s="126"/>
      <c r="DP10251" s="126"/>
      <c r="DQ10251" s="127"/>
      <c r="DR10251" s="128"/>
      <c r="DS10251" s="13"/>
      <c r="DW10251" s="128"/>
      <c r="DX10251" s="128"/>
      <c r="DY10251" s="128"/>
      <c r="EH10251" s="89"/>
      <c r="EI10251" s="90"/>
    </row>
    <row r="10252" spans="38:139">
      <c r="AL10252" s="13"/>
      <c r="AM10252" s="13"/>
      <c r="AN10252" s="3"/>
      <c r="AO10252" s="126"/>
      <c r="AP10252" s="126"/>
      <c r="AQ10252" s="127"/>
      <c r="AR10252" s="128"/>
      <c r="AS10252" s="13"/>
      <c r="AW10252" s="128"/>
      <c r="AX10252" s="128"/>
      <c r="AY10252" s="128"/>
      <c r="BH10252" s="89"/>
      <c r="BI10252" s="90"/>
      <c r="DL10252" s="13"/>
      <c r="DM10252" s="13"/>
      <c r="DN10252" s="3"/>
      <c r="DO10252" s="126"/>
      <c r="DP10252" s="126"/>
      <c r="DQ10252" s="127"/>
      <c r="DR10252" s="128"/>
      <c r="DS10252" s="13"/>
      <c r="DW10252" s="128"/>
      <c r="DX10252" s="128"/>
      <c r="DY10252" s="128"/>
      <c r="EH10252" s="89"/>
      <c r="EI10252" s="90"/>
    </row>
    <row r="10253" spans="38:139">
      <c r="AL10253" s="13"/>
      <c r="AM10253" s="13"/>
      <c r="AN10253" s="3"/>
      <c r="AO10253" s="126"/>
      <c r="AP10253" s="126"/>
      <c r="AQ10253" s="127"/>
      <c r="AR10253" s="128"/>
      <c r="AS10253" s="13"/>
      <c r="AW10253" s="128"/>
      <c r="AX10253" s="128"/>
      <c r="AY10253" s="128"/>
      <c r="BH10253" s="89"/>
      <c r="BI10253" s="90"/>
      <c r="DL10253" s="13"/>
      <c r="DM10253" s="13"/>
      <c r="DN10253" s="3"/>
      <c r="DO10253" s="126"/>
      <c r="DP10253" s="126"/>
      <c r="DQ10253" s="127"/>
      <c r="DR10253" s="128"/>
      <c r="DS10253" s="13"/>
      <c r="DW10253" s="128"/>
      <c r="DX10253" s="128"/>
      <c r="DY10253" s="128"/>
      <c r="EH10253" s="89"/>
      <c r="EI10253" s="90"/>
    </row>
    <row r="10254" spans="38:139">
      <c r="AL10254" s="13"/>
      <c r="AM10254" s="13"/>
      <c r="AN10254" s="3"/>
      <c r="AO10254" s="126"/>
      <c r="AP10254" s="126"/>
      <c r="AQ10254" s="127"/>
      <c r="AR10254" s="128"/>
      <c r="AS10254" s="13"/>
      <c r="AW10254" s="128"/>
      <c r="AX10254" s="128"/>
      <c r="AY10254" s="128"/>
      <c r="BH10254" s="89"/>
      <c r="BI10254" s="90"/>
      <c r="DL10254" s="13"/>
      <c r="DM10254" s="13"/>
      <c r="DN10254" s="3"/>
      <c r="DO10254" s="126"/>
      <c r="DP10254" s="126"/>
      <c r="DQ10254" s="127"/>
      <c r="DR10254" s="128"/>
      <c r="DS10254" s="13"/>
      <c r="DW10254" s="128"/>
      <c r="DX10254" s="128"/>
      <c r="DY10254" s="128"/>
      <c r="EH10254" s="89"/>
      <c r="EI10254" s="90"/>
    </row>
    <row r="10255" spans="38:139">
      <c r="AL10255" s="13"/>
      <c r="AM10255" s="13"/>
      <c r="AN10255" s="3"/>
      <c r="AO10255" s="126"/>
      <c r="AP10255" s="126"/>
      <c r="AQ10255" s="127"/>
      <c r="AR10255" s="128"/>
      <c r="AS10255" s="13"/>
      <c r="AW10255" s="128"/>
      <c r="AX10255" s="128"/>
      <c r="AY10255" s="128"/>
      <c r="BH10255" s="89"/>
      <c r="BI10255" s="90"/>
      <c r="DL10255" s="13"/>
      <c r="DM10255" s="13"/>
      <c r="DN10255" s="3"/>
      <c r="DO10255" s="126"/>
      <c r="DP10255" s="126"/>
      <c r="DQ10255" s="127"/>
      <c r="DR10255" s="128"/>
      <c r="DS10255" s="13"/>
      <c r="DW10255" s="128"/>
      <c r="DX10255" s="128"/>
      <c r="DY10255" s="128"/>
      <c r="EH10255" s="89"/>
      <c r="EI10255" s="90"/>
    </row>
    <row r="10256" spans="38:139">
      <c r="AL10256" s="13"/>
      <c r="AM10256" s="13"/>
      <c r="AN10256" s="3"/>
      <c r="AO10256" s="126"/>
      <c r="AP10256" s="126"/>
      <c r="AQ10256" s="127"/>
      <c r="AR10256" s="128"/>
      <c r="AS10256" s="13"/>
      <c r="AW10256" s="128"/>
      <c r="AX10256" s="128"/>
      <c r="AY10256" s="128"/>
      <c r="BH10256" s="89"/>
      <c r="BI10256" s="90"/>
      <c r="DL10256" s="13"/>
      <c r="DM10256" s="13"/>
      <c r="DN10256" s="3"/>
      <c r="DO10256" s="126"/>
      <c r="DP10256" s="126"/>
      <c r="DQ10256" s="127"/>
      <c r="DR10256" s="128"/>
      <c r="DS10256" s="13"/>
      <c r="DW10256" s="128"/>
      <c r="DX10256" s="128"/>
      <c r="DY10256" s="128"/>
      <c r="EH10256" s="89"/>
      <c r="EI10256" s="90"/>
    </row>
    <row r="10257" spans="38:139">
      <c r="AL10257" s="13"/>
      <c r="AM10257" s="13"/>
      <c r="AN10257" s="3"/>
      <c r="AO10257" s="126"/>
      <c r="AP10257" s="126"/>
      <c r="AQ10257" s="127"/>
      <c r="AR10257" s="128"/>
      <c r="AS10257" s="13"/>
      <c r="AW10257" s="128"/>
      <c r="AX10257" s="128"/>
      <c r="AY10257" s="128"/>
      <c r="BH10257" s="89"/>
      <c r="BI10257" s="90"/>
      <c r="DL10257" s="13"/>
      <c r="DM10257" s="13"/>
      <c r="DN10257" s="3"/>
      <c r="DO10257" s="126"/>
      <c r="DP10257" s="126"/>
      <c r="DQ10257" s="127"/>
      <c r="DR10257" s="128"/>
      <c r="DS10257" s="13"/>
      <c r="DW10257" s="128"/>
      <c r="DX10257" s="128"/>
      <c r="DY10257" s="128"/>
      <c r="EH10257" s="89"/>
      <c r="EI10257" s="90"/>
    </row>
    <row r="10258" spans="38:139">
      <c r="AL10258" s="13"/>
      <c r="AM10258" s="13"/>
      <c r="AN10258" s="3"/>
      <c r="AO10258" s="126"/>
      <c r="AP10258" s="126"/>
      <c r="AQ10258" s="127"/>
      <c r="AR10258" s="128"/>
      <c r="AS10258" s="13"/>
      <c r="AW10258" s="128"/>
      <c r="AX10258" s="128"/>
      <c r="AY10258" s="128"/>
      <c r="BH10258" s="89"/>
      <c r="BI10258" s="90"/>
      <c r="DL10258" s="13"/>
      <c r="DM10258" s="13"/>
      <c r="DN10258" s="3"/>
      <c r="DO10258" s="126"/>
      <c r="DP10258" s="126"/>
      <c r="DQ10258" s="127"/>
      <c r="DR10258" s="128"/>
      <c r="DS10258" s="13"/>
      <c r="DW10258" s="128"/>
      <c r="DX10258" s="128"/>
      <c r="DY10258" s="128"/>
      <c r="EH10258" s="89"/>
      <c r="EI10258" s="90"/>
    </row>
    <row r="10259" spans="38:139">
      <c r="AL10259" s="13"/>
      <c r="AM10259" s="13"/>
      <c r="AN10259" s="3"/>
      <c r="AO10259" s="126"/>
      <c r="AP10259" s="126"/>
      <c r="AQ10259" s="127"/>
      <c r="AR10259" s="128"/>
      <c r="AS10259" s="13"/>
      <c r="AW10259" s="128"/>
      <c r="AX10259" s="128"/>
      <c r="AY10259" s="128"/>
      <c r="BH10259" s="89"/>
      <c r="BI10259" s="90"/>
      <c r="DL10259" s="13"/>
      <c r="DM10259" s="13"/>
      <c r="DN10259" s="3"/>
      <c r="DO10259" s="126"/>
      <c r="DP10259" s="126"/>
      <c r="DQ10259" s="127"/>
      <c r="DR10259" s="128"/>
      <c r="DS10259" s="13"/>
      <c r="DW10259" s="128"/>
      <c r="DX10259" s="128"/>
      <c r="DY10259" s="128"/>
      <c r="EH10259" s="89"/>
      <c r="EI10259" s="90"/>
    </row>
    <row r="10260" spans="38:139">
      <c r="AL10260" s="13"/>
      <c r="AM10260" s="13"/>
      <c r="AN10260" s="3"/>
      <c r="AO10260" s="126"/>
      <c r="AP10260" s="126"/>
      <c r="AQ10260" s="127"/>
      <c r="AR10260" s="128"/>
      <c r="AS10260" s="13"/>
      <c r="AW10260" s="128"/>
      <c r="AX10260" s="128"/>
      <c r="AY10260" s="128"/>
      <c r="BH10260" s="89"/>
      <c r="BI10260" s="90"/>
      <c r="DL10260" s="13"/>
      <c r="DM10260" s="13"/>
      <c r="DN10260" s="3"/>
      <c r="DO10260" s="126"/>
      <c r="DP10260" s="126"/>
      <c r="DQ10260" s="127"/>
      <c r="DR10260" s="128"/>
      <c r="DS10260" s="13"/>
      <c r="DW10260" s="128"/>
      <c r="DX10260" s="128"/>
      <c r="DY10260" s="128"/>
      <c r="EH10260" s="89"/>
      <c r="EI10260" s="90"/>
    </row>
    <row r="10261" spans="38:139">
      <c r="AL10261" s="13"/>
      <c r="AM10261" s="13"/>
      <c r="AN10261" s="3"/>
      <c r="AO10261" s="126"/>
      <c r="AP10261" s="126"/>
      <c r="AQ10261" s="127"/>
      <c r="AR10261" s="128"/>
      <c r="AS10261" s="13"/>
      <c r="AW10261" s="128"/>
      <c r="AX10261" s="128"/>
      <c r="AY10261" s="128"/>
      <c r="BH10261" s="89"/>
      <c r="BI10261" s="90"/>
      <c r="DL10261" s="13"/>
      <c r="DM10261" s="13"/>
      <c r="DN10261" s="3"/>
      <c r="DO10261" s="126"/>
      <c r="DP10261" s="126"/>
      <c r="DQ10261" s="127"/>
      <c r="DR10261" s="128"/>
      <c r="DS10261" s="13"/>
      <c r="DW10261" s="128"/>
      <c r="DX10261" s="128"/>
      <c r="DY10261" s="128"/>
      <c r="EH10261" s="89"/>
      <c r="EI10261" s="90"/>
    </row>
    <row r="10262" spans="38:139">
      <c r="AL10262" s="13"/>
      <c r="AM10262" s="13"/>
      <c r="AN10262" s="3"/>
      <c r="AO10262" s="126"/>
      <c r="AP10262" s="126"/>
      <c r="AQ10262" s="127"/>
      <c r="AR10262" s="128"/>
      <c r="AS10262" s="13"/>
      <c r="AW10262" s="128"/>
      <c r="AX10262" s="128"/>
      <c r="AY10262" s="128"/>
      <c r="BH10262" s="89"/>
      <c r="BI10262" s="90"/>
      <c r="DL10262" s="13"/>
      <c r="DM10262" s="13"/>
      <c r="DN10262" s="3"/>
      <c r="DO10262" s="126"/>
      <c r="DP10262" s="126"/>
      <c r="DQ10262" s="127"/>
      <c r="DR10262" s="128"/>
      <c r="DS10262" s="13"/>
      <c r="DW10262" s="128"/>
      <c r="DX10262" s="128"/>
      <c r="DY10262" s="128"/>
      <c r="EH10262" s="89"/>
      <c r="EI10262" s="90"/>
    </row>
    <row r="10263" spans="38:139">
      <c r="AL10263" s="13"/>
      <c r="AM10263" s="13"/>
      <c r="AN10263" s="3"/>
      <c r="AO10263" s="126"/>
      <c r="AP10263" s="126"/>
      <c r="AQ10263" s="127"/>
      <c r="AR10263" s="128"/>
      <c r="AS10263" s="13"/>
      <c r="AW10263" s="128"/>
      <c r="AX10263" s="128"/>
      <c r="AY10263" s="128"/>
      <c r="BH10263" s="89"/>
      <c r="BI10263" s="90"/>
      <c r="DL10263" s="13"/>
      <c r="DM10263" s="13"/>
      <c r="DN10263" s="3"/>
      <c r="DO10263" s="126"/>
      <c r="DP10263" s="126"/>
      <c r="DQ10263" s="127"/>
      <c r="DR10263" s="128"/>
      <c r="DS10263" s="13"/>
      <c r="DW10263" s="128"/>
      <c r="DX10263" s="128"/>
      <c r="DY10263" s="128"/>
      <c r="EH10263" s="89"/>
      <c r="EI10263" s="90"/>
    </row>
    <row r="10264" spans="38:139">
      <c r="AL10264" s="13"/>
      <c r="AM10264" s="13"/>
      <c r="AN10264" s="3"/>
      <c r="AO10264" s="126"/>
      <c r="AP10264" s="126"/>
      <c r="AQ10264" s="127"/>
      <c r="AR10264" s="128"/>
      <c r="AS10264" s="13"/>
      <c r="AW10264" s="128"/>
      <c r="AX10264" s="128"/>
      <c r="AY10264" s="128"/>
      <c r="BH10264" s="89"/>
      <c r="BI10264" s="90"/>
      <c r="DL10264" s="13"/>
      <c r="DM10264" s="13"/>
      <c r="DN10264" s="3"/>
      <c r="DO10264" s="126"/>
      <c r="DP10264" s="126"/>
      <c r="DQ10264" s="127"/>
      <c r="DR10264" s="128"/>
      <c r="DS10264" s="13"/>
      <c r="DW10264" s="128"/>
      <c r="DX10264" s="128"/>
      <c r="DY10264" s="128"/>
      <c r="EH10264" s="89"/>
      <c r="EI10264" s="90"/>
    </row>
    <row r="10265" spans="38:139">
      <c r="AL10265" s="13"/>
      <c r="AM10265" s="13"/>
      <c r="AN10265" s="3"/>
      <c r="AO10265" s="126"/>
      <c r="AP10265" s="126"/>
      <c r="AQ10265" s="127"/>
      <c r="AR10265" s="128"/>
      <c r="AS10265" s="13"/>
      <c r="AW10265" s="128"/>
      <c r="AX10265" s="128"/>
      <c r="AY10265" s="128"/>
      <c r="BH10265" s="89"/>
      <c r="BI10265" s="90"/>
      <c r="DL10265" s="13"/>
      <c r="DM10265" s="13"/>
      <c r="DN10265" s="3"/>
      <c r="DO10265" s="126"/>
      <c r="DP10265" s="126"/>
      <c r="DQ10265" s="127"/>
      <c r="DR10265" s="128"/>
      <c r="DS10265" s="13"/>
      <c r="DW10265" s="128"/>
      <c r="DX10265" s="128"/>
      <c r="DY10265" s="128"/>
      <c r="EH10265" s="89"/>
      <c r="EI10265" s="90"/>
    </row>
    <row r="10266" spans="38:139">
      <c r="AL10266" s="13"/>
      <c r="AM10266" s="13"/>
      <c r="AN10266" s="3"/>
      <c r="AO10266" s="126"/>
      <c r="AP10266" s="126"/>
      <c r="AQ10266" s="127"/>
      <c r="AR10266" s="128"/>
      <c r="AS10266" s="13"/>
      <c r="AW10266" s="128"/>
      <c r="AX10266" s="128"/>
      <c r="AY10266" s="128"/>
      <c r="BH10266" s="89"/>
      <c r="BI10266" s="90"/>
      <c r="DL10266" s="13"/>
      <c r="DM10266" s="13"/>
      <c r="DN10266" s="3"/>
      <c r="DO10266" s="126"/>
      <c r="DP10266" s="126"/>
      <c r="DQ10266" s="127"/>
      <c r="DR10266" s="128"/>
      <c r="DS10266" s="13"/>
      <c r="DW10266" s="128"/>
      <c r="DX10266" s="128"/>
      <c r="DY10266" s="128"/>
      <c r="EH10266" s="89"/>
      <c r="EI10266" s="90"/>
    </row>
    <row r="10267" spans="38:139">
      <c r="AL10267" s="13"/>
      <c r="AM10267" s="13"/>
      <c r="AN10267" s="3"/>
      <c r="AO10267" s="126"/>
      <c r="AP10267" s="126"/>
      <c r="AQ10267" s="127"/>
      <c r="AR10267" s="128"/>
      <c r="AS10267" s="13"/>
      <c r="AW10267" s="128"/>
      <c r="AX10267" s="128"/>
      <c r="AY10267" s="128"/>
      <c r="BH10267" s="89"/>
      <c r="BI10267" s="90"/>
      <c r="DL10267" s="13"/>
      <c r="DM10267" s="13"/>
      <c r="DN10267" s="3"/>
      <c r="DO10267" s="126"/>
      <c r="DP10267" s="126"/>
      <c r="DQ10267" s="127"/>
      <c r="DR10267" s="128"/>
      <c r="DS10267" s="13"/>
      <c r="DW10267" s="128"/>
      <c r="DX10267" s="128"/>
      <c r="DY10267" s="128"/>
      <c r="EH10267" s="89"/>
      <c r="EI10267" s="90"/>
    </row>
    <row r="10268" spans="38:139">
      <c r="AL10268" s="13"/>
      <c r="AM10268" s="13"/>
      <c r="AN10268" s="3"/>
      <c r="AO10268" s="126"/>
      <c r="AP10268" s="126"/>
      <c r="AQ10268" s="127"/>
      <c r="AR10268" s="128"/>
      <c r="AS10268" s="13"/>
      <c r="AW10268" s="128"/>
      <c r="AX10268" s="128"/>
      <c r="AY10268" s="128"/>
      <c r="BH10268" s="89"/>
      <c r="BI10268" s="90"/>
      <c r="DL10268" s="13"/>
      <c r="DM10268" s="13"/>
      <c r="DN10268" s="3"/>
      <c r="DO10268" s="126"/>
      <c r="DP10268" s="126"/>
      <c r="DQ10268" s="127"/>
      <c r="DR10268" s="128"/>
      <c r="DS10268" s="13"/>
      <c r="DW10268" s="128"/>
      <c r="DX10268" s="128"/>
      <c r="DY10268" s="128"/>
      <c r="EH10268" s="89"/>
      <c r="EI10268" s="90"/>
    </row>
    <row r="10269" spans="38:139">
      <c r="AL10269" s="13"/>
      <c r="AM10269" s="13"/>
      <c r="AN10269" s="3"/>
      <c r="AO10269" s="126"/>
      <c r="AP10269" s="126"/>
      <c r="AQ10269" s="127"/>
      <c r="AR10269" s="128"/>
      <c r="AS10269" s="13"/>
      <c r="AW10269" s="128"/>
      <c r="AX10269" s="128"/>
      <c r="AY10269" s="128"/>
      <c r="BH10269" s="89"/>
      <c r="BI10269" s="90"/>
      <c r="DL10269" s="13"/>
      <c r="DM10269" s="13"/>
      <c r="DN10269" s="3"/>
      <c r="DO10269" s="126"/>
      <c r="DP10269" s="126"/>
      <c r="DQ10269" s="127"/>
      <c r="DR10269" s="128"/>
      <c r="DS10269" s="13"/>
      <c r="DW10269" s="128"/>
      <c r="DX10269" s="128"/>
      <c r="DY10269" s="128"/>
      <c r="EH10269" s="89"/>
      <c r="EI10269" s="90"/>
    </row>
    <row r="10270" spans="38:139">
      <c r="AL10270" s="13"/>
      <c r="AM10270" s="13"/>
      <c r="AN10270" s="3"/>
      <c r="AO10270" s="126"/>
      <c r="AP10270" s="126"/>
      <c r="AQ10270" s="127"/>
      <c r="AR10270" s="128"/>
      <c r="AS10270" s="13"/>
      <c r="AW10270" s="128"/>
      <c r="AX10270" s="128"/>
      <c r="AY10270" s="128"/>
      <c r="BH10270" s="89"/>
      <c r="BI10270" s="90"/>
      <c r="DL10270" s="13"/>
      <c r="DM10270" s="13"/>
      <c r="DN10270" s="3"/>
      <c r="DO10270" s="126"/>
      <c r="DP10270" s="126"/>
      <c r="DQ10270" s="127"/>
      <c r="DR10270" s="128"/>
      <c r="DS10270" s="13"/>
      <c r="DW10270" s="128"/>
      <c r="DX10270" s="128"/>
      <c r="DY10270" s="128"/>
      <c r="EH10270" s="89"/>
      <c r="EI10270" s="90"/>
    </row>
    <row r="10271" spans="38:139">
      <c r="AL10271" s="13"/>
      <c r="AM10271" s="13"/>
      <c r="AN10271" s="3"/>
      <c r="AO10271" s="126"/>
      <c r="AP10271" s="126"/>
      <c r="AQ10271" s="127"/>
      <c r="AR10271" s="128"/>
      <c r="AS10271" s="13"/>
      <c r="AW10271" s="128"/>
      <c r="AX10271" s="128"/>
      <c r="AY10271" s="128"/>
      <c r="BH10271" s="89"/>
      <c r="BI10271" s="90"/>
      <c r="DL10271" s="13"/>
      <c r="DM10271" s="13"/>
      <c r="DN10271" s="3"/>
      <c r="DO10271" s="126"/>
      <c r="DP10271" s="126"/>
      <c r="DQ10271" s="127"/>
      <c r="DR10271" s="128"/>
      <c r="DS10271" s="13"/>
      <c r="DW10271" s="128"/>
      <c r="DX10271" s="128"/>
      <c r="DY10271" s="128"/>
      <c r="EH10271" s="89"/>
      <c r="EI10271" s="90"/>
    </row>
    <row r="10272" spans="38:139">
      <c r="AL10272" s="13"/>
      <c r="AM10272" s="13"/>
      <c r="AN10272" s="3"/>
      <c r="AO10272" s="126"/>
      <c r="AP10272" s="126"/>
      <c r="AQ10272" s="127"/>
      <c r="AR10272" s="128"/>
      <c r="AS10272" s="13"/>
      <c r="AW10272" s="128"/>
      <c r="AX10272" s="128"/>
      <c r="AY10272" s="128"/>
      <c r="BH10272" s="89"/>
      <c r="BI10272" s="90"/>
      <c r="DL10272" s="13"/>
      <c r="DM10272" s="13"/>
      <c r="DN10272" s="3"/>
      <c r="DO10272" s="126"/>
      <c r="DP10272" s="126"/>
      <c r="DQ10272" s="127"/>
      <c r="DR10272" s="128"/>
      <c r="DS10272" s="13"/>
      <c r="DW10272" s="128"/>
      <c r="DX10272" s="128"/>
      <c r="DY10272" s="128"/>
      <c r="EH10272" s="89"/>
      <c r="EI10272" s="90"/>
    </row>
    <row r="10273" spans="38:139">
      <c r="AL10273" s="13"/>
      <c r="AM10273" s="13"/>
      <c r="AN10273" s="3"/>
      <c r="AO10273" s="126"/>
      <c r="AP10273" s="126"/>
      <c r="AQ10273" s="127"/>
      <c r="AR10273" s="128"/>
      <c r="AS10273" s="13"/>
      <c r="AW10273" s="128"/>
      <c r="AX10273" s="128"/>
      <c r="AY10273" s="128"/>
      <c r="BH10273" s="89"/>
      <c r="BI10273" s="90"/>
      <c r="DL10273" s="13"/>
      <c r="DM10273" s="13"/>
      <c r="DN10273" s="3"/>
      <c r="DO10273" s="126"/>
      <c r="DP10273" s="126"/>
      <c r="DQ10273" s="127"/>
      <c r="DR10273" s="128"/>
      <c r="DS10273" s="13"/>
      <c r="DW10273" s="128"/>
      <c r="DX10273" s="128"/>
      <c r="DY10273" s="128"/>
      <c r="EH10273" s="89"/>
      <c r="EI10273" s="90"/>
    </row>
    <row r="10274" spans="38:139">
      <c r="AL10274" s="13"/>
      <c r="AM10274" s="13"/>
      <c r="AN10274" s="3"/>
      <c r="AO10274" s="126"/>
      <c r="AP10274" s="126"/>
      <c r="AQ10274" s="127"/>
      <c r="AR10274" s="128"/>
      <c r="AS10274" s="13"/>
      <c r="AW10274" s="128"/>
      <c r="AX10274" s="128"/>
      <c r="AY10274" s="128"/>
      <c r="BH10274" s="89"/>
      <c r="BI10274" s="90"/>
      <c r="DL10274" s="13"/>
      <c r="DM10274" s="13"/>
      <c r="DN10274" s="3"/>
      <c r="DO10274" s="126"/>
      <c r="DP10274" s="126"/>
      <c r="DQ10274" s="127"/>
      <c r="DR10274" s="128"/>
      <c r="DS10274" s="13"/>
      <c r="DW10274" s="128"/>
      <c r="DX10274" s="128"/>
      <c r="DY10274" s="128"/>
      <c r="EH10274" s="89"/>
      <c r="EI10274" s="90"/>
    </row>
    <row r="10275" spans="38:139">
      <c r="AL10275" s="13"/>
      <c r="AM10275" s="13"/>
      <c r="AN10275" s="3"/>
      <c r="AO10275" s="126"/>
      <c r="AP10275" s="126"/>
      <c r="AQ10275" s="127"/>
      <c r="AR10275" s="128"/>
      <c r="AS10275" s="13"/>
      <c r="AW10275" s="128"/>
      <c r="AX10275" s="128"/>
      <c r="AY10275" s="128"/>
      <c r="BH10275" s="89"/>
      <c r="BI10275" s="90"/>
      <c r="DL10275" s="13"/>
      <c r="DM10275" s="13"/>
      <c r="DN10275" s="3"/>
      <c r="DO10275" s="126"/>
      <c r="DP10275" s="126"/>
      <c r="DQ10275" s="127"/>
      <c r="DR10275" s="128"/>
      <c r="DS10275" s="13"/>
      <c r="DW10275" s="128"/>
      <c r="DX10275" s="128"/>
      <c r="DY10275" s="128"/>
      <c r="EH10275" s="89"/>
      <c r="EI10275" s="90"/>
    </row>
    <row r="10276" spans="38:139">
      <c r="AL10276" s="13"/>
      <c r="AM10276" s="13"/>
      <c r="AN10276" s="3"/>
      <c r="AO10276" s="126"/>
      <c r="AP10276" s="126"/>
      <c r="AQ10276" s="127"/>
      <c r="AR10276" s="128"/>
      <c r="AS10276" s="13"/>
      <c r="AW10276" s="128"/>
      <c r="AX10276" s="128"/>
      <c r="AY10276" s="128"/>
      <c r="BH10276" s="89"/>
      <c r="BI10276" s="90"/>
      <c r="DL10276" s="13"/>
      <c r="DM10276" s="13"/>
      <c r="DN10276" s="3"/>
      <c r="DO10276" s="126"/>
      <c r="DP10276" s="126"/>
      <c r="DQ10276" s="127"/>
      <c r="DR10276" s="128"/>
      <c r="DS10276" s="13"/>
      <c r="DW10276" s="128"/>
      <c r="DX10276" s="128"/>
      <c r="DY10276" s="128"/>
      <c r="EH10276" s="89"/>
      <c r="EI10276" s="90"/>
    </row>
    <row r="10277" spans="38:139">
      <c r="AL10277" s="13"/>
      <c r="AM10277" s="13"/>
      <c r="AN10277" s="3"/>
      <c r="AO10277" s="126"/>
      <c r="AP10277" s="126"/>
      <c r="AQ10277" s="127"/>
      <c r="AR10277" s="128"/>
      <c r="AS10277" s="13"/>
      <c r="AW10277" s="128"/>
      <c r="AX10277" s="128"/>
      <c r="AY10277" s="128"/>
      <c r="BH10277" s="89"/>
      <c r="BI10277" s="90"/>
      <c r="DL10277" s="13"/>
      <c r="DM10277" s="13"/>
      <c r="DN10277" s="3"/>
      <c r="DO10277" s="126"/>
      <c r="DP10277" s="126"/>
      <c r="DQ10277" s="127"/>
      <c r="DR10277" s="128"/>
      <c r="DS10277" s="13"/>
      <c r="DW10277" s="128"/>
      <c r="DX10277" s="128"/>
      <c r="DY10277" s="128"/>
      <c r="EH10277" s="89"/>
      <c r="EI10277" s="90"/>
    </row>
    <row r="10278" spans="38:139">
      <c r="AL10278" s="13"/>
      <c r="AM10278" s="13"/>
      <c r="AN10278" s="3"/>
      <c r="AO10278" s="126"/>
      <c r="AP10278" s="126"/>
      <c r="AQ10278" s="127"/>
      <c r="AR10278" s="128"/>
      <c r="AS10278" s="13"/>
      <c r="AW10278" s="128"/>
      <c r="AX10278" s="128"/>
      <c r="AY10278" s="128"/>
      <c r="BH10278" s="89"/>
      <c r="BI10278" s="90"/>
      <c r="DL10278" s="13"/>
      <c r="DM10278" s="13"/>
      <c r="DN10278" s="3"/>
      <c r="DO10278" s="126"/>
      <c r="DP10278" s="126"/>
      <c r="DQ10278" s="127"/>
      <c r="DR10278" s="128"/>
      <c r="DS10278" s="13"/>
      <c r="DW10278" s="128"/>
      <c r="DX10278" s="128"/>
      <c r="DY10278" s="128"/>
      <c r="EH10278" s="89"/>
      <c r="EI10278" s="90"/>
    </row>
    <row r="10279" spans="38:139">
      <c r="AL10279" s="13"/>
      <c r="AM10279" s="13"/>
      <c r="AN10279" s="3"/>
      <c r="AO10279" s="126"/>
      <c r="AP10279" s="126"/>
      <c r="AQ10279" s="127"/>
      <c r="AR10279" s="128"/>
      <c r="AS10279" s="13"/>
      <c r="AW10279" s="128"/>
      <c r="AX10279" s="128"/>
      <c r="AY10279" s="128"/>
      <c r="BH10279" s="89"/>
      <c r="BI10279" s="90"/>
      <c r="DL10279" s="13"/>
      <c r="DM10279" s="13"/>
      <c r="DN10279" s="3"/>
      <c r="DO10279" s="126"/>
      <c r="DP10279" s="126"/>
      <c r="DQ10279" s="127"/>
      <c r="DR10279" s="128"/>
      <c r="DS10279" s="13"/>
      <c r="DW10279" s="128"/>
      <c r="DX10279" s="128"/>
      <c r="DY10279" s="128"/>
      <c r="EH10279" s="89"/>
      <c r="EI10279" s="90"/>
    </row>
    <row r="10280" spans="38:139">
      <c r="AL10280" s="13"/>
      <c r="AM10280" s="13"/>
      <c r="AN10280" s="3"/>
      <c r="AO10280" s="126"/>
      <c r="AP10280" s="126"/>
      <c r="AQ10280" s="127"/>
      <c r="AR10280" s="128"/>
      <c r="AS10280" s="13"/>
      <c r="AW10280" s="128"/>
      <c r="AX10280" s="128"/>
      <c r="AY10280" s="128"/>
      <c r="BH10280" s="89"/>
      <c r="BI10280" s="90"/>
      <c r="DL10280" s="13"/>
      <c r="DM10280" s="13"/>
      <c r="DN10280" s="3"/>
      <c r="DO10280" s="126"/>
      <c r="DP10280" s="126"/>
      <c r="DQ10280" s="127"/>
      <c r="DR10280" s="128"/>
      <c r="DS10280" s="13"/>
      <c r="DW10280" s="128"/>
      <c r="DX10280" s="128"/>
      <c r="DY10280" s="128"/>
      <c r="EH10280" s="89"/>
      <c r="EI10280" s="90"/>
    </row>
    <row r="10281" spans="38:139">
      <c r="AL10281" s="13"/>
      <c r="AM10281" s="13"/>
      <c r="AN10281" s="3"/>
      <c r="AO10281" s="126"/>
      <c r="AP10281" s="126"/>
      <c r="AQ10281" s="127"/>
      <c r="AR10281" s="128"/>
      <c r="AS10281" s="13"/>
      <c r="AW10281" s="128"/>
      <c r="AX10281" s="128"/>
      <c r="AY10281" s="128"/>
      <c r="BH10281" s="89"/>
      <c r="BI10281" s="90"/>
      <c r="DL10281" s="13"/>
      <c r="DM10281" s="13"/>
      <c r="DN10281" s="3"/>
      <c r="DO10281" s="126"/>
      <c r="DP10281" s="126"/>
      <c r="DQ10281" s="127"/>
      <c r="DR10281" s="128"/>
      <c r="DS10281" s="13"/>
      <c r="DW10281" s="128"/>
      <c r="DX10281" s="128"/>
      <c r="DY10281" s="128"/>
      <c r="EH10281" s="89"/>
      <c r="EI10281" s="90"/>
    </row>
    <row r="10282" spans="38:139">
      <c r="AL10282" s="13"/>
      <c r="AM10282" s="13"/>
      <c r="AN10282" s="3"/>
      <c r="AO10282" s="126"/>
      <c r="AP10282" s="126"/>
      <c r="AQ10282" s="127"/>
      <c r="AR10282" s="128"/>
      <c r="AS10282" s="13"/>
      <c r="AW10282" s="128"/>
      <c r="AX10282" s="128"/>
      <c r="AY10282" s="128"/>
      <c r="BH10282" s="89"/>
      <c r="BI10282" s="90"/>
      <c r="DL10282" s="13"/>
      <c r="DM10282" s="13"/>
      <c r="DN10282" s="3"/>
      <c r="DO10282" s="126"/>
      <c r="DP10282" s="126"/>
      <c r="DQ10282" s="127"/>
      <c r="DR10282" s="128"/>
      <c r="DS10282" s="13"/>
      <c r="DW10282" s="128"/>
      <c r="DX10282" s="128"/>
      <c r="DY10282" s="128"/>
      <c r="EH10282" s="89"/>
      <c r="EI10282" s="90"/>
    </row>
    <row r="10283" spans="38:139">
      <c r="AL10283" s="13"/>
      <c r="AM10283" s="13"/>
      <c r="AN10283" s="3"/>
      <c r="AO10283" s="126"/>
      <c r="AP10283" s="126"/>
      <c r="AQ10283" s="127"/>
      <c r="AR10283" s="128"/>
      <c r="AS10283" s="13"/>
      <c r="AW10283" s="128"/>
      <c r="AX10283" s="128"/>
      <c r="AY10283" s="128"/>
      <c r="BH10283" s="89"/>
      <c r="BI10283" s="90"/>
      <c r="DL10283" s="13"/>
      <c r="DM10283" s="13"/>
      <c r="DN10283" s="3"/>
      <c r="DO10283" s="126"/>
      <c r="DP10283" s="126"/>
      <c r="DQ10283" s="127"/>
      <c r="DR10283" s="128"/>
      <c r="DS10283" s="13"/>
      <c r="DW10283" s="128"/>
      <c r="DX10283" s="128"/>
      <c r="DY10283" s="128"/>
      <c r="EH10283" s="89"/>
      <c r="EI10283" s="90"/>
    </row>
    <row r="10284" spans="38:139">
      <c r="AL10284" s="13"/>
      <c r="AM10284" s="13"/>
      <c r="AN10284" s="3"/>
      <c r="AO10284" s="126"/>
      <c r="AP10284" s="126"/>
      <c r="AQ10284" s="127"/>
      <c r="AR10284" s="128"/>
      <c r="AS10284" s="13"/>
      <c r="AW10284" s="128"/>
      <c r="AX10284" s="128"/>
      <c r="AY10284" s="128"/>
      <c r="BH10284" s="89"/>
      <c r="BI10284" s="90"/>
      <c r="DL10284" s="13"/>
      <c r="DM10284" s="13"/>
      <c r="DN10284" s="3"/>
      <c r="DO10284" s="126"/>
      <c r="DP10284" s="126"/>
      <c r="DQ10284" s="127"/>
      <c r="DR10284" s="128"/>
      <c r="DS10284" s="13"/>
      <c r="DW10284" s="128"/>
      <c r="DX10284" s="128"/>
      <c r="DY10284" s="128"/>
      <c r="EH10284" s="89"/>
      <c r="EI10284" s="90"/>
    </row>
    <row r="10285" spans="38:139">
      <c r="AL10285" s="13"/>
      <c r="AM10285" s="13"/>
      <c r="AN10285" s="3"/>
      <c r="AO10285" s="126"/>
      <c r="AP10285" s="126"/>
      <c r="AQ10285" s="127"/>
      <c r="AR10285" s="128"/>
      <c r="AS10285" s="13"/>
      <c r="AW10285" s="128"/>
      <c r="AX10285" s="128"/>
      <c r="AY10285" s="128"/>
      <c r="BH10285" s="89"/>
      <c r="BI10285" s="90"/>
      <c r="DL10285" s="13"/>
      <c r="DM10285" s="13"/>
      <c r="DN10285" s="3"/>
      <c r="DO10285" s="126"/>
      <c r="DP10285" s="126"/>
      <c r="DQ10285" s="127"/>
      <c r="DR10285" s="128"/>
      <c r="DS10285" s="13"/>
      <c r="DW10285" s="128"/>
      <c r="DX10285" s="128"/>
      <c r="DY10285" s="128"/>
      <c r="EH10285" s="89"/>
      <c r="EI10285" s="90"/>
    </row>
    <row r="10286" spans="38:139">
      <c r="AL10286" s="13"/>
      <c r="AM10286" s="13"/>
      <c r="AN10286" s="3"/>
      <c r="AO10286" s="126"/>
      <c r="AP10286" s="126"/>
      <c r="AQ10286" s="127"/>
      <c r="AR10286" s="128"/>
      <c r="AS10286" s="13"/>
      <c r="AW10286" s="128"/>
      <c r="AX10286" s="128"/>
      <c r="AY10286" s="128"/>
      <c r="BH10286" s="89"/>
      <c r="BI10286" s="90"/>
      <c r="DL10286" s="13"/>
      <c r="DM10286" s="13"/>
      <c r="DN10286" s="3"/>
      <c r="DO10286" s="126"/>
      <c r="DP10286" s="126"/>
      <c r="DQ10286" s="127"/>
      <c r="DR10286" s="128"/>
      <c r="DS10286" s="13"/>
      <c r="DW10286" s="128"/>
      <c r="DX10286" s="128"/>
      <c r="DY10286" s="128"/>
      <c r="EH10286" s="89"/>
      <c r="EI10286" s="90"/>
    </row>
    <row r="10287" spans="38:139">
      <c r="AL10287" s="13"/>
      <c r="AM10287" s="13"/>
      <c r="AN10287" s="3"/>
      <c r="AO10287" s="126"/>
      <c r="AP10287" s="126"/>
      <c r="AQ10287" s="127"/>
      <c r="AR10287" s="128"/>
      <c r="AS10287" s="13"/>
      <c r="AW10287" s="128"/>
      <c r="AX10287" s="128"/>
      <c r="AY10287" s="128"/>
      <c r="BH10287" s="89"/>
      <c r="BI10287" s="90"/>
      <c r="DL10287" s="13"/>
      <c r="DM10287" s="13"/>
      <c r="DN10287" s="3"/>
      <c r="DO10287" s="126"/>
      <c r="DP10287" s="126"/>
      <c r="DQ10287" s="127"/>
      <c r="DR10287" s="128"/>
      <c r="DS10287" s="13"/>
      <c r="DW10287" s="128"/>
      <c r="DX10287" s="128"/>
      <c r="DY10287" s="128"/>
      <c r="EH10287" s="89"/>
      <c r="EI10287" s="90"/>
    </row>
    <row r="10288" spans="38:139">
      <c r="AL10288" s="13"/>
      <c r="AM10288" s="13"/>
      <c r="AN10288" s="3"/>
      <c r="AO10288" s="126"/>
      <c r="AP10288" s="126"/>
      <c r="AQ10288" s="127"/>
      <c r="AR10288" s="128"/>
      <c r="AS10288" s="13"/>
      <c r="AW10288" s="128"/>
      <c r="AX10288" s="128"/>
      <c r="AY10288" s="128"/>
      <c r="BH10288" s="89"/>
      <c r="BI10288" s="90"/>
      <c r="DL10288" s="13"/>
      <c r="DM10288" s="13"/>
      <c r="DN10288" s="3"/>
      <c r="DO10288" s="126"/>
      <c r="DP10288" s="126"/>
      <c r="DQ10288" s="127"/>
      <c r="DR10288" s="128"/>
      <c r="DS10288" s="13"/>
      <c r="DW10288" s="128"/>
      <c r="DX10288" s="128"/>
      <c r="DY10288" s="128"/>
      <c r="EH10288" s="89"/>
      <c r="EI10288" s="90"/>
    </row>
    <row r="10289" spans="38:139">
      <c r="AL10289" s="13"/>
      <c r="AM10289" s="13"/>
      <c r="AN10289" s="3"/>
      <c r="AO10289" s="126"/>
      <c r="AP10289" s="126"/>
      <c r="AQ10289" s="127"/>
      <c r="AR10289" s="128"/>
      <c r="AS10289" s="13"/>
      <c r="AW10289" s="128"/>
      <c r="AX10289" s="128"/>
      <c r="AY10289" s="128"/>
      <c r="BH10289" s="89"/>
      <c r="BI10289" s="90"/>
      <c r="DL10289" s="13"/>
      <c r="DM10289" s="13"/>
      <c r="DN10289" s="3"/>
      <c r="DO10289" s="126"/>
      <c r="DP10289" s="126"/>
      <c r="DQ10289" s="127"/>
      <c r="DR10289" s="128"/>
      <c r="DS10289" s="13"/>
      <c r="DW10289" s="128"/>
      <c r="DX10289" s="128"/>
      <c r="DY10289" s="128"/>
      <c r="EH10289" s="89"/>
      <c r="EI10289" s="90"/>
    </row>
    <row r="10290" spans="38:139">
      <c r="AL10290" s="13"/>
      <c r="AM10290" s="13"/>
      <c r="AN10290" s="3"/>
      <c r="AO10290" s="126"/>
      <c r="AP10290" s="126"/>
      <c r="AQ10290" s="127"/>
      <c r="AR10290" s="128"/>
      <c r="AS10290" s="13"/>
      <c r="AW10290" s="128"/>
      <c r="AX10290" s="128"/>
      <c r="AY10290" s="128"/>
      <c r="BH10290" s="89"/>
      <c r="BI10290" s="90"/>
      <c r="DL10290" s="13"/>
      <c r="DM10290" s="13"/>
      <c r="DN10290" s="3"/>
      <c r="DO10290" s="126"/>
      <c r="DP10290" s="126"/>
      <c r="DQ10290" s="127"/>
      <c r="DR10290" s="128"/>
      <c r="DS10290" s="13"/>
      <c r="DW10290" s="128"/>
      <c r="DX10290" s="128"/>
      <c r="DY10290" s="128"/>
      <c r="EH10290" s="89"/>
      <c r="EI10290" s="90"/>
    </row>
    <row r="10291" spans="38:139">
      <c r="AL10291" s="13"/>
      <c r="AM10291" s="13"/>
      <c r="AN10291" s="3"/>
      <c r="AO10291" s="126"/>
      <c r="AP10291" s="126"/>
      <c r="AQ10291" s="127"/>
      <c r="AR10291" s="128"/>
      <c r="AS10291" s="13"/>
      <c r="AW10291" s="128"/>
      <c r="AX10291" s="128"/>
      <c r="AY10291" s="128"/>
      <c r="BH10291" s="89"/>
      <c r="BI10291" s="90"/>
      <c r="DL10291" s="13"/>
      <c r="DM10291" s="13"/>
      <c r="DN10291" s="3"/>
      <c r="DO10291" s="126"/>
      <c r="DP10291" s="126"/>
      <c r="DQ10291" s="127"/>
      <c r="DR10291" s="128"/>
      <c r="DS10291" s="13"/>
      <c r="DW10291" s="128"/>
      <c r="DX10291" s="128"/>
      <c r="DY10291" s="128"/>
      <c r="EH10291" s="89"/>
      <c r="EI10291" s="90"/>
    </row>
    <row r="10292" spans="38:139">
      <c r="AL10292" s="13"/>
      <c r="AM10292" s="13"/>
      <c r="AN10292" s="3"/>
      <c r="AO10292" s="126"/>
      <c r="AP10292" s="126"/>
      <c r="AQ10292" s="127"/>
      <c r="AR10292" s="128"/>
      <c r="AS10292" s="13"/>
      <c r="AW10292" s="128"/>
      <c r="AX10292" s="128"/>
      <c r="AY10292" s="128"/>
      <c r="BH10292" s="89"/>
      <c r="BI10292" s="90"/>
      <c r="DL10292" s="13"/>
      <c r="DM10292" s="13"/>
      <c r="DN10292" s="3"/>
      <c r="DO10292" s="126"/>
      <c r="DP10292" s="126"/>
      <c r="DQ10292" s="127"/>
      <c r="DR10292" s="128"/>
      <c r="DS10292" s="13"/>
      <c r="DW10292" s="128"/>
      <c r="DX10292" s="128"/>
      <c r="DY10292" s="128"/>
      <c r="EH10292" s="89"/>
      <c r="EI10292" s="90"/>
    </row>
    <row r="10293" spans="38:139">
      <c r="AL10293" s="13"/>
      <c r="AM10293" s="13"/>
      <c r="AN10293" s="3"/>
      <c r="AO10293" s="126"/>
      <c r="AP10293" s="126"/>
      <c r="AQ10293" s="127"/>
      <c r="AR10293" s="128"/>
      <c r="AS10293" s="13"/>
      <c r="AW10293" s="128"/>
      <c r="AX10293" s="128"/>
      <c r="AY10293" s="128"/>
      <c r="BH10293" s="89"/>
      <c r="BI10293" s="90"/>
      <c r="DL10293" s="13"/>
      <c r="DM10293" s="13"/>
      <c r="DN10293" s="3"/>
      <c r="DO10293" s="126"/>
      <c r="DP10293" s="126"/>
      <c r="DQ10293" s="127"/>
      <c r="DR10293" s="128"/>
      <c r="DS10293" s="13"/>
      <c r="DW10293" s="128"/>
      <c r="DX10293" s="128"/>
      <c r="DY10293" s="128"/>
      <c r="EH10293" s="89"/>
      <c r="EI10293" s="90"/>
    </row>
    <row r="10294" spans="38:139">
      <c r="AL10294" s="13"/>
      <c r="AM10294" s="13"/>
      <c r="AN10294" s="3"/>
      <c r="AO10294" s="126"/>
      <c r="AP10294" s="126"/>
      <c r="AQ10294" s="127"/>
      <c r="AR10294" s="128"/>
      <c r="AS10294" s="13"/>
      <c r="AW10294" s="128"/>
      <c r="AX10294" s="128"/>
      <c r="AY10294" s="128"/>
      <c r="BH10294" s="89"/>
      <c r="BI10294" s="90"/>
      <c r="DL10294" s="13"/>
      <c r="DM10294" s="13"/>
      <c r="DN10294" s="3"/>
      <c r="DO10294" s="126"/>
      <c r="DP10294" s="126"/>
      <c r="DQ10294" s="127"/>
      <c r="DR10294" s="128"/>
      <c r="DS10294" s="13"/>
      <c r="DW10294" s="128"/>
      <c r="DX10294" s="128"/>
      <c r="DY10294" s="128"/>
      <c r="EH10294" s="89"/>
      <c r="EI10294" s="90"/>
    </row>
    <row r="10295" spans="38:139">
      <c r="AL10295" s="13"/>
      <c r="AM10295" s="13"/>
      <c r="AN10295" s="3"/>
      <c r="AO10295" s="126"/>
      <c r="AP10295" s="126"/>
      <c r="AQ10295" s="127"/>
      <c r="AR10295" s="128"/>
      <c r="AS10295" s="13"/>
      <c r="AW10295" s="128"/>
      <c r="AX10295" s="128"/>
      <c r="AY10295" s="128"/>
      <c r="BH10295" s="89"/>
      <c r="BI10295" s="90"/>
      <c r="DL10295" s="13"/>
      <c r="DM10295" s="13"/>
      <c r="DN10295" s="3"/>
      <c r="DO10295" s="126"/>
      <c r="DP10295" s="126"/>
      <c r="DQ10295" s="127"/>
      <c r="DR10295" s="128"/>
      <c r="DS10295" s="13"/>
      <c r="DW10295" s="128"/>
      <c r="DX10295" s="128"/>
      <c r="DY10295" s="128"/>
      <c r="EH10295" s="89"/>
      <c r="EI10295" s="90"/>
    </row>
    <row r="10296" spans="38:139">
      <c r="AL10296" s="13"/>
      <c r="AM10296" s="13"/>
      <c r="AN10296" s="3"/>
      <c r="AO10296" s="126"/>
      <c r="AP10296" s="126"/>
      <c r="AQ10296" s="127"/>
      <c r="AR10296" s="128"/>
      <c r="AS10296" s="13"/>
      <c r="AW10296" s="128"/>
      <c r="AX10296" s="128"/>
      <c r="AY10296" s="128"/>
      <c r="BH10296" s="89"/>
      <c r="BI10296" s="90"/>
      <c r="DL10296" s="13"/>
      <c r="DM10296" s="13"/>
      <c r="DN10296" s="3"/>
      <c r="DO10296" s="126"/>
      <c r="DP10296" s="126"/>
      <c r="DQ10296" s="127"/>
      <c r="DR10296" s="128"/>
      <c r="DS10296" s="13"/>
      <c r="DW10296" s="128"/>
      <c r="DX10296" s="128"/>
      <c r="DY10296" s="128"/>
      <c r="EH10296" s="89"/>
      <c r="EI10296" s="90"/>
    </row>
    <row r="10297" spans="38:139">
      <c r="AL10297" s="13"/>
      <c r="AM10297" s="13"/>
      <c r="AN10297" s="3"/>
      <c r="AO10297" s="126"/>
      <c r="AP10297" s="126"/>
      <c r="AQ10297" s="127"/>
      <c r="AR10297" s="128"/>
      <c r="AS10297" s="13"/>
      <c r="AW10297" s="128"/>
      <c r="AX10297" s="128"/>
      <c r="AY10297" s="128"/>
      <c r="BH10297" s="89"/>
      <c r="BI10297" s="90"/>
      <c r="DL10297" s="13"/>
      <c r="DM10297" s="13"/>
      <c r="DN10297" s="3"/>
      <c r="DO10297" s="126"/>
      <c r="DP10297" s="126"/>
      <c r="DQ10297" s="127"/>
      <c r="DR10297" s="128"/>
      <c r="DS10297" s="13"/>
      <c r="DW10297" s="128"/>
      <c r="DX10297" s="128"/>
      <c r="DY10297" s="128"/>
      <c r="EH10297" s="89"/>
      <c r="EI10297" s="90"/>
    </row>
    <row r="10298" spans="38:139">
      <c r="AL10298" s="13"/>
      <c r="AM10298" s="13"/>
      <c r="AN10298" s="3"/>
      <c r="AO10298" s="126"/>
      <c r="AP10298" s="126"/>
      <c r="AQ10298" s="127"/>
      <c r="AR10298" s="128"/>
      <c r="AS10298" s="13"/>
      <c r="AW10298" s="128"/>
      <c r="AX10298" s="128"/>
      <c r="AY10298" s="128"/>
      <c r="BH10298" s="89"/>
      <c r="BI10298" s="90"/>
      <c r="DL10298" s="13"/>
      <c r="DM10298" s="13"/>
      <c r="DN10298" s="3"/>
      <c r="DO10298" s="126"/>
      <c r="DP10298" s="126"/>
      <c r="DQ10298" s="127"/>
      <c r="DR10298" s="128"/>
      <c r="DS10298" s="13"/>
      <c r="DW10298" s="128"/>
      <c r="DX10298" s="128"/>
      <c r="DY10298" s="128"/>
      <c r="EH10298" s="89"/>
      <c r="EI10298" s="90"/>
    </row>
    <row r="10299" spans="38:139">
      <c r="AL10299" s="13"/>
      <c r="AM10299" s="13"/>
      <c r="AN10299" s="3"/>
      <c r="AO10299" s="126"/>
      <c r="AP10299" s="126"/>
      <c r="AQ10299" s="127"/>
      <c r="AR10299" s="128"/>
      <c r="AS10299" s="13"/>
      <c r="AW10299" s="128"/>
      <c r="AX10299" s="128"/>
      <c r="AY10299" s="128"/>
      <c r="BH10299" s="89"/>
      <c r="BI10299" s="90"/>
      <c r="DL10299" s="13"/>
      <c r="DM10299" s="13"/>
      <c r="DN10299" s="3"/>
      <c r="DO10299" s="126"/>
      <c r="DP10299" s="126"/>
      <c r="DQ10299" s="127"/>
      <c r="DR10299" s="128"/>
      <c r="DS10299" s="13"/>
      <c r="DW10299" s="128"/>
      <c r="DX10299" s="128"/>
      <c r="DY10299" s="128"/>
      <c r="EH10299" s="89"/>
      <c r="EI10299" s="90"/>
    </row>
    <row r="10300" spans="38:139">
      <c r="AL10300" s="13"/>
      <c r="AM10300" s="13"/>
      <c r="AN10300" s="3"/>
      <c r="AO10300" s="126"/>
      <c r="AP10300" s="126"/>
      <c r="AQ10300" s="127"/>
      <c r="AR10300" s="128"/>
      <c r="AS10300" s="13"/>
      <c r="AW10300" s="128"/>
      <c r="AX10300" s="128"/>
      <c r="AY10300" s="128"/>
      <c r="BH10300" s="89"/>
      <c r="BI10300" s="90"/>
      <c r="DL10300" s="13"/>
      <c r="DM10300" s="13"/>
      <c r="DN10300" s="3"/>
      <c r="DO10300" s="126"/>
      <c r="DP10300" s="126"/>
      <c r="DQ10300" s="127"/>
      <c r="DR10300" s="128"/>
      <c r="DS10300" s="13"/>
      <c r="DW10300" s="128"/>
      <c r="DX10300" s="128"/>
      <c r="DY10300" s="128"/>
      <c r="EH10300" s="89"/>
      <c r="EI10300" s="90"/>
    </row>
    <row r="10301" spans="38:139">
      <c r="AL10301" s="13"/>
      <c r="AM10301" s="13"/>
      <c r="AN10301" s="3"/>
      <c r="AO10301" s="126"/>
      <c r="AP10301" s="126"/>
      <c r="AQ10301" s="127"/>
      <c r="AR10301" s="128"/>
      <c r="AS10301" s="13"/>
      <c r="AW10301" s="128"/>
      <c r="AX10301" s="128"/>
      <c r="AY10301" s="128"/>
      <c r="BH10301" s="89"/>
      <c r="BI10301" s="90"/>
      <c r="DL10301" s="13"/>
      <c r="DM10301" s="13"/>
      <c r="DN10301" s="3"/>
      <c r="DO10301" s="126"/>
      <c r="DP10301" s="126"/>
      <c r="DQ10301" s="127"/>
      <c r="DR10301" s="128"/>
      <c r="DS10301" s="13"/>
      <c r="DW10301" s="128"/>
      <c r="DX10301" s="128"/>
      <c r="DY10301" s="128"/>
      <c r="EH10301" s="89"/>
      <c r="EI10301" s="90"/>
    </row>
    <row r="10302" spans="38:139">
      <c r="AL10302" s="13"/>
      <c r="AM10302" s="13"/>
      <c r="AN10302" s="3"/>
      <c r="AO10302" s="126"/>
      <c r="AP10302" s="126"/>
      <c r="AQ10302" s="127"/>
      <c r="AR10302" s="128"/>
      <c r="AS10302" s="13"/>
      <c r="AW10302" s="128"/>
      <c r="AX10302" s="128"/>
      <c r="AY10302" s="128"/>
      <c r="BH10302" s="89"/>
      <c r="BI10302" s="90"/>
      <c r="DL10302" s="13"/>
      <c r="DM10302" s="13"/>
      <c r="DN10302" s="3"/>
      <c r="DO10302" s="126"/>
      <c r="DP10302" s="126"/>
      <c r="DQ10302" s="127"/>
      <c r="DR10302" s="128"/>
      <c r="DS10302" s="13"/>
      <c r="DW10302" s="128"/>
      <c r="DX10302" s="128"/>
      <c r="DY10302" s="128"/>
      <c r="EH10302" s="89"/>
      <c r="EI10302" s="90"/>
    </row>
    <row r="10303" spans="38:139">
      <c r="AL10303" s="13"/>
      <c r="AM10303" s="13"/>
      <c r="AN10303" s="3"/>
      <c r="AO10303" s="126"/>
      <c r="AP10303" s="126"/>
      <c r="AQ10303" s="127"/>
      <c r="AR10303" s="128"/>
      <c r="AS10303" s="13"/>
      <c r="AW10303" s="128"/>
      <c r="AX10303" s="128"/>
      <c r="AY10303" s="128"/>
      <c r="BH10303" s="89"/>
      <c r="BI10303" s="90"/>
      <c r="DL10303" s="13"/>
      <c r="DM10303" s="13"/>
      <c r="DN10303" s="3"/>
      <c r="DO10303" s="126"/>
      <c r="DP10303" s="126"/>
      <c r="DQ10303" s="127"/>
      <c r="DR10303" s="128"/>
      <c r="DS10303" s="13"/>
      <c r="DW10303" s="128"/>
      <c r="DX10303" s="128"/>
      <c r="DY10303" s="128"/>
      <c r="EH10303" s="89"/>
      <c r="EI10303" s="90"/>
    </row>
    <row r="10304" spans="38:139">
      <c r="AL10304" s="13"/>
      <c r="AM10304" s="13"/>
      <c r="AN10304" s="3"/>
      <c r="AO10304" s="126"/>
      <c r="AP10304" s="126"/>
      <c r="AQ10304" s="127"/>
      <c r="AR10304" s="128"/>
      <c r="AS10304" s="13"/>
      <c r="AW10304" s="128"/>
      <c r="AX10304" s="128"/>
      <c r="AY10304" s="128"/>
      <c r="BH10304" s="89"/>
      <c r="BI10304" s="90"/>
      <c r="DL10304" s="13"/>
      <c r="DM10304" s="13"/>
      <c r="DN10304" s="3"/>
      <c r="DO10304" s="126"/>
      <c r="DP10304" s="126"/>
      <c r="DQ10304" s="127"/>
      <c r="DR10304" s="128"/>
      <c r="DS10304" s="13"/>
      <c r="DW10304" s="128"/>
      <c r="DX10304" s="128"/>
      <c r="DY10304" s="128"/>
      <c r="EH10304" s="89"/>
      <c r="EI10304" s="90"/>
    </row>
    <row r="10305" spans="38:139">
      <c r="AL10305" s="13"/>
      <c r="AM10305" s="13"/>
      <c r="AN10305" s="3"/>
      <c r="AO10305" s="126"/>
      <c r="AP10305" s="126"/>
      <c r="AQ10305" s="127"/>
      <c r="AR10305" s="128"/>
      <c r="AS10305" s="13"/>
      <c r="AW10305" s="128"/>
      <c r="AX10305" s="128"/>
      <c r="AY10305" s="128"/>
      <c r="BH10305" s="89"/>
      <c r="BI10305" s="90"/>
      <c r="DL10305" s="13"/>
      <c r="DM10305" s="13"/>
      <c r="DN10305" s="3"/>
      <c r="DO10305" s="126"/>
      <c r="DP10305" s="126"/>
      <c r="DQ10305" s="127"/>
      <c r="DR10305" s="128"/>
      <c r="DS10305" s="13"/>
      <c r="DW10305" s="128"/>
      <c r="DX10305" s="128"/>
      <c r="DY10305" s="128"/>
      <c r="EH10305" s="89"/>
      <c r="EI10305" s="90"/>
    </row>
    <row r="10306" spans="38:139">
      <c r="AL10306" s="13"/>
      <c r="AM10306" s="13"/>
      <c r="AN10306" s="3"/>
      <c r="AO10306" s="126"/>
      <c r="AP10306" s="126"/>
      <c r="AQ10306" s="127"/>
      <c r="AR10306" s="128"/>
      <c r="AS10306" s="13"/>
      <c r="AW10306" s="128"/>
      <c r="AX10306" s="128"/>
      <c r="AY10306" s="128"/>
      <c r="BH10306" s="89"/>
      <c r="BI10306" s="90"/>
      <c r="DL10306" s="13"/>
      <c r="DM10306" s="13"/>
      <c r="DN10306" s="3"/>
      <c r="DO10306" s="126"/>
      <c r="DP10306" s="126"/>
      <c r="DQ10306" s="127"/>
      <c r="DR10306" s="128"/>
      <c r="DS10306" s="13"/>
      <c r="DW10306" s="128"/>
      <c r="DX10306" s="128"/>
      <c r="DY10306" s="128"/>
      <c r="EH10306" s="89"/>
      <c r="EI10306" s="90"/>
    </row>
    <row r="10307" spans="38:139">
      <c r="AL10307" s="13"/>
      <c r="AM10307" s="13"/>
      <c r="AN10307" s="3"/>
      <c r="AO10307" s="126"/>
      <c r="AP10307" s="126"/>
      <c r="AQ10307" s="127"/>
      <c r="AR10307" s="128"/>
      <c r="AS10307" s="13"/>
      <c r="AW10307" s="128"/>
      <c r="AX10307" s="128"/>
      <c r="AY10307" s="128"/>
      <c r="BH10307" s="89"/>
      <c r="BI10307" s="90"/>
      <c r="DL10307" s="13"/>
      <c r="DM10307" s="13"/>
      <c r="DN10307" s="3"/>
      <c r="DO10307" s="126"/>
      <c r="DP10307" s="126"/>
      <c r="DQ10307" s="127"/>
      <c r="DR10307" s="128"/>
      <c r="DS10307" s="13"/>
      <c r="DW10307" s="128"/>
      <c r="DX10307" s="128"/>
      <c r="DY10307" s="128"/>
      <c r="EH10307" s="89"/>
      <c r="EI10307" s="90"/>
    </row>
    <row r="10308" spans="38:139">
      <c r="AL10308" s="13"/>
      <c r="AM10308" s="13"/>
      <c r="AN10308" s="3"/>
      <c r="AO10308" s="126"/>
      <c r="AP10308" s="126"/>
      <c r="AQ10308" s="127"/>
      <c r="AR10308" s="128"/>
      <c r="AS10308" s="13"/>
      <c r="AW10308" s="128"/>
      <c r="AX10308" s="128"/>
      <c r="AY10308" s="128"/>
      <c r="BH10308" s="89"/>
      <c r="BI10308" s="90"/>
      <c r="DL10308" s="13"/>
      <c r="DM10308" s="13"/>
      <c r="DN10308" s="3"/>
      <c r="DO10308" s="126"/>
      <c r="DP10308" s="126"/>
      <c r="DQ10308" s="127"/>
      <c r="DR10308" s="128"/>
      <c r="DS10308" s="13"/>
      <c r="DW10308" s="128"/>
      <c r="DX10308" s="128"/>
      <c r="DY10308" s="128"/>
      <c r="EH10308" s="89"/>
      <c r="EI10308" s="90"/>
    </row>
    <row r="10309" spans="38:139">
      <c r="AL10309" s="13"/>
      <c r="AM10309" s="13"/>
      <c r="AN10309" s="3"/>
      <c r="AO10309" s="126"/>
      <c r="AP10309" s="126"/>
      <c r="AQ10309" s="127"/>
      <c r="AR10309" s="128"/>
      <c r="AS10309" s="13"/>
      <c r="AW10309" s="128"/>
      <c r="AX10309" s="128"/>
      <c r="AY10309" s="128"/>
      <c r="BH10309" s="89"/>
      <c r="BI10309" s="90"/>
      <c r="DL10309" s="13"/>
      <c r="DM10309" s="13"/>
      <c r="DN10309" s="3"/>
      <c r="DO10309" s="126"/>
      <c r="DP10309" s="126"/>
      <c r="DQ10309" s="127"/>
      <c r="DR10309" s="128"/>
      <c r="DS10309" s="13"/>
      <c r="DW10309" s="128"/>
      <c r="DX10309" s="128"/>
      <c r="DY10309" s="128"/>
      <c r="EH10309" s="89"/>
      <c r="EI10309" s="90"/>
    </row>
    <row r="10310" spans="38:139">
      <c r="AL10310" s="13"/>
      <c r="AM10310" s="13"/>
      <c r="AN10310" s="3"/>
      <c r="AO10310" s="126"/>
      <c r="AP10310" s="126"/>
      <c r="AQ10310" s="127"/>
      <c r="AR10310" s="128"/>
      <c r="AS10310" s="13"/>
      <c r="AW10310" s="128"/>
      <c r="AX10310" s="128"/>
      <c r="AY10310" s="128"/>
      <c r="BH10310" s="89"/>
      <c r="BI10310" s="90"/>
      <c r="DL10310" s="13"/>
      <c r="DM10310" s="13"/>
      <c r="DN10310" s="3"/>
      <c r="DO10310" s="126"/>
      <c r="DP10310" s="126"/>
      <c r="DQ10310" s="127"/>
      <c r="DR10310" s="128"/>
      <c r="DS10310" s="13"/>
      <c r="DW10310" s="128"/>
      <c r="DX10310" s="128"/>
      <c r="DY10310" s="128"/>
      <c r="EH10310" s="89"/>
      <c r="EI10310" s="90"/>
    </row>
    <row r="10311" spans="38:139">
      <c r="AL10311" s="13"/>
      <c r="AM10311" s="13"/>
      <c r="AN10311" s="3"/>
      <c r="AO10311" s="126"/>
      <c r="AP10311" s="126"/>
      <c r="AQ10311" s="127"/>
      <c r="AR10311" s="128"/>
      <c r="AS10311" s="13"/>
      <c r="AW10311" s="128"/>
      <c r="AX10311" s="128"/>
      <c r="AY10311" s="128"/>
      <c r="BH10311" s="89"/>
      <c r="BI10311" s="90"/>
      <c r="DL10311" s="13"/>
      <c r="DM10311" s="13"/>
      <c r="DN10311" s="3"/>
      <c r="DO10311" s="126"/>
      <c r="DP10311" s="126"/>
      <c r="DQ10311" s="127"/>
      <c r="DR10311" s="128"/>
      <c r="DS10311" s="13"/>
      <c r="DW10311" s="128"/>
      <c r="DX10311" s="128"/>
      <c r="DY10311" s="128"/>
      <c r="EH10311" s="89"/>
      <c r="EI10311" s="90"/>
    </row>
    <row r="10312" spans="38:139">
      <c r="AL10312" s="13"/>
      <c r="AM10312" s="13"/>
      <c r="AN10312" s="3"/>
      <c r="AO10312" s="126"/>
      <c r="AP10312" s="126"/>
      <c r="AQ10312" s="127"/>
      <c r="AR10312" s="128"/>
      <c r="AS10312" s="13"/>
      <c r="AW10312" s="128"/>
      <c r="AX10312" s="128"/>
      <c r="AY10312" s="128"/>
      <c r="BH10312" s="89"/>
      <c r="BI10312" s="90"/>
      <c r="DL10312" s="13"/>
      <c r="DM10312" s="13"/>
      <c r="DN10312" s="3"/>
      <c r="DO10312" s="126"/>
      <c r="DP10312" s="126"/>
      <c r="DQ10312" s="127"/>
      <c r="DR10312" s="128"/>
      <c r="DS10312" s="13"/>
      <c r="DW10312" s="128"/>
      <c r="DX10312" s="128"/>
      <c r="DY10312" s="128"/>
      <c r="EH10312" s="89"/>
      <c r="EI10312" s="90"/>
    </row>
    <row r="10313" spans="38:139">
      <c r="AL10313" s="13"/>
      <c r="AM10313" s="13"/>
      <c r="AN10313" s="3"/>
      <c r="AO10313" s="126"/>
      <c r="AP10313" s="126"/>
      <c r="AQ10313" s="127"/>
      <c r="AR10313" s="128"/>
      <c r="AS10313" s="13"/>
      <c r="AW10313" s="128"/>
      <c r="AX10313" s="128"/>
      <c r="AY10313" s="128"/>
      <c r="BH10313" s="89"/>
      <c r="BI10313" s="90"/>
      <c r="DL10313" s="13"/>
      <c r="DM10313" s="13"/>
      <c r="DN10313" s="3"/>
      <c r="DO10313" s="126"/>
      <c r="DP10313" s="126"/>
      <c r="DQ10313" s="127"/>
      <c r="DR10313" s="128"/>
      <c r="DS10313" s="13"/>
      <c r="DW10313" s="128"/>
      <c r="DX10313" s="128"/>
      <c r="DY10313" s="128"/>
      <c r="EH10313" s="89"/>
      <c r="EI10313" s="90"/>
    </row>
    <row r="10314" spans="38:139">
      <c r="AL10314" s="13"/>
      <c r="AM10314" s="13"/>
      <c r="AN10314" s="3"/>
      <c r="AO10314" s="126"/>
      <c r="AP10314" s="126"/>
      <c r="AQ10314" s="127"/>
      <c r="AR10314" s="128"/>
      <c r="AS10314" s="13"/>
      <c r="AW10314" s="128"/>
      <c r="AX10314" s="128"/>
      <c r="AY10314" s="128"/>
      <c r="BH10314" s="89"/>
      <c r="BI10314" s="90"/>
      <c r="DL10314" s="13"/>
      <c r="DM10314" s="13"/>
      <c r="DN10314" s="3"/>
      <c r="DO10314" s="126"/>
      <c r="DP10314" s="126"/>
      <c r="DQ10314" s="127"/>
      <c r="DR10314" s="128"/>
      <c r="DS10314" s="13"/>
      <c r="DW10314" s="128"/>
      <c r="DX10314" s="128"/>
      <c r="DY10314" s="128"/>
      <c r="EH10314" s="89"/>
      <c r="EI10314" s="90"/>
    </row>
    <row r="10315" spans="38:139">
      <c r="AL10315" s="13"/>
      <c r="AM10315" s="13"/>
      <c r="AN10315" s="3"/>
      <c r="AO10315" s="126"/>
      <c r="AP10315" s="126"/>
      <c r="AQ10315" s="127"/>
      <c r="AR10315" s="128"/>
      <c r="AS10315" s="13"/>
      <c r="AW10315" s="128"/>
      <c r="AX10315" s="128"/>
      <c r="AY10315" s="128"/>
      <c r="BH10315" s="89"/>
      <c r="BI10315" s="90"/>
      <c r="DL10315" s="13"/>
      <c r="DM10315" s="13"/>
      <c r="DN10315" s="3"/>
      <c r="DO10315" s="126"/>
      <c r="DP10315" s="126"/>
      <c r="DQ10315" s="127"/>
      <c r="DR10315" s="128"/>
      <c r="DS10315" s="13"/>
      <c r="DW10315" s="128"/>
      <c r="DX10315" s="128"/>
      <c r="DY10315" s="128"/>
      <c r="EH10315" s="89"/>
      <c r="EI10315" s="90"/>
    </row>
    <row r="10316" spans="38:139">
      <c r="AL10316" s="13"/>
      <c r="AM10316" s="13"/>
      <c r="AN10316" s="3"/>
      <c r="AO10316" s="126"/>
      <c r="AP10316" s="126"/>
      <c r="AQ10316" s="127"/>
      <c r="AR10316" s="128"/>
      <c r="AS10316" s="13"/>
      <c r="AW10316" s="128"/>
      <c r="AX10316" s="128"/>
      <c r="AY10316" s="128"/>
      <c r="BH10316" s="89"/>
      <c r="BI10316" s="90"/>
      <c r="DL10316" s="13"/>
      <c r="DM10316" s="13"/>
      <c r="DN10316" s="3"/>
      <c r="DO10316" s="126"/>
      <c r="DP10316" s="126"/>
      <c r="DQ10316" s="127"/>
      <c r="DR10316" s="128"/>
      <c r="DS10316" s="13"/>
      <c r="DW10316" s="128"/>
      <c r="DX10316" s="128"/>
      <c r="DY10316" s="128"/>
      <c r="EH10316" s="89"/>
      <c r="EI10316" s="90"/>
    </row>
    <row r="10317" spans="38:139">
      <c r="AL10317" s="13"/>
      <c r="AM10317" s="13"/>
      <c r="AN10317" s="3"/>
      <c r="AO10317" s="126"/>
      <c r="AP10317" s="126"/>
      <c r="AQ10317" s="127"/>
      <c r="AR10317" s="128"/>
      <c r="AS10317" s="13"/>
      <c r="AW10317" s="128"/>
      <c r="AX10317" s="128"/>
      <c r="AY10317" s="128"/>
      <c r="BH10317" s="89"/>
      <c r="BI10317" s="90"/>
      <c r="DL10317" s="13"/>
      <c r="DM10317" s="13"/>
      <c r="DN10317" s="3"/>
      <c r="DO10317" s="126"/>
      <c r="DP10317" s="126"/>
      <c r="DQ10317" s="127"/>
      <c r="DR10317" s="128"/>
      <c r="DS10317" s="13"/>
      <c r="DW10317" s="128"/>
      <c r="DX10317" s="128"/>
      <c r="DY10317" s="128"/>
      <c r="EH10317" s="89"/>
      <c r="EI10317" s="90"/>
    </row>
    <row r="10318" spans="38:139">
      <c r="AL10318" s="13"/>
      <c r="AM10318" s="13"/>
      <c r="AN10318" s="3"/>
      <c r="AO10318" s="126"/>
      <c r="AP10318" s="126"/>
      <c r="AQ10318" s="127"/>
      <c r="AR10318" s="128"/>
      <c r="AS10318" s="13"/>
      <c r="AW10318" s="128"/>
      <c r="AX10318" s="128"/>
      <c r="AY10318" s="128"/>
      <c r="BH10318" s="89"/>
      <c r="BI10318" s="90"/>
      <c r="DL10318" s="13"/>
      <c r="DM10318" s="13"/>
      <c r="DN10318" s="3"/>
      <c r="DO10318" s="126"/>
      <c r="DP10318" s="126"/>
      <c r="DQ10318" s="127"/>
      <c r="DR10318" s="128"/>
      <c r="DS10318" s="13"/>
      <c r="DW10318" s="128"/>
      <c r="DX10318" s="128"/>
      <c r="DY10318" s="128"/>
      <c r="EH10318" s="89"/>
      <c r="EI10318" s="90"/>
    </row>
    <row r="10319" spans="38:139">
      <c r="AL10319" s="13"/>
      <c r="AM10319" s="13"/>
      <c r="AN10319" s="3"/>
      <c r="AO10319" s="126"/>
      <c r="AP10319" s="126"/>
      <c r="AQ10319" s="127"/>
      <c r="AR10319" s="128"/>
      <c r="AS10319" s="13"/>
      <c r="AW10319" s="128"/>
      <c r="AX10319" s="128"/>
      <c r="AY10319" s="128"/>
      <c r="BH10319" s="89"/>
      <c r="BI10319" s="90"/>
      <c r="DL10319" s="13"/>
      <c r="DM10319" s="13"/>
      <c r="DN10319" s="3"/>
      <c r="DO10319" s="126"/>
      <c r="DP10319" s="126"/>
      <c r="DQ10319" s="127"/>
      <c r="DR10319" s="128"/>
      <c r="DS10319" s="13"/>
      <c r="DW10319" s="128"/>
      <c r="DX10319" s="128"/>
      <c r="DY10319" s="128"/>
      <c r="EH10319" s="89"/>
      <c r="EI10319" s="90"/>
    </row>
    <row r="10320" spans="38:139">
      <c r="AL10320" s="13"/>
      <c r="AM10320" s="13"/>
      <c r="AN10320" s="3"/>
      <c r="AO10320" s="126"/>
      <c r="AP10320" s="126"/>
      <c r="AQ10320" s="127"/>
      <c r="AR10320" s="128"/>
      <c r="AS10320" s="13"/>
      <c r="AW10320" s="128"/>
      <c r="AX10320" s="128"/>
      <c r="AY10320" s="128"/>
      <c r="BH10320" s="89"/>
      <c r="BI10320" s="90"/>
      <c r="DL10320" s="13"/>
      <c r="DM10320" s="13"/>
      <c r="DN10320" s="3"/>
      <c r="DO10320" s="126"/>
      <c r="DP10320" s="126"/>
      <c r="DQ10320" s="127"/>
      <c r="DR10320" s="128"/>
      <c r="DS10320" s="13"/>
      <c r="DW10320" s="128"/>
      <c r="DX10320" s="128"/>
      <c r="DY10320" s="128"/>
      <c r="EH10320" s="89"/>
      <c r="EI10320" s="90"/>
    </row>
    <row r="10321" spans="38:139">
      <c r="AL10321" s="13"/>
      <c r="AM10321" s="13"/>
      <c r="AN10321" s="3"/>
      <c r="AO10321" s="126"/>
      <c r="AP10321" s="126"/>
      <c r="AQ10321" s="127"/>
      <c r="AR10321" s="128"/>
      <c r="AS10321" s="13"/>
      <c r="AW10321" s="128"/>
      <c r="AX10321" s="128"/>
      <c r="AY10321" s="128"/>
      <c r="BH10321" s="89"/>
      <c r="BI10321" s="90"/>
      <c r="DL10321" s="13"/>
      <c r="DM10321" s="13"/>
      <c r="DN10321" s="3"/>
      <c r="DO10321" s="126"/>
      <c r="DP10321" s="126"/>
      <c r="DQ10321" s="127"/>
      <c r="DR10321" s="128"/>
      <c r="DS10321" s="13"/>
      <c r="DW10321" s="128"/>
      <c r="DX10321" s="128"/>
      <c r="DY10321" s="128"/>
      <c r="EH10321" s="89"/>
      <c r="EI10321" s="90"/>
    </row>
    <row r="10322" spans="38:139">
      <c r="AL10322" s="13"/>
      <c r="AM10322" s="13"/>
      <c r="AN10322" s="3"/>
      <c r="AO10322" s="126"/>
      <c r="AP10322" s="126"/>
      <c r="AQ10322" s="127"/>
      <c r="AR10322" s="128"/>
      <c r="AS10322" s="13"/>
      <c r="AW10322" s="128"/>
      <c r="AX10322" s="128"/>
      <c r="AY10322" s="128"/>
      <c r="BH10322" s="89"/>
      <c r="BI10322" s="90"/>
      <c r="DL10322" s="13"/>
      <c r="DM10322" s="13"/>
      <c r="DN10322" s="3"/>
      <c r="DO10322" s="126"/>
      <c r="DP10322" s="126"/>
      <c r="DQ10322" s="127"/>
      <c r="DR10322" s="128"/>
      <c r="DS10322" s="13"/>
      <c r="DW10322" s="128"/>
      <c r="DX10322" s="128"/>
      <c r="DY10322" s="128"/>
      <c r="EH10322" s="89"/>
      <c r="EI10322" s="90"/>
    </row>
    <row r="10323" spans="38:139">
      <c r="AL10323" s="13"/>
      <c r="AM10323" s="13"/>
      <c r="AN10323" s="3"/>
      <c r="AO10323" s="126"/>
      <c r="AP10323" s="126"/>
      <c r="AQ10323" s="127"/>
      <c r="AR10323" s="128"/>
      <c r="AS10323" s="13"/>
      <c r="AW10323" s="128"/>
      <c r="AX10323" s="128"/>
      <c r="AY10323" s="128"/>
      <c r="BH10323" s="89"/>
      <c r="BI10323" s="90"/>
      <c r="DL10323" s="13"/>
      <c r="DM10323" s="13"/>
      <c r="DN10323" s="3"/>
      <c r="DO10323" s="126"/>
      <c r="DP10323" s="126"/>
      <c r="DQ10323" s="127"/>
      <c r="DR10323" s="128"/>
      <c r="DS10323" s="13"/>
      <c r="DW10323" s="128"/>
      <c r="DX10323" s="128"/>
      <c r="DY10323" s="128"/>
      <c r="EH10323" s="89"/>
      <c r="EI10323" s="90"/>
    </row>
    <row r="10324" spans="38:139">
      <c r="AL10324" s="13"/>
      <c r="AM10324" s="13"/>
      <c r="AN10324" s="3"/>
      <c r="AO10324" s="126"/>
      <c r="AP10324" s="126"/>
      <c r="AQ10324" s="127"/>
      <c r="AR10324" s="128"/>
      <c r="AS10324" s="13"/>
      <c r="AW10324" s="128"/>
      <c r="AX10324" s="128"/>
      <c r="AY10324" s="128"/>
      <c r="BH10324" s="89"/>
      <c r="BI10324" s="90"/>
      <c r="DL10324" s="13"/>
      <c r="DM10324" s="13"/>
      <c r="DN10324" s="3"/>
      <c r="DO10324" s="126"/>
      <c r="DP10324" s="126"/>
      <c r="DQ10324" s="127"/>
      <c r="DR10324" s="128"/>
      <c r="DS10324" s="13"/>
      <c r="DW10324" s="128"/>
      <c r="DX10324" s="128"/>
      <c r="DY10324" s="128"/>
      <c r="EH10324" s="89"/>
      <c r="EI10324" s="90"/>
    </row>
    <row r="10325" spans="38:139">
      <c r="AL10325" s="13"/>
      <c r="AM10325" s="13"/>
      <c r="AN10325" s="3"/>
      <c r="AO10325" s="126"/>
      <c r="AP10325" s="126"/>
      <c r="AQ10325" s="127"/>
      <c r="AR10325" s="128"/>
      <c r="AS10325" s="13"/>
      <c r="AW10325" s="128"/>
      <c r="AX10325" s="128"/>
      <c r="AY10325" s="128"/>
      <c r="BH10325" s="89"/>
      <c r="BI10325" s="90"/>
      <c r="DL10325" s="13"/>
      <c r="DM10325" s="13"/>
      <c r="DN10325" s="3"/>
      <c r="DO10325" s="126"/>
      <c r="DP10325" s="126"/>
      <c r="DQ10325" s="127"/>
      <c r="DR10325" s="128"/>
      <c r="DS10325" s="13"/>
      <c r="DW10325" s="128"/>
      <c r="DX10325" s="128"/>
      <c r="DY10325" s="128"/>
      <c r="EH10325" s="89"/>
      <c r="EI10325" s="90"/>
    </row>
    <row r="10326" spans="38:139">
      <c r="AL10326" s="13"/>
      <c r="AM10326" s="13"/>
      <c r="AN10326" s="3"/>
      <c r="AO10326" s="126"/>
      <c r="AP10326" s="126"/>
      <c r="AQ10326" s="127"/>
      <c r="AR10326" s="128"/>
      <c r="AS10326" s="13"/>
      <c r="AW10326" s="128"/>
      <c r="AX10326" s="128"/>
      <c r="AY10326" s="128"/>
      <c r="BH10326" s="89"/>
      <c r="BI10326" s="90"/>
      <c r="DL10326" s="13"/>
      <c r="DM10326" s="13"/>
      <c r="DN10326" s="3"/>
      <c r="DO10326" s="126"/>
      <c r="DP10326" s="126"/>
      <c r="DQ10326" s="127"/>
      <c r="DR10326" s="128"/>
      <c r="DS10326" s="13"/>
      <c r="DW10326" s="128"/>
      <c r="DX10326" s="128"/>
      <c r="DY10326" s="128"/>
      <c r="EH10326" s="89"/>
      <c r="EI10326" s="90"/>
    </row>
    <row r="10327" spans="38:139">
      <c r="AL10327" s="13"/>
      <c r="AM10327" s="13"/>
      <c r="AN10327" s="3"/>
      <c r="AO10327" s="126"/>
      <c r="AP10327" s="126"/>
      <c r="AQ10327" s="127"/>
      <c r="AR10327" s="128"/>
      <c r="AS10327" s="13"/>
      <c r="AW10327" s="128"/>
      <c r="AX10327" s="128"/>
      <c r="AY10327" s="128"/>
      <c r="BH10327" s="89"/>
      <c r="BI10327" s="90"/>
      <c r="DL10327" s="13"/>
      <c r="DM10327" s="13"/>
      <c r="DN10327" s="3"/>
      <c r="DO10327" s="126"/>
      <c r="DP10327" s="126"/>
      <c r="DQ10327" s="127"/>
      <c r="DR10327" s="128"/>
      <c r="DS10327" s="13"/>
      <c r="DW10327" s="128"/>
      <c r="DX10327" s="128"/>
      <c r="DY10327" s="128"/>
      <c r="EH10327" s="89"/>
      <c r="EI10327" s="90"/>
    </row>
    <row r="10328" spans="38:139">
      <c r="AL10328" s="13"/>
      <c r="AM10328" s="13"/>
      <c r="AN10328" s="3"/>
      <c r="AO10328" s="126"/>
      <c r="AP10328" s="126"/>
      <c r="AQ10328" s="127"/>
      <c r="AR10328" s="128"/>
      <c r="AS10328" s="13"/>
      <c r="AW10328" s="128"/>
      <c r="AX10328" s="128"/>
      <c r="AY10328" s="128"/>
      <c r="BH10328" s="89"/>
      <c r="BI10328" s="90"/>
      <c r="DL10328" s="13"/>
      <c r="DM10328" s="13"/>
      <c r="DN10328" s="3"/>
      <c r="DO10328" s="126"/>
      <c r="DP10328" s="126"/>
      <c r="DQ10328" s="127"/>
      <c r="DR10328" s="128"/>
      <c r="DS10328" s="13"/>
      <c r="DW10328" s="128"/>
      <c r="DX10328" s="128"/>
      <c r="DY10328" s="128"/>
      <c r="EH10328" s="89"/>
      <c r="EI10328" s="90"/>
    </row>
    <row r="10329" spans="38:139">
      <c r="AL10329" s="13"/>
      <c r="AM10329" s="13"/>
      <c r="AN10329" s="3"/>
      <c r="AO10329" s="126"/>
      <c r="AP10329" s="126"/>
      <c r="AQ10329" s="127"/>
      <c r="AR10329" s="128"/>
      <c r="AS10329" s="13"/>
      <c r="AW10329" s="128"/>
      <c r="AX10329" s="128"/>
      <c r="AY10329" s="128"/>
      <c r="BH10329" s="89"/>
      <c r="BI10329" s="90"/>
      <c r="DL10329" s="13"/>
      <c r="DM10329" s="13"/>
      <c r="DN10329" s="3"/>
      <c r="DO10329" s="126"/>
      <c r="DP10329" s="126"/>
      <c r="DQ10329" s="127"/>
      <c r="DR10329" s="128"/>
      <c r="DS10329" s="13"/>
      <c r="DW10329" s="128"/>
      <c r="DX10329" s="128"/>
      <c r="DY10329" s="128"/>
      <c r="EH10329" s="89"/>
      <c r="EI10329" s="90"/>
    </row>
    <row r="10330" spans="38:139">
      <c r="AL10330" s="13"/>
      <c r="AM10330" s="13"/>
      <c r="AN10330" s="3"/>
      <c r="AO10330" s="126"/>
      <c r="AP10330" s="126"/>
      <c r="AQ10330" s="127"/>
      <c r="AR10330" s="128"/>
      <c r="AS10330" s="13"/>
      <c r="AW10330" s="128"/>
      <c r="AX10330" s="128"/>
      <c r="AY10330" s="128"/>
      <c r="BH10330" s="89"/>
      <c r="BI10330" s="90"/>
      <c r="DL10330" s="13"/>
      <c r="DM10330" s="13"/>
      <c r="DN10330" s="3"/>
      <c r="DO10330" s="126"/>
      <c r="DP10330" s="126"/>
      <c r="DQ10330" s="127"/>
      <c r="DR10330" s="128"/>
      <c r="DS10330" s="13"/>
      <c r="DW10330" s="128"/>
      <c r="DX10330" s="128"/>
      <c r="DY10330" s="128"/>
      <c r="EH10330" s="89"/>
      <c r="EI10330" s="90"/>
    </row>
    <row r="10331" spans="38:139">
      <c r="AL10331" s="13"/>
      <c r="AM10331" s="13"/>
      <c r="AN10331" s="3"/>
      <c r="AO10331" s="126"/>
      <c r="AP10331" s="126"/>
      <c r="AQ10331" s="127"/>
      <c r="AR10331" s="128"/>
      <c r="AS10331" s="13"/>
      <c r="AW10331" s="128"/>
      <c r="AX10331" s="128"/>
      <c r="AY10331" s="128"/>
      <c r="BH10331" s="89"/>
      <c r="BI10331" s="90"/>
      <c r="DL10331" s="13"/>
      <c r="DM10331" s="13"/>
      <c r="DN10331" s="3"/>
      <c r="DO10331" s="126"/>
      <c r="DP10331" s="126"/>
      <c r="DQ10331" s="127"/>
      <c r="DR10331" s="128"/>
      <c r="DS10331" s="13"/>
      <c r="DW10331" s="128"/>
      <c r="DX10331" s="128"/>
      <c r="DY10331" s="128"/>
      <c r="EH10331" s="89"/>
      <c r="EI10331" s="90"/>
    </row>
    <row r="10332" spans="38:139">
      <c r="AL10332" s="13"/>
      <c r="AM10332" s="13"/>
      <c r="AN10332" s="3"/>
      <c r="AO10332" s="126"/>
      <c r="AP10332" s="126"/>
      <c r="AQ10332" s="127"/>
      <c r="AR10332" s="128"/>
      <c r="AS10332" s="13"/>
      <c r="AW10332" s="128"/>
      <c r="AX10332" s="128"/>
      <c r="AY10332" s="128"/>
      <c r="BH10332" s="89"/>
      <c r="BI10332" s="90"/>
      <c r="DL10332" s="13"/>
      <c r="DM10332" s="13"/>
      <c r="DN10332" s="3"/>
      <c r="DO10332" s="126"/>
      <c r="DP10332" s="126"/>
      <c r="DQ10332" s="127"/>
      <c r="DR10332" s="128"/>
      <c r="DS10332" s="13"/>
      <c r="DW10332" s="128"/>
      <c r="DX10332" s="128"/>
      <c r="DY10332" s="128"/>
      <c r="EH10332" s="89"/>
      <c r="EI10332" s="90"/>
    </row>
    <row r="10333" spans="38:139">
      <c r="AL10333" s="13"/>
      <c r="AM10333" s="13"/>
      <c r="AN10333" s="3"/>
      <c r="AO10333" s="126"/>
      <c r="AP10333" s="126"/>
      <c r="AQ10333" s="127"/>
      <c r="AR10333" s="128"/>
      <c r="AS10333" s="13"/>
      <c r="AW10333" s="128"/>
      <c r="AX10333" s="128"/>
      <c r="AY10333" s="128"/>
      <c r="BH10333" s="89"/>
      <c r="BI10333" s="90"/>
      <c r="DL10333" s="13"/>
      <c r="DM10333" s="13"/>
      <c r="DN10333" s="3"/>
      <c r="DO10333" s="126"/>
      <c r="DP10333" s="126"/>
      <c r="DQ10333" s="127"/>
      <c r="DR10333" s="128"/>
      <c r="DS10333" s="13"/>
      <c r="DW10333" s="128"/>
      <c r="DX10333" s="128"/>
      <c r="DY10333" s="128"/>
      <c r="EH10333" s="89"/>
      <c r="EI10333" s="90"/>
    </row>
    <row r="10334" spans="38:139">
      <c r="AL10334" s="13"/>
      <c r="AM10334" s="13"/>
      <c r="AN10334" s="3"/>
      <c r="AO10334" s="126"/>
      <c r="AP10334" s="126"/>
      <c r="AQ10334" s="127"/>
      <c r="AR10334" s="128"/>
      <c r="AS10334" s="13"/>
      <c r="AW10334" s="128"/>
      <c r="AX10334" s="128"/>
      <c r="AY10334" s="128"/>
      <c r="BH10334" s="89"/>
      <c r="BI10334" s="90"/>
      <c r="DL10334" s="13"/>
      <c r="DM10334" s="13"/>
      <c r="DN10334" s="3"/>
      <c r="DO10334" s="126"/>
      <c r="DP10334" s="126"/>
      <c r="DQ10334" s="127"/>
      <c r="DR10334" s="128"/>
      <c r="DS10334" s="13"/>
      <c r="DW10334" s="128"/>
      <c r="DX10334" s="128"/>
      <c r="DY10334" s="128"/>
      <c r="EH10334" s="89"/>
      <c r="EI10334" s="90"/>
    </row>
    <row r="10335" spans="38:139">
      <c r="AL10335" s="13"/>
      <c r="AM10335" s="13"/>
      <c r="AN10335" s="3"/>
      <c r="AO10335" s="126"/>
      <c r="AP10335" s="126"/>
      <c r="AQ10335" s="127"/>
      <c r="AR10335" s="128"/>
      <c r="AS10335" s="13"/>
      <c r="AW10335" s="128"/>
      <c r="AX10335" s="128"/>
      <c r="AY10335" s="128"/>
      <c r="BH10335" s="89"/>
      <c r="BI10335" s="90"/>
      <c r="DL10335" s="13"/>
      <c r="DM10335" s="13"/>
      <c r="DN10335" s="3"/>
      <c r="DO10335" s="126"/>
      <c r="DP10335" s="126"/>
      <c r="DQ10335" s="127"/>
      <c r="DR10335" s="128"/>
      <c r="DS10335" s="13"/>
      <c r="DW10335" s="128"/>
      <c r="DX10335" s="128"/>
      <c r="DY10335" s="128"/>
      <c r="EH10335" s="89"/>
      <c r="EI10335" s="90"/>
    </row>
    <row r="10336" spans="38:139">
      <c r="AL10336" s="13"/>
      <c r="AM10336" s="13"/>
      <c r="AN10336" s="3"/>
      <c r="AO10336" s="126"/>
      <c r="AP10336" s="126"/>
      <c r="AQ10336" s="127"/>
      <c r="AR10336" s="128"/>
      <c r="AS10336" s="13"/>
      <c r="AW10336" s="128"/>
      <c r="AX10336" s="128"/>
      <c r="AY10336" s="128"/>
      <c r="BH10336" s="89"/>
      <c r="BI10336" s="90"/>
      <c r="DL10336" s="13"/>
      <c r="DM10336" s="13"/>
      <c r="DN10336" s="3"/>
      <c r="DO10336" s="126"/>
      <c r="DP10336" s="126"/>
      <c r="DQ10336" s="127"/>
      <c r="DR10336" s="128"/>
      <c r="DS10336" s="13"/>
      <c r="DW10336" s="128"/>
      <c r="DX10336" s="128"/>
      <c r="DY10336" s="128"/>
      <c r="EH10336" s="89"/>
      <c r="EI10336" s="90"/>
    </row>
    <row r="10337" spans="38:139">
      <c r="AL10337" s="13"/>
      <c r="AM10337" s="13"/>
      <c r="AN10337" s="3"/>
      <c r="AO10337" s="126"/>
      <c r="AP10337" s="126"/>
      <c r="AQ10337" s="127"/>
      <c r="AR10337" s="128"/>
      <c r="AS10337" s="13"/>
      <c r="AW10337" s="128"/>
      <c r="AX10337" s="128"/>
      <c r="AY10337" s="128"/>
      <c r="BH10337" s="89"/>
      <c r="BI10337" s="90"/>
      <c r="DL10337" s="13"/>
      <c r="DM10337" s="13"/>
      <c r="DN10337" s="3"/>
      <c r="DO10337" s="126"/>
      <c r="DP10337" s="126"/>
      <c r="DQ10337" s="127"/>
      <c r="DR10337" s="128"/>
      <c r="DS10337" s="13"/>
      <c r="DW10337" s="128"/>
      <c r="DX10337" s="128"/>
      <c r="DY10337" s="128"/>
      <c r="EH10337" s="89"/>
      <c r="EI10337" s="90"/>
    </row>
    <row r="10338" spans="38:139">
      <c r="AL10338" s="13"/>
      <c r="AM10338" s="13"/>
      <c r="AN10338" s="3"/>
      <c r="AO10338" s="126"/>
      <c r="AP10338" s="126"/>
      <c r="AQ10338" s="127"/>
      <c r="AR10338" s="128"/>
      <c r="AS10338" s="13"/>
      <c r="AW10338" s="128"/>
      <c r="AX10338" s="128"/>
      <c r="AY10338" s="128"/>
      <c r="BH10338" s="89"/>
      <c r="BI10338" s="90"/>
      <c r="DL10338" s="13"/>
      <c r="DM10338" s="13"/>
      <c r="DN10338" s="3"/>
      <c r="DO10338" s="126"/>
      <c r="DP10338" s="126"/>
      <c r="DQ10338" s="127"/>
      <c r="DR10338" s="128"/>
      <c r="DS10338" s="13"/>
      <c r="DW10338" s="128"/>
      <c r="DX10338" s="128"/>
      <c r="DY10338" s="128"/>
      <c r="EH10338" s="89"/>
      <c r="EI10338" s="90"/>
    </row>
    <row r="10339" spans="38:139">
      <c r="AL10339" s="13"/>
      <c r="AM10339" s="13"/>
      <c r="AN10339" s="3"/>
      <c r="AO10339" s="126"/>
      <c r="AP10339" s="126"/>
      <c r="AQ10339" s="127"/>
      <c r="AR10339" s="128"/>
      <c r="AS10339" s="13"/>
      <c r="AW10339" s="128"/>
      <c r="AX10339" s="128"/>
      <c r="AY10339" s="128"/>
      <c r="BH10339" s="89"/>
      <c r="BI10339" s="90"/>
      <c r="DL10339" s="13"/>
      <c r="DM10339" s="13"/>
      <c r="DN10339" s="3"/>
      <c r="DO10339" s="126"/>
      <c r="DP10339" s="126"/>
      <c r="DQ10339" s="127"/>
      <c r="DR10339" s="128"/>
      <c r="DS10339" s="13"/>
      <c r="DW10339" s="128"/>
      <c r="DX10339" s="128"/>
      <c r="DY10339" s="128"/>
      <c r="EH10339" s="89"/>
      <c r="EI10339" s="90"/>
    </row>
    <row r="10340" spans="38:139">
      <c r="AL10340" s="13"/>
      <c r="AM10340" s="13"/>
      <c r="AN10340" s="3"/>
      <c r="AO10340" s="126"/>
      <c r="AP10340" s="126"/>
      <c r="AQ10340" s="127"/>
      <c r="AR10340" s="128"/>
      <c r="AS10340" s="13"/>
      <c r="AW10340" s="128"/>
      <c r="AX10340" s="128"/>
      <c r="AY10340" s="128"/>
      <c r="BH10340" s="89"/>
      <c r="BI10340" s="90"/>
      <c r="DL10340" s="13"/>
      <c r="DM10340" s="13"/>
      <c r="DN10340" s="3"/>
      <c r="DO10340" s="126"/>
      <c r="DP10340" s="126"/>
      <c r="DQ10340" s="127"/>
      <c r="DR10340" s="128"/>
      <c r="DS10340" s="13"/>
      <c r="DW10340" s="128"/>
      <c r="DX10340" s="128"/>
      <c r="DY10340" s="128"/>
      <c r="EH10340" s="89"/>
      <c r="EI10340" s="90"/>
    </row>
    <row r="10341" spans="38:139">
      <c r="AL10341" s="13"/>
      <c r="AM10341" s="13"/>
      <c r="AN10341" s="3"/>
      <c r="AO10341" s="126"/>
      <c r="AP10341" s="126"/>
      <c r="AQ10341" s="127"/>
      <c r="AR10341" s="128"/>
      <c r="AS10341" s="13"/>
      <c r="AW10341" s="128"/>
      <c r="AX10341" s="128"/>
      <c r="AY10341" s="128"/>
      <c r="BH10341" s="89"/>
      <c r="BI10341" s="90"/>
      <c r="DL10341" s="13"/>
      <c r="DM10341" s="13"/>
      <c r="DN10341" s="3"/>
      <c r="DO10341" s="126"/>
      <c r="DP10341" s="126"/>
      <c r="DQ10341" s="127"/>
      <c r="DR10341" s="128"/>
      <c r="DS10341" s="13"/>
      <c r="DW10341" s="128"/>
      <c r="DX10341" s="128"/>
      <c r="DY10341" s="128"/>
      <c r="EH10341" s="89"/>
      <c r="EI10341" s="90"/>
    </row>
    <row r="10342" spans="38:139">
      <c r="AL10342" s="13"/>
      <c r="AM10342" s="13"/>
      <c r="AN10342" s="3"/>
      <c r="AO10342" s="126"/>
      <c r="AP10342" s="126"/>
      <c r="AQ10342" s="127"/>
      <c r="AR10342" s="128"/>
      <c r="AS10342" s="13"/>
      <c r="AW10342" s="128"/>
      <c r="AX10342" s="128"/>
      <c r="AY10342" s="128"/>
      <c r="BH10342" s="89"/>
      <c r="BI10342" s="90"/>
      <c r="DL10342" s="13"/>
      <c r="DM10342" s="13"/>
      <c r="DN10342" s="3"/>
      <c r="DO10342" s="126"/>
      <c r="DP10342" s="126"/>
      <c r="DQ10342" s="127"/>
      <c r="DR10342" s="128"/>
      <c r="DS10342" s="13"/>
      <c r="DW10342" s="128"/>
      <c r="DX10342" s="128"/>
      <c r="DY10342" s="128"/>
      <c r="EH10342" s="89"/>
      <c r="EI10342" s="90"/>
    </row>
    <row r="10343" spans="38:139">
      <c r="AL10343" s="13"/>
      <c r="AM10343" s="13"/>
      <c r="AN10343" s="3"/>
      <c r="AO10343" s="126"/>
      <c r="AP10343" s="126"/>
      <c r="AQ10343" s="127"/>
      <c r="AR10343" s="128"/>
      <c r="AS10343" s="13"/>
      <c r="AW10343" s="128"/>
      <c r="AX10343" s="128"/>
      <c r="AY10343" s="128"/>
      <c r="BH10343" s="89"/>
      <c r="BI10343" s="90"/>
      <c r="DL10343" s="13"/>
      <c r="DM10343" s="13"/>
      <c r="DN10343" s="3"/>
      <c r="DO10343" s="126"/>
      <c r="DP10343" s="126"/>
      <c r="DQ10343" s="127"/>
      <c r="DR10343" s="128"/>
      <c r="DS10343" s="13"/>
      <c r="DW10343" s="128"/>
      <c r="DX10343" s="128"/>
      <c r="DY10343" s="128"/>
      <c r="EH10343" s="89"/>
      <c r="EI10343" s="90"/>
    </row>
    <row r="10344" spans="38:139">
      <c r="AL10344" s="13"/>
      <c r="AM10344" s="13"/>
      <c r="AN10344" s="3"/>
      <c r="AO10344" s="126"/>
      <c r="AP10344" s="126"/>
      <c r="AQ10344" s="127"/>
      <c r="AR10344" s="128"/>
      <c r="AS10344" s="13"/>
      <c r="AW10344" s="128"/>
      <c r="AX10344" s="128"/>
      <c r="AY10344" s="128"/>
      <c r="BH10344" s="89"/>
      <c r="BI10344" s="90"/>
      <c r="DL10344" s="13"/>
      <c r="DM10344" s="13"/>
      <c r="DN10344" s="3"/>
      <c r="DO10344" s="126"/>
      <c r="DP10344" s="126"/>
      <c r="DQ10344" s="127"/>
      <c r="DR10344" s="128"/>
      <c r="DS10344" s="13"/>
      <c r="DW10344" s="128"/>
      <c r="DX10344" s="128"/>
      <c r="DY10344" s="128"/>
      <c r="EH10344" s="89"/>
      <c r="EI10344" s="90"/>
    </row>
    <row r="10345" spans="38:139">
      <c r="AL10345" s="13"/>
      <c r="AM10345" s="13"/>
      <c r="AN10345" s="3"/>
      <c r="AO10345" s="126"/>
      <c r="AP10345" s="126"/>
      <c r="AQ10345" s="127"/>
      <c r="AR10345" s="128"/>
      <c r="AS10345" s="13"/>
      <c r="AW10345" s="128"/>
      <c r="AX10345" s="128"/>
      <c r="AY10345" s="128"/>
      <c r="BH10345" s="89"/>
      <c r="BI10345" s="90"/>
      <c r="DL10345" s="13"/>
      <c r="DM10345" s="13"/>
      <c r="DN10345" s="3"/>
      <c r="DO10345" s="126"/>
      <c r="DP10345" s="126"/>
      <c r="DQ10345" s="127"/>
      <c r="DR10345" s="128"/>
      <c r="DS10345" s="13"/>
      <c r="DW10345" s="128"/>
      <c r="DX10345" s="128"/>
      <c r="DY10345" s="128"/>
      <c r="EH10345" s="89"/>
      <c r="EI10345" s="90"/>
    </row>
    <row r="10346" spans="38:139">
      <c r="AL10346" s="13"/>
      <c r="AM10346" s="13"/>
      <c r="AN10346" s="3"/>
      <c r="AO10346" s="126"/>
      <c r="AP10346" s="126"/>
      <c r="AQ10346" s="127"/>
      <c r="AR10346" s="128"/>
      <c r="AS10346" s="13"/>
      <c r="AW10346" s="128"/>
      <c r="AX10346" s="128"/>
      <c r="AY10346" s="128"/>
      <c r="BH10346" s="89"/>
      <c r="BI10346" s="90"/>
      <c r="DL10346" s="13"/>
      <c r="DM10346" s="13"/>
      <c r="DN10346" s="3"/>
      <c r="DO10346" s="126"/>
      <c r="DP10346" s="126"/>
      <c r="DQ10346" s="127"/>
      <c r="DR10346" s="128"/>
      <c r="DS10346" s="13"/>
      <c r="DW10346" s="128"/>
      <c r="DX10346" s="128"/>
      <c r="DY10346" s="128"/>
      <c r="EH10346" s="89"/>
      <c r="EI10346" s="90"/>
    </row>
    <row r="10347" spans="38:139">
      <c r="AL10347" s="13"/>
      <c r="AM10347" s="13"/>
      <c r="AN10347" s="3"/>
      <c r="AO10347" s="126"/>
      <c r="AP10347" s="126"/>
      <c r="AQ10347" s="127"/>
      <c r="AR10347" s="128"/>
      <c r="AS10347" s="13"/>
      <c r="AW10347" s="128"/>
      <c r="AX10347" s="128"/>
      <c r="AY10347" s="128"/>
      <c r="BH10347" s="89"/>
      <c r="BI10347" s="90"/>
      <c r="DL10347" s="13"/>
      <c r="DM10347" s="13"/>
      <c r="DN10347" s="3"/>
      <c r="DO10347" s="126"/>
      <c r="DP10347" s="126"/>
      <c r="DQ10347" s="127"/>
      <c r="DR10347" s="128"/>
      <c r="DS10347" s="13"/>
      <c r="DW10347" s="128"/>
      <c r="DX10347" s="128"/>
      <c r="DY10347" s="128"/>
      <c r="EH10347" s="89"/>
      <c r="EI10347" s="90"/>
    </row>
    <row r="10348" spans="38:139">
      <c r="AL10348" s="13"/>
      <c r="AM10348" s="13"/>
      <c r="AN10348" s="3"/>
      <c r="AO10348" s="126"/>
      <c r="AP10348" s="126"/>
      <c r="AQ10348" s="127"/>
      <c r="AR10348" s="128"/>
      <c r="AS10348" s="13"/>
      <c r="AW10348" s="128"/>
      <c r="AX10348" s="128"/>
      <c r="AY10348" s="128"/>
      <c r="BH10348" s="89"/>
      <c r="BI10348" s="90"/>
      <c r="DL10348" s="13"/>
      <c r="DM10348" s="13"/>
      <c r="DN10348" s="3"/>
      <c r="DO10348" s="126"/>
      <c r="DP10348" s="126"/>
      <c r="DQ10348" s="127"/>
      <c r="DR10348" s="128"/>
      <c r="DS10348" s="13"/>
      <c r="DW10348" s="128"/>
      <c r="DX10348" s="128"/>
      <c r="DY10348" s="128"/>
      <c r="EH10348" s="89"/>
      <c r="EI10348" s="90"/>
    </row>
    <row r="10349" spans="38:139">
      <c r="AL10349" s="13"/>
      <c r="AM10349" s="13"/>
      <c r="AN10349" s="3"/>
      <c r="AO10349" s="126"/>
      <c r="AP10349" s="126"/>
      <c r="AQ10349" s="127"/>
      <c r="AR10349" s="128"/>
      <c r="AS10349" s="13"/>
      <c r="AW10349" s="128"/>
      <c r="AX10349" s="128"/>
      <c r="AY10349" s="128"/>
      <c r="BH10349" s="89"/>
      <c r="BI10349" s="90"/>
      <c r="DL10349" s="13"/>
      <c r="DM10349" s="13"/>
      <c r="DN10349" s="3"/>
      <c r="DO10349" s="126"/>
      <c r="DP10349" s="126"/>
      <c r="DQ10349" s="127"/>
      <c r="DR10349" s="128"/>
      <c r="DS10349" s="13"/>
      <c r="DW10349" s="128"/>
      <c r="DX10349" s="128"/>
      <c r="DY10349" s="128"/>
      <c r="EH10349" s="89"/>
      <c r="EI10349" s="90"/>
    </row>
    <row r="10350" spans="38:139">
      <c r="AL10350" s="13"/>
      <c r="AM10350" s="13"/>
      <c r="AN10350" s="3"/>
      <c r="AO10350" s="126"/>
      <c r="AP10350" s="126"/>
      <c r="AQ10350" s="127"/>
      <c r="AR10350" s="128"/>
      <c r="AS10350" s="13"/>
      <c r="AW10350" s="128"/>
      <c r="AX10350" s="128"/>
      <c r="AY10350" s="128"/>
      <c r="BH10350" s="89"/>
      <c r="BI10350" s="90"/>
      <c r="DL10350" s="13"/>
      <c r="DM10350" s="13"/>
      <c r="DN10350" s="3"/>
      <c r="DO10350" s="126"/>
      <c r="DP10350" s="126"/>
      <c r="DQ10350" s="127"/>
      <c r="DR10350" s="128"/>
      <c r="DS10350" s="13"/>
      <c r="DW10350" s="128"/>
      <c r="DX10350" s="128"/>
      <c r="DY10350" s="128"/>
      <c r="EH10350" s="89"/>
      <c r="EI10350" s="90"/>
    </row>
    <row r="10351" spans="38:139">
      <c r="AL10351" s="13"/>
      <c r="AM10351" s="13"/>
      <c r="AN10351" s="3"/>
      <c r="AO10351" s="126"/>
      <c r="AP10351" s="126"/>
      <c r="AQ10351" s="127"/>
      <c r="AR10351" s="128"/>
      <c r="AS10351" s="13"/>
      <c r="AW10351" s="128"/>
      <c r="AX10351" s="128"/>
      <c r="AY10351" s="128"/>
      <c r="BH10351" s="89"/>
      <c r="BI10351" s="90"/>
      <c r="DL10351" s="13"/>
      <c r="DM10351" s="13"/>
      <c r="DN10351" s="3"/>
      <c r="DO10351" s="126"/>
      <c r="DP10351" s="126"/>
      <c r="DQ10351" s="127"/>
      <c r="DR10351" s="128"/>
      <c r="DS10351" s="13"/>
      <c r="DW10351" s="128"/>
      <c r="DX10351" s="128"/>
      <c r="DY10351" s="128"/>
      <c r="EH10351" s="89"/>
      <c r="EI10351" s="90"/>
    </row>
    <row r="10352" spans="38:139">
      <c r="AL10352" s="13"/>
      <c r="AM10352" s="13"/>
      <c r="AN10352" s="3"/>
      <c r="AO10352" s="126"/>
      <c r="AP10352" s="126"/>
      <c r="AQ10352" s="127"/>
      <c r="AR10352" s="128"/>
      <c r="AS10352" s="13"/>
      <c r="AW10352" s="128"/>
      <c r="AX10352" s="128"/>
      <c r="AY10352" s="128"/>
      <c r="BH10352" s="89"/>
      <c r="BI10352" s="90"/>
      <c r="DL10352" s="13"/>
      <c r="DM10352" s="13"/>
      <c r="DN10352" s="3"/>
      <c r="DO10352" s="126"/>
      <c r="DP10352" s="126"/>
      <c r="DQ10352" s="127"/>
      <c r="DR10352" s="128"/>
      <c r="DS10352" s="13"/>
      <c r="DW10352" s="128"/>
      <c r="DX10352" s="128"/>
      <c r="DY10352" s="128"/>
      <c r="EH10352" s="89"/>
      <c r="EI10352" s="90"/>
    </row>
    <row r="10353" spans="38:139">
      <c r="AL10353" s="13"/>
      <c r="AM10353" s="13"/>
      <c r="AN10353" s="3"/>
      <c r="AO10353" s="126"/>
      <c r="AP10353" s="126"/>
      <c r="AQ10353" s="127"/>
      <c r="AR10353" s="128"/>
      <c r="AS10353" s="13"/>
      <c r="AW10353" s="128"/>
      <c r="AX10353" s="128"/>
      <c r="AY10353" s="128"/>
      <c r="BH10353" s="89"/>
      <c r="BI10353" s="90"/>
      <c r="DL10353" s="13"/>
      <c r="DM10353" s="13"/>
      <c r="DN10353" s="3"/>
      <c r="DO10353" s="126"/>
      <c r="DP10353" s="126"/>
      <c r="DQ10353" s="127"/>
      <c r="DR10353" s="128"/>
      <c r="DS10353" s="13"/>
      <c r="DW10353" s="128"/>
      <c r="DX10353" s="128"/>
      <c r="DY10353" s="128"/>
      <c r="EH10353" s="89"/>
      <c r="EI10353" s="90"/>
    </row>
    <row r="10354" spans="38:139">
      <c r="AL10354" s="13"/>
      <c r="AM10354" s="13"/>
      <c r="AN10354" s="3"/>
      <c r="AO10354" s="126"/>
      <c r="AP10354" s="126"/>
      <c r="AQ10354" s="127"/>
      <c r="AR10354" s="128"/>
      <c r="AS10354" s="13"/>
      <c r="AW10354" s="128"/>
      <c r="AX10354" s="128"/>
      <c r="AY10354" s="128"/>
      <c r="BH10354" s="89"/>
      <c r="BI10354" s="90"/>
      <c r="DL10354" s="13"/>
      <c r="DM10354" s="13"/>
      <c r="DN10354" s="3"/>
      <c r="DO10354" s="126"/>
      <c r="DP10354" s="126"/>
      <c r="DQ10354" s="127"/>
      <c r="DR10354" s="128"/>
      <c r="DS10354" s="13"/>
      <c r="DW10354" s="128"/>
      <c r="DX10354" s="128"/>
      <c r="DY10354" s="128"/>
      <c r="EH10354" s="89"/>
      <c r="EI10354" s="90"/>
    </row>
    <row r="10355" spans="38:139">
      <c r="AL10355" s="13"/>
      <c r="AM10355" s="13"/>
      <c r="AN10355" s="3"/>
      <c r="AO10355" s="126"/>
      <c r="AP10355" s="126"/>
      <c r="AQ10355" s="127"/>
      <c r="AR10355" s="128"/>
      <c r="AS10355" s="13"/>
      <c r="AW10355" s="128"/>
      <c r="AX10355" s="128"/>
      <c r="AY10355" s="128"/>
      <c r="BH10355" s="89"/>
      <c r="BI10355" s="90"/>
      <c r="DL10355" s="13"/>
      <c r="DM10355" s="13"/>
      <c r="DN10355" s="3"/>
      <c r="DO10355" s="126"/>
      <c r="DP10355" s="126"/>
      <c r="DQ10355" s="127"/>
      <c r="DR10355" s="128"/>
      <c r="DS10355" s="13"/>
      <c r="DW10355" s="128"/>
      <c r="DX10355" s="128"/>
      <c r="DY10355" s="128"/>
      <c r="EH10355" s="89"/>
      <c r="EI10355" s="90"/>
    </row>
    <row r="10356" spans="38:139">
      <c r="AL10356" s="13"/>
      <c r="AM10356" s="13"/>
      <c r="AN10356" s="3"/>
      <c r="AO10356" s="126"/>
      <c r="AP10356" s="126"/>
      <c r="AQ10356" s="127"/>
      <c r="AR10356" s="128"/>
      <c r="AS10356" s="13"/>
      <c r="AW10356" s="128"/>
      <c r="AX10356" s="128"/>
      <c r="AY10356" s="128"/>
      <c r="BH10356" s="89"/>
      <c r="BI10356" s="90"/>
      <c r="DL10356" s="13"/>
      <c r="DM10356" s="13"/>
      <c r="DN10356" s="3"/>
      <c r="DO10356" s="126"/>
      <c r="DP10356" s="126"/>
      <c r="DQ10356" s="127"/>
      <c r="DR10356" s="128"/>
      <c r="DS10356" s="13"/>
      <c r="DW10356" s="128"/>
      <c r="DX10356" s="128"/>
      <c r="DY10356" s="128"/>
      <c r="EH10356" s="89"/>
      <c r="EI10356" s="90"/>
    </row>
    <row r="10357" spans="38:139">
      <c r="AL10357" s="13"/>
      <c r="AM10357" s="13"/>
      <c r="AN10357" s="3"/>
      <c r="AO10357" s="126"/>
      <c r="AP10357" s="126"/>
      <c r="AQ10357" s="127"/>
      <c r="AR10357" s="128"/>
      <c r="AS10357" s="13"/>
      <c r="AW10357" s="128"/>
      <c r="AX10357" s="128"/>
      <c r="AY10357" s="128"/>
      <c r="BH10357" s="89"/>
      <c r="BI10357" s="90"/>
      <c r="DL10357" s="13"/>
      <c r="DM10357" s="13"/>
      <c r="DN10357" s="3"/>
      <c r="DO10357" s="126"/>
      <c r="DP10357" s="126"/>
      <c r="DQ10357" s="127"/>
      <c r="DR10357" s="128"/>
      <c r="DS10357" s="13"/>
      <c r="DW10357" s="128"/>
      <c r="DX10357" s="128"/>
      <c r="DY10357" s="128"/>
      <c r="EH10357" s="89"/>
      <c r="EI10357" s="90"/>
    </row>
    <row r="10358" spans="38:139">
      <c r="AL10358" s="13"/>
      <c r="AM10358" s="13"/>
      <c r="AN10358" s="3"/>
      <c r="AO10358" s="126"/>
      <c r="AP10358" s="126"/>
      <c r="AQ10358" s="127"/>
      <c r="AR10358" s="128"/>
      <c r="AS10358" s="13"/>
      <c r="AW10358" s="128"/>
      <c r="AX10358" s="128"/>
      <c r="AY10358" s="128"/>
      <c r="BH10358" s="89"/>
      <c r="BI10358" s="90"/>
      <c r="DL10358" s="13"/>
      <c r="DM10358" s="13"/>
      <c r="DN10358" s="3"/>
      <c r="DO10358" s="126"/>
      <c r="DP10358" s="126"/>
      <c r="DQ10358" s="127"/>
      <c r="DR10358" s="128"/>
      <c r="DS10358" s="13"/>
      <c r="DW10358" s="128"/>
      <c r="DX10358" s="128"/>
      <c r="DY10358" s="128"/>
      <c r="EH10358" s="89"/>
      <c r="EI10358" s="90"/>
    </row>
    <row r="10359" spans="38:139">
      <c r="AL10359" s="13"/>
      <c r="AM10359" s="13"/>
      <c r="AN10359" s="3"/>
      <c r="AO10359" s="126"/>
      <c r="AP10359" s="126"/>
      <c r="AQ10359" s="127"/>
      <c r="AR10359" s="128"/>
      <c r="AS10359" s="13"/>
      <c r="AW10359" s="128"/>
      <c r="AX10359" s="128"/>
      <c r="AY10359" s="128"/>
      <c r="BH10359" s="89"/>
      <c r="BI10359" s="90"/>
      <c r="DL10359" s="13"/>
      <c r="DM10359" s="13"/>
      <c r="DN10359" s="3"/>
      <c r="DO10359" s="126"/>
      <c r="DP10359" s="126"/>
      <c r="DQ10359" s="127"/>
      <c r="DR10359" s="128"/>
      <c r="DS10359" s="13"/>
      <c r="DW10359" s="128"/>
      <c r="DX10359" s="128"/>
      <c r="DY10359" s="128"/>
      <c r="EH10359" s="89"/>
      <c r="EI10359" s="90"/>
    </row>
    <row r="10360" spans="38:139">
      <c r="AL10360" s="13"/>
      <c r="AM10360" s="13"/>
      <c r="AN10360" s="3"/>
      <c r="AO10360" s="126"/>
      <c r="AP10360" s="126"/>
      <c r="AQ10360" s="127"/>
      <c r="AR10360" s="128"/>
      <c r="AS10360" s="13"/>
      <c r="AW10360" s="128"/>
      <c r="AX10360" s="128"/>
      <c r="AY10360" s="128"/>
      <c r="BH10360" s="89"/>
      <c r="BI10360" s="90"/>
      <c r="DL10360" s="13"/>
      <c r="DM10360" s="13"/>
      <c r="DN10360" s="3"/>
      <c r="DO10360" s="126"/>
      <c r="DP10360" s="126"/>
      <c r="DQ10360" s="127"/>
      <c r="DR10360" s="128"/>
      <c r="DS10360" s="13"/>
      <c r="DW10360" s="128"/>
      <c r="DX10360" s="128"/>
      <c r="DY10360" s="128"/>
      <c r="EH10360" s="89"/>
      <c r="EI10360" s="90"/>
    </row>
    <row r="10361" spans="38:139">
      <c r="AL10361" s="13"/>
      <c r="AM10361" s="13"/>
      <c r="AN10361" s="3"/>
      <c r="AO10361" s="126"/>
      <c r="AP10361" s="126"/>
      <c r="AQ10361" s="127"/>
      <c r="AR10361" s="128"/>
      <c r="AS10361" s="13"/>
      <c r="AW10361" s="128"/>
      <c r="AX10361" s="128"/>
      <c r="AY10361" s="128"/>
      <c r="BH10361" s="89"/>
      <c r="BI10361" s="90"/>
      <c r="DL10361" s="13"/>
      <c r="DM10361" s="13"/>
      <c r="DN10361" s="3"/>
      <c r="DO10361" s="126"/>
      <c r="DP10361" s="126"/>
      <c r="DQ10361" s="127"/>
      <c r="DR10361" s="128"/>
      <c r="DS10361" s="13"/>
      <c r="DW10361" s="128"/>
      <c r="DX10361" s="128"/>
      <c r="DY10361" s="128"/>
      <c r="EH10361" s="89"/>
      <c r="EI10361" s="90"/>
    </row>
    <row r="10362" spans="38:139">
      <c r="AL10362" s="13"/>
      <c r="AM10362" s="13"/>
      <c r="AN10362" s="3"/>
      <c r="AO10362" s="126"/>
      <c r="AP10362" s="126"/>
      <c r="AQ10362" s="127"/>
      <c r="AR10362" s="128"/>
      <c r="AS10362" s="13"/>
      <c r="AW10362" s="128"/>
      <c r="AX10362" s="128"/>
      <c r="AY10362" s="128"/>
      <c r="BH10362" s="89"/>
      <c r="BI10362" s="90"/>
      <c r="DL10362" s="13"/>
      <c r="DM10362" s="13"/>
      <c r="DN10362" s="3"/>
      <c r="DO10362" s="126"/>
      <c r="DP10362" s="126"/>
      <c r="DQ10362" s="127"/>
      <c r="DR10362" s="128"/>
      <c r="DS10362" s="13"/>
      <c r="DW10362" s="128"/>
      <c r="DX10362" s="128"/>
      <c r="DY10362" s="128"/>
      <c r="EH10362" s="89"/>
      <c r="EI10362" s="90"/>
    </row>
    <row r="10363" spans="38:139">
      <c r="AL10363" s="13"/>
      <c r="AM10363" s="13"/>
      <c r="AN10363" s="3"/>
      <c r="AO10363" s="126"/>
      <c r="AP10363" s="126"/>
      <c r="AQ10363" s="127"/>
      <c r="AR10363" s="128"/>
      <c r="AS10363" s="13"/>
      <c r="AW10363" s="128"/>
      <c r="AX10363" s="128"/>
      <c r="AY10363" s="128"/>
      <c r="BH10363" s="89"/>
      <c r="BI10363" s="90"/>
      <c r="DL10363" s="13"/>
      <c r="DM10363" s="13"/>
      <c r="DN10363" s="3"/>
      <c r="DO10363" s="126"/>
      <c r="DP10363" s="126"/>
      <c r="DQ10363" s="127"/>
      <c r="DR10363" s="128"/>
      <c r="DS10363" s="13"/>
      <c r="DW10363" s="128"/>
      <c r="DX10363" s="128"/>
      <c r="DY10363" s="128"/>
      <c r="EH10363" s="89"/>
      <c r="EI10363" s="90"/>
    </row>
    <row r="10364" spans="38:139">
      <c r="AL10364" s="13"/>
      <c r="AM10364" s="13"/>
      <c r="AN10364" s="3"/>
      <c r="AO10364" s="126"/>
      <c r="AP10364" s="126"/>
      <c r="AQ10364" s="127"/>
      <c r="AR10364" s="128"/>
      <c r="AS10364" s="13"/>
      <c r="AW10364" s="128"/>
      <c r="AX10364" s="128"/>
      <c r="AY10364" s="128"/>
      <c r="BH10364" s="89"/>
      <c r="BI10364" s="90"/>
      <c r="DL10364" s="13"/>
      <c r="DM10364" s="13"/>
      <c r="DN10364" s="3"/>
      <c r="DO10364" s="126"/>
      <c r="DP10364" s="126"/>
      <c r="DQ10364" s="127"/>
      <c r="DR10364" s="128"/>
      <c r="DS10364" s="13"/>
      <c r="DW10364" s="128"/>
      <c r="DX10364" s="128"/>
      <c r="DY10364" s="128"/>
      <c r="EH10364" s="89"/>
      <c r="EI10364" s="90"/>
    </row>
    <row r="10365" spans="38:139">
      <c r="AL10365" s="13"/>
      <c r="AM10365" s="13"/>
      <c r="AN10365" s="3"/>
      <c r="AO10365" s="126"/>
      <c r="AP10365" s="126"/>
      <c r="AQ10365" s="127"/>
      <c r="AR10365" s="128"/>
      <c r="AS10365" s="13"/>
      <c r="AW10365" s="128"/>
      <c r="AX10365" s="128"/>
      <c r="AY10365" s="128"/>
      <c r="BH10365" s="89"/>
      <c r="BI10365" s="90"/>
      <c r="DL10365" s="13"/>
      <c r="DM10365" s="13"/>
      <c r="DN10365" s="3"/>
      <c r="DO10365" s="126"/>
      <c r="DP10365" s="126"/>
      <c r="DQ10365" s="127"/>
      <c r="DR10365" s="128"/>
      <c r="DS10365" s="13"/>
      <c r="DW10365" s="128"/>
      <c r="DX10365" s="128"/>
      <c r="DY10365" s="128"/>
      <c r="EH10365" s="89"/>
      <c r="EI10365" s="90"/>
    </row>
    <row r="10366" spans="38:139">
      <c r="AL10366" s="13"/>
      <c r="AM10366" s="13"/>
      <c r="AN10366" s="3"/>
      <c r="AO10366" s="126"/>
      <c r="AP10366" s="126"/>
      <c r="AQ10366" s="127"/>
      <c r="AR10366" s="128"/>
      <c r="AS10366" s="13"/>
      <c r="AW10366" s="128"/>
      <c r="AX10366" s="128"/>
      <c r="AY10366" s="128"/>
      <c r="BH10366" s="89"/>
      <c r="BI10366" s="90"/>
      <c r="DL10366" s="13"/>
      <c r="DM10366" s="13"/>
      <c r="DN10366" s="3"/>
      <c r="DO10366" s="126"/>
      <c r="DP10366" s="126"/>
      <c r="DQ10366" s="127"/>
      <c r="DR10366" s="128"/>
      <c r="DS10366" s="13"/>
      <c r="DW10366" s="128"/>
      <c r="DX10366" s="128"/>
      <c r="DY10366" s="128"/>
      <c r="EH10366" s="89"/>
      <c r="EI10366" s="90"/>
    </row>
    <row r="10367" spans="38:139">
      <c r="AL10367" s="13"/>
      <c r="AM10367" s="13"/>
      <c r="AN10367" s="3"/>
      <c r="AO10367" s="126"/>
      <c r="AP10367" s="126"/>
      <c r="AQ10367" s="127"/>
      <c r="AR10367" s="128"/>
      <c r="AS10367" s="13"/>
      <c r="AW10367" s="128"/>
      <c r="AX10367" s="128"/>
      <c r="AY10367" s="128"/>
      <c r="BH10367" s="89"/>
      <c r="BI10367" s="90"/>
      <c r="DL10367" s="13"/>
      <c r="DM10367" s="13"/>
      <c r="DN10367" s="3"/>
      <c r="DO10367" s="126"/>
      <c r="DP10367" s="126"/>
      <c r="DQ10367" s="127"/>
      <c r="DR10367" s="128"/>
      <c r="DS10367" s="13"/>
      <c r="DW10367" s="128"/>
      <c r="DX10367" s="128"/>
      <c r="DY10367" s="128"/>
      <c r="EH10367" s="89"/>
      <c r="EI10367" s="90"/>
    </row>
    <row r="10368" spans="38:139">
      <c r="AL10368" s="13"/>
      <c r="AM10368" s="13"/>
      <c r="AN10368" s="3"/>
      <c r="AO10368" s="126"/>
      <c r="AP10368" s="126"/>
      <c r="AQ10368" s="127"/>
      <c r="AR10368" s="128"/>
      <c r="AS10368" s="13"/>
      <c r="AW10368" s="128"/>
      <c r="AX10368" s="128"/>
      <c r="AY10368" s="128"/>
      <c r="BH10368" s="89"/>
      <c r="BI10368" s="90"/>
      <c r="DL10368" s="13"/>
      <c r="DM10368" s="13"/>
      <c r="DN10368" s="3"/>
      <c r="DO10368" s="126"/>
      <c r="DP10368" s="126"/>
      <c r="DQ10368" s="127"/>
      <c r="DR10368" s="128"/>
      <c r="DS10368" s="13"/>
      <c r="DW10368" s="128"/>
      <c r="DX10368" s="128"/>
      <c r="DY10368" s="128"/>
      <c r="EH10368" s="89"/>
      <c r="EI10368" s="90"/>
    </row>
    <row r="10369" spans="38:139">
      <c r="AL10369" s="13"/>
      <c r="AM10369" s="13"/>
      <c r="AN10369" s="3"/>
      <c r="AO10369" s="126"/>
      <c r="AP10369" s="126"/>
      <c r="AQ10369" s="127"/>
      <c r="AR10369" s="128"/>
      <c r="AS10369" s="13"/>
      <c r="AW10369" s="128"/>
      <c r="AX10369" s="128"/>
      <c r="AY10369" s="128"/>
      <c r="BH10369" s="89"/>
      <c r="BI10369" s="90"/>
      <c r="DL10369" s="13"/>
      <c r="DM10369" s="13"/>
      <c r="DN10369" s="3"/>
      <c r="DO10369" s="126"/>
      <c r="DP10369" s="126"/>
      <c r="DQ10369" s="127"/>
      <c r="DR10369" s="128"/>
      <c r="DS10369" s="13"/>
      <c r="DW10369" s="128"/>
      <c r="DX10369" s="128"/>
      <c r="DY10369" s="128"/>
      <c r="EH10369" s="89"/>
      <c r="EI10369" s="90"/>
    </row>
    <row r="10370" spans="38:139">
      <c r="AL10370" s="13"/>
      <c r="AM10370" s="13"/>
      <c r="AN10370" s="3"/>
      <c r="AO10370" s="126"/>
      <c r="AP10370" s="126"/>
      <c r="AQ10370" s="127"/>
      <c r="AR10370" s="128"/>
      <c r="AS10370" s="13"/>
      <c r="AW10370" s="128"/>
      <c r="AX10370" s="128"/>
      <c r="AY10370" s="128"/>
      <c r="BH10370" s="89"/>
      <c r="BI10370" s="90"/>
      <c r="DL10370" s="13"/>
      <c r="DM10370" s="13"/>
      <c r="DN10370" s="3"/>
      <c r="DO10370" s="126"/>
      <c r="DP10370" s="126"/>
      <c r="DQ10370" s="127"/>
      <c r="DR10370" s="128"/>
      <c r="DS10370" s="13"/>
      <c r="DW10370" s="128"/>
      <c r="DX10370" s="128"/>
      <c r="DY10370" s="128"/>
      <c r="EH10370" s="89"/>
      <c r="EI10370" s="90"/>
    </row>
    <row r="10371" spans="38:139">
      <c r="AL10371" s="13"/>
      <c r="AM10371" s="13"/>
      <c r="AN10371" s="3"/>
      <c r="AO10371" s="126"/>
      <c r="AP10371" s="126"/>
      <c r="AQ10371" s="127"/>
      <c r="AR10371" s="128"/>
      <c r="AS10371" s="13"/>
      <c r="AW10371" s="128"/>
      <c r="AX10371" s="128"/>
      <c r="AY10371" s="128"/>
      <c r="BH10371" s="89"/>
      <c r="BI10371" s="90"/>
      <c r="DL10371" s="13"/>
      <c r="DM10371" s="13"/>
      <c r="DN10371" s="3"/>
      <c r="DO10371" s="126"/>
      <c r="DP10371" s="126"/>
      <c r="DQ10371" s="127"/>
      <c r="DR10371" s="128"/>
      <c r="DS10371" s="13"/>
      <c r="DW10371" s="128"/>
      <c r="DX10371" s="128"/>
      <c r="DY10371" s="128"/>
      <c r="EH10371" s="89"/>
      <c r="EI10371" s="90"/>
    </row>
    <row r="10372" spans="38:139">
      <c r="AL10372" s="13"/>
      <c r="AM10372" s="13"/>
      <c r="AN10372" s="3"/>
      <c r="AO10372" s="126"/>
      <c r="AP10372" s="126"/>
      <c r="AQ10372" s="127"/>
      <c r="AR10372" s="128"/>
      <c r="AS10372" s="13"/>
      <c r="AW10372" s="128"/>
      <c r="AX10372" s="128"/>
      <c r="AY10372" s="128"/>
      <c r="BH10372" s="89"/>
      <c r="BI10372" s="90"/>
      <c r="DL10372" s="13"/>
      <c r="DM10372" s="13"/>
      <c r="DN10372" s="3"/>
      <c r="DO10372" s="126"/>
      <c r="DP10372" s="126"/>
      <c r="DQ10372" s="127"/>
      <c r="DR10372" s="128"/>
      <c r="DS10372" s="13"/>
      <c r="DW10372" s="128"/>
      <c r="DX10372" s="128"/>
      <c r="DY10372" s="128"/>
      <c r="EH10372" s="89"/>
      <c r="EI10372" s="90"/>
    </row>
    <row r="10373" spans="38:139">
      <c r="AL10373" s="13"/>
      <c r="AM10373" s="13"/>
      <c r="AN10373" s="3"/>
      <c r="AO10373" s="126"/>
      <c r="AP10373" s="126"/>
      <c r="AQ10373" s="127"/>
      <c r="AR10373" s="128"/>
      <c r="AS10373" s="13"/>
      <c r="AW10373" s="128"/>
      <c r="AX10373" s="128"/>
      <c r="AY10373" s="128"/>
      <c r="BH10373" s="89"/>
      <c r="BI10373" s="90"/>
      <c r="DL10373" s="13"/>
      <c r="DM10373" s="13"/>
      <c r="DN10373" s="3"/>
      <c r="DO10373" s="126"/>
      <c r="DP10373" s="126"/>
      <c r="DQ10373" s="127"/>
      <c r="DR10373" s="128"/>
      <c r="DS10373" s="13"/>
      <c r="DW10373" s="128"/>
      <c r="DX10373" s="128"/>
      <c r="DY10373" s="128"/>
      <c r="EH10373" s="89"/>
      <c r="EI10373" s="90"/>
    </row>
    <row r="10374" spans="38:139">
      <c r="AL10374" s="13"/>
      <c r="AM10374" s="13"/>
      <c r="AN10374" s="3"/>
      <c r="AO10374" s="126"/>
      <c r="AP10374" s="126"/>
      <c r="AQ10374" s="127"/>
      <c r="AR10374" s="128"/>
      <c r="AS10374" s="13"/>
      <c r="AW10374" s="128"/>
      <c r="AX10374" s="128"/>
      <c r="AY10374" s="128"/>
      <c r="BH10374" s="89"/>
      <c r="BI10374" s="90"/>
      <c r="DL10374" s="13"/>
      <c r="DM10374" s="13"/>
      <c r="DN10374" s="3"/>
      <c r="DO10374" s="126"/>
      <c r="DP10374" s="126"/>
      <c r="DQ10374" s="127"/>
      <c r="DR10374" s="128"/>
      <c r="DS10374" s="13"/>
      <c r="DW10374" s="128"/>
      <c r="DX10374" s="128"/>
      <c r="DY10374" s="128"/>
      <c r="EH10374" s="89"/>
      <c r="EI10374" s="90"/>
    </row>
    <row r="10375" spans="38:139">
      <c r="AL10375" s="13"/>
      <c r="AM10375" s="13"/>
      <c r="AN10375" s="3"/>
      <c r="AO10375" s="126"/>
      <c r="AP10375" s="126"/>
      <c r="AQ10375" s="127"/>
      <c r="AR10375" s="128"/>
      <c r="AS10375" s="13"/>
      <c r="AW10375" s="128"/>
      <c r="AX10375" s="128"/>
      <c r="AY10375" s="128"/>
      <c r="BH10375" s="89"/>
      <c r="BI10375" s="90"/>
      <c r="DL10375" s="13"/>
      <c r="DM10375" s="13"/>
      <c r="DN10375" s="3"/>
      <c r="DO10375" s="126"/>
      <c r="DP10375" s="126"/>
      <c r="DQ10375" s="127"/>
      <c r="DR10375" s="128"/>
      <c r="DS10375" s="13"/>
      <c r="DW10375" s="128"/>
      <c r="DX10375" s="128"/>
      <c r="DY10375" s="128"/>
      <c r="EH10375" s="89"/>
      <c r="EI10375" s="90"/>
    </row>
    <row r="10376" spans="38:139">
      <c r="AL10376" s="13"/>
      <c r="AM10376" s="13"/>
      <c r="AN10376" s="3"/>
      <c r="AO10376" s="126"/>
      <c r="AP10376" s="126"/>
      <c r="AQ10376" s="127"/>
      <c r="AR10376" s="128"/>
      <c r="AS10376" s="13"/>
      <c r="AW10376" s="128"/>
      <c r="AX10376" s="128"/>
      <c r="AY10376" s="128"/>
      <c r="BH10376" s="89"/>
      <c r="BI10376" s="90"/>
      <c r="DL10376" s="13"/>
      <c r="DM10376" s="13"/>
      <c r="DN10376" s="3"/>
      <c r="DO10376" s="126"/>
      <c r="DP10376" s="126"/>
      <c r="DQ10376" s="127"/>
      <c r="DR10376" s="128"/>
      <c r="DS10376" s="13"/>
      <c r="DW10376" s="128"/>
      <c r="DX10376" s="128"/>
      <c r="DY10376" s="128"/>
      <c r="EH10376" s="89"/>
      <c r="EI10376" s="90"/>
    </row>
    <row r="10377" spans="38:139">
      <c r="AL10377" s="13"/>
      <c r="AM10377" s="13"/>
      <c r="AN10377" s="3"/>
      <c r="AO10377" s="126"/>
      <c r="AP10377" s="126"/>
      <c r="AQ10377" s="127"/>
      <c r="AR10377" s="128"/>
      <c r="AS10377" s="13"/>
      <c r="AW10377" s="128"/>
      <c r="AX10377" s="128"/>
      <c r="AY10377" s="128"/>
      <c r="BH10377" s="89"/>
      <c r="BI10377" s="90"/>
      <c r="DL10377" s="13"/>
      <c r="DM10377" s="13"/>
      <c r="DN10377" s="3"/>
      <c r="DO10377" s="126"/>
      <c r="DP10377" s="126"/>
      <c r="DQ10377" s="127"/>
      <c r="DR10377" s="128"/>
      <c r="DS10377" s="13"/>
      <c r="DW10377" s="128"/>
      <c r="DX10377" s="128"/>
      <c r="DY10377" s="128"/>
      <c r="EH10377" s="89"/>
      <c r="EI10377" s="90"/>
    </row>
    <row r="10378" spans="38:139">
      <c r="AL10378" s="13"/>
      <c r="AM10378" s="13"/>
      <c r="AN10378" s="3"/>
      <c r="AO10378" s="126"/>
      <c r="AP10378" s="126"/>
      <c r="AQ10378" s="127"/>
      <c r="AR10378" s="128"/>
      <c r="AS10378" s="13"/>
      <c r="AW10378" s="128"/>
      <c r="AX10378" s="128"/>
      <c r="AY10378" s="128"/>
      <c r="BH10378" s="89"/>
      <c r="BI10378" s="90"/>
      <c r="DL10378" s="13"/>
      <c r="DM10378" s="13"/>
      <c r="DN10378" s="3"/>
      <c r="DO10378" s="126"/>
      <c r="DP10378" s="126"/>
      <c r="DQ10378" s="127"/>
      <c r="DR10378" s="128"/>
      <c r="DS10378" s="13"/>
      <c r="DW10378" s="128"/>
      <c r="DX10378" s="128"/>
      <c r="DY10378" s="128"/>
      <c r="EH10378" s="89"/>
      <c r="EI10378" s="90"/>
    </row>
    <row r="10379" spans="38:139">
      <c r="AL10379" s="13"/>
      <c r="AM10379" s="13"/>
      <c r="AN10379" s="3"/>
      <c r="AO10379" s="126"/>
      <c r="AP10379" s="126"/>
      <c r="AQ10379" s="127"/>
      <c r="AR10379" s="128"/>
      <c r="AS10379" s="13"/>
      <c r="AW10379" s="128"/>
      <c r="AX10379" s="128"/>
      <c r="AY10379" s="128"/>
      <c r="BH10379" s="89"/>
      <c r="BI10379" s="90"/>
      <c r="DL10379" s="13"/>
      <c r="DM10379" s="13"/>
      <c r="DN10379" s="3"/>
      <c r="DO10379" s="126"/>
      <c r="DP10379" s="126"/>
      <c r="DQ10379" s="127"/>
      <c r="DR10379" s="128"/>
      <c r="DS10379" s="13"/>
      <c r="DW10379" s="128"/>
      <c r="DX10379" s="128"/>
      <c r="DY10379" s="128"/>
      <c r="EH10379" s="89"/>
      <c r="EI10379" s="90"/>
    </row>
    <row r="10380" spans="38:139">
      <c r="AL10380" s="13"/>
      <c r="AM10380" s="13"/>
      <c r="AN10380" s="3"/>
      <c r="AO10380" s="126"/>
      <c r="AP10380" s="126"/>
      <c r="AQ10380" s="127"/>
      <c r="AR10380" s="128"/>
      <c r="AS10380" s="13"/>
      <c r="AW10380" s="128"/>
      <c r="AX10380" s="128"/>
      <c r="AY10380" s="128"/>
      <c r="BH10380" s="89"/>
      <c r="BI10380" s="90"/>
      <c r="DL10380" s="13"/>
      <c r="DM10380" s="13"/>
      <c r="DN10380" s="3"/>
      <c r="DO10380" s="126"/>
      <c r="DP10380" s="126"/>
      <c r="DQ10380" s="127"/>
      <c r="DR10380" s="128"/>
      <c r="DS10380" s="13"/>
      <c r="DW10380" s="128"/>
      <c r="DX10380" s="128"/>
      <c r="DY10380" s="128"/>
      <c r="EH10380" s="89"/>
      <c r="EI10380" s="90"/>
    </row>
    <row r="10381" spans="38:139">
      <c r="AL10381" s="13"/>
      <c r="AM10381" s="13"/>
      <c r="AN10381" s="3"/>
      <c r="AO10381" s="126"/>
      <c r="AP10381" s="126"/>
      <c r="AQ10381" s="127"/>
      <c r="AR10381" s="128"/>
      <c r="AS10381" s="13"/>
      <c r="AW10381" s="128"/>
      <c r="AX10381" s="128"/>
      <c r="AY10381" s="128"/>
      <c r="BH10381" s="89"/>
      <c r="BI10381" s="90"/>
      <c r="DL10381" s="13"/>
      <c r="DM10381" s="13"/>
      <c r="DN10381" s="3"/>
      <c r="DO10381" s="126"/>
      <c r="DP10381" s="126"/>
      <c r="DQ10381" s="127"/>
      <c r="DR10381" s="128"/>
      <c r="DS10381" s="13"/>
      <c r="DW10381" s="128"/>
      <c r="DX10381" s="128"/>
      <c r="DY10381" s="128"/>
      <c r="EH10381" s="89"/>
      <c r="EI10381" s="90"/>
    </row>
    <row r="10382" spans="38:139">
      <c r="AL10382" s="13"/>
      <c r="AM10382" s="13"/>
      <c r="AN10382" s="3"/>
      <c r="AO10382" s="126"/>
      <c r="AP10382" s="126"/>
      <c r="AQ10382" s="127"/>
      <c r="AR10382" s="128"/>
      <c r="AS10382" s="13"/>
      <c r="AW10382" s="128"/>
      <c r="AX10382" s="128"/>
      <c r="AY10382" s="128"/>
      <c r="BH10382" s="89"/>
      <c r="BI10382" s="90"/>
      <c r="DL10382" s="13"/>
      <c r="DM10382" s="13"/>
      <c r="DN10382" s="3"/>
      <c r="DO10382" s="126"/>
      <c r="DP10382" s="126"/>
      <c r="DQ10382" s="127"/>
      <c r="DR10382" s="128"/>
      <c r="DS10382" s="13"/>
      <c r="DW10382" s="128"/>
      <c r="DX10382" s="128"/>
      <c r="DY10382" s="128"/>
      <c r="EH10382" s="89"/>
      <c r="EI10382" s="90"/>
    </row>
    <row r="10383" spans="38:139">
      <c r="AL10383" s="13"/>
      <c r="AM10383" s="13"/>
      <c r="AN10383" s="3"/>
      <c r="AO10383" s="126"/>
      <c r="AP10383" s="126"/>
      <c r="AQ10383" s="127"/>
      <c r="AR10383" s="128"/>
      <c r="AS10383" s="13"/>
      <c r="AW10383" s="128"/>
      <c r="AX10383" s="128"/>
      <c r="AY10383" s="128"/>
      <c r="BH10383" s="89"/>
      <c r="BI10383" s="90"/>
      <c r="DL10383" s="13"/>
      <c r="DM10383" s="13"/>
      <c r="DN10383" s="3"/>
      <c r="DO10383" s="126"/>
      <c r="DP10383" s="126"/>
      <c r="DQ10383" s="127"/>
      <c r="DR10383" s="128"/>
      <c r="DS10383" s="13"/>
      <c r="DW10383" s="128"/>
      <c r="DX10383" s="128"/>
      <c r="DY10383" s="128"/>
      <c r="EH10383" s="89"/>
      <c r="EI10383" s="90"/>
    </row>
    <row r="10384" spans="38:139">
      <c r="AL10384" s="13"/>
      <c r="AM10384" s="13"/>
      <c r="AN10384" s="3"/>
      <c r="AO10384" s="126"/>
      <c r="AP10384" s="126"/>
      <c r="AQ10384" s="127"/>
      <c r="AR10384" s="128"/>
      <c r="AS10384" s="13"/>
      <c r="AW10384" s="128"/>
      <c r="AX10384" s="128"/>
      <c r="AY10384" s="128"/>
      <c r="BH10384" s="89"/>
      <c r="BI10384" s="90"/>
      <c r="DL10384" s="13"/>
      <c r="DM10384" s="13"/>
      <c r="DN10384" s="3"/>
      <c r="DO10384" s="126"/>
      <c r="DP10384" s="126"/>
      <c r="DQ10384" s="127"/>
      <c r="DR10384" s="128"/>
      <c r="DS10384" s="13"/>
      <c r="DW10384" s="128"/>
      <c r="DX10384" s="128"/>
      <c r="DY10384" s="128"/>
      <c r="EH10384" s="89"/>
      <c r="EI10384" s="90"/>
    </row>
    <row r="10385" spans="38:139">
      <c r="AL10385" s="13"/>
      <c r="AM10385" s="13"/>
      <c r="AN10385" s="3"/>
      <c r="AO10385" s="126"/>
      <c r="AP10385" s="126"/>
      <c r="AQ10385" s="127"/>
      <c r="AR10385" s="128"/>
      <c r="AS10385" s="13"/>
      <c r="AW10385" s="128"/>
      <c r="AX10385" s="128"/>
      <c r="AY10385" s="128"/>
      <c r="BH10385" s="89"/>
      <c r="BI10385" s="90"/>
      <c r="DL10385" s="13"/>
      <c r="DM10385" s="13"/>
      <c r="DN10385" s="3"/>
      <c r="DO10385" s="126"/>
      <c r="DP10385" s="126"/>
      <c r="DQ10385" s="127"/>
      <c r="DR10385" s="128"/>
      <c r="DS10385" s="13"/>
      <c r="DW10385" s="128"/>
      <c r="DX10385" s="128"/>
      <c r="DY10385" s="128"/>
      <c r="EH10385" s="89"/>
      <c r="EI10385" s="90"/>
    </row>
    <row r="10386" spans="38:139">
      <c r="AL10386" s="13"/>
      <c r="AM10386" s="13"/>
      <c r="AN10386" s="3"/>
      <c r="AO10386" s="126"/>
      <c r="AP10386" s="126"/>
      <c r="AQ10386" s="127"/>
      <c r="AR10386" s="128"/>
      <c r="AS10386" s="13"/>
      <c r="AW10386" s="128"/>
      <c r="AX10386" s="128"/>
      <c r="AY10386" s="128"/>
      <c r="BH10386" s="89"/>
      <c r="BI10386" s="90"/>
      <c r="DL10386" s="13"/>
      <c r="DM10386" s="13"/>
      <c r="DN10386" s="3"/>
      <c r="DO10386" s="126"/>
      <c r="DP10386" s="126"/>
      <c r="DQ10386" s="127"/>
      <c r="DR10386" s="128"/>
      <c r="DS10386" s="13"/>
      <c r="DW10386" s="128"/>
      <c r="DX10386" s="128"/>
      <c r="DY10386" s="128"/>
      <c r="EH10386" s="89"/>
      <c r="EI10386" s="90"/>
    </row>
    <row r="10387" spans="38:139">
      <c r="AL10387" s="13"/>
      <c r="AM10387" s="13"/>
      <c r="AN10387" s="3"/>
      <c r="AO10387" s="126"/>
      <c r="AP10387" s="126"/>
      <c r="AQ10387" s="127"/>
      <c r="AR10387" s="128"/>
      <c r="AS10387" s="13"/>
      <c r="AW10387" s="128"/>
      <c r="AX10387" s="128"/>
      <c r="AY10387" s="128"/>
      <c r="BH10387" s="89"/>
      <c r="BI10387" s="90"/>
      <c r="DL10387" s="13"/>
      <c r="DM10387" s="13"/>
      <c r="DN10387" s="3"/>
      <c r="DO10387" s="126"/>
      <c r="DP10387" s="126"/>
      <c r="DQ10387" s="127"/>
      <c r="DR10387" s="128"/>
      <c r="DS10387" s="13"/>
      <c r="DW10387" s="128"/>
      <c r="DX10387" s="128"/>
      <c r="DY10387" s="128"/>
      <c r="EH10387" s="89"/>
      <c r="EI10387" s="90"/>
    </row>
    <row r="10388" spans="38:139">
      <c r="AL10388" s="13"/>
      <c r="AM10388" s="13"/>
      <c r="AN10388" s="3"/>
      <c r="AO10388" s="126"/>
      <c r="AP10388" s="126"/>
      <c r="AQ10388" s="127"/>
      <c r="AR10388" s="128"/>
      <c r="AS10388" s="13"/>
      <c r="AW10388" s="128"/>
      <c r="AX10388" s="128"/>
      <c r="AY10388" s="128"/>
      <c r="BH10388" s="89"/>
      <c r="BI10388" s="90"/>
      <c r="DL10388" s="13"/>
      <c r="DM10388" s="13"/>
      <c r="DN10388" s="3"/>
      <c r="DO10388" s="126"/>
      <c r="DP10388" s="126"/>
      <c r="DQ10388" s="127"/>
      <c r="DR10388" s="128"/>
      <c r="DS10388" s="13"/>
      <c r="DW10388" s="128"/>
      <c r="DX10388" s="128"/>
      <c r="DY10388" s="128"/>
      <c r="EH10388" s="89"/>
      <c r="EI10388" s="90"/>
    </row>
    <row r="10389" spans="38:139">
      <c r="AL10389" s="13"/>
      <c r="AM10389" s="13"/>
      <c r="AN10389" s="3"/>
      <c r="AO10389" s="126"/>
      <c r="AP10389" s="126"/>
      <c r="AQ10389" s="127"/>
      <c r="AR10389" s="128"/>
      <c r="AS10389" s="13"/>
      <c r="AW10389" s="128"/>
      <c r="AX10389" s="128"/>
      <c r="AY10389" s="128"/>
      <c r="BH10389" s="89"/>
      <c r="BI10389" s="90"/>
      <c r="DL10389" s="13"/>
      <c r="DM10389" s="13"/>
      <c r="DN10389" s="3"/>
      <c r="DO10389" s="126"/>
      <c r="DP10389" s="126"/>
      <c r="DQ10389" s="127"/>
      <c r="DR10389" s="128"/>
      <c r="DS10389" s="13"/>
      <c r="DW10389" s="128"/>
      <c r="DX10389" s="128"/>
      <c r="DY10389" s="128"/>
      <c r="EH10389" s="89"/>
      <c r="EI10389" s="90"/>
    </row>
    <row r="10390" spans="38:139">
      <c r="AL10390" s="13"/>
      <c r="AM10390" s="13"/>
      <c r="AN10390" s="3"/>
      <c r="AO10390" s="126"/>
      <c r="AP10390" s="126"/>
      <c r="AQ10390" s="127"/>
      <c r="AR10390" s="128"/>
      <c r="AS10390" s="13"/>
      <c r="AW10390" s="128"/>
      <c r="AX10390" s="128"/>
      <c r="AY10390" s="128"/>
      <c r="BH10390" s="89"/>
      <c r="BI10390" s="90"/>
      <c r="DL10390" s="13"/>
      <c r="DM10390" s="13"/>
      <c r="DN10390" s="3"/>
      <c r="DO10390" s="126"/>
      <c r="DP10390" s="126"/>
      <c r="DQ10390" s="127"/>
      <c r="DR10390" s="128"/>
      <c r="DS10390" s="13"/>
      <c r="DW10390" s="128"/>
      <c r="DX10390" s="128"/>
      <c r="DY10390" s="128"/>
      <c r="EH10390" s="89"/>
      <c r="EI10390" s="90"/>
    </row>
    <row r="10391" spans="38:139">
      <c r="AL10391" s="13"/>
      <c r="AM10391" s="13"/>
      <c r="AN10391" s="3"/>
      <c r="AO10391" s="126"/>
      <c r="AP10391" s="126"/>
      <c r="AQ10391" s="127"/>
      <c r="AR10391" s="128"/>
      <c r="AS10391" s="13"/>
      <c r="AW10391" s="128"/>
      <c r="AX10391" s="128"/>
      <c r="AY10391" s="128"/>
      <c r="BH10391" s="89"/>
      <c r="BI10391" s="90"/>
      <c r="DL10391" s="13"/>
      <c r="DM10391" s="13"/>
      <c r="DN10391" s="3"/>
      <c r="DO10391" s="126"/>
      <c r="DP10391" s="126"/>
      <c r="DQ10391" s="127"/>
      <c r="DR10391" s="128"/>
      <c r="DS10391" s="13"/>
      <c r="DW10391" s="128"/>
      <c r="DX10391" s="128"/>
      <c r="DY10391" s="128"/>
      <c r="EH10391" s="89"/>
      <c r="EI10391" s="90"/>
    </row>
    <row r="10392" spans="38:139">
      <c r="AL10392" s="13"/>
      <c r="AM10392" s="13"/>
      <c r="AN10392" s="3"/>
      <c r="AO10392" s="126"/>
      <c r="AP10392" s="126"/>
      <c r="AQ10392" s="127"/>
      <c r="AR10392" s="128"/>
      <c r="AS10392" s="13"/>
      <c r="AW10392" s="128"/>
      <c r="AX10392" s="128"/>
      <c r="AY10392" s="128"/>
      <c r="BH10392" s="89"/>
      <c r="BI10392" s="90"/>
      <c r="DL10392" s="13"/>
      <c r="DM10392" s="13"/>
      <c r="DN10392" s="3"/>
      <c r="DO10392" s="126"/>
      <c r="DP10392" s="126"/>
      <c r="DQ10392" s="127"/>
      <c r="DR10392" s="128"/>
      <c r="DS10392" s="13"/>
      <c r="DW10392" s="128"/>
      <c r="DX10392" s="128"/>
      <c r="DY10392" s="128"/>
      <c r="EH10392" s="89"/>
      <c r="EI10392" s="90"/>
    </row>
    <row r="10393" spans="38:139">
      <c r="AL10393" s="13"/>
      <c r="AM10393" s="13"/>
      <c r="AN10393" s="3"/>
      <c r="AO10393" s="126"/>
      <c r="AP10393" s="126"/>
      <c r="AQ10393" s="127"/>
      <c r="AR10393" s="128"/>
      <c r="AS10393" s="13"/>
      <c r="AW10393" s="128"/>
      <c r="AX10393" s="128"/>
      <c r="AY10393" s="128"/>
      <c r="BH10393" s="89"/>
      <c r="BI10393" s="90"/>
      <c r="DL10393" s="13"/>
      <c r="DM10393" s="13"/>
      <c r="DN10393" s="3"/>
      <c r="DO10393" s="126"/>
      <c r="DP10393" s="126"/>
      <c r="DQ10393" s="127"/>
      <c r="DR10393" s="128"/>
      <c r="DS10393" s="13"/>
      <c r="DW10393" s="128"/>
      <c r="DX10393" s="128"/>
      <c r="DY10393" s="128"/>
      <c r="EH10393" s="89"/>
      <c r="EI10393" s="90"/>
    </row>
    <row r="10394" spans="38:139">
      <c r="AL10394" s="13"/>
      <c r="AM10394" s="13"/>
      <c r="AN10394" s="3"/>
      <c r="AO10394" s="126"/>
      <c r="AP10394" s="126"/>
      <c r="AQ10394" s="127"/>
      <c r="AR10394" s="128"/>
      <c r="AS10394" s="13"/>
      <c r="AW10394" s="128"/>
      <c r="AX10394" s="128"/>
      <c r="AY10394" s="128"/>
      <c r="BH10394" s="89"/>
      <c r="BI10394" s="90"/>
      <c r="DL10394" s="13"/>
      <c r="DM10394" s="13"/>
      <c r="DN10394" s="3"/>
      <c r="DO10394" s="126"/>
      <c r="DP10394" s="126"/>
      <c r="DQ10394" s="127"/>
      <c r="DR10394" s="128"/>
      <c r="DS10394" s="13"/>
      <c r="DW10394" s="128"/>
      <c r="DX10394" s="128"/>
      <c r="DY10394" s="128"/>
      <c r="EH10394" s="89"/>
      <c r="EI10394" s="90"/>
    </row>
    <row r="10395" spans="38:139">
      <c r="AL10395" s="13"/>
      <c r="AM10395" s="13"/>
      <c r="AN10395" s="3"/>
      <c r="AO10395" s="126"/>
      <c r="AP10395" s="126"/>
      <c r="AQ10395" s="127"/>
      <c r="AR10395" s="128"/>
      <c r="AS10395" s="13"/>
      <c r="AW10395" s="128"/>
      <c r="AX10395" s="128"/>
      <c r="AY10395" s="128"/>
      <c r="BH10395" s="89"/>
      <c r="BI10395" s="90"/>
      <c r="DL10395" s="13"/>
      <c r="DM10395" s="13"/>
      <c r="DN10395" s="3"/>
      <c r="DO10395" s="126"/>
      <c r="DP10395" s="126"/>
      <c r="DQ10395" s="127"/>
      <c r="DR10395" s="128"/>
      <c r="DS10395" s="13"/>
      <c r="DW10395" s="128"/>
      <c r="DX10395" s="128"/>
      <c r="DY10395" s="128"/>
      <c r="EH10395" s="89"/>
      <c r="EI10395" s="90"/>
    </row>
    <row r="10396" spans="38:139">
      <c r="AL10396" s="13"/>
      <c r="AM10396" s="13"/>
      <c r="AN10396" s="3"/>
      <c r="AO10396" s="126"/>
      <c r="AP10396" s="126"/>
      <c r="AQ10396" s="127"/>
      <c r="AR10396" s="128"/>
      <c r="AS10396" s="13"/>
      <c r="AW10396" s="128"/>
      <c r="AX10396" s="128"/>
      <c r="AY10396" s="128"/>
      <c r="BH10396" s="89"/>
      <c r="BI10396" s="90"/>
      <c r="DL10396" s="13"/>
      <c r="DM10396" s="13"/>
      <c r="DN10396" s="3"/>
      <c r="DO10396" s="126"/>
      <c r="DP10396" s="126"/>
      <c r="DQ10396" s="127"/>
      <c r="DR10396" s="128"/>
      <c r="DS10396" s="13"/>
      <c r="DW10396" s="128"/>
      <c r="DX10396" s="128"/>
      <c r="DY10396" s="128"/>
      <c r="EH10396" s="89"/>
      <c r="EI10396" s="90"/>
    </row>
    <row r="10397" spans="38:139">
      <c r="AL10397" s="13"/>
      <c r="AM10397" s="13"/>
      <c r="AN10397" s="3"/>
      <c r="AO10397" s="126"/>
      <c r="AP10397" s="126"/>
      <c r="AQ10397" s="127"/>
      <c r="AR10397" s="128"/>
      <c r="AS10397" s="13"/>
      <c r="AW10397" s="128"/>
      <c r="AX10397" s="128"/>
      <c r="AY10397" s="128"/>
      <c r="BH10397" s="89"/>
      <c r="BI10397" s="90"/>
      <c r="DL10397" s="13"/>
      <c r="DM10397" s="13"/>
      <c r="DN10397" s="3"/>
      <c r="DO10397" s="126"/>
      <c r="DP10397" s="126"/>
      <c r="DQ10397" s="127"/>
      <c r="DR10397" s="128"/>
      <c r="DS10397" s="13"/>
      <c r="DW10397" s="128"/>
      <c r="DX10397" s="128"/>
      <c r="DY10397" s="128"/>
      <c r="EH10397" s="89"/>
      <c r="EI10397" s="90"/>
    </row>
    <row r="10398" spans="38:139">
      <c r="AL10398" s="13"/>
      <c r="AM10398" s="13"/>
      <c r="AN10398" s="3"/>
      <c r="AO10398" s="126"/>
      <c r="AP10398" s="126"/>
      <c r="AQ10398" s="127"/>
      <c r="AR10398" s="128"/>
      <c r="AS10398" s="13"/>
      <c r="AW10398" s="128"/>
      <c r="AX10398" s="128"/>
      <c r="AY10398" s="128"/>
      <c r="BH10398" s="89"/>
      <c r="BI10398" s="90"/>
      <c r="DL10398" s="13"/>
      <c r="DM10398" s="13"/>
      <c r="DN10398" s="3"/>
      <c r="DO10398" s="126"/>
      <c r="DP10398" s="126"/>
      <c r="DQ10398" s="127"/>
      <c r="DR10398" s="128"/>
      <c r="DS10398" s="13"/>
      <c r="DW10398" s="128"/>
      <c r="DX10398" s="128"/>
      <c r="DY10398" s="128"/>
      <c r="EH10398" s="89"/>
      <c r="EI10398" s="90"/>
    </row>
    <row r="10399" spans="38:139">
      <c r="AL10399" s="13"/>
      <c r="AM10399" s="13"/>
      <c r="AN10399" s="3"/>
      <c r="AO10399" s="126"/>
      <c r="AP10399" s="126"/>
      <c r="AQ10399" s="127"/>
      <c r="AR10399" s="128"/>
      <c r="AS10399" s="13"/>
      <c r="AW10399" s="128"/>
      <c r="AX10399" s="128"/>
      <c r="AY10399" s="128"/>
      <c r="BH10399" s="89"/>
      <c r="BI10399" s="90"/>
      <c r="DL10399" s="13"/>
      <c r="DM10399" s="13"/>
      <c r="DN10399" s="3"/>
      <c r="DO10399" s="126"/>
      <c r="DP10399" s="126"/>
      <c r="DQ10399" s="127"/>
      <c r="DR10399" s="128"/>
      <c r="DS10399" s="13"/>
      <c r="DW10399" s="128"/>
      <c r="DX10399" s="128"/>
      <c r="DY10399" s="128"/>
      <c r="EH10399" s="89"/>
      <c r="EI10399" s="90"/>
    </row>
    <row r="10400" spans="38:139">
      <c r="AL10400" s="13"/>
      <c r="AM10400" s="13"/>
      <c r="AN10400" s="3"/>
      <c r="AO10400" s="126"/>
      <c r="AP10400" s="126"/>
      <c r="AQ10400" s="127"/>
      <c r="AR10400" s="128"/>
      <c r="AS10400" s="13"/>
      <c r="AW10400" s="128"/>
      <c r="AX10400" s="128"/>
      <c r="AY10400" s="128"/>
      <c r="BH10400" s="89"/>
      <c r="BI10400" s="90"/>
      <c r="DL10400" s="13"/>
      <c r="DM10400" s="13"/>
      <c r="DN10400" s="3"/>
      <c r="DO10400" s="126"/>
      <c r="DP10400" s="126"/>
      <c r="DQ10400" s="127"/>
      <c r="DR10400" s="128"/>
      <c r="DS10400" s="13"/>
      <c r="DW10400" s="128"/>
      <c r="DX10400" s="128"/>
      <c r="DY10400" s="128"/>
      <c r="EH10400" s="89"/>
      <c r="EI10400" s="90"/>
    </row>
    <row r="10401" spans="38:139">
      <c r="AL10401" s="13"/>
      <c r="AM10401" s="13"/>
      <c r="AN10401" s="3"/>
      <c r="AO10401" s="126"/>
      <c r="AP10401" s="126"/>
      <c r="AQ10401" s="127"/>
      <c r="AR10401" s="128"/>
      <c r="AS10401" s="13"/>
      <c r="AW10401" s="128"/>
      <c r="AX10401" s="128"/>
      <c r="AY10401" s="128"/>
      <c r="BH10401" s="89"/>
      <c r="BI10401" s="90"/>
      <c r="DL10401" s="13"/>
      <c r="DM10401" s="13"/>
      <c r="DN10401" s="3"/>
      <c r="DO10401" s="126"/>
      <c r="DP10401" s="126"/>
      <c r="DQ10401" s="127"/>
      <c r="DR10401" s="128"/>
      <c r="DS10401" s="13"/>
      <c r="DW10401" s="128"/>
      <c r="DX10401" s="128"/>
      <c r="DY10401" s="128"/>
      <c r="EH10401" s="89"/>
      <c r="EI10401" s="90"/>
    </row>
    <row r="10402" spans="38:139">
      <c r="AL10402" s="13"/>
      <c r="AM10402" s="13"/>
      <c r="AN10402" s="3"/>
      <c r="AO10402" s="126"/>
      <c r="AP10402" s="126"/>
      <c r="AQ10402" s="127"/>
      <c r="AR10402" s="128"/>
      <c r="AS10402" s="13"/>
      <c r="AW10402" s="128"/>
      <c r="AX10402" s="128"/>
      <c r="AY10402" s="128"/>
      <c r="BH10402" s="89"/>
      <c r="BI10402" s="90"/>
      <c r="DL10402" s="13"/>
      <c r="DM10402" s="13"/>
      <c r="DN10402" s="3"/>
      <c r="DO10402" s="126"/>
      <c r="DP10402" s="126"/>
      <c r="DQ10402" s="127"/>
      <c r="DR10402" s="128"/>
      <c r="DS10402" s="13"/>
      <c r="DW10402" s="128"/>
      <c r="DX10402" s="128"/>
      <c r="DY10402" s="128"/>
      <c r="EH10402" s="89"/>
      <c r="EI10402" s="90"/>
    </row>
    <row r="10403" spans="38:139">
      <c r="AL10403" s="13"/>
      <c r="AM10403" s="13"/>
      <c r="AN10403" s="3"/>
      <c r="AO10403" s="126"/>
      <c r="AP10403" s="126"/>
      <c r="AQ10403" s="127"/>
      <c r="AR10403" s="128"/>
      <c r="AS10403" s="13"/>
      <c r="AW10403" s="128"/>
      <c r="AX10403" s="128"/>
      <c r="AY10403" s="128"/>
      <c r="BH10403" s="89"/>
      <c r="BI10403" s="90"/>
      <c r="DL10403" s="13"/>
      <c r="DM10403" s="13"/>
      <c r="DN10403" s="3"/>
      <c r="DO10403" s="126"/>
      <c r="DP10403" s="126"/>
      <c r="DQ10403" s="127"/>
      <c r="DR10403" s="128"/>
      <c r="DS10403" s="13"/>
      <c r="DW10403" s="128"/>
      <c r="DX10403" s="128"/>
      <c r="DY10403" s="128"/>
      <c r="EH10403" s="89"/>
      <c r="EI10403" s="90"/>
    </row>
    <row r="10404" spans="38:139">
      <c r="AL10404" s="13"/>
      <c r="AM10404" s="13"/>
      <c r="AN10404" s="3"/>
      <c r="AO10404" s="126"/>
      <c r="AP10404" s="126"/>
      <c r="AQ10404" s="127"/>
      <c r="AR10404" s="128"/>
      <c r="AS10404" s="13"/>
      <c r="AW10404" s="128"/>
      <c r="AX10404" s="128"/>
      <c r="AY10404" s="128"/>
      <c r="BH10404" s="89"/>
      <c r="BI10404" s="90"/>
      <c r="DL10404" s="13"/>
      <c r="DM10404" s="13"/>
      <c r="DN10404" s="3"/>
      <c r="DO10404" s="126"/>
      <c r="DP10404" s="126"/>
      <c r="DQ10404" s="127"/>
      <c r="DR10404" s="128"/>
      <c r="DS10404" s="13"/>
      <c r="DW10404" s="128"/>
      <c r="DX10404" s="128"/>
      <c r="DY10404" s="128"/>
      <c r="EH10404" s="89"/>
      <c r="EI10404" s="90"/>
    </row>
    <row r="10405" spans="38:139">
      <c r="AL10405" s="13"/>
      <c r="AM10405" s="13"/>
      <c r="AN10405" s="3"/>
      <c r="AO10405" s="126"/>
      <c r="AP10405" s="126"/>
      <c r="AQ10405" s="127"/>
      <c r="AR10405" s="128"/>
      <c r="AS10405" s="13"/>
      <c r="AW10405" s="128"/>
      <c r="AX10405" s="128"/>
      <c r="AY10405" s="128"/>
      <c r="BH10405" s="89"/>
      <c r="BI10405" s="90"/>
      <c r="DL10405" s="13"/>
      <c r="DM10405" s="13"/>
      <c r="DN10405" s="3"/>
      <c r="DO10405" s="126"/>
      <c r="DP10405" s="126"/>
      <c r="DQ10405" s="127"/>
      <c r="DR10405" s="128"/>
      <c r="DS10405" s="13"/>
      <c r="DW10405" s="128"/>
      <c r="DX10405" s="128"/>
      <c r="DY10405" s="128"/>
      <c r="EH10405" s="89"/>
      <c r="EI10405" s="90"/>
    </row>
    <row r="10406" spans="38:139">
      <c r="AL10406" s="13"/>
      <c r="AM10406" s="13"/>
      <c r="AN10406" s="3"/>
      <c r="AO10406" s="126"/>
      <c r="AP10406" s="126"/>
      <c r="AQ10406" s="127"/>
      <c r="AR10406" s="128"/>
      <c r="AS10406" s="13"/>
      <c r="AW10406" s="128"/>
      <c r="AX10406" s="128"/>
      <c r="AY10406" s="128"/>
      <c r="BH10406" s="89"/>
      <c r="BI10406" s="90"/>
      <c r="DL10406" s="13"/>
      <c r="DM10406" s="13"/>
      <c r="DN10406" s="3"/>
      <c r="DO10406" s="126"/>
      <c r="DP10406" s="126"/>
      <c r="DQ10406" s="127"/>
      <c r="DR10406" s="128"/>
      <c r="DS10406" s="13"/>
      <c r="DW10406" s="128"/>
      <c r="DX10406" s="128"/>
      <c r="DY10406" s="128"/>
      <c r="EH10406" s="89"/>
      <c r="EI10406" s="90"/>
    </row>
    <row r="10407" spans="38:139">
      <c r="AL10407" s="13"/>
      <c r="AM10407" s="13"/>
      <c r="AN10407" s="3"/>
      <c r="AO10407" s="126"/>
      <c r="AP10407" s="126"/>
      <c r="AQ10407" s="127"/>
      <c r="AR10407" s="128"/>
      <c r="AS10407" s="13"/>
      <c r="AW10407" s="128"/>
      <c r="AX10407" s="128"/>
      <c r="AY10407" s="128"/>
      <c r="BH10407" s="89"/>
      <c r="BI10407" s="90"/>
      <c r="DL10407" s="13"/>
      <c r="DM10407" s="13"/>
      <c r="DN10407" s="3"/>
      <c r="DO10407" s="126"/>
      <c r="DP10407" s="126"/>
      <c r="DQ10407" s="127"/>
      <c r="DR10407" s="128"/>
      <c r="DS10407" s="13"/>
      <c r="DW10407" s="128"/>
      <c r="DX10407" s="128"/>
      <c r="DY10407" s="128"/>
      <c r="EH10407" s="89"/>
      <c r="EI10407" s="90"/>
    </row>
    <row r="10408" spans="38:139">
      <c r="AL10408" s="13"/>
      <c r="AM10408" s="13"/>
      <c r="AN10408" s="3"/>
      <c r="AO10408" s="126"/>
      <c r="AP10408" s="126"/>
      <c r="AQ10408" s="127"/>
      <c r="AR10408" s="128"/>
      <c r="AS10408" s="13"/>
      <c r="AW10408" s="128"/>
      <c r="AX10408" s="128"/>
      <c r="AY10408" s="128"/>
      <c r="BH10408" s="89"/>
      <c r="BI10408" s="90"/>
      <c r="DL10408" s="13"/>
      <c r="DM10408" s="13"/>
      <c r="DN10408" s="3"/>
      <c r="DO10408" s="126"/>
      <c r="DP10408" s="126"/>
      <c r="DQ10408" s="127"/>
      <c r="DR10408" s="128"/>
      <c r="DS10408" s="13"/>
      <c r="DW10408" s="128"/>
      <c r="DX10408" s="128"/>
      <c r="DY10408" s="128"/>
      <c r="EH10408" s="89"/>
      <c r="EI10408" s="90"/>
    </row>
    <row r="10409" spans="38:139">
      <c r="AL10409" s="13"/>
      <c r="AM10409" s="13"/>
      <c r="AN10409" s="3"/>
      <c r="AO10409" s="126"/>
      <c r="AP10409" s="126"/>
      <c r="AQ10409" s="127"/>
      <c r="AR10409" s="128"/>
      <c r="AS10409" s="13"/>
      <c r="AW10409" s="128"/>
      <c r="AX10409" s="128"/>
      <c r="AY10409" s="128"/>
      <c r="BH10409" s="89"/>
      <c r="BI10409" s="90"/>
      <c r="DL10409" s="13"/>
      <c r="DM10409" s="13"/>
      <c r="DN10409" s="3"/>
      <c r="DO10409" s="126"/>
      <c r="DP10409" s="126"/>
      <c r="DQ10409" s="127"/>
      <c r="DR10409" s="128"/>
      <c r="DS10409" s="13"/>
      <c r="DW10409" s="128"/>
      <c r="DX10409" s="128"/>
      <c r="DY10409" s="128"/>
      <c r="EH10409" s="89"/>
      <c r="EI10409" s="90"/>
    </row>
    <row r="10410" spans="38:139">
      <c r="AL10410" s="13"/>
      <c r="AM10410" s="13"/>
      <c r="AN10410" s="3"/>
      <c r="AO10410" s="126"/>
      <c r="AP10410" s="126"/>
      <c r="AQ10410" s="127"/>
      <c r="AR10410" s="128"/>
      <c r="AS10410" s="13"/>
      <c r="AW10410" s="128"/>
      <c r="AX10410" s="128"/>
      <c r="AY10410" s="128"/>
      <c r="BH10410" s="89"/>
      <c r="BI10410" s="90"/>
      <c r="DL10410" s="13"/>
      <c r="DM10410" s="13"/>
      <c r="DN10410" s="3"/>
      <c r="DO10410" s="126"/>
      <c r="DP10410" s="126"/>
      <c r="DQ10410" s="127"/>
      <c r="DR10410" s="128"/>
      <c r="DS10410" s="13"/>
      <c r="DW10410" s="128"/>
      <c r="DX10410" s="128"/>
      <c r="DY10410" s="128"/>
      <c r="EH10410" s="89"/>
      <c r="EI10410" s="90"/>
    </row>
    <row r="10411" spans="38:139">
      <c r="AL10411" s="13"/>
      <c r="AM10411" s="13"/>
      <c r="AN10411" s="3"/>
      <c r="AO10411" s="126"/>
      <c r="AP10411" s="126"/>
      <c r="AQ10411" s="127"/>
      <c r="AR10411" s="128"/>
      <c r="AS10411" s="13"/>
      <c r="AW10411" s="128"/>
      <c r="AX10411" s="128"/>
      <c r="AY10411" s="128"/>
      <c r="BH10411" s="89"/>
      <c r="BI10411" s="90"/>
      <c r="DL10411" s="13"/>
      <c r="DM10411" s="13"/>
      <c r="DN10411" s="3"/>
      <c r="DO10411" s="126"/>
      <c r="DP10411" s="126"/>
      <c r="DQ10411" s="127"/>
      <c r="DR10411" s="128"/>
      <c r="DS10411" s="13"/>
      <c r="DW10411" s="128"/>
      <c r="DX10411" s="128"/>
      <c r="DY10411" s="128"/>
      <c r="EH10411" s="89"/>
      <c r="EI10411" s="90"/>
    </row>
    <row r="10412" spans="38:139">
      <c r="AL10412" s="13"/>
      <c r="AM10412" s="13"/>
      <c r="AN10412" s="3"/>
      <c r="AO10412" s="126"/>
      <c r="AP10412" s="126"/>
      <c r="AQ10412" s="127"/>
      <c r="AR10412" s="128"/>
      <c r="AS10412" s="13"/>
      <c r="AW10412" s="128"/>
      <c r="AX10412" s="128"/>
      <c r="AY10412" s="128"/>
      <c r="BH10412" s="89"/>
      <c r="BI10412" s="90"/>
      <c r="DL10412" s="13"/>
      <c r="DM10412" s="13"/>
      <c r="DN10412" s="3"/>
      <c r="DO10412" s="126"/>
      <c r="DP10412" s="126"/>
      <c r="DQ10412" s="127"/>
      <c r="DR10412" s="128"/>
      <c r="DS10412" s="13"/>
      <c r="DW10412" s="128"/>
      <c r="DX10412" s="128"/>
      <c r="DY10412" s="128"/>
      <c r="EH10412" s="89"/>
      <c r="EI10412" s="90"/>
    </row>
    <row r="10413" spans="38:139">
      <c r="AL10413" s="13"/>
      <c r="AM10413" s="13"/>
      <c r="AN10413" s="3"/>
      <c r="AO10413" s="126"/>
      <c r="AP10413" s="126"/>
      <c r="AQ10413" s="127"/>
      <c r="AR10413" s="128"/>
      <c r="AS10413" s="13"/>
      <c r="AW10413" s="128"/>
      <c r="AX10413" s="128"/>
      <c r="AY10413" s="128"/>
      <c r="BH10413" s="89"/>
      <c r="BI10413" s="90"/>
      <c r="DL10413" s="13"/>
      <c r="DM10413" s="13"/>
      <c r="DN10413" s="3"/>
      <c r="DO10413" s="126"/>
      <c r="DP10413" s="126"/>
      <c r="DQ10413" s="127"/>
      <c r="DR10413" s="128"/>
      <c r="DS10413" s="13"/>
      <c r="DW10413" s="128"/>
      <c r="DX10413" s="128"/>
      <c r="DY10413" s="128"/>
      <c r="EH10413" s="89"/>
      <c r="EI10413" s="90"/>
    </row>
    <row r="10414" spans="38:139">
      <c r="AL10414" s="13"/>
      <c r="AM10414" s="13"/>
      <c r="AN10414" s="3"/>
      <c r="AO10414" s="126"/>
      <c r="AP10414" s="126"/>
      <c r="AQ10414" s="127"/>
      <c r="AR10414" s="128"/>
      <c r="AS10414" s="13"/>
      <c r="AW10414" s="128"/>
      <c r="AX10414" s="128"/>
      <c r="AY10414" s="128"/>
      <c r="BH10414" s="89"/>
      <c r="BI10414" s="90"/>
      <c r="DL10414" s="13"/>
      <c r="DM10414" s="13"/>
      <c r="DN10414" s="3"/>
      <c r="DO10414" s="126"/>
      <c r="DP10414" s="126"/>
      <c r="DQ10414" s="127"/>
      <c r="DR10414" s="128"/>
      <c r="DS10414" s="13"/>
      <c r="DW10414" s="128"/>
      <c r="DX10414" s="128"/>
      <c r="DY10414" s="128"/>
      <c r="EH10414" s="89"/>
      <c r="EI10414" s="90"/>
    </row>
    <row r="10415" spans="38:139">
      <c r="AL10415" s="13"/>
      <c r="AM10415" s="13"/>
      <c r="AN10415" s="3"/>
      <c r="AO10415" s="126"/>
      <c r="AP10415" s="126"/>
      <c r="AQ10415" s="127"/>
      <c r="AR10415" s="128"/>
      <c r="AS10415" s="13"/>
      <c r="AW10415" s="128"/>
      <c r="AX10415" s="128"/>
      <c r="AY10415" s="128"/>
      <c r="BH10415" s="89"/>
      <c r="BI10415" s="90"/>
      <c r="DL10415" s="13"/>
      <c r="DM10415" s="13"/>
      <c r="DN10415" s="3"/>
      <c r="DO10415" s="126"/>
      <c r="DP10415" s="126"/>
      <c r="DQ10415" s="127"/>
      <c r="DR10415" s="128"/>
      <c r="DS10415" s="13"/>
      <c r="DW10415" s="128"/>
      <c r="DX10415" s="128"/>
      <c r="DY10415" s="128"/>
      <c r="EH10415" s="89"/>
      <c r="EI10415" s="90"/>
    </row>
    <row r="10416" spans="38:139">
      <c r="AL10416" s="13"/>
      <c r="AM10416" s="13"/>
      <c r="AN10416" s="3"/>
      <c r="AO10416" s="126"/>
      <c r="AP10416" s="126"/>
      <c r="AQ10416" s="127"/>
      <c r="AR10416" s="128"/>
      <c r="AS10416" s="13"/>
      <c r="AW10416" s="128"/>
      <c r="AX10416" s="128"/>
      <c r="AY10416" s="128"/>
      <c r="BH10416" s="89"/>
      <c r="BI10416" s="90"/>
      <c r="DL10416" s="13"/>
      <c r="DM10416" s="13"/>
      <c r="DN10416" s="3"/>
      <c r="DO10416" s="126"/>
      <c r="DP10416" s="126"/>
      <c r="DQ10416" s="127"/>
      <c r="DR10416" s="128"/>
      <c r="DS10416" s="13"/>
      <c r="DW10416" s="128"/>
      <c r="DX10416" s="128"/>
      <c r="DY10416" s="128"/>
      <c r="EH10416" s="89"/>
      <c r="EI10416" s="90"/>
    </row>
    <row r="10417" spans="38:139">
      <c r="AL10417" s="13"/>
      <c r="AM10417" s="13"/>
      <c r="AN10417" s="3"/>
      <c r="AO10417" s="126"/>
      <c r="AP10417" s="126"/>
      <c r="AQ10417" s="127"/>
      <c r="AR10417" s="128"/>
      <c r="AS10417" s="13"/>
      <c r="AW10417" s="128"/>
      <c r="AX10417" s="128"/>
      <c r="AY10417" s="128"/>
      <c r="BH10417" s="89"/>
      <c r="BI10417" s="90"/>
      <c r="DL10417" s="13"/>
      <c r="DM10417" s="13"/>
      <c r="DN10417" s="3"/>
      <c r="DO10417" s="126"/>
      <c r="DP10417" s="126"/>
      <c r="DQ10417" s="127"/>
      <c r="DR10417" s="128"/>
      <c r="DS10417" s="13"/>
      <c r="DW10417" s="128"/>
      <c r="DX10417" s="128"/>
      <c r="DY10417" s="128"/>
      <c r="EH10417" s="89"/>
      <c r="EI10417" s="90"/>
    </row>
    <row r="10418" spans="38:139">
      <c r="AL10418" s="13"/>
      <c r="AM10418" s="13"/>
      <c r="AN10418" s="3"/>
      <c r="AO10418" s="126"/>
      <c r="AP10418" s="126"/>
      <c r="AQ10418" s="127"/>
      <c r="AR10418" s="128"/>
      <c r="AS10418" s="13"/>
      <c r="AW10418" s="128"/>
      <c r="AX10418" s="128"/>
      <c r="AY10418" s="128"/>
      <c r="BH10418" s="89"/>
      <c r="BI10418" s="90"/>
      <c r="DL10418" s="13"/>
      <c r="DM10418" s="13"/>
      <c r="DN10418" s="3"/>
      <c r="DO10418" s="126"/>
      <c r="DP10418" s="126"/>
      <c r="DQ10418" s="127"/>
      <c r="DR10418" s="128"/>
      <c r="DS10418" s="13"/>
      <c r="DW10418" s="128"/>
      <c r="DX10418" s="128"/>
      <c r="DY10418" s="128"/>
      <c r="EH10418" s="89"/>
      <c r="EI10418" s="90"/>
    </row>
    <row r="10419" spans="38:139">
      <c r="AL10419" s="13"/>
      <c r="AM10419" s="13"/>
      <c r="AN10419" s="3"/>
      <c r="AO10419" s="126"/>
      <c r="AP10419" s="126"/>
      <c r="AQ10419" s="127"/>
      <c r="AR10419" s="128"/>
      <c r="AS10419" s="13"/>
      <c r="AW10419" s="128"/>
      <c r="AX10419" s="128"/>
      <c r="AY10419" s="128"/>
      <c r="BH10419" s="89"/>
      <c r="BI10419" s="90"/>
      <c r="DL10419" s="13"/>
      <c r="DM10419" s="13"/>
      <c r="DN10419" s="3"/>
      <c r="DO10419" s="126"/>
      <c r="DP10419" s="126"/>
      <c r="DQ10419" s="127"/>
      <c r="DR10419" s="128"/>
      <c r="DS10419" s="13"/>
      <c r="DW10419" s="128"/>
      <c r="DX10419" s="128"/>
      <c r="DY10419" s="128"/>
      <c r="EH10419" s="89"/>
      <c r="EI10419" s="90"/>
    </row>
    <row r="10420" spans="38:139">
      <c r="AL10420" s="13"/>
      <c r="AM10420" s="13"/>
      <c r="AN10420" s="3"/>
      <c r="AO10420" s="126"/>
      <c r="AP10420" s="126"/>
      <c r="AQ10420" s="127"/>
      <c r="AR10420" s="128"/>
      <c r="AS10420" s="13"/>
      <c r="AW10420" s="128"/>
      <c r="AX10420" s="128"/>
      <c r="AY10420" s="128"/>
      <c r="BH10420" s="89"/>
      <c r="BI10420" s="90"/>
      <c r="DL10420" s="13"/>
      <c r="DM10420" s="13"/>
      <c r="DN10420" s="3"/>
      <c r="DO10420" s="126"/>
      <c r="DP10420" s="126"/>
      <c r="DQ10420" s="127"/>
      <c r="DR10420" s="128"/>
      <c r="DS10420" s="13"/>
      <c r="DW10420" s="128"/>
      <c r="DX10420" s="128"/>
      <c r="DY10420" s="128"/>
      <c r="EH10420" s="89"/>
      <c r="EI10420" s="90"/>
    </row>
    <row r="10421" spans="38:139">
      <c r="AL10421" s="13"/>
      <c r="AM10421" s="13"/>
      <c r="AN10421" s="3"/>
      <c r="AO10421" s="126"/>
      <c r="AP10421" s="126"/>
      <c r="AQ10421" s="127"/>
      <c r="AR10421" s="128"/>
      <c r="AS10421" s="13"/>
      <c r="AW10421" s="128"/>
      <c r="AX10421" s="128"/>
      <c r="AY10421" s="128"/>
      <c r="BH10421" s="89"/>
      <c r="BI10421" s="90"/>
      <c r="DL10421" s="13"/>
      <c r="DM10421" s="13"/>
      <c r="DN10421" s="3"/>
      <c r="DO10421" s="126"/>
      <c r="DP10421" s="126"/>
      <c r="DQ10421" s="127"/>
      <c r="DR10421" s="128"/>
      <c r="DS10421" s="13"/>
      <c r="DW10421" s="128"/>
      <c r="DX10421" s="128"/>
      <c r="DY10421" s="128"/>
      <c r="EH10421" s="89"/>
      <c r="EI10421" s="90"/>
    </row>
    <row r="10422" spans="38:139">
      <c r="AL10422" s="13"/>
      <c r="AM10422" s="13"/>
      <c r="AN10422" s="3"/>
      <c r="AO10422" s="126"/>
      <c r="AP10422" s="126"/>
      <c r="AQ10422" s="127"/>
      <c r="AR10422" s="128"/>
      <c r="AS10422" s="13"/>
      <c r="AW10422" s="128"/>
      <c r="AX10422" s="128"/>
      <c r="AY10422" s="128"/>
      <c r="BH10422" s="89"/>
      <c r="BI10422" s="90"/>
      <c r="DL10422" s="13"/>
      <c r="DM10422" s="13"/>
      <c r="DN10422" s="3"/>
      <c r="DO10422" s="126"/>
      <c r="DP10422" s="126"/>
      <c r="DQ10422" s="127"/>
      <c r="DR10422" s="128"/>
      <c r="DS10422" s="13"/>
      <c r="DW10422" s="128"/>
      <c r="DX10422" s="128"/>
      <c r="DY10422" s="128"/>
      <c r="EH10422" s="89"/>
      <c r="EI10422" s="90"/>
    </row>
    <row r="10423" spans="38:139">
      <c r="AL10423" s="13"/>
      <c r="AM10423" s="13"/>
      <c r="AN10423" s="3"/>
      <c r="AO10423" s="126"/>
      <c r="AP10423" s="126"/>
      <c r="AQ10423" s="127"/>
      <c r="AR10423" s="128"/>
      <c r="AS10423" s="13"/>
      <c r="AW10423" s="128"/>
      <c r="AX10423" s="128"/>
      <c r="AY10423" s="128"/>
      <c r="BH10423" s="89"/>
      <c r="BI10423" s="90"/>
      <c r="DL10423" s="13"/>
      <c r="DM10423" s="13"/>
      <c r="DN10423" s="3"/>
      <c r="DO10423" s="126"/>
      <c r="DP10423" s="126"/>
      <c r="DQ10423" s="127"/>
      <c r="DR10423" s="128"/>
      <c r="DS10423" s="13"/>
      <c r="DW10423" s="128"/>
      <c r="DX10423" s="128"/>
      <c r="DY10423" s="128"/>
      <c r="EH10423" s="89"/>
      <c r="EI10423" s="90"/>
    </row>
    <row r="10424" spans="38:139">
      <c r="AL10424" s="13"/>
      <c r="AM10424" s="13"/>
      <c r="AN10424" s="3"/>
      <c r="AO10424" s="126"/>
      <c r="AP10424" s="126"/>
      <c r="AQ10424" s="127"/>
      <c r="AR10424" s="128"/>
      <c r="AS10424" s="13"/>
      <c r="AW10424" s="128"/>
      <c r="AX10424" s="128"/>
      <c r="AY10424" s="128"/>
      <c r="BH10424" s="89"/>
      <c r="BI10424" s="90"/>
      <c r="DL10424" s="13"/>
      <c r="DM10424" s="13"/>
      <c r="DN10424" s="3"/>
      <c r="DO10424" s="126"/>
      <c r="DP10424" s="126"/>
      <c r="DQ10424" s="127"/>
      <c r="DR10424" s="128"/>
      <c r="DS10424" s="13"/>
      <c r="DW10424" s="128"/>
      <c r="DX10424" s="128"/>
      <c r="DY10424" s="128"/>
      <c r="EH10424" s="89"/>
      <c r="EI10424" s="90"/>
    </row>
    <row r="10425" spans="38:139">
      <c r="AL10425" s="13"/>
      <c r="AM10425" s="13"/>
      <c r="AN10425" s="3"/>
      <c r="AO10425" s="126"/>
      <c r="AP10425" s="126"/>
      <c r="AQ10425" s="127"/>
      <c r="AR10425" s="128"/>
      <c r="AS10425" s="13"/>
      <c r="AW10425" s="128"/>
      <c r="AX10425" s="128"/>
      <c r="AY10425" s="128"/>
      <c r="BH10425" s="89"/>
      <c r="BI10425" s="90"/>
      <c r="DL10425" s="13"/>
      <c r="DM10425" s="13"/>
      <c r="DN10425" s="3"/>
      <c r="DO10425" s="126"/>
      <c r="DP10425" s="126"/>
      <c r="DQ10425" s="127"/>
      <c r="DR10425" s="128"/>
      <c r="DS10425" s="13"/>
      <c r="DW10425" s="128"/>
      <c r="DX10425" s="128"/>
      <c r="DY10425" s="128"/>
      <c r="EH10425" s="89"/>
      <c r="EI10425" s="90"/>
    </row>
    <row r="10426" spans="38:139">
      <c r="AL10426" s="13"/>
      <c r="AM10426" s="13"/>
      <c r="AN10426" s="3"/>
      <c r="AO10426" s="126"/>
      <c r="AP10426" s="126"/>
      <c r="AQ10426" s="127"/>
      <c r="AR10426" s="128"/>
      <c r="AS10426" s="13"/>
      <c r="AW10426" s="128"/>
      <c r="AX10426" s="128"/>
      <c r="AY10426" s="128"/>
      <c r="BH10426" s="89"/>
      <c r="BI10426" s="90"/>
      <c r="DL10426" s="13"/>
      <c r="DM10426" s="13"/>
      <c r="DN10426" s="3"/>
      <c r="DO10426" s="126"/>
      <c r="DP10426" s="126"/>
      <c r="DQ10426" s="127"/>
      <c r="DR10426" s="128"/>
      <c r="DS10426" s="13"/>
      <c r="DW10426" s="128"/>
      <c r="DX10426" s="128"/>
      <c r="DY10426" s="128"/>
      <c r="EH10426" s="89"/>
      <c r="EI10426" s="90"/>
    </row>
    <row r="10427" spans="38:139">
      <c r="AL10427" s="13"/>
      <c r="AM10427" s="13"/>
      <c r="AN10427" s="3"/>
      <c r="AO10427" s="126"/>
      <c r="AP10427" s="126"/>
      <c r="AQ10427" s="127"/>
      <c r="AR10427" s="128"/>
      <c r="AS10427" s="13"/>
      <c r="AW10427" s="128"/>
      <c r="AX10427" s="128"/>
      <c r="AY10427" s="128"/>
      <c r="BH10427" s="89"/>
      <c r="BI10427" s="90"/>
      <c r="DL10427" s="13"/>
      <c r="DM10427" s="13"/>
      <c r="DN10427" s="3"/>
      <c r="DO10427" s="126"/>
      <c r="DP10427" s="126"/>
      <c r="DQ10427" s="127"/>
      <c r="DR10427" s="128"/>
      <c r="DS10427" s="13"/>
      <c r="DW10427" s="128"/>
      <c r="DX10427" s="128"/>
      <c r="DY10427" s="128"/>
      <c r="EH10427" s="89"/>
      <c r="EI10427" s="90"/>
    </row>
    <row r="10428" spans="38:139">
      <c r="AL10428" s="13"/>
      <c r="AM10428" s="13"/>
      <c r="AN10428" s="3"/>
      <c r="AO10428" s="126"/>
      <c r="AP10428" s="126"/>
      <c r="AQ10428" s="127"/>
      <c r="AR10428" s="128"/>
      <c r="AS10428" s="13"/>
      <c r="AW10428" s="128"/>
      <c r="AX10428" s="128"/>
      <c r="AY10428" s="128"/>
      <c r="BH10428" s="89"/>
      <c r="BI10428" s="90"/>
      <c r="DL10428" s="13"/>
      <c r="DM10428" s="13"/>
      <c r="DN10428" s="3"/>
      <c r="DO10428" s="126"/>
      <c r="DP10428" s="126"/>
      <c r="DQ10428" s="127"/>
      <c r="DR10428" s="128"/>
      <c r="DS10428" s="13"/>
      <c r="DW10428" s="128"/>
      <c r="DX10428" s="128"/>
      <c r="DY10428" s="128"/>
      <c r="EH10428" s="89"/>
      <c r="EI10428" s="90"/>
    </row>
    <row r="10429" spans="38:139">
      <c r="AL10429" s="13"/>
      <c r="AM10429" s="13"/>
      <c r="AN10429" s="3"/>
      <c r="AO10429" s="126"/>
      <c r="AP10429" s="126"/>
      <c r="AQ10429" s="127"/>
      <c r="AR10429" s="128"/>
      <c r="AS10429" s="13"/>
      <c r="AW10429" s="128"/>
      <c r="AX10429" s="128"/>
      <c r="AY10429" s="128"/>
      <c r="BH10429" s="89"/>
      <c r="BI10429" s="90"/>
      <c r="DL10429" s="13"/>
      <c r="DM10429" s="13"/>
      <c r="DN10429" s="3"/>
      <c r="DO10429" s="126"/>
      <c r="DP10429" s="126"/>
      <c r="DQ10429" s="127"/>
      <c r="DR10429" s="128"/>
      <c r="DS10429" s="13"/>
      <c r="DW10429" s="128"/>
      <c r="DX10429" s="128"/>
      <c r="DY10429" s="128"/>
      <c r="EH10429" s="89"/>
      <c r="EI10429" s="90"/>
    </row>
    <row r="10430" spans="38:139">
      <c r="AL10430" s="13"/>
      <c r="AM10430" s="13"/>
      <c r="AN10430" s="3"/>
      <c r="AO10430" s="126"/>
      <c r="AP10430" s="126"/>
      <c r="AQ10430" s="127"/>
      <c r="AR10430" s="128"/>
      <c r="AS10430" s="13"/>
      <c r="AW10430" s="128"/>
      <c r="AX10430" s="128"/>
      <c r="AY10430" s="128"/>
      <c r="BH10430" s="89"/>
      <c r="BI10430" s="90"/>
      <c r="DL10430" s="13"/>
      <c r="DM10430" s="13"/>
      <c r="DN10430" s="3"/>
      <c r="DO10430" s="126"/>
      <c r="DP10430" s="126"/>
      <c r="DQ10430" s="127"/>
      <c r="DR10430" s="128"/>
      <c r="DS10430" s="13"/>
      <c r="DW10430" s="128"/>
      <c r="DX10430" s="128"/>
      <c r="DY10430" s="128"/>
      <c r="EH10430" s="89"/>
      <c r="EI10430" s="90"/>
    </row>
    <row r="10431" spans="38:139">
      <c r="AL10431" s="13"/>
      <c r="AM10431" s="13"/>
      <c r="AN10431" s="3"/>
      <c r="AO10431" s="126"/>
      <c r="AP10431" s="126"/>
      <c r="AQ10431" s="127"/>
      <c r="AR10431" s="128"/>
      <c r="AS10431" s="13"/>
      <c r="AW10431" s="128"/>
      <c r="AX10431" s="128"/>
      <c r="AY10431" s="128"/>
      <c r="BH10431" s="89"/>
      <c r="BI10431" s="90"/>
      <c r="DL10431" s="13"/>
      <c r="DM10431" s="13"/>
      <c r="DN10431" s="3"/>
      <c r="DO10431" s="126"/>
      <c r="DP10431" s="126"/>
      <c r="DQ10431" s="127"/>
      <c r="DR10431" s="128"/>
      <c r="DS10431" s="13"/>
      <c r="DW10431" s="128"/>
      <c r="DX10431" s="128"/>
      <c r="DY10431" s="128"/>
      <c r="EH10431" s="89"/>
      <c r="EI10431" s="90"/>
    </row>
    <row r="10432" spans="38:139">
      <c r="AL10432" s="13"/>
      <c r="AM10432" s="13"/>
      <c r="AN10432" s="3"/>
      <c r="AO10432" s="126"/>
      <c r="AP10432" s="126"/>
      <c r="AQ10432" s="127"/>
      <c r="AR10432" s="128"/>
      <c r="AS10432" s="13"/>
      <c r="AW10432" s="128"/>
      <c r="AX10432" s="128"/>
      <c r="AY10432" s="128"/>
      <c r="BH10432" s="89"/>
      <c r="BI10432" s="90"/>
      <c r="DL10432" s="13"/>
      <c r="DM10432" s="13"/>
      <c r="DN10432" s="3"/>
      <c r="DO10432" s="126"/>
      <c r="DP10432" s="126"/>
      <c r="DQ10432" s="127"/>
      <c r="DR10432" s="128"/>
      <c r="DS10432" s="13"/>
      <c r="DW10432" s="128"/>
      <c r="DX10432" s="128"/>
      <c r="DY10432" s="128"/>
      <c r="EH10432" s="89"/>
      <c r="EI10432" s="90"/>
    </row>
    <row r="10433" spans="38:139">
      <c r="AL10433" s="13"/>
      <c r="AM10433" s="13"/>
      <c r="AN10433" s="3"/>
      <c r="AO10433" s="126"/>
      <c r="AP10433" s="126"/>
      <c r="AQ10433" s="127"/>
      <c r="AR10433" s="128"/>
      <c r="AS10433" s="13"/>
      <c r="AW10433" s="128"/>
      <c r="AX10433" s="128"/>
      <c r="AY10433" s="128"/>
      <c r="BH10433" s="89"/>
      <c r="BI10433" s="90"/>
      <c r="DL10433" s="13"/>
      <c r="DM10433" s="13"/>
      <c r="DN10433" s="3"/>
      <c r="DO10433" s="126"/>
      <c r="DP10433" s="126"/>
      <c r="DQ10433" s="127"/>
      <c r="DR10433" s="128"/>
      <c r="DS10433" s="13"/>
      <c r="DW10433" s="128"/>
      <c r="DX10433" s="128"/>
      <c r="DY10433" s="128"/>
      <c r="EH10433" s="89"/>
      <c r="EI10433" s="90"/>
    </row>
    <row r="10434" spans="38:139">
      <c r="AL10434" s="13"/>
      <c r="AM10434" s="13"/>
      <c r="AN10434" s="3"/>
      <c r="AO10434" s="126"/>
      <c r="AP10434" s="126"/>
      <c r="AQ10434" s="127"/>
      <c r="AR10434" s="128"/>
      <c r="AS10434" s="13"/>
      <c r="AW10434" s="128"/>
      <c r="AX10434" s="128"/>
      <c r="AY10434" s="128"/>
      <c r="BH10434" s="89"/>
      <c r="BI10434" s="90"/>
      <c r="DL10434" s="13"/>
      <c r="DM10434" s="13"/>
      <c r="DN10434" s="3"/>
      <c r="DO10434" s="126"/>
      <c r="DP10434" s="126"/>
      <c r="DQ10434" s="127"/>
      <c r="DR10434" s="128"/>
      <c r="DS10434" s="13"/>
      <c r="DW10434" s="128"/>
      <c r="DX10434" s="128"/>
      <c r="DY10434" s="128"/>
      <c r="EH10434" s="89"/>
      <c r="EI10434" s="90"/>
    </row>
    <row r="10435" spans="38:139">
      <c r="AL10435" s="13"/>
      <c r="AM10435" s="13"/>
      <c r="AN10435" s="3"/>
      <c r="AO10435" s="126"/>
      <c r="AP10435" s="126"/>
      <c r="AQ10435" s="127"/>
      <c r="AR10435" s="128"/>
      <c r="AS10435" s="13"/>
      <c r="AW10435" s="128"/>
      <c r="AX10435" s="128"/>
      <c r="AY10435" s="128"/>
      <c r="BH10435" s="89"/>
      <c r="BI10435" s="90"/>
      <c r="DL10435" s="13"/>
      <c r="DM10435" s="13"/>
      <c r="DN10435" s="3"/>
      <c r="DO10435" s="126"/>
      <c r="DP10435" s="126"/>
      <c r="DQ10435" s="127"/>
      <c r="DR10435" s="128"/>
      <c r="DS10435" s="13"/>
      <c r="DW10435" s="128"/>
      <c r="DX10435" s="128"/>
      <c r="DY10435" s="128"/>
      <c r="EH10435" s="89"/>
      <c r="EI10435" s="90"/>
    </row>
    <row r="10436" spans="38:139">
      <c r="AL10436" s="13"/>
      <c r="AM10436" s="13"/>
      <c r="AN10436" s="3"/>
      <c r="AO10436" s="126"/>
      <c r="AP10436" s="126"/>
      <c r="AQ10436" s="127"/>
      <c r="AR10436" s="128"/>
      <c r="AS10436" s="13"/>
      <c r="AW10436" s="128"/>
      <c r="AX10436" s="128"/>
      <c r="AY10436" s="128"/>
      <c r="BH10436" s="89"/>
      <c r="BI10436" s="90"/>
      <c r="DL10436" s="13"/>
      <c r="DM10436" s="13"/>
      <c r="DN10436" s="3"/>
      <c r="DO10436" s="126"/>
      <c r="DP10436" s="126"/>
      <c r="DQ10436" s="127"/>
      <c r="DR10436" s="128"/>
      <c r="DS10436" s="13"/>
      <c r="DW10436" s="128"/>
      <c r="DX10436" s="128"/>
      <c r="DY10436" s="128"/>
      <c r="EH10436" s="89"/>
      <c r="EI10436" s="90"/>
    </row>
    <row r="10437" spans="38:139">
      <c r="AL10437" s="13"/>
      <c r="AM10437" s="13"/>
      <c r="AN10437" s="3"/>
      <c r="AO10437" s="126"/>
      <c r="AP10437" s="126"/>
      <c r="AQ10437" s="127"/>
      <c r="AR10437" s="128"/>
      <c r="AS10437" s="13"/>
      <c r="AW10437" s="128"/>
      <c r="AX10437" s="128"/>
      <c r="AY10437" s="128"/>
      <c r="BH10437" s="89"/>
      <c r="BI10437" s="90"/>
      <c r="DL10437" s="13"/>
      <c r="DM10437" s="13"/>
      <c r="DN10437" s="3"/>
      <c r="DO10437" s="126"/>
      <c r="DP10437" s="126"/>
      <c r="DQ10437" s="127"/>
      <c r="DR10437" s="128"/>
      <c r="DS10437" s="13"/>
      <c r="DW10437" s="128"/>
      <c r="DX10437" s="128"/>
      <c r="DY10437" s="128"/>
      <c r="EH10437" s="89"/>
      <c r="EI10437" s="90"/>
    </row>
    <row r="10438" spans="38:139">
      <c r="AL10438" s="13"/>
      <c r="AM10438" s="13"/>
      <c r="AN10438" s="3"/>
      <c r="AO10438" s="126"/>
      <c r="AP10438" s="126"/>
      <c r="AQ10438" s="127"/>
      <c r="AR10438" s="128"/>
      <c r="AS10438" s="13"/>
      <c r="AW10438" s="128"/>
      <c r="AX10438" s="128"/>
      <c r="AY10438" s="128"/>
      <c r="BH10438" s="89"/>
      <c r="BI10438" s="90"/>
      <c r="DL10438" s="13"/>
      <c r="DM10438" s="13"/>
      <c r="DN10438" s="3"/>
      <c r="DO10438" s="126"/>
      <c r="DP10438" s="126"/>
      <c r="DQ10438" s="127"/>
      <c r="DR10438" s="128"/>
      <c r="DS10438" s="13"/>
      <c r="DW10438" s="128"/>
      <c r="DX10438" s="128"/>
      <c r="DY10438" s="128"/>
      <c r="EH10438" s="89"/>
      <c r="EI10438" s="90"/>
    </row>
    <row r="10439" spans="38:139">
      <c r="AL10439" s="13"/>
      <c r="AM10439" s="13"/>
      <c r="AN10439" s="3"/>
      <c r="AO10439" s="126"/>
      <c r="AP10439" s="126"/>
      <c r="AQ10439" s="127"/>
      <c r="AR10439" s="128"/>
      <c r="AS10439" s="13"/>
      <c r="AW10439" s="128"/>
      <c r="AX10439" s="128"/>
      <c r="AY10439" s="128"/>
      <c r="BH10439" s="89"/>
      <c r="BI10439" s="90"/>
      <c r="DL10439" s="13"/>
      <c r="DM10439" s="13"/>
      <c r="DN10439" s="3"/>
      <c r="DO10439" s="126"/>
      <c r="DP10439" s="126"/>
      <c r="DQ10439" s="127"/>
      <c r="DR10439" s="128"/>
      <c r="DS10439" s="13"/>
      <c r="DW10439" s="128"/>
      <c r="DX10439" s="128"/>
      <c r="DY10439" s="128"/>
      <c r="EH10439" s="89"/>
      <c r="EI10439" s="90"/>
    </row>
    <row r="10440" spans="38:139">
      <c r="AL10440" s="13"/>
      <c r="AM10440" s="13"/>
      <c r="AN10440" s="3"/>
      <c r="AO10440" s="126"/>
      <c r="AP10440" s="126"/>
      <c r="AQ10440" s="127"/>
      <c r="AR10440" s="128"/>
      <c r="AS10440" s="13"/>
      <c r="AW10440" s="128"/>
      <c r="AX10440" s="128"/>
      <c r="AY10440" s="128"/>
      <c r="BH10440" s="89"/>
      <c r="BI10440" s="90"/>
      <c r="DL10440" s="13"/>
      <c r="DM10440" s="13"/>
      <c r="DN10440" s="3"/>
      <c r="DO10440" s="126"/>
      <c r="DP10440" s="126"/>
      <c r="DQ10440" s="127"/>
      <c r="DR10440" s="128"/>
      <c r="DS10440" s="13"/>
      <c r="DW10440" s="128"/>
      <c r="DX10440" s="128"/>
      <c r="DY10440" s="128"/>
      <c r="EH10440" s="89"/>
      <c r="EI10440" s="90"/>
    </row>
    <row r="10441" spans="38:139">
      <c r="AL10441" s="13"/>
      <c r="AM10441" s="13"/>
      <c r="AN10441" s="3"/>
      <c r="AO10441" s="126"/>
      <c r="AP10441" s="126"/>
      <c r="AQ10441" s="127"/>
      <c r="AR10441" s="128"/>
      <c r="AS10441" s="13"/>
      <c r="AW10441" s="128"/>
      <c r="AX10441" s="128"/>
      <c r="AY10441" s="128"/>
      <c r="BH10441" s="89"/>
      <c r="BI10441" s="90"/>
      <c r="DL10441" s="13"/>
      <c r="DM10441" s="13"/>
      <c r="DN10441" s="3"/>
      <c r="DO10441" s="126"/>
      <c r="DP10441" s="126"/>
      <c r="DQ10441" s="127"/>
      <c r="DR10441" s="128"/>
      <c r="DS10441" s="13"/>
      <c r="DW10441" s="128"/>
      <c r="DX10441" s="128"/>
      <c r="DY10441" s="128"/>
      <c r="EH10441" s="89"/>
      <c r="EI10441" s="90"/>
    </row>
    <row r="10442" spans="38:139">
      <c r="AL10442" s="13"/>
      <c r="AM10442" s="13"/>
      <c r="AN10442" s="3"/>
      <c r="AO10442" s="126"/>
      <c r="AP10442" s="126"/>
      <c r="AQ10442" s="127"/>
      <c r="AR10442" s="128"/>
      <c r="AS10442" s="13"/>
      <c r="AW10442" s="128"/>
      <c r="AX10442" s="128"/>
      <c r="AY10442" s="128"/>
      <c r="BH10442" s="89"/>
      <c r="BI10442" s="90"/>
      <c r="DL10442" s="13"/>
      <c r="DM10442" s="13"/>
      <c r="DN10442" s="3"/>
      <c r="DO10442" s="126"/>
      <c r="DP10442" s="126"/>
      <c r="DQ10442" s="127"/>
      <c r="DR10442" s="128"/>
      <c r="DS10442" s="13"/>
      <c r="DW10442" s="128"/>
      <c r="DX10442" s="128"/>
      <c r="DY10442" s="128"/>
      <c r="EH10442" s="89"/>
      <c r="EI10442" s="90"/>
    </row>
    <row r="10443" spans="38:139">
      <c r="AL10443" s="13"/>
      <c r="AM10443" s="13"/>
      <c r="AN10443" s="3"/>
      <c r="AO10443" s="126"/>
      <c r="AP10443" s="126"/>
      <c r="AQ10443" s="127"/>
      <c r="AR10443" s="128"/>
      <c r="AS10443" s="13"/>
      <c r="AW10443" s="128"/>
      <c r="AX10443" s="128"/>
      <c r="AY10443" s="128"/>
      <c r="BH10443" s="89"/>
      <c r="BI10443" s="90"/>
      <c r="DL10443" s="13"/>
      <c r="DM10443" s="13"/>
      <c r="DN10443" s="3"/>
      <c r="DO10443" s="126"/>
      <c r="DP10443" s="126"/>
      <c r="DQ10443" s="127"/>
      <c r="DR10443" s="128"/>
      <c r="DS10443" s="13"/>
      <c r="DW10443" s="128"/>
      <c r="DX10443" s="128"/>
      <c r="DY10443" s="128"/>
      <c r="EH10443" s="89"/>
      <c r="EI10443" s="90"/>
    </row>
    <row r="10444" spans="38:139">
      <c r="AL10444" s="13"/>
      <c r="AM10444" s="13"/>
      <c r="AN10444" s="3"/>
      <c r="AO10444" s="126"/>
      <c r="AP10444" s="126"/>
      <c r="AQ10444" s="127"/>
      <c r="AR10444" s="128"/>
      <c r="AS10444" s="13"/>
      <c r="AW10444" s="128"/>
      <c r="AX10444" s="128"/>
      <c r="AY10444" s="128"/>
      <c r="BH10444" s="89"/>
      <c r="BI10444" s="90"/>
      <c r="DL10444" s="13"/>
      <c r="DM10444" s="13"/>
      <c r="DN10444" s="3"/>
      <c r="DO10444" s="126"/>
      <c r="DP10444" s="126"/>
      <c r="DQ10444" s="127"/>
      <c r="DR10444" s="128"/>
      <c r="DS10444" s="13"/>
      <c r="DW10444" s="128"/>
      <c r="DX10444" s="128"/>
      <c r="DY10444" s="128"/>
      <c r="EH10444" s="89"/>
      <c r="EI10444" s="90"/>
    </row>
    <row r="10445" spans="38:139">
      <c r="AL10445" s="13"/>
      <c r="AM10445" s="13"/>
      <c r="AN10445" s="3"/>
      <c r="AO10445" s="126"/>
      <c r="AP10445" s="126"/>
      <c r="AQ10445" s="127"/>
      <c r="AR10445" s="128"/>
      <c r="AS10445" s="13"/>
      <c r="AW10445" s="128"/>
      <c r="AX10445" s="128"/>
      <c r="AY10445" s="128"/>
      <c r="BH10445" s="89"/>
      <c r="BI10445" s="90"/>
      <c r="DL10445" s="13"/>
      <c r="DM10445" s="13"/>
      <c r="DN10445" s="3"/>
      <c r="DO10445" s="126"/>
      <c r="DP10445" s="126"/>
      <c r="DQ10445" s="127"/>
      <c r="DR10445" s="128"/>
      <c r="DS10445" s="13"/>
      <c r="DW10445" s="128"/>
      <c r="DX10445" s="128"/>
      <c r="DY10445" s="128"/>
      <c r="EH10445" s="89"/>
      <c r="EI10445" s="90"/>
    </row>
    <row r="10446" spans="38:139">
      <c r="AL10446" s="13"/>
      <c r="AM10446" s="13"/>
      <c r="AN10446" s="3"/>
      <c r="AO10446" s="126"/>
      <c r="AP10446" s="126"/>
      <c r="AQ10446" s="127"/>
      <c r="AR10446" s="128"/>
      <c r="AS10446" s="13"/>
      <c r="AW10446" s="128"/>
      <c r="AX10446" s="128"/>
      <c r="AY10446" s="128"/>
      <c r="BH10446" s="89"/>
      <c r="BI10446" s="90"/>
      <c r="DL10446" s="13"/>
      <c r="DM10446" s="13"/>
      <c r="DN10446" s="3"/>
      <c r="DO10446" s="126"/>
      <c r="DP10446" s="126"/>
      <c r="DQ10446" s="127"/>
      <c r="DR10446" s="128"/>
      <c r="DS10446" s="13"/>
      <c r="DW10446" s="128"/>
      <c r="DX10446" s="128"/>
      <c r="DY10446" s="128"/>
      <c r="EH10446" s="89"/>
      <c r="EI10446" s="90"/>
    </row>
    <row r="10447" spans="38:139">
      <c r="AL10447" s="13"/>
      <c r="AM10447" s="13"/>
      <c r="AN10447" s="3"/>
      <c r="AO10447" s="126"/>
      <c r="AP10447" s="126"/>
      <c r="AQ10447" s="127"/>
      <c r="AR10447" s="128"/>
      <c r="AS10447" s="13"/>
      <c r="AW10447" s="128"/>
      <c r="AX10447" s="128"/>
      <c r="AY10447" s="128"/>
      <c r="BH10447" s="89"/>
      <c r="BI10447" s="90"/>
      <c r="DL10447" s="13"/>
      <c r="DM10447" s="13"/>
      <c r="DN10447" s="3"/>
      <c r="DO10447" s="126"/>
      <c r="DP10447" s="126"/>
      <c r="DQ10447" s="127"/>
      <c r="DR10447" s="128"/>
      <c r="DS10447" s="13"/>
      <c r="DW10447" s="128"/>
      <c r="DX10447" s="128"/>
      <c r="DY10447" s="128"/>
      <c r="EH10447" s="89"/>
      <c r="EI10447" s="90"/>
    </row>
    <row r="10448" spans="38:139">
      <c r="AL10448" s="13"/>
      <c r="AM10448" s="13"/>
      <c r="AN10448" s="3"/>
      <c r="AO10448" s="126"/>
      <c r="AP10448" s="126"/>
      <c r="AQ10448" s="127"/>
      <c r="AR10448" s="128"/>
      <c r="AS10448" s="13"/>
      <c r="AW10448" s="128"/>
      <c r="AX10448" s="128"/>
      <c r="AY10448" s="128"/>
      <c r="BH10448" s="89"/>
      <c r="BI10448" s="90"/>
      <c r="DL10448" s="13"/>
      <c r="DM10448" s="13"/>
      <c r="DN10448" s="3"/>
      <c r="DO10448" s="126"/>
      <c r="DP10448" s="126"/>
      <c r="DQ10448" s="127"/>
      <c r="DR10448" s="128"/>
      <c r="DS10448" s="13"/>
      <c r="DW10448" s="128"/>
      <c r="DX10448" s="128"/>
      <c r="DY10448" s="128"/>
      <c r="EH10448" s="89"/>
      <c r="EI10448" s="90"/>
    </row>
    <row r="10449" spans="38:139">
      <c r="AL10449" s="13"/>
      <c r="AM10449" s="13"/>
      <c r="AN10449" s="3"/>
      <c r="AO10449" s="126"/>
      <c r="AP10449" s="126"/>
      <c r="AQ10449" s="127"/>
      <c r="AR10449" s="128"/>
      <c r="AS10449" s="13"/>
      <c r="AW10449" s="128"/>
      <c r="AX10449" s="128"/>
      <c r="AY10449" s="128"/>
      <c r="BH10449" s="89"/>
      <c r="BI10449" s="90"/>
      <c r="DL10449" s="13"/>
      <c r="DM10449" s="13"/>
      <c r="DN10449" s="3"/>
      <c r="DO10449" s="126"/>
      <c r="DP10449" s="126"/>
      <c r="DQ10449" s="127"/>
      <c r="DR10449" s="128"/>
      <c r="DS10449" s="13"/>
      <c r="DW10449" s="128"/>
      <c r="DX10449" s="128"/>
      <c r="DY10449" s="128"/>
      <c r="EH10449" s="89"/>
      <c r="EI10449" s="90"/>
    </row>
    <row r="10450" spans="38:139">
      <c r="AL10450" s="13"/>
      <c r="AM10450" s="13"/>
      <c r="AN10450" s="3"/>
      <c r="AO10450" s="126"/>
      <c r="AP10450" s="126"/>
      <c r="AQ10450" s="127"/>
      <c r="AR10450" s="128"/>
      <c r="AS10450" s="13"/>
      <c r="AW10450" s="128"/>
      <c r="AX10450" s="128"/>
      <c r="AY10450" s="128"/>
      <c r="BH10450" s="89"/>
      <c r="BI10450" s="90"/>
      <c r="DL10450" s="13"/>
      <c r="DM10450" s="13"/>
      <c r="DN10450" s="3"/>
      <c r="DO10450" s="126"/>
      <c r="DP10450" s="126"/>
      <c r="DQ10450" s="127"/>
      <c r="DR10450" s="128"/>
      <c r="DS10450" s="13"/>
      <c r="DW10450" s="128"/>
      <c r="DX10450" s="128"/>
      <c r="DY10450" s="128"/>
      <c r="EH10450" s="89"/>
      <c r="EI10450" s="90"/>
    </row>
    <row r="10451" spans="38:139">
      <c r="AL10451" s="13"/>
      <c r="AM10451" s="13"/>
      <c r="AN10451" s="3"/>
      <c r="AO10451" s="126"/>
      <c r="AP10451" s="126"/>
      <c r="AQ10451" s="127"/>
      <c r="AR10451" s="128"/>
      <c r="AS10451" s="13"/>
      <c r="AW10451" s="128"/>
      <c r="AX10451" s="128"/>
      <c r="AY10451" s="128"/>
      <c r="BH10451" s="89"/>
      <c r="BI10451" s="90"/>
      <c r="DL10451" s="13"/>
      <c r="DM10451" s="13"/>
      <c r="DN10451" s="3"/>
      <c r="DO10451" s="126"/>
      <c r="DP10451" s="126"/>
      <c r="DQ10451" s="127"/>
      <c r="DR10451" s="128"/>
      <c r="DS10451" s="13"/>
      <c r="DW10451" s="128"/>
      <c r="DX10451" s="128"/>
      <c r="DY10451" s="128"/>
      <c r="EH10451" s="89"/>
      <c r="EI10451" s="90"/>
    </row>
    <row r="10452" spans="38:139">
      <c r="AL10452" s="13"/>
      <c r="AM10452" s="13"/>
      <c r="AN10452" s="3"/>
      <c r="AO10452" s="126"/>
      <c r="AP10452" s="126"/>
      <c r="AQ10452" s="127"/>
      <c r="AR10452" s="128"/>
      <c r="AS10452" s="13"/>
      <c r="AW10452" s="128"/>
      <c r="AX10452" s="128"/>
      <c r="AY10452" s="128"/>
      <c r="BH10452" s="89"/>
      <c r="BI10452" s="90"/>
      <c r="DL10452" s="13"/>
      <c r="DM10452" s="13"/>
      <c r="DN10452" s="3"/>
      <c r="DO10452" s="126"/>
      <c r="DP10452" s="126"/>
      <c r="DQ10452" s="127"/>
      <c r="DR10452" s="128"/>
      <c r="DS10452" s="13"/>
      <c r="DW10452" s="128"/>
      <c r="DX10452" s="128"/>
      <c r="DY10452" s="128"/>
      <c r="EH10452" s="89"/>
      <c r="EI10452" s="90"/>
    </row>
    <row r="10453" spans="38:139">
      <c r="AL10453" s="13"/>
      <c r="AM10453" s="13"/>
      <c r="AN10453" s="3"/>
      <c r="AO10453" s="126"/>
      <c r="AP10453" s="126"/>
      <c r="AQ10453" s="127"/>
      <c r="AR10453" s="128"/>
      <c r="AS10453" s="13"/>
      <c r="AW10453" s="128"/>
      <c r="AX10453" s="128"/>
      <c r="AY10453" s="128"/>
      <c r="BH10453" s="89"/>
      <c r="BI10453" s="90"/>
      <c r="DL10453" s="13"/>
      <c r="DM10453" s="13"/>
      <c r="DN10453" s="3"/>
      <c r="DO10453" s="126"/>
      <c r="DP10453" s="126"/>
      <c r="DQ10453" s="127"/>
      <c r="DR10453" s="128"/>
      <c r="DS10453" s="13"/>
      <c r="DW10453" s="128"/>
      <c r="DX10453" s="128"/>
      <c r="DY10453" s="128"/>
      <c r="EH10453" s="89"/>
      <c r="EI10453" s="90"/>
    </row>
    <row r="10454" spans="38:139">
      <c r="AL10454" s="13"/>
      <c r="AM10454" s="13"/>
      <c r="AN10454" s="3"/>
      <c r="AO10454" s="126"/>
      <c r="AP10454" s="126"/>
      <c r="AQ10454" s="127"/>
      <c r="AR10454" s="128"/>
      <c r="AS10454" s="13"/>
      <c r="AW10454" s="128"/>
      <c r="AX10454" s="128"/>
      <c r="AY10454" s="128"/>
      <c r="BH10454" s="89"/>
      <c r="BI10454" s="90"/>
      <c r="DL10454" s="13"/>
      <c r="DM10454" s="13"/>
      <c r="DN10454" s="3"/>
      <c r="DO10454" s="126"/>
      <c r="DP10454" s="126"/>
      <c r="DQ10454" s="127"/>
      <c r="DR10454" s="128"/>
      <c r="DS10454" s="13"/>
      <c r="DW10454" s="128"/>
      <c r="DX10454" s="128"/>
      <c r="DY10454" s="128"/>
      <c r="EH10454" s="89"/>
      <c r="EI10454" s="90"/>
    </row>
    <row r="10455" spans="38:139">
      <c r="AL10455" s="13"/>
      <c r="AM10455" s="13"/>
      <c r="AN10455" s="3"/>
      <c r="AO10455" s="126"/>
      <c r="AP10455" s="126"/>
      <c r="AQ10455" s="127"/>
      <c r="AR10455" s="128"/>
      <c r="AS10455" s="13"/>
      <c r="AW10455" s="128"/>
      <c r="AX10455" s="128"/>
      <c r="AY10455" s="128"/>
      <c r="BH10455" s="89"/>
      <c r="BI10455" s="90"/>
      <c r="DL10455" s="13"/>
      <c r="DM10455" s="13"/>
      <c r="DN10455" s="3"/>
      <c r="DO10455" s="126"/>
      <c r="DP10455" s="126"/>
      <c r="DQ10455" s="127"/>
      <c r="DR10455" s="128"/>
      <c r="DS10455" s="13"/>
      <c r="DW10455" s="128"/>
      <c r="DX10455" s="128"/>
      <c r="DY10455" s="128"/>
      <c r="EH10455" s="89"/>
      <c r="EI10455" s="90"/>
    </row>
    <row r="10456" spans="38:139">
      <c r="AL10456" s="13"/>
      <c r="AM10456" s="13"/>
      <c r="AN10456" s="3"/>
      <c r="AO10456" s="126"/>
      <c r="AP10456" s="126"/>
      <c r="AQ10456" s="127"/>
      <c r="AR10456" s="128"/>
      <c r="AS10456" s="13"/>
      <c r="AW10456" s="128"/>
      <c r="AX10456" s="128"/>
      <c r="AY10456" s="128"/>
      <c r="BH10456" s="89"/>
      <c r="BI10456" s="90"/>
      <c r="DL10456" s="13"/>
      <c r="DM10456" s="13"/>
      <c r="DN10456" s="3"/>
      <c r="DO10456" s="126"/>
      <c r="DP10456" s="126"/>
      <c r="DQ10456" s="127"/>
      <c r="DR10456" s="128"/>
      <c r="DS10456" s="13"/>
      <c r="DW10456" s="128"/>
      <c r="DX10456" s="128"/>
      <c r="DY10456" s="128"/>
      <c r="EH10456" s="89"/>
      <c r="EI10456" s="90"/>
    </row>
    <row r="10457" spans="38:139">
      <c r="AL10457" s="13"/>
      <c r="AM10457" s="13"/>
      <c r="AN10457" s="3"/>
      <c r="AO10457" s="126"/>
      <c r="AP10457" s="126"/>
      <c r="AQ10457" s="127"/>
      <c r="AR10457" s="128"/>
      <c r="AS10457" s="13"/>
      <c r="AW10457" s="128"/>
      <c r="AX10457" s="128"/>
      <c r="AY10457" s="128"/>
      <c r="BH10457" s="89"/>
      <c r="BI10457" s="90"/>
      <c r="DL10457" s="13"/>
      <c r="DM10457" s="13"/>
      <c r="DN10457" s="3"/>
      <c r="DO10457" s="126"/>
      <c r="DP10457" s="126"/>
      <c r="DQ10457" s="127"/>
      <c r="DR10457" s="128"/>
      <c r="DS10457" s="13"/>
      <c r="DW10457" s="128"/>
      <c r="DX10457" s="128"/>
      <c r="DY10457" s="128"/>
      <c r="EH10457" s="89"/>
      <c r="EI10457" s="90"/>
    </row>
    <row r="10458" spans="38:139">
      <c r="AL10458" s="13"/>
      <c r="AM10458" s="13"/>
      <c r="AN10458" s="3"/>
      <c r="AO10458" s="126"/>
      <c r="AP10458" s="126"/>
      <c r="AQ10458" s="127"/>
      <c r="AR10458" s="128"/>
      <c r="AS10458" s="13"/>
      <c r="AW10458" s="128"/>
      <c r="AX10458" s="128"/>
      <c r="AY10458" s="128"/>
      <c r="BH10458" s="89"/>
      <c r="BI10458" s="90"/>
      <c r="DL10458" s="13"/>
      <c r="DM10458" s="13"/>
      <c r="DN10458" s="3"/>
      <c r="DO10458" s="126"/>
      <c r="DP10458" s="126"/>
      <c r="DQ10458" s="127"/>
      <c r="DR10458" s="128"/>
      <c r="DS10458" s="13"/>
      <c r="DW10458" s="128"/>
      <c r="DX10458" s="128"/>
      <c r="DY10458" s="128"/>
      <c r="EH10458" s="89"/>
      <c r="EI10458" s="90"/>
    </row>
    <row r="10459" spans="38:139">
      <c r="AL10459" s="13"/>
      <c r="AM10459" s="13"/>
      <c r="AN10459" s="3"/>
      <c r="AO10459" s="126"/>
      <c r="AP10459" s="126"/>
      <c r="AQ10459" s="127"/>
      <c r="AR10459" s="128"/>
      <c r="AS10459" s="13"/>
      <c r="AW10459" s="128"/>
      <c r="AX10459" s="128"/>
      <c r="AY10459" s="128"/>
      <c r="BH10459" s="89"/>
      <c r="BI10459" s="90"/>
      <c r="DL10459" s="13"/>
      <c r="DM10459" s="13"/>
      <c r="DN10459" s="3"/>
      <c r="DO10459" s="126"/>
      <c r="DP10459" s="126"/>
      <c r="DQ10459" s="127"/>
      <c r="DR10459" s="128"/>
      <c r="DS10459" s="13"/>
      <c r="DW10459" s="128"/>
      <c r="DX10459" s="128"/>
      <c r="DY10459" s="128"/>
      <c r="EH10459" s="89"/>
      <c r="EI10459" s="90"/>
    </row>
    <row r="10460" spans="38:139">
      <c r="AL10460" s="13"/>
      <c r="AM10460" s="13"/>
      <c r="AN10460" s="3"/>
      <c r="AO10460" s="126"/>
      <c r="AP10460" s="126"/>
      <c r="AQ10460" s="127"/>
      <c r="AR10460" s="128"/>
      <c r="AS10460" s="13"/>
      <c r="AW10460" s="128"/>
      <c r="AX10460" s="128"/>
      <c r="AY10460" s="128"/>
      <c r="BH10460" s="89"/>
      <c r="BI10460" s="90"/>
      <c r="DL10460" s="13"/>
      <c r="DM10460" s="13"/>
      <c r="DN10460" s="3"/>
      <c r="DO10460" s="126"/>
      <c r="DP10460" s="126"/>
      <c r="DQ10460" s="127"/>
      <c r="DR10460" s="128"/>
      <c r="DS10460" s="13"/>
      <c r="DW10460" s="128"/>
      <c r="DX10460" s="128"/>
      <c r="DY10460" s="128"/>
      <c r="EH10460" s="89"/>
      <c r="EI10460" s="90"/>
    </row>
    <row r="10461" spans="38:139">
      <c r="AL10461" s="13"/>
      <c r="AM10461" s="13"/>
      <c r="AN10461" s="3"/>
      <c r="AO10461" s="126"/>
      <c r="AP10461" s="126"/>
      <c r="AQ10461" s="127"/>
      <c r="AR10461" s="128"/>
      <c r="AS10461" s="13"/>
      <c r="AW10461" s="128"/>
      <c r="AX10461" s="128"/>
      <c r="AY10461" s="128"/>
      <c r="BH10461" s="89"/>
      <c r="BI10461" s="90"/>
      <c r="DL10461" s="13"/>
      <c r="DM10461" s="13"/>
      <c r="DN10461" s="3"/>
      <c r="DO10461" s="126"/>
      <c r="DP10461" s="126"/>
      <c r="DQ10461" s="127"/>
      <c r="DR10461" s="128"/>
      <c r="DS10461" s="13"/>
      <c r="DW10461" s="128"/>
      <c r="DX10461" s="128"/>
      <c r="DY10461" s="128"/>
      <c r="EH10461" s="89"/>
      <c r="EI10461" s="90"/>
    </row>
    <row r="10462" spans="38:139">
      <c r="AL10462" s="13"/>
      <c r="AM10462" s="13"/>
      <c r="AN10462" s="3"/>
      <c r="AO10462" s="126"/>
      <c r="AP10462" s="126"/>
      <c r="AQ10462" s="127"/>
      <c r="AR10462" s="128"/>
      <c r="AS10462" s="13"/>
      <c r="AW10462" s="128"/>
      <c r="AX10462" s="128"/>
      <c r="AY10462" s="128"/>
      <c r="BH10462" s="89"/>
      <c r="BI10462" s="90"/>
      <c r="DL10462" s="13"/>
      <c r="DM10462" s="13"/>
      <c r="DN10462" s="3"/>
      <c r="DO10462" s="126"/>
      <c r="DP10462" s="126"/>
      <c r="DQ10462" s="127"/>
      <c r="DR10462" s="128"/>
      <c r="DS10462" s="13"/>
      <c r="DW10462" s="128"/>
      <c r="DX10462" s="128"/>
      <c r="DY10462" s="128"/>
      <c r="EH10462" s="89"/>
      <c r="EI10462" s="90"/>
    </row>
    <row r="10463" spans="38:139">
      <c r="AL10463" s="13"/>
      <c r="AM10463" s="13"/>
      <c r="AN10463" s="3"/>
      <c r="AO10463" s="126"/>
      <c r="AP10463" s="126"/>
      <c r="AQ10463" s="127"/>
      <c r="AR10463" s="128"/>
      <c r="AS10463" s="13"/>
      <c r="AW10463" s="128"/>
      <c r="AX10463" s="128"/>
      <c r="AY10463" s="128"/>
      <c r="BH10463" s="89"/>
      <c r="BI10463" s="90"/>
      <c r="DL10463" s="13"/>
      <c r="DM10463" s="13"/>
      <c r="DN10463" s="3"/>
      <c r="DO10463" s="126"/>
      <c r="DP10463" s="126"/>
      <c r="DQ10463" s="127"/>
      <c r="DR10463" s="128"/>
      <c r="DS10463" s="13"/>
      <c r="DW10463" s="128"/>
      <c r="DX10463" s="128"/>
      <c r="DY10463" s="128"/>
      <c r="EH10463" s="89"/>
      <c r="EI10463" s="90"/>
    </row>
    <row r="10464" spans="38:139">
      <c r="AL10464" s="13"/>
      <c r="AM10464" s="13"/>
      <c r="AN10464" s="3"/>
      <c r="AO10464" s="126"/>
      <c r="AP10464" s="126"/>
      <c r="AQ10464" s="127"/>
      <c r="AR10464" s="128"/>
      <c r="AS10464" s="13"/>
      <c r="AW10464" s="128"/>
      <c r="AX10464" s="128"/>
      <c r="AY10464" s="128"/>
      <c r="BH10464" s="89"/>
      <c r="BI10464" s="90"/>
      <c r="DL10464" s="13"/>
      <c r="DM10464" s="13"/>
      <c r="DN10464" s="3"/>
      <c r="DO10464" s="126"/>
      <c r="DP10464" s="126"/>
      <c r="DQ10464" s="127"/>
      <c r="DR10464" s="128"/>
      <c r="DS10464" s="13"/>
      <c r="DW10464" s="128"/>
      <c r="DX10464" s="128"/>
      <c r="DY10464" s="128"/>
      <c r="EH10464" s="89"/>
      <c r="EI10464" s="90"/>
    </row>
    <row r="10465" spans="38:139">
      <c r="AL10465" s="13"/>
      <c r="AM10465" s="13"/>
      <c r="AN10465" s="3"/>
      <c r="AO10465" s="126"/>
      <c r="AP10465" s="126"/>
      <c r="AQ10465" s="127"/>
      <c r="AR10465" s="128"/>
      <c r="AS10465" s="13"/>
      <c r="AW10465" s="128"/>
      <c r="AX10465" s="128"/>
      <c r="AY10465" s="128"/>
      <c r="BH10465" s="89"/>
      <c r="BI10465" s="90"/>
      <c r="DL10465" s="13"/>
      <c r="DM10465" s="13"/>
      <c r="DN10465" s="3"/>
      <c r="DO10465" s="126"/>
      <c r="DP10465" s="126"/>
      <c r="DQ10465" s="127"/>
      <c r="DR10465" s="128"/>
      <c r="DS10465" s="13"/>
      <c r="DW10465" s="128"/>
      <c r="DX10465" s="128"/>
      <c r="DY10465" s="128"/>
      <c r="EH10465" s="89"/>
      <c r="EI10465" s="90"/>
    </row>
    <row r="10466" spans="38:139">
      <c r="AL10466" s="13"/>
      <c r="AM10466" s="13"/>
      <c r="AN10466" s="3"/>
      <c r="AO10466" s="126"/>
      <c r="AP10466" s="126"/>
      <c r="AQ10466" s="127"/>
      <c r="AR10466" s="128"/>
      <c r="AS10466" s="13"/>
      <c r="AW10466" s="128"/>
      <c r="AX10466" s="128"/>
      <c r="AY10466" s="128"/>
      <c r="BH10466" s="89"/>
      <c r="BI10466" s="90"/>
      <c r="DL10466" s="13"/>
      <c r="DM10466" s="13"/>
      <c r="DN10466" s="3"/>
      <c r="DO10466" s="126"/>
      <c r="DP10466" s="126"/>
      <c r="DQ10466" s="127"/>
      <c r="DR10466" s="128"/>
      <c r="DS10466" s="13"/>
      <c r="DW10466" s="128"/>
      <c r="DX10466" s="128"/>
      <c r="DY10466" s="128"/>
      <c r="EH10466" s="89"/>
      <c r="EI10466" s="90"/>
    </row>
    <row r="10467" spans="38:139">
      <c r="AL10467" s="13"/>
      <c r="AM10467" s="13"/>
      <c r="AN10467" s="3"/>
      <c r="AO10467" s="126"/>
      <c r="AP10467" s="126"/>
      <c r="AQ10467" s="127"/>
      <c r="AR10467" s="128"/>
      <c r="AS10467" s="13"/>
      <c r="AW10467" s="128"/>
      <c r="AX10467" s="128"/>
      <c r="AY10467" s="128"/>
      <c r="BH10467" s="89"/>
      <c r="BI10467" s="90"/>
      <c r="DL10467" s="13"/>
      <c r="DM10467" s="13"/>
      <c r="DN10467" s="3"/>
      <c r="DO10467" s="126"/>
      <c r="DP10467" s="126"/>
      <c r="DQ10467" s="127"/>
      <c r="DR10467" s="128"/>
      <c r="DS10467" s="13"/>
      <c r="DW10467" s="128"/>
      <c r="DX10467" s="128"/>
      <c r="DY10467" s="128"/>
      <c r="EH10467" s="89"/>
      <c r="EI10467" s="90"/>
    </row>
    <row r="10468" spans="38:139">
      <c r="AL10468" s="13"/>
      <c r="AM10468" s="13"/>
      <c r="AN10468" s="3"/>
      <c r="AO10468" s="126"/>
      <c r="AP10468" s="126"/>
      <c r="AQ10468" s="127"/>
      <c r="AR10468" s="128"/>
      <c r="AS10468" s="13"/>
      <c r="AW10468" s="128"/>
      <c r="AX10468" s="128"/>
      <c r="AY10468" s="128"/>
      <c r="BH10468" s="89"/>
      <c r="BI10468" s="90"/>
      <c r="DL10468" s="13"/>
      <c r="DM10468" s="13"/>
      <c r="DN10468" s="3"/>
      <c r="DO10468" s="126"/>
      <c r="DP10468" s="126"/>
      <c r="DQ10468" s="127"/>
      <c r="DR10468" s="128"/>
      <c r="DS10468" s="13"/>
      <c r="DW10468" s="128"/>
      <c r="DX10468" s="128"/>
      <c r="DY10468" s="128"/>
      <c r="EH10468" s="89"/>
      <c r="EI10468" s="90"/>
    </row>
    <row r="10469" spans="38:139">
      <c r="AL10469" s="13"/>
      <c r="AM10469" s="13"/>
      <c r="AN10469" s="3"/>
      <c r="AO10469" s="126"/>
      <c r="AP10469" s="126"/>
      <c r="AQ10469" s="127"/>
      <c r="AR10469" s="128"/>
      <c r="AS10469" s="13"/>
      <c r="AW10469" s="128"/>
      <c r="AX10469" s="128"/>
      <c r="AY10469" s="128"/>
      <c r="BH10469" s="89"/>
      <c r="BI10469" s="90"/>
      <c r="DL10469" s="13"/>
      <c r="DM10469" s="13"/>
      <c r="DN10469" s="3"/>
      <c r="DO10469" s="126"/>
      <c r="DP10469" s="126"/>
      <c r="DQ10469" s="127"/>
      <c r="DR10469" s="128"/>
      <c r="DS10469" s="13"/>
      <c r="DW10469" s="128"/>
      <c r="DX10469" s="128"/>
      <c r="DY10469" s="128"/>
      <c r="EH10469" s="89"/>
      <c r="EI10469" s="90"/>
    </row>
    <row r="10470" spans="38:139">
      <c r="AL10470" s="13"/>
      <c r="AM10470" s="13"/>
      <c r="AN10470" s="3"/>
      <c r="AO10470" s="126"/>
      <c r="AP10470" s="126"/>
      <c r="AQ10470" s="127"/>
      <c r="AR10470" s="128"/>
      <c r="AS10470" s="13"/>
      <c r="AW10470" s="128"/>
      <c r="AX10470" s="128"/>
      <c r="AY10470" s="128"/>
      <c r="BH10470" s="89"/>
      <c r="BI10470" s="90"/>
      <c r="DL10470" s="13"/>
      <c r="DM10470" s="13"/>
      <c r="DN10470" s="3"/>
      <c r="DO10470" s="126"/>
      <c r="DP10470" s="126"/>
      <c r="DQ10470" s="127"/>
      <c r="DR10470" s="128"/>
      <c r="DS10470" s="13"/>
      <c r="DW10470" s="128"/>
      <c r="DX10470" s="128"/>
      <c r="DY10470" s="128"/>
      <c r="EH10470" s="89"/>
      <c r="EI10470" s="90"/>
    </row>
    <row r="10471" spans="38:139">
      <c r="AL10471" s="13"/>
      <c r="AM10471" s="13"/>
      <c r="AN10471" s="3"/>
      <c r="AO10471" s="126"/>
      <c r="AP10471" s="126"/>
      <c r="AQ10471" s="127"/>
      <c r="AR10471" s="128"/>
      <c r="AS10471" s="13"/>
      <c r="AW10471" s="128"/>
      <c r="AX10471" s="128"/>
      <c r="AY10471" s="128"/>
      <c r="BH10471" s="89"/>
      <c r="BI10471" s="90"/>
      <c r="DL10471" s="13"/>
      <c r="DM10471" s="13"/>
      <c r="DN10471" s="3"/>
      <c r="DO10471" s="126"/>
      <c r="DP10471" s="126"/>
      <c r="DQ10471" s="127"/>
      <c r="DR10471" s="128"/>
      <c r="DS10471" s="13"/>
      <c r="DW10471" s="128"/>
      <c r="DX10471" s="128"/>
      <c r="DY10471" s="128"/>
      <c r="EH10471" s="89"/>
      <c r="EI10471" s="90"/>
    </row>
    <row r="10472" spans="38:139">
      <c r="AL10472" s="13"/>
      <c r="AM10472" s="13"/>
      <c r="AN10472" s="3"/>
      <c r="AO10472" s="126"/>
      <c r="AP10472" s="126"/>
      <c r="AQ10472" s="127"/>
      <c r="AR10472" s="128"/>
      <c r="AS10472" s="13"/>
      <c r="AW10472" s="128"/>
      <c r="AX10472" s="128"/>
      <c r="AY10472" s="128"/>
      <c r="BH10472" s="89"/>
      <c r="BI10472" s="90"/>
      <c r="DL10472" s="13"/>
      <c r="DM10472" s="13"/>
      <c r="DN10472" s="3"/>
      <c r="DO10472" s="126"/>
      <c r="DP10472" s="126"/>
      <c r="DQ10472" s="127"/>
      <c r="DR10472" s="128"/>
      <c r="DS10472" s="13"/>
      <c r="DW10472" s="128"/>
      <c r="DX10472" s="128"/>
      <c r="DY10472" s="128"/>
      <c r="EH10472" s="89"/>
      <c r="EI10472" s="90"/>
    </row>
    <row r="10473" spans="38:139">
      <c r="AL10473" s="13"/>
      <c r="AM10473" s="13"/>
      <c r="AN10473" s="3"/>
      <c r="AO10473" s="126"/>
      <c r="AP10473" s="126"/>
      <c r="AQ10473" s="127"/>
      <c r="AR10473" s="128"/>
      <c r="AS10473" s="13"/>
      <c r="AW10473" s="128"/>
      <c r="AX10473" s="128"/>
      <c r="AY10473" s="128"/>
      <c r="BH10473" s="89"/>
      <c r="BI10473" s="90"/>
      <c r="DL10473" s="13"/>
      <c r="DM10473" s="13"/>
      <c r="DN10473" s="3"/>
      <c r="DO10473" s="126"/>
      <c r="DP10473" s="126"/>
      <c r="DQ10473" s="127"/>
      <c r="DR10473" s="128"/>
      <c r="DS10473" s="13"/>
      <c r="DW10473" s="128"/>
      <c r="DX10473" s="128"/>
      <c r="DY10473" s="128"/>
      <c r="EH10473" s="89"/>
      <c r="EI10473" s="90"/>
    </row>
    <row r="10474" spans="38:139">
      <c r="AL10474" s="13"/>
      <c r="AM10474" s="13"/>
      <c r="AN10474" s="3"/>
      <c r="AO10474" s="126"/>
      <c r="AP10474" s="126"/>
      <c r="AQ10474" s="127"/>
      <c r="AR10474" s="128"/>
      <c r="AS10474" s="13"/>
      <c r="AW10474" s="128"/>
      <c r="AX10474" s="128"/>
      <c r="AY10474" s="128"/>
      <c r="BH10474" s="89"/>
      <c r="BI10474" s="90"/>
      <c r="DL10474" s="13"/>
      <c r="DM10474" s="13"/>
      <c r="DN10474" s="3"/>
      <c r="DO10474" s="126"/>
      <c r="DP10474" s="126"/>
      <c r="DQ10474" s="127"/>
      <c r="DR10474" s="128"/>
      <c r="DS10474" s="13"/>
      <c r="DW10474" s="128"/>
      <c r="DX10474" s="128"/>
      <c r="DY10474" s="128"/>
      <c r="EH10474" s="89"/>
      <c r="EI10474" s="90"/>
    </row>
    <row r="10475" spans="38:139">
      <c r="AL10475" s="13"/>
      <c r="AM10475" s="13"/>
      <c r="AN10475" s="3"/>
      <c r="AO10475" s="126"/>
      <c r="AP10475" s="126"/>
      <c r="AQ10475" s="127"/>
      <c r="AR10475" s="128"/>
      <c r="AS10475" s="13"/>
      <c r="AW10475" s="128"/>
      <c r="AX10475" s="128"/>
      <c r="AY10475" s="128"/>
      <c r="BH10475" s="89"/>
      <c r="BI10475" s="90"/>
      <c r="DL10475" s="13"/>
      <c r="DM10475" s="13"/>
      <c r="DN10475" s="3"/>
      <c r="DO10475" s="126"/>
      <c r="DP10475" s="126"/>
      <c r="DQ10475" s="127"/>
      <c r="DR10475" s="128"/>
      <c r="DS10475" s="13"/>
      <c r="DW10475" s="128"/>
      <c r="DX10475" s="128"/>
      <c r="DY10475" s="128"/>
      <c r="EH10475" s="89"/>
      <c r="EI10475" s="90"/>
    </row>
    <row r="10476" spans="38:139">
      <c r="AL10476" s="13"/>
      <c r="AM10476" s="13"/>
      <c r="AN10476" s="3"/>
      <c r="AO10476" s="126"/>
      <c r="AP10476" s="126"/>
      <c r="AQ10476" s="127"/>
      <c r="AR10476" s="128"/>
      <c r="AS10476" s="13"/>
      <c r="AW10476" s="128"/>
      <c r="AX10476" s="128"/>
      <c r="AY10476" s="128"/>
      <c r="BH10476" s="89"/>
      <c r="BI10476" s="90"/>
      <c r="DL10476" s="13"/>
      <c r="DM10476" s="13"/>
      <c r="DN10476" s="3"/>
      <c r="DO10476" s="126"/>
      <c r="DP10476" s="126"/>
      <c r="DQ10476" s="127"/>
      <c r="DR10476" s="128"/>
      <c r="DS10476" s="13"/>
      <c r="DW10476" s="128"/>
      <c r="DX10476" s="128"/>
      <c r="DY10476" s="128"/>
      <c r="EH10476" s="89"/>
      <c r="EI10476" s="90"/>
    </row>
    <row r="10477" spans="38:139">
      <c r="AL10477" s="13"/>
      <c r="AM10477" s="13"/>
      <c r="AN10477" s="3"/>
      <c r="AO10477" s="126"/>
      <c r="AP10477" s="126"/>
      <c r="AQ10477" s="127"/>
      <c r="AR10477" s="128"/>
      <c r="AS10477" s="13"/>
      <c r="AW10477" s="128"/>
      <c r="AX10477" s="128"/>
      <c r="AY10477" s="128"/>
      <c r="BH10477" s="89"/>
      <c r="BI10477" s="90"/>
      <c r="DL10477" s="13"/>
      <c r="DM10477" s="13"/>
      <c r="DN10477" s="3"/>
      <c r="DO10477" s="126"/>
      <c r="DP10477" s="126"/>
      <c r="DQ10477" s="127"/>
      <c r="DR10477" s="128"/>
      <c r="DS10477" s="13"/>
      <c r="DW10477" s="128"/>
      <c r="DX10477" s="128"/>
      <c r="DY10477" s="128"/>
      <c r="EH10477" s="89"/>
      <c r="EI10477" s="90"/>
    </row>
    <row r="10478" spans="38:139">
      <c r="AL10478" s="13"/>
      <c r="AM10478" s="13"/>
      <c r="AN10478" s="3"/>
      <c r="AO10478" s="126"/>
      <c r="AP10478" s="126"/>
      <c r="AQ10478" s="127"/>
      <c r="AR10478" s="128"/>
      <c r="AS10478" s="13"/>
      <c r="AW10478" s="128"/>
      <c r="AX10478" s="128"/>
      <c r="AY10478" s="128"/>
      <c r="BH10478" s="89"/>
      <c r="BI10478" s="90"/>
      <c r="DL10478" s="13"/>
      <c r="DM10478" s="13"/>
      <c r="DN10478" s="3"/>
      <c r="DO10478" s="126"/>
      <c r="DP10478" s="126"/>
      <c r="DQ10478" s="127"/>
      <c r="DR10478" s="128"/>
      <c r="DS10478" s="13"/>
      <c r="DW10478" s="128"/>
      <c r="DX10478" s="128"/>
      <c r="DY10478" s="128"/>
      <c r="EH10478" s="89"/>
      <c r="EI10478" s="90"/>
    </row>
    <row r="10479" spans="38:139">
      <c r="AL10479" s="13"/>
      <c r="AM10479" s="13"/>
      <c r="AN10479" s="3"/>
      <c r="AO10479" s="126"/>
      <c r="AP10479" s="126"/>
      <c r="AQ10479" s="127"/>
      <c r="AR10479" s="128"/>
      <c r="AS10479" s="13"/>
      <c r="AW10479" s="128"/>
      <c r="AX10479" s="128"/>
      <c r="AY10479" s="128"/>
      <c r="BH10479" s="89"/>
      <c r="BI10479" s="90"/>
      <c r="DL10479" s="13"/>
      <c r="DM10479" s="13"/>
      <c r="DN10479" s="3"/>
      <c r="DO10479" s="126"/>
      <c r="DP10479" s="126"/>
      <c r="DQ10479" s="127"/>
      <c r="DR10479" s="128"/>
      <c r="DS10479" s="13"/>
      <c r="DW10479" s="128"/>
      <c r="DX10479" s="128"/>
      <c r="DY10479" s="128"/>
      <c r="EH10479" s="89"/>
      <c r="EI10479" s="90"/>
    </row>
    <row r="10480" spans="38:139">
      <c r="AL10480" s="13"/>
      <c r="AM10480" s="13"/>
      <c r="AN10480" s="3"/>
      <c r="AO10480" s="126"/>
      <c r="AP10480" s="126"/>
      <c r="AQ10480" s="127"/>
      <c r="AR10480" s="128"/>
      <c r="AS10480" s="13"/>
      <c r="AW10480" s="128"/>
      <c r="AX10480" s="128"/>
      <c r="AY10480" s="128"/>
      <c r="BH10480" s="89"/>
      <c r="BI10480" s="90"/>
      <c r="DL10480" s="13"/>
      <c r="DM10480" s="13"/>
      <c r="DN10480" s="3"/>
      <c r="DO10480" s="126"/>
      <c r="DP10480" s="126"/>
      <c r="DQ10480" s="127"/>
      <c r="DR10480" s="128"/>
      <c r="DS10480" s="13"/>
      <c r="DW10480" s="128"/>
      <c r="DX10480" s="128"/>
      <c r="DY10480" s="128"/>
      <c r="EH10480" s="89"/>
      <c r="EI10480" s="90"/>
    </row>
    <row r="10481" spans="38:139">
      <c r="AL10481" s="13"/>
      <c r="AM10481" s="13"/>
      <c r="AN10481" s="3"/>
      <c r="AO10481" s="126"/>
      <c r="AP10481" s="126"/>
      <c r="AQ10481" s="127"/>
      <c r="AR10481" s="128"/>
      <c r="AS10481" s="13"/>
      <c r="AW10481" s="128"/>
      <c r="AX10481" s="128"/>
      <c r="AY10481" s="128"/>
      <c r="BH10481" s="89"/>
      <c r="BI10481" s="90"/>
      <c r="DL10481" s="13"/>
      <c r="DM10481" s="13"/>
      <c r="DN10481" s="3"/>
      <c r="DO10481" s="126"/>
      <c r="DP10481" s="126"/>
      <c r="DQ10481" s="127"/>
      <c r="DR10481" s="128"/>
      <c r="DS10481" s="13"/>
      <c r="DW10481" s="128"/>
      <c r="DX10481" s="128"/>
      <c r="DY10481" s="128"/>
      <c r="EH10481" s="89"/>
      <c r="EI10481" s="90"/>
    </row>
    <row r="10482" spans="38:139">
      <c r="AL10482" s="13"/>
      <c r="AM10482" s="13"/>
      <c r="AN10482" s="3"/>
      <c r="AO10482" s="126"/>
      <c r="AP10482" s="126"/>
      <c r="AQ10482" s="127"/>
      <c r="AR10482" s="128"/>
      <c r="AS10482" s="13"/>
      <c r="AW10482" s="128"/>
      <c r="AX10482" s="128"/>
      <c r="AY10482" s="128"/>
      <c r="BH10482" s="89"/>
      <c r="BI10482" s="90"/>
      <c r="DL10482" s="13"/>
      <c r="DM10482" s="13"/>
      <c r="DN10482" s="3"/>
      <c r="DO10482" s="126"/>
      <c r="DP10482" s="126"/>
      <c r="DQ10482" s="127"/>
      <c r="DR10482" s="128"/>
      <c r="DS10482" s="13"/>
      <c r="DW10482" s="128"/>
      <c r="DX10482" s="128"/>
      <c r="DY10482" s="128"/>
      <c r="EH10482" s="89"/>
      <c r="EI10482" s="90"/>
    </row>
    <row r="10483" spans="38:139">
      <c r="AL10483" s="13"/>
      <c r="AM10483" s="13"/>
      <c r="AN10483" s="3"/>
      <c r="AO10483" s="126"/>
      <c r="AP10483" s="126"/>
      <c r="AQ10483" s="127"/>
      <c r="AR10483" s="128"/>
      <c r="AS10483" s="13"/>
      <c r="AW10483" s="128"/>
      <c r="AX10483" s="128"/>
      <c r="AY10483" s="128"/>
      <c r="BH10483" s="89"/>
      <c r="BI10483" s="90"/>
      <c r="DL10483" s="13"/>
      <c r="DM10483" s="13"/>
      <c r="DN10483" s="3"/>
      <c r="DO10483" s="126"/>
      <c r="DP10483" s="126"/>
      <c r="DQ10483" s="127"/>
      <c r="DR10483" s="128"/>
      <c r="DS10483" s="13"/>
      <c r="DW10483" s="128"/>
      <c r="DX10483" s="128"/>
      <c r="DY10483" s="128"/>
      <c r="EH10483" s="89"/>
      <c r="EI10483" s="90"/>
    </row>
    <row r="10484" spans="38:139">
      <c r="AL10484" s="13"/>
      <c r="AM10484" s="13"/>
      <c r="AN10484" s="3"/>
      <c r="AO10484" s="126"/>
      <c r="AP10484" s="126"/>
      <c r="AQ10484" s="127"/>
      <c r="AR10484" s="128"/>
      <c r="AS10484" s="13"/>
      <c r="AW10484" s="128"/>
      <c r="AX10484" s="128"/>
      <c r="AY10484" s="128"/>
      <c r="BH10484" s="89"/>
      <c r="BI10484" s="90"/>
      <c r="DL10484" s="13"/>
      <c r="DM10484" s="13"/>
      <c r="DN10484" s="3"/>
      <c r="DO10484" s="126"/>
      <c r="DP10484" s="126"/>
      <c r="DQ10484" s="127"/>
      <c r="DR10484" s="128"/>
      <c r="DS10484" s="13"/>
      <c r="DW10484" s="128"/>
      <c r="DX10484" s="128"/>
      <c r="DY10484" s="128"/>
      <c r="EH10484" s="89"/>
      <c r="EI10484" s="90"/>
    </row>
    <row r="10485" spans="38:139">
      <c r="AL10485" s="13"/>
      <c r="AM10485" s="13"/>
      <c r="AN10485" s="3"/>
      <c r="AO10485" s="126"/>
      <c r="AP10485" s="126"/>
      <c r="AQ10485" s="127"/>
      <c r="AR10485" s="128"/>
      <c r="AS10485" s="13"/>
      <c r="AW10485" s="128"/>
      <c r="AX10485" s="128"/>
      <c r="AY10485" s="128"/>
      <c r="BH10485" s="89"/>
      <c r="BI10485" s="90"/>
      <c r="DL10485" s="13"/>
      <c r="DM10485" s="13"/>
      <c r="DN10485" s="3"/>
      <c r="DO10485" s="126"/>
      <c r="DP10485" s="126"/>
      <c r="DQ10485" s="127"/>
      <c r="DR10485" s="128"/>
      <c r="DS10485" s="13"/>
      <c r="DW10485" s="128"/>
      <c r="DX10485" s="128"/>
      <c r="DY10485" s="128"/>
      <c r="EH10485" s="89"/>
      <c r="EI10485" s="90"/>
    </row>
    <row r="10486" spans="38:139">
      <c r="AL10486" s="13"/>
      <c r="AM10486" s="13"/>
      <c r="AN10486" s="3"/>
      <c r="AO10486" s="126"/>
      <c r="AP10486" s="126"/>
      <c r="AQ10486" s="127"/>
      <c r="AR10486" s="128"/>
      <c r="AS10486" s="13"/>
      <c r="AW10486" s="128"/>
      <c r="AX10486" s="128"/>
      <c r="AY10486" s="128"/>
      <c r="BH10486" s="89"/>
      <c r="BI10486" s="90"/>
      <c r="DL10486" s="13"/>
      <c r="DM10486" s="13"/>
      <c r="DN10486" s="3"/>
      <c r="DO10486" s="126"/>
      <c r="DP10486" s="126"/>
      <c r="DQ10486" s="127"/>
      <c r="DR10486" s="128"/>
      <c r="DS10486" s="13"/>
      <c r="DW10486" s="128"/>
      <c r="DX10486" s="128"/>
      <c r="DY10486" s="128"/>
      <c r="EH10486" s="89"/>
      <c r="EI10486" s="90"/>
    </row>
    <row r="10487" spans="38:139">
      <c r="AL10487" s="13"/>
      <c r="AM10487" s="13"/>
      <c r="AN10487" s="3"/>
      <c r="AO10487" s="126"/>
      <c r="AP10487" s="126"/>
      <c r="AQ10487" s="127"/>
      <c r="AR10487" s="128"/>
      <c r="AS10487" s="13"/>
      <c r="AW10487" s="128"/>
      <c r="AX10487" s="128"/>
      <c r="AY10487" s="128"/>
      <c r="BH10487" s="89"/>
      <c r="BI10487" s="90"/>
      <c r="DL10487" s="13"/>
      <c r="DM10487" s="13"/>
      <c r="DN10487" s="3"/>
      <c r="DO10487" s="126"/>
      <c r="DP10487" s="126"/>
      <c r="DQ10487" s="127"/>
      <c r="DR10487" s="128"/>
      <c r="DS10487" s="13"/>
      <c r="DW10487" s="128"/>
      <c r="DX10487" s="128"/>
      <c r="DY10487" s="128"/>
      <c r="EH10487" s="89"/>
      <c r="EI10487" s="90"/>
    </row>
    <row r="10488" spans="38:139">
      <c r="AL10488" s="13"/>
      <c r="AM10488" s="13"/>
      <c r="AN10488" s="3"/>
      <c r="AO10488" s="126"/>
      <c r="AP10488" s="126"/>
      <c r="AQ10488" s="127"/>
      <c r="AR10488" s="128"/>
      <c r="AS10488" s="13"/>
      <c r="AW10488" s="128"/>
      <c r="AX10488" s="128"/>
      <c r="AY10488" s="128"/>
      <c r="BH10488" s="89"/>
      <c r="BI10488" s="90"/>
      <c r="DL10488" s="13"/>
      <c r="DM10488" s="13"/>
      <c r="DN10488" s="3"/>
      <c r="DO10488" s="126"/>
      <c r="DP10488" s="126"/>
      <c r="DQ10488" s="127"/>
      <c r="DR10488" s="128"/>
      <c r="DS10488" s="13"/>
      <c r="DW10488" s="128"/>
      <c r="DX10488" s="128"/>
      <c r="DY10488" s="128"/>
      <c r="EH10488" s="89"/>
      <c r="EI10488" s="90"/>
    </row>
    <row r="10489" spans="38:139">
      <c r="AL10489" s="13"/>
      <c r="AM10489" s="13"/>
      <c r="AN10489" s="3"/>
      <c r="AO10489" s="126"/>
      <c r="AP10489" s="126"/>
      <c r="AQ10489" s="127"/>
      <c r="AR10489" s="128"/>
      <c r="AS10489" s="13"/>
      <c r="AW10489" s="128"/>
      <c r="AX10489" s="128"/>
      <c r="AY10489" s="128"/>
      <c r="BH10489" s="89"/>
      <c r="BI10489" s="90"/>
      <c r="DL10489" s="13"/>
      <c r="DM10489" s="13"/>
      <c r="DN10489" s="3"/>
      <c r="DO10489" s="126"/>
      <c r="DP10489" s="126"/>
      <c r="DQ10489" s="127"/>
      <c r="DR10489" s="128"/>
      <c r="DS10489" s="13"/>
      <c r="DW10489" s="128"/>
      <c r="DX10489" s="128"/>
      <c r="DY10489" s="128"/>
      <c r="EH10489" s="89"/>
      <c r="EI10489" s="90"/>
    </row>
    <row r="10490" spans="38:139">
      <c r="AL10490" s="13"/>
      <c r="AM10490" s="13"/>
      <c r="AN10490" s="3"/>
      <c r="AO10490" s="126"/>
      <c r="AP10490" s="126"/>
      <c r="AQ10490" s="127"/>
      <c r="AR10490" s="128"/>
      <c r="AS10490" s="13"/>
      <c r="AW10490" s="128"/>
      <c r="AX10490" s="128"/>
      <c r="AY10490" s="128"/>
      <c r="BH10490" s="89"/>
      <c r="BI10490" s="90"/>
      <c r="DL10490" s="13"/>
      <c r="DM10490" s="13"/>
      <c r="DN10490" s="3"/>
      <c r="DO10490" s="126"/>
      <c r="DP10490" s="126"/>
      <c r="DQ10490" s="127"/>
      <c r="DR10490" s="128"/>
      <c r="DS10490" s="13"/>
      <c r="DW10490" s="128"/>
      <c r="DX10490" s="128"/>
      <c r="DY10490" s="128"/>
      <c r="EH10490" s="89"/>
      <c r="EI10490" s="90"/>
    </row>
    <row r="10491" spans="38:139">
      <c r="AL10491" s="13"/>
      <c r="AM10491" s="13"/>
      <c r="AN10491" s="3"/>
      <c r="AO10491" s="126"/>
      <c r="AP10491" s="126"/>
      <c r="AQ10491" s="127"/>
      <c r="AR10491" s="128"/>
      <c r="AS10491" s="13"/>
      <c r="AW10491" s="128"/>
      <c r="AX10491" s="128"/>
      <c r="AY10491" s="128"/>
      <c r="BH10491" s="89"/>
      <c r="BI10491" s="90"/>
      <c r="DL10491" s="13"/>
      <c r="DM10491" s="13"/>
      <c r="DN10491" s="3"/>
      <c r="DO10491" s="126"/>
      <c r="DP10491" s="126"/>
      <c r="DQ10491" s="127"/>
      <c r="DR10491" s="128"/>
      <c r="DS10491" s="13"/>
      <c r="DW10491" s="128"/>
      <c r="DX10491" s="128"/>
      <c r="DY10491" s="128"/>
      <c r="EH10491" s="89"/>
      <c r="EI10491" s="90"/>
    </row>
    <row r="10492" spans="38:139">
      <c r="AL10492" s="13"/>
      <c r="AM10492" s="13"/>
      <c r="AN10492" s="3"/>
      <c r="AO10492" s="126"/>
      <c r="AP10492" s="126"/>
      <c r="AQ10492" s="127"/>
      <c r="AR10492" s="128"/>
      <c r="AS10492" s="13"/>
      <c r="AW10492" s="128"/>
      <c r="AX10492" s="128"/>
      <c r="AY10492" s="128"/>
      <c r="BH10492" s="89"/>
      <c r="BI10492" s="90"/>
      <c r="DL10492" s="13"/>
      <c r="DM10492" s="13"/>
      <c r="DN10492" s="3"/>
      <c r="DO10492" s="126"/>
      <c r="DP10492" s="126"/>
      <c r="DQ10492" s="127"/>
      <c r="DR10492" s="128"/>
      <c r="DS10492" s="13"/>
      <c r="DW10492" s="128"/>
      <c r="DX10492" s="128"/>
      <c r="DY10492" s="128"/>
      <c r="EH10492" s="89"/>
      <c r="EI10492" s="90"/>
    </row>
    <row r="10493" spans="38:139">
      <c r="AL10493" s="13"/>
      <c r="AM10493" s="13"/>
      <c r="AN10493" s="3"/>
      <c r="AO10493" s="126"/>
      <c r="AP10493" s="126"/>
      <c r="AQ10493" s="127"/>
      <c r="AR10493" s="128"/>
      <c r="AS10493" s="13"/>
      <c r="AW10493" s="128"/>
      <c r="AX10493" s="128"/>
      <c r="AY10493" s="128"/>
      <c r="BH10493" s="89"/>
      <c r="BI10493" s="90"/>
      <c r="DL10493" s="13"/>
      <c r="DM10493" s="13"/>
      <c r="DN10493" s="3"/>
      <c r="DO10493" s="126"/>
      <c r="DP10493" s="126"/>
      <c r="DQ10493" s="127"/>
      <c r="DR10493" s="128"/>
      <c r="DS10493" s="13"/>
      <c r="DW10493" s="128"/>
      <c r="DX10493" s="128"/>
      <c r="DY10493" s="128"/>
      <c r="EH10493" s="89"/>
      <c r="EI10493" s="90"/>
    </row>
    <row r="10494" spans="38:139">
      <c r="AL10494" s="13"/>
      <c r="AM10494" s="13"/>
      <c r="AN10494" s="3"/>
      <c r="AO10494" s="126"/>
      <c r="AP10494" s="126"/>
      <c r="AQ10494" s="127"/>
      <c r="AR10494" s="128"/>
      <c r="AS10494" s="13"/>
      <c r="AW10494" s="128"/>
      <c r="AX10494" s="128"/>
      <c r="AY10494" s="128"/>
      <c r="BH10494" s="89"/>
      <c r="BI10494" s="90"/>
      <c r="DL10494" s="13"/>
      <c r="DM10494" s="13"/>
      <c r="DN10494" s="3"/>
      <c r="DO10494" s="126"/>
      <c r="DP10494" s="126"/>
      <c r="DQ10494" s="127"/>
      <c r="DR10494" s="128"/>
      <c r="DS10494" s="13"/>
      <c r="DW10494" s="128"/>
      <c r="DX10494" s="128"/>
      <c r="DY10494" s="128"/>
      <c r="EH10494" s="89"/>
      <c r="EI10494" s="90"/>
    </row>
    <row r="10495" spans="38:139">
      <c r="AL10495" s="13"/>
      <c r="AM10495" s="13"/>
      <c r="AN10495" s="3"/>
      <c r="AO10495" s="126"/>
      <c r="AP10495" s="126"/>
      <c r="AQ10495" s="127"/>
      <c r="AR10495" s="128"/>
      <c r="AS10495" s="13"/>
      <c r="AW10495" s="128"/>
      <c r="AX10495" s="128"/>
      <c r="AY10495" s="128"/>
      <c r="BH10495" s="89"/>
      <c r="BI10495" s="90"/>
      <c r="DL10495" s="13"/>
      <c r="DM10495" s="13"/>
      <c r="DN10495" s="3"/>
      <c r="DO10495" s="126"/>
      <c r="DP10495" s="126"/>
      <c r="DQ10495" s="127"/>
      <c r="DR10495" s="128"/>
      <c r="DS10495" s="13"/>
      <c r="DW10495" s="128"/>
      <c r="DX10495" s="128"/>
      <c r="DY10495" s="128"/>
      <c r="EH10495" s="89"/>
      <c r="EI10495" s="90"/>
    </row>
    <row r="10496" spans="38:139">
      <c r="AL10496" s="13"/>
      <c r="AM10496" s="13"/>
      <c r="AN10496" s="3"/>
      <c r="AO10496" s="126"/>
      <c r="AP10496" s="126"/>
      <c r="AQ10496" s="127"/>
      <c r="AR10496" s="128"/>
      <c r="AS10496" s="13"/>
      <c r="AW10496" s="128"/>
      <c r="AX10496" s="128"/>
      <c r="AY10496" s="128"/>
      <c r="BH10496" s="89"/>
      <c r="BI10496" s="90"/>
      <c r="DL10496" s="13"/>
      <c r="DM10496" s="13"/>
      <c r="DN10496" s="3"/>
      <c r="DO10496" s="126"/>
      <c r="DP10496" s="126"/>
      <c r="DQ10496" s="127"/>
      <c r="DR10496" s="128"/>
      <c r="DS10496" s="13"/>
      <c r="DW10496" s="128"/>
      <c r="DX10496" s="128"/>
      <c r="DY10496" s="128"/>
      <c r="EH10496" s="89"/>
      <c r="EI10496" s="90"/>
    </row>
    <row r="10497" spans="38:139">
      <c r="AL10497" s="13"/>
      <c r="AM10497" s="13"/>
      <c r="AN10497" s="3"/>
      <c r="AO10497" s="126"/>
      <c r="AP10497" s="126"/>
      <c r="AQ10497" s="127"/>
      <c r="AR10497" s="128"/>
      <c r="AS10497" s="13"/>
      <c r="AW10497" s="128"/>
      <c r="AX10497" s="128"/>
      <c r="AY10497" s="128"/>
      <c r="BH10497" s="89"/>
      <c r="BI10497" s="90"/>
      <c r="DL10497" s="13"/>
      <c r="DM10497" s="13"/>
      <c r="DN10497" s="3"/>
      <c r="DO10497" s="126"/>
      <c r="DP10497" s="126"/>
      <c r="DQ10497" s="127"/>
      <c r="DR10497" s="128"/>
      <c r="DS10497" s="13"/>
      <c r="DW10497" s="128"/>
      <c r="DX10497" s="128"/>
      <c r="DY10497" s="128"/>
      <c r="EH10497" s="89"/>
      <c r="EI10497" s="90"/>
    </row>
    <row r="10498" spans="38:139">
      <c r="AL10498" s="13"/>
      <c r="AM10498" s="13"/>
      <c r="AN10498" s="3"/>
      <c r="AO10498" s="126"/>
      <c r="AP10498" s="126"/>
      <c r="AQ10498" s="127"/>
      <c r="AR10498" s="128"/>
      <c r="AS10498" s="13"/>
      <c r="AW10498" s="128"/>
      <c r="AX10498" s="128"/>
      <c r="AY10498" s="128"/>
      <c r="BH10498" s="89"/>
      <c r="BI10498" s="90"/>
      <c r="DL10498" s="13"/>
      <c r="DM10498" s="13"/>
      <c r="DN10498" s="3"/>
      <c r="DO10498" s="126"/>
      <c r="DP10498" s="126"/>
      <c r="DQ10498" s="127"/>
      <c r="DR10498" s="128"/>
      <c r="DS10498" s="13"/>
      <c r="DW10498" s="128"/>
      <c r="DX10498" s="128"/>
      <c r="DY10498" s="128"/>
      <c r="EH10498" s="89"/>
      <c r="EI10498" s="90"/>
    </row>
    <row r="10499" spans="38:139">
      <c r="AL10499" s="13"/>
      <c r="AM10499" s="13"/>
      <c r="AN10499" s="3"/>
      <c r="AO10499" s="126"/>
      <c r="AP10499" s="126"/>
      <c r="AQ10499" s="127"/>
      <c r="AR10499" s="128"/>
      <c r="AS10499" s="13"/>
      <c r="AW10499" s="128"/>
      <c r="AX10499" s="128"/>
      <c r="AY10499" s="128"/>
      <c r="BH10499" s="89"/>
      <c r="BI10499" s="90"/>
      <c r="DL10499" s="13"/>
      <c r="DM10499" s="13"/>
      <c r="DN10499" s="3"/>
      <c r="DO10499" s="126"/>
      <c r="DP10499" s="126"/>
      <c r="DQ10499" s="127"/>
      <c r="DR10499" s="128"/>
      <c r="DS10499" s="13"/>
      <c r="DW10499" s="128"/>
      <c r="DX10499" s="128"/>
      <c r="DY10499" s="128"/>
      <c r="EH10499" s="89"/>
      <c r="EI10499" s="90"/>
    </row>
    <row r="10500" spans="38:139">
      <c r="AL10500" s="13"/>
      <c r="AM10500" s="13"/>
      <c r="AN10500" s="3"/>
      <c r="AO10500" s="126"/>
      <c r="AP10500" s="126"/>
      <c r="AQ10500" s="127"/>
      <c r="AR10500" s="128"/>
      <c r="AS10500" s="13"/>
      <c r="AW10500" s="128"/>
      <c r="AX10500" s="128"/>
      <c r="AY10500" s="128"/>
      <c r="BH10500" s="89"/>
      <c r="BI10500" s="90"/>
      <c r="DL10500" s="13"/>
      <c r="DM10500" s="13"/>
      <c r="DN10500" s="3"/>
      <c r="DO10500" s="126"/>
      <c r="DP10500" s="126"/>
      <c r="DQ10500" s="127"/>
      <c r="DR10500" s="128"/>
      <c r="DS10500" s="13"/>
      <c r="DW10500" s="128"/>
      <c r="DX10500" s="128"/>
      <c r="DY10500" s="128"/>
      <c r="EH10500" s="89"/>
      <c r="EI10500" s="90"/>
    </row>
    <row r="10501" spans="38:139">
      <c r="AL10501" s="13"/>
      <c r="AM10501" s="13"/>
      <c r="AN10501" s="3"/>
      <c r="AO10501" s="126"/>
      <c r="AP10501" s="126"/>
      <c r="AQ10501" s="127"/>
      <c r="AR10501" s="128"/>
      <c r="AS10501" s="13"/>
      <c r="AW10501" s="128"/>
      <c r="AX10501" s="128"/>
      <c r="AY10501" s="128"/>
      <c r="BH10501" s="89"/>
      <c r="BI10501" s="90"/>
      <c r="DL10501" s="13"/>
      <c r="DM10501" s="13"/>
      <c r="DN10501" s="3"/>
      <c r="DO10501" s="126"/>
      <c r="DP10501" s="126"/>
      <c r="DQ10501" s="127"/>
      <c r="DR10501" s="128"/>
      <c r="DS10501" s="13"/>
      <c r="DW10501" s="128"/>
      <c r="DX10501" s="128"/>
      <c r="DY10501" s="128"/>
      <c r="EH10501" s="89"/>
      <c r="EI10501" s="90"/>
    </row>
    <row r="10502" spans="38:139">
      <c r="AL10502" s="13"/>
      <c r="AM10502" s="13"/>
      <c r="AN10502" s="3"/>
      <c r="AO10502" s="126"/>
      <c r="AP10502" s="126"/>
      <c r="AQ10502" s="127"/>
      <c r="AR10502" s="128"/>
      <c r="AS10502" s="13"/>
      <c r="AW10502" s="128"/>
      <c r="AX10502" s="128"/>
      <c r="AY10502" s="128"/>
      <c r="BH10502" s="89"/>
      <c r="BI10502" s="90"/>
      <c r="DL10502" s="13"/>
      <c r="DM10502" s="13"/>
      <c r="DN10502" s="3"/>
      <c r="DO10502" s="126"/>
      <c r="DP10502" s="126"/>
      <c r="DQ10502" s="127"/>
      <c r="DR10502" s="128"/>
      <c r="DS10502" s="13"/>
      <c r="DW10502" s="128"/>
      <c r="DX10502" s="128"/>
      <c r="DY10502" s="128"/>
      <c r="EH10502" s="89"/>
      <c r="EI10502" s="90"/>
    </row>
    <row r="10503" spans="38:139">
      <c r="AL10503" s="13"/>
      <c r="AM10503" s="13"/>
      <c r="AN10503" s="3"/>
      <c r="AO10503" s="126"/>
      <c r="AP10503" s="126"/>
      <c r="AQ10503" s="127"/>
      <c r="AR10503" s="128"/>
      <c r="AS10503" s="13"/>
      <c r="AW10503" s="128"/>
      <c r="AX10503" s="128"/>
      <c r="AY10503" s="128"/>
      <c r="BH10503" s="89"/>
      <c r="BI10503" s="90"/>
      <c r="DL10503" s="13"/>
      <c r="DM10503" s="13"/>
      <c r="DN10503" s="3"/>
      <c r="DO10503" s="126"/>
      <c r="DP10503" s="126"/>
      <c r="DQ10503" s="127"/>
      <c r="DR10503" s="128"/>
      <c r="DS10503" s="13"/>
      <c r="DW10503" s="128"/>
      <c r="DX10503" s="128"/>
      <c r="DY10503" s="128"/>
      <c r="EH10503" s="89"/>
      <c r="EI10503" s="90"/>
    </row>
    <row r="10504" spans="38:139">
      <c r="AL10504" s="13"/>
      <c r="AM10504" s="13"/>
      <c r="AN10504" s="3"/>
      <c r="AO10504" s="126"/>
      <c r="AP10504" s="126"/>
      <c r="AQ10504" s="127"/>
      <c r="AR10504" s="128"/>
      <c r="AS10504" s="13"/>
      <c r="AW10504" s="128"/>
      <c r="AX10504" s="128"/>
      <c r="AY10504" s="128"/>
      <c r="BH10504" s="89"/>
      <c r="BI10504" s="90"/>
      <c r="DL10504" s="13"/>
      <c r="DM10504" s="13"/>
      <c r="DN10504" s="3"/>
      <c r="DO10504" s="126"/>
      <c r="DP10504" s="126"/>
      <c r="DQ10504" s="127"/>
      <c r="DR10504" s="128"/>
      <c r="DS10504" s="13"/>
      <c r="DW10504" s="128"/>
      <c r="DX10504" s="128"/>
      <c r="DY10504" s="128"/>
      <c r="EH10504" s="89"/>
      <c r="EI10504" s="90"/>
    </row>
    <row r="10505" spans="38:139">
      <c r="AL10505" s="13"/>
      <c r="AM10505" s="13"/>
      <c r="AN10505" s="3"/>
      <c r="AO10505" s="126"/>
      <c r="AP10505" s="126"/>
      <c r="AQ10505" s="127"/>
      <c r="AR10505" s="128"/>
      <c r="AS10505" s="13"/>
      <c r="AW10505" s="128"/>
      <c r="AX10505" s="128"/>
      <c r="AY10505" s="128"/>
      <c r="BH10505" s="89"/>
      <c r="BI10505" s="90"/>
      <c r="DL10505" s="13"/>
      <c r="DM10505" s="13"/>
      <c r="DN10505" s="3"/>
      <c r="DO10505" s="126"/>
      <c r="DP10505" s="126"/>
      <c r="DQ10505" s="127"/>
      <c r="DR10505" s="128"/>
      <c r="DS10505" s="13"/>
      <c r="DW10505" s="128"/>
      <c r="DX10505" s="128"/>
      <c r="DY10505" s="128"/>
      <c r="EH10505" s="89"/>
      <c r="EI10505" s="90"/>
    </row>
    <row r="10506" spans="38:139">
      <c r="AL10506" s="13"/>
      <c r="AM10506" s="13"/>
      <c r="AN10506" s="3"/>
      <c r="AO10506" s="126"/>
      <c r="AP10506" s="126"/>
      <c r="AQ10506" s="127"/>
      <c r="AR10506" s="128"/>
      <c r="AS10506" s="13"/>
      <c r="AW10506" s="128"/>
      <c r="AX10506" s="128"/>
      <c r="AY10506" s="128"/>
      <c r="BH10506" s="89"/>
      <c r="BI10506" s="90"/>
      <c r="DL10506" s="13"/>
      <c r="DM10506" s="13"/>
      <c r="DN10506" s="3"/>
      <c r="DO10506" s="126"/>
      <c r="DP10506" s="126"/>
      <c r="DQ10506" s="127"/>
      <c r="DR10506" s="128"/>
      <c r="DS10506" s="13"/>
      <c r="DW10506" s="128"/>
      <c r="DX10506" s="128"/>
      <c r="DY10506" s="128"/>
      <c r="EH10506" s="89"/>
      <c r="EI10506" s="90"/>
    </row>
    <row r="10507" spans="38:139">
      <c r="AL10507" s="13"/>
      <c r="AM10507" s="13"/>
      <c r="AN10507" s="3"/>
      <c r="AO10507" s="126"/>
      <c r="AP10507" s="126"/>
      <c r="AQ10507" s="127"/>
      <c r="AR10507" s="128"/>
      <c r="AS10507" s="13"/>
      <c r="AW10507" s="128"/>
      <c r="AX10507" s="128"/>
      <c r="AY10507" s="128"/>
      <c r="BH10507" s="89"/>
      <c r="BI10507" s="90"/>
      <c r="DL10507" s="13"/>
      <c r="DM10507" s="13"/>
      <c r="DN10507" s="3"/>
      <c r="DO10507" s="126"/>
      <c r="DP10507" s="126"/>
      <c r="DQ10507" s="127"/>
      <c r="DR10507" s="128"/>
      <c r="DS10507" s="13"/>
      <c r="DW10507" s="128"/>
      <c r="DX10507" s="128"/>
      <c r="DY10507" s="128"/>
      <c r="EH10507" s="89"/>
      <c r="EI10507" s="90"/>
    </row>
    <row r="10508" spans="38:139">
      <c r="AL10508" s="13"/>
      <c r="AM10508" s="13"/>
      <c r="AN10508" s="3"/>
      <c r="AO10508" s="126"/>
      <c r="AP10508" s="126"/>
      <c r="AQ10508" s="127"/>
      <c r="AR10508" s="128"/>
      <c r="AS10508" s="13"/>
      <c r="AW10508" s="128"/>
      <c r="AX10508" s="128"/>
      <c r="AY10508" s="128"/>
      <c r="BH10508" s="89"/>
      <c r="BI10508" s="90"/>
      <c r="DL10508" s="13"/>
      <c r="DM10508" s="13"/>
      <c r="DN10508" s="3"/>
      <c r="DO10508" s="126"/>
      <c r="DP10508" s="126"/>
      <c r="DQ10508" s="127"/>
      <c r="DR10508" s="128"/>
      <c r="DS10508" s="13"/>
      <c r="DW10508" s="128"/>
      <c r="DX10508" s="128"/>
      <c r="DY10508" s="128"/>
      <c r="EH10508" s="89"/>
      <c r="EI10508" s="90"/>
    </row>
    <row r="10509" spans="38:139">
      <c r="AL10509" s="13"/>
      <c r="AM10509" s="13"/>
      <c r="AN10509" s="3"/>
      <c r="AO10509" s="126"/>
      <c r="AP10509" s="126"/>
      <c r="AQ10509" s="127"/>
      <c r="AR10509" s="128"/>
      <c r="AS10509" s="13"/>
      <c r="AW10509" s="128"/>
      <c r="AX10509" s="128"/>
      <c r="AY10509" s="128"/>
      <c r="BH10509" s="89"/>
      <c r="BI10509" s="90"/>
      <c r="DL10509" s="13"/>
      <c r="DM10509" s="13"/>
      <c r="DN10509" s="3"/>
      <c r="DO10509" s="126"/>
      <c r="DP10509" s="126"/>
      <c r="DQ10509" s="127"/>
      <c r="DR10509" s="128"/>
      <c r="DS10509" s="13"/>
      <c r="DW10509" s="128"/>
      <c r="DX10509" s="128"/>
      <c r="DY10509" s="128"/>
      <c r="EH10509" s="89"/>
      <c r="EI10509" s="90"/>
    </row>
    <row r="10510" spans="38:139">
      <c r="AL10510" s="13"/>
      <c r="AM10510" s="13"/>
      <c r="AN10510" s="3"/>
      <c r="AO10510" s="126"/>
      <c r="AP10510" s="126"/>
      <c r="AQ10510" s="127"/>
      <c r="AR10510" s="128"/>
      <c r="AS10510" s="13"/>
      <c r="AW10510" s="128"/>
      <c r="AX10510" s="128"/>
      <c r="AY10510" s="128"/>
      <c r="BH10510" s="89"/>
      <c r="BI10510" s="90"/>
      <c r="DL10510" s="13"/>
      <c r="DM10510" s="13"/>
      <c r="DN10510" s="3"/>
      <c r="DO10510" s="126"/>
      <c r="DP10510" s="126"/>
      <c r="DQ10510" s="127"/>
      <c r="DR10510" s="128"/>
      <c r="DS10510" s="13"/>
      <c r="DW10510" s="128"/>
      <c r="DX10510" s="128"/>
      <c r="DY10510" s="128"/>
      <c r="EH10510" s="89"/>
      <c r="EI10510" s="90"/>
    </row>
    <row r="10511" spans="38:139">
      <c r="AL10511" s="13"/>
      <c r="AM10511" s="13"/>
      <c r="AN10511" s="3"/>
      <c r="AO10511" s="126"/>
      <c r="AP10511" s="126"/>
      <c r="AQ10511" s="127"/>
      <c r="AR10511" s="128"/>
      <c r="AS10511" s="13"/>
      <c r="AW10511" s="128"/>
      <c r="AX10511" s="128"/>
      <c r="AY10511" s="128"/>
      <c r="BH10511" s="89"/>
      <c r="BI10511" s="90"/>
      <c r="DL10511" s="13"/>
      <c r="DM10511" s="13"/>
      <c r="DN10511" s="3"/>
      <c r="DO10511" s="126"/>
      <c r="DP10511" s="126"/>
      <c r="DQ10511" s="127"/>
      <c r="DR10511" s="128"/>
      <c r="DS10511" s="13"/>
      <c r="DW10511" s="128"/>
      <c r="DX10511" s="128"/>
      <c r="DY10511" s="128"/>
      <c r="EH10511" s="89"/>
      <c r="EI10511" s="90"/>
    </row>
    <row r="10512" spans="38:139">
      <c r="AL10512" s="13"/>
      <c r="AM10512" s="13"/>
      <c r="AN10512" s="3"/>
      <c r="AO10512" s="126"/>
      <c r="AP10512" s="126"/>
      <c r="AQ10512" s="127"/>
      <c r="AR10512" s="128"/>
      <c r="AS10512" s="13"/>
      <c r="AW10512" s="128"/>
      <c r="AX10512" s="128"/>
      <c r="AY10512" s="128"/>
      <c r="BH10512" s="89"/>
      <c r="BI10512" s="90"/>
      <c r="DL10512" s="13"/>
      <c r="DM10512" s="13"/>
      <c r="DN10512" s="3"/>
      <c r="DO10512" s="126"/>
      <c r="DP10512" s="126"/>
      <c r="DQ10512" s="127"/>
      <c r="DR10512" s="128"/>
      <c r="DS10512" s="13"/>
      <c r="DW10512" s="128"/>
      <c r="DX10512" s="128"/>
      <c r="DY10512" s="128"/>
      <c r="EH10512" s="89"/>
      <c r="EI10512" s="90"/>
    </row>
    <row r="10513" spans="38:139">
      <c r="AL10513" s="13"/>
      <c r="AM10513" s="13"/>
      <c r="AN10513" s="3"/>
      <c r="AO10513" s="126"/>
      <c r="AP10513" s="126"/>
      <c r="AQ10513" s="127"/>
      <c r="AR10513" s="128"/>
      <c r="AS10513" s="13"/>
      <c r="AW10513" s="128"/>
      <c r="AX10513" s="128"/>
      <c r="AY10513" s="128"/>
      <c r="BH10513" s="89"/>
      <c r="BI10513" s="90"/>
      <c r="DL10513" s="13"/>
      <c r="DM10513" s="13"/>
      <c r="DN10513" s="3"/>
      <c r="DO10513" s="126"/>
      <c r="DP10513" s="126"/>
      <c r="DQ10513" s="127"/>
      <c r="DR10513" s="128"/>
      <c r="DS10513" s="13"/>
      <c r="DW10513" s="128"/>
      <c r="DX10513" s="128"/>
      <c r="DY10513" s="128"/>
      <c r="EH10513" s="89"/>
      <c r="EI10513" s="90"/>
    </row>
    <row r="10514" spans="38:139">
      <c r="AL10514" s="13"/>
      <c r="AM10514" s="13"/>
      <c r="AN10514" s="3"/>
      <c r="AO10514" s="126"/>
      <c r="AP10514" s="126"/>
      <c r="AQ10514" s="127"/>
      <c r="AR10514" s="128"/>
      <c r="AS10514" s="13"/>
      <c r="AW10514" s="128"/>
      <c r="AX10514" s="128"/>
      <c r="AY10514" s="128"/>
      <c r="BH10514" s="89"/>
      <c r="BI10514" s="90"/>
      <c r="DL10514" s="13"/>
      <c r="DM10514" s="13"/>
      <c r="DN10514" s="3"/>
      <c r="DO10514" s="126"/>
      <c r="DP10514" s="126"/>
      <c r="DQ10514" s="127"/>
      <c r="DR10514" s="128"/>
      <c r="DS10514" s="13"/>
      <c r="DW10514" s="128"/>
      <c r="DX10514" s="128"/>
      <c r="DY10514" s="128"/>
      <c r="EH10514" s="89"/>
      <c r="EI10514" s="90"/>
    </row>
    <row r="10515" spans="38:139">
      <c r="AL10515" s="13"/>
      <c r="AM10515" s="13"/>
      <c r="AN10515" s="3"/>
      <c r="AO10515" s="126"/>
      <c r="AP10515" s="126"/>
      <c r="AQ10515" s="127"/>
      <c r="AR10515" s="128"/>
      <c r="AS10515" s="13"/>
      <c r="AW10515" s="128"/>
      <c r="AX10515" s="128"/>
      <c r="AY10515" s="128"/>
      <c r="BH10515" s="89"/>
      <c r="BI10515" s="90"/>
      <c r="DL10515" s="13"/>
      <c r="DM10515" s="13"/>
      <c r="DN10515" s="3"/>
      <c r="DO10515" s="126"/>
      <c r="DP10515" s="126"/>
      <c r="DQ10515" s="127"/>
      <c r="DR10515" s="128"/>
      <c r="DS10515" s="13"/>
      <c r="DW10515" s="128"/>
      <c r="DX10515" s="128"/>
      <c r="DY10515" s="128"/>
      <c r="EH10515" s="89"/>
      <c r="EI10515" s="90"/>
    </row>
    <row r="10516" spans="38:139">
      <c r="AL10516" s="13"/>
      <c r="AM10516" s="13"/>
      <c r="AN10516" s="3"/>
      <c r="AO10516" s="126"/>
      <c r="AP10516" s="126"/>
      <c r="AQ10516" s="127"/>
      <c r="AR10516" s="128"/>
      <c r="AS10516" s="13"/>
      <c r="AW10516" s="128"/>
      <c r="AX10516" s="128"/>
      <c r="AY10516" s="128"/>
      <c r="BH10516" s="89"/>
      <c r="BI10516" s="90"/>
      <c r="DL10516" s="13"/>
      <c r="DM10516" s="13"/>
      <c r="DN10516" s="3"/>
      <c r="DO10516" s="126"/>
      <c r="DP10516" s="126"/>
      <c r="DQ10516" s="127"/>
      <c r="DR10516" s="128"/>
      <c r="DS10516" s="13"/>
      <c r="DW10516" s="128"/>
      <c r="DX10516" s="128"/>
      <c r="DY10516" s="128"/>
      <c r="EH10516" s="89"/>
      <c r="EI10516" s="90"/>
    </row>
    <row r="10517" spans="38:139">
      <c r="AL10517" s="13"/>
      <c r="AM10517" s="13"/>
      <c r="AN10517" s="3"/>
      <c r="AO10517" s="126"/>
      <c r="AP10517" s="126"/>
      <c r="AQ10517" s="127"/>
      <c r="AR10517" s="128"/>
      <c r="AS10517" s="13"/>
      <c r="AW10517" s="128"/>
      <c r="AX10517" s="128"/>
      <c r="AY10517" s="128"/>
      <c r="BH10517" s="89"/>
      <c r="BI10517" s="90"/>
      <c r="DL10517" s="13"/>
      <c r="DM10517" s="13"/>
      <c r="DN10517" s="3"/>
      <c r="DO10517" s="126"/>
      <c r="DP10517" s="126"/>
      <c r="DQ10517" s="127"/>
      <c r="DR10517" s="128"/>
      <c r="DS10517" s="13"/>
      <c r="DW10517" s="128"/>
      <c r="DX10517" s="128"/>
      <c r="DY10517" s="128"/>
      <c r="EH10517" s="89"/>
      <c r="EI10517" s="90"/>
    </row>
    <row r="10518" spans="38:139">
      <c r="AL10518" s="13"/>
      <c r="AM10518" s="13"/>
      <c r="AN10518" s="3"/>
      <c r="AO10518" s="126"/>
      <c r="AP10518" s="126"/>
      <c r="AQ10518" s="127"/>
      <c r="AR10518" s="128"/>
      <c r="AS10518" s="13"/>
      <c r="AW10518" s="128"/>
      <c r="AX10518" s="128"/>
      <c r="AY10518" s="128"/>
      <c r="BH10518" s="89"/>
      <c r="BI10518" s="90"/>
      <c r="DL10518" s="13"/>
      <c r="DM10518" s="13"/>
      <c r="DN10518" s="3"/>
      <c r="DO10518" s="126"/>
      <c r="DP10518" s="126"/>
      <c r="DQ10518" s="127"/>
      <c r="DR10518" s="128"/>
      <c r="DS10518" s="13"/>
      <c r="DW10518" s="128"/>
      <c r="DX10518" s="128"/>
      <c r="DY10518" s="128"/>
      <c r="EH10518" s="89"/>
      <c r="EI10518" s="90"/>
    </row>
    <row r="10519" spans="38:139">
      <c r="AL10519" s="13"/>
      <c r="AM10519" s="13"/>
      <c r="AN10519" s="3"/>
      <c r="AO10519" s="126"/>
      <c r="AP10519" s="126"/>
      <c r="AQ10519" s="127"/>
      <c r="AR10519" s="128"/>
      <c r="AS10519" s="13"/>
      <c r="AW10519" s="128"/>
      <c r="AX10519" s="128"/>
      <c r="AY10519" s="128"/>
      <c r="BH10519" s="89"/>
      <c r="BI10519" s="90"/>
      <c r="DL10519" s="13"/>
      <c r="DM10519" s="13"/>
      <c r="DN10519" s="3"/>
      <c r="DO10519" s="126"/>
      <c r="DP10519" s="126"/>
      <c r="DQ10519" s="127"/>
      <c r="DR10519" s="128"/>
      <c r="DS10519" s="13"/>
      <c r="DW10519" s="128"/>
      <c r="DX10519" s="128"/>
      <c r="DY10519" s="128"/>
      <c r="EH10519" s="89"/>
      <c r="EI10519" s="90"/>
    </row>
    <row r="10520" spans="38:139">
      <c r="AL10520" s="13"/>
      <c r="AM10520" s="13"/>
      <c r="AN10520" s="3"/>
      <c r="AO10520" s="126"/>
      <c r="AP10520" s="126"/>
      <c r="AQ10520" s="127"/>
      <c r="AR10520" s="128"/>
      <c r="AS10520" s="13"/>
      <c r="AW10520" s="128"/>
      <c r="AX10520" s="128"/>
      <c r="AY10520" s="128"/>
      <c r="BH10520" s="89"/>
      <c r="BI10520" s="90"/>
      <c r="DL10520" s="13"/>
      <c r="DM10520" s="13"/>
      <c r="DN10520" s="3"/>
      <c r="DO10520" s="126"/>
      <c r="DP10520" s="126"/>
      <c r="DQ10520" s="127"/>
      <c r="DR10520" s="128"/>
      <c r="DS10520" s="13"/>
      <c r="DW10520" s="128"/>
      <c r="DX10520" s="128"/>
      <c r="DY10520" s="128"/>
      <c r="EH10520" s="89"/>
      <c r="EI10520" s="90"/>
    </row>
    <row r="10521" spans="38:139">
      <c r="AL10521" s="13"/>
      <c r="AM10521" s="13"/>
      <c r="AN10521" s="3"/>
      <c r="AO10521" s="126"/>
      <c r="AP10521" s="126"/>
      <c r="AQ10521" s="127"/>
      <c r="AR10521" s="128"/>
      <c r="AS10521" s="13"/>
      <c r="AW10521" s="128"/>
      <c r="AX10521" s="128"/>
      <c r="AY10521" s="128"/>
      <c r="BH10521" s="89"/>
      <c r="BI10521" s="90"/>
      <c r="DL10521" s="13"/>
      <c r="DM10521" s="13"/>
      <c r="DN10521" s="3"/>
      <c r="DO10521" s="126"/>
      <c r="DP10521" s="126"/>
      <c r="DQ10521" s="127"/>
      <c r="DR10521" s="128"/>
      <c r="DS10521" s="13"/>
      <c r="DW10521" s="128"/>
      <c r="DX10521" s="128"/>
      <c r="DY10521" s="128"/>
      <c r="EH10521" s="89"/>
      <c r="EI10521" s="90"/>
    </row>
    <row r="10522" spans="38:139">
      <c r="AL10522" s="13"/>
      <c r="AM10522" s="13"/>
      <c r="AN10522" s="3"/>
      <c r="AO10522" s="126"/>
      <c r="AP10522" s="126"/>
      <c r="AQ10522" s="127"/>
      <c r="AR10522" s="128"/>
      <c r="AS10522" s="13"/>
      <c r="AW10522" s="128"/>
      <c r="AX10522" s="128"/>
      <c r="AY10522" s="128"/>
      <c r="BH10522" s="89"/>
      <c r="BI10522" s="90"/>
      <c r="DL10522" s="13"/>
      <c r="DM10522" s="13"/>
      <c r="DN10522" s="3"/>
      <c r="DO10522" s="126"/>
      <c r="DP10522" s="126"/>
      <c r="DQ10522" s="127"/>
      <c r="DR10522" s="128"/>
      <c r="DS10522" s="13"/>
      <c r="DW10522" s="128"/>
      <c r="DX10522" s="128"/>
      <c r="DY10522" s="128"/>
      <c r="EH10522" s="89"/>
      <c r="EI10522" s="90"/>
    </row>
    <row r="10523" spans="38:139">
      <c r="AL10523" s="13"/>
      <c r="AM10523" s="13"/>
      <c r="AN10523" s="3"/>
      <c r="AO10523" s="126"/>
      <c r="AP10523" s="126"/>
      <c r="AQ10523" s="127"/>
      <c r="AR10523" s="128"/>
      <c r="AS10523" s="13"/>
      <c r="AW10523" s="128"/>
      <c r="AX10523" s="128"/>
      <c r="AY10523" s="128"/>
      <c r="BH10523" s="89"/>
      <c r="BI10523" s="90"/>
      <c r="DL10523" s="13"/>
      <c r="DM10523" s="13"/>
      <c r="DN10523" s="3"/>
      <c r="DO10523" s="126"/>
      <c r="DP10523" s="126"/>
      <c r="DQ10523" s="127"/>
      <c r="DR10523" s="128"/>
      <c r="DS10523" s="13"/>
      <c r="DW10523" s="128"/>
      <c r="DX10523" s="128"/>
      <c r="DY10523" s="128"/>
      <c r="EH10523" s="89"/>
      <c r="EI10523" s="90"/>
    </row>
    <row r="10524" spans="38:139">
      <c r="AL10524" s="13"/>
      <c r="AM10524" s="13"/>
      <c r="AN10524" s="3"/>
      <c r="AO10524" s="126"/>
      <c r="AP10524" s="126"/>
      <c r="AQ10524" s="127"/>
      <c r="AR10524" s="128"/>
      <c r="AS10524" s="13"/>
      <c r="AW10524" s="128"/>
      <c r="AX10524" s="128"/>
      <c r="AY10524" s="128"/>
      <c r="BH10524" s="89"/>
      <c r="BI10524" s="90"/>
      <c r="DL10524" s="13"/>
      <c r="DM10524" s="13"/>
      <c r="DN10524" s="3"/>
      <c r="DO10524" s="126"/>
      <c r="DP10524" s="126"/>
      <c r="DQ10524" s="127"/>
      <c r="DR10524" s="128"/>
      <c r="DS10524" s="13"/>
      <c r="DW10524" s="128"/>
      <c r="DX10524" s="128"/>
      <c r="DY10524" s="128"/>
      <c r="EH10524" s="89"/>
      <c r="EI10524" s="90"/>
    </row>
    <row r="10525" spans="38:139">
      <c r="AL10525" s="13"/>
      <c r="AM10525" s="13"/>
      <c r="AN10525" s="3"/>
      <c r="AO10525" s="126"/>
      <c r="AP10525" s="126"/>
      <c r="AQ10525" s="127"/>
      <c r="AR10525" s="128"/>
      <c r="AS10525" s="13"/>
      <c r="AW10525" s="128"/>
      <c r="AX10525" s="128"/>
      <c r="AY10525" s="128"/>
      <c r="BH10525" s="89"/>
      <c r="BI10525" s="90"/>
      <c r="DL10525" s="13"/>
      <c r="DM10525" s="13"/>
      <c r="DN10525" s="3"/>
      <c r="DO10525" s="126"/>
      <c r="DP10525" s="126"/>
      <c r="DQ10525" s="127"/>
      <c r="DR10525" s="128"/>
      <c r="DS10525" s="13"/>
      <c r="DW10525" s="128"/>
      <c r="DX10525" s="128"/>
      <c r="DY10525" s="128"/>
      <c r="EH10525" s="89"/>
      <c r="EI10525" s="90"/>
    </row>
    <row r="10526" spans="38:139">
      <c r="AL10526" s="13"/>
      <c r="AM10526" s="13"/>
      <c r="AN10526" s="3"/>
      <c r="AO10526" s="126"/>
      <c r="AP10526" s="126"/>
      <c r="AQ10526" s="127"/>
      <c r="AR10526" s="128"/>
      <c r="AS10526" s="13"/>
      <c r="AW10526" s="128"/>
      <c r="AX10526" s="128"/>
      <c r="AY10526" s="128"/>
      <c r="BH10526" s="89"/>
      <c r="BI10526" s="90"/>
      <c r="DL10526" s="13"/>
      <c r="DM10526" s="13"/>
      <c r="DN10526" s="3"/>
      <c r="DO10526" s="126"/>
      <c r="DP10526" s="126"/>
      <c r="DQ10526" s="127"/>
      <c r="DR10526" s="128"/>
      <c r="DS10526" s="13"/>
      <c r="DW10526" s="128"/>
      <c r="DX10526" s="128"/>
      <c r="DY10526" s="128"/>
      <c r="EH10526" s="89"/>
      <c r="EI10526" s="90"/>
    </row>
    <row r="10527" spans="38:139">
      <c r="AL10527" s="13"/>
      <c r="AM10527" s="13"/>
      <c r="AN10527" s="3"/>
      <c r="AO10527" s="126"/>
      <c r="AP10527" s="126"/>
      <c r="AQ10527" s="127"/>
      <c r="AR10527" s="128"/>
      <c r="AS10527" s="13"/>
      <c r="AW10527" s="128"/>
      <c r="AX10527" s="128"/>
      <c r="AY10527" s="128"/>
      <c r="BH10527" s="89"/>
      <c r="BI10527" s="90"/>
      <c r="DL10527" s="13"/>
      <c r="DM10527" s="13"/>
      <c r="DN10527" s="3"/>
      <c r="DO10527" s="126"/>
      <c r="DP10527" s="126"/>
      <c r="DQ10527" s="127"/>
      <c r="DR10527" s="128"/>
      <c r="DS10527" s="13"/>
      <c r="DW10527" s="128"/>
      <c r="DX10527" s="128"/>
      <c r="DY10527" s="128"/>
      <c r="EH10527" s="89"/>
      <c r="EI10527" s="90"/>
    </row>
    <row r="10528" spans="38:139">
      <c r="AL10528" s="13"/>
      <c r="AM10528" s="13"/>
      <c r="AN10528" s="3"/>
      <c r="AO10528" s="126"/>
      <c r="AP10528" s="126"/>
      <c r="AQ10528" s="127"/>
      <c r="AR10528" s="128"/>
      <c r="AS10528" s="13"/>
      <c r="AW10528" s="128"/>
      <c r="AX10528" s="128"/>
      <c r="AY10528" s="128"/>
      <c r="BH10528" s="89"/>
      <c r="BI10528" s="90"/>
      <c r="DL10528" s="13"/>
      <c r="DM10528" s="13"/>
      <c r="DN10528" s="3"/>
      <c r="DO10528" s="126"/>
      <c r="DP10528" s="126"/>
      <c r="DQ10528" s="127"/>
      <c r="DR10528" s="128"/>
      <c r="DS10528" s="13"/>
      <c r="DW10528" s="128"/>
      <c r="DX10528" s="128"/>
      <c r="DY10528" s="128"/>
      <c r="EH10528" s="89"/>
      <c r="EI10528" s="90"/>
    </row>
    <row r="10529" spans="38:139">
      <c r="AL10529" s="13"/>
      <c r="AM10529" s="13"/>
      <c r="AN10529" s="3"/>
      <c r="AO10529" s="126"/>
      <c r="AP10529" s="126"/>
      <c r="AQ10529" s="127"/>
      <c r="AR10529" s="128"/>
      <c r="AS10529" s="13"/>
      <c r="AW10529" s="128"/>
      <c r="AX10529" s="128"/>
      <c r="AY10529" s="128"/>
      <c r="BH10529" s="89"/>
      <c r="BI10529" s="90"/>
      <c r="DL10529" s="13"/>
      <c r="DM10529" s="13"/>
      <c r="DN10529" s="3"/>
      <c r="DO10529" s="126"/>
      <c r="DP10529" s="126"/>
      <c r="DQ10529" s="127"/>
      <c r="DR10529" s="128"/>
      <c r="DS10529" s="13"/>
      <c r="DW10529" s="128"/>
      <c r="DX10529" s="128"/>
      <c r="DY10529" s="128"/>
      <c r="EH10529" s="89"/>
      <c r="EI10529" s="90"/>
    </row>
    <row r="10530" spans="38:139">
      <c r="AL10530" s="13"/>
      <c r="AM10530" s="13"/>
      <c r="AN10530" s="3"/>
      <c r="AO10530" s="126"/>
      <c r="AP10530" s="126"/>
      <c r="AQ10530" s="127"/>
      <c r="AR10530" s="128"/>
      <c r="AS10530" s="13"/>
      <c r="AW10530" s="128"/>
      <c r="AX10530" s="128"/>
      <c r="AY10530" s="128"/>
      <c r="BH10530" s="89"/>
      <c r="BI10530" s="90"/>
      <c r="DL10530" s="13"/>
      <c r="DM10530" s="13"/>
      <c r="DN10530" s="3"/>
      <c r="DO10530" s="126"/>
      <c r="DP10530" s="126"/>
      <c r="DQ10530" s="127"/>
      <c r="DR10530" s="128"/>
      <c r="DS10530" s="13"/>
      <c r="DW10530" s="128"/>
      <c r="DX10530" s="128"/>
      <c r="DY10530" s="128"/>
      <c r="EH10530" s="89"/>
      <c r="EI10530" s="90"/>
    </row>
    <row r="10531" spans="38:139">
      <c r="AL10531" s="13"/>
      <c r="AM10531" s="13"/>
      <c r="AN10531" s="3"/>
      <c r="AO10531" s="126"/>
      <c r="AP10531" s="126"/>
      <c r="AQ10531" s="127"/>
      <c r="AR10531" s="128"/>
      <c r="AS10531" s="13"/>
      <c r="AW10531" s="128"/>
      <c r="AX10531" s="128"/>
      <c r="AY10531" s="128"/>
      <c r="BH10531" s="89"/>
      <c r="BI10531" s="90"/>
      <c r="DL10531" s="13"/>
      <c r="DM10531" s="13"/>
      <c r="DN10531" s="3"/>
      <c r="DO10531" s="126"/>
      <c r="DP10531" s="126"/>
      <c r="DQ10531" s="127"/>
      <c r="DR10531" s="128"/>
      <c r="DS10531" s="13"/>
      <c r="DW10531" s="128"/>
      <c r="DX10531" s="128"/>
      <c r="DY10531" s="128"/>
      <c r="EH10531" s="89"/>
      <c r="EI10531" s="90"/>
    </row>
    <row r="10532" spans="38:139">
      <c r="AL10532" s="13"/>
      <c r="AM10532" s="13"/>
      <c r="AN10532" s="3"/>
      <c r="AO10532" s="126"/>
      <c r="AP10532" s="126"/>
      <c r="AQ10532" s="127"/>
      <c r="AR10532" s="128"/>
      <c r="AS10532" s="13"/>
      <c r="AW10532" s="128"/>
      <c r="AX10532" s="128"/>
      <c r="AY10532" s="128"/>
      <c r="BH10532" s="89"/>
      <c r="BI10532" s="90"/>
      <c r="DL10532" s="13"/>
      <c r="DM10532" s="13"/>
      <c r="DN10532" s="3"/>
      <c r="DO10532" s="126"/>
      <c r="DP10532" s="126"/>
      <c r="DQ10532" s="127"/>
      <c r="DR10532" s="128"/>
      <c r="DS10532" s="13"/>
      <c r="DW10532" s="128"/>
      <c r="DX10532" s="128"/>
      <c r="DY10532" s="128"/>
      <c r="EH10532" s="89"/>
      <c r="EI10532" s="90"/>
    </row>
    <row r="10533" spans="38:139">
      <c r="AL10533" s="13"/>
      <c r="AM10533" s="13"/>
      <c r="AN10533" s="3"/>
      <c r="AO10533" s="126"/>
      <c r="AP10533" s="126"/>
      <c r="AQ10533" s="127"/>
      <c r="AR10533" s="128"/>
      <c r="AS10533" s="13"/>
      <c r="AW10533" s="128"/>
      <c r="AX10533" s="128"/>
      <c r="AY10533" s="128"/>
      <c r="BH10533" s="89"/>
      <c r="BI10533" s="90"/>
      <c r="DL10533" s="13"/>
      <c r="DM10533" s="13"/>
      <c r="DN10533" s="3"/>
      <c r="DO10533" s="126"/>
      <c r="DP10533" s="126"/>
      <c r="DQ10533" s="127"/>
      <c r="DR10533" s="128"/>
      <c r="DS10533" s="13"/>
      <c r="DW10533" s="128"/>
      <c r="DX10533" s="128"/>
      <c r="DY10533" s="128"/>
      <c r="EH10533" s="89"/>
      <c r="EI10533" s="90"/>
    </row>
    <row r="10534" spans="38:139">
      <c r="AL10534" s="13"/>
      <c r="AM10534" s="13"/>
      <c r="AN10534" s="3"/>
      <c r="AO10534" s="126"/>
      <c r="AP10534" s="126"/>
      <c r="AQ10534" s="127"/>
      <c r="AR10534" s="128"/>
      <c r="AS10534" s="13"/>
      <c r="AW10534" s="128"/>
      <c r="AX10534" s="128"/>
      <c r="AY10534" s="128"/>
      <c r="BH10534" s="89"/>
      <c r="BI10534" s="90"/>
      <c r="DL10534" s="13"/>
      <c r="DM10534" s="13"/>
      <c r="DN10534" s="3"/>
      <c r="DO10534" s="126"/>
      <c r="DP10534" s="126"/>
      <c r="DQ10534" s="127"/>
      <c r="DR10534" s="128"/>
      <c r="DS10534" s="13"/>
      <c r="DW10534" s="128"/>
      <c r="DX10534" s="128"/>
      <c r="DY10534" s="128"/>
      <c r="EH10534" s="89"/>
      <c r="EI10534" s="90"/>
    </row>
    <row r="10535" spans="38:139">
      <c r="AL10535" s="13"/>
      <c r="AM10535" s="13"/>
      <c r="AN10535" s="3"/>
      <c r="AO10535" s="126"/>
      <c r="AP10535" s="126"/>
      <c r="AQ10535" s="127"/>
      <c r="AR10535" s="128"/>
      <c r="AS10535" s="13"/>
      <c r="AW10535" s="128"/>
      <c r="AX10535" s="128"/>
      <c r="AY10535" s="128"/>
      <c r="BH10535" s="89"/>
      <c r="BI10535" s="90"/>
      <c r="DL10535" s="13"/>
      <c r="DM10535" s="13"/>
      <c r="DN10535" s="3"/>
      <c r="DO10535" s="126"/>
      <c r="DP10535" s="126"/>
      <c r="DQ10535" s="127"/>
      <c r="DR10535" s="128"/>
      <c r="DS10535" s="13"/>
      <c r="DW10535" s="128"/>
      <c r="DX10535" s="128"/>
      <c r="DY10535" s="128"/>
      <c r="EH10535" s="89"/>
      <c r="EI10535" s="90"/>
    </row>
    <row r="10536" spans="38:139">
      <c r="AL10536" s="13"/>
      <c r="AM10536" s="13"/>
      <c r="AN10536" s="3"/>
      <c r="AO10536" s="126"/>
      <c r="AP10536" s="126"/>
      <c r="AQ10536" s="127"/>
      <c r="AR10536" s="128"/>
      <c r="AS10536" s="13"/>
      <c r="AW10536" s="128"/>
      <c r="AX10536" s="128"/>
      <c r="AY10536" s="128"/>
      <c r="BH10536" s="89"/>
      <c r="BI10536" s="90"/>
      <c r="DL10536" s="13"/>
      <c r="DM10536" s="13"/>
      <c r="DN10536" s="3"/>
      <c r="DO10536" s="126"/>
      <c r="DP10536" s="126"/>
      <c r="DQ10536" s="127"/>
      <c r="DR10536" s="128"/>
      <c r="DS10536" s="13"/>
      <c r="DW10536" s="128"/>
      <c r="DX10536" s="128"/>
      <c r="DY10536" s="128"/>
      <c r="EH10536" s="89"/>
      <c r="EI10536" s="90"/>
    </row>
    <row r="10537" spans="38:139">
      <c r="AL10537" s="13"/>
      <c r="AM10537" s="13"/>
      <c r="AN10537" s="3"/>
      <c r="AO10537" s="126"/>
      <c r="AP10537" s="126"/>
      <c r="AQ10537" s="127"/>
      <c r="AR10537" s="128"/>
      <c r="AS10537" s="13"/>
      <c r="AW10537" s="128"/>
      <c r="AX10537" s="128"/>
      <c r="AY10537" s="128"/>
      <c r="BH10537" s="89"/>
      <c r="BI10537" s="90"/>
      <c r="DL10537" s="13"/>
      <c r="DM10537" s="13"/>
      <c r="DN10537" s="3"/>
      <c r="DO10537" s="126"/>
      <c r="DP10537" s="126"/>
      <c r="DQ10537" s="127"/>
      <c r="DR10537" s="128"/>
      <c r="DS10537" s="13"/>
      <c r="DW10537" s="128"/>
      <c r="DX10537" s="128"/>
      <c r="DY10537" s="128"/>
      <c r="EH10537" s="89"/>
      <c r="EI10537" s="90"/>
    </row>
    <row r="10538" spans="38:139">
      <c r="AL10538" s="13"/>
      <c r="AM10538" s="13"/>
      <c r="AN10538" s="3"/>
      <c r="AO10538" s="126"/>
      <c r="AP10538" s="126"/>
      <c r="AQ10538" s="127"/>
      <c r="AR10538" s="128"/>
      <c r="AS10538" s="13"/>
      <c r="AW10538" s="128"/>
      <c r="AX10538" s="128"/>
      <c r="AY10538" s="128"/>
      <c r="BH10538" s="89"/>
      <c r="BI10538" s="90"/>
      <c r="DL10538" s="13"/>
      <c r="DM10538" s="13"/>
      <c r="DN10538" s="3"/>
      <c r="DO10538" s="126"/>
      <c r="DP10538" s="126"/>
      <c r="DQ10538" s="127"/>
      <c r="DR10538" s="128"/>
      <c r="DS10538" s="13"/>
      <c r="DW10538" s="128"/>
      <c r="DX10538" s="128"/>
      <c r="DY10538" s="128"/>
      <c r="EH10538" s="89"/>
      <c r="EI10538" s="90"/>
    </row>
    <row r="10539" spans="38:139">
      <c r="AL10539" s="13"/>
      <c r="AM10539" s="13"/>
      <c r="AN10539" s="3"/>
      <c r="AO10539" s="126"/>
      <c r="AP10539" s="126"/>
      <c r="AQ10539" s="127"/>
      <c r="AR10539" s="128"/>
      <c r="AS10539" s="13"/>
      <c r="AW10539" s="128"/>
      <c r="AX10539" s="128"/>
      <c r="AY10539" s="128"/>
      <c r="BH10539" s="89"/>
      <c r="BI10539" s="90"/>
      <c r="DL10539" s="13"/>
      <c r="DM10539" s="13"/>
      <c r="DN10539" s="3"/>
      <c r="DO10539" s="126"/>
      <c r="DP10539" s="126"/>
      <c r="DQ10539" s="127"/>
      <c r="DR10539" s="128"/>
      <c r="DS10539" s="13"/>
      <c r="DW10539" s="128"/>
      <c r="DX10539" s="128"/>
      <c r="DY10539" s="128"/>
      <c r="EH10539" s="89"/>
      <c r="EI10539" s="90"/>
    </row>
    <row r="10540" spans="38:139">
      <c r="AL10540" s="13"/>
      <c r="AM10540" s="13"/>
      <c r="AN10540" s="3"/>
      <c r="AO10540" s="126"/>
      <c r="AP10540" s="126"/>
      <c r="AQ10540" s="127"/>
      <c r="AR10540" s="128"/>
      <c r="AS10540" s="13"/>
      <c r="AW10540" s="128"/>
      <c r="AX10540" s="128"/>
      <c r="AY10540" s="128"/>
      <c r="BH10540" s="89"/>
      <c r="BI10540" s="90"/>
      <c r="DL10540" s="13"/>
      <c r="DM10540" s="13"/>
      <c r="DN10540" s="3"/>
      <c r="DO10540" s="126"/>
      <c r="DP10540" s="126"/>
      <c r="DQ10540" s="127"/>
      <c r="DR10540" s="128"/>
      <c r="DS10540" s="13"/>
      <c r="DW10540" s="128"/>
      <c r="DX10540" s="128"/>
      <c r="DY10540" s="128"/>
      <c r="EH10540" s="89"/>
      <c r="EI10540" s="90"/>
    </row>
    <row r="10541" spans="38:139">
      <c r="AL10541" s="13"/>
      <c r="AM10541" s="13"/>
      <c r="AN10541" s="3"/>
      <c r="AO10541" s="126"/>
      <c r="AP10541" s="126"/>
      <c r="AQ10541" s="127"/>
      <c r="AR10541" s="128"/>
      <c r="AS10541" s="13"/>
      <c r="AW10541" s="128"/>
      <c r="AX10541" s="128"/>
      <c r="AY10541" s="128"/>
      <c r="BH10541" s="89"/>
      <c r="BI10541" s="90"/>
      <c r="DL10541" s="13"/>
      <c r="DM10541" s="13"/>
      <c r="DN10541" s="3"/>
      <c r="DO10541" s="126"/>
      <c r="DP10541" s="126"/>
      <c r="DQ10541" s="127"/>
      <c r="DR10541" s="128"/>
      <c r="DS10541" s="13"/>
      <c r="DW10541" s="128"/>
      <c r="DX10541" s="128"/>
      <c r="DY10541" s="128"/>
      <c r="EH10541" s="89"/>
      <c r="EI10541" s="90"/>
    </row>
    <row r="10542" spans="38:139">
      <c r="AL10542" s="13"/>
      <c r="AM10542" s="13"/>
      <c r="AN10542" s="3"/>
      <c r="AO10542" s="126"/>
      <c r="AP10542" s="126"/>
      <c r="AQ10542" s="127"/>
      <c r="AR10542" s="128"/>
      <c r="AS10542" s="13"/>
      <c r="AW10542" s="128"/>
      <c r="AX10542" s="128"/>
      <c r="AY10542" s="128"/>
      <c r="BH10542" s="89"/>
      <c r="BI10542" s="90"/>
      <c r="DL10542" s="13"/>
      <c r="DM10542" s="13"/>
      <c r="DN10542" s="3"/>
      <c r="DO10542" s="126"/>
      <c r="DP10542" s="126"/>
      <c r="DQ10542" s="127"/>
      <c r="DR10542" s="128"/>
      <c r="DS10542" s="13"/>
      <c r="DW10542" s="128"/>
      <c r="DX10542" s="128"/>
      <c r="DY10542" s="128"/>
      <c r="EH10542" s="89"/>
      <c r="EI10542" s="90"/>
    </row>
    <row r="10543" spans="38:139">
      <c r="AL10543" s="13"/>
      <c r="AM10543" s="13"/>
      <c r="AN10543" s="3"/>
      <c r="AO10543" s="126"/>
      <c r="AP10543" s="126"/>
      <c r="AQ10543" s="127"/>
      <c r="AR10543" s="128"/>
      <c r="AS10543" s="13"/>
      <c r="AW10543" s="128"/>
      <c r="AX10543" s="128"/>
      <c r="AY10543" s="128"/>
      <c r="BH10543" s="89"/>
      <c r="BI10543" s="90"/>
      <c r="DL10543" s="13"/>
      <c r="DM10543" s="13"/>
      <c r="DN10543" s="3"/>
      <c r="DO10543" s="126"/>
      <c r="DP10543" s="126"/>
      <c r="DQ10543" s="127"/>
      <c r="DR10543" s="128"/>
      <c r="DS10543" s="13"/>
      <c r="DW10543" s="128"/>
      <c r="DX10543" s="128"/>
      <c r="DY10543" s="128"/>
      <c r="EH10543" s="89"/>
      <c r="EI10543" s="90"/>
    </row>
    <row r="10544" spans="38:139">
      <c r="AL10544" s="13"/>
      <c r="AM10544" s="13"/>
      <c r="AN10544" s="3"/>
      <c r="AO10544" s="126"/>
      <c r="AP10544" s="126"/>
      <c r="AQ10544" s="127"/>
      <c r="AR10544" s="128"/>
      <c r="AS10544" s="13"/>
      <c r="AW10544" s="128"/>
      <c r="AX10544" s="128"/>
      <c r="AY10544" s="128"/>
      <c r="BH10544" s="89"/>
      <c r="BI10544" s="90"/>
      <c r="DL10544" s="13"/>
      <c r="DM10544" s="13"/>
      <c r="DN10544" s="3"/>
      <c r="DO10544" s="126"/>
      <c r="DP10544" s="126"/>
      <c r="DQ10544" s="127"/>
      <c r="DR10544" s="128"/>
      <c r="DS10544" s="13"/>
      <c r="DW10544" s="128"/>
      <c r="DX10544" s="128"/>
      <c r="DY10544" s="128"/>
      <c r="EH10544" s="89"/>
      <c r="EI10544" s="90"/>
    </row>
    <row r="10545" spans="38:139">
      <c r="AL10545" s="13"/>
      <c r="AM10545" s="13"/>
      <c r="AN10545" s="3"/>
      <c r="AO10545" s="126"/>
      <c r="AP10545" s="126"/>
      <c r="AQ10545" s="127"/>
      <c r="AR10545" s="128"/>
      <c r="AS10545" s="13"/>
      <c r="AW10545" s="128"/>
      <c r="AX10545" s="128"/>
      <c r="AY10545" s="128"/>
      <c r="BH10545" s="89"/>
      <c r="BI10545" s="90"/>
      <c r="DL10545" s="13"/>
      <c r="DM10545" s="13"/>
      <c r="DN10545" s="3"/>
      <c r="DO10545" s="126"/>
      <c r="DP10545" s="126"/>
      <c r="DQ10545" s="127"/>
      <c r="DR10545" s="128"/>
      <c r="DS10545" s="13"/>
      <c r="DW10545" s="128"/>
      <c r="DX10545" s="128"/>
      <c r="DY10545" s="128"/>
      <c r="EH10545" s="89"/>
      <c r="EI10545" s="90"/>
    </row>
    <row r="10546" spans="38:139">
      <c r="AL10546" s="13"/>
      <c r="AM10546" s="13"/>
      <c r="AN10546" s="3"/>
      <c r="AO10546" s="126"/>
      <c r="AP10546" s="126"/>
      <c r="AQ10546" s="127"/>
      <c r="AR10546" s="128"/>
      <c r="AS10546" s="13"/>
      <c r="AW10546" s="128"/>
      <c r="AX10546" s="128"/>
      <c r="AY10546" s="128"/>
      <c r="BH10546" s="89"/>
      <c r="BI10546" s="90"/>
      <c r="DL10546" s="13"/>
      <c r="DM10546" s="13"/>
      <c r="DN10546" s="3"/>
      <c r="DO10546" s="126"/>
      <c r="DP10546" s="126"/>
      <c r="DQ10546" s="127"/>
      <c r="DR10546" s="128"/>
      <c r="DS10546" s="13"/>
      <c r="DW10546" s="128"/>
      <c r="DX10546" s="128"/>
      <c r="DY10546" s="128"/>
      <c r="EH10546" s="89"/>
      <c r="EI10546" s="90"/>
    </row>
    <row r="10547" spans="38:139">
      <c r="AL10547" s="13"/>
      <c r="AM10547" s="13"/>
      <c r="AN10547" s="3"/>
      <c r="AO10547" s="126"/>
      <c r="AP10547" s="126"/>
      <c r="AQ10547" s="127"/>
      <c r="AR10547" s="128"/>
      <c r="AS10547" s="13"/>
      <c r="AW10547" s="128"/>
      <c r="AX10547" s="128"/>
      <c r="AY10547" s="128"/>
      <c r="BH10547" s="89"/>
      <c r="BI10547" s="90"/>
      <c r="DL10547" s="13"/>
      <c r="DM10547" s="13"/>
      <c r="DN10547" s="3"/>
      <c r="DO10547" s="126"/>
      <c r="DP10547" s="126"/>
      <c r="DQ10547" s="127"/>
      <c r="DR10547" s="128"/>
      <c r="DS10547" s="13"/>
      <c r="DW10547" s="128"/>
      <c r="DX10547" s="128"/>
      <c r="DY10547" s="128"/>
      <c r="EH10547" s="89"/>
      <c r="EI10547" s="90"/>
    </row>
    <row r="10548" spans="38:139">
      <c r="AL10548" s="13"/>
      <c r="AM10548" s="13"/>
      <c r="AN10548" s="3"/>
      <c r="AO10548" s="126"/>
      <c r="AP10548" s="126"/>
      <c r="AQ10548" s="127"/>
      <c r="AR10548" s="128"/>
      <c r="AS10548" s="13"/>
      <c r="AW10548" s="128"/>
      <c r="AX10548" s="128"/>
      <c r="AY10548" s="128"/>
      <c r="BH10548" s="89"/>
      <c r="BI10548" s="90"/>
      <c r="DL10548" s="13"/>
      <c r="DM10548" s="13"/>
      <c r="DN10548" s="3"/>
      <c r="DO10548" s="126"/>
      <c r="DP10548" s="126"/>
      <c r="DQ10548" s="127"/>
      <c r="DR10548" s="128"/>
      <c r="DS10548" s="13"/>
      <c r="DW10548" s="128"/>
      <c r="DX10548" s="128"/>
      <c r="DY10548" s="128"/>
      <c r="EH10548" s="89"/>
      <c r="EI10548" s="90"/>
    </row>
    <row r="10549" spans="38:139">
      <c r="AL10549" s="13"/>
      <c r="AM10549" s="13"/>
      <c r="AN10549" s="3"/>
      <c r="AO10549" s="126"/>
      <c r="AP10549" s="126"/>
      <c r="AQ10549" s="127"/>
      <c r="AR10549" s="128"/>
      <c r="AS10549" s="13"/>
      <c r="AW10549" s="128"/>
      <c r="AX10549" s="128"/>
      <c r="AY10549" s="128"/>
      <c r="BH10549" s="89"/>
      <c r="BI10549" s="90"/>
      <c r="DL10549" s="13"/>
      <c r="DM10549" s="13"/>
      <c r="DN10549" s="3"/>
      <c r="DO10549" s="126"/>
      <c r="DP10549" s="126"/>
      <c r="DQ10549" s="127"/>
      <c r="DR10549" s="128"/>
      <c r="DS10549" s="13"/>
      <c r="DW10549" s="128"/>
      <c r="DX10549" s="128"/>
      <c r="DY10549" s="128"/>
      <c r="EH10549" s="89"/>
      <c r="EI10549" s="90"/>
    </row>
    <row r="10550" spans="38:139">
      <c r="AL10550" s="13"/>
      <c r="AM10550" s="13"/>
      <c r="AN10550" s="3"/>
      <c r="AO10550" s="126"/>
      <c r="AP10550" s="126"/>
      <c r="AQ10550" s="127"/>
      <c r="AR10550" s="128"/>
      <c r="AS10550" s="13"/>
      <c r="AW10550" s="128"/>
      <c r="AX10550" s="128"/>
      <c r="AY10550" s="128"/>
      <c r="BH10550" s="89"/>
      <c r="BI10550" s="90"/>
      <c r="DL10550" s="13"/>
      <c r="DM10550" s="13"/>
      <c r="DN10550" s="3"/>
      <c r="DO10550" s="126"/>
      <c r="DP10550" s="126"/>
      <c r="DQ10550" s="127"/>
      <c r="DR10550" s="128"/>
      <c r="DS10550" s="13"/>
      <c r="DW10550" s="128"/>
      <c r="DX10550" s="128"/>
      <c r="DY10550" s="128"/>
      <c r="EH10550" s="89"/>
      <c r="EI10550" s="90"/>
    </row>
    <row r="10551" spans="38:139">
      <c r="AL10551" s="13"/>
      <c r="AM10551" s="13"/>
      <c r="AN10551" s="3"/>
      <c r="AO10551" s="126"/>
      <c r="AP10551" s="126"/>
      <c r="AQ10551" s="127"/>
      <c r="AR10551" s="128"/>
      <c r="AS10551" s="13"/>
      <c r="AW10551" s="128"/>
      <c r="AX10551" s="128"/>
      <c r="AY10551" s="128"/>
      <c r="BH10551" s="89"/>
      <c r="BI10551" s="90"/>
      <c r="DL10551" s="13"/>
      <c r="DM10551" s="13"/>
      <c r="DN10551" s="3"/>
      <c r="DO10551" s="126"/>
      <c r="DP10551" s="126"/>
      <c r="DQ10551" s="127"/>
      <c r="DR10551" s="128"/>
      <c r="DS10551" s="13"/>
      <c r="DW10551" s="128"/>
      <c r="DX10551" s="128"/>
      <c r="DY10551" s="128"/>
      <c r="EH10551" s="89"/>
      <c r="EI10551" s="90"/>
    </row>
    <row r="10552" spans="38:139">
      <c r="AL10552" s="13"/>
      <c r="AM10552" s="13"/>
      <c r="AN10552" s="3"/>
      <c r="AO10552" s="126"/>
      <c r="AP10552" s="126"/>
      <c r="AQ10552" s="127"/>
      <c r="AR10552" s="128"/>
      <c r="AS10552" s="13"/>
      <c r="AW10552" s="128"/>
      <c r="AX10552" s="128"/>
      <c r="AY10552" s="128"/>
      <c r="BH10552" s="89"/>
      <c r="BI10552" s="90"/>
      <c r="DL10552" s="13"/>
      <c r="DM10552" s="13"/>
      <c r="DN10552" s="3"/>
      <c r="DO10552" s="126"/>
      <c r="DP10552" s="126"/>
      <c r="DQ10552" s="127"/>
      <c r="DR10552" s="128"/>
      <c r="DS10552" s="13"/>
      <c r="DW10552" s="128"/>
      <c r="DX10552" s="128"/>
      <c r="DY10552" s="128"/>
      <c r="EH10552" s="89"/>
      <c r="EI10552" s="90"/>
    </row>
    <row r="10553" spans="38:139">
      <c r="AL10553" s="13"/>
      <c r="AM10553" s="13"/>
      <c r="AN10553" s="3"/>
      <c r="AO10553" s="126"/>
      <c r="AP10553" s="126"/>
      <c r="AQ10553" s="127"/>
      <c r="AR10553" s="128"/>
      <c r="AS10553" s="13"/>
      <c r="AW10553" s="128"/>
      <c r="AX10553" s="128"/>
      <c r="AY10553" s="128"/>
      <c r="BH10553" s="89"/>
      <c r="BI10553" s="90"/>
      <c r="DL10553" s="13"/>
      <c r="DM10553" s="13"/>
      <c r="DN10553" s="3"/>
      <c r="DO10553" s="126"/>
      <c r="DP10553" s="126"/>
      <c r="DQ10553" s="127"/>
      <c r="DR10553" s="128"/>
      <c r="DS10553" s="13"/>
      <c r="DW10553" s="128"/>
      <c r="DX10553" s="128"/>
      <c r="DY10553" s="128"/>
      <c r="EH10553" s="89"/>
      <c r="EI10553" s="90"/>
    </row>
    <row r="10554" spans="38:139">
      <c r="AL10554" s="13"/>
      <c r="AM10554" s="13"/>
      <c r="AN10554" s="3"/>
      <c r="AO10554" s="126"/>
      <c r="AP10554" s="126"/>
      <c r="AQ10554" s="127"/>
      <c r="AR10554" s="128"/>
      <c r="AS10554" s="13"/>
      <c r="AW10554" s="128"/>
      <c r="AX10554" s="128"/>
      <c r="AY10554" s="128"/>
      <c r="BH10554" s="89"/>
      <c r="BI10554" s="90"/>
      <c r="DL10554" s="13"/>
      <c r="DM10554" s="13"/>
      <c r="DN10554" s="3"/>
      <c r="DO10554" s="126"/>
      <c r="DP10554" s="126"/>
      <c r="DQ10554" s="127"/>
      <c r="DR10554" s="128"/>
      <c r="DS10554" s="13"/>
      <c r="DW10554" s="128"/>
      <c r="DX10554" s="128"/>
      <c r="DY10554" s="128"/>
      <c r="EH10554" s="89"/>
      <c r="EI10554" s="90"/>
    </row>
    <row r="10555" spans="38:139">
      <c r="AL10555" s="13"/>
      <c r="AM10555" s="13"/>
      <c r="AN10555" s="3"/>
      <c r="AO10555" s="126"/>
      <c r="AP10555" s="126"/>
      <c r="AQ10555" s="127"/>
      <c r="AR10555" s="128"/>
      <c r="AS10555" s="13"/>
      <c r="AW10555" s="128"/>
      <c r="AX10555" s="128"/>
      <c r="AY10555" s="128"/>
      <c r="BH10555" s="89"/>
      <c r="BI10555" s="90"/>
      <c r="DL10555" s="13"/>
      <c r="DM10555" s="13"/>
      <c r="DN10555" s="3"/>
      <c r="DO10555" s="126"/>
      <c r="DP10555" s="126"/>
      <c r="DQ10555" s="127"/>
      <c r="DR10555" s="128"/>
      <c r="DS10555" s="13"/>
      <c r="DW10555" s="128"/>
      <c r="DX10555" s="128"/>
      <c r="DY10555" s="128"/>
      <c r="EH10555" s="89"/>
      <c r="EI10555" s="90"/>
    </row>
    <row r="10556" spans="38:139">
      <c r="AL10556" s="13"/>
      <c r="AM10556" s="13"/>
      <c r="AN10556" s="3"/>
      <c r="AO10556" s="126"/>
      <c r="AP10556" s="126"/>
      <c r="AQ10556" s="127"/>
      <c r="AR10556" s="128"/>
      <c r="AS10556" s="13"/>
      <c r="AW10556" s="128"/>
      <c r="AX10556" s="128"/>
      <c r="AY10556" s="128"/>
      <c r="BH10556" s="89"/>
      <c r="BI10556" s="90"/>
      <c r="DL10556" s="13"/>
      <c r="DM10556" s="13"/>
      <c r="DN10556" s="3"/>
      <c r="DO10556" s="126"/>
      <c r="DP10556" s="126"/>
      <c r="DQ10556" s="127"/>
      <c r="DR10556" s="128"/>
      <c r="DS10556" s="13"/>
      <c r="DW10556" s="128"/>
      <c r="DX10556" s="128"/>
      <c r="DY10556" s="128"/>
      <c r="EH10556" s="89"/>
      <c r="EI10556" s="90"/>
    </row>
    <row r="10557" spans="38:139">
      <c r="AL10557" s="13"/>
      <c r="AM10557" s="13"/>
      <c r="AN10557" s="3"/>
      <c r="AO10557" s="126"/>
      <c r="AP10557" s="126"/>
      <c r="AQ10557" s="127"/>
      <c r="AR10557" s="128"/>
      <c r="AS10557" s="13"/>
      <c r="AW10557" s="128"/>
      <c r="AX10557" s="128"/>
      <c r="AY10557" s="128"/>
      <c r="BH10557" s="89"/>
      <c r="BI10557" s="90"/>
      <c r="DL10557" s="13"/>
      <c r="DM10557" s="13"/>
      <c r="DN10557" s="3"/>
      <c r="DO10557" s="126"/>
      <c r="DP10557" s="126"/>
      <c r="DQ10557" s="127"/>
      <c r="DR10557" s="128"/>
      <c r="DS10557" s="13"/>
      <c r="DW10557" s="128"/>
      <c r="DX10557" s="128"/>
      <c r="DY10557" s="128"/>
      <c r="EH10557" s="89"/>
      <c r="EI10557" s="90"/>
    </row>
    <row r="10558" spans="38:139">
      <c r="AL10558" s="13"/>
      <c r="AM10558" s="13"/>
      <c r="AN10558" s="3"/>
      <c r="AO10558" s="126"/>
      <c r="AP10558" s="126"/>
      <c r="AQ10558" s="127"/>
      <c r="AR10558" s="128"/>
      <c r="AS10558" s="13"/>
      <c r="AW10558" s="128"/>
      <c r="AX10558" s="128"/>
      <c r="AY10558" s="128"/>
      <c r="BH10558" s="89"/>
      <c r="BI10558" s="90"/>
      <c r="DL10558" s="13"/>
      <c r="DM10558" s="13"/>
      <c r="DN10558" s="3"/>
      <c r="DO10558" s="126"/>
      <c r="DP10558" s="126"/>
      <c r="DQ10558" s="127"/>
      <c r="DR10558" s="128"/>
      <c r="DS10558" s="13"/>
      <c r="DW10558" s="128"/>
      <c r="DX10558" s="128"/>
      <c r="DY10558" s="128"/>
      <c r="EH10558" s="89"/>
      <c r="EI10558" s="90"/>
    </row>
    <row r="10559" spans="38:139">
      <c r="AL10559" s="13"/>
      <c r="AM10559" s="13"/>
      <c r="AN10559" s="3"/>
      <c r="AO10559" s="126"/>
      <c r="AP10559" s="126"/>
      <c r="AQ10559" s="127"/>
      <c r="AR10559" s="128"/>
      <c r="AS10559" s="13"/>
      <c r="AW10559" s="128"/>
      <c r="AX10559" s="128"/>
      <c r="AY10559" s="128"/>
      <c r="BH10559" s="89"/>
      <c r="BI10559" s="90"/>
      <c r="DL10559" s="13"/>
      <c r="DM10559" s="13"/>
      <c r="DN10559" s="3"/>
      <c r="DO10559" s="126"/>
      <c r="DP10559" s="126"/>
      <c r="DQ10559" s="127"/>
      <c r="DR10559" s="128"/>
      <c r="DS10559" s="13"/>
      <c r="DW10559" s="128"/>
      <c r="DX10559" s="128"/>
      <c r="DY10559" s="128"/>
      <c r="EH10559" s="89"/>
      <c r="EI10559" s="90"/>
    </row>
    <row r="10560" spans="38:139">
      <c r="AL10560" s="13"/>
      <c r="AM10560" s="13"/>
      <c r="AN10560" s="3"/>
      <c r="AO10560" s="126"/>
      <c r="AP10560" s="126"/>
      <c r="AQ10560" s="127"/>
      <c r="AR10560" s="128"/>
      <c r="AS10560" s="13"/>
      <c r="AW10560" s="128"/>
      <c r="AX10560" s="128"/>
      <c r="AY10560" s="128"/>
      <c r="BH10560" s="89"/>
      <c r="BI10560" s="90"/>
      <c r="DL10560" s="13"/>
      <c r="DM10560" s="13"/>
      <c r="DN10560" s="3"/>
      <c r="DO10560" s="126"/>
      <c r="DP10560" s="126"/>
      <c r="DQ10560" s="127"/>
      <c r="DR10560" s="128"/>
      <c r="DS10560" s="13"/>
      <c r="DW10560" s="128"/>
      <c r="DX10560" s="128"/>
      <c r="DY10560" s="128"/>
      <c r="EH10560" s="89"/>
      <c r="EI10560" s="90"/>
    </row>
    <row r="10561" spans="38:139">
      <c r="AL10561" s="13"/>
      <c r="AM10561" s="13"/>
      <c r="AN10561" s="3"/>
      <c r="AO10561" s="126"/>
      <c r="AP10561" s="126"/>
      <c r="AQ10561" s="127"/>
      <c r="AR10561" s="128"/>
      <c r="AS10561" s="13"/>
      <c r="AW10561" s="128"/>
      <c r="AX10561" s="128"/>
      <c r="AY10561" s="128"/>
      <c r="BH10561" s="89"/>
      <c r="BI10561" s="90"/>
      <c r="DL10561" s="13"/>
      <c r="DM10561" s="13"/>
      <c r="DN10561" s="3"/>
      <c r="DO10561" s="126"/>
      <c r="DP10561" s="126"/>
      <c r="DQ10561" s="127"/>
      <c r="DR10561" s="128"/>
      <c r="DS10561" s="13"/>
      <c r="DW10561" s="128"/>
      <c r="DX10561" s="128"/>
      <c r="DY10561" s="128"/>
      <c r="EH10561" s="89"/>
      <c r="EI10561" s="90"/>
    </row>
    <row r="10562" spans="38:139">
      <c r="AL10562" s="13"/>
      <c r="AM10562" s="13"/>
      <c r="AN10562" s="3"/>
      <c r="AO10562" s="126"/>
      <c r="AP10562" s="126"/>
      <c r="AQ10562" s="127"/>
      <c r="AR10562" s="128"/>
      <c r="AS10562" s="13"/>
      <c r="AW10562" s="128"/>
      <c r="AX10562" s="128"/>
      <c r="AY10562" s="128"/>
      <c r="BH10562" s="89"/>
      <c r="BI10562" s="90"/>
      <c r="DL10562" s="13"/>
      <c r="DM10562" s="13"/>
      <c r="DN10562" s="3"/>
      <c r="DO10562" s="126"/>
      <c r="DP10562" s="126"/>
      <c r="DQ10562" s="127"/>
      <c r="DR10562" s="128"/>
      <c r="DS10562" s="13"/>
      <c r="DW10562" s="128"/>
      <c r="DX10562" s="128"/>
      <c r="DY10562" s="128"/>
      <c r="EH10562" s="89"/>
      <c r="EI10562" s="90"/>
    </row>
    <row r="10563" spans="38:139">
      <c r="AL10563" s="13"/>
      <c r="AM10563" s="13"/>
      <c r="AN10563" s="3"/>
      <c r="AO10563" s="126"/>
      <c r="AP10563" s="126"/>
      <c r="AQ10563" s="127"/>
      <c r="AR10563" s="128"/>
      <c r="AS10563" s="13"/>
      <c r="AW10563" s="128"/>
      <c r="AX10563" s="128"/>
      <c r="AY10563" s="128"/>
      <c r="BH10563" s="89"/>
      <c r="BI10563" s="90"/>
      <c r="DL10563" s="13"/>
      <c r="DM10563" s="13"/>
      <c r="DN10563" s="3"/>
      <c r="DO10563" s="126"/>
      <c r="DP10563" s="126"/>
      <c r="DQ10563" s="127"/>
      <c r="DR10563" s="128"/>
      <c r="DS10563" s="13"/>
      <c r="DW10563" s="128"/>
      <c r="DX10563" s="128"/>
      <c r="DY10563" s="128"/>
      <c r="EH10563" s="89"/>
      <c r="EI10563" s="90"/>
    </row>
    <row r="10564" spans="38:139">
      <c r="AL10564" s="13"/>
      <c r="AM10564" s="13"/>
      <c r="AN10564" s="3"/>
      <c r="AO10564" s="126"/>
      <c r="AP10564" s="126"/>
      <c r="AQ10564" s="127"/>
      <c r="AR10564" s="128"/>
      <c r="AS10564" s="13"/>
      <c r="AW10564" s="128"/>
      <c r="AX10564" s="128"/>
      <c r="AY10564" s="128"/>
      <c r="BH10564" s="89"/>
      <c r="BI10564" s="90"/>
      <c r="DL10564" s="13"/>
      <c r="DM10564" s="13"/>
      <c r="DN10564" s="3"/>
      <c r="DO10564" s="126"/>
      <c r="DP10564" s="126"/>
      <c r="DQ10564" s="127"/>
      <c r="DR10564" s="128"/>
      <c r="DS10564" s="13"/>
      <c r="DW10564" s="128"/>
      <c r="DX10564" s="128"/>
      <c r="DY10564" s="128"/>
      <c r="EH10564" s="89"/>
      <c r="EI10564" s="90"/>
    </row>
    <row r="10565" spans="38:139">
      <c r="AL10565" s="13"/>
      <c r="AM10565" s="13"/>
      <c r="AN10565" s="3"/>
      <c r="AO10565" s="126"/>
      <c r="AP10565" s="126"/>
      <c r="AQ10565" s="127"/>
      <c r="AR10565" s="128"/>
      <c r="AS10565" s="13"/>
      <c r="AW10565" s="128"/>
      <c r="AX10565" s="128"/>
      <c r="AY10565" s="128"/>
      <c r="BH10565" s="89"/>
      <c r="BI10565" s="90"/>
      <c r="DL10565" s="13"/>
      <c r="DM10565" s="13"/>
      <c r="DN10565" s="3"/>
      <c r="DO10565" s="126"/>
      <c r="DP10565" s="126"/>
      <c r="DQ10565" s="127"/>
      <c r="DR10565" s="128"/>
      <c r="DS10565" s="13"/>
      <c r="DW10565" s="128"/>
      <c r="DX10565" s="128"/>
      <c r="DY10565" s="128"/>
      <c r="EH10565" s="89"/>
      <c r="EI10565" s="90"/>
    </row>
    <row r="10566" spans="38:139">
      <c r="AL10566" s="13"/>
      <c r="AM10566" s="13"/>
      <c r="AN10566" s="3"/>
      <c r="AO10566" s="126"/>
      <c r="AP10566" s="126"/>
      <c r="AQ10566" s="127"/>
      <c r="AR10566" s="128"/>
      <c r="AS10566" s="13"/>
      <c r="AW10566" s="128"/>
      <c r="AX10566" s="128"/>
      <c r="AY10566" s="128"/>
      <c r="BH10566" s="89"/>
      <c r="BI10566" s="90"/>
      <c r="DL10566" s="13"/>
      <c r="DM10566" s="13"/>
      <c r="DN10566" s="3"/>
      <c r="DO10566" s="126"/>
      <c r="DP10566" s="126"/>
      <c r="DQ10566" s="127"/>
      <c r="DR10566" s="128"/>
      <c r="DS10566" s="13"/>
      <c r="DW10566" s="128"/>
      <c r="DX10566" s="128"/>
      <c r="DY10566" s="128"/>
      <c r="EH10566" s="89"/>
      <c r="EI10566" s="90"/>
    </row>
    <row r="10567" spans="38:139">
      <c r="AL10567" s="13"/>
      <c r="AM10567" s="13"/>
      <c r="AN10567" s="3"/>
      <c r="AO10567" s="126"/>
      <c r="AP10567" s="126"/>
      <c r="AQ10567" s="127"/>
      <c r="AR10567" s="128"/>
      <c r="AS10567" s="13"/>
      <c r="AW10567" s="128"/>
      <c r="AX10567" s="128"/>
      <c r="AY10567" s="128"/>
      <c r="BH10567" s="89"/>
      <c r="BI10567" s="90"/>
      <c r="DL10567" s="13"/>
      <c r="DM10567" s="13"/>
      <c r="DN10567" s="3"/>
      <c r="DO10567" s="126"/>
      <c r="DP10567" s="126"/>
      <c r="DQ10567" s="127"/>
      <c r="DR10567" s="128"/>
      <c r="DS10567" s="13"/>
      <c r="DW10567" s="128"/>
      <c r="DX10567" s="128"/>
      <c r="DY10567" s="128"/>
      <c r="EH10567" s="89"/>
      <c r="EI10567" s="90"/>
    </row>
    <row r="10568" spans="38:139">
      <c r="AL10568" s="13"/>
      <c r="AM10568" s="13"/>
      <c r="AN10568" s="3"/>
      <c r="AO10568" s="126"/>
      <c r="AP10568" s="126"/>
      <c r="AQ10568" s="127"/>
      <c r="AR10568" s="128"/>
      <c r="AS10568" s="13"/>
      <c r="AW10568" s="128"/>
      <c r="AX10568" s="128"/>
      <c r="AY10568" s="128"/>
      <c r="BH10568" s="89"/>
      <c r="BI10568" s="90"/>
      <c r="DL10568" s="13"/>
      <c r="DM10568" s="13"/>
      <c r="DN10568" s="3"/>
      <c r="DO10568" s="126"/>
      <c r="DP10568" s="126"/>
      <c r="DQ10568" s="127"/>
      <c r="DR10568" s="128"/>
      <c r="DS10568" s="13"/>
      <c r="DW10568" s="128"/>
      <c r="DX10568" s="128"/>
      <c r="DY10568" s="128"/>
      <c r="EH10568" s="89"/>
      <c r="EI10568" s="90"/>
    </row>
    <row r="10569" spans="38:139">
      <c r="AL10569" s="13"/>
      <c r="AM10569" s="13"/>
      <c r="AN10569" s="3"/>
      <c r="AO10569" s="126"/>
      <c r="AP10569" s="126"/>
      <c r="AQ10569" s="127"/>
      <c r="AR10569" s="128"/>
      <c r="AS10569" s="13"/>
      <c r="AW10569" s="128"/>
      <c r="AX10569" s="128"/>
      <c r="AY10569" s="128"/>
      <c r="BH10569" s="89"/>
      <c r="BI10569" s="90"/>
      <c r="DL10569" s="13"/>
      <c r="DM10569" s="13"/>
      <c r="DN10569" s="3"/>
      <c r="DO10569" s="126"/>
      <c r="DP10569" s="126"/>
      <c r="DQ10569" s="127"/>
      <c r="DR10569" s="128"/>
      <c r="DS10569" s="13"/>
      <c r="DW10569" s="128"/>
      <c r="DX10569" s="128"/>
      <c r="DY10569" s="128"/>
      <c r="EH10569" s="89"/>
      <c r="EI10569" s="90"/>
    </row>
    <row r="10570" spans="38:139">
      <c r="AL10570" s="13"/>
      <c r="AM10570" s="13"/>
      <c r="AN10570" s="3"/>
      <c r="AO10570" s="126"/>
      <c r="AP10570" s="126"/>
      <c r="AQ10570" s="127"/>
      <c r="AR10570" s="128"/>
      <c r="AS10570" s="13"/>
      <c r="AW10570" s="128"/>
      <c r="AX10570" s="128"/>
      <c r="AY10570" s="128"/>
      <c r="BH10570" s="89"/>
      <c r="BI10570" s="90"/>
      <c r="DL10570" s="13"/>
      <c r="DM10570" s="13"/>
      <c r="DN10570" s="3"/>
      <c r="DO10570" s="126"/>
      <c r="DP10570" s="126"/>
      <c r="DQ10570" s="127"/>
      <c r="DR10570" s="128"/>
      <c r="DS10570" s="13"/>
      <c r="DW10570" s="128"/>
      <c r="DX10570" s="128"/>
      <c r="DY10570" s="128"/>
      <c r="EH10570" s="89"/>
      <c r="EI10570" s="90"/>
    </row>
    <row r="10571" spans="38:139">
      <c r="AL10571" s="13"/>
      <c r="AM10571" s="13"/>
      <c r="AN10571" s="3"/>
      <c r="AO10571" s="126"/>
      <c r="AP10571" s="126"/>
      <c r="AQ10571" s="127"/>
      <c r="AR10571" s="128"/>
      <c r="AS10571" s="13"/>
      <c r="AW10571" s="128"/>
      <c r="AX10571" s="128"/>
      <c r="AY10571" s="128"/>
      <c r="BH10571" s="89"/>
      <c r="BI10571" s="90"/>
      <c r="DL10571" s="13"/>
      <c r="DM10571" s="13"/>
      <c r="DN10571" s="3"/>
      <c r="DO10571" s="126"/>
      <c r="DP10571" s="126"/>
      <c r="DQ10571" s="127"/>
      <c r="DR10571" s="128"/>
      <c r="DS10571" s="13"/>
      <c r="DW10571" s="128"/>
      <c r="DX10571" s="128"/>
      <c r="DY10571" s="128"/>
      <c r="EH10571" s="89"/>
      <c r="EI10571" s="90"/>
    </row>
    <row r="10572" spans="38:139">
      <c r="AL10572" s="13"/>
      <c r="AM10572" s="13"/>
      <c r="AN10572" s="3"/>
      <c r="AO10572" s="126"/>
      <c r="AP10572" s="126"/>
      <c r="AQ10572" s="127"/>
      <c r="AR10572" s="128"/>
      <c r="AS10572" s="13"/>
      <c r="AW10572" s="128"/>
      <c r="AX10572" s="128"/>
      <c r="AY10572" s="128"/>
      <c r="BH10572" s="89"/>
      <c r="BI10572" s="90"/>
      <c r="DL10572" s="13"/>
      <c r="DM10572" s="13"/>
      <c r="DN10572" s="3"/>
      <c r="DO10572" s="126"/>
      <c r="DP10572" s="126"/>
      <c r="DQ10572" s="127"/>
      <c r="DR10572" s="128"/>
      <c r="DS10572" s="13"/>
      <c r="DW10572" s="128"/>
      <c r="DX10572" s="128"/>
      <c r="DY10572" s="128"/>
      <c r="EH10572" s="89"/>
      <c r="EI10572" s="90"/>
    </row>
    <row r="10573" spans="38:139">
      <c r="AL10573" s="13"/>
      <c r="AM10573" s="13"/>
      <c r="AN10573" s="3"/>
      <c r="AO10573" s="126"/>
      <c r="AP10573" s="126"/>
      <c r="AQ10573" s="127"/>
      <c r="AR10573" s="128"/>
      <c r="AS10573" s="13"/>
      <c r="AW10573" s="128"/>
      <c r="AX10573" s="128"/>
      <c r="AY10573" s="128"/>
      <c r="BH10573" s="89"/>
      <c r="BI10573" s="90"/>
      <c r="DL10573" s="13"/>
      <c r="DM10573" s="13"/>
      <c r="DN10573" s="3"/>
      <c r="DO10573" s="126"/>
      <c r="DP10573" s="126"/>
      <c r="DQ10573" s="127"/>
      <c r="DR10573" s="128"/>
      <c r="DS10573" s="13"/>
      <c r="DW10573" s="128"/>
      <c r="DX10573" s="128"/>
      <c r="DY10573" s="128"/>
      <c r="EH10573" s="89"/>
      <c r="EI10573" s="90"/>
    </row>
    <row r="10574" spans="38:139">
      <c r="AL10574" s="13"/>
      <c r="AM10574" s="13"/>
      <c r="AN10574" s="3"/>
      <c r="AO10574" s="126"/>
      <c r="AP10574" s="126"/>
      <c r="AQ10574" s="127"/>
      <c r="AR10574" s="128"/>
      <c r="AS10574" s="13"/>
      <c r="AW10574" s="128"/>
      <c r="AX10574" s="128"/>
      <c r="AY10574" s="128"/>
      <c r="BH10574" s="89"/>
      <c r="BI10574" s="90"/>
      <c r="DL10574" s="13"/>
      <c r="DM10574" s="13"/>
      <c r="DN10574" s="3"/>
      <c r="DO10574" s="126"/>
      <c r="DP10574" s="126"/>
      <c r="DQ10574" s="127"/>
      <c r="DR10574" s="128"/>
      <c r="DS10574" s="13"/>
      <c r="DW10574" s="128"/>
      <c r="DX10574" s="128"/>
      <c r="DY10574" s="128"/>
      <c r="EH10574" s="89"/>
      <c r="EI10574" s="90"/>
    </row>
    <row r="10575" spans="38:139">
      <c r="AL10575" s="13"/>
      <c r="AM10575" s="13"/>
      <c r="AN10575" s="3"/>
      <c r="AO10575" s="126"/>
      <c r="AP10575" s="126"/>
      <c r="AQ10575" s="127"/>
      <c r="AR10575" s="128"/>
      <c r="AS10575" s="13"/>
      <c r="AW10575" s="128"/>
      <c r="AX10575" s="128"/>
      <c r="AY10575" s="128"/>
      <c r="BH10575" s="89"/>
      <c r="BI10575" s="90"/>
      <c r="DL10575" s="13"/>
      <c r="DM10575" s="13"/>
      <c r="DN10575" s="3"/>
      <c r="DO10575" s="126"/>
      <c r="DP10575" s="126"/>
      <c r="DQ10575" s="127"/>
      <c r="DR10575" s="128"/>
      <c r="DS10575" s="13"/>
      <c r="DW10575" s="128"/>
      <c r="DX10575" s="128"/>
      <c r="DY10575" s="128"/>
      <c r="EH10575" s="89"/>
      <c r="EI10575" s="90"/>
    </row>
    <row r="10576" spans="38:139">
      <c r="AL10576" s="13"/>
      <c r="AM10576" s="13"/>
      <c r="AN10576" s="3"/>
      <c r="AO10576" s="126"/>
      <c r="AP10576" s="126"/>
      <c r="AQ10576" s="127"/>
      <c r="AR10576" s="128"/>
      <c r="AS10576" s="13"/>
      <c r="AW10576" s="128"/>
      <c r="AX10576" s="128"/>
      <c r="AY10576" s="128"/>
      <c r="BH10576" s="89"/>
      <c r="BI10576" s="90"/>
      <c r="DL10576" s="13"/>
      <c r="DM10576" s="13"/>
      <c r="DN10576" s="3"/>
      <c r="DO10576" s="126"/>
      <c r="DP10576" s="126"/>
      <c r="DQ10576" s="127"/>
      <c r="DR10576" s="128"/>
      <c r="DS10576" s="13"/>
      <c r="DW10576" s="128"/>
      <c r="DX10576" s="128"/>
      <c r="DY10576" s="128"/>
      <c r="EH10576" s="89"/>
      <c r="EI10576" s="90"/>
    </row>
    <row r="10577" spans="38:139">
      <c r="AL10577" s="13"/>
      <c r="AM10577" s="13"/>
      <c r="AN10577" s="3"/>
      <c r="AO10577" s="126"/>
      <c r="AP10577" s="126"/>
      <c r="AQ10577" s="127"/>
      <c r="AR10577" s="128"/>
      <c r="AS10577" s="13"/>
      <c r="AW10577" s="128"/>
      <c r="AX10577" s="128"/>
      <c r="AY10577" s="128"/>
      <c r="BH10577" s="89"/>
      <c r="BI10577" s="90"/>
      <c r="DL10577" s="13"/>
      <c r="DM10577" s="13"/>
      <c r="DN10577" s="3"/>
      <c r="DO10577" s="126"/>
      <c r="DP10577" s="126"/>
      <c r="DQ10577" s="127"/>
      <c r="DR10577" s="128"/>
      <c r="DS10577" s="13"/>
      <c r="DW10577" s="128"/>
      <c r="DX10577" s="128"/>
      <c r="DY10577" s="128"/>
      <c r="EH10577" s="89"/>
      <c r="EI10577" s="90"/>
    </row>
    <row r="10578" spans="38:139">
      <c r="AL10578" s="13"/>
      <c r="AM10578" s="13"/>
      <c r="AN10578" s="3"/>
      <c r="AO10578" s="126"/>
      <c r="AP10578" s="126"/>
      <c r="AQ10578" s="127"/>
      <c r="AR10578" s="128"/>
      <c r="AS10578" s="13"/>
      <c r="AW10578" s="128"/>
      <c r="AX10578" s="128"/>
      <c r="AY10578" s="128"/>
      <c r="BH10578" s="89"/>
      <c r="BI10578" s="90"/>
      <c r="DL10578" s="13"/>
      <c r="DM10578" s="13"/>
      <c r="DN10578" s="3"/>
      <c r="DO10578" s="126"/>
      <c r="DP10578" s="126"/>
      <c r="DQ10578" s="127"/>
      <c r="DR10578" s="128"/>
      <c r="DS10578" s="13"/>
      <c r="DW10578" s="128"/>
      <c r="DX10578" s="128"/>
      <c r="DY10578" s="128"/>
      <c r="EH10578" s="89"/>
      <c r="EI10578" s="90"/>
    </row>
    <row r="10579" spans="38:139">
      <c r="AL10579" s="13"/>
      <c r="AM10579" s="13"/>
      <c r="AN10579" s="3"/>
      <c r="AO10579" s="126"/>
      <c r="AP10579" s="126"/>
      <c r="AQ10579" s="127"/>
      <c r="AR10579" s="128"/>
      <c r="AS10579" s="13"/>
      <c r="AW10579" s="128"/>
      <c r="AX10579" s="128"/>
      <c r="AY10579" s="128"/>
      <c r="BH10579" s="89"/>
      <c r="BI10579" s="90"/>
      <c r="DL10579" s="13"/>
      <c r="DM10579" s="13"/>
      <c r="DN10579" s="3"/>
      <c r="DO10579" s="126"/>
      <c r="DP10579" s="126"/>
      <c r="DQ10579" s="127"/>
      <c r="DR10579" s="128"/>
      <c r="DS10579" s="13"/>
      <c r="DW10579" s="128"/>
      <c r="DX10579" s="128"/>
      <c r="DY10579" s="128"/>
      <c r="EH10579" s="89"/>
      <c r="EI10579" s="90"/>
    </row>
    <row r="10580" spans="38:139">
      <c r="AL10580" s="13"/>
      <c r="AM10580" s="13"/>
      <c r="AN10580" s="3"/>
      <c r="AO10580" s="126"/>
      <c r="AP10580" s="126"/>
      <c r="AQ10580" s="127"/>
      <c r="AR10580" s="128"/>
      <c r="AS10580" s="13"/>
      <c r="AW10580" s="128"/>
      <c r="AX10580" s="128"/>
      <c r="AY10580" s="128"/>
      <c r="BH10580" s="89"/>
      <c r="BI10580" s="90"/>
      <c r="DL10580" s="13"/>
      <c r="DM10580" s="13"/>
      <c r="DN10580" s="3"/>
      <c r="DO10580" s="126"/>
      <c r="DP10580" s="126"/>
      <c r="DQ10580" s="127"/>
      <c r="DR10580" s="128"/>
      <c r="DS10580" s="13"/>
      <c r="DW10580" s="128"/>
      <c r="DX10580" s="128"/>
      <c r="DY10580" s="128"/>
      <c r="EH10580" s="89"/>
      <c r="EI10580" s="90"/>
    </row>
    <row r="10581" spans="38:139">
      <c r="AL10581" s="13"/>
      <c r="AM10581" s="13"/>
      <c r="AN10581" s="3"/>
      <c r="AO10581" s="126"/>
      <c r="AP10581" s="126"/>
      <c r="AQ10581" s="127"/>
      <c r="AR10581" s="128"/>
      <c r="AS10581" s="13"/>
      <c r="AW10581" s="128"/>
      <c r="AX10581" s="128"/>
      <c r="AY10581" s="128"/>
      <c r="BH10581" s="89"/>
      <c r="BI10581" s="90"/>
      <c r="DL10581" s="13"/>
      <c r="DM10581" s="13"/>
      <c r="DN10581" s="3"/>
      <c r="DO10581" s="126"/>
      <c r="DP10581" s="126"/>
      <c r="DQ10581" s="127"/>
      <c r="DR10581" s="128"/>
      <c r="DS10581" s="13"/>
      <c r="DW10581" s="128"/>
      <c r="DX10581" s="128"/>
      <c r="DY10581" s="128"/>
      <c r="EH10581" s="89"/>
      <c r="EI10581" s="90"/>
    </row>
    <row r="10582" spans="38:139">
      <c r="AL10582" s="13"/>
      <c r="AM10582" s="13"/>
      <c r="AN10582" s="3"/>
      <c r="AO10582" s="126"/>
      <c r="AP10582" s="126"/>
      <c r="AQ10582" s="127"/>
      <c r="AR10582" s="128"/>
      <c r="AS10582" s="13"/>
      <c r="AW10582" s="128"/>
      <c r="AX10582" s="128"/>
      <c r="AY10582" s="128"/>
      <c r="BH10582" s="89"/>
      <c r="BI10582" s="90"/>
      <c r="DL10582" s="13"/>
      <c r="DM10582" s="13"/>
      <c r="DN10582" s="3"/>
      <c r="DO10582" s="126"/>
      <c r="DP10582" s="126"/>
      <c r="DQ10582" s="127"/>
      <c r="DR10582" s="128"/>
      <c r="DS10582" s="13"/>
      <c r="DW10582" s="128"/>
      <c r="DX10582" s="128"/>
      <c r="DY10582" s="128"/>
      <c r="EH10582" s="89"/>
      <c r="EI10582" s="90"/>
    </row>
    <row r="10583" spans="38:139">
      <c r="AL10583" s="13"/>
      <c r="AM10583" s="13"/>
      <c r="AN10583" s="3"/>
      <c r="AO10583" s="126"/>
      <c r="AP10583" s="126"/>
      <c r="AQ10583" s="127"/>
      <c r="AR10583" s="128"/>
      <c r="AS10583" s="13"/>
      <c r="AW10583" s="128"/>
      <c r="AX10583" s="128"/>
      <c r="AY10583" s="128"/>
      <c r="BH10583" s="89"/>
      <c r="BI10583" s="90"/>
      <c r="DL10583" s="13"/>
      <c r="DM10583" s="13"/>
      <c r="DN10583" s="3"/>
      <c r="DO10583" s="126"/>
      <c r="DP10583" s="126"/>
      <c r="DQ10583" s="127"/>
      <c r="DR10583" s="128"/>
      <c r="DS10583" s="13"/>
      <c r="DW10583" s="128"/>
      <c r="DX10583" s="128"/>
      <c r="DY10583" s="128"/>
      <c r="EH10583" s="89"/>
      <c r="EI10583" s="90"/>
    </row>
    <row r="10584" spans="38:139">
      <c r="AL10584" s="13"/>
      <c r="AM10584" s="13"/>
      <c r="AN10584" s="3"/>
      <c r="AO10584" s="126"/>
      <c r="AP10584" s="126"/>
      <c r="AQ10584" s="127"/>
      <c r="AR10584" s="128"/>
      <c r="AS10584" s="13"/>
      <c r="AW10584" s="128"/>
      <c r="AX10584" s="128"/>
      <c r="AY10584" s="128"/>
      <c r="BH10584" s="89"/>
      <c r="BI10584" s="90"/>
      <c r="DL10584" s="13"/>
      <c r="DM10584" s="13"/>
      <c r="DN10584" s="3"/>
      <c r="DO10584" s="126"/>
      <c r="DP10584" s="126"/>
      <c r="DQ10584" s="127"/>
      <c r="DR10584" s="128"/>
      <c r="DS10584" s="13"/>
      <c r="DW10584" s="128"/>
      <c r="DX10584" s="128"/>
      <c r="DY10584" s="128"/>
      <c r="EH10584" s="89"/>
      <c r="EI10584" s="90"/>
    </row>
    <row r="10585" spans="38:139">
      <c r="AL10585" s="13"/>
      <c r="AM10585" s="13"/>
      <c r="AN10585" s="3"/>
      <c r="AO10585" s="126"/>
      <c r="AP10585" s="126"/>
      <c r="AQ10585" s="127"/>
      <c r="AR10585" s="128"/>
      <c r="AS10585" s="13"/>
      <c r="AW10585" s="128"/>
      <c r="AX10585" s="128"/>
      <c r="AY10585" s="128"/>
      <c r="BH10585" s="89"/>
      <c r="BI10585" s="90"/>
      <c r="DL10585" s="13"/>
      <c r="DM10585" s="13"/>
      <c r="DN10585" s="3"/>
      <c r="DO10585" s="126"/>
      <c r="DP10585" s="126"/>
      <c r="DQ10585" s="127"/>
      <c r="DR10585" s="128"/>
      <c r="DS10585" s="13"/>
      <c r="DW10585" s="128"/>
      <c r="DX10585" s="128"/>
      <c r="DY10585" s="128"/>
      <c r="EH10585" s="89"/>
      <c r="EI10585" s="90"/>
    </row>
    <row r="10586" spans="38:139">
      <c r="AL10586" s="13"/>
      <c r="AM10586" s="13"/>
      <c r="AN10586" s="3"/>
      <c r="AO10586" s="126"/>
      <c r="AP10586" s="126"/>
      <c r="AQ10586" s="127"/>
      <c r="AR10586" s="128"/>
      <c r="AS10586" s="13"/>
      <c r="AW10586" s="128"/>
      <c r="AX10586" s="128"/>
      <c r="AY10586" s="128"/>
      <c r="BH10586" s="89"/>
      <c r="BI10586" s="90"/>
      <c r="DL10586" s="13"/>
      <c r="DM10586" s="13"/>
      <c r="DN10586" s="3"/>
      <c r="DO10586" s="126"/>
      <c r="DP10586" s="126"/>
      <c r="DQ10586" s="127"/>
      <c r="DR10586" s="128"/>
      <c r="DS10586" s="13"/>
      <c r="DW10586" s="128"/>
      <c r="DX10586" s="128"/>
      <c r="DY10586" s="128"/>
      <c r="EH10586" s="89"/>
      <c r="EI10586" s="90"/>
    </row>
    <row r="10587" spans="38:139">
      <c r="AL10587" s="13"/>
      <c r="AM10587" s="13"/>
      <c r="AN10587" s="3"/>
      <c r="AO10587" s="126"/>
      <c r="AP10587" s="126"/>
      <c r="AQ10587" s="127"/>
      <c r="AR10587" s="128"/>
      <c r="AS10587" s="13"/>
      <c r="AW10587" s="128"/>
      <c r="AX10587" s="128"/>
      <c r="AY10587" s="128"/>
      <c r="BH10587" s="89"/>
      <c r="BI10587" s="90"/>
      <c r="DL10587" s="13"/>
      <c r="DM10587" s="13"/>
      <c r="DN10587" s="3"/>
      <c r="DO10587" s="126"/>
      <c r="DP10587" s="126"/>
      <c r="DQ10587" s="127"/>
      <c r="DR10587" s="128"/>
      <c r="DS10587" s="13"/>
      <c r="DW10587" s="128"/>
      <c r="DX10587" s="128"/>
      <c r="DY10587" s="128"/>
      <c r="EH10587" s="89"/>
      <c r="EI10587" s="90"/>
    </row>
    <row r="10588" spans="38:139">
      <c r="AL10588" s="13"/>
      <c r="AM10588" s="13"/>
      <c r="AN10588" s="3"/>
      <c r="AO10588" s="126"/>
      <c r="AP10588" s="126"/>
      <c r="AQ10588" s="127"/>
      <c r="AR10588" s="128"/>
      <c r="AS10588" s="13"/>
      <c r="AW10588" s="128"/>
      <c r="AX10588" s="128"/>
      <c r="AY10588" s="128"/>
      <c r="BH10588" s="89"/>
      <c r="BI10588" s="90"/>
      <c r="DL10588" s="13"/>
      <c r="DM10588" s="13"/>
      <c r="DN10588" s="3"/>
      <c r="DO10588" s="126"/>
      <c r="DP10588" s="126"/>
      <c r="DQ10588" s="127"/>
      <c r="DR10588" s="128"/>
      <c r="DS10588" s="13"/>
      <c r="DW10588" s="128"/>
      <c r="DX10588" s="128"/>
      <c r="DY10588" s="128"/>
      <c r="EH10588" s="89"/>
      <c r="EI10588" s="90"/>
    </row>
    <row r="10589" spans="38:139">
      <c r="AL10589" s="13"/>
      <c r="AM10589" s="13"/>
      <c r="AN10589" s="3"/>
      <c r="AO10589" s="126"/>
      <c r="AP10589" s="126"/>
      <c r="AQ10589" s="127"/>
      <c r="AR10589" s="128"/>
      <c r="AS10589" s="13"/>
      <c r="AW10589" s="128"/>
      <c r="AX10589" s="128"/>
      <c r="AY10589" s="128"/>
      <c r="BH10589" s="89"/>
      <c r="BI10589" s="90"/>
      <c r="DL10589" s="13"/>
      <c r="DM10589" s="13"/>
      <c r="DN10589" s="3"/>
      <c r="DO10589" s="126"/>
      <c r="DP10589" s="126"/>
      <c r="DQ10589" s="127"/>
      <c r="DR10589" s="128"/>
      <c r="DS10589" s="13"/>
      <c r="DW10589" s="128"/>
      <c r="DX10589" s="128"/>
      <c r="DY10589" s="128"/>
      <c r="EH10589" s="89"/>
      <c r="EI10589" s="90"/>
    </row>
    <row r="10590" spans="38:139">
      <c r="AL10590" s="13"/>
      <c r="AM10590" s="13"/>
      <c r="AN10590" s="3"/>
      <c r="AO10590" s="126"/>
      <c r="AP10590" s="126"/>
      <c r="AQ10590" s="127"/>
      <c r="AR10590" s="128"/>
      <c r="AS10590" s="13"/>
      <c r="AW10590" s="128"/>
      <c r="AX10590" s="128"/>
      <c r="AY10590" s="128"/>
      <c r="BH10590" s="89"/>
      <c r="BI10590" s="90"/>
      <c r="DL10590" s="13"/>
      <c r="DM10590" s="13"/>
      <c r="DN10590" s="3"/>
      <c r="DO10590" s="126"/>
      <c r="DP10590" s="126"/>
      <c r="DQ10590" s="127"/>
      <c r="DR10590" s="128"/>
      <c r="DS10590" s="13"/>
      <c r="DW10590" s="128"/>
      <c r="DX10590" s="128"/>
      <c r="DY10590" s="128"/>
      <c r="EH10590" s="89"/>
      <c r="EI10590" s="90"/>
    </row>
    <row r="10591" spans="38:139">
      <c r="AL10591" s="13"/>
      <c r="AM10591" s="13"/>
      <c r="AN10591" s="3"/>
      <c r="AO10591" s="126"/>
      <c r="AP10591" s="126"/>
      <c r="AQ10591" s="127"/>
      <c r="AR10591" s="128"/>
      <c r="AS10591" s="13"/>
      <c r="AW10591" s="128"/>
      <c r="AX10591" s="128"/>
      <c r="AY10591" s="128"/>
      <c r="BH10591" s="89"/>
      <c r="BI10591" s="90"/>
      <c r="DL10591" s="13"/>
      <c r="DM10591" s="13"/>
      <c r="DN10591" s="3"/>
      <c r="DO10591" s="126"/>
      <c r="DP10591" s="126"/>
      <c r="DQ10591" s="127"/>
      <c r="DR10591" s="128"/>
      <c r="DS10591" s="13"/>
      <c r="DW10591" s="128"/>
      <c r="DX10591" s="128"/>
      <c r="DY10591" s="128"/>
      <c r="EH10591" s="89"/>
      <c r="EI10591" s="90"/>
    </row>
    <row r="10592" spans="38:139">
      <c r="AL10592" s="13"/>
      <c r="AM10592" s="13"/>
      <c r="AN10592" s="3"/>
      <c r="AO10592" s="126"/>
      <c r="AP10592" s="126"/>
      <c r="AQ10592" s="127"/>
      <c r="AR10592" s="128"/>
      <c r="AS10592" s="13"/>
      <c r="AW10592" s="128"/>
      <c r="AX10592" s="128"/>
      <c r="AY10592" s="128"/>
      <c r="BH10592" s="89"/>
      <c r="BI10592" s="90"/>
      <c r="DL10592" s="13"/>
      <c r="DM10592" s="13"/>
      <c r="DN10592" s="3"/>
      <c r="DO10592" s="126"/>
      <c r="DP10592" s="126"/>
      <c r="DQ10592" s="127"/>
      <c r="DR10592" s="128"/>
      <c r="DS10592" s="13"/>
      <c r="DW10592" s="128"/>
      <c r="DX10592" s="128"/>
      <c r="DY10592" s="128"/>
      <c r="EH10592" s="89"/>
      <c r="EI10592" s="90"/>
    </row>
    <row r="10593" spans="38:139">
      <c r="AL10593" s="13"/>
      <c r="AM10593" s="13"/>
      <c r="AN10593" s="3"/>
      <c r="AO10593" s="126"/>
      <c r="AP10593" s="126"/>
      <c r="AQ10593" s="127"/>
      <c r="AR10593" s="128"/>
      <c r="AS10593" s="13"/>
      <c r="AW10593" s="128"/>
      <c r="AX10593" s="128"/>
      <c r="AY10593" s="128"/>
      <c r="BH10593" s="89"/>
      <c r="BI10593" s="90"/>
      <c r="DL10593" s="13"/>
      <c r="DM10593" s="13"/>
      <c r="DN10593" s="3"/>
      <c r="DO10593" s="126"/>
      <c r="DP10593" s="126"/>
      <c r="DQ10593" s="127"/>
      <c r="DR10593" s="128"/>
      <c r="DS10593" s="13"/>
      <c r="DW10593" s="128"/>
      <c r="DX10593" s="128"/>
      <c r="DY10593" s="128"/>
      <c r="EH10593" s="89"/>
      <c r="EI10593" s="90"/>
    </row>
    <row r="10594" spans="38:139">
      <c r="AL10594" s="13"/>
      <c r="AM10594" s="13"/>
      <c r="AN10594" s="3"/>
      <c r="AO10594" s="126"/>
      <c r="AP10594" s="126"/>
      <c r="AQ10594" s="127"/>
      <c r="AR10594" s="128"/>
      <c r="AS10594" s="13"/>
      <c r="AW10594" s="128"/>
      <c r="AX10594" s="128"/>
      <c r="AY10594" s="128"/>
      <c r="BH10594" s="89"/>
      <c r="BI10594" s="90"/>
      <c r="DL10594" s="13"/>
      <c r="DM10594" s="13"/>
      <c r="DN10594" s="3"/>
      <c r="DO10594" s="126"/>
      <c r="DP10594" s="126"/>
      <c r="DQ10594" s="127"/>
      <c r="DR10594" s="128"/>
      <c r="DS10594" s="13"/>
      <c r="DW10594" s="128"/>
      <c r="DX10594" s="128"/>
      <c r="DY10594" s="128"/>
      <c r="EH10594" s="89"/>
      <c r="EI10594" s="90"/>
    </row>
    <row r="10595" spans="38:139">
      <c r="AL10595" s="13"/>
      <c r="AM10595" s="13"/>
      <c r="AN10595" s="3"/>
      <c r="AO10595" s="126"/>
      <c r="AP10595" s="126"/>
      <c r="AQ10595" s="127"/>
      <c r="AR10595" s="128"/>
      <c r="AS10595" s="13"/>
      <c r="AW10595" s="128"/>
      <c r="AX10595" s="128"/>
      <c r="AY10595" s="128"/>
      <c r="BH10595" s="89"/>
      <c r="BI10595" s="90"/>
      <c r="DL10595" s="13"/>
      <c r="DM10595" s="13"/>
      <c r="DN10595" s="3"/>
      <c r="DO10595" s="126"/>
      <c r="DP10595" s="126"/>
      <c r="DQ10595" s="127"/>
      <c r="DR10595" s="128"/>
      <c r="DS10595" s="13"/>
      <c r="DW10595" s="128"/>
      <c r="DX10595" s="128"/>
      <c r="DY10595" s="128"/>
      <c r="EH10595" s="89"/>
      <c r="EI10595" s="90"/>
    </row>
    <row r="10596" spans="38:139">
      <c r="AL10596" s="13"/>
      <c r="AM10596" s="13"/>
      <c r="AN10596" s="3"/>
      <c r="AO10596" s="126"/>
      <c r="AP10596" s="126"/>
      <c r="AQ10596" s="127"/>
      <c r="AR10596" s="128"/>
      <c r="AS10596" s="13"/>
      <c r="AW10596" s="128"/>
      <c r="AX10596" s="128"/>
      <c r="AY10596" s="128"/>
      <c r="BH10596" s="89"/>
      <c r="BI10596" s="90"/>
      <c r="DL10596" s="13"/>
      <c r="DM10596" s="13"/>
      <c r="DN10596" s="3"/>
      <c r="DO10596" s="126"/>
      <c r="DP10596" s="126"/>
      <c r="DQ10596" s="127"/>
      <c r="DR10596" s="128"/>
      <c r="DS10596" s="13"/>
      <c r="DW10596" s="128"/>
      <c r="DX10596" s="128"/>
      <c r="DY10596" s="128"/>
      <c r="EH10596" s="89"/>
      <c r="EI10596" s="90"/>
    </row>
    <row r="10597" spans="38:139">
      <c r="AL10597" s="13"/>
      <c r="AM10597" s="13"/>
      <c r="AN10597" s="3"/>
      <c r="AO10597" s="126"/>
      <c r="AP10597" s="126"/>
      <c r="AQ10597" s="127"/>
      <c r="AR10597" s="128"/>
      <c r="AS10597" s="13"/>
      <c r="AW10597" s="128"/>
      <c r="AX10597" s="128"/>
      <c r="AY10597" s="128"/>
      <c r="BH10597" s="89"/>
      <c r="BI10597" s="90"/>
      <c r="DL10597" s="13"/>
      <c r="DM10597" s="13"/>
      <c r="DN10597" s="3"/>
      <c r="DO10597" s="126"/>
      <c r="DP10597" s="126"/>
      <c r="DQ10597" s="127"/>
      <c r="DR10597" s="128"/>
      <c r="DS10597" s="13"/>
      <c r="DW10597" s="128"/>
      <c r="DX10597" s="128"/>
      <c r="DY10597" s="128"/>
      <c r="EH10597" s="89"/>
      <c r="EI10597" s="90"/>
    </row>
    <row r="10598" spans="38:139">
      <c r="AL10598" s="13"/>
      <c r="AM10598" s="13"/>
      <c r="AN10598" s="3"/>
      <c r="AO10598" s="126"/>
      <c r="AP10598" s="126"/>
      <c r="AQ10598" s="127"/>
      <c r="AR10598" s="128"/>
      <c r="AS10598" s="13"/>
      <c r="AW10598" s="128"/>
      <c r="AX10598" s="128"/>
      <c r="AY10598" s="128"/>
      <c r="BH10598" s="89"/>
      <c r="BI10598" s="90"/>
      <c r="DL10598" s="13"/>
      <c r="DM10598" s="13"/>
      <c r="DN10598" s="3"/>
      <c r="DO10598" s="126"/>
      <c r="DP10598" s="126"/>
      <c r="DQ10598" s="127"/>
      <c r="DR10598" s="128"/>
      <c r="DS10598" s="13"/>
      <c r="DW10598" s="128"/>
      <c r="DX10598" s="128"/>
      <c r="DY10598" s="128"/>
      <c r="EH10598" s="89"/>
      <c r="EI10598" s="90"/>
    </row>
    <row r="10599" spans="38:139">
      <c r="AL10599" s="13"/>
      <c r="AM10599" s="13"/>
      <c r="AN10599" s="3"/>
      <c r="AO10599" s="126"/>
      <c r="AP10599" s="126"/>
      <c r="AQ10599" s="127"/>
      <c r="AR10599" s="128"/>
      <c r="AS10599" s="13"/>
      <c r="AW10599" s="128"/>
      <c r="AX10599" s="128"/>
      <c r="AY10599" s="128"/>
      <c r="BH10599" s="89"/>
      <c r="BI10599" s="90"/>
      <c r="DL10599" s="13"/>
      <c r="DM10599" s="13"/>
      <c r="DN10599" s="3"/>
      <c r="DO10599" s="126"/>
      <c r="DP10599" s="126"/>
      <c r="DQ10599" s="127"/>
      <c r="DR10599" s="128"/>
      <c r="DS10599" s="13"/>
      <c r="DW10599" s="128"/>
      <c r="DX10599" s="128"/>
      <c r="DY10599" s="128"/>
      <c r="EH10599" s="89"/>
      <c r="EI10599" s="90"/>
    </row>
    <row r="10600" spans="38:139">
      <c r="AL10600" s="13"/>
      <c r="AM10600" s="13"/>
      <c r="AN10600" s="3"/>
      <c r="AO10600" s="126"/>
      <c r="AP10600" s="126"/>
      <c r="AQ10600" s="127"/>
      <c r="AR10600" s="128"/>
      <c r="AS10600" s="13"/>
      <c r="AW10600" s="128"/>
      <c r="AX10600" s="128"/>
      <c r="AY10600" s="128"/>
      <c r="BH10600" s="89"/>
      <c r="BI10600" s="90"/>
      <c r="DL10600" s="13"/>
      <c r="DM10600" s="13"/>
      <c r="DN10600" s="3"/>
      <c r="DO10600" s="126"/>
      <c r="DP10600" s="126"/>
      <c r="DQ10600" s="127"/>
      <c r="DR10600" s="128"/>
      <c r="DS10600" s="13"/>
      <c r="DW10600" s="128"/>
      <c r="DX10600" s="128"/>
      <c r="DY10600" s="128"/>
      <c r="EH10600" s="89"/>
      <c r="EI10600" s="90"/>
    </row>
    <row r="10601" spans="38:139">
      <c r="AL10601" s="13"/>
      <c r="AM10601" s="13"/>
      <c r="AN10601" s="3"/>
      <c r="AO10601" s="126"/>
      <c r="AP10601" s="126"/>
      <c r="AQ10601" s="127"/>
      <c r="AR10601" s="128"/>
      <c r="AS10601" s="13"/>
      <c r="AW10601" s="128"/>
      <c r="AX10601" s="128"/>
      <c r="AY10601" s="128"/>
      <c r="BH10601" s="89"/>
      <c r="BI10601" s="90"/>
      <c r="DL10601" s="13"/>
      <c r="DM10601" s="13"/>
      <c r="DN10601" s="3"/>
      <c r="DO10601" s="126"/>
      <c r="DP10601" s="126"/>
      <c r="DQ10601" s="127"/>
      <c r="DR10601" s="128"/>
      <c r="DS10601" s="13"/>
      <c r="DW10601" s="128"/>
      <c r="DX10601" s="128"/>
      <c r="DY10601" s="128"/>
      <c r="EH10601" s="89"/>
      <c r="EI10601" s="90"/>
    </row>
    <row r="10602" spans="38:139">
      <c r="AL10602" s="13"/>
      <c r="AM10602" s="13"/>
      <c r="AN10602" s="3"/>
      <c r="AO10602" s="126"/>
      <c r="AP10602" s="126"/>
      <c r="AQ10602" s="127"/>
      <c r="AR10602" s="128"/>
      <c r="AS10602" s="13"/>
      <c r="AW10602" s="128"/>
      <c r="AX10602" s="128"/>
      <c r="AY10602" s="128"/>
      <c r="BH10602" s="89"/>
      <c r="BI10602" s="90"/>
      <c r="DL10602" s="13"/>
      <c r="DM10602" s="13"/>
      <c r="DN10602" s="3"/>
      <c r="DO10602" s="126"/>
      <c r="DP10602" s="126"/>
      <c r="DQ10602" s="127"/>
      <c r="DR10602" s="128"/>
      <c r="DS10602" s="13"/>
      <c r="DW10602" s="128"/>
      <c r="DX10602" s="128"/>
      <c r="DY10602" s="128"/>
      <c r="EH10602" s="89"/>
      <c r="EI10602" s="90"/>
    </row>
    <row r="10603" spans="38:139">
      <c r="AL10603" s="13"/>
      <c r="AM10603" s="13"/>
      <c r="AN10603" s="3"/>
      <c r="AO10603" s="126"/>
      <c r="AP10603" s="126"/>
      <c r="AQ10603" s="127"/>
      <c r="AR10603" s="128"/>
      <c r="AS10603" s="13"/>
      <c r="AW10603" s="128"/>
      <c r="AX10603" s="128"/>
      <c r="AY10603" s="128"/>
      <c r="BH10603" s="89"/>
      <c r="BI10603" s="90"/>
      <c r="DL10603" s="13"/>
      <c r="DM10603" s="13"/>
      <c r="DN10603" s="3"/>
      <c r="DO10603" s="126"/>
      <c r="DP10603" s="126"/>
      <c r="DQ10603" s="127"/>
      <c r="DR10603" s="128"/>
      <c r="DS10603" s="13"/>
      <c r="DW10603" s="128"/>
      <c r="DX10603" s="128"/>
      <c r="DY10603" s="128"/>
      <c r="EH10603" s="89"/>
      <c r="EI10603" s="90"/>
    </row>
    <row r="10604" spans="38:139">
      <c r="AL10604" s="13"/>
      <c r="AM10604" s="13"/>
      <c r="AN10604" s="3"/>
      <c r="AO10604" s="126"/>
      <c r="AP10604" s="126"/>
      <c r="AQ10604" s="127"/>
      <c r="AR10604" s="128"/>
      <c r="AS10604" s="13"/>
      <c r="AW10604" s="128"/>
      <c r="AX10604" s="128"/>
      <c r="AY10604" s="128"/>
      <c r="BH10604" s="89"/>
      <c r="BI10604" s="90"/>
      <c r="DL10604" s="13"/>
      <c r="DM10604" s="13"/>
      <c r="DN10604" s="3"/>
      <c r="DO10604" s="126"/>
      <c r="DP10604" s="126"/>
      <c r="DQ10604" s="127"/>
      <c r="DR10604" s="128"/>
      <c r="DS10604" s="13"/>
      <c r="DW10604" s="128"/>
      <c r="DX10604" s="128"/>
      <c r="DY10604" s="128"/>
      <c r="EH10604" s="89"/>
      <c r="EI10604" s="90"/>
    </row>
    <row r="10605" spans="38:139">
      <c r="AL10605" s="13"/>
      <c r="AM10605" s="13"/>
      <c r="AN10605" s="3"/>
      <c r="AO10605" s="126"/>
      <c r="AP10605" s="126"/>
      <c r="AQ10605" s="127"/>
      <c r="AR10605" s="128"/>
      <c r="AS10605" s="13"/>
      <c r="AW10605" s="128"/>
      <c r="AX10605" s="128"/>
      <c r="AY10605" s="128"/>
      <c r="BH10605" s="89"/>
      <c r="BI10605" s="90"/>
      <c r="DL10605" s="13"/>
      <c r="DM10605" s="13"/>
      <c r="DN10605" s="3"/>
      <c r="DO10605" s="126"/>
      <c r="DP10605" s="126"/>
      <c r="DQ10605" s="127"/>
      <c r="DR10605" s="128"/>
      <c r="DS10605" s="13"/>
      <c r="DW10605" s="128"/>
      <c r="DX10605" s="128"/>
      <c r="DY10605" s="128"/>
      <c r="EH10605" s="89"/>
      <c r="EI10605" s="90"/>
    </row>
    <row r="10606" spans="38:139">
      <c r="AL10606" s="13"/>
      <c r="AM10606" s="13"/>
      <c r="AN10606" s="3"/>
      <c r="AO10606" s="126"/>
      <c r="AP10606" s="126"/>
      <c r="AQ10606" s="127"/>
      <c r="AR10606" s="128"/>
      <c r="AS10606" s="13"/>
      <c r="AW10606" s="128"/>
      <c r="AX10606" s="128"/>
      <c r="AY10606" s="128"/>
      <c r="BH10606" s="89"/>
      <c r="BI10606" s="90"/>
      <c r="DL10606" s="13"/>
      <c r="DM10606" s="13"/>
      <c r="DN10606" s="3"/>
      <c r="DO10606" s="126"/>
      <c r="DP10606" s="126"/>
      <c r="DQ10606" s="127"/>
      <c r="DR10606" s="128"/>
      <c r="DS10606" s="13"/>
      <c r="DW10606" s="128"/>
      <c r="DX10606" s="128"/>
      <c r="DY10606" s="128"/>
      <c r="EH10606" s="89"/>
      <c r="EI10606" s="90"/>
    </row>
    <row r="10607" spans="38:139">
      <c r="AL10607" s="13"/>
      <c r="AM10607" s="13"/>
      <c r="AN10607" s="3"/>
      <c r="AO10607" s="126"/>
      <c r="AP10607" s="126"/>
      <c r="AQ10607" s="127"/>
      <c r="AR10607" s="128"/>
      <c r="AS10607" s="13"/>
      <c r="AW10607" s="128"/>
      <c r="AX10607" s="128"/>
      <c r="AY10607" s="128"/>
      <c r="BH10607" s="89"/>
      <c r="BI10607" s="90"/>
      <c r="DL10607" s="13"/>
      <c r="DM10607" s="13"/>
      <c r="DN10607" s="3"/>
      <c r="DO10607" s="126"/>
      <c r="DP10607" s="126"/>
      <c r="DQ10607" s="127"/>
      <c r="DR10607" s="128"/>
      <c r="DS10607" s="13"/>
      <c r="DW10607" s="128"/>
      <c r="DX10607" s="128"/>
      <c r="DY10607" s="128"/>
      <c r="EH10607" s="89"/>
      <c r="EI10607" s="90"/>
    </row>
    <row r="10608" spans="38:139">
      <c r="AL10608" s="13"/>
      <c r="AM10608" s="13"/>
      <c r="AN10608" s="3"/>
      <c r="AO10608" s="126"/>
      <c r="AP10608" s="126"/>
      <c r="AQ10608" s="127"/>
      <c r="AR10608" s="128"/>
      <c r="AS10608" s="13"/>
      <c r="AW10608" s="128"/>
      <c r="AX10608" s="128"/>
      <c r="AY10608" s="128"/>
      <c r="BH10608" s="89"/>
      <c r="BI10608" s="90"/>
      <c r="DL10608" s="13"/>
      <c r="DM10608" s="13"/>
      <c r="DN10608" s="3"/>
      <c r="DO10608" s="126"/>
      <c r="DP10608" s="126"/>
      <c r="DQ10608" s="127"/>
      <c r="DR10608" s="128"/>
      <c r="DS10608" s="13"/>
      <c r="DW10608" s="128"/>
      <c r="DX10608" s="128"/>
      <c r="DY10608" s="128"/>
      <c r="EH10608" s="89"/>
      <c r="EI10608" s="90"/>
    </row>
    <row r="10609" spans="38:139">
      <c r="AL10609" s="13"/>
      <c r="AM10609" s="13"/>
      <c r="AN10609" s="3"/>
      <c r="AO10609" s="126"/>
      <c r="AP10609" s="126"/>
      <c r="AQ10609" s="127"/>
      <c r="AR10609" s="128"/>
      <c r="AS10609" s="13"/>
      <c r="AW10609" s="128"/>
      <c r="AX10609" s="128"/>
      <c r="AY10609" s="128"/>
      <c r="BH10609" s="89"/>
      <c r="BI10609" s="90"/>
      <c r="DL10609" s="13"/>
      <c r="DM10609" s="13"/>
      <c r="DN10609" s="3"/>
      <c r="DO10609" s="126"/>
      <c r="DP10609" s="126"/>
      <c r="DQ10609" s="127"/>
      <c r="DR10609" s="128"/>
      <c r="DS10609" s="13"/>
      <c r="DW10609" s="128"/>
      <c r="DX10609" s="128"/>
      <c r="DY10609" s="128"/>
      <c r="EH10609" s="89"/>
      <c r="EI10609" s="90"/>
    </row>
    <row r="10610" spans="38:139">
      <c r="AL10610" s="13"/>
      <c r="AM10610" s="13"/>
      <c r="AN10610" s="3"/>
      <c r="AO10610" s="126"/>
      <c r="AP10610" s="126"/>
      <c r="AQ10610" s="127"/>
      <c r="AR10610" s="128"/>
      <c r="AS10610" s="13"/>
      <c r="AW10610" s="128"/>
      <c r="AX10610" s="128"/>
      <c r="AY10610" s="128"/>
      <c r="BH10610" s="89"/>
      <c r="BI10610" s="90"/>
      <c r="DL10610" s="13"/>
      <c r="DM10610" s="13"/>
      <c r="DN10610" s="3"/>
      <c r="DO10610" s="126"/>
      <c r="DP10610" s="126"/>
      <c r="DQ10610" s="127"/>
      <c r="DR10610" s="128"/>
      <c r="DS10610" s="13"/>
      <c r="DW10610" s="128"/>
      <c r="DX10610" s="128"/>
      <c r="DY10610" s="128"/>
      <c r="EH10610" s="89"/>
      <c r="EI10610" s="90"/>
    </row>
    <row r="10611" spans="38:139">
      <c r="AL10611" s="13"/>
      <c r="AM10611" s="13"/>
      <c r="AN10611" s="3"/>
      <c r="AO10611" s="126"/>
      <c r="AP10611" s="126"/>
      <c r="AQ10611" s="127"/>
      <c r="AR10611" s="128"/>
      <c r="AS10611" s="13"/>
      <c r="AW10611" s="128"/>
      <c r="AX10611" s="128"/>
      <c r="AY10611" s="128"/>
      <c r="BH10611" s="89"/>
      <c r="BI10611" s="90"/>
      <c r="DL10611" s="13"/>
      <c r="DM10611" s="13"/>
      <c r="DN10611" s="3"/>
      <c r="DO10611" s="126"/>
      <c r="DP10611" s="126"/>
      <c r="DQ10611" s="127"/>
      <c r="DR10611" s="128"/>
      <c r="DS10611" s="13"/>
      <c r="DW10611" s="128"/>
      <c r="DX10611" s="128"/>
      <c r="DY10611" s="128"/>
      <c r="EH10611" s="89"/>
      <c r="EI10611" s="90"/>
    </row>
    <row r="10612" spans="38:139">
      <c r="AL10612" s="13"/>
      <c r="AM10612" s="13"/>
      <c r="AN10612" s="3"/>
      <c r="AO10612" s="126"/>
      <c r="AP10612" s="126"/>
      <c r="AQ10612" s="127"/>
      <c r="AR10612" s="128"/>
      <c r="AS10612" s="13"/>
      <c r="AW10612" s="128"/>
      <c r="AX10612" s="128"/>
      <c r="AY10612" s="128"/>
      <c r="BH10612" s="89"/>
      <c r="BI10612" s="90"/>
      <c r="DL10612" s="13"/>
      <c r="DM10612" s="13"/>
      <c r="DN10612" s="3"/>
      <c r="DO10612" s="126"/>
      <c r="DP10612" s="126"/>
      <c r="DQ10612" s="127"/>
      <c r="DR10612" s="128"/>
      <c r="DS10612" s="13"/>
      <c r="DW10612" s="128"/>
      <c r="DX10612" s="128"/>
      <c r="DY10612" s="128"/>
      <c r="EH10612" s="89"/>
      <c r="EI10612" s="90"/>
    </row>
    <row r="10613" spans="38:139">
      <c r="AL10613" s="13"/>
      <c r="AM10613" s="13"/>
      <c r="AN10613" s="3"/>
      <c r="AO10613" s="126"/>
      <c r="AP10613" s="126"/>
      <c r="AQ10613" s="127"/>
      <c r="AR10613" s="128"/>
      <c r="AS10613" s="13"/>
      <c r="AW10613" s="128"/>
      <c r="AX10613" s="128"/>
      <c r="AY10613" s="128"/>
      <c r="BH10613" s="89"/>
      <c r="BI10613" s="90"/>
      <c r="DL10613" s="13"/>
      <c r="DM10613" s="13"/>
      <c r="DN10613" s="3"/>
      <c r="DO10613" s="126"/>
      <c r="DP10613" s="126"/>
      <c r="DQ10613" s="127"/>
      <c r="DR10613" s="128"/>
      <c r="DS10613" s="13"/>
      <c r="DW10613" s="128"/>
      <c r="DX10613" s="128"/>
      <c r="DY10613" s="128"/>
      <c r="EH10613" s="89"/>
      <c r="EI10613" s="90"/>
    </row>
    <row r="10614" spans="38:139">
      <c r="AL10614" s="13"/>
      <c r="AM10614" s="13"/>
      <c r="AN10614" s="3"/>
      <c r="AO10614" s="126"/>
      <c r="AP10614" s="126"/>
      <c r="AQ10614" s="127"/>
      <c r="AR10614" s="128"/>
      <c r="AS10614" s="13"/>
      <c r="AW10614" s="128"/>
      <c r="AX10614" s="128"/>
      <c r="AY10614" s="128"/>
      <c r="BH10614" s="89"/>
      <c r="BI10614" s="90"/>
      <c r="DL10614" s="13"/>
      <c r="DM10614" s="13"/>
      <c r="DN10614" s="3"/>
      <c r="DO10614" s="126"/>
      <c r="DP10614" s="126"/>
      <c r="DQ10614" s="127"/>
      <c r="DR10614" s="128"/>
      <c r="DS10614" s="13"/>
      <c r="DW10614" s="128"/>
      <c r="DX10614" s="128"/>
      <c r="DY10614" s="128"/>
      <c r="EH10614" s="89"/>
      <c r="EI10614" s="90"/>
    </row>
    <row r="10615" spans="38:139">
      <c r="AL10615" s="13"/>
      <c r="AM10615" s="13"/>
      <c r="AN10615" s="3"/>
      <c r="AO10615" s="126"/>
      <c r="AP10615" s="126"/>
      <c r="AQ10615" s="127"/>
      <c r="AR10615" s="128"/>
      <c r="AS10615" s="13"/>
      <c r="AW10615" s="128"/>
      <c r="AX10615" s="128"/>
      <c r="AY10615" s="128"/>
      <c r="BH10615" s="89"/>
      <c r="BI10615" s="90"/>
      <c r="DL10615" s="13"/>
      <c r="DM10615" s="13"/>
      <c r="DN10615" s="3"/>
      <c r="DO10615" s="126"/>
      <c r="DP10615" s="126"/>
      <c r="DQ10615" s="127"/>
      <c r="DR10615" s="128"/>
      <c r="DS10615" s="13"/>
      <c r="DW10615" s="128"/>
      <c r="DX10615" s="128"/>
      <c r="DY10615" s="128"/>
      <c r="EH10615" s="89"/>
      <c r="EI10615" s="90"/>
    </row>
    <row r="10616" spans="38:139">
      <c r="AL10616" s="13"/>
      <c r="AM10616" s="13"/>
      <c r="AN10616" s="3"/>
      <c r="AO10616" s="126"/>
      <c r="AP10616" s="126"/>
      <c r="AQ10616" s="127"/>
      <c r="AR10616" s="128"/>
      <c r="AS10616" s="13"/>
      <c r="AW10616" s="128"/>
      <c r="AX10616" s="128"/>
      <c r="AY10616" s="128"/>
      <c r="BH10616" s="89"/>
      <c r="BI10616" s="90"/>
      <c r="DL10616" s="13"/>
      <c r="DM10616" s="13"/>
      <c r="DN10616" s="3"/>
      <c r="DO10616" s="126"/>
      <c r="DP10616" s="126"/>
      <c r="DQ10616" s="127"/>
      <c r="DR10616" s="128"/>
      <c r="DS10616" s="13"/>
      <c r="DW10616" s="128"/>
      <c r="DX10616" s="128"/>
      <c r="DY10616" s="128"/>
      <c r="EH10616" s="89"/>
      <c r="EI10616" s="90"/>
    </row>
    <row r="10617" spans="38:139">
      <c r="AL10617" s="13"/>
      <c r="AM10617" s="13"/>
      <c r="AN10617" s="3"/>
      <c r="AO10617" s="126"/>
      <c r="AP10617" s="126"/>
      <c r="AQ10617" s="127"/>
      <c r="AR10617" s="128"/>
      <c r="AS10617" s="13"/>
      <c r="AW10617" s="128"/>
      <c r="AX10617" s="128"/>
      <c r="AY10617" s="128"/>
      <c r="BH10617" s="89"/>
      <c r="BI10617" s="90"/>
      <c r="DL10617" s="13"/>
      <c r="DM10617" s="13"/>
      <c r="DN10617" s="3"/>
      <c r="DO10617" s="126"/>
      <c r="DP10617" s="126"/>
      <c r="DQ10617" s="127"/>
      <c r="DR10617" s="128"/>
      <c r="DS10617" s="13"/>
      <c r="DW10617" s="128"/>
      <c r="DX10617" s="128"/>
      <c r="DY10617" s="128"/>
      <c r="EH10617" s="89"/>
      <c r="EI10617" s="90"/>
    </row>
    <row r="10618" spans="38:139">
      <c r="AL10618" s="13"/>
      <c r="AM10618" s="13"/>
      <c r="AN10618" s="3"/>
      <c r="AO10618" s="126"/>
      <c r="AP10618" s="126"/>
      <c r="AQ10618" s="127"/>
      <c r="AR10618" s="128"/>
      <c r="AS10618" s="13"/>
      <c r="AW10618" s="128"/>
      <c r="AX10618" s="128"/>
      <c r="AY10618" s="128"/>
      <c r="BH10618" s="89"/>
      <c r="BI10618" s="90"/>
      <c r="DL10618" s="13"/>
      <c r="DM10618" s="13"/>
      <c r="DN10618" s="3"/>
      <c r="DO10618" s="126"/>
      <c r="DP10618" s="126"/>
      <c r="DQ10618" s="127"/>
      <c r="DR10618" s="128"/>
      <c r="DS10618" s="13"/>
      <c r="DW10618" s="128"/>
      <c r="DX10618" s="128"/>
      <c r="DY10618" s="128"/>
      <c r="EH10618" s="89"/>
      <c r="EI10618" s="90"/>
    </row>
    <row r="10619" spans="38:139">
      <c r="AL10619" s="13"/>
      <c r="AM10619" s="13"/>
      <c r="AN10619" s="3"/>
      <c r="AO10619" s="126"/>
      <c r="AP10619" s="126"/>
      <c r="AQ10619" s="127"/>
      <c r="AR10619" s="128"/>
      <c r="AS10619" s="13"/>
      <c r="AW10619" s="128"/>
      <c r="AX10619" s="128"/>
      <c r="AY10619" s="128"/>
      <c r="BH10619" s="89"/>
      <c r="BI10619" s="90"/>
      <c r="DL10619" s="13"/>
      <c r="DM10619" s="13"/>
      <c r="DN10619" s="3"/>
      <c r="DO10619" s="126"/>
      <c r="DP10619" s="126"/>
      <c r="DQ10619" s="127"/>
      <c r="DR10619" s="128"/>
      <c r="DS10619" s="13"/>
      <c r="DW10619" s="128"/>
      <c r="DX10619" s="128"/>
      <c r="DY10619" s="128"/>
      <c r="EH10619" s="89"/>
      <c r="EI10619" s="90"/>
    </row>
    <row r="10620" spans="38:139">
      <c r="AL10620" s="13"/>
      <c r="AM10620" s="13"/>
      <c r="AN10620" s="3"/>
      <c r="AO10620" s="126"/>
      <c r="AP10620" s="126"/>
      <c r="AQ10620" s="127"/>
      <c r="AR10620" s="128"/>
      <c r="AS10620" s="13"/>
      <c r="AW10620" s="128"/>
      <c r="AX10620" s="128"/>
      <c r="AY10620" s="128"/>
      <c r="BH10620" s="89"/>
      <c r="BI10620" s="90"/>
      <c r="DL10620" s="13"/>
      <c r="DM10620" s="13"/>
      <c r="DN10620" s="3"/>
      <c r="DO10620" s="126"/>
      <c r="DP10620" s="126"/>
      <c r="DQ10620" s="127"/>
      <c r="DR10620" s="128"/>
      <c r="DS10620" s="13"/>
      <c r="DW10620" s="128"/>
      <c r="DX10620" s="128"/>
      <c r="DY10620" s="128"/>
      <c r="EH10620" s="89"/>
      <c r="EI10620" s="90"/>
    </row>
    <row r="10621" spans="38:139">
      <c r="AL10621" s="13"/>
      <c r="AM10621" s="13"/>
      <c r="AN10621" s="3"/>
      <c r="AO10621" s="126"/>
      <c r="AP10621" s="126"/>
      <c r="AQ10621" s="127"/>
      <c r="AR10621" s="128"/>
      <c r="AS10621" s="13"/>
      <c r="AW10621" s="128"/>
      <c r="AX10621" s="128"/>
      <c r="AY10621" s="128"/>
      <c r="BH10621" s="89"/>
      <c r="BI10621" s="90"/>
      <c r="DL10621" s="13"/>
      <c r="DM10621" s="13"/>
      <c r="DN10621" s="3"/>
      <c r="DO10621" s="126"/>
      <c r="DP10621" s="126"/>
      <c r="DQ10621" s="127"/>
      <c r="DR10621" s="128"/>
      <c r="DS10621" s="13"/>
      <c r="DW10621" s="128"/>
      <c r="DX10621" s="128"/>
      <c r="DY10621" s="128"/>
      <c r="EH10621" s="89"/>
      <c r="EI10621" s="90"/>
    </row>
    <row r="10622" spans="38:139">
      <c r="AL10622" s="13"/>
      <c r="AM10622" s="13"/>
      <c r="AN10622" s="3"/>
      <c r="AO10622" s="126"/>
      <c r="AP10622" s="126"/>
      <c r="AQ10622" s="127"/>
      <c r="AR10622" s="128"/>
      <c r="AS10622" s="13"/>
      <c r="AW10622" s="128"/>
      <c r="AX10622" s="128"/>
      <c r="AY10622" s="128"/>
      <c r="BH10622" s="89"/>
      <c r="BI10622" s="90"/>
      <c r="DL10622" s="13"/>
      <c r="DM10622" s="13"/>
      <c r="DN10622" s="3"/>
      <c r="DO10622" s="126"/>
      <c r="DP10622" s="126"/>
      <c r="DQ10622" s="127"/>
      <c r="DR10622" s="128"/>
      <c r="DS10622" s="13"/>
      <c r="DW10622" s="128"/>
      <c r="DX10622" s="128"/>
      <c r="DY10622" s="128"/>
      <c r="EH10622" s="89"/>
      <c r="EI10622" s="90"/>
    </row>
    <row r="10623" spans="38:139">
      <c r="AL10623" s="13"/>
      <c r="AM10623" s="13"/>
      <c r="AN10623" s="3"/>
      <c r="AO10623" s="126"/>
      <c r="AP10623" s="126"/>
      <c r="AQ10623" s="127"/>
      <c r="AR10623" s="128"/>
      <c r="AS10623" s="13"/>
      <c r="AW10623" s="128"/>
      <c r="AX10623" s="128"/>
      <c r="AY10623" s="128"/>
      <c r="BH10623" s="89"/>
      <c r="BI10623" s="90"/>
      <c r="DL10623" s="13"/>
      <c r="DM10623" s="13"/>
      <c r="DN10623" s="3"/>
      <c r="DO10623" s="126"/>
      <c r="DP10623" s="126"/>
      <c r="DQ10623" s="127"/>
      <c r="DR10623" s="128"/>
      <c r="DS10623" s="13"/>
      <c r="DW10623" s="128"/>
      <c r="DX10623" s="128"/>
      <c r="DY10623" s="128"/>
      <c r="EH10623" s="89"/>
      <c r="EI10623" s="90"/>
    </row>
    <row r="10624" spans="38:139">
      <c r="AL10624" s="13"/>
      <c r="AM10624" s="13"/>
      <c r="AN10624" s="3"/>
      <c r="AO10624" s="126"/>
      <c r="AP10624" s="126"/>
      <c r="AQ10624" s="127"/>
      <c r="AR10624" s="128"/>
      <c r="AS10624" s="13"/>
      <c r="AW10624" s="128"/>
      <c r="AX10624" s="128"/>
      <c r="AY10624" s="128"/>
      <c r="BH10624" s="89"/>
      <c r="BI10624" s="90"/>
      <c r="DL10624" s="13"/>
      <c r="DM10624" s="13"/>
      <c r="DN10624" s="3"/>
      <c r="DO10624" s="126"/>
      <c r="DP10624" s="126"/>
      <c r="DQ10624" s="127"/>
      <c r="DR10624" s="128"/>
      <c r="DS10624" s="13"/>
      <c r="DW10624" s="128"/>
      <c r="DX10624" s="128"/>
      <c r="DY10624" s="128"/>
      <c r="EH10624" s="89"/>
      <c r="EI10624" s="90"/>
    </row>
    <row r="10625" spans="38:139">
      <c r="AL10625" s="13"/>
      <c r="AM10625" s="13"/>
      <c r="AN10625" s="3"/>
      <c r="AO10625" s="126"/>
      <c r="AP10625" s="126"/>
      <c r="AQ10625" s="127"/>
      <c r="AR10625" s="128"/>
      <c r="AS10625" s="13"/>
      <c r="AW10625" s="128"/>
      <c r="AX10625" s="128"/>
      <c r="AY10625" s="128"/>
      <c r="BH10625" s="89"/>
      <c r="BI10625" s="90"/>
      <c r="DL10625" s="13"/>
      <c r="DM10625" s="13"/>
      <c r="DN10625" s="3"/>
      <c r="DO10625" s="126"/>
      <c r="DP10625" s="126"/>
      <c r="DQ10625" s="127"/>
      <c r="DR10625" s="128"/>
      <c r="DS10625" s="13"/>
      <c r="DW10625" s="128"/>
      <c r="DX10625" s="128"/>
      <c r="DY10625" s="128"/>
      <c r="EH10625" s="89"/>
      <c r="EI10625" s="90"/>
    </row>
    <row r="10626" spans="38:139">
      <c r="AL10626" s="13"/>
      <c r="AM10626" s="13"/>
      <c r="AN10626" s="3"/>
      <c r="AO10626" s="126"/>
      <c r="AP10626" s="126"/>
      <c r="AQ10626" s="127"/>
      <c r="AR10626" s="128"/>
      <c r="AS10626" s="13"/>
      <c r="AW10626" s="128"/>
      <c r="AX10626" s="128"/>
      <c r="AY10626" s="128"/>
      <c r="BH10626" s="89"/>
      <c r="BI10626" s="90"/>
      <c r="DL10626" s="13"/>
      <c r="DM10626" s="13"/>
      <c r="DN10626" s="3"/>
      <c r="DO10626" s="126"/>
      <c r="DP10626" s="126"/>
      <c r="DQ10626" s="127"/>
      <c r="DR10626" s="128"/>
      <c r="DS10626" s="13"/>
      <c r="DW10626" s="128"/>
      <c r="DX10626" s="128"/>
      <c r="DY10626" s="128"/>
      <c r="EH10626" s="89"/>
      <c r="EI10626" s="90"/>
    </row>
    <row r="10627" spans="38:139">
      <c r="AL10627" s="13"/>
      <c r="AM10627" s="13"/>
      <c r="AN10627" s="3"/>
      <c r="AO10627" s="126"/>
      <c r="AP10627" s="126"/>
      <c r="AQ10627" s="127"/>
      <c r="AR10627" s="128"/>
      <c r="AS10627" s="13"/>
      <c r="AW10627" s="128"/>
      <c r="AX10627" s="128"/>
      <c r="AY10627" s="128"/>
      <c r="BH10627" s="89"/>
      <c r="BI10627" s="90"/>
      <c r="DL10627" s="13"/>
      <c r="DM10627" s="13"/>
      <c r="DN10627" s="3"/>
      <c r="DO10627" s="126"/>
      <c r="DP10627" s="126"/>
      <c r="DQ10627" s="127"/>
      <c r="DR10627" s="128"/>
      <c r="DS10627" s="13"/>
      <c r="DW10627" s="128"/>
      <c r="DX10627" s="128"/>
      <c r="DY10627" s="128"/>
      <c r="EH10627" s="89"/>
      <c r="EI10627" s="90"/>
    </row>
    <row r="10628" spans="38:139">
      <c r="AL10628" s="13"/>
      <c r="AM10628" s="13"/>
      <c r="AN10628" s="3"/>
      <c r="AO10628" s="126"/>
      <c r="AP10628" s="126"/>
      <c r="AQ10628" s="127"/>
      <c r="AR10628" s="128"/>
      <c r="AS10628" s="13"/>
      <c r="AW10628" s="128"/>
      <c r="AX10628" s="128"/>
      <c r="AY10628" s="128"/>
      <c r="BH10628" s="89"/>
      <c r="BI10628" s="90"/>
      <c r="DL10628" s="13"/>
      <c r="DM10628" s="13"/>
      <c r="DN10628" s="3"/>
      <c r="DO10628" s="126"/>
      <c r="DP10628" s="126"/>
      <c r="DQ10628" s="127"/>
      <c r="DR10628" s="128"/>
      <c r="DS10628" s="13"/>
      <c r="DW10628" s="128"/>
      <c r="DX10628" s="128"/>
      <c r="DY10628" s="128"/>
      <c r="EH10628" s="89"/>
      <c r="EI10628" s="90"/>
    </row>
    <row r="10629" spans="38:139">
      <c r="AL10629" s="13"/>
      <c r="AM10629" s="13"/>
      <c r="AN10629" s="3"/>
      <c r="AO10629" s="126"/>
      <c r="AP10629" s="126"/>
      <c r="AQ10629" s="127"/>
      <c r="AR10629" s="128"/>
      <c r="AS10629" s="13"/>
      <c r="AW10629" s="128"/>
      <c r="AX10629" s="128"/>
      <c r="AY10629" s="128"/>
      <c r="BH10629" s="89"/>
      <c r="BI10629" s="90"/>
      <c r="DL10629" s="13"/>
      <c r="DM10629" s="13"/>
      <c r="DN10629" s="3"/>
      <c r="DO10629" s="126"/>
      <c r="DP10629" s="126"/>
      <c r="DQ10629" s="127"/>
      <c r="DR10629" s="128"/>
      <c r="DS10629" s="13"/>
      <c r="DW10629" s="128"/>
      <c r="DX10629" s="128"/>
      <c r="DY10629" s="128"/>
      <c r="EH10629" s="89"/>
      <c r="EI10629" s="90"/>
    </row>
    <row r="10630" spans="38:139">
      <c r="AL10630" s="13"/>
      <c r="AM10630" s="13"/>
      <c r="AN10630" s="3"/>
      <c r="AO10630" s="126"/>
      <c r="AP10630" s="126"/>
      <c r="AQ10630" s="127"/>
      <c r="AR10630" s="128"/>
      <c r="AS10630" s="13"/>
      <c r="AW10630" s="128"/>
      <c r="AX10630" s="128"/>
      <c r="AY10630" s="128"/>
      <c r="BH10630" s="89"/>
      <c r="BI10630" s="90"/>
      <c r="DL10630" s="13"/>
      <c r="DM10630" s="13"/>
      <c r="DN10630" s="3"/>
      <c r="DO10630" s="126"/>
      <c r="DP10630" s="126"/>
      <c r="DQ10630" s="127"/>
      <c r="DR10630" s="128"/>
      <c r="DS10630" s="13"/>
      <c r="DW10630" s="128"/>
      <c r="DX10630" s="128"/>
      <c r="DY10630" s="128"/>
      <c r="EH10630" s="89"/>
      <c r="EI10630" s="90"/>
    </row>
    <row r="10631" spans="38:139">
      <c r="AL10631" s="13"/>
      <c r="AM10631" s="13"/>
      <c r="AN10631" s="3"/>
      <c r="AO10631" s="126"/>
      <c r="AP10631" s="126"/>
      <c r="AQ10631" s="127"/>
      <c r="AR10631" s="128"/>
      <c r="AS10631" s="13"/>
      <c r="AW10631" s="128"/>
      <c r="AX10631" s="128"/>
      <c r="AY10631" s="128"/>
      <c r="BH10631" s="89"/>
      <c r="BI10631" s="90"/>
      <c r="DL10631" s="13"/>
      <c r="DM10631" s="13"/>
      <c r="DN10631" s="3"/>
      <c r="DO10631" s="126"/>
      <c r="DP10631" s="126"/>
      <c r="DQ10631" s="127"/>
      <c r="DR10631" s="128"/>
      <c r="DS10631" s="13"/>
      <c r="DW10631" s="128"/>
      <c r="DX10631" s="128"/>
      <c r="DY10631" s="128"/>
      <c r="EH10631" s="89"/>
      <c r="EI10631" s="90"/>
    </row>
    <row r="10632" spans="38:139">
      <c r="AL10632" s="13"/>
      <c r="AM10632" s="13"/>
      <c r="AN10632" s="3"/>
      <c r="AO10632" s="126"/>
      <c r="AP10632" s="126"/>
      <c r="AQ10632" s="127"/>
      <c r="AR10632" s="128"/>
      <c r="AS10632" s="13"/>
      <c r="AW10632" s="128"/>
      <c r="AX10632" s="128"/>
      <c r="AY10632" s="128"/>
      <c r="BH10632" s="89"/>
      <c r="BI10632" s="90"/>
      <c r="DL10632" s="13"/>
      <c r="DM10632" s="13"/>
      <c r="DN10632" s="3"/>
      <c r="DO10632" s="126"/>
      <c r="DP10632" s="126"/>
      <c r="DQ10632" s="127"/>
      <c r="DR10632" s="128"/>
      <c r="DS10632" s="13"/>
      <c r="DW10632" s="128"/>
      <c r="DX10632" s="128"/>
      <c r="DY10632" s="128"/>
      <c r="EH10632" s="89"/>
      <c r="EI10632" s="90"/>
    </row>
    <row r="10633" spans="38:139">
      <c r="AL10633" s="13"/>
      <c r="AM10633" s="13"/>
      <c r="AN10633" s="3"/>
      <c r="AO10633" s="126"/>
      <c r="AP10633" s="126"/>
      <c r="AQ10633" s="127"/>
      <c r="AR10633" s="128"/>
      <c r="AS10633" s="13"/>
      <c r="AW10633" s="128"/>
      <c r="AX10633" s="128"/>
      <c r="AY10633" s="128"/>
      <c r="BH10633" s="89"/>
      <c r="BI10633" s="90"/>
      <c r="DL10633" s="13"/>
      <c r="DM10633" s="13"/>
      <c r="DN10633" s="3"/>
      <c r="DO10633" s="126"/>
      <c r="DP10633" s="126"/>
      <c r="DQ10633" s="127"/>
      <c r="DR10633" s="128"/>
      <c r="DS10633" s="13"/>
      <c r="DW10633" s="128"/>
      <c r="DX10633" s="128"/>
      <c r="DY10633" s="128"/>
      <c r="EH10633" s="89"/>
      <c r="EI10633" s="90"/>
    </row>
    <row r="10634" spans="38:139">
      <c r="AL10634" s="13"/>
      <c r="AM10634" s="13"/>
      <c r="AN10634" s="3"/>
      <c r="AO10634" s="126"/>
      <c r="AP10634" s="126"/>
      <c r="AQ10634" s="127"/>
      <c r="AR10634" s="128"/>
      <c r="AS10634" s="13"/>
      <c r="AW10634" s="128"/>
      <c r="AX10634" s="128"/>
      <c r="AY10634" s="128"/>
      <c r="BH10634" s="89"/>
      <c r="BI10634" s="90"/>
      <c r="DL10634" s="13"/>
      <c r="DM10634" s="13"/>
      <c r="DN10634" s="3"/>
      <c r="DO10634" s="126"/>
      <c r="DP10634" s="126"/>
      <c r="DQ10634" s="127"/>
      <c r="DR10634" s="128"/>
      <c r="DS10634" s="13"/>
      <c r="DW10634" s="128"/>
      <c r="DX10634" s="128"/>
      <c r="DY10634" s="128"/>
      <c r="EH10634" s="89"/>
      <c r="EI10634" s="90"/>
    </row>
    <row r="10635" spans="38:139">
      <c r="AL10635" s="13"/>
      <c r="AM10635" s="13"/>
      <c r="AN10635" s="3"/>
      <c r="AO10635" s="126"/>
      <c r="AP10635" s="126"/>
      <c r="AQ10635" s="127"/>
      <c r="AR10635" s="128"/>
      <c r="AS10635" s="13"/>
      <c r="AW10635" s="128"/>
      <c r="AX10635" s="128"/>
      <c r="AY10635" s="128"/>
      <c r="BH10635" s="89"/>
      <c r="BI10635" s="90"/>
      <c r="DL10635" s="13"/>
      <c r="DM10635" s="13"/>
      <c r="DN10635" s="3"/>
      <c r="DO10635" s="126"/>
      <c r="DP10635" s="126"/>
      <c r="DQ10635" s="127"/>
      <c r="DR10635" s="128"/>
      <c r="DS10635" s="13"/>
      <c r="DW10635" s="128"/>
      <c r="DX10635" s="128"/>
      <c r="DY10635" s="128"/>
      <c r="EH10635" s="89"/>
      <c r="EI10635" s="90"/>
    </row>
    <row r="10636" spans="38:139">
      <c r="AL10636" s="13"/>
      <c r="AM10636" s="13"/>
      <c r="AN10636" s="3"/>
      <c r="AO10636" s="126"/>
      <c r="AP10636" s="126"/>
      <c r="AQ10636" s="127"/>
      <c r="AR10636" s="128"/>
      <c r="AS10636" s="13"/>
      <c r="AW10636" s="128"/>
      <c r="AX10636" s="128"/>
      <c r="AY10636" s="128"/>
      <c r="BH10636" s="89"/>
      <c r="BI10636" s="90"/>
      <c r="DL10636" s="13"/>
      <c r="DM10636" s="13"/>
      <c r="DN10636" s="3"/>
      <c r="DO10636" s="126"/>
      <c r="DP10636" s="126"/>
      <c r="DQ10636" s="127"/>
      <c r="DR10636" s="128"/>
      <c r="DS10636" s="13"/>
      <c r="DW10636" s="128"/>
      <c r="DX10636" s="128"/>
      <c r="DY10636" s="128"/>
      <c r="EH10636" s="89"/>
      <c r="EI10636" s="90"/>
    </row>
    <row r="10637" spans="38:139">
      <c r="AL10637" s="13"/>
      <c r="AM10637" s="13"/>
      <c r="AN10637" s="3"/>
      <c r="AO10637" s="126"/>
      <c r="AP10637" s="126"/>
      <c r="AQ10637" s="127"/>
      <c r="AR10637" s="128"/>
      <c r="AS10637" s="13"/>
      <c r="AW10637" s="128"/>
      <c r="AX10637" s="128"/>
      <c r="AY10637" s="128"/>
      <c r="BH10637" s="89"/>
      <c r="BI10637" s="90"/>
      <c r="DL10637" s="13"/>
      <c r="DM10637" s="13"/>
      <c r="DN10637" s="3"/>
      <c r="DO10637" s="126"/>
      <c r="DP10637" s="126"/>
      <c r="DQ10637" s="127"/>
      <c r="DR10637" s="128"/>
      <c r="DS10637" s="13"/>
      <c r="DW10637" s="128"/>
      <c r="DX10637" s="128"/>
      <c r="DY10637" s="128"/>
      <c r="EH10637" s="89"/>
      <c r="EI10637" s="90"/>
    </row>
    <row r="10638" spans="38:139">
      <c r="AL10638" s="13"/>
      <c r="AM10638" s="13"/>
      <c r="AN10638" s="3"/>
      <c r="AO10638" s="126"/>
      <c r="AP10638" s="126"/>
      <c r="AQ10638" s="127"/>
      <c r="AR10638" s="128"/>
      <c r="AS10638" s="13"/>
      <c r="AW10638" s="128"/>
      <c r="AX10638" s="128"/>
      <c r="AY10638" s="128"/>
      <c r="BH10638" s="89"/>
      <c r="BI10638" s="90"/>
      <c r="DL10638" s="13"/>
      <c r="DM10638" s="13"/>
      <c r="DN10638" s="3"/>
      <c r="DO10638" s="126"/>
      <c r="DP10638" s="126"/>
      <c r="DQ10638" s="127"/>
      <c r="DR10638" s="128"/>
      <c r="DS10638" s="13"/>
      <c r="DW10638" s="128"/>
      <c r="DX10638" s="128"/>
      <c r="DY10638" s="128"/>
      <c r="EH10638" s="89"/>
      <c r="EI10638" s="90"/>
    </row>
    <row r="10639" spans="38:139">
      <c r="AL10639" s="13"/>
      <c r="AM10639" s="13"/>
      <c r="AN10639" s="3"/>
      <c r="AO10639" s="126"/>
      <c r="AP10639" s="126"/>
      <c r="AQ10639" s="127"/>
      <c r="AR10639" s="128"/>
      <c r="AS10639" s="13"/>
      <c r="AW10639" s="128"/>
      <c r="AX10639" s="128"/>
      <c r="AY10639" s="128"/>
      <c r="BH10639" s="89"/>
      <c r="BI10639" s="90"/>
      <c r="DL10639" s="13"/>
      <c r="DM10639" s="13"/>
      <c r="DN10639" s="3"/>
      <c r="DO10639" s="126"/>
      <c r="DP10639" s="126"/>
      <c r="DQ10639" s="127"/>
      <c r="DR10639" s="128"/>
      <c r="DS10639" s="13"/>
      <c r="DW10639" s="128"/>
      <c r="DX10639" s="128"/>
      <c r="DY10639" s="128"/>
      <c r="EH10639" s="89"/>
      <c r="EI10639" s="90"/>
    </row>
    <row r="10640" spans="38:139">
      <c r="AL10640" s="13"/>
      <c r="AM10640" s="13"/>
      <c r="AN10640" s="3"/>
      <c r="AO10640" s="126"/>
      <c r="AP10640" s="126"/>
      <c r="AQ10640" s="127"/>
      <c r="AR10640" s="128"/>
      <c r="AS10640" s="13"/>
      <c r="AW10640" s="128"/>
      <c r="AX10640" s="128"/>
      <c r="AY10640" s="128"/>
      <c r="BH10640" s="89"/>
      <c r="BI10640" s="90"/>
      <c r="DL10640" s="13"/>
      <c r="DM10640" s="13"/>
      <c r="DN10640" s="3"/>
      <c r="DO10640" s="126"/>
      <c r="DP10640" s="126"/>
      <c r="DQ10640" s="127"/>
      <c r="DR10640" s="128"/>
      <c r="DS10640" s="13"/>
      <c r="DW10640" s="128"/>
      <c r="DX10640" s="128"/>
      <c r="DY10640" s="128"/>
      <c r="EH10640" s="89"/>
      <c r="EI10640" s="90"/>
    </row>
    <row r="10641" spans="38:139">
      <c r="AL10641" s="13"/>
      <c r="AM10641" s="13"/>
      <c r="AN10641" s="3"/>
      <c r="AO10641" s="126"/>
      <c r="AP10641" s="126"/>
      <c r="AQ10641" s="127"/>
      <c r="AR10641" s="128"/>
      <c r="AS10641" s="13"/>
      <c r="AW10641" s="128"/>
      <c r="AX10641" s="128"/>
      <c r="AY10641" s="128"/>
      <c r="BH10641" s="89"/>
      <c r="BI10641" s="90"/>
      <c r="DL10641" s="13"/>
      <c r="DM10641" s="13"/>
      <c r="DN10641" s="3"/>
      <c r="DO10641" s="126"/>
      <c r="DP10641" s="126"/>
      <c r="DQ10641" s="127"/>
      <c r="DR10641" s="128"/>
      <c r="DS10641" s="13"/>
      <c r="DW10641" s="128"/>
      <c r="DX10641" s="128"/>
      <c r="DY10641" s="128"/>
      <c r="EH10641" s="89"/>
      <c r="EI10641" s="90"/>
    </row>
    <row r="10642" spans="38:139">
      <c r="AL10642" s="13"/>
      <c r="AM10642" s="13"/>
      <c r="AN10642" s="3"/>
      <c r="AO10642" s="126"/>
      <c r="AP10642" s="126"/>
      <c r="AQ10642" s="127"/>
      <c r="AR10642" s="128"/>
      <c r="AS10642" s="13"/>
      <c r="AW10642" s="128"/>
      <c r="AX10642" s="128"/>
      <c r="AY10642" s="128"/>
      <c r="BH10642" s="89"/>
      <c r="BI10642" s="90"/>
      <c r="DL10642" s="13"/>
      <c r="DM10642" s="13"/>
      <c r="DN10642" s="3"/>
      <c r="DO10642" s="126"/>
      <c r="DP10642" s="126"/>
      <c r="DQ10642" s="127"/>
      <c r="DR10642" s="128"/>
      <c r="DS10642" s="13"/>
      <c r="DW10642" s="128"/>
      <c r="DX10642" s="128"/>
      <c r="DY10642" s="128"/>
      <c r="EH10642" s="89"/>
      <c r="EI10642" s="90"/>
    </row>
    <row r="10643" spans="38:139">
      <c r="AL10643" s="13"/>
      <c r="AM10643" s="13"/>
      <c r="AN10643" s="3"/>
      <c r="AO10643" s="126"/>
      <c r="AP10643" s="126"/>
      <c r="AQ10643" s="127"/>
      <c r="AR10643" s="128"/>
      <c r="AS10643" s="13"/>
      <c r="AW10643" s="128"/>
      <c r="AX10643" s="128"/>
      <c r="AY10643" s="128"/>
      <c r="BH10643" s="89"/>
      <c r="BI10643" s="90"/>
      <c r="DL10643" s="13"/>
      <c r="DM10643" s="13"/>
      <c r="DN10643" s="3"/>
      <c r="DO10643" s="126"/>
      <c r="DP10643" s="126"/>
      <c r="DQ10643" s="127"/>
      <c r="DR10643" s="128"/>
      <c r="DS10643" s="13"/>
      <c r="DW10643" s="128"/>
      <c r="DX10643" s="128"/>
      <c r="DY10643" s="128"/>
      <c r="EH10643" s="89"/>
      <c r="EI10643" s="90"/>
    </row>
    <row r="10644" spans="38:139">
      <c r="AL10644" s="13"/>
      <c r="AM10644" s="13"/>
      <c r="AN10644" s="3"/>
      <c r="AO10644" s="126"/>
      <c r="AP10644" s="126"/>
      <c r="AQ10644" s="127"/>
      <c r="AR10644" s="128"/>
      <c r="AS10644" s="13"/>
      <c r="AW10644" s="128"/>
      <c r="AX10644" s="128"/>
      <c r="AY10644" s="128"/>
      <c r="BH10644" s="89"/>
      <c r="BI10644" s="90"/>
      <c r="DL10644" s="13"/>
      <c r="DM10644" s="13"/>
      <c r="DN10644" s="3"/>
      <c r="DO10644" s="126"/>
      <c r="DP10644" s="126"/>
      <c r="DQ10644" s="127"/>
      <c r="DR10644" s="128"/>
      <c r="DS10644" s="13"/>
      <c r="DW10644" s="128"/>
      <c r="DX10644" s="128"/>
      <c r="DY10644" s="128"/>
      <c r="EH10644" s="89"/>
      <c r="EI10644" s="90"/>
    </row>
    <row r="10645" spans="38:139">
      <c r="AL10645" s="13"/>
      <c r="AM10645" s="13"/>
      <c r="AN10645" s="3"/>
      <c r="AO10645" s="126"/>
      <c r="AP10645" s="126"/>
      <c r="AQ10645" s="127"/>
      <c r="AR10645" s="128"/>
      <c r="AS10645" s="13"/>
      <c r="AW10645" s="128"/>
      <c r="AX10645" s="128"/>
      <c r="AY10645" s="128"/>
      <c r="BH10645" s="89"/>
      <c r="BI10645" s="90"/>
      <c r="DL10645" s="13"/>
      <c r="DM10645" s="13"/>
      <c r="DN10645" s="3"/>
      <c r="DO10645" s="126"/>
      <c r="DP10645" s="126"/>
      <c r="DQ10645" s="127"/>
      <c r="DR10645" s="128"/>
      <c r="DS10645" s="13"/>
      <c r="DW10645" s="128"/>
      <c r="DX10645" s="128"/>
      <c r="DY10645" s="128"/>
      <c r="EH10645" s="89"/>
      <c r="EI10645" s="90"/>
    </row>
    <row r="10646" spans="38:139">
      <c r="AL10646" s="13"/>
      <c r="AM10646" s="13"/>
      <c r="AN10646" s="3"/>
      <c r="AO10646" s="126"/>
      <c r="AP10646" s="126"/>
      <c r="AQ10646" s="127"/>
      <c r="AR10646" s="128"/>
      <c r="AS10646" s="13"/>
      <c r="AW10646" s="128"/>
      <c r="AX10646" s="128"/>
      <c r="AY10646" s="128"/>
      <c r="BH10646" s="89"/>
      <c r="BI10646" s="90"/>
      <c r="DL10646" s="13"/>
      <c r="DM10646" s="13"/>
      <c r="DN10646" s="3"/>
      <c r="DO10646" s="126"/>
      <c r="DP10646" s="126"/>
      <c r="DQ10646" s="127"/>
      <c r="DR10646" s="128"/>
      <c r="DS10646" s="13"/>
      <c r="DW10646" s="128"/>
      <c r="DX10646" s="128"/>
      <c r="DY10646" s="128"/>
      <c r="EH10646" s="89"/>
      <c r="EI10646" s="90"/>
    </row>
    <row r="10647" spans="38:139">
      <c r="AL10647" s="13"/>
      <c r="AM10647" s="13"/>
      <c r="AN10647" s="3"/>
      <c r="AO10647" s="126"/>
      <c r="AP10647" s="126"/>
      <c r="AQ10647" s="127"/>
      <c r="AR10647" s="128"/>
      <c r="AS10647" s="13"/>
      <c r="AW10647" s="128"/>
      <c r="AX10647" s="128"/>
      <c r="AY10647" s="128"/>
      <c r="BH10647" s="89"/>
      <c r="BI10647" s="90"/>
      <c r="DL10647" s="13"/>
      <c r="DM10647" s="13"/>
      <c r="DN10647" s="3"/>
      <c r="DO10647" s="126"/>
      <c r="DP10647" s="126"/>
      <c r="DQ10647" s="127"/>
      <c r="DR10647" s="128"/>
      <c r="DS10647" s="13"/>
      <c r="DW10647" s="128"/>
      <c r="DX10647" s="128"/>
      <c r="DY10647" s="128"/>
      <c r="EH10647" s="89"/>
      <c r="EI10647" s="90"/>
    </row>
    <row r="10648" spans="38:139">
      <c r="AL10648" s="13"/>
      <c r="AM10648" s="13"/>
      <c r="AN10648" s="3"/>
      <c r="AO10648" s="126"/>
      <c r="AP10648" s="126"/>
      <c r="AQ10648" s="127"/>
      <c r="AR10648" s="128"/>
      <c r="AS10648" s="13"/>
      <c r="AW10648" s="128"/>
      <c r="AX10648" s="128"/>
      <c r="AY10648" s="128"/>
      <c r="BH10648" s="89"/>
      <c r="BI10648" s="90"/>
      <c r="DL10648" s="13"/>
      <c r="DM10648" s="13"/>
      <c r="DN10648" s="3"/>
      <c r="DO10648" s="126"/>
      <c r="DP10648" s="126"/>
      <c r="DQ10648" s="127"/>
      <c r="DR10648" s="128"/>
      <c r="DS10648" s="13"/>
      <c r="DW10648" s="128"/>
      <c r="DX10648" s="128"/>
      <c r="DY10648" s="128"/>
      <c r="EH10648" s="89"/>
      <c r="EI10648" s="90"/>
    </row>
    <row r="10649" spans="38:139">
      <c r="AL10649" s="13"/>
      <c r="AM10649" s="13"/>
      <c r="AN10649" s="3"/>
      <c r="AO10649" s="126"/>
      <c r="AP10649" s="126"/>
      <c r="AQ10649" s="127"/>
      <c r="AR10649" s="128"/>
      <c r="AS10649" s="13"/>
      <c r="AW10649" s="128"/>
      <c r="AX10649" s="128"/>
      <c r="AY10649" s="128"/>
      <c r="BH10649" s="89"/>
      <c r="BI10649" s="90"/>
      <c r="DL10649" s="13"/>
      <c r="DM10649" s="13"/>
      <c r="DN10649" s="3"/>
      <c r="DO10649" s="126"/>
      <c r="DP10649" s="126"/>
      <c r="DQ10649" s="127"/>
      <c r="DR10649" s="128"/>
      <c r="DS10649" s="13"/>
      <c r="DW10649" s="128"/>
      <c r="DX10649" s="128"/>
      <c r="DY10649" s="128"/>
      <c r="EH10649" s="89"/>
      <c r="EI10649" s="90"/>
    </row>
    <row r="10650" spans="38:139">
      <c r="AL10650" s="13"/>
      <c r="AM10650" s="13"/>
      <c r="AN10650" s="3"/>
      <c r="AO10650" s="126"/>
      <c r="AP10650" s="126"/>
      <c r="AQ10650" s="127"/>
      <c r="AR10650" s="128"/>
      <c r="AS10650" s="13"/>
      <c r="AW10650" s="128"/>
      <c r="AX10650" s="128"/>
      <c r="AY10650" s="128"/>
      <c r="BH10650" s="89"/>
      <c r="BI10650" s="90"/>
      <c r="DL10650" s="13"/>
      <c r="DM10650" s="13"/>
      <c r="DN10650" s="3"/>
      <c r="DO10650" s="126"/>
      <c r="DP10650" s="126"/>
      <c r="DQ10650" s="127"/>
      <c r="DR10650" s="128"/>
      <c r="DS10650" s="13"/>
      <c r="DW10650" s="128"/>
      <c r="DX10650" s="128"/>
      <c r="DY10650" s="128"/>
      <c r="EH10650" s="89"/>
      <c r="EI10650" s="90"/>
    </row>
    <row r="10651" spans="38:139">
      <c r="AL10651" s="13"/>
      <c r="AM10651" s="13"/>
      <c r="AN10651" s="3"/>
      <c r="AO10651" s="126"/>
      <c r="AP10651" s="126"/>
      <c r="AQ10651" s="127"/>
      <c r="AR10651" s="128"/>
      <c r="AS10651" s="13"/>
      <c r="AW10651" s="128"/>
      <c r="AX10651" s="128"/>
      <c r="AY10651" s="128"/>
      <c r="BH10651" s="89"/>
      <c r="BI10651" s="90"/>
      <c r="DL10651" s="13"/>
      <c r="DM10651" s="13"/>
      <c r="DN10651" s="3"/>
      <c r="DO10651" s="126"/>
      <c r="DP10651" s="126"/>
      <c r="DQ10651" s="127"/>
      <c r="DR10651" s="128"/>
      <c r="DS10651" s="13"/>
      <c r="DW10651" s="128"/>
      <c r="DX10651" s="128"/>
      <c r="DY10651" s="128"/>
      <c r="EH10651" s="89"/>
      <c r="EI10651" s="90"/>
    </row>
    <row r="10652" spans="38:139">
      <c r="AL10652" s="13"/>
      <c r="AM10652" s="13"/>
      <c r="AN10652" s="3"/>
      <c r="AO10652" s="126"/>
      <c r="AP10652" s="126"/>
      <c r="AQ10652" s="127"/>
      <c r="AR10652" s="128"/>
      <c r="AS10652" s="13"/>
      <c r="AW10652" s="128"/>
      <c r="AX10652" s="128"/>
      <c r="AY10652" s="128"/>
      <c r="BH10652" s="89"/>
      <c r="BI10652" s="90"/>
      <c r="DL10652" s="13"/>
      <c r="DM10652" s="13"/>
      <c r="DN10652" s="3"/>
      <c r="DO10652" s="126"/>
      <c r="DP10652" s="126"/>
      <c r="DQ10652" s="127"/>
      <c r="DR10652" s="128"/>
      <c r="DS10652" s="13"/>
      <c r="DW10652" s="128"/>
      <c r="DX10652" s="128"/>
      <c r="DY10652" s="128"/>
      <c r="EH10652" s="89"/>
      <c r="EI10652" s="90"/>
    </row>
    <row r="10653" spans="38:139">
      <c r="AL10653" s="13"/>
      <c r="AM10653" s="13"/>
      <c r="AN10653" s="3"/>
      <c r="AO10653" s="126"/>
      <c r="AP10653" s="126"/>
      <c r="AQ10653" s="127"/>
      <c r="AR10653" s="128"/>
      <c r="AS10653" s="13"/>
      <c r="AW10653" s="128"/>
      <c r="AX10653" s="128"/>
      <c r="AY10653" s="128"/>
      <c r="BH10653" s="89"/>
      <c r="BI10653" s="90"/>
      <c r="DL10653" s="13"/>
      <c r="DM10653" s="13"/>
      <c r="DN10653" s="3"/>
      <c r="DO10653" s="126"/>
      <c r="DP10653" s="126"/>
      <c r="DQ10653" s="127"/>
      <c r="DR10653" s="128"/>
      <c r="DS10653" s="13"/>
      <c r="DW10653" s="128"/>
      <c r="DX10653" s="128"/>
      <c r="DY10653" s="128"/>
      <c r="EH10653" s="89"/>
      <c r="EI10653" s="90"/>
    </row>
    <row r="10654" spans="38:139">
      <c r="AL10654" s="13"/>
      <c r="AM10654" s="13"/>
      <c r="AN10654" s="3"/>
      <c r="AO10654" s="126"/>
      <c r="AP10654" s="126"/>
      <c r="AQ10654" s="127"/>
      <c r="AR10654" s="128"/>
      <c r="AS10654" s="13"/>
      <c r="AW10654" s="128"/>
      <c r="AX10654" s="128"/>
      <c r="AY10654" s="128"/>
      <c r="BH10654" s="89"/>
      <c r="BI10654" s="90"/>
      <c r="DL10654" s="13"/>
      <c r="DM10654" s="13"/>
      <c r="DN10654" s="3"/>
      <c r="DO10654" s="126"/>
      <c r="DP10654" s="126"/>
      <c r="DQ10654" s="127"/>
      <c r="DR10654" s="128"/>
      <c r="DS10654" s="13"/>
      <c r="DW10654" s="128"/>
      <c r="DX10654" s="128"/>
      <c r="DY10654" s="128"/>
      <c r="EH10654" s="89"/>
      <c r="EI10654" s="90"/>
    </row>
    <row r="10655" spans="38:139">
      <c r="AL10655" s="13"/>
      <c r="AM10655" s="13"/>
      <c r="AN10655" s="3"/>
      <c r="AO10655" s="126"/>
      <c r="AP10655" s="126"/>
      <c r="AQ10655" s="127"/>
      <c r="AR10655" s="128"/>
      <c r="AS10655" s="13"/>
      <c r="AW10655" s="128"/>
      <c r="AX10655" s="128"/>
      <c r="AY10655" s="128"/>
      <c r="BH10655" s="89"/>
      <c r="BI10655" s="90"/>
      <c r="DL10655" s="13"/>
      <c r="DM10655" s="13"/>
      <c r="DN10655" s="3"/>
      <c r="DO10655" s="126"/>
      <c r="DP10655" s="126"/>
      <c r="DQ10655" s="127"/>
      <c r="DR10655" s="128"/>
      <c r="DS10655" s="13"/>
      <c r="DW10655" s="128"/>
      <c r="DX10655" s="128"/>
      <c r="DY10655" s="128"/>
      <c r="EH10655" s="89"/>
      <c r="EI10655" s="90"/>
    </row>
    <row r="10656" spans="38:139">
      <c r="AL10656" s="13"/>
      <c r="AM10656" s="13"/>
      <c r="AN10656" s="3"/>
      <c r="AO10656" s="126"/>
      <c r="AP10656" s="126"/>
      <c r="AQ10656" s="127"/>
      <c r="AR10656" s="128"/>
      <c r="AS10656" s="13"/>
      <c r="AW10656" s="128"/>
      <c r="AX10656" s="128"/>
      <c r="AY10656" s="128"/>
      <c r="BH10656" s="89"/>
      <c r="BI10656" s="90"/>
      <c r="DL10656" s="13"/>
      <c r="DM10656" s="13"/>
      <c r="DN10656" s="3"/>
      <c r="DO10656" s="126"/>
      <c r="DP10656" s="126"/>
      <c r="DQ10656" s="127"/>
      <c r="DR10656" s="128"/>
      <c r="DS10656" s="13"/>
      <c r="DW10656" s="128"/>
      <c r="DX10656" s="128"/>
      <c r="DY10656" s="128"/>
      <c r="EH10656" s="89"/>
      <c r="EI10656" s="90"/>
    </row>
    <row r="10657" spans="38:139">
      <c r="AL10657" s="13"/>
      <c r="AM10657" s="13"/>
      <c r="AN10657" s="3"/>
      <c r="AO10657" s="126"/>
      <c r="AP10657" s="126"/>
      <c r="AQ10657" s="127"/>
      <c r="AR10657" s="128"/>
      <c r="AS10657" s="13"/>
      <c r="AW10657" s="128"/>
      <c r="AX10657" s="128"/>
      <c r="AY10657" s="128"/>
      <c r="BH10657" s="89"/>
      <c r="BI10657" s="90"/>
      <c r="DL10657" s="13"/>
      <c r="DM10657" s="13"/>
      <c r="DN10657" s="3"/>
      <c r="DO10657" s="126"/>
      <c r="DP10657" s="126"/>
      <c r="DQ10657" s="127"/>
      <c r="DR10657" s="128"/>
      <c r="DS10657" s="13"/>
      <c r="DW10657" s="128"/>
      <c r="DX10657" s="128"/>
      <c r="DY10657" s="128"/>
      <c r="EH10657" s="89"/>
      <c r="EI10657" s="90"/>
    </row>
    <row r="10658" spans="38:139">
      <c r="AL10658" s="13"/>
      <c r="AM10658" s="13"/>
      <c r="AN10658" s="3"/>
      <c r="AO10658" s="126"/>
      <c r="AP10658" s="126"/>
      <c r="AQ10658" s="127"/>
      <c r="AR10658" s="128"/>
      <c r="AS10658" s="13"/>
      <c r="AW10658" s="128"/>
      <c r="AX10658" s="128"/>
      <c r="AY10658" s="128"/>
      <c r="BH10658" s="89"/>
      <c r="BI10658" s="90"/>
      <c r="DL10658" s="13"/>
      <c r="DM10658" s="13"/>
      <c r="DN10658" s="3"/>
      <c r="DO10658" s="126"/>
      <c r="DP10658" s="126"/>
      <c r="DQ10658" s="127"/>
      <c r="DR10658" s="128"/>
      <c r="DS10658" s="13"/>
      <c r="DW10658" s="128"/>
      <c r="DX10658" s="128"/>
      <c r="DY10658" s="128"/>
      <c r="EH10658" s="89"/>
      <c r="EI10658" s="90"/>
    </row>
    <row r="10659" spans="38:139">
      <c r="AL10659" s="13"/>
      <c r="AM10659" s="13"/>
      <c r="AN10659" s="3"/>
      <c r="AO10659" s="126"/>
      <c r="AP10659" s="126"/>
      <c r="AQ10659" s="127"/>
      <c r="AR10659" s="128"/>
      <c r="AS10659" s="13"/>
      <c r="AW10659" s="128"/>
      <c r="AX10659" s="128"/>
      <c r="AY10659" s="128"/>
      <c r="BH10659" s="89"/>
      <c r="BI10659" s="90"/>
      <c r="DL10659" s="13"/>
      <c r="DM10659" s="13"/>
      <c r="DN10659" s="3"/>
      <c r="DO10659" s="126"/>
      <c r="DP10659" s="126"/>
      <c r="DQ10659" s="127"/>
      <c r="DR10659" s="128"/>
      <c r="DS10659" s="13"/>
      <c r="DW10659" s="128"/>
      <c r="DX10659" s="128"/>
      <c r="DY10659" s="128"/>
      <c r="EH10659" s="89"/>
      <c r="EI10659" s="90"/>
    </row>
    <row r="10660" spans="38:139">
      <c r="AL10660" s="13"/>
      <c r="AM10660" s="13"/>
      <c r="AN10660" s="3"/>
      <c r="AO10660" s="126"/>
      <c r="AP10660" s="126"/>
      <c r="AQ10660" s="127"/>
      <c r="AR10660" s="128"/>
      <c r="AS10660" s="13"/>
      <c r="AW10660" s="128"/>
      <c r="AX10660" s="128"/>
      <c r="AY10660" s="128"/>
      <c r="BH10660" s="89"/>
      <c r="BI10660" s="90"/>
      <c r="DL10660" s="13"/>
      <c r="DM10660" s="13"/>
      <c r="DN10660" s="3"/>
      <c r="DO10660" s="126"/>
      <c r="DP10660" s="126"/>
      <c r="DQ10660" s="127"/>
      <c r="DR10660" s="128"/>
      <c r="DS10660" s="13"/>
      <c r="DW10660" s="128"/>
      <c r="DX10660" s="128"/>
      <c r="DY10660" s="128"/>
      <c r="EH10660" s="89"/>
      <c r="EI10660" s="90"/>
    </row>
    <row r="10661" spans="38:139">
      <c r="AL10661" s="13"/>
      <c r="AM10661" s="13"/>
      <c r="AN10661" s="3"/>
      <c r="AO10661" s="126"/>
      <c r="AP10661" s="126"/>
      <c r="AQ10661" s="127"/>
      <c r="AR10661" s="128"/>
      <c r="AS10661" s="13"/>
      <c r="AW10661" s="128"/>
      <c r="AX10661" s="128"/>
      <c r="AY10661" s="128"/>
      <c r="BH10661" s="89"/>
      <c r="BI10661" s="90"/>
      <c r="DL10661" s="13"/>
      <c r="DM10661" s="13"/>
      <c r="DN10661" s="3"/>
      <c r="DO10661" s="126"/>
      <c r="DP10661" s="126"/>
      <c r="DQ10661" s="127"/>
      <c r="DR10661" s="128"/>
      <c r="DS10661" s="13"/>
      <c r="DW10661" s="128"/>
      <c r="DX10661" s="128"/>
      <c r="DY10661" s="128"/>
      <c r="EH10661" s="89"/>
      <c r="EI10661" s="90"/>
    </row>
    <row r="10662" spans="38:139">
      <c r="AL10662" s="13"/>
      <c r="AM10662" s="13"/>
      <c r="AN10662" s="3"/>
      <c r="AO10662" s="126"/>
      <c r="AP10662" s="126"/>
      <c r="AQ10662" s="127"/>
      <c r="AR10662" s="128"/>
      <c r="AS10662" s="13"/>
      <c r="AW10662" s="128"/>
      <c r="AX10662" s="128"/>
      <c r="AY10662" s="128"/>
      <c r="BH10662" s="89"/>
      <c r="BI10662" s="90"/>
      <c r="DL10662" s="13"/>
      <c r="DM10662" s="13"/>
      <c r="DN10662" s="3"/>
      <c r="DO10662" s="126"/>
      <c r="DP10662" s="126"/>
      <c r="DQ10662" s="127"/>
      <c r="DR10662" s="128"/>
      <c r="DS10662" s="13"/>
      <c r="DW10662" s="128"/>
      <c r="DX10662" s="128"/>
      <c r="DY10662" s="128"/>
      <c r="EH10662" s="89"/>
      <c r="EI10662" s="90"/>
    </row>
    <row r="10663" spans="38:139">
      <c r="AL10663" s="13"/>
      <c r="AM10663" s="13"/>
      <c r="AN10663" s="3"/>
      <c r="AO10663" s="126"/>
      <c r="AP10663" s="126"/>
      <c r="AQ10663" s="127"/>
      <c r="AR10663" s="128"/>
      <c r="AS10663" s="13"/>
      <c r="AW10663" s="128"/>
      <c r="AX10663" s="128"/>
      <c r="AY10663" s="128"/>
      <c r="BH10663" s="89"/>
      <c r="BI10663" s="90"/>
      <c r="DL10663" s="13"/>
      <c r="DM10663" s="13"/>
      <c r="DN10663" s="3"/>
      <c r="DO10663" s="126"/>
      <c r="DP10663" s="126"/>
      <c r="DQ10663" s="127"/>
      <c r="DR10663" s="128"/>
      <c r="DS10663" s="13"/>
      <c r="DW10663" s="128"/>
      <c r="DX10663" s="128"/>
      <c r="DY10663" s="128"/>
      <c r="EH10663" s="89"/>
      <c r="EI10663" s="90"/>
    </row>
    <row r="10664" spans="38:139">
      <c r="AL10664" s="13"/>
      <c r="AM10664" s="13"/>
      <c r="AN10664" s="3"/>
      <c r="AO10664" s="126"/>
      <c r="AP10664" s="126"/>
      <c r="AQ10664" s="127"/>
      <c r="AR10664" s="128"/>
      <c r="AS10664" s="13"/>
      <c r="AW10664" s="128"/>
      <c r="AX10664" s="128"/>
      <c r="AY10664" s="128"/>
      <c r="BH10664" s="89"/>
      <c r="BI10664" s="90"/>
      <c r="DL10664" s="13"/>
      <c r="DM10664" s="13"/>
      <c r="DN10664" s="3"/>
      <c r="DO10664" s="126"/>
      <c r="DP10664" s="126"/>
      <c r="DQ10664" s="127"/>
      <c r="DR10664" s="128"/>
      <c r="DS10664" s="13"/>
      <c r="DW10664" s="128"/>
      <c r="DX10664" s="128"/>
      <c r="DY10664" s="128"/>
      <c r="EH10664" s="89"/>
      <c r="EI10664" s="90"/>
    </row>
    <row r="10665" spans="38:139">
      <c r="AL10665" s="13"/>
      <c r="AM10665" s="13"/>
      <c r="AN10665" s="3"/>
      <c r="AO10665" s="126"/>
      <c r="AP10665" s="126"/>
      <c r="AQ10665" s="127"/>
      <c r="AR10665" s="128"/>
      <c r="AS10665" s="13"/>
      <c r="AW10665" s="128"/>
      <c r="AX10665" s="128"/>
      <c r="AY10665" s="128"/>
      <c r="BH10665" s="89"/>
      <c r="BI10665" s="90"/>
      <c r="DL10665" s="13"/>
      <c r="DM10665" s="13"/>
      <c r="DN10665" s="3"/>
      <c r="DO10665" s="126"/>
      <c r="DP10665" s="126"/>
      <c r="DQ10665" s="127"/>
      <c r="DR10665" s="128"/>
      <c r="DS10665" s="13"/>
      <c r="DW10665" s="128"/>
      <c r="DX10665" s="128"/>
      <c r="DY10665" s="128"/>
      <c r="EH10665" s="89"/>
      <c r="EI10665" s="90"/>
    </row>
    <row r="10666" spans="38:139">
      <c r="AL10666" s="13"/>
      <c r="AM10666" s="13"/>
      <c r="AN10666" s="3"/>
      <c r="AO10666" s="126"/>
      <c r="AP10666" s="126"/>
      <c r="AQ10666" s="127"/>
      <c r="AR10666" s="128"/>
      <c r="AS10666" s="13"/>
      <c r="AW10666" s="128"/>
      <c r="AX10666" s="128"/>
      <c r="AY10666" s="128"/>
      <c r="BH10666" s="89"/>
      <c r="BI10666" s="90"/>
      <c r="DL10666" s="13"/>
      <c r="DM10666" s="13"/>
      <c r="DN10666" s="3"/>
      <c r="DO10666" s="126"/>
      <c r="DP10666" s="126"/>
      <c r="DQ10666" s="127"/>
      <c r="DR10666" s="128"/>
      <c r="DS10666" s="13"/>
      <c r="DW10666" s="128"/>
      <c r="DX10666" s="128"/>
      <c r="DY10666" s="128"/>
      <c r="EH10666" s="89"/>
      <c r="EI10666" s="90"/>
    </row>
    <row r="10667" spans="38:139">
      <c r="AL10667" s="13"/>
      <c r="AM10667" s="13"/>
      <c r="AN10667" s="3"/>
      <c r="AO10667" s="126"/>
      <c r="AP10667" s="126"/>
      <c r="AQ10667" s="127"/>
      <c r="AR10667" s="128"/>
      <c r="AS10667" s="13"/>
      <c r="AW10667" s="128"/>
      <c r="AX10667" s="128"/>
      <c r="AY10667" s="128"/>
      <c r="BH10667" s="89"/>
      <c r="BI10667" s="90"/>
      <c r="DL10667" s="13"/>
      <c r="DM10667" s="13"/>
      <c r="DN10667" s="3"/>
      <c r="DO10667" s="126"/>
      <c r="DP10667" s="126"/>
      <c r="DQ10667" s="127"/>
      <c r="DR10667" s="128"/>
      <c r="DS10667" s="13"/>
      <c r="DW10667" s="128"/>
      <c r="DX10667" s="128"/>
      <c r="DY10667" s="128"/>
      <c r="EH10667" s="89"/>
      <c r="EI10667" s="90"/>
    </row>
    <row r="10668" spans="38:139">
      <c r="AL10668" s="13"/>
      <c r="AM10668" s="13"/>
      <c r="AN10668" s="3"/>
      <c r="AO10668" s="126"/>
      <c r="AP10668" s="126"/>
      <c r="AQ10668" s="127"/>
      <c r="AR10668" s="128"/>
      <c r="AS10668" s="13"/>
      <c r="AW10668" s="128"/>
      <c r="AX10668" s="128"/>
      <c r="AY10668" s="128"/>
      <c r="BH10668" s="89"/>
      <c r="BI10668" s="90"/>
      <c r="DL10668" s="13"/>
      <c r="DM10668" s="13"/>
      <c r="DN10668" s="3"/>
      <c r="DO10668" s="126"/>
      <c r="DP10668" s="126"/>
      <c r="DQ10668" s="127"/>
      <c r="DR10668" s="128"/>
      <c r="DS10668" s="13"/>
      <c r="DW10668" s="128"/>
      <c r="DX10668" s="128"/>
      <c r="DY10668" s="128"/>
      <c r="EH10668" s="89"/>
      <c r="EI10668" s="90"/>
    </row>
    <row r="10669" spans="38:139">
      <c r="AL10669" s="13"/>
      <c r="AM10669" s="13"/>
      <c r="AN10669" s="3"/>
      <c r="AO10669" s="126"/>
      <c r="AP10669" s="126"/>
      <c r="AQ10669" s="127"/>
      <c r="AR10669" s="128"/>
      <c r="AS10669" s="13"/>
      <c r="AW10669" s="128"/>
      <c r="AX10669" s="128"/>
      <c r="AY10669" s="128"/>
      <c r="BH10669" s="89"/>
      <c r="BI10669" s="90"/>
      <c r="DL10669" s="13"/>
      <c r="DM10669" s="13"/>
      <c r="DN10669" s="3"/>
      <c r="DO10669" s="126"/>
      <c r="DP10669" s="126"/>
      <c r="DQ10669" s="127"/>
      <c r="DR10669" s="128"/>
      <c r="DS10669" s="13"/>
      <c r="DW10669" s="128"/>
      <c r="DX10669" s="128"/>
      <c r="DY10669" s="128"/>
      <c r="EH10669" s="89"/>
      <c r="EI10669" s="90"/>
    </row>
    <row r="10670" spans="38:139">
      <c r="AL10670" s="13"/>
      <c r="AM10670" s="13"/>
      <c r="AN10670" s="3"/>
      <c r="AO10670" s="126"/>
      <c r="AP10670" s="126"/>
      <c r="AQ10670" s="127"/>
      <c r="AR10670" s="128"/>
      <c r="AS10670" s="13"/>
      <c r="AW10670" s="128"/>
      <c r="AX10670" s="128"/>
      <c r="AY10670" s="128"/>
      <c r="BH10670" s="89"/>
      <c r="BI10670" s="90"/>
      <c r="DL10670" s="13"/>
      <c r="DM10670" s="13"/>
      <c r="DN10670" s="3"/>
      <c r="DO10670" s="126"/>
      <c r="DP10670" s="126"/>
      <c r="DQ10670" s="127"/>
      <c r="DR10670" s="128"/>
      <c r="DS10670" s="13"/>
      <c r="DW10670" s="128"/>
      <c r="DX10670" s="128"/>
      <c r="DY10670" s="128"/>
      <c r="EH10670" s="89"/>
      <c r="EI10670" s="90"/>
    </row>
    <row r="10671" spans="38:139">
      <c r="AL10671" s="13"/>
      <c r="AM10671" s="13"/>
      <c r="AN10671" s="3"/>
      <c r="AO10671" s="126"/>
      <c r="AP10671" s="126"/>
      <c r="AQ10671" s="127"/>
      <c r="AR10671" s="128"/>
      <c r="AS10671" s="13"/>
      <c r="AW10671" s="128"/>
      <c r="AX10671" s="128"/>
      <c r="AY10671" s="128"/>
      <c r="BH10671" s="89"/>
      <c r="BI10671" s="90"/>
      <c r="DL10671" s="13"/>
      <c r="DM10671" s="13"/>
      <c r="DN10671" s="3"/>
      <c r="DO10671" s="126"/>
      <c r="DP10671" s="126"/>
      <c r="DQ10671" s="127"/>
      <c r="DR10671" s="128"/>
      <c r="DS10671" s="13"/>
      <c r="DW10671" s="128"/>
      <c r="DX10671" s="128"/>
      <c r="DY10671" s="128"/>
      <c r="EH10671" s="89"/>
      <c r="EI10671" s="90"/>
    </row>
    <row r="10672" spans="38:139">
      <c r="AL10672" s="13"/>
      <c r="AM10672" s="13"/>
      <c r="AN10672" s="3"/>
      <c r="AO10672" s="126"/>
      <c r="AP10672" s="126"/>
      <c r="AQ10672" s="127"/>
      <c r="AR10672" s="128"/>
      <c r="AS10672" s="13"/>
      <c r="AW10672" s="128"/>
      <c r="AX10672" s="128"/>
      <c r="AY10672" s="128"/>
      <c r="BH10672" s="89"/>
      <c r="BI10672" s="90"/>
      <c r="DL10672" s="13"/>
      <c r="DM10672" s="13"/>
      <c r="DN10672" s="3"/>
      <c r="DO10672" s="126"/>
      <c r="DP10672" s="126"/>
      <c r="DQ10672" s="127"/>
      <c r="DR10672" s="128"/>
      <c r="DS10672" s="13"/>
      <c r="DW10672" s="128"/>
      <c r="DX10672" s="128"/>
      <c r="DY10672" s="128"/>
      <c r="EH10672" s="89"/>
      <c r="EI10672" s="90"/>
    </row>
    <row r="10673" spans="38:139">
      <c r="AL10673" s="13"/>
      <c r="AM10673" s="13"/>
      <c r="AN10673" s="3"/>
      <c r="AO10673" s="126"/>
      <c r="AP10673" s="126"/>
      <c r="AQ10673" s="127"/>
      <c r="AR10673" s="128"/>
      <c r="AS10673" s="13"/>
      <c r="AW10673" s="128"/>
      <c r="AX10673" s="128"/>
      <c r="AY10673" s="128"/>
      <c r="BH10673" s="89"/>
      <c r="BI10673" s="90"/>
      <c r="DL10673" s="13"/>
      <c r="DM10673" s="13"/>
      <c r="DN10673" s="3"/>
      <c r="DO10673" s="126"/>
      <c r="DP10673" s="126"/>
      <c r="DQ10673" s="127"/>
      <c r="DR10673" s="128"/>
      <c r="DS10673" s="13"/>
      <c r="DW10673" s="128"/>
      <c r="DX10673" s="128"/>
      <c r="DY10673" s="128"/>
      <c r="EH10673" s="89"/>
      <c r="EI10673" s="90"/>
    </row>
    <row r="10674" spans="38:139">
      <c r="AL10674" s="13"/>
      <c r="AM10674" s="13"/>
      <c r="AN10674" s="3"/>
      <c r="AO10674" s="126"/>
      <c r="AP10674" s="126"/>
      <c r="AQ10674" s="127"/>
      <c r="AR10674" s="128"/>
      <c r="AS10674" s="13"/>
      <c r="AW10674" s="128"/>
      <c r="AX10674" s="128"/>
      <c r="AY10674" s="128"/>
      <c r="BH10674" s="89"/>
      <c r="BI10674" s="90"/>
      <c r="DL10674" s="13"/>
      <c r="DM10674" s="13"/>
      <c r="DN10674" s="3"/>
      <c r="DO10674" s="126"/>
      <c r="DP10674" s="126"/>
      <c r="DQ10674" s="127"/>
      <c r="DR10674" s="128"/>
      <c r="DS10674" s="13"/>
      <c r="DW10674" s="128"/>
      <c r="DX10674" s="128"/>
      <c r="DY10674" s="128"/>
      <c r="EH10674" s="89"/>
      <c r="EI10674" s="90"/>
    </row>
    <row r="10675" spans="38:139">
      <c r="AL10675" s="13"/>
      <c r="AM10675" s="13"/>
      <c r="AN10675" s="3"/>
      <c r="AO10675" s="126"/>
      <c r="AP10675" s="126"/>
      <c r="AQ10675" s="127"/>
      <c r="AR10675" s="128"/>
      <c r="AS10675" s="13"/>
      <c r="AW10675" s="128"/>
      <c r="AX10675" s="128"/>
      <c r="AY10675" s="128"/>
      <c r="BH10675" s="89"/>
      <c r="BI10675" s="90"/>
      <c r="DL10675" s="13"/>
      <c r="DM10675" s="13"/>
      <c r="DN10675" s="3"/>
      <c r="DO10675" s="126"/>
      <c r="DP10675" s="126"/>
      <c r="DQ10675" s="127"/>
      <c r="DR10675" s="128"/>
      <c r="DS10675" s="13"/>
      <c r="DW10675" s="128"/>
      <c r="DX10675" s="128"/>
      <c r="DY10675" s="128"/>
      <c r="EH10675" s="89"/>
      <c r="EI10675" s="90"/>
    </row>
    <row r="10676" spans="38:139">
      <c r="AL10676" s="13"/>
      <c r="AM10676" s="13"/>
      <c r="AN10676" s="3"/>
      <c r="AO10676" s="126"/>
      <c r="AP10676" s="126"/>
      <c r="AQ10676" s="127"/>
      <c r="AR10676" s="128"/>
      <c r="AS10676" s="13"/>
      <c r="AW10676" s="128"/>
      <c r="AX10676" s="128"/>
      <c r="AY10676" s="128"/>
      <c r="BH10676" s="89"/>
      <c r="BI10676" s="90"/>
      <c r="DL10676" s="13"/>
      <c r="DM10676" s="13"/>
      <c r="DN10676" s="3"/>
      <c r="DO10676" s="126"/>
      <c r="DP10676" s="126"/>
      <c r="DQ10676" s="127"/>
      <c r="DR10676" s="128"/>
      <c r="DS10676" s="13"/>
      <c r="DW10676" s="128"/>
      <c r="DX10676" s="128"/>
      <c r="DY10676" s="128"/>
      <c r="EH10676" s="89"/>
      <c r="EI10676" s="90"/>
    </row>
    <row r="10677" spans="38:139">
      <c r="AL10677" s="13"/>
      <c r="AM10677" s="13"/>
      <c r="AN10677" s="3"/>
      <c r="AO10677" s="126"/>
      <c r="AP10677" s="126"/>
      <c r="AQ10677" s="127"/>
      <c r="AR10677" s="128"/>
      <c r="AS10677" s="13"/>
      <c r="AW10677" s="128"/>
      <c r="AX10677" s="128"/>
      <c r="AY10677" s="128"/>
      <c r="BH10677" s="89"/>
      <c r="BI10677" s="90"/>
      <c r="DL10677" s="13"/>
      <c r="DM10677" s="13"/>
      <c r="DN10677" s="3"/>
      <c r="DO10677" s="126"/>
      <c r="DP10677" s="126"/>
      <c r="DQ10677" s="127"/>
      <c r="DR10677" s="128"/>
      <c r="DS10677" s="13"/>
      <c r="DW10677" s="128"/>
      <c r="DX10677" s="128"/>
      <c r="DY10677" s="128"/>
      <c r="EH10677" s="89"/>
      <c r="EI10677" s="90"/>
    </row>
    <row r="10678" spans="38:139">
      <c r="AL10678" s="13"/>
      <c r="AM10678" s="13"/>
      <c r="AN10678" s="3"/>
      <c r="AO10678" s="126"/>
      <c r="AP10678" s="126"/>
      <c r="AQ10678" s="127"/>
      <c r="AR10678" s="128"/>
      <c r="AS10678" s="13"/>
      <c r="AW10678" s="128"/>
      <c r="AX10678" s="128"/>
      <c r="AY10678" s="128"/>
      <c r="BH10678" s="89"/>
      <c r="BI10678" s="90"/>
      <c r="DL10678" s="13"/>
      <c r="DM10678" s="13"/>
      <c r="DN10678" s="3"/>
      <c r="DO10678" s="126"/>
      <c r="DP10678" s="126"/>
      <c r="DQ10678" s="127"/>
      <c r="DR10678" s="128"/>
      <c r="DS10678" s="13"/>
      <c r="DW10678" s="128"/>
      <c r="DX10678" s="128"/>
      <c r="DY10678" s="128"/>
      <c r="EH10678" s="89"/>
      <c r="EI10678" s="90"/>
    </row>
    <row r="10679" spans="38:139">
      <c r="AL10679" s="13"/>
      <c r="AM10679" s="13"/>
      <c r="AN10679" s="3"/>
      <c r="AO10679" s="126"/>
      <c r="AP10679" s="126"/>
      <c r="AQ10679" s="127"/>
      <c r="AR10679" s="128"/>
      <c r="AS10679" s="13"/>
      <c r="AW10679" s="128"/>
      <c r="AX10679" s="128"/>
      <c r="AY10679" s="128"/>
      <c r="BH10679" s="89"/>
      <c r="BI10679" s="90"/>
      <c r="DL10679" s="13"/>
      <c r="DM10679" s="13"/>
      <c r="DN10679" s="3"/>
      <c r="DO10679" s="126"/>
      <c r="DP10679" s="126"/>
      <c r="DQ10679" s="127"/>
      <c r="DR10679" s="128"/>
      <c r="DS10679" s="13"/>
      <c r="DW10679" s="128"/>
      <c r="DX10679" s="128"/>
      <c r="DY10679" s="128"/>
      <c r="EH10679" s="89"/>
      <c r="EI10679" s="90"/>
    </row>
    <row r="10680" spans="38:139">
      <c r="AL10680" s="13"/>
      <c r="AM10680" s="13"/>
      <c r="AN10680" s="3"/>
      <c r="AO10680" s="126"/>
      <c r="AP10680" s="126"/>
      <c r="AQ10680" s="127"/>
      <c r="AR10680" s="128"/>
      <c r="AS10680" s="13"/>
      <c r="AW10680" s="128"/>
      <c r="AX10680" s="128"/>
      <c r="AY10680" s="128"/>
      <c r="BH10680" s="89"/>
      <c r="BI10680" s="90"/>
      <c r="DL10680" s="13"/>
      <c r="DM10680" s="13"/>
      <c r="DN10680" s="3"/>
      <c r="DO10680" s="126"/>
      <c r="DP10680" s="126"/>
      <c r="DQ10680" s="127"/>
      <c r="DR10680" s="128"/>
      <c r="DS10680" s="13"/>
      <c r="DW10680" s="128"/>
      <c r="DX10680" s="128"/>
      <c r="DY10680" s="128"/>
      <c r="EH10680" s="89"/>
      <c r="EI10680" s="90"/>
    </row>
    <row r="10681" spans="38:139">
      <c r="AL10681" s="13"/>
      <c r="AM10681" s="13"/>
      <c r="AN10681" s="3"/>
      <c r="AO10681" s="126"/>
      <c r="AP10681" s="126"/>
      <c r="AQ10681" s="127"/>
      <c r="AR10681" s="128"/>
      <c r="AS10681" s="13"/>
      <c r="AW10681" s="128"/>
      <c r="AX10681" s="128"/>
      <c r="AY10681" s="128"/>
      <c r="BH10681" s="89"/>
      <c r="BI10681" s="90"/>
      <c r="DL10681" s="13"/>
      <c r="DM10681" s="13"/>
      <c r="DN10681" s="3"/>
      <c r="DO10681" s="126"/>
      <c r="DP10681" s="126"/>
      <c r="DQ10681" s="127"/>
      <c r="DR10681" s="128"/>
      <c r="DS10681" s="13"/>
      <c r="DW10681" s="128"/>
      <c r="DX10681" s="128"/>
      <c r="DY10681" s="128"/>
      <c r="EH10681" s="89"/>
      <c r="EI10681" s="90"/>
    </row>
    <row r="10682" spans="38:139">
      <c r="AL10682" s="13"/>
      <c r="AM10682" s="13"/>
      <c r="AN10682" s="3"/>
      <c r="AO10682" s="126"/>
      <c r="AP10682" s="126"/>
      <c r="AQ10682" s="127"/>
      <c r="AR10682" s="128"/>
      <c r="AS10682" s="13"/>
      <c r="AW10682" s="128"/>
      <c r="AX10682" s="128"/>
      <c r="AY10682" s="128"/>
      <c r="BH10682" s="89"/>
      <c r="BI10682" s="90"/>
      <c r="DL10682" s="13"/>
      <c r="DM10682" s="13"/>
      <c r="DN10682" s="3"/>
      <c r="DO10682" s="126"/>
      <c r="DP10682" s="126"/>
      <c r="DQ10682" s="127"/>
      <c r="DR10682" s="128"/>
      <c r="DS10682" s="13"/>
      <c r="DW10682" s="128"/>
      <c r="DX10682" s="128"/>
      <c r="DY10682" s="128"/>
      <c r="EH10682" s="89"/>
      <c r="EI10682" s="90"/>
    </row>
    <row r="10683" spans="38:139">
      <c r="AL10683" s="13"/>
      <c r="AM10683" s="13"/>
      <c r="AN10683" s="3"/>
      <c r="AO10683" s="126"/>
      <c r="AP10683" s="126"/>
      <c r="AQ10683" s="127"/>
      <c r="AR10683" s="128"/>
      <c r="AS10683" s="13"/>
      <c r="AW10683" s="128"/>
      <c r="AX10683" s="128"/>
      <c r="AY10683" s="128"/>
      <c r="BH10683" s="89"/>
      <c r="BI10683" s="90"/>
      <c r="DL10683" s="13"/>
      <c r="DM10683" s="13"/>
      <c r="DN10683" s="3"/>
      <c r="DO10683" s="126"/>
      <c r="DP10683" s="126"/>
      <c r="DQ10683" s="127"/>
      <c r="DR10683" s="128"/>
      <c r="DS10683" s="13"/>
      <c r="DW10683" s="128"/>
      <c r="DX10683" s="128"/>
      <c r="DY10683" s="128"/>
      <c r="EH10683" s="89"/>
      <c r="EI10683" s="90"/>
    </row>
    <row r="10684" spans="38:139">
      <c r="AL10684" s="13"/>
      <c r="AM10684" s="13"/>
      <c r="AN10684" s="3"/>
      <c r="AO10684" s="126"/>
      <c r="AP10684" s="126"/>
      <c r="AQ10684" s="127"/>
      <c r="AR10684" s="128"/>
      <c r="AS10684" s="13"/>
      <c r="AW10684" s="128"/>
      <c r="AX10684" s="128"/>
      <c r="AY10684" s="128"/>
      <c r="BH10684" s="89"/>
      <c r="BI10684" s="90"/>
      <c r="DL10684" s="13"/>
      <c r="DM10684" s="13"/>
      <c r="DN10684" s="3"/>
      <c r="DO10684" s="126"/>
      <c r="DP10684" s="126"/>
      <c r="DQ10684" s="127"/>
      <c r="DR10684" s="128"/>
      <c r="DS10684" s="13"/>
      <c r="DW10684" s="128"/>
      <c r="DX10684" s="128"/>
      <c r="DY10684" s="128"/>
      <c r="EH10684" s="89"/>
      <c r="EI10684" s="90"/>
    </row>
    <row r="10685" spans="38:139">
      <c r="AL10685" s="13"/>
      <c r="AM10685" s="13"/>
      <c r="AN10685" s="3"/>
      <c r="AO10685" s="126"/>
      <c r="AP10685" s="126"/>
      <c r="AQ10685" s="127"/>
      <c r="AR10685" s="128"/>
      <c r="AS10685" s="13"/>
      <c r="AW10685" s="128"/>
      <c r="AX10685" s="128"/>
      <c r="AY10685" s="128"/>
      <c r="BH10685" s="89"/>
      <c r="BI10685" s="90"/>
      <c r="DL10685" s="13"/>
      <c r="DM10685" s="13"/>
      <c r="DN10685" s="3"/>
      <c r="DO10685" s="126"/>
      <c r="DP10685" s="126"/>
      <c r="DQ10685" s="127"/>
      <c r="DR10685" s="128"/>
      <c r="DS10685" s="13"/>
      <c r="DW10685" s="128"/>
      <c r="DX10685" s="128"/>
      <c r="DY10685" s="128"/>
      <c r="EH10685" s="89"/>
      <c r="EI10685" s="90"/>
    </row>
    <row r="10686" spans="38:139">
      <c r="AL10686" s="13"/>
      <c r="AM10686" s="13"/>
      <c r="AN10686" s="3"/>
      <c r="AO10686" s="126"/>
      <c r="AP10686" s="126"/>
      <c r="AQ10686" s="127"/>
      <c r="AR10686" s="128"/>
      <c r="AS10686" s="13"/>
      <c r="AW10686" s="128"/>
      <c r="AX10686" s="128"/>
      <c r="AY10686" s="128"/>
      <c r="BH10686" s="89"/>
      <c r="BI10686" s="90"/>
      <c r="DL10686" s="13"/>
      <c r="DM10686" s="13"/>
      <c r="DN10686" s="3"/>
      <c r="DO10686" s="126"/>
      <c r="DP10686" s="126"/>
      <c r="DQ10686" s="127"/>
      <c r="DR10686" s="128"/>
      <c r="DS10686" s="13"/>
      <c r="DW10686" s="128"/>
      <c r="DX10686" s="128"/>
      <c r="DY10686" s="128"/>
      <c r="EH10686" s="89"/>
      <c r="EI10686" s="90"/>
    </row>
    <row r="10687" spans="38:139">
      <c r="AL10687" s="13"/>
      <c r="AM10687" s="13"/>
      <c r="AN10687" s="3"/>
      <c r="AO10687" s="126"/>
      <c r="AP10687" s="126"/>
      <c r="AQ10687" s="127"/>
      <c r="AR10687" s="128"/>
      <c r="AS10687" s="13"/>
      <c r="AW10687" s="128"/>
      <c r="AX10687" s="128"/>
      <c r="AY10687" s="128"/>
      <c r="BH10687" s="89"/>
      <c r="BI10687" s="90"/>
      <c r="DL10687" s="13"/>
      <c r="DM10687" s="13"/>
      <c r="DN10687" s="3"/>
      <c r="DO10687" s="126"/>
      <c r="DP10687" s="126"/>
      <c r="DQ10687" s="127"/>
      <c r="DR10687" s="128"/>
      <c r="DS10687" s="13"/>
      <c r="DW10687" s="128"/>
      <c r="DX10687" s="128"/>
      <c r="DY10687" s="128"/>
      <c r="EH10687" s="89"/>
      <c r="EI10687" s="90"/>
    </row>
    <row r="10688" spans="38:139">
      <c r="AL10688" s="13"/>
      <c r="AM10688" s="13"/>
      <c r="AN10688" s="3"/>
      <c r="AO10688" s="126"/>
      <c r="AP10688" s="126"/>
      <c r="AQ10688" s="127"/>
      <c r="AR10688" s="128"/>
      <c r="AS10688" s="13"/>
      <c r="AW10688" s="128"/>
      <c r="AX10688" s="128"/>
      <c r="AY10688" s="128"/>
      <c r="BH10688" s="89"/>
      <c r="BI10688" s="90"/>
      <c r="DL10688" s="13"/>
      <c r="DM10688" s="13"/>
      <c r="DN10688" s="3"/>
      <c r="DO10688" s="126"/>
      <c r="DP10688" s="126"/>
      <c r="DQ10688" s="127"/>
      <c r="DR10688" s="128"/>
      <c r="DS10688" s="13"/>
      <c r="DW10688" s="128"/>
      <c r="DX10688" s="128"/>
      <c r="DY10688" s="128"/>
      <c r="EH10688" s="89"/>
      <c r="EI10688" s="90"/>
    </row>
    <row r="10689" spans="38:139">
      <c r="AL10689" s="13"/>
      <c r="AM10689" s="13"/>
      <c r="AN10689" s="3"/>
      <c r="AO10689" s="126"/>
      <c r="AP10689" s="126"/>
      <c r="AQ10689" s="127"/>
      <c r="AR10689" s="128"/>
      <c r="AS10689" s="13"/>
      <c r="AW10689" s="128"/>
      <c r="AX10689" s="128"/>
      <c r="AY10689" s="128"/>
      <c r="BH10689" s="89"/>
      <c r="BI10689" s="90"/>
      <c r="DL10689" s="13"/>
      <c r="DM10689" s="13"/>
      <c r="DN10689" s="3"/>
      <c r="DO10689" s="126"/>
      <c r="DP10689" s="126"/>
      <c r="DQ10689" s="127"/>
      <c r="DR10689" s="128"/>
      <c r="DS10689" s="13"/>
      <c r="DW10689" s="128"/>
      <c r="DX10689" s="128"/>
      <c r="DY10689" s="128"/>
      <c r="EH10689" s="89"/>
      <c r="EI10689" s="90"/>
    </row>
    <row r="10690" spans="38:139">
      <c r="AL10690" s="13"/>
      <c r="AM10690" s="13"/>
      <c r="AN10690" s="3"/>
      <c r="AO10690" s="126"/>
      <c r="AP10690" s="126"/>
      <c r="AQ10690" s="127"/>
      <c r="AR10690" s="128"/>
      <c r="AS10690" s="13"/>
      <c r="AW10690" s="128"/>
      <c r="AX10690" s="128"/>
      <c r="AY10690" s="128"/>
      <c r="BH10690" s="89"/>
      <c r="BI10690" s="90"/>
      <c r="DL10690" s="13"/>
      <c r="DM10690" s="13"/>
      <c r="DN10690" s="3"/>
      <c r="DO10690" s="126"/>
      <c r="DP10690" s="126"/>
      <c r="DQ10690" s="127"/>
      <c r="DR10690" s="128"/>
      <c r="DS10690" s="13"/>
      <c r="DW10690" s="128"/>
      <c r="DX10690" s="128"/>
      <c r="DY10690" s="128"/>
      <c r="EH10690" s="89"/>
      <c r="EI10690" s="90"/>
    </row>
    <row r="10691" spans="38:139">
      <c r="AL10691" s="13"/>
      <c r="AM10691" s="13"/>
      <c r="AN10691" s="3"/>
      <c r="AO10691" s="126"/>
      <c r="AP10691" s="126"/>
      <c r="AQ10691" s="127"/>
      <c r="AR10691" s="128"/>
      <c r="AS10691" s="13"/>
      <c r="AW10691" s="128"/>
      <c r="AX10691" s="128"/>
      <c r="AY10691" s="128"/>
      <c r="BH10691" s="89"/>
      <c r="BI10691" s="90"/>
      <c r="DL10691" s="13"/>
      <c r="DM10691" s="13"/>
      <c r="DN10691" s="3"/>
      <c r="DO10691" s="126"/>
      <c r="DP10691" s="126"/>
      <c r="DQ10691" s="127"/>
      <c r="DR10691" s="128"/>
      <c r="DS10691" s="13"/>
      <c r="DW10691" s="128"/>
      <c r="DX10691" s="128"/>
      <c r="DY10691" s="128"/>
      <c r="EH10691" s="89"/>
      <c r="EI10691" s="90"/>
    </row>
    <row r="10692" spans="38:139">
      <c r="AL10692" s="13"/>
      <c r="AM10692" s="13"/>
      <c r="AN10692" s="3"/>
      <c r="AO10692" s="126"/>
      <c r="AP10692" s="126"/>
      <c r="AQ10692" s="127"/>
      <c r="AR10692" s="128"/>
      <c r="AS10692" s="13"/>
      <c r="AW10692" s="128"/>
      <c r="AX10692" s="128"/>
      <c r="AY10692" s="128"/>
      <c r="BH10692" s="89"/>
      <c r="BI10692" s="90"/>
      <c r="DL10692" s="13"/>
      <c r="DM10692" s="13"/>
      <c r="DN10692" s="3"/>
      <c r="DO10692" s="126"/>
      <c r="DP10692" s="126"/>
      <c r="DQ10692" s="127"/>
      <c r="DR10692" s="128"/>
      <c r="DS10692" s="13"/>
      <c r="DW10692" s="128"/>
      <c r="DX10692" s="128"/>
      <c r="DY10692" s="128"/>
      <c r="EH10692" s="89"/>
      <c r="EI10692" s="90"/>
    </row>
    <row r="10693" spans="38:139">
      <c r="AL10693" s="13"/>
      <c r="AM10693" s="13"/>
      <c r="AN10693" s="3"/>
      <c r="AO10693" s="126"/>
      <c r="AP10693" s="126"/>
      <c r="AQ10693" s="127"/>
      <c r="AR10693" s="128"/>
      <c r="AS10693" s="13"/>
      <c r="AW10693" s="128"/>
      <c r="AX10693" s="128"/>
      <c r="AY10693" s="128"/>
      <c r="BH10693" s="89"/>
      <c r="BI10693" s="90"/>
      <c r="DL10693" s="13"/>
      <c r="DM10693" s="13"/>
      <c r="DN10693" s="3"/>
      <c r="DO10693" s="126"/>
      <c r="DP10693" s="126"/>
      <c r="DQ10693" s="127"/>
      <c r="DR10693" s="128"/>
      <c r="DS10693" s="13"/>
      <c r="DW10693" s="128"/>
      <c r="DX10693" s="128"/>
      <c r="DY10693" s="128"/>
      <c r="EH10693" s="89"/>
      <c r="EI10693" s="90"/>
    </row>
    <row r="10694" spans="38:139">
      <c r="AL10694" s="13"/>
      <c r="AM10694" s="13"/>
      <c r="AN10694" s="3"/>
      <c r="AO10694" s="126"/>
      <c r="AP10694" s="126"/>
      <c r="AQ10694" s="127"/>
      <c r="AR10694" s="128"/>
      <c r="AS10694" s="13"/>
      <c r="AW10694" s="128"/>
      <c r="AX10694" s="128"/>
      <c r="AY10694" s="128"/>
      <c r="BH10694" s="89"/>
      <c r="BI10694" s="90"/>
      <c r="DL10694" s="13"/>
      <c r="DM10694" s="13"/>
      <c r="DN10694" s="3"/>
      <c r="DO10694" s="126"/>
      <c r="DP10694" s="126"/>
      <c r="DQ10694" s="127"/>
      <c r="DR10694" s="128"/>
      <c r="DS10694" s="13"/>
      <c r="DW10694" s="128"/>
      <c r="DX10694" s="128"/>
      <c r="DY10694" s="128"/>
      <c r="EH10694" s="89"/>
      <c r="EI10694" s="90"/>
    </row>
    <row r="10695" spans="38:139">
      <c r="AL10695" s="13"/>
      <c r="AM10695" s="13"/>
      <c r="AN10695" s="3"/>
      <c r="AO10695" s="126"/>
      <c r="AP10695" s="126"/>
      <c r="AQ10695" s="127"/>
      <c r="AR10695" s="128"/>
      <c r="AS10695" s="13"/>
      <c r="AW10695" s="128"/>
      <c r="AX10695" s="128"/>
      <c r="AY10695" s="128"/>
      <c r="BH10695" s="89"/>
      <c r="BI10695" s="90"/>
      <c r="DL10695" s="13"/>
      <c r="DM10695" s="13"/>
      <c r="DN10695" s="3"/>
      <c r="DO10695" s="126"/>
      <c r="DP10695" s="126"/>
      <c r="DQ10695" s="127"/>
      <c r="DR10695" s="128"/>
      <c r="DS10695" s="13"/>
      <c r="DW10695" s="128"/>
      <c r="DX10695" s="128"/>
      <c r="DY10695" s="128"/>
      <c r="EH10695" s="89"/>
      <c r="EI10695" s="90"/>
    </row>
    <row r="10696" spans="38:139">
      <c r="AL10696" s="13"/>
      <c r="AM10696" s="13"/>
      <c r="AN10696" s="3"/>
      <c r="AO10696" s="126"/>
      <c r="AP10696" s="126"/>
      <c r="AQ10696" s="127"/>
      <c r="AR10696" s="128"/>
      <c r="AS10696" s="13"/>
      <c r="AW10696" s="128"/>
      <c r="AX10696" s="128"/>
      <c r="AY10696" s="128"/>
      <c r="BH10696" s="89"/>
      <c r="BI10696" s="90"/>
      <c r="DL10696" s="13"/>
      <c r="DM10696" s="13"/>
      <c r="DN10696" s="3"/>
      <c r="DO10696" s="126"/>
      <c r="DP10696" s="126"/>
      <c r="DQ10696" s="127"/>
      <c r="DR10696" s="128"/>
      <c r="DS10696" s="13"/>
      <c r="DW10696" s="128"/>
      <c r="DX10696" s="128"/>
      <c r="DY10696" s="128"/>
      <c r="EH10696" s="89"/>
      <c r="EI10696" s="90"/>
    </row>
    <row r="10697" spans="38:139">
      <c r="AL10697" s="13"/>
      <c r="AM10697" s="13"/>
      <c r="AN10697" s="3"/>
      <c r="AO10697" s="126"/>
      <c r="AP10697" s="126"/>
      <c r="AQ10697" s="127"/>
      <c r="AR10697" s="128"/>
      <c r="AS10697" s="13"/>
      <c r="AW10697" s="128"/>
      <c r="AX10697" s="128"/>
      <c r="AY10697" s="128"/>
      <c r="BH10697" s="89"/>
      <c r="BI10697" s="90"/>
      <c r="DL10697" s="13"/>
      <c r="DM10697" s="13"/>
      <c r="DN10697" s="3"/>
      <c r="DO10697" s="126"/>
      <c r="DP10697" s="126"/>
      <c r="DQ10697" s="127"/>
      <c r="DR10697" s="128"/>
      <c r="DS10697" s="13"/>
      <c r="DW10697" s="128"/>
      <c r="DX10697" s="128"/>
      <c r="DY10697" s="128"/>
      <c r="EH10697" s="89"/>
      <c r="EI10697" s="90"/>
    </row>
    <row r="10698" spans="38:139">
      <c r="AL10698" s="13"/>
      <c r="AM10698" s="13"/>
      <c r="AN10698" s="3"/>
      <c r="AO10698" s="126"/>
      <c r="AP10698" s="126"/>
      <c r="AQ10698" s="127"/>
      <c r="AR10698" s="128"/>
      <c r="AS10698" s="13"/>
      <c r="AW10698" s="128"/>
      <c r="AX10698" s="128"/>
      <c r="AY10698" s="128"/>
      <c r="BH10698" s="89"/>
      <c r="BI10698" s="90"/>
      <c r="DL10698" s="13"/>
      <c r="DM10698" s="13"/>
      <c r="DN10698" s="3"/>
      <c r="DO10698" s="126"/>
      <c r="DP10698" s="126"/>
      <c r="DQ10698" s="127"/>
      <c r="DR10698" s="128"/>
      <c r="DS10698" s="13"/>
      <c r="DW10698" s="128"/>
      <c r="DX10698" s="128"/>
      <c r="DY10698" s="128"/>
      <c r="EH10698" s="89"/>
      <c r="EI10698" s="90"/>
    </row>
    <row r="10699" spans="38:139">
      <c r="AL10699" s="13"/>
      <c r="AM10699" s="13"/>
      <c r="AN10699" s="3"/>
      <c r="AO10699" s="126"/>
      <c r="AP10699" s="126"/>
      <c r="AQ10699" s="127"/>
      <c r="AR10699" s="128"/>
      <c r="AS10699" s="13"/>
      <c r="AW10699" s="128"/>
      <c r="AX10699" s="128"/>
      <c r="AY10699" s="128"/>
      <c r="BH10699" s="89"/>
      <c r="BI10699" s="90"/>
      <c r="DL10699" s="13"/>
      <c r="DM10699" s="13"/>
      <c r="DN10699" s="3"/>
      <c r="DO10699" s="126"/>
      <c r="DP10699" s="126"/>
      <c r="DQ10699" s="127"/>
      <c r="DR10699" s="128"/>
      <c r="DS10699" s="13"/>
      <c r="DW10699" s="128"/>
      <c r="DX10699" s="128"/>
      <c r="DY10699" s="128"/>
      <c r="EH10699" s="89"/>
      <c r="EI10699" s="90"/>
    </row>
    <row r="10700" spans="38:139">
      <c r="AL10700" s="13"/>
      <c r="AM10700" s="13"/>
      <c r="AN10700" s="3"/>
      <c r="AO10700" s="126"/>
      <c r="AP10700" s="126"/>
      <c r="AQ10700" s="127"/>
      <c r="AR10700" s="128"/>
      <c r="AS10700" s="13"/>
      <c r="AW10700" s="128"/>
      <c r="AX10700" s="128"/>
      <c r="AY10700" s="128"/>
      <c r="BH10700" s="89"/>
      <c r="BI10700" s="90"/>
      <c r="DL10700" s="13"/>
      <c r="DM10700" s="13"/>
      <c r="DN10700" s="3"/>
      <c r="DO10700" s="126"/>
      <c r="DP10700" s="126"/>
      <c r="DQ10700" s="127"/>
      <c r="DR10700" s="128"/>
      <c r="DS10700" s="13"/>
      <c r="DW10700" s="128"/>
      <c r="DX10700" s="128"/>
      <c r="DY10700" s="128"/>
      <c r="EH10700" s="89"/>
      <c r="EI10700" s="90"/>
    </row>
    <row r="10701" spans="38:139">
      <c r="AL10701" s="13"/>
      <c r="AM10701" s="13"/>
      <c r="AN10701" s="3"/>
      <c r="AO10701" s="126"/>
      <c r="AP10701" s="126"/>
      <c r="AQ10701" s="127"/>
      <c r="AR10701" s="128"/>
      <c r="AS10701" s="13"/>
      <c r="AW10701" s="128"/>
      <c r="AX10701" s="128"/>
      <c r="AY10701" s="128"/>
      <c r="BH10701" s="89"/>
      <c r="BI10701" s="90"/>
      <c r="DL10701" s="13"/>
      <c r="DM10701" s="13"/>
      <c r="DN10701" s="3"/>
      <c r="DO10701" s="126"/>
      <c r="DP10701" s="126"/>
      <c r="DQ10701" s="127"/>
      <c r="DR10701" s="128"/>
      <c r="DS10701" s="13"/>
      <c r="DW10701" s="128"/>
      <c r="DX10701" s="128"/>
      <c r="DY10701" s="128"/>
      <c r="EH10701" s="89"/>
      <c r="EI10701" s="90"/>
    </row>
    <row r="10702" spans="38:139">
      <c r="AL10702" s="13"/>
      <c r="AM10702" s="13"/>
      <c r="AN10702" s="3"/>
      <c r="AO10702" s="126"/>
      <c r="AP10702" s="126"/>
      <c r="AQ10702" s="127"/>
      <c r="AR10702" s="128"/>
      <c r="AS10702" s="13"/>
      <c r="AW10702" s="128"/>
      <c r="AX10702" s="128"/>
      <c r="AY10702" s="128"/>
      <c r="BH10702" s="89"/>
      <c r="BI10702" s="90"/>
      <c r="DL10702" s="13"/>
      <c r="DM10702" s="13"/>
      <c r="DN10702" s="3"/>
      <c r="DO10702" s="126"/>
      <c r="DP10702" s="126"/>
      <c r="DQ10702" s="127"/>
      <c r="DR10702" s="128"/>
      <c r="DS10702" s="13"/>
      <c r="DW10702" s="128"/>
      <c r="DX10702" s="128"/>
      <c r="DY10702" s="128"/>
      <c r="EH10702" s="89"/>
      <c r="EI10702" s="90"/>
    </row>
    <row r="10703" spans="38:139">
      <c r="AL10703" s="13"/>
      <c r="AM10703" s="13"/>
      <c r="AN10703" s="3"/>
      <c r="AO10703" s="126"/>
      <c r="AP10703" s="126"/>
      <c r="AQ10703" s="127"/>
      <c r="AR10703" s="128"/>
      <c r="AS10703" s="13"/>
      <c r="AW10703" s="128"/>
      <c r="AX10703" s="128"/>
      <c r="AY10703" s="128"/>
      <c r="BH10703" s="89"/>
      <c r="BI10703" s="90"/>
      <c r="DL10703" s="13"/>
      <c r="DM10703" s="13"/>
      <c r="DN10703" s="3"/>
      <c r="DO10703" s="126"/>
      <c r="DP10703" s="126"/>
      <c r="DQ10703" s="127"/>
      <c r="DR10703" s="128"/>
      <c r="DS10703" s="13"/>
      <c r="DW10703" s="128"/>
      <c r="DX10703" s="128"/>
      <c r="DY10703" s="128"/>
      <c r="EH10703" s="89"/>
      <c r="EI10703" s="90"/>
    </row>
    <row r="10704" spans="38:139">
      <c r="AL10704" s="13"/>
      <c r="AM10704" s="13"/>
      <c r="AN10704" s="3"/>
      <c r="AO10704" s="126"/>
      <c r="AP10704" s="126"/>
      <c r="AQ10704" s="127"/>
      <c r="AR10704" s="128"/>
      <c r="AS10704" s="13"/>
      <c r="AW10704" s="128"/>
      <c r="AX10704" s="128"/>
      <c r="AY10704" s="128"/>
      <c r="BH10704" s="89"/>
      <c r="BI10704" s="90"/>
      <c r="DL10704" s="13"/>
      <c r="DM10704" s="13"/>
      <c r="DN10704" s="3"/>
      <c r="DO10704" s="126"/>
      <c r="DP10704" s="126"/>
      <c r="DQ10704" s="127"/>
      <c r="DR10704" s="128"/>
      <c r="DS10704" s="13"/>
      <c r="DW10704" s="128"/>
      <c r="DX10704" s="128"/>
      <c r="DY10704" s="128"/>
      <c r="EH10704" s="89"/>
      <c r="EI10704" s="90"/>
    </row>
    <row r="10705" spans="38:139">
      <c r="AL10705" s="13"/>
      <c r="AM10705" s="13"/>
      <c r="AN10705" s="3"/>
      <c r="AO10705" s="126"/>
      <c r="AP10705" s="126"/>
      <c r="AQ10705" s="127"/>
      <c r="AR10705" s="128"/>
      <c r="AS10705" s="13"/>
      <c r="AW10705" s="128"/>
      <c r="AX10705" s="128"/>
      <c r="AY10705" s="128"/>
      <c r="BH10705" s="89"/>
      <c r="BI10705" s="90"/>
      <c r="DL10705" s="13"/>
      <c r="DM10705" s="13"/>
      <c r="DN10705" s="3"/>
      <c r="DO10705" s="126"/>
      <c r="DP10705" s="126"/>
      <c r="DQ10705" s="127"/>
      <c r="DR10705" s="128"/>
      <c r="DS10705" s="13"/>
      <c r="DW10705" s="128"/>
      <c r="DX10705" s="128"/>
      <c r="DY10705" s="128"/>
      <c r="EH10705" s="89"/>
      <c r="EI10705" s="90"/>
    </row>
    <row r="10706" spans="38:139">
      <c r="AL10706" s="13"/>
      <c r="AM10706" s="13"/>
      <c r="AN10706" s="3"/>
      <c r="AO10706" s="126"/>
      <c r="AP10706" s="126"/>
      <c r="AQ10706" s="127"/>
      <c r="AR10706" s="128"/>
      <c r="AS10706" s="13"/>
      <c r="AW10706" s="128"/>
      <c r="AX10706" s="128"/>
      <c r="AY10706" s="128"/>
      <c r="BH10706" s="89"/>
      <c r="BI10706" s="90"/>
      <c r="DL10706" s="13"/>
      <c r="DM10706" s="13"/>
      <c r="DN10706" s="3"/>
      <c r="DO10706" s="126"/>
      <c r="DP10706" s="126"/>
      <c r="DQ10706" s="127"/>
      <c r="DR10706" s="128"/>
      <c r="DS10706" s="13"/>
      <c r="DW10706" s="128"/>
      <c r="DX10706" s="128"/>
      <c r="DY10706" s="128"/>
      <c r="EH10706" s="89"/>
      <c r="EI10706" s="90"/>
    </row>
    <row r="10707" spans="38:139">
      <c r="AL10707" s="13"/>
      <c r="AM10707" s="13"/>
      <c r="AN10707" s="3"/>
      <c r="AO10707" s="126"/>
      <c r="AP10707" s="126"/>
      <c r="AQ10707" s="127"/>
      <c r="AR10707" s="128"/>
      <c r="AS10707" s="13"/>
      <c r="AW10707" s="128"/>
      <c r="AX10707" s="128"/>
      <c r="AY10707" s="128"/>
      <c r="BH10707" s="89"/>
      <c r="BI10707" s="90"/>
      <c r="DL10707" s="13"/>
      <c r="DM10707" s="13"/>
      <c r="DN10707" s="3"/>
      <c r="DO10707" s="126"/>
      <c r="DP10707" s="126"/>
      <c r="DQ10707" s="127"/>
      <c r="DR10707" s="128"/>
      <c r="DS10707" s="13"/>
      <c r="DW10707" s="128"/>
      <c r="DX10707" s="128"/>
      <c r="DY10707" s="128"/>
      <c r="EH10707" s="89"/>
      <c r="EI10707" s="90"/>
    </row>
    <row r="10708" spans="38:139">
      <c r="AL10708" s="13"/>
      <c r="AM10708" s="13"/>
      <c r="AN10708" s="3"/>
      <c r="AO10708" s="126"/>
      <c r="AP10708" s="126"/>
      <c r="AQ10708" s="127"/>
      <c r="AR10708" s="128"/>
      <c r="AS10708" s="13"/>
      <c r="AW10708" s="128"/>
      <c r="AX10708" s="128"/>
      <c r="AY10708" s="128"/>
      <c r="BH10708" s="89"/>
      <c r="BI10708" s="90"/>
      <c r="DL10708" s="13"/>
      <c r="DM10708" s="13"/>
      <c r="DN10708" s="3"/>
      <c r="DO10708" s="126"/>
      <c r="DP10708" s="126"/>
      <c r="DQ10708" s="127"/>
      <c r="DR10708" s="128"/>
      <c r="DS10708" s="13"/>
      <c r="DW10708" s="128"/>
      <c r="DX10708" s="128"/>
      <c r="DY10708" s="128"/>
      <c r="EH10708" s="89"/>
      <c r="EI10708" s="90"/>
    </row>
    <row r="10709" spans="38:139">
      <c r="AL10709" s="13"/>
      <c r="AM10709" s="13"/>
      <c r="AN10709" s="3"/>
      <c r="AO10709" s="126"/>
      <c r="AP10709" s="126"/>
      <c r="AQ10709" s="127"/>
      <c r="AR10709" s="128"/>
      <c r="AS10709" s="13"/>
      <c r="AW10709" s="128"/>
      <c r="AX10709" s="128"/>
      <c r="AY10709" s="128"/>
      <c r="BH10709" s="89"/>
      <c r="BI10709" s="90"/>
      <c r="DL10709" s="13"/>
      <c r="DM10709" s="13"/>
      <c r="DN10709" s="3"/>
      <c r="DO10709" s="126"/>
      <c r="DP10709" s="126"/>
      <c r="DQ10709" s="127"/>
      <c r="DR10709" s="128"/>
      <c r="DS10709" s="13"/>
      <c r="DW10709" s="128"/>
      <c r="DX10709" s="128"/>
      <c r="DY10709" s="128"/>
      <c r="EH10709" s="89"/>
      <c r="EI10709" s="90"/>
    </row>
    <row r="10710" spans="38:139">
      <c r="AL10710" s="13"/>
      <c r="AM10710" s="13"/>
      <c r="AN10710" s="3"/>
      <c r="AO10710" s="126"/>
      <c r="AP10710" s="126"/>
      <c r="AQ10710" s="127"/>
      <c r="AR10710" s="128"/>
      <c r="AS10710" s="13"/>
      <c r="AW10710" s="128"/>
      <c r="AX10710" s="128"/>
      <c r="AY10710" s="128"/>
      <c r="BH10710" s="89"/>
      <c r="BI10710" s="90"/>
      <c r="DL10710" s="13"/>
      <c r="DM10710" s="13"/>
      <c r="DN10710" s="3"/>
      <c r="DO10710" s="126"/>
      <c r="DP10710" s="126"/>
      <c r="DQ10710" s="127"/>
      <c r="DR10710" s="128"/>
      <c r="DS10710" s="13"/>
      <c r="DW10710" s="128"/>
      <c r="DX10710" s="128"/>
      <c r="DY10710" s="128"/>
      <c r="EH10710" s="89"/>
      <c r="EI10710" s="90"/>
    </row>
    <row r="10711" spans="38:139">
      <c r="AL10711" s="13"/>
      <c r="AM10711" s="13"/>
      <c r="AN10711" s="3"/>
      <c r="AO10711" s="126"/>
      <c r="AP10711" s="126"/>
      <c r="AQ10711" s="127"/>
      <c r="AR10711" s="128"/>
      <c r="AS10711" s="13"/>
      <c r="AW10711" s="128"/>
      <c r="AX10711" s="128"/>
      <c r="AY10711" s="128"/>
      <c r="BH10711" s="89"/>
      <c r="BI10711" s="90"/>
      <c r="DL10711" s="13"/>
      <c r="DM10711" s="13"/>
      <c r="DN10711" s="3"/>
      <c r="DO10711" s="126"/>
      <c r="DP10711" s="126"/>
      <c r="DQ10711" s="127"/>
      <c r="DR10711" s="128"/>
      <c r="DS10711" s="13"/>
      <c r="DW10711" s="128"/>
      <c r="DX10711" s="128"/>
      <c r="DY10711" s="128"/>
      <c r="EH10711" s="89"/>
      <c r="EI10711" s="90"/>
    </row>
    <row r="10712" spans="38:139">
      <c r="AL10712" s="13"/>
      <c r="AM10712" s="13"/>
      <c r="AN10712" s="3"/>
      <c r="AO10712" s="126"/>
      <c r="AP10712" s="126"/>
      <c r="AQ10712" s="127"/>
      <c r="AR10712" s="128"/>
      <c r="AS10712" s="13"/>
      <c r="AW10712" s="128"/>
      <c r="AX10712" s="128"/>
      <c r="AY10712" s="128"/>
      <c r="BH10712" s="89"/>
      <c r="BI10712" s="90"/>
      <c r="DL10712" s="13"/>
      <c r="DM10712" s="13"/>
      <c r="DN10712" s="3"/>
      <c r="DO10712" s="126"/>
      <c r="DP10712" s="126"/>
      <c r="DQ10712" s="127"/>
      <c r="DR10712" s="128"/>
      <c r="DS10712" s="13"/>
      <c r="DW10712" s="128"/>
      <c r="DX10712" s="128"/>
      <c r="DY10712" s="128"/>
      <c r="EH10712" s="89"/>
      <c r="EI10712" s="90"/>
    </row>
    <row r="10713" spans="38:139">
      <c r="AL10713" s="13"/>
      <c r="AM10713" s="13"/>
      <c r="AN10713" s="3"/>
      <c r="AO10713" s="126"/>
      <c r="AP10713" s="126"/>
      <c r="AQ10713" s="127"/>
      <c r="AR10713" s="128"/>
      <c r="AS10713" s="13"/>
      <c r="AW10713" s="128"/>
      <c r="AX10713" s="128"/>
      <c r="AY10713" s="128"/>
      <c r="BH10713" s="89"/>
      <c r="BI10713" s="90"/>
      <c r="DL10713" s="13"/>
      <c r="DM10713" s="13"/>
      <c r="DN10713" s="3"/>
      <c r="DO10713" s="126"/>
      <c r="DP10713" s="126"/>
      <c r="DQ10713" s="127"/>
      <c r="DR10713" s="128"/>
      <c r="DS10713" s="13"/>
      <c r="DW10713" s="128"/>
      <c r="DX10713" s="128"/>
      <c r="DY10713" s="128"/>
      <c r="EH10713" s="89"/>
      <c r="EI10713" s="90"/>
    </row>
    <row r="10714" spans="38:139">
      <c r="AL10714" s="13"/>
      <c r="AM10714" s="13"/>
      <c r="AN10714" s="3"/>
      <c r="AO10714" s="126"/>
      <c r="AP10714" s="126"/>
      <c r="AQ10714" s="127"/>
      <c r="AR10714" s="128"/>
      <c r="AS10714" s="13"/>
      <c r="AW10714" s="128"/>
      <c r="AX10714" s="128"/>
      <c r="AY10714" s="128"/>
      <c r="BH10714" s="89"/>
      <c r="BI10714" s="90"/>
      <c r="DL10714" s="13"/>
      <c r="DM10714" s="13"/>
      <c r="DN10714" s="3"/>
      <c r="DO10714" s="126"/>
      <c r="DP10714" s="126"/>
      <c r="DQ10714" s="127"/>
      <c r="DR10714" s="128"/>
      <c r="DS10714" s="13"/>
      <c r="DW10714" s="128"/>
      <c r="DX10714" s="128"/>
      <c r="DY10714" s="128"/>
      <c r="EH10714" s="89"/>
      <c r="EI10714" s="90"/>
    </row>
    <row r="10715" spans="38:139">
      <c r="AL10715" s="13"/>
      <c r="AM10715" s="13"/>
      <c r="AN10715" s="3"/>
      <c r="AO10715" s="126"/>
      <c r="AP10715" s="126"/>
      <c r="AQ10715" s="127"/>
      <c r="AR10715" s="128"/>
      <c r="AS10715" s="13"/>
      <c r="AW10715" s="128"/>
      <c r="AX10715" s="128"/>
      <c r="AY10715" s="128"/>
      <c r="BH10715" s="89"/>
      <c r="BI10715" s="90"/>
      <c r="DL10715" s="13"/>
      <c r="DM10715" s="13"/>
      <c r="DN10715" s="3"/>
      <c r="DO10715" s="126"/>
      <c r="DP10715" s="126"/>
      <c r="DQ10715" s="127"/>
      <c r="DR10715" s="128"/>
      <c r="DS10715" s="13"/>
      <c r="DW10715" s="128"/>
      <c r="DX10715" s="128"/>
      <c r="DY10715" s="128"/>
      <c r="EH10715" s="89"/>
      <c r="EI10715" s="90"/>
    </row>
    <row r="10716" spans="38:139">
      <c r="AL10716" s="13"/>
      <c r="AM10716" s="13"/>
      <c r="AN10716" s="3"/>
      <c r="AO10716" s="126"/>
      <c r="AP10716" s="126"/>
      <c r="AQ10716" s="127"/>
      <c r="AR10716" s="128"/>
      <c r="AS10716" s="13"/>
      <c r="AW10716" s="128"/>
      <c r="AX10716" s="128"/>
      <c r="AY10716" s="128"/>
      <c r="BH10716" s="89"/>
      <c r="BI10716" s="90"/>
      <c r="DL10716" s="13"/>
      <c r="DM10716" s="13"/>
      <c r="DN10716" s="3"/>
      <c r="DO10716" s="126"/>
      <c r="DP10716" s="126"/>
      <c r="DQ10716" s="127"/>
      <c r="DR10716" s="128"/>
      <c r="DS10716" s="13"/>
      <c r="DW10716" s="128"/>
      <c r="DX10716" s="128"/>
      <c r="DY10716" s="128"/>
      <c r="EH10716" s="89"/>
      <c r="EI10716" s="90"/>
    </row>
    <row r="10717" spans="38:139">
      <c r="AL10717" s="13"/>
      <c r="AM10717" s="13"/>
      <c r="AN10717" s="3"/>
      <c r="AO10717" s="126"/>
      <c r="AP10717" s="126"/>
      <c r="AQ10717" s="127"/>
      <c r="AR10717" s="128"/>
      <c r="AS10717" s="13"/>
      <c r="AW10717" s="128"/>
      <c r="AX10717" s="128"/>
      <c r="AY10717" s="128"/>
      <c r="BH10717" s="89"/>
      <c r="BI10717" s="90"/>
      <c r="DL10717" s="13"/>
      <c r="DM10717" s="13"/>
      <c r="DN10717" s="3"/>
      <c r="DO10717" s="126"/>
      <c r="DP10717" s="126"/>
      <c r="DQ10717" s="127"/>
      <c r="DR10717" s="128"/>
      <c r="DS10717" s="13"/>
      <c r="DW10717" s="128"/>
      <c r="DX10717" s="128"/>
      <c r="DY10717" s="128"/>
      <c r="EH10717" s="89"/>
      <c r="EI10717" s="90"/>
    </row>
    <row r="10718" spans="38:139">
      <c r="AL10718" s="13"/>
      <c r="AM10718" s="13"/>
      <c r="AN10718" s="3"/>
      <c r="AO10718" s="126"/>
      <c r="AP10718" s="126"/>
      <c r="AQ10718" s="127"/>
      <c r="AR10718" s="128"/>
      <c r="AS10718" s="13"/>
      <c r="AW10718" s="128"/>
      <c r="AX10718" s="128"/>
      <c r="AY10718" s="128"/>
      <c r="BH10718" s="89"/>
      <c r="BI10718" s="90"/>
      <c r="DL10718" s="13"/>
      <c r="DM10718" s="13"/>
      <c r="DN10718" s="3"/>
      <c r="DO10718" s="126"/>
      <c r="DP10718" s="126"/>
      <c r="DQ10718" s="127"/>
      <c r="DR10718" s="128"/>
      <c r="DS10718" s="13"/>
      <c r="DW10718" s="128"/>
      <c r="DX10718" s="128"/>
      <c r="DY10718" s="128"/>
      <c r="EH10718" s="89"/>
      <c r="EI10718" s="90"/>
    </row>
    <row r="10719" spans="38:139">
      <c r="AL10719" s="13"/>
      <c r="AM10719" s="13"/>
      <c r="AN10719" s="3"/>
      <c r="AO10719" s="126"/>
      <c r="AP10719" s="126"/>
      <c r="AQ10719" s="127"/>
      <c r="AR10719" s="128"/>
      <c r="AS10719" s="13"/>
      <c r="AW10719" s="128"/>
      <c r="AX10719" s="128"/>
      <c r="AY10719" s="128"/>
      <c r="BH10719" s="89"/>
      <c r="BI10719" s="90"/>
      <c r="DL10719" s="13"/>
      <c r="DM10719" s="13"/>
      <c r="DN10719" s="3"/>
      <c r="DO10719" s="126"/>
      <c r="DP10719" s="126"/>
      <c r="DQ10719" s="127"/>
      <c r="DR10719" s="128"/>
      <c r="DS10719" s="13"/>
      <c r="DW10719" s="128"/>
      <c r="DX10719" s="128"/>
      <c r="DY10719" s="128"/>
      <c r="EH10719" s="89"/>
      <c r="EI10719" s="90"/>
    </row>
    <row r="10720" spans="38:139">
      <c r="AL10720" s="13"/>
      <c r="AM10720" s="13"/>
      <c r="AN10720" s="3"/>
      <c r="AO10720" s="126"/>
      <c r="AP10720" s="126"/>
      <c r="AQ10720" s="127"/>
      <c r="AR10720" s="128"/>
      <c r="AS10720" s="13"/>
      <c r="AW10720" s="128"/>
      <c r="AX10720" s="128"/>
      <c r="AY10720" s="128"/>
      <c r="BH10720" s="89"/>
      <c r="BI10720" s="90"/>
      <c r="DL10720" s="13"/>
      <c r="DM10720" s="13"/>
      <c r="DN10720" s="3"/>
      <c r="DO10720" s="126"/>
      <c r="DP10720" s="126"/>
      <c r="DQ10720" s="127"/>
      <c r="DR10720" s="128"/>
      <c r="DS10720" s="13"/>
      <c r="DW10720" s="128"/>
      <c r="DX10720" s="128"/>
      <c r="DY10720" s="128"/>
      <c r="EH10720" s="89"/>
      <c r="EI10720" s="90"/>
    </row>
    <row r="10721" spans="38:139">
      <c r="AL10721" s="13"/>
      <c r="AM10721" s="13"/>
      <c r="AN10721" s="3"/>
      <c r="AO10721" s="126"/>
      <c r="AP10721" s="126"/>
      <c r="AQ10721" s="127"/>
      <c r="AR10721" s="128"/>
      <c r="AS10721" s="13"/>
      <c r="AW10721" s="128"/>
      <c r="AX10721" s="128"/>
      <c r="AY10721" s="128"/>
      <c r="BH10721" s="89"/>
      <c r="BI10721" s="90"/>
      <c r="DL10721" s="13"/>
      <c r="DM10721" s="13"/>
      <c r="DN10721" s="3"/>
      <c r="DO10721" s="126"/>
      <c r="DP10721" s="126"/>
      <c r="DQ10721" s="127"/>
      <c r="DR10721" s="128"/>
      <c r="DS10721" s="13"/>
      <c r="DW10721" s="128"/>
      <c r="DX10721" s="128"/>
      <c r="DY10721" s="128"/>
      <c r="EH10721" s="89"/>
      <c r="EI10721" s="90"/>
    </row>
    <row r="10722" spans="38:139">
      <c r="AL10722" s="13"/>
      <c r="AM10722" s="13"/>
      <c r="AN10722" s="3"/>
      <c r="AO10722" s="126"/>
      <c r="AP10722" s="126"/>
      <c r="AQ10722" s="127"/>
      <c r="AR10722" s="128"/>
      <c r="AS10722" s="13"/>
      <c r="AW10722" s="128"/>
      <c r="AX10722" s="128"/>
      <c r="AY10722" s="128"/>
      <c r="BH10722" s="89"/>
      <c r="BI10722" s="90"/>
      <c r="DL10722" s="13"/>
      <c r="DM10722" s="13"/>
      <c r="DN10722" s="3"/>
      <c r="DO10722" s="126"/>
      <c r="DP10722" s="126"/>
      <c r="DQ10722" s="127"/>
      <c r="DR10722" s="128"/>
      <c r="DS10722" s="13"/>
      <c r="DW10722" s="128"/>
      <c r="DX10722" s="128"/>
      <c r="DY10722" s="128"/>
      <c r="EH10722" s="89"/>
      <c r="EI10722" s="90"/>
    </row>
    <row r="10723" spans="38:139">
      <c r="AL10723" s="13"/>
      <c r="AM10723" s="13"/>
      <c r="AN10723" s="3"/>
      <c r="AO10723" s="126"/>
      <c r="AP10723" s="126"/>
      <c r="AQ10723" s="127"/>
      <c r="AR10723" s="128"/>
      <c r="AS10723" s="13"/>
      <c r="AW10723" s="128"/>
      <c r="AX10723" s="128"/>
      <c r="AY10723" s="128"/>
      <c r="BH10723" s="89"/>
      <c r="BI10723" s="90"/>
      <c r="DL10723" s="13"/>
      <c r="DM10723" s="13"/>
      <c r="DN10723" s="3"/>
      <c r="DO10723" s="126"/>
      <c r="DP10723" s="126"/>
      <c r="DQ10723" s="127"/>
      <c r="DR10723" s="128"/>
      <c r="DS10723" s="13"/>
      <c r="DW10723" s="128"/>
      <c r="DX10723" s="128"/>
      <c r="DY10723" s="128"/>
      <c r="EH10723" s="89"/>
      <c r="EI10723" s="90"/>
    </row>
    <row r="10724" spans="38:139">
      <c r="AL10724" s="13"/>
      <c r="AM10724" s="13"/>
      <c r="AN10724" s="3"/>
      <c r="AO10724" s="126"/>
      <c r="AP10724" s="126"/>
      <c r="AQ10724" s="127"/>
      <c r="AR10724" s="128"/>
      <c r="AS10724" s="13"/>
      <c r="AW10724" s="128"/>
      <c r="AX10724" s="128"/>
      <c r="AY10724" s="128"/>
      <c r="BH10724" s="89"/>
      <c r="BI10724" s="90"/>
      <c r="DL10724" s="13"/>
      <c r="DM10724" s="13"/>
      <c r="DN10724" s="3"/>
      <c r="DO10724" s="126"/>
      <c r="DP10724" s="126"/>
      <c r="DQ10724" s="127"/>
      <c r="DR10724" s="128"/>
      <c r="DS10724" s="13"/>
      <c r="DW10724" s="128"/>
      <c r="DX10724" s="128"/>
      <c r="DY10724" s="128"/>
      <c r="EH10724" s="89"/>
      <c r="EI10724" s="90"/>
    </row>
    <row r="10725" spans="38:139">
      <c r="AL10725" s="13"/>
      <c r="AM10725" s="13"/>
      <c r="AN10725" s="3"/>
      <c r="AO10725" s="126"/>
      <c r="AP10725" s="126"/>
      <c r="AQ10725" s="127"/>
      <c r="AR10725" s="128"/>
      <c r="AS10725" s="13"/>
      <c r="AW10725" s="128"/>
      <c r="AX10725" s="128"/>
      <c r="AY10725" s="128"/>
      <c r="BH10725" s="89"/>
      <c r="BI10725" s="90"/>
      <c r="DL10725" s="13"/>
      <c r="DM10725" s="13"/>
      <c r="DN10725" s="3"/>
      <c r="DO10725" s="126"/>
      <c r="DP10725" s="126"/>
      <c r="DQ10725" s="127"/>
      <c r="DR10725" s="128"/>
      <c r="DS10725" s="13"/>
      <c r="DW10725" s="128"/>
      <c r="DX10725" s="128"/>
      <c r="DY10725" s="128"/>
      <c r="EH10725" s="89"/>
      <c r="EI10725" s="90"/>
    </row>
    <row r="10726" spans="38:139">
      <c r="AL10726" s="13"/>
      <c r="AM10726" s="13"/>
      <c r="AN10726" s="3"/>
      <c r="AO10726" s="126"/>
      <c r="AP10726" s="126"/>
      <c r="AQ10726" s="127"/>
      <c r="AR10726" s="128"/>
      <c r="AS10726" s="13"/>
      <c r="AW10726" s="128"/>
      <c r="AX10726" s="128"/>
      <c r="AY10726" s="128"/>
      <c r="BH10726" s="89"/>
      <c r="BI10726" s="90"/>
      <c r="DL10726" s="13"/>
      <c r="DM10726" s="13"/>
      <c r="DN10726" s="3"/>
      <c r="DO10726" s="126"/>
      <c r="DP10726" s="126"/>
      <c r="DQ10726" s="127"/>
      <c r="DR10726" s="128"/>
      <c r="DS10726" s="13"/>
      <c r="DW10726" s="128"/>
      <c r="DX10726" s="128"/>
      <c r="DY10726" s="128"/>
      <c r="EH10726" s="89"/>
      <c r="EI10726" s="90"/>
    </row>
    <row r="10727" spans="38:139">
      <c r="AL10727" s="13"/>
      <c r="AM10727" s="13"/>
      <c r="AN10727" s="3"/>
      <c r="AO10727" s="126"/>
      <c r="AP10727" s="126"/>
      <c r="AQ10727" s="127"/>
      <c r="AR10727" s="128"/>
      <c r="AS10727" s="13"/>
      <c r="AW10727" s="128"/>
      <c r="AX10727" s="128"/>
      <c r="AY10727" s="128"/>
      <c r="BH10727" s="89"/>
      <c r="BI10727" s="90"/>
      <c r="DL10727" s="13"/>
      <c r="DM10727" s="13"/>
      <c r="DN10727" s="3"/>
      <c r="DO10727" s="126"/>
      <c r="DP10727" s="126"/>
      <c r="DQ10727" s="127"/>
      <c r="DR10727" s="128"/>
      <c r="DS10727" s="13"/>
      <c r="DW10727" s="128"/>
      <c r="DX10727" s="128"/>
      <c r="DY10727" s="128"/>
      <c r="EH10727" s="89"/>
      <c r="EI10727" s="90"/>
    </row>
    <row r="10728" spans="38:139">
      <c r="AL10728" s="13"/>
      <c r="AM10728" s="13"/>
      <c r="AN10728" s="3"/>
      <c r="AO10728" s="126"/>
      <c r="AP10728" s="126"/>
      <c r="AQ10728" s="127"/>
      <c r="AR10728" s="128"/>
      <c r="AS10728" s="13"/>
      <c r="AW10728" s="128"/>
      <c r="AX10728" s="128"/>
      <c r="AY10728" s="128"/>
      <c r="BH10728" s="89"/>
      <c r="BI10728" s="90"/>
      <c r="DL10728" s="13"/>
      <c r="DM10728" s="13"/>
      <c r="DN10728" s="3"/>
      <c r="DO10728" s="126"/>
      <c r="DP10728" s="126"/>
      <c r="DQ10728" s="127"/>
      <c r="DR10728" s="128"/>
      <c r="DS10728" s="13"/>
      <c r="DW10728" s="128"/>
      <c r="DX10728" s="128"/>
      <c r="DY10728" s="128"/>
      <c r="EH10728" s="89"/>
      <c r="EI10728" s="90"/>
    </row>
    <row r="10729" spans="38:139">
      <c r="AL10729" s="13"/>
      <c r="AM10729" s="13"/>
      <c r="AN10729" s="3"/>
      <c r="AO10729" s="126"/>
      <c r="AP10729" s="126"/>
      <c r="AQ10729" s="127"/>
      <c r="AR10729" s="128"/>
      <c r="AS10729" s="13"/>
      <c r="AW10729" s="128"/>
      <c r="AX10729" s="128"/>
      <c r="AY10729" s="128"/>
      <c r="BH10729" s="89"/>
      <c r="BI10729" s="90"/>
      <c r="DL10729" s="13"/>
      <c r="DM10729" s="13"/>
      <c r="DN10729" s="3"/>
      <c r="DO10729" s="126"/>
      <c r="DP10729" s="126"/>
      <c r="DQ10729" s="127"/>
      <c r="DR10729" s="128"/>
      <c r="DS10729" s="13"/>
      <c r="DW10729" s="128"/>
      <c r="DX10729" s="128"/>
      <c r="DY10729" s="128"/>
      <c r="EH10729" s="89"/>
      <c r="EI10729" s="90"/>
    </row>
    <row r="10730" spans="38:139">
      <c r="AL10730" s="13"/>
      <c r="AM10730" s="13"/>
      <c r="AN10730" s="3"/>
      <c r="AO10730" s="126"/>
      <c r="AP10730" s="126"/>
      <c r="AQ10730" s="127"/>
      <c r="AR10730" s="128"/>
      <c r="AS10730" s="13"/>
      <c r="AW10730" s="128"/>
      <c r="AX10730" s="128"/>
      <c r="AY10730" s="128"/>
      <c r="BH10730" s="89"/>
      <c r="BI10730" s="90"/>
      <c r="DL10730" s="13"/>
      <c r="DM10730" s="13"/>
      <c r="DN10730" s="3"/>
      <c r="DO10730" s="126"/>
      <c r="DP10730" s="126"/>
      <c r="DQ10730" s="127"/>
      <c r="DR10730" s="128"/>
      <c r="DS10730" s="13"/>
      <c r="DW10730" s="128"/>
      <c r="DX10730" s="128"/>
      <c r="DY10730" s="128"/>
      <c r="EH10730" s="89"/>
      <c r="EI10730" s="90"/>
    </row>
    <row r="10731" spans="38:139">
      <c r="AL10731" s="13"/>
      <c r="AM10731" s="13"/>
      <c r="AN10731" s="3"/>
      <c r="AO10731" s="126"/>
      <c r="AP10731" s="126"/>
      <c r="AQ10731" s="127"/>
      <c r="AR10731" s="128"/>
      <c r="AS10731" s="13"/>
      <c r="AW10731" s="128"/>
      <c r="AX10731" s="128"/>
      <c r="AY10731" s="128"/>
      <c r="BH10731" s="89"/>
      <c r="BI10731" s="90"/>
      <c r="DL10731" s="13"/>
      <c r="DM10731" s="13"/>
      <c r="DN10731" s="3"/>
      <c r="DO10731" s="126"/>
      <c r="DP10731" s="126"/>
      <c r="DQ10731" s="127"/>
      <c r="DR10731" s="128"/>
      <c r="DS10731" s="13"/>
      <c r="DW10731" s="128"/>
      <c r="DX10731" s="128"/>
      <c r="DY10731" s="128"/>
      <c r="EH10731" s="89"/>
      <c r="EI10731" s="90"/>
    </row>
    <row r="10732" spans="38:139">
      <c r="AL10732" s="13"/>
      <c r="AM10732" s="13"/>
      <c r="AN10732" s="3"/>
      <c r="AO10732" s="126"/>
      <c r="AP10732" s="126"/>
      <c r="AQ10732" s="127"/>
      <c r="AR10732" s="128"/>
      <c r="AS10732" s="13"/>
      <c r="AW10732" s="128"/>
      <c r="AX10732" s="128"/>
      <c r="AY10732" s="128"/>
      <c r="BH10732" s="89"/>
      <c r="BI10732" s="90"/>
      <c r="DL10732" s="13"/>
      <c r="DM10732" s="13"/>
      <c r="DN10732" s="3"/>
      <c r="DO10732" s="126"/>
      <c r="DP10732" s="126"/>
      <c r="DQ10732" s="127"/>
      <c r="DR10732" s="128"/>
      <c r="DS10732" s="13"/>
      <c r="DW10732" s="128"/>
      <c r="DX10732" s="128"/>
      <c r="DY10732" s="128"/>
      <c r="EH10732" s="89"/>
      <c r="EI10732" s="90"/>
    </row>
    <row r="10733" spans="38:139">
      <c r="AL10733" s="13"/>
      <c r="AM10733" s="13"/>
      <c r="AN10733" s="3"/>
      <c r="AO10733" s="126"/>
      <c r="AP10733" s="126"/>
      <c r="AQ10733" s="127"/>
      <c r="AR10733" s="128"/>
      <c r="AS10733" s="13"/>
      <c r="AW10733" s="128"/>
      <c r="AX10733" s="128"/>
      <c r="AY10733" s="128"/>
      <c r="BH10733" s="89"/>
      <c r="BI10733" s="90"/>
      <c r="DL10733" s="13"/>
      <c r="DM10733" s="13"/>
      <c r="DN10733" s="3"/>
      <c r="DO10733" s="126"/>
      <c r="DP10733" s="126"/>
      <c r="DQ10733" s="127"/>
      <c r="DR10733" s="128"/>
      <c r="DS10733" s="13"/>
      <c r="DW10733" s="128"/>
      <c r="DX10733" s="128"/>
      <c r="DY10733" s="128"/>
      <c r="EH10733" s="89"/>
      <c r="EI10733" s="90"/>
    </row>
    <row r="10734" spans="38:139">
      <c r="AL10734" s="13"/>
      <c r="AM10734" s="13"/>
      <c r="AN10734" s="3"/>
      <c r="AO10734" s="126"/>
      <c r="AP10734" s="126"/>
      <c r="AQ10734" s="127"/>
      <c r="AR10734" s="128"/>
      <c r="AS10734" s="13"/>
      <c r="AW10734" s="128"/>
      <c r="AX10734" s="128"/>
      <c r="AY10734" s="128"/>
      <c r="BH10734" s="89"/>
      <c r="BI10734" s="90"/>
      <c r="DL10734" s="13"/>
      <c r="DM10734" s="13"/>
      <c r="DN10734" s="3"/>
      <c r="DO10734" s="126"/>
      <c r="DP10734" s="126"/>
      <c r="DQ10734" s="127"/>
      <c r="DR10734" s="128"/>
      <c r="DS10734" s="13"/>
      <c r="DW10734" s="128"/>
      <c r="DX10734" s="128"/>
      <c r="DY10734" s="128"/>
      <c r="EH10734" s="89"/>
      <c r="EI10734" s="90"/>
    </row>
    <row r="10735" spans="38:139">
      <c r="AL10735" s="13"/>
      <c r="AM10735" s="13"/>
      <c r="AN10735" s="3"/>
      <c r="AO10735" s="126"/>
      <c r="AP10735" s="126"/>
      <c r="AQ10735" s="127"/>
      <c r="AR10735" s="128"/>
      <c r="AS10735" s="13"/>
      <c r="AW10735" s="128"/>
      <c r="AX10735" s="128"/>
      <c r="AY10735" s="128"/>
      <c r="BH10735" s="89"/>
      <c r="BI10735" s="90"/>
      <c r="DL10735" s="13"/>
      <c r="DM10735" s="13"/>
      <c r="DN10735" s="3"/>
      <c r="DO10735" s="126"/>
      <c r="DP10735" s="126"/>
      <c r="DQ10735" s="127"/>
      <c r="DR10735" s="128"/>
      <c r="DS10735" s="13"/>
      <c r="DW10735" s="128"/>
      <c r="DX10735" s="128"/>
      <c r="DY10735" s="128"/>
      <c r="EH10735" s="89"/>
      <c r="EI10735" s="90"/>
    </row>
    <row r="10736" spans="38:139">
      <c r="AL10736" s="13"/>
      <c r="AM10736" s="13"/>
      <c r="AN10736" s="3"/>
      <c r="AO10736" s="126"/>
      <c r="AP10736" s="126"/>
      <c r="AQ10736" s="127"/>
      <c r="AR10736" s="128"/>
      <c r="AS10736" s="13"/>
      <c r="AW10736" s="128"/>
      <c r="AX10736" s="128"/>
      <c r="AY10736" s="128"/>
      <c r="BH10736" s="89"/>
      <c r="BI10736" s="90"/>
      <c r="DL10736" s="13"/>
      <c r="DM10736" s="13"/>
      <c r="DN10736" s="3"/>
      <c r="DO10736" s="126"/>
      <c r="DP10736" s="126"/>
      <c r="DQ10736" s="127"/>
      <c r="DR10736" s="128"/>
      <c r="DS10736" s="13"/>
      <c r="DW10736" s="128"/>
      <c r="DX10736" s="128"/>
      <c r="DY10736" s="128"/>
      <c r="EH10736" s="89"/>
      <c r="EI10736" s="90"/>
    </row>
    <row r="10737" spans="38:139">
      <c r="AL10737" s="13"/>
      <c r="AM10737" s="13"/>
      <c r="AN10737" s="3"/>
      <c r="AO10737" s="126"/>
      <c r="AP10737" s="126"/>
      <c r="AQ10737" s="127"/>
      <c r="AR10737" s="128"/>
      <c r="AS10737" s="13"/>
      <c r="AW10737" s="128"/>
      <c r="AX10737" s="128"/>
      <c r="AY10737" s="128"/>
      <c r="BH10737" s="89"/>
      <c r="BI10737" s="90"/>
      <c r="DL10737" s="13"/>
      <c r="DM10737" s="13"/>
      <c r="DN10737" s="3"/>
      <c r="DO10737" s="126"/>
      <c r="DP10737" s="126"/>
      <c r="DQ10737" s="127"/>
      <c r="DR10737" s="128"/>
      <c r="DS10737" s="13"/>
      <c r="DW10737" s="128"/>
      <c r="DX10737" s="128"/>
      <c r="DY10737" s="128"/>
      <c r="EH10737" s="89"/>
      <c r="EI10737" s="90"/>
    </row>
    <row r="10738" spans="38:139">
      <c r="AL10738" s="13"/>
      <c r="AM10738" s="13"/>
      <c r="AN10738" s="3"/>
      <c r="AO10738" s="126"/>
      <c r="AP10738" s="126"/>
      <c r="AQ10738" s="127"/>
      <c r="AR10738" s="128"/>
      <c r="AS10738" s="13"/>
      <c r="AW10738" s="128"/>
      <c r="AX10738" s="128"/>
      <c r="AY10738" s="128"/>
      <c r="BH10738" s="89"/>
      <c r="BI10738" s="90"/>
      <c r="DL10738" s="13"/>
      <c r="DM10738" s="13"/>
      <c r="DN10738" s="3"/>
      <c r="DO10738" s="126"/>
      <c r="DP10738" s="126"/>
      <c r="DQ10738" s="127"/>
      <c r="DR10738" s="128"/>
      <c r="DS10738" s="13"/>
      <c r="DW10738" s="128"/>
      <c r="DX10738" s="128"/>
      <c r="DY10738" s="128"/>
      <c r="EH10738" s="89"/>
      <c r="EI10738" s="90"/>
    </row>
    <row r="10739" spans="38:139">
      <c r="AL10739" s="13"/>
      <c r="AM10739" s="13"/>
      <c r="AN10739" s="3"/>
      <c r="AO10739" s="126"/>
      <c r="AP10739" s="126"/>
      <c r="AQ10739" s="127"/>
      <c r="AR10739" s="128"/>
      <c r="AS10739" s="13"/>
      <c r="AW10739" s="128"/>
      <c r="AX10739" s="128"/>
      <c r="AY10739" s="128"/>
      <c r="BH10739" s="89"/>
      <c r="BI10739" s="90"/>
      <c r="DL10739" s="13"/>
      <c r="DM10739" s="13"/>
      <c r="DN10739" s="3"/>
      <c r="DO10739" s="126"/>
      <c r="DP10739" s="126"/>
      <c r="DQ10739" s="127"/>
      <c r="DR10739" s="128"/>
      <c r="DS10739" s="13"/>
      <c r="DW10739" s="128"/>
      <c r="DX10739" s="128"/>
      <c r="DY10739" s="128"/>
      <c r="EH10739" s="89"/>
      <c r="EI10739" s="90"/>
    </row>
    <row r="10740" spans="38:139">
      <c r="AL10740" s="13"/>
      <c r="AM10740" s="13"/>
      <c r="AN10740" s="3"/>
      <c r="AO10740" s="126"/>
      <c r="AP10740" s="126"/>
      <c r="AQ10740" s="127"/>
      <c r="AR10740" s="128"/>
      <c r="AS10740" s="13"/>
      <c r="AW10740" s="128"/>
      <c r="AX10740" s="128"/>
      <c r="AY10740" s="128"/>
      <c r="BH10740" s="89"/>
      <c r="BI10740" s="90"/>
      <c r="DL10740" s="13"/>
      <c r="DM10740" s="13"/>
      <c r="DN10740" s="3"/>
      <c r="DO10740" s="126"/>
      <c r="DP10740" s="126"/>
      <c r="DQ10740" s="127"/>
      <c r="DR10740" s="128"/>
      <c r="DS10740" s="13"/>
      <c r="DW10740" s="128"/>
      <c r="DX10740" s="128"/>
      <c r="DY10740" s="128"/>
      <c r="EH10740" s="89"/>
      <c r="EI10740" s="90"/>
    </row>
    <row r="10741" spans="38:139">
      <c r="AL10741" s="13"/>
      <c r="AM10741" s="13"/>
      <c r="AN10741" s="3"/>
      <c r="AO10741" s="126"/>
      <c r="AP10741" s="126"/>
      <c r="AQ10741" s="127"/>
      <c r="AR10741" s="128"/>
      <c r="AS10741" s="13"/>
      <c r="AW10741" s="128"/>
      <c r="AX10741" s="128"/>
      <c r="AY10741" s="128"/>
      <c r="BH10741" s="89"/>
      <c r="BI10741" s="90"/>
      <c r="DL10741" s="13"/>
      <c r="DM10741" s="13"/>
      <c r="DN10741" s="3"/>
      <c r="DO10741" s="126"/>
      <c r="DP10741" s="126"/>
      <c r="DQ10741" s="127"/>
      <c r="DR10741" s="128"/>
      <c r="DS10741" s="13"/>
      <c r="DW10741" s="128"/>
      <c r="DX10741" s="128"/>
      <c r="DY10741" s="128"/>
      <c r="EH10741" s="89"/>
      <c r="EI10741" s="90"/>
    </row>
    <row r="10742" spans="38:139">
      <c r="AL10742" s="13"/>
      <c r="AM10742" s="13"/>
      <c r="AN10742" s="3"/>
      <c r="AO10742" s="126"/>
      <c r="AP10742" s="126"/>
      <c r="AQ10742" s="127"/>
      <c r="AR10742" s="128"/>
      <c r="AS10742" s="13"/>
      <c r="AW10742" s="128"/>
      <c r="AX10742" s="128"/>
      <c r="AY10742" s="128"/>
      <c r="BH10742" s="89"/>
      <c r="BI10742" s="90"/>
      <c r="DL10742" s="13"/>
      <c r="DM10742" s="13"/>
      <c r="DN10742" s="3"/>
      <c r="DO10742" s="126"/>
      <c r="DP10742" s="126"/>
      <c r="DQ10742" s="127"/>
      <c r="DR10742" s="128"/>
      <c r="DS10742" s="13"/>
      <c r="DW10742" s="128"/>
      <c r="DX10742" s="128"/>
      <c r="DY10742" s="128"/>
      <c r="EH10742" s="89"/>
      <c r="EI10742" s="90"/>
    </row>
    <row r="10743" spans="38:139">
      <c r="AL10743" s="13"/>
      <c r="AM10743" s="13"/>
      <c r="AN10743" s="3"/>
      <c r="AO10743" s="126"/>
      <c r="AP10743" s="126"/>
      <c r="AQ10743" s="127"/>
      <c r="AR10743" s="128"/>
      <c r="AS10743" s="13"/>
      <c r="AW10743" s="128"/>
      <c r="AX10743" s="128"/>
      <c r="AY10743" s="128"/>
      <c r="BH10743" s="89"/>
      <c r="BI10743" s="90"/>
      <c r="DL10743" s="13"/>
      <c r="DM10743" s="13"/>
      <c r="DN10743" s="3"/>
      <c r="DO10743" s="126"/>
      <c r="DP10743" s="126"/>
      <c r="DQ10743" s="127"/>
      <c r="DR10743" s="128"/>
      <c r="DS10743" s="13"/>
      <c r="DW10743" s="128"/>
      <c r="DX10743" s="128"/>
      <c r="DY10743" s="128"/>
      <c r="EH10743" s="89"/>
      <c r="EI10743" s="90"/>
    </row>
    <row r="10744" spans="38:139">
      <c r="AL10744" s="13"/>
      <c r="AM10744" s="13"/>
      <c r="AN10744" s="3"/>
      <c r="AO10744" s="126"/>
      <c r="AP10744" s="126"/>
      <c r="AQ10744" s="127"/>
      <c r="AR10744" s="128"/>
      <c r="AS10744" s="13"/>
      <c r="AW10744" s="128"/>
      <c r="AX10744" s="128"/>
      <c r="AY10744" s="128"/>
      <c r="BH10744" s="89"/>
      <c r="BI10744" s="90"/>
      <c r="DL10744" s="13"/>
      <c r="DM10744" s="13"/>
      <c r="DN10744" s="3"/>
      <c r="DO10744" s="126"/>
      <c r="DP10744" s="126"/>
      <c r="DQ10744" s="127"/>
      <c r="DR10744" s="128"/>
      <c r="DS10744" s="13"/>
      <c r="DW10744" s="128"/>
      <c r="DX10744" s="128"/>
      <c r="DY10744" s="128"/>
      <c r="EH10744" s="89"/>
      <c r="EI10744" s="90"/>
    </row>
    <row r="10745" spans="38:139">
      <c r="AL10745" s="13"/>
      <c r="AM10745" s="13"/>
      <c r="AN10745" s="3"/>
      <c r="AO10745" s="126"/>
      <c r="AP10745" s="126"/>
      <c r="AQ10745" s="127"/>
      <c r="AR10745" s="128"/>
      <c r="AS10745" s="13"/>
      <c r="AW10745" s="128"/>
      <c r="AX10745" s="128"/>
      <c r="AY10745" s="128"/>
      <c r="BH10745" s="89"/>
      <c r="BI10745" s="90"/>
      <c r="DL10745" s="13"/>
      <c r="DM10745" s="13"/>
      <c r="DN10745" s="3"/>
      <c r="DO10745" s="126"/>
      <c r="DP10745" s="126"/>
      <c r="DQ10745" s="127"/>
      <c r="DR10745" s="128"/>
      <c r="DS10745" s="13"/>
      <c r="DW10745" s="128"/>
      <c r="DX10745" s="128"/>
      <c r="DY10745" s="128"/>
      <c r="EH10745" s="89"/>
      <c r="EI10745" s="90"/>
    </row>
    <row r="10746" spans="38:139">
      <c r="AL10746" s="13"/>
      <c r="AM10746" s="13"/>
      <c r="AN10746" s="3"/>
      <c r="AO10746" s="126"/>
      <c r="AP10746" s="126"/>
      <c r="AQ10746" s="127"/>
      <c r="AR10746" s="128"/>
      <c r="AS10746" s="13"/>
      <c r="AW10746" s="128"/>
      <c r="AX10746" s="128"/>
      <c r="AY10746" s="128"/>
      <c r="BH10746" s="89"/>
      <c r="BI10746" s="90"/>
      <c r="DL10746" s="13"/>
      <c r="DM10746" s="13"/>
      <c r="DN10746" s="3"/>
      <c r="DO10746" s="126"/>
      <c r="DP10746" s="126"/>
      <c r="DQ10746" s="127"/>
      <c r="DR10746" s="128"/>
      <c r="DS10746" s="13"/>
      <c r="DW10746" s="128"/>
      <c r="DX10746" s="128"/>
      <c r="DY10746" s="128"/>
      <c r="EH10746" s="89"/>
      <c r="EI10746" s="90"/>
    </row>
    <row r="10747" spans="38:139">
      <c r="AL10747" s="13"/>
      <c r="AM10747" s="13"/>
      <c r="AN10747" s="3"/>
      <c r="AO10747" s="126"/>
      <c r="AP10747" s="126"/>
      <c r="AQ10747" s="127"/>
      <c r="AR10747" s="128"/>
      <c r="AS10747" s="13"/>
      <c r="AW10747" s="128"/>
      <c r="AX10747" s="128"/>
      <c r="AY10747" s="128"/>
      <c r="BH10747" s="89"/>
      <c r="BI10747" s="90"/>
      <c r="DL10747" s="13"/>
      <c r="DM10747" s="13"/>
      <c r="DN10747" s="3"/>
      <c r="DO10747" s="126"/>
      <c r="DP10747" s="126"/>
      <c r="DQ10747" s="127"/>
      <c r="DR10747" s="128"/>
      <c r="DS10747" s="13"/>
      <c r="DW10747" s="128"/>
      <c r="DX10747" s="128"/>
      <c r="DY10747" s="128"/>
      <c r="EH10747" s="89"/>
      <c r="EI10747" s="90"/>
    </row>
    <row r="10748" spans="38:139">
      <c r="AL10748" s="13"/>
      <c r="AM10748" s="13"/>
      <c r="AN10748" s="3"/>
      <c r="AO10748" s="126"/>
      <c r="AP10748" s="126"/>
      <c r="AQ10748" s="127"/>
      <c r="AR10748" s="128"/>
      <c r="AS10748" s="13"/>
      <c r="AW10748" s="128"/>
      <c r="AX10748" s="128"/>
      <c r="AY10748" s="128"/>
      <c r="BH10748" s="89"/>
      <c r="BI10748" s="90"/>
      <c r="DL10748" s="13"/>
      <c r="DM10748" s="13"/>
      <c r="DN10748" s="3"/>
      <c r="DO10748" s="126"/>
      <c r="DP10748" s="126"/>
      <c r="DQ10748" s="127"/>
      <c r="DR10748" s="128"/>
      <c r="DS10748" s="13"/>
      <c r="DW10748" s="128"/>
      <c r="DX10748" s="128"/>
      <c r="DY10748" s="128"/>
      <c r="EH10748" s="89"/>
      <c r="EI10748" s="90"/>
    </row>
    <row r="10749" spans="38:139">
      <c r="AL10749" s="13"/>
      <c r="AM10749" s="13"/>
      <c r="AN10749" s="3"/>
      <c r="AO10749" s="126"/>
      <c r="AP10749" s="126"/>
      <c r="AQ10749" s="127"/>
      <c r="AR10749" s="128"/>
      <c r="AS10749" s="13"/>
      <c r="AW10749" s="128"/>
      <c r="AX10749" s="128"/>
      <c r="AY10749" s="128"/>
      <c r="BH10749" s="89"/>
      <c r="BI10749" s="90"/>
      <c r="DL10749" s="13"/>
      <c r="DM10749" s="13"/>
      <c r="DN10749" s="3"/>
      <c r="DO10749" s="126"/>
      <c r="DP10749" s="126"/>
      <c r="DQ10749" s="127"/>
      <c r="DR10749" s="128"/>
      <c r="DS10749" s="13"/>
      <c r="DW10749" s="128"/>
      <c r="DX10749" s="128"/>
      <c r="DY10749" s="128"/>
      <c r="EH10749" s="89"/>
      <c r="EI10749" s="90"/>
    </row>
    <row r="10750" spans="38:139">
      <c r="AL10750" s="13"/>
      <c r="AM10750" s="13"/>
      <c r="AN10750" s="3"/>
      <c r="AO10750" s="126"/>
      <c r="AP10750" s="126"/>
      <c r="AQ10750" s="127"/>
      <c r="AR10750" s="128"/>
      <c r="AS10750" s="13"/>
      <c r="AW10750" s="128"/>
      <c r="AX10750" s="128"/>
      <c r="AY10750" s="128"/>
      <c r="BH10750" s="89"/>
      <c r="BI10750" s="90"/>
      <c r="DL10750" s="13"/>
      <c r="DM10750" s="13"/>
      <c r="DN10750" s="3"/>
      <c r="DO10750" s="126"/>
      <c r="DP10750" s="126"/>
      <c r="DQ10750" s="127"/>
      <c r="DR10750" s="128"/>
      <c r="DS10750" s="13"/>
      <c r="DW10750" s="128"/>
      <c r="DX10750" s="128"/>
      <c r="DY10750" s="128"/>
      <c r="EH10750" s="89"/>
      <c r="EI10750" s="90"/>
    </row>
    <row r="10751" spans="38:139">
      <c r="AL10751" s="13"/>
      <c r="AM10751" s="13"/>
      <c r="AN10751" s="3"/>
      <c r="AO10751" s="126"/>
      <c r="AP10751" s="126"/>
      <c r="AQ10751" s="127"/>
      <c r="AR10751" s="128"/>
      <c r="AS10751" s="13"/>
      <c r="AW10751" s="128"/>
      <c r="AX10751" s="128"/>
      <c r="AY10751" s="128"/>
      <c r="BH10751" s="89"/>
      <c r="BI10751" s="90"/>
      <c r="DL10751" s="13"/>
      <c r="DM10751" s="13"/>
      <c r="DN10751" s="3"/>
      <c r="DO10751" s="126"/>
      <c r="DP10751" s="126"/>
      <c r="DQ10751" s="127"/>
      <c r="DR10751" s="128"/>
      <c r="DS10751" s="13"/>
      <c r="DW10751" s="128"/>
      <c r="DX10751" s="128"/>
      <c r="DY10751" s="128"/>
      <c r="EH10751" s="89"/>
      <c r="EI10751" s="90"/>
    </row>
    <row r="10752" spans="38:139">
      <c r="AL10752" s="13"/>
      <c r="AM10752" s="13"/>
      <c r="AN10752" s="3"/>
      <c r="AO10752" s="126"/>
      <c r="AP10752" s="126"/>
      <c r="AQ10752" s="127"/>
      <c r="AR10752" s="128"/>
      <c r="AS10752" s="13"/>
      <c r="AW10752" s="128"/>
      <c r="AX10752" s="128"/>
      <c r="AY10752" s="128"/>
      <c r="BH10752" s="89"/>
      <c r="BI10752" s="90"/>
      <c r="DL10752" s="13"/>
      <c r="DM10752" s="13"/>
      <c r="DN10752" s="3"/>
      <c r="DO10752" s="126"/>
      <c r="DP10752" s="126"/>
      <c r="DQ10752" s="127"/>
      <c r="DR10752" s="128"/>
      <c r="DS10752" s="13"/>
      <c r="DW10752" s="128"/>
      <c r="DX10752" s="128"/>
      <c r="DY10752" s="128"/>
      <c r="EH10752" s="89"/>
      <c r="EI10752" s="90"/>
    </row>
    <row r="10753" spans="38:139">
      <c r="AL10753" s="13"/>
      <c r="AM10753" s="13"/>
      <c r="AN10753" s="3"/>
      <c r="AO10753" s="126"/>
      <c r="AP10753" s="126"/>
      <c r="AQ10753" s="127"/>
      <c r="AR10753" s="128"/>
      <c r="AS10753" s="13"/>
      <c r="AW10753" s="128"/>
      <c r="AX10753" s="128"/>
      <c r="AY10753" s="128"/>
      <c r="BH10753" s="89"/>
      <c r="BI10753" s="90"/>
      <c r="DL10753" s="13"/>
      <c r="DM10753" s="13"/>
      <c r="DN10753" s="3"/>
      <c r="DO10753" s="126"/>
      <c r="DP10753" s="126"/>
      <c r="DQ10753" s="127"/>
      <c r="DR10753" s="128"/>
      <c r="DS10753" s="13"/>
      <c r="DW10753" s="128"/>
      <c r="DX10753" s="128"/>
      <c r="DY10753" s="128"/>
      <c r="EH10753" s="89"/>
      <c r="EI10753" s="90"/>
    </row>
    <row r="10754" spans="38:139">
      <c r="AL10754" s="13"/>
      <c r="AM10754" s="13"/>
      <c r="AN10754" s="3"/>
      <c r="AO10754" s="126"/>
      <c r="AP10754" s="126"/>
      <c r="AQ10754" s="127"/>
      <c r="AR10754" s="128"/>
      <c r="AS10754" s="13"/>
      <c r="AW10754" s="128"/>
      <c r="AX10754" s="128"/>
      <c r="AY10754" s="128"/>
      <c r="BH10754" s="89"/>
      <c r="BI10754" s="90"/>
      <c r="DL10754" s="13"/>
      <c r="DM10754" s="13"/>
      <c r="DN10754" s="3"/>
      <c r="DO10754" s="126"/>
      <c r="DP10754" s="126"/>
      <c r="DQ10754" s="127"/>
      <c r="DR10754" s="128"/>
      <c r="DS10754" s="13"/>
      <c r="DW10754" s="128"/>
      <c r="DX10754" s="128"/>
      <c r="DY10754" s="128"/>
      <c r="EH10754" s="89"/>
      <c r="EI10754" s="90"/>
    </row>
    <row r="10755" spans="38:139">
      <c r="AL10755" s="13"/>
      <c r="AM10755" s="13"/>
      <c r="AN10755" s="3"/>
      <c r="AO10755" s="126"/>
      <c r="AP10755" s="126"/>
      <c r="AQ10755" s="127"/>
      <c r="AR10755" s="128"/>
      <c r="AS10755" s="13"/>
      <c r="AW10755" s="128"/>
      <c r="AX10755" s="128"/>
      <c r="AY10755" s="128"/>
      <c r="BH10755" s="89"/>
      <c r="BI10755" s="90"/>
      <c r="DL10755" s="13"/>
      <c r="DM10755" s="13"/>
      <c r="DN10755" s="3"/>
      <c r="DO10755" s="126"/>
      <c r="DP10755" s="126"/>
      <c r="DQ10755" s="127"/>
      <c r="DR10755" s="128"/>
      <c r="DS10755" s="13"/>
      <c r="DW10755" s="128"/>
      <c r="DX10755" s="128"/>
      <c r="DY10755" s="128"/>
      <c r="EH10755" s="89"/>
      <c r="EI10755" s="90"/>
    </row>
    <row r="10756" spans="38:139">
      <c r="AL10756" s="13"/>
      <c r="AM10756" s="13"/>
      <c r="AN10756" s="3"/>
      <c r="AO10756" s="126"/>
      <c r="AP10756" s="126"/>
      <c r="AQ10756" s="127"/>
      <c r="AR10756" s="128"/>
      <c r="AS10756" s="13"/>
      <c r="AW10756" s="128"/>
      <c r="AX10756" s="128"/>
      <c r="AY10756" s="128"/>
      <c r="BH10756" s="89"/>
      <c r="BI10756" s="90"/>
      <c r="DL10756" s="13"/>
      <c r="DM10756" s="13"/>
      <c r="DN10756" s="3"/>
      <c r="DO10756" s="126"/>
      <c r="DP10756" s="126"/>
      <c r="DQ10756" s="127"/>
      <c r="DR10756" s="128"/>
      <c r="DS10756" s="13"/>
      <c r="DW10756" s="128"/>
      <c r="DX10756" s="128"/>
      <c r="DY10756" s="128"/>
      <c r="EH10756" s="89"/>
      <c r="EI10756" s="90"/>
    </row>
    <row r="10757" spans="38:139">
      <c r="AL10757" s="13"/>
      <c r="AM10757" s="13"/>
      <c r="AN10757" s="3"/>
      <c r="AO10757" s="126"/>
      <c r="AP10757" s="126"/>
      <c r="AQ10757" s="127"/>
      <c r="AR10757" s="128"/>
      <c r="AS10757" s="13"/>
      <c r="AW10757" s="128"/>
      <c r="AX10757" s="128"/>
      <c r="AY10757" s="128"/>
      <c r="BH10757" s="89"/>
      <c r="BI10757" s="90"/>
      <c r="DL10757" s="13"/>
      <c r="DM10757" s="13"/>
      <c r="DN10757" s="3"/>
      <c r="DO10757" s="126"/>
      <c r="DP10757" s="126"/>
      <c r="DQ10757" s="127"/>
      <c r="DR10757" s="128"/>
      <c r="DS10757" s="13"/>
      <c r="DW10757" s="128"/>
      <c r="DX10757" s="128"/>
      <c r="DY10757" s="128"/>
      <c r="EH10757" s="89"/>
      <c r="EI10757" s="90"/>
    </row>
    <row r="10758" spans="38:139">
      <c r="AL10758" s="13"/>
      <c r="AM10758" s="13"/>
      <c r="AN10758" s="3"/>
      <c r="AO10758" s="126"/>
      <c r="AP10758" s="126"/>
      <c r="AQ10758" s="127"/>
      <c r="AR10758" s="128"/>
      <c r="AS10758" s="13"/>
      <c r="AW10758" s="128"/>
      <c r="AX10758" s="128"/>
      <c r="AY10758" s="128"/>
      <c r="BH10758" s="89"/>
      <c r="BI10758" s="90"/>
      <c r="DL10758" s="13"/>
      <c r="DM10758" s="13"/>
      <c r="DN10758" s="3"/>
      <c r="DO10758" s="126"/>
      <c r="DP10758" s="126"/>
      <c r="DQ10758" s="127"/>
      <c r="DR10758" s="128"/>
      <c r="DS10758" s="13"/>
      <c r="DW10758" s="128"/>
      <c r="DX10758" s="128"/>
      <c r="DY10758" s="128"/>
      <c r="EH10758" s="89"/>
      <c r="EI10758" s="90"/>
    </row>
    <row r="10759" spans="38:139">
      <c r="AL10759" s="13"/>
      <c r="AM10759" s="13"/>
      <c r="AN10759" s="3"/>
      <c r="AO10759" s="126"/>
      <c r="AP10759" s="126"/>
      <c r="AQ10759" s="127"/>
      <c r="AR10759" s="128"/>
      <c r="AS10759" s="13"/>
      <c r="AW10759" s="128"/>
      <c r="AX10759" s="128"/>
      <c r="AY10759" s="128"/>
      <c r="BH10759" s="89"/>
      <c r="BI10759" s="90"/>
      <c r="DL10759" s="13"/>
      <c r="DM10759" s="13"/>
      <c r="DN10759" s="3"/>
      <c r="DO10759" s="126"/>
      <c r="DP10759" s="126"/>
      <c r="DQ10759" s="127"/>
      <c r="DR10759" s="128"/>
      <c r="DS10759" s="13"/>
      <c r="DW10759" s="128"/>
      <c r="DX10759" s="128"/>
      <c r="DY10759" s="128"/>
      <c r="EH10759" s="89"/>
      <c r="EI10759" s="90"/>
    </row>
    <row r="10760" spans="38:139">
      <c r="AL10760" s="13"/>
      <c r="AM10760" s="13"/>
      <c r="AN10760" s="3"/>
      <c r="AO10760" s="126"/>
      <c r="AP10760" s="126"/>
      <c r="AQ10760" s="127"/>
      <c r="AR10760" s="128"/>
      <c r="AS10760" s="13"/>
      <c r="AW10760" s="128"/>
      <c r="AX10760" s="128"/>
      <c r="AY10760" s="128"/>
      <c r="BH10760" s="89"/>
      <c r="BI10760" s="90"/>
      <c r="DL10760" s="13"/>
      <c r="DM10760" s="13"/>
      <c r="DN10760" s="3"/>
      <c r="DO10760" s="126"/>
      <c r="DP10760" s="126"/>
      <c r="DQ10760" s="127"/>
      <c r="DR10760" s="128"/>
      <c r="DS10760" s="13"/>
      <c r="DW10760" s="128"/>
      <c r="DX10760" s="128"/>
      <c r="DY10760" s="128"/>
      <c r="EH10760" s="89"/>
      <c r="EI10760" s="90"/>
    </row>
    <row r="10761" spans="38:139">
      <c r="AL10761" s="13"/>
      <c r="AM10761" s="13"/>
      <c r="AN10761" s="3"/>
      <c r="AO10761" s="126"/>
      <c r="AP10761" s="126"/>
      <c r="AQ10761" s="127"/>
      <c r="AR10761" s="128"/>
      <c r="AS10761" s="13"/>
      <c r="AW10761" s="128"/>
      <c r="AX10761" s="128"/>
      <c r="AY10761" s="128"/>
      <c r="BH10761" s="89"/>
      <c r="BI10761" s="90"/>
      <c r="DL10761" s="13"/>
      <c r="DM10761" s="13"/>
      <c r="DN10761" s="3"/>
      <c r="DO10761" s="126"/>
      <c r="DP10761" s="126"/>
      <c r="DQ10761" s="127"/>
      <c r="DR10761" s="128"/>
      <c r="DS10761" s="13"/>
      <c r="DW10761" s="128"/>
      <c r="DX10761" s="128"/>
      <c r="DY10761" s="128"/>
      <c r="EH10761" s="89"/>
      <c r="EI10761" s="90"/>
    </row>
    <row r="10762" spans="38:139">
      <c r="AL10762" s="13"/>
      <c r="AM10762" s="13"/>
      <c r="AN10762" s="3"/>
      <c r="AO10762" s="126"/>
      <c r="AP10762" s="126"/>
      <c r="AQ10762" s="127"/>
      <c r="AR10762" s="128"/>
      <c r="AS10762" s="13"/>
      <c r="AW10762" s="128"/>
      <c r="AX10762" s="128"/>
      <c r="AY10762" s="128"/>
      <c r="BH10762" s="89"/>
      <c r="BI10762" s="90"/>
      <c r="DL10762" s="13"/>
      <c r="DM10762" s="13"/>
      <c r="DN10762" s="3"/>
      <c r="DO10762" s="126"/>
      <c r="DP10762" s="126"/>
      <c r="DQ10762" s="127"/>
      <c r="DR10762" s="128"/>
      <c r="DS10762" s="13"/>
      <c r="DW10762" s="128"/>
      <c r="DX10762" s="128"/>
      <c r="DY10762" s="128"/>
      <c r="EH10762" s="89"/>
      <c r="EI10762" s="90"/>
    </row>
    <row r="10763" spans="38:139">
      <c r="AL10763" s="13"/>
      <c r="AM10763" s="13"/>
      <c r="AN10763" s="3"/>
      <c r="AO10763" s="126"/>
      <c r="AP10763" s="126"/>
      <c r="AQ10763" s="127"/>
      <c r="AR10763" s="128"/>
      <c r="AS10763" s="13"/>
      <c r="AW10763" s="128"/>
      <c r="AX10763" s="128"/>
      <c r="AY10763" s="128"/>
      <c r="BH10763" s="89"/>
      <c r="BI10763" s="90"/>
      <c r="DL10763" s="13"/>
      <c r="DM10763" s="13"/>
      <c r="DN10763" s="3"/>
      <c r="DO10763" s="126"/>
      <c r="DP10763" s="126"/>
      <c r="DQ10763" s="127"/>
      <c r="DR10763" s="128"/>
      <c r="DS10763" s="13"/>
      <c r="DW10763" s="128"/>
      <c r="DX10763" s="128"/>
      <c r="DY10763" s="128"/>
      <c r="EH10763" s="89"/>
      <c r="EI10763" s="90"/>
    </row>
    <row r="10764" spans="38:139">
      <c r="AL10764" s="13"/>
      <c r="AM10764" s="13"/>
      <c r="AN10764" s="3"/>
      <c r="AO10764" s="126"/>
      <c r="AP10764" s="126"/>
      <c r="AQ10764" s="127"/>
      <c r="AR10764" s="128"/>
      <c r="AS10764" s="13"/>
      <c r="AW10764" s="128"/>
      <c r="AX10764" s="128"/>
      <c r="AY10764" s="128"/>
      <c r="BH10764" s="89"/>
      <c r="BI10764" s="90"/>
      <c r="DL10764" s="13"/>
      <c r="DM10764" s="13"/>
      <c r="DN10764" s="3"/>
      <c r="DO10764" s="126"/>
      <c r="DP10764" s="126"/>
      <c r="DQ10764" s="127"/>
      <c r="DR10764" s="128"/>
      <c r="DS10764" s="13"/>
      <c r="DW10764" s="128"/>
      <c r="DX10764" s="128"/>
      <c r="DY10764" s="128"/>
      <c r="EH10764" s="89"/>
      <c r="EI10764" s="90"/>
    </row>
    <row r="10765" spans="38:139">
      <c r="AL10765" s="13"/>
      <c r="AM10765" s="13"/>
      <c r="AN10765" s="3"/>
      <c r="AO10765" s="126"/>
      <c r="AP10765" s="126"/>
      <c r="AQ10765" s="127"/>
      <c r="AR10765" s="128"/>
      <c r="AS10765" s="13"/>
      <c r="AW10765" s="128"/>
      <c r="AX10765" s="128"/>
      <c r="AY10765" s="128"/>
      <c r="BH10765" s="89"/>
      <c r="BI10765" s="90"/>
      <c r="DL10765" s="13"/>
      <c r="DM10765" s="13"/>
      <c r="DN10765" s="3"/>
      <c r="DO10765" s="126"/>
      <c r="DP10765" s="126"/>
      <c r="DQ10765" s="127"/>
      <c r="DR10765" s="128"/>
      <c r="DS10765" s="13"/>
      <c r="DW10765" s="128"/>
      <c r="DX10765" s="128"/>
      <c r="DY10765" s="128"/>
      <c r="EH10765" s="89"/>
      <c r="EI10765" s="90"/>
    </row>
    <row r="10766" spans="38:139">
      <c r="AL10766" s="13"/>
      <c r="AM10766" s="13"/>
      <c r="AN10766" s="3"/>
      <c r="AO10766" s="126"/>
      <c r="AP10766" s="126"/>
      <c r="AQ10766" s="127"/>
      <c r="AR10766" s="128"/>
      <c r="AS10766" s="13"/>
      <c r="AW10766" s="128"/>
      <c r="AX10766" s="128"/>
      <c r="AY10766" s="128"/>
      <c r="BH10766" s="89"/>
      <c r="BI10766" s="90"/>
      <c r="DL10766" s="13"/>
      <c r="DM10766" s="13"/>
      <c r="DN10766" s="3"/>
      <c r="DO10766" s="126"/>
      <c r="DP10766" s="126"/>
      <c r="DQ10766" s="127"/>
      <c r="DR10766" s="128"/>
      <c r="DS10766" s="13"/>
      <c r="DW10766" s="128"/>
      <c r="DX10766" s="128"/>
      <c r="DY10766" s="128"/>
      <c r="EH10766" s="89"/>
      <c r="EI10766" s="90"/>
    </row>
    <row r="10767" spans="38:139">
      <c r="AL10767" s="13"/>
      <c r="AM10767" s="13"/>
      <c r="AN10767" s="3"/>
      <c r="AO10767" s="126"/>
      <c r="AP10767" s="126"/>
      <c r="AQ10767" s="127"/>
      <c r="AR10767" s="128"/>
      <c r="AS10767" s="13"/>
      <c r="AW10767" s="128"/>
      <c r="AX10767" s="128"/>
      <c r="AY10767" s="128"/>
      <c r="BH10767" s="89"/>
      <c r="BI10767" s="90"/>
      <c r="DL10767" s="13"/>
      <c r="DM10767" s="13"/>
      <c r="DN10767" s="3"/>
      <c r="DO10767" s="126"/>
      <c r="DP10767" s="126"/>
      <c r="DQ10767" s="127"/>
      <c r="DR10767" s="128"/>
      <c r="DS10767" s="13"/>
      <c r="DW10767" s="128"/>
      <c r="DX10767" s="128"/>
      <c r="DY10767" s="128"/>
      <c r="EH10767" s="89"/>
      <c r="EI10767" s="90"/>
    </row>
    <row r="10768" spans="38:139">
      <c r="AL10768" s="13"/>
      <c r="AM10768" s="13"/>
      <c r="AN10768" s="3"/>
      <c r="AO10768" s="126"/>
      <c r="AP10768" s="126"/>
      <c r="AQ10768" s="127"/>
      <c r="AR10768" s="128"/>
      <c r="AS10768" s="13"/>
      <c r="AW10768" s="128"/>
      <c r="AX10768" s="128"/>
      <c r="AY10768" s="128"/>
      <c r="BH10768" s="89"/>
      <c r="BI10768" s="90"/>
      <c r="DL10768" s="13"/>
      <c r="DM10768" s="13"/>
      <c r="DN10768" s="3"/>
      <c r="DO10768" s="126"/>
      <c r="DP10768" s="126"/>
      <c r="DQ10768" s="127"/>
      <c r="DR10768" s="128"/>
      <c r="DS10768" s="13"/>
      <c r="DW10768" s="128"/>
      <c r="DX10768" s="128"/>
      <c r="DY10768" s="128"/>
      <c r="EH10768" s="89"/>
      <c r="EI10768" s="90"/>
    </row>
    <row r="10769" spans="38:139">
      <c r="AL10769" s="13"/>
      <c r="AM10769" s="13"/>
      <c r="AN10769" s="3"/>
      <c r="AO10769" s="126"/>
      <c r="AP10769" s="126"/>
      <c r="AQ10769" s="127"/>
      <c r="AR10769" s="128"/>
      <c r="AS10769" s="13"/>
      <c r="AW10769" s="128"/>
      <c r="AX10769" s="128"/>
      <c r="AY10769" s="128"/>
      <c r="BH10769" s="89"/>
      <c r="BI10769" s="90"/>
      <c r="DL10769" s="13"/>
      <c r="DM10769" s="13"/>
      <c r="DN10769" s="3"/>
      <c r="DO10769" s="126"/>
      <c r="DP10769" s="126"/>
      <c r="DQ10769" s="127"/>
      <c r="DR10769" s="128"/>
      <c r="DS10769" s="13"/>
      <c r="DW10769" s="128"/>
      <c r="DX10769" s="128"/>
      <c r="DY10769" s="128"/>
      <c r="EH10769" s="89"/>
      <c r="EI10769" s="90"/>
    </row>
    <row r="10770" spans="38:139">
      <c r="AL10770" s="13"/>
      <c r="AM10770" s="13"/>
      <c r="AN10770" s="3"/>
      <c r="AO10770" s="126"/>
      <c r="AP10770" s="126"/>
      <c r="AQ10770" s="127"/>
      <c r="AR10770" s="128"/>
      <c r="AS10770" s="13"/>
      <c r="AW10770" s="128"/>
      <c r="AX10770" s="128"/>
      <c r="AY10770" s="128"/>
      <c r="BH10770" s="89"/>
      <c r="BI10770" s="90"/>
      <c r="DL10770" s="13"/>
      <c r="DM10770" s="13"/>
      <c r="DN10770" s="3"/>
      <c r="DO10770" s="126"/>
      <c r="DP10770" s="126"/>
      <c r="DQ10770" s="127"/>
      <c r="DR10770" s="128"/>
      <c r="DS10770" s="13"/>
      <c r="DW10770" s="128"/>
      <c r="DX10770" s="128"/>
      <c r="DY10770" s="128"/>
      <c r="EH10770" s="89"/>
      <c r="EI10770" s="90"/>
    </row>
    <row r="10771" spans="38:139">
      <c r="AL10771" s="13"/>
      <c r="AM10771" s="13"/>
      <c r="AN10771" s="3"/>
      <c r="AO10771" s="126"/>
      <c r="AP10771" s="126"/>
      <c r="AQ10771" s="127"/>
      <c r="AR10771" s="128"/>
      <c r="AS10771" s="13"/>
      <c r="AW10771" s="128"/>
      <c r="AX10771" s="128"/>
      <c r="AY10771" s="128"/>
      <c r="BH10771" s="89"/>
      <c r="BI10771" s="90"/>
      <c r="DL10771" s="13"/>
      <c r="DM10771" s="13"/>
      <c r="DN10771" s="3"/>
      <c r="DO10771" s="126"/>
      <c r="DP10771" s="126"/>
      <c r="DQ10771" s="127"/>
      <c r="DR10771" s="128"/>
      <c r="DS10771" s="13"/>
      <c r="DW10771" s="128"/>
      <c r="DX10771" s="128"/>
      <c r="DY10771" s="128"/>
      <c r="EH10771" s="89"/>
      <c r="EI10771" s="90"/>
    </row>
    <row r="10772" spans="38:139">
      <c r="AL10772" s="13"/>
      <c r="AM10772" s="13"/>
      <c r="AN10772" s="3"/>
      <c r="AO10772" s="126"/>
      <c r="AP10772" s="126"/>
      <c r="AQ10772" s="127"/>
      <c r="AR10772" s="128"/>
      <c r="AS10772" s="13"/>
      <c r="AW10772" s="128"/>
      <c r="AX10772" s="128"/>
      <c r="AY10772" s="128"/>
      <c r="BH10772" s="89"/>
      <c r="BI10772" s="90"/>
      <c r="DL10772" s="13"/>
      <c r="DM10772" s="13"/>
      <c r="DN10772" s="3"/>
      <c r="DO10772" s="126"/>
      <c r="DP10772" s="126"/>
      <c r="DQ10772" s="127"/>
      <c r="DR10772" s="128"/>
      <c r="DS10772" s="13"/>
      <c r="DW10772" s="128"/>
      <c r="DX10772" s="128"/>
      <c r="DY10772" s="128"/>
      <c r="EH10772" s="89"/>
      <c r="EI10772" s="90"/>
    </row>
    <row r="10773" spans="38:139">
      <c r="AL10773" s="13"/>
      <c r="AM10773" s="13"/>
      <c r="AN10773" s="3"/>
      <c r="AO10773" s="126"/>
      <c r="AP10773" s="126"/>
      <c r="AQ10773" s="127"/>
      <c r="AR10773" s="128"/>
      <c r="AS10773" s="13"/>
      <c r="AW10773" s="128"/>
      <c r="AX10773" s="128"/>
      <c r="AY10773" s="128"/>
      <c r="BH10773" s="89"/>
      <c r="BI10773" s="90"/>
      <c r="DL10773" s="13"/>
      <c r="DM10773" s="13"/>
      <c r="DN10773" s="3"/>
      <c r="DO10773" s="126"/>
      <c r="DP10773" s="126"/>
      <c r="DQ10773" s="127"/>
      <c r="DR10773" s="128"/>
      <c r="DS10773" s="13"/>
      <c r="DW10773" s="128"/>
      <c r="DX10773" s="128"/>
      <c r="DY10773" s="128"/>
      <c r="EH10773" s="89"/>
      <c r="EI10773" s="90"/>
    </row>
    <row r="10774" spans="38:139">
      <c r="AL10774" s="13"/>
      <c r="AM10774" s="13"/>
      <c r="AN10774" s="3"/>
      <c r="AO10774" s="126"/>
      <c r="AP10774" s="126"/>
      <c r="AQ10774" s="127"/>
      <c r="AR10774" s="128"/>
      <c r="AS10774" s="13"/>
      <c r="AW10774" s="128"/>
      <c r="AX10774" s="128"/>
      <c r="AY10774" s="128"/>
      <c r="BH10774" s="89"/>
      <c r="BI10774" s="90"/>
      <c r="DL10774" s="13"/>
      <c r="DM10774" s="13"/>
      <c r="DN10774" s="3"/>
      <c r="DO10774" s="126"/>
      <c r="DP10774" s="126"/>
      <c r="DQ10774" s="127"/>
      <c r="DR10774" s="128"/>
      <c r="DS10774" s="13"/>
      <c r="DW10774" s="128"/>
      <c r="DX10774" s="128"/>
      <c r="DY10774" s="128"/>
      <c r="EH10774" s="89"/>
      <c r="EI10774" s="90"/>
    </row>
    <row r="10775" spans="38:139">
      <c r="AL10775" s="13"/>
      <c r="AM10775" s="13"/>
      <c r="AN10775" s="3"/>
      <c r="AO10775" s="126"/>
      <c r="AP10775" s="126"/>
      <c r="AQ10775" s="127"/>
      <c r="AR10775" s="128"/>
      <c r="AS10775" s="13"/>
      <c r="AW10775" s="128"/>
      <c r="AX10775" s="128"/>
      <c r="AY10775" s="128"/>
      <c r="BH10775" s="89"/>
      <c r="BI10775" s="90"/>
      <c r="DL10775" s="13"/>
      <c r="DM10775" s="13"/>
      <c r="DN10775" s="3"/>
      <c r="DO10775" s="126"/>
      <c r="DP10775" s="126"/>
      <c r="DQ10775" s="127"/>
      <c r="DR10775" s="128"/>
      <c r="DS10775" s="13"/>
      <c r="DW10775" s="128"/>
      <c r="DX10775" s="128"/>
      <c r="DY10775" s="128"/>
      <c r="EH10775" s="89"/>
      <c r="EI10775" s="90"/>
    </row>
    <row r="10776" spans="38:139">
      <c r="AL10776" s="13"/>
      <c r="AM10776" s="13"/>
      <c r="AN10776" s="3"/>
      <c r="AO10776" s="126"/>
      <c r="AP10776" s="126"/>
      <c r="AQ10776" s="127"/>
      <c r="AR10776" s="128"/>
      <c r="AS10776" s="13"/>
      <c r="AW10776" s="128"/>
      <c r="AX10776" s="128"/>
      <c r="AY10776" s="128"/>
      <c r="BH10776" s="89"/>
      <c r="BI10776" s="90"/>
      <c r="DL10776" s="13"/>
      <c r="DM10776" s="13"/>
      <c r="DN10776" s="3"/>
      <c r="DO10776" s="126"/>
      <c r="DP10776" s="126"/>
      <c r="DQ10776" s="127"/>
      <c r="DR10776" s="128"/>
      <c r="DS10776" s="13"/>
      <c r="DW10776" s="128"/>
      <c r="DX10776" s="128"/>
      <c r="DY10776" s="128"/>
      <c r="EH10776" s="89"/>
      <c r="EI10776" s="90"/>
    </row>
    <row r="10777" spans="38:139">
      <c r="AL10777" s="13"/>
      <c r="AM10777" s="13"/>
      <c r="AN10777" s="3"/>
      <c r="AO10777" s="126"/>
      <c r="AP10777" s="126"/>
      <c r="AQ10777" s="127"/>
      <c r="AR10777" s="128"/>
      <c r="AS10777" s="13"/>
      <c r="AW10777" s="128"/>
      <c r="AX10777" s="128"/>
      <c r="AY10777" s="128"/>
      <c r="BH10777" s="89"/>
      <c r="BI10777" s="90"/>
      <c r="DL10777" s="13"/>
      <c r="DM10777" s="13"/>
      <c r="DN10777" s="3"/>
      <c r="DO10777" s="126"/>
      <c r="DP10777" s="126"/>
      <c r="DQ10777" s="127"/>
      <c r="DR10777" s="128"/>
      <c r="DS10777" s="13"/>
      <c r="DW10777" s="128"/>
      <c r="DX10777" s="128"/>
      <c r="DY10777" s="128"/>
      <c r="EH10777" s="89"/>
      <c r="EI10777" s="90"/>
    </row>
    <row r="10778" spans="38:139">
      <c r="AL10778" s="13"/>
      <c r="AM10778" s="13"/>
      <c r="AN10778" s="3"/>
      <c r="AO10778" s="126"/>
      <c r="AP10778" s="126"/>
      <c r="AQ10778" s="127"/>
      <c r="AR10778" s="128"/>
      <c r="AS10778" s="13"/>
      <c r="AW10778" s="128"/>
      <c r="AX10778" s="128"/>
      <c r="AY10778" s="128"/>
      <c r="BH10778" s="89"/>
      <c r="BI10778" s="90"/>
      <c r="DL10778" s="13"/>
      <c r="DM10778" s="13"/>
      <c r="DN10778" s="3"/>
      <c r="DO10778" s="126"/>
      <c r="DP10778" s="126"/>
      <c r="DQ10778" s="127"/>
      <c r="DR10778" s="128"/>
      <c r="DS10778" s="13"/>
      <c r="DW10778" s="128"/>
      <c r="DX10778" s="128"/>
      <c r="DY10778" s="128"/>
      <c r="EH10778" s="89"/>
      <c r="EI10778" s="90"/>
    </row>
    <row r="10779" spans="38:139">
      <c r="AL10779" s="13"/>
      <c r="AM10779" s="13"/>
      <c r="AN10779" s="3"/>
      <c r="AO10779" s="126"/>
      <c r="AP10779" s="126"/>
      <c r="AQ10779" s="127"/>
      <c r="AR10779" s="128"/>
      <c r="AS10779" s="13"/>
      <c r="AW10779" s="128"/>
      <c r="AX10779" s="128"/>
      <c r="AY10779" s="128"/>
      <c r="BH10779" s="89"/>
      <c r="BI10779" s="90"/>
      <c r="DL10779" s="13"/>
      <c r="DM10779" s="13"/>
      <c r="DN10779" s="3"/>
      <c r="DO10779" s="126"/>
      <c r="DP10779" s="126"/>
      <c r="DQ10779" s="127"/>
      <c r="DR10779" s="128"/>
      <c r="DS10779" s="13"/>
      <c r="DW10779" s="128"/>
      <c r="DX10779" s="128"/>
      <c r="DY10779" s="128"/>
      <c r="EH10779" s="89"/>
      <c r="EI10779" s="90"/>
    </row>
    <row r="10780" spans="38:139">
      <c r="AL10780" s="13"/>
      <c r="AM10780" s="13"/>
      <c r="AN10780" s="3"/>
      <c r="AO10780" s="126"/>
      <c r="AP10780" s="126"/>
      <c r="AQ10780" s="127"/>
      <c r="AR10780" s="128"/>
      <c r="AS10780" s="13"/>
      <c r="AW10780" s="128"/>
      <c r="AX10780" s="128"/>
      <c r="AY10780" s="128"/>
      <c r="BH10780" s="89"/>
      <c r="BI10780" s="90"/>
      <c r="DL10780" s="13"/>
      <c r="DM10780" s="13"/>
      <c r="DN10780" s="3"/>
      <c r="DO10780" s="126"/>
      <c r="DP10780" s="126"/>
      <c r="DQ10780" s="127"/>
      <c r="DR10780" s="128"/>
      <c r="DS10780" s="13"/>
      <c r="DW10780" s="128"/>
      <c r="DX10780" s="128"/>
      <c r="DY10780" s="128"/>
      <c r="EH10780" s="89"/>
      <c r="EI10780" s="90"/>
    </row>
    <row r="10781" spans="38:139">
      <c r="AL10781" s="13"/>
      <c r="AM10781" s="13"/>
      <c r="AN10781" s="3"/>
      <c r="AO10781" s="126"/>
      <c r="AP10781" s="126"/>
      <c r="AQ10781" s="127"/>
      <c r="AR10781" s="128"/>
      <c r="AS10781" s="13"/>
      <c r="AW10781" s="128"/>
      <c r="AX10781" s="128"/>
      <c r="AY10781" s="128"/>
      <c r="BH10781" s="89"/>
      <c r="BI10781" s="90"/>
      <c r="DL10781" s="13"/>
      <c r="DM10781" s="13"/>
      <c r="DN10781" s="3"/>
      <c r="DO10781" s="126"/>
      <c r="DP10781" s="126"/>
      <c r="DQ10781" s="127"/>
      <c r="DR10781" s="128"/>
      <c r="DS10781" s="13"/>
      <c r="DW10781" s="128"/>
      <c r="DX10781" s="128"/>
      <c r="DY10781" s="128"/>
      <c r="EH10781" s="89"/>
      <c r="EI10781" s="90"/>
    </row>
    <row r="10782" spans="38:139">
      <c r="AL10782" s="13"/>
      <c r="AM10782" s="13"/>
      <c r="AN10782" s="3"/>
      <c r="AO10782" s="126"/>
      <c r="AP10782" s="126"/>
      <c r="AQ10782" s="127"/>
      <c r="AR10782" s="128"/>
      <c r="AS10782" s="13"/>
      <c r="AW10782" s="128"/>
      <c r="AX10782" s="128"/>
      <c r="AY10782" s="128"/>
      <c r="BH10782" s="89"/>
      <c r="BI10782" s="90"/>
      <c r="DL10782" s="13"/>
      <c r="DM10782" s="13"/>
      <c r="DN10782" s="3"/>
      <c r="DO10782" s="126"/>
      <c r="DP10782" s="126"/>
      <c r="DQ10782" s="127"/>
      <c r="DR10782" s="128"/>
      <c r="DS10782" s="13"/>
      <c r="DW10782" s="128"/>
      <c r="DX10782" s="128"/>
      <c r="DY10782" s="128"/>
      <c r="EH10782" s="89"/>
      <c r="EI10782" s="90"/>
    </row>
    <row r="10783" spans="38:139">
      <c r="AL10783" s="13"/>
      <c r="AM10783" s="13"/>
      <c r="AN10783" s="3"/>
      <c r="AO10783" s="126"/>
      <c r="AP10783" s="126"/>
      <c r="AQ10783" s="127"/>
      <c r="AR10783" s="128"/>
      <c r="AS10783" s="13"/>
      <c r="AW10783" s="128"/>
      <c r="AX10783" s="128"/>
      <c r="AY10783" s="128"/>
      <c r="BH10783" s="89"/>
      <c r="BI10783" s="90"/>
      <c r="DL10783" s="13"/>
      <c r="DM10783" s="13"/>
      <c r="DN10783" s="3"/>
      <c r="DO10783" s="126"/>
      <c r="DP10783" s="126"/>
      <c r="DQ10783" s="127"/>
      <c r="DR10783" s="128"/>
      <c r="DS10783" s="13"/>
      <c r="DW10783" s="128"/>
      <c r="DX10783" s="128"/>
      <c r="DY10783" s="128"/>
      <c r="EH10783" s="89"/>
      <c r="EI10783" s="90"/>
    </row>
    <row r="10784" spans="38:139">
      <c r="AL10784" s="13"/>
      <c r="AM10784" s="13"/>
      <c r="AN10784" s="3"/>
      <c r="AO10784" s="126"/>
      <c r="AP10784" s="126"/>
      <c r="AQ10784" s="127"/>
      <c r="AR10784" s="128"/>
      <c r="AS10784" s="13"/>
      <c r="AW10784" s="128"/>
      <c r="AX10784" s="128"/>
      <c r="AY10784" s="128"/>
      <c r="BH10784" s="89"/>
      <c r="BI10784" s="90"/>
      <c r="DL10784" s="13"/>
      <c r="DM10784" s="13"/>
      <c r="DN10784" s="3"/>
      <c r="DO10784" s="126"/>
      <c r="DP10784" s="126"/>
      <c r="DQ10784" s="127"/>
      <c r="DR10784" s="128"/>
      <c r="DS10784" s="13"/>
      <c r="DW10784" s="128"/>
      <c r="DX10784" s="128"/>
      <c r="DY10784" s="128"/>
      <c r="EH10784" s="89"/>
      <c r="EI10784" s="90"/>
    </row>
    <row r="10785" spans="38:139">
      <c r="AL10785" s="13"/>
      <c r="AM10785" s="13"/>
      <c r="AN10785" s="3"/>
      <c r="AO10785" s="126"/>
      <c r="AP10785" s="126"/>
      <c r="AQ10785" s="127"/>
      <c r="AR10785" s="128"/>
      <c r="AS10785" s="13"/>
      <c r="AW10785" s="128"/>
      <c r="AX10785" s="128"/>
      <c r="AY10785" s="128"/>
      <c r="BH10785" s="89"/>
      <c r="BI10785" s="90"/>
      <c r="DL10785" s="13"/>
      <c r="DM10785" s="13"/>
      <c r="DN10785" s="3"/>
      <c r="DO10785" s="126"/>
      <c r="DP10785" s="126"/>
      <c r="DQ10785" s="127"/>
      <c r="DR10785" s="128"/>
      <c r="DS10785" s="13"/>
      <c r="DW10785" s="128"/>
      <c r="DX10785" s="128"/>
      <c r="DY10785" s="128"/>
      <c r="EH10785" s="89"/>
      <c r="EI10785" s="90"/>
    </row>
    <row r="10786" spans="38:139">
      <c r="AL10786" s="13"/>
      <c r="AM10786" s="13"/>
      <c r="AN10786" s="3"/>
      <c r="AO10786" s="126"/>
      <c r="AP10786" s="126"/>
      <c r="AQ10786" s="127"/>
      <c r="AR10786" s="128"/>
      <c r="AS10786" s="13"/>
      <c r="AW10786" s="128"/>
      <c r="AX10786" s="128"/>
      <c r="AY10786" s="128"/>
      <c r="BH10786" s="89"/>
      <c r="BI10786" s="90"/>
      <c r="DL10786" s="13"/>
      <c r="DM10786" s="13"/>
      <c r="DN10786" s="3"/>
      <c r="DO10786" s="126"/>
      <c r="DP10786" s="126"/>
      <c r="DQ10786" s="127"/>
      <c r="DR10786" s="128"/>
      <c r="DS10786" s="13"/>
      <c r="DW10786" s="128"/>
      <c r="DX10786" s="128"/>
      <c r="DY10786" s="128"/>
      <c r="EH10786" s="89"/>
      <c r="EI10786" s="90"/>
    </row>
    <row r="10787" spans="38:139">
      <c r="AL10787" s="13"/>
      <c r="AM10787" s="13"/>
      <c r="AN10787" s="3"/>
      <c r="AO10787" s="126"/>
      <c r="AP10787" s="126"/>
      <c r="AQ10787" s="127"/>
      <c r="AR10787" s="128"/>
      <c r="AS10787" s="13"/>
      <c r="AW10787" s="128"/>
      <c r="AX10787" s="128"/>
      <c r="AY10787" s="128"/>
      <c r="BH10787" s="89"/>
      <c r="BI10787" s="90"/>
      <c r="DL10787" s="13"/>
      <c r="DM10787" s="13"/>
      <c r="DN10787" s="3"/>
      <c r="DO10787" s="126"/>
      <c r="DP10787" s="126"/>
      <c r="DQ10787" s="127"/>
      <c r="DR10787" s="128"/>
      <c r="DS10787" s="13"/>
      <c r="DW10787" s="128"/>
      <c r="DX10787" s="128"/>
      <c r="DY10787" s="128"/>
      <c r="EH10787" s="89"/>
      <c r="EI10787" s="90"/>
    </row>
    <row r="10788" spans="38:139">
      <c r="AL10788" s="13"/>
      <c r="AM10788" s="13"/>
      <c r="AN10788" s="3"/>
      <c r="AO10788" s="126"/>
      <c r="AP10788" s="126"/>
      <c r="AQ10788" s="127"/>
      <c r="AR10788" s="128"/>
      <c r="AS10788" s="13"/>
      <c r="AW10788" s="128"/>
      <c r="AX10788" s="128"/>
      <c r="AY10788" s="128"/>
      <c r="BH10788" s="89"/>
      <c r="BI10788" s="90"/>
      <c r="DL10788" s="13"/>
      <c r="DM10788" s="13"/>
      <c r="DN10788" s="3"/>
      <c r="DO10788" s="126"/>
      <c r="DP10788" s="126"/>
      <c r="DQ10788" s="127"/>
      <c r="DR10788" s="128"/>
      <c r="DS10788" s="13"/>
      <c r="DW10788" s="128"/>
      <c r="DX10788" s="128"/>
      <c r="DY10788" s="128"/>
      <c r="EH10788" s="89"/>
      <c r="EI10788" s="90"/>
    </row>
    <row r="10789" spans="38:139">
      <c r="AL10789" s="13"/>
      <c r="AM10789" s="13"/>
      <c r="AN10789" s="3"/>
      <c r="AO10789" s="126"/>
      <c r="AP10789" s="126"/>
      <c r="AQ10789" s="127"/>
      <c r="AR10789" s="128"/>
      <c r="AS10789" s="13"/>
      <c r="AW10789" s="128"/>
      <c r="AX10789" s="128"/>
      <c r="AY10789" s="128"/>
      <c r="BH10789" s="89"/>
      <c r="BI10789" s="90"/>
      <c r="DL10789" s="13"/>
      <c r="DM10789" s="13"/>
      <c r="DN10789" s="3"/>
      <c r="DO10789" s="126"/>
      <c r="DP10789" s="126"/>
      <c r="DQ10789" s="127"/>
      <c r="DR10789" s="128"/>
      <c r="DS10789" s="13"/>
      <c r="DW10789" s="128"/>
      <c r="DX10789" s="128"/>
      <c r="DY10789" s="128"/>
      <c r="EH10789" s="89"/>
      <c r="EI10789" s="90"/>
    </row>
    <row r="10790" spans="38:139">
      <c r="AL10790" s="13"/>
      <c r="AM10790" s="13"/>
      <c r="AN10790" s="3"/>
      <c r="AO10790" s="126"/>
      <c r="AP10790" s="126"/>
      <c r="AQ10790" s="127"/>
      <c r="AR10790" s="128"/>
      <c r="AS10790" s="13"/>
      <c r="AW10790" s="128"/>
      <c r="AX10790" s="128"/>
      <c r="AY10790" s="128"/>
      <c r="BH10790" s="89"/>
      <c r="BI10790" s="90"/>
      <c r="DL10790" s="13"/>
      <c r="DM10790" s="13"/>
      <c r="DN10790" s="3"/>
      <c r="DO10790" s="126"/>
      <c r="DP10790" s="126"/>
      <c r="DQ10790" s="127"/>
      <c r="DR10790" s="128"/>
      <c r="DS10790" s="13"/>
      <c r="DW10790" s="128"/>
      <c r="DX10790" s="128"/>
      <c r="DY10790" s="128"/>
      <c r="EH10790" s="89"/>
      <c r="EI10790" s="90"/>
    </row>
    <row r="10791" spans="38:139">
      <c r="AL10791" s="13"/>
      <c r="AM10791" s="13"/>
      <c r="AN10791" s="3"/>
      <c r="AO10791" s="126"/>
      <c r="AP10791" s="126"/>
      <c r="AQ10791" s="127"/>
      <c r="AR10791" s="128"/>
      <c r="AS10791" s="13"/>
      <c r="AW10791" s="128"/>
      <c r="AX10791" s="128"/>
      <c r="AY10791" s="128"/>
      <c r="BH10791" s="89"/>
      <c r="BI10791" s="90"/>
      <c r="DL10791" s="13"/>
      <c r="DM10791" s="13"/>
      <c r="DN10791" s="3"/>
      <c r="DO10791" s="126"/>
      <c r="DP10791" s="126"/>
      <c r="DQ10791" s="127"/>
      <c r="DR10791" s="128"/>
      <c r="DS10791" s="13"/>
      <c r="DW10791" s="128"/>
      <c r="DX10791" s="128"/>
      <c r="DY10791" s="128"/>
      <c r="EH10791" s="89"/>
      <c r="EI10791" s="90"/>
    </row>
    <row r="10792" spans="38:139">
      <c r="AL10792" s="13"/>
      <c r="AM10792" s="13"/>
      <c r="AN10792" s="3"/>
      <c r="AO10792" s="126"/>
      <c r="AP10792" s="126"/>
      <c r="AQ10792" s="127"/>
      <c r="AR10792" s="128"/>
      <c r="AS10792" s="13"/>
      <c r="AW10792" s="128"/>
      <c r="AX10792" s="128"/>
      <c r="AY10792" s="128"/>
      <c r="BH10792" s="89"/>
      <c r="BI10792" s="90"/>
      <c r="DL10792" s="13"/>
      <c r="DM10792" s="13"/>
      <c r="DN10792" s="3"/>
      <c r="DO10792" s="126"/>
      <c r="DP10792" s="126"/>
      <c r="DQ10792" s="127"/>
      <c r="DR10792" s="128"/>
      <c r="DS10792" s="13"/>
      <c r="DW10792" s="128"/>
      <c r="DX10792" s="128"/>
      <c r="DY10792" s="128"/>
      <c r="EH10792" s="89"/>
      <c r="EI10792" s="90"/>
    </row>
    <row r="10793" spans="38:139">
      <c r="AL10793" s="13"/>
      <c r="AM10793" s="13"/>
      <c r="AN10793" s="3"/>
      <c r="AO10793" s="126"/>
      <c r="AP10793" s="126"/>
      <c r="AQ10793" s="127"/>
      <c r="AR10793" s="128"/>
      <c r="AS10793" s="13"/>
      <c r="AW10793" s="128"/>
      <c r="AX10793" s="128"/>
      <c r="AY10793" s="128"/>
      <c r="BH10793" s="89"/>
      <c r="BI10793" s="90"/>
      <c r="DL10793" s="13"/>
      <c r="DM10793" s="13"/>
      <c r="DN10793" s="3"/>
      <c r="DO10793" s="126"/>
      <c r="DP10793" s="126"/>
      <c r="DQ10793" s="127"/>
      <c r="DR10793" s="128"/>
      <c r="DS10793" s="13"/>
      <c r="DW10793" s="128"/>
      <c r="DX10793" s="128"/>
      <c r="DY10793" s="128"/>
      <c r="EH10793" s="89"/>
      <c r="EI10793" s="90"/>
    </row>
    <row r="10794" spans="38:139">
      <c r="AL10794" s="13"/>
      <c r="AM10794" s="13"/>
      <c r="AN10794" s="3"/>
      <c r="AO10794" s="126"/>
      <c r="AP10794" s="126"/>
      <c r="AQ10794" s="127"/>
      <c r="AR10794" s="128"/>
      <c r="AS10794" s="13"/>
      <c r="AW10794" s="128"/>
      <c r="AX10794" s="128"/>
      <c r="AY10794" s="128"/>
      <c r="BH10794" s="89"/>
      <c r="BI10794" s="90"/>
      <c r="DL10794" s="13"/>
      <c r="DM10794" s="13"/>
      <c r="DN10794" s="3"/>
      <c r="DO10794" s="126"/>
      <c r="DP10794" s="126"/>
      <c r="DQ10794" s="127"/>
      <c r="DR10794" s="128"/>
      <c r="DS10794" s="13"/>
      <c r="DW10794" s="128"/>
      <c r="DX10794" s="128"/>
      <c r="DY10794" s="128"/>
      <c r="EH10794" s="89"/>
      <c r="EI10794" s="90"/>
    </row>
    <row r="10795" spans="38:139">
      <c r="AL10795" s="13"/>
      <c r="AM10795" s="13"/>
      <c r="AN10795" s="3"/>
      <c r="AO10795" s="126"/>
      <c r="AP10795" s="126"/>
      <c r="AQ10795" s="127"/>
      <c r="AR10795" s="128"/>
      <c r="AS10795" s="13"/>
      <c r="AW10795" s="128"/>
      <c r="AX10795" s="128"/>
      <c r="AY10795" s="128"/>
      <c r="BH10795" s="89"/>
      <c r="BI10795" s="90"/>
      <c r="DL10795" s="13"/>
      <c r="DM10795" s="13"/>
      <c r="DN10795" s="3"/>
      <c r="DO10795" s="126"/>
      <c r="DP10795" s="126"/>
      <c r="DQ10795" s="127"/>
      <c r="DR10795" s="128"/>
      <c r="DS10795" s="13"/>
      <c r="DW10795" s="128"/>
      <c r="DX10795" s="128"/>
      <c r="DY10795" s="128"/>
      <c r="EH10795" s="89"/>
      <c r="EI10795" s="90"/>
    </row>
    <row r="10796" spans="38:139">
      <c r="AL10796" s="13"/>
      <c r="AM10796" s="13"/>
      <c r="AN10796" s="3"/>
      <c r="AO10796" s="126"/>
      <c r="AP10796" s="126"/>
      <c r="AQ10796" s="127"/>
      <c r="AR10796" s="128"/>
      <c r="AS10796" s="13"/>
      <c r="AW10796" s="128"/>
      <c r="AX10796" s="128"/>
      <c r="AY10796" s="128"/>
      <c r="BH10796" s="89"/>
      <c r="BI10796" s="90"/>
      <c r="DL10796" s="13"/>
      <c r="DM10796" s="13"/>
      <c r="DN10796" s="3"/>
      <c r="DO10796" s="126"/>
      <c r="DP10796" s="126"/>
      <c r="DQ10796" s="127"/>
      <c r="DR10796" s="128"/>
      <c r="DS10796" s="13"/>
      <c r="DW10796" s="128"/>
      <c r="DX10796" s="128"/>
      <c r="DY10796" s="128"/>
      <c r="EH10796" s="89"/>
      <c r="EI10796" s="90"/>
    </row>
    <row r="10797" spans="38:139">
      <c r="AL10797" s="13"/>
      <c r="AM10797" s="13"/>
      <c r="AN10797" s="3"/>
      <c r="AO10797" s="126"/>
      <c r="AP10797" s="126"/>
      <c r="AQ10797" s="127"/>
      <c r="AR10797" s="128"/>
      <c r="AS10797" s="13"/>
      <c r="AW10797" s="128"/>
      <c r="AX10797" s="128"/>
      <c r="AY10797" s="128"/>
      <c r="BH10797" s="89"/>
      <c r="BI10797" s="90"/>
      <c r="DL10797" s="13"/>
      <c r="DM10797" s="13"/>
      <c r="DN10797" s="3"/>
      <c r="DO10797" s="126"/>
      <c r="DP10797" s="126"/>
      <c r="DQ10797" s="127"/>
      <c r="DR10797" s="128"/>
      <c r="DS10797" s="13"/>
      <c r="DW10797" s="128"/>
      <c r="DX10797" s="128"/>
      <c r="DY10797" s="128"/>
      <c r="EH10797" s="89"/>
      <c r="EI10797" s="90"/>
    </row>
    <row r="10798" spans="38:139">
      <c r="AL10798" s="13"/>
      <c r="AM10798" s="13"/>
      <c r="AN10798" s="3"/>
      <c r="AO10798" s="126"/>
      <c r="AP10798" s="126"/>
      <c r="AQ10798" s="127"/>
      <c r="AR10798" s="128"/>
      <c r="AS10798" s="13"/>
      <c r="AW10798" s="128"/>
      <c r="AX10798" s="128"/>
      <c r="AY10798" s="128"/>
      <c r="BH10798" s="89"/>
      <c r="BI10798" s="90"/>
      <c r="DL10798" s="13"/>
      <c r="DM10798" s="13"/>
      <c r="DN10798" s="3"/>
      <c r="DO10798" s="126"/>
      <c r="DP10798" s="126"/>
      <c r="DQ10798" s="127"/>
      <c r="DR10798" s="128"/>
      <c r="DS10798" s="13"/>
      <c r="DW10798" s="128"/>
      <c r="DX10798" s="128"/>
      <c r="DY10798" s="128"/>
      <c r="EH10798" s="89"/>
      <c r="EI10798" s="90"/>
    </row>
    <row r="10799" spans="38:139">
      <c r="AL10799" s="13"/>
      <c r="AM10799" s="13"/>
      <c r="AN10799" s="3"/>
      <c r="AO10799" s="126"/>
      <c r="AP10799" s="126"/>
      <c r="AQ10799" s="127"/>
      <c r="AR10799" s="128"/>
      <c r="AS10799" s="13"/>
      <c r="AW10799" s="128"/>
      <c r="AX10799" s="128"/>
      <c r="AY10799" s="128"/>
      <c r="BH10799" s="89"/>
      <c r="BI10799" s="90"/>
      <c r="DL10799" s="13"/>
      <c r="DM10799" s="13"/>
      <c r="DN10799" s="3"/>
      <c r="DO10799" s="126"/>
      <c r="DP10799" s="126"/>
      <c r="DQ10799" s="127"/>
      <c r="DR10799" s="128"/>
      <c r="DS10799" s="13"/>
      <c r="DW10799" s="128"/>
      <c r="DX10799" s="128"/>
      <c r="DY10799" s="128"/>
      <c r="EH10799" s="89"/>
      <c r="EI10799" s="90"/>
    </row>
    <row r="10800" spans="38:139">
      <c r="AL10800" s="13"/>
      <c r="AM10800" s="13"/>
      <c r="AN10800" s="3"/>
      <c r="AO10800" s="126"/>
      <c r="AP10800" s="126"/>
      <c r="AQ10800" s="127"/>
      <c r="AR10800" s="128"/>
      <c r="AS10800" s="13"/>
      <c r="AW10800" s="128"/>
      <c r="AX10800" s="128"/>
      <c r="AY10800" s="128"/>
      <c r="BH10800" s="89"/>
      <c r="BI10800" s="90"/>
      <c r="DL10800" s="13"/>
      <c r="DM10800" s="13"/>
      <c r="DN10800" s="3"/>
      <c r="DO10800" s="126"/>
      <c r="DP10800" s="126"/>
      <c r="DQ10800" s="127"/>
      <c r="DR10800" s="128"/>
      <c r="DS10800" s="13"/>
      <c r="DW10800" s="128"/>
      <c r="DX10800" s="128"/>
      <c r="DY10800" s="128"/>
      <c r="EH10800" s="89"/>
      <c r="EI10800" s="90"/>
    </row>
    <row r="10801" spans="38:139">
      <c r="AL10801" s="13"/>
      <c r="AM10801" s="13"/>
      <c r="AN10801" s="3"/>
      <c r="AO10801" s="126"/>
      <c r="AP10801" s="126"/>
      <c r="AQ10801" s="127"/>
      <c r="AR10801" s="128"/>
      <c r="AS10801" s="13"/>
      <c r="AW10801" s="128"/>
      <c r="AX10801" s="128"/>
      <c r="AY10801" s="128"/>
      <c r="BH10801" s="89"/>
      <c r="BI10801" s="90"/>
      <c r="DL10801" s="13"/>
      <c r="DM10801" s="13"/>
      <c r="DN10801" s="3"/>
      <c r="DO10801" s="126"/>
      <c r="DP10801" s="126"/>
      <c r="DQ10801" s="127"/>
      <c r="DR10801" s="128"/>
      <c r="DS10801" s="13"/>
      <c r="DW10801" s="128"/>
      <c r="DX10801" s="128"/>
      <c r="DY10801" s="128"/>
      <c r="EH10801" s="89"/>
      <c r="EI10801" s="90"/>
    </row>
    <row r="10802" spans="38:139">
      <c r="AL10802" s="13"/>
      <c r="AM10802" s="13"/>
      <c r="AN10802" s="3"/>
      <c r="AO10802" s="126"/>
      <c r="AP10802" s="126"/>
      <c r="AQ10802" s="127"/>
      <c r="AR10802" s="128"/>
      <c r="AS10802" s="13"/>
      <c r="AW10802" s="128"/>
      <c r="AX10802" s="128"/>
      <c r="AY10802" s="128"/>
      <c r="BH10802" s="89"/>
      <c r="BI10802" s="90"/>
      <c r="DL10802" s="13"/>
      <c r="DM10802" s="13"/>
      <c r="DN10802" s="3"/>
      <c r="DO10802" s="126"/>
      <c r="DP10802" s="126"/>
      <c r="DQ10802" s="127"/>
      <c r="DR10802" s="128"/>
      <c r="DS10802" s="13"/>
      <c r="DW10802" s="128"/>
      <c r="DX10802" s="128"/>
      <c r="DY10802" s="128"/>
      <c r="EH10802" s="89"/>
      <c r="EI10802" s="90"/>
    </row>
    <row r="10803" spans="38:139">
      <c r="AL10803" s="13"/>
      <c r="AM10803" s="13"/>
      <c r="AN10803" s="3"/>
      <c r="AO10803" s="126"/>
      <c r="AP10803" s="126"/>
      <c r="AQ10803" s="127"/>
      <c r="AR10803" s="128"/>
      <c r="AS10803" s="13"/>
      <c r="AW10803" s="128"/>
      <c r="AX10803" s="128"/>
      <c r="AY10803" s="128"/>
      <c r="BH10803" s="89"/>
      <c r="BI10803" s="90"/>
      <c r="DL10803" s="13"/>
      <c r="DM10803" s="13"/>
      <c r="DN10803" s="3"/>
      <c r="DO10803" s="126"/>
      <c r="DP10803" s="126"/>
      <c r="DQ10803" s="127"/>
      <c r="DR10803" s="128"/>
      <c r="DS10803" s="13"/>
      <c r="DW10803" s="128"/>
      <c r="DX10803" s="128"/>
      <c r="DY10803" s="128"/>
      <c r="EH10803" s="89"/>
      <c r="EI10803" s="90"/>
    </row>
    <row r="10804" spans="38:139">
      <c r="AL10804" s="13"/>
      <c r="AM10804" s="13"/>
      <c r="AN10804" s="3"/>
      <c r="AO10804" s="126"/>
      <c r="AP10804" s="126"/>
      <c r="AQ10804" s="127"/>
      <c r="AR10804" s="128"/>
      <c r="AS10804" s="13"/>
      <c r="AW10804" s="128"/>
      <c r="AX10804" s="128"/>
      <c r="AY10804" s="128"/>
      <c r="BH10804" s="89"/>
      <c r="BI10804" s="90"/>
      <c r="DL10804" s="13"/>
      <c r="DM10804" s="13"/>
      <c r="DN10804" s="3"/>
      <c r="DO10804" s="126"/>
      <c r="DP10804" s="126"/>
      <c r="DQ10804" s="127"/>
      <c r="DR10804" s="128"/>
      <c r="DS10804" s="13"/>
      <c r="DW10804" s="128"/>
      <c r="DX10804" s="128"/>
      <c r="DY10804" s="128"/>
      <c r="EH10804" s="89"/>
      <c r="EI10804" s="90"/>
    </row>
    <row r="10805" spans="38:139">
      <c r="AL10805" s="13"/>
      <c r="AM10805" s="13"/>
      <c r="AN10805" s="3"/>
      <c r="AO10805" s="126"/>
      <c r="AP10805" s="126"/>
      <c r="AQ10805" s="127"/>
      <c r="AR10805" s="128"/>
      <c r="AS10805" s="13"/>
      <c r="AW10805" s="128"/>
      <c r="AX10805" s="128"/>
      <c r="AY10805" s="128"/>
      <c r="BH10805" s="89"/>
      <c r="BI10805" s="90"/>
      <c r="DL10805" s="13"/>
      <c r="DM10805" s="13"/>
      <c r="DN10805" s="3"/>
      <c r="DO10805" s="126"/>
      <c r="DP10805" s="126"/>
      <c r="DQ10805" s="127"/>
      <c r="DR10805" s="128"/>
      <c r="DS10805" s="13"/>
      <c r="DW10805" s="128"/>
      <c r="DX10805" s="128"/>
      <c r="DY10805" s="128"/>
      <c r="EH10805" s="89"/>
      <c r="EI10805" s="90"/>
    </row>
    <row r="10806" spans="38:139">
      <c r="AL10806" s="13"/>
      <c r="AM10806" s="13"/>
      <c r="AN10806" s="3"/>
      <c r="AO10806" s="126"/>
      <c r="AP10806" s="126"/>
      <c r="AQ10806" s="127"/>
      <c r="AR10806" s="128"/>
      <c r="AS10806" s="13"/>
      <c r="AW10806" s="128"/>
      <c r="AX10806" s="128"/>
      <c r="AY10806" s="128"/>
      <c r="BH10806" s="89"/>
      <c r="BI10806" s="90"/>
      <c r="DL10806" s="13"/>
      <c r="DM10806" s="13"/>
      <c r="DN10806" s="3"/>
      <c r="DO10806" s="126"/>
      <c r="DP10806" s="126"/>
      <c r="DQ10806" s="127"/>
      <c r="DR10806" s="128"/>
      <c r="DS10806" s="13"/>
      <c r="DW10806" s="128"/>
      <c r="DX10806" s="128"/>
      <c r="DY10806" s="128"/>
      <c r="EH10806" s="89"/>
      <c r="EI10806" s="90"/>
    </row>
    <row r="10807" spans="38:139">
      <c r="AL10807" s="13"/>
      <c r="AM10807" s="13"/>
      <c r="AN10807" s="3"/>
      <c r="AO10807" s="126"/>
      <c r="AP10807" s="126"/>
      <c r="AQ10807" s="127"/>
      <c r="AR10807" s="128"/>
      <c r="AS10807" s="13"/>
      <c r="AW10807" s="128"/>
      <c r="AX10807" s="128"/>
      <c r="AY10807" s="128"/>
      <c r="BH10807" s="89"/>
      <c r="BI10807" s="90"/>
      <c r="DL10807" s="13"/>
      <c r="DM10807" s="13"/>
      <c r="DN10807" s="3"/>
      <c r="DO10807" s="126"/>
      <c r="DP10807" s="126"/>
      <c r="DQ10807" s="127"/>
      <c r="DR10807" s="128"/>
      <c r="DS10807" s="13"/>
      <c r="DW10807" s="128"/>
      <c r="DX10807" s="128"/>
      <c r="DY10807" s="128"/>
      <c r="EH10807" s="89"/>
      <c r="EI10807" s="90"/>
    </row>
    <row r="10808" spans="38:139">
      <c r="AL10808" s="13"/>
      <c r="AM10808" s="13"/>
      <c r="AN10808" s="3"/>
      <c r="AO10808" s="126"/>
      <c r="AP10808" s="126"/>
      <c r="AQ10808" s="127"/>
      <c r="AR10808" s="128"/>
      <c r="AS10808" s="13"/>
      <c r="AW10808" s="128"/>
      <c r="AX10808" s="128"/>
      <c r="AY10808" s="128"/>
      <c r="BH10808" s="89"/>
      <c r="BI10808" s="90"/>
      <c r="DL10808" s="13"/>
      <c r="DM10808" s="13"/>
      <c r="DN10808" s="3"/>
      <c r="DO10808" s="126"/>
      <c r="DP10808" s="126"/>
      <c r="DQ10808" s="127"/>
      <c r="DR10808" s="128"/>
      <c r="DS10808" s="13"/>
      <c r="DW10808" s="128"/>
      <c r="DX10808" s="128"/>
      <c r="DY10808" s="128"/>
      <c r="EH10808" s="89"/>
      <c r="EI10808" s="90"/>
    </row>
    <row r="10809" spans="38:139">
      <c r="AL10809" s="13"/>
      <c r="AM10809" s="13"/>
      <c r="AN10809" s="3"/>
      <c r="AO10809" s="126"/>
      <c r="AP10809" s="126"/>
      <c r="AQ10809" s="127"/>
      <c r="AR10809" s="128"/>
      <c r="AS10809" s="13"/>
      <c r="AW10809" s="128"/>
      <c r="AX10809" s="128"/>
      <c r="AY10809" s="128"/>
      <c r="BH10809" s="89"/>
      <c r="BI10809" s="90"/>
      <c r="DL10809" s="13"/>
      <c r="DM10809" s="13"/>
      <c r="DN10809" s="3"/>
      <c r="DO10809" s="126"/>
      <c r="DP10809" s="126"/>
      <c r="DQ10809" s="127"/>
      <c r="DR10809" s="128"/>
      <c r="DS10809" s="13"/>
      <c r="DW10809" s="128"/>
      <c r="DX10809" s="128"/>
      <c r="DY10809" s="128"/>
      <c r="EH10809" s="89"/>
      <c r="EI10809" s="90"/>
    </row>
    <row r="10810" spans="38:139">
      <c r="AL10810" s="13"/>
      <c r="AM10810" s="13"/>
      <c r="AN10810" s="3"/>
      <c r="AO10810" s="126"/>
      <c r="AP10810" s="126"/>
      <c r="AQ10810" s="127"/>
      <c r="AR10810" s="128"/>
      <c r="AS10810" s="13"/>
      <c r="AW10810" s="128"/>
      <c r="AX10810" s="128"/>
      <c r="AY10810" s="128"/>
      <c r="BH10810" s="89"/>
      <c r="BI10810" s="90"/>
      <c r="DL10810" s="13"/>
      <c r="DM10810" s="13"/>
      <c r="DN10810" s="3"/>
      <c r="DO10810" s="126"/>
      <c r="DP10810" s="126"/>
      <c r="DQ10810" s="127"/>
      <c r="DR10810" s="128"/>
      <c r="DS10810" s="13"/>
      <c r="DW10810" s="128"/>
      <c r="DX10810" s="128"/>
      <c r="DY10810" s="128"/>
      <c r="EH10810" s="89"/>
      <c r="EI10810" s="90"/>
    </row>
    <row r="10811" spans="38:139">
      <c r="AL10811" s="13"/>
      <c r="AM10811" s="13"/>
      <c r="AN10811" s="3"/>
      <c r="AO10811" s="126"/>
      <c r="AP10811" s="126"/>
      <c r="AQ10811" s="127"/>
      <c r="AR10811" s="128"/>
      <c r="AS10811" s="13"/>
      <c r="AW10811" s="128"/>
      <c r="AX10811" s="128"/>
      <c r="AY10811" s="128"/>
      <c r="BH10811" s="89"/>
      <c r="BI10811" s="90"/>
      <c r="DL10811" s="13"/>
      <c r="DM10811" s="13"/>
      <c r="DN10811" s="3"/>
      <c r="DO10811" s="126"/>
      <c r="DP10811" s="126"/>
      <c r="DQ10811" s="127"/>
      <c r="DR10811" s="128"/>
      <c r="DS10811" s="13"/>
      <c r="DW10811" s="128"/>
      <c r="DX10811" s="128"/>
      <c r="DY10811" s="128"/>
      <c r="EH10811" s="89"/>
      <c r="EI10811" s="90"/>
    </row>
    <row r="10812" spans="38:139">
      <c r="AL10812" s="13"/>
      <c r="AM10812" s="13"/>
      <c r="AN10812" s="3"/>
      <c r="AO10812" s="126"/>
      <c r="AP10812" s="126"/>
      <c r="AQ10812" s="127"/>
      <c r="AR10812" s="128"/>
      <c r="AS10812" s="13"/>
      <c r="AW10812" s="128"/>
      <c r="AX10812" s="128"/>
      <c r="AY10812" s="128"/>
      <c r="BH10812" s="89"/>
      <c r="BI10812" s="90"/>
      <c r="DL10812" s="13"/>
      <c r="DM10812" s="13"/>
      <c r="DN10812" s="3"/>
      <c r="DO10812" s="126"/>
      <c r="DP10812" s="126"/>
      <c r="DQ10812" s="127"/>
      <c r="DR10812" s="128"/>
      <c r="DS10812" s="13"/>
      <c r="DW10812" s="128"/>
      <c r="DX10812" s="128"/>
      <c r="DY10812" s="128"/>
      <c r="EH10812" s="89"/>
      <c r="EI10812" s="90"/>
    </row>
    <row r="10813" spans="38:139">
      <c r="AL10813" s="13"/>
      <c r="AM10813" s="13"/>
      <c r="AN10813" s="3"/>
      <c r="AO10813" s="126"/>
      <c r="AP10813" s="126"/>
      <c r="AQ10813" s="127"/>
      <c r="AR10813" s="128"/>
      <c r="AS10813" s="13"/>
      <c r="AW10813" s="128"/>
      <c r="AX10813" s="128"/>
      <c r="AY10813" s="128"/>
      <c r="BH10813" s="89"/>
      <c r="BI10813" s="90"/>
      <c r="DL10813" s="13"/>
      <c r="DM10813" s="13"/>
      <c r="DN10813" s="3"/>
      <c r="DO10813" s="126"/>
      <c r="DP10813" s="126"/>
      <c r="DQ10813" s="127"/>
      <c r="DR10813" s="128"/>
      <c r="DS10813" s="13"/>
      <c r="DW10813" s="128"/>
      <c r="DX10813" s="128"/>
      <c r="DY10813" s="128"/>
      <c r="EH10813" s="89"/>
      <c r="EI10813" s="90"/>
    </row>
    <row r="10814" spans="38:139">
      <c r="AL10814" s="13"/>
      <c r="AM10814" s="13"/>
      <c r="AN10814" s="3"/>
      <c r="AO10814" s="126"/>
      <c r="AP10814" s="126"/>
      <c r="AQ10814" s="127"/>
      <c r="AR10814" s="128"/>
      <c r="AS10814" s="13"/>
      <c r="AW10814" s="128"/>
      <c r="AX10814" s="128"/>
      <c r="AY10814" s="128"/>
      <c r="BH10814" s="89"/>
      <c r="BI10814" s="90"/>
      <c r="DL10814" s="13"/>
      <c r="DM10814" s="13"/>
      <c r="DN10814" s="3"/>
      <c r="DO10814" s="126"/>
      <c r="DP10814" s="126"/>
      <c r="DQ10814" s="127"/>
      <c r="DR10814" s="128"/>
      <c r="DS10814" s="13"/>
      <c r="DW10814" s="128"/>
      <c r="DX10814" s="128"/>
      <c r="DY10814" s="128"/>
      <c r="EH10814" s="89"/>
      <c r="EI10814" s="90"/>
    </row>
    <row r="10815" spans="38:139">
      <c r="AL10815" s="13"/>
      <c r="AM10815" s="13"/>
      <c r="AN10815" s="3"/>
      <c r="AO10815" s="126"/>
      <c r="AP10815" s="126"/>
      <c r="AQ10815" s="127"/>
      <c r="AR10815" s="128"/>
      <c r="AS10815" s="13"/>
      <c r="AW10815" s="128"/>
      <c r="AX10815" s="128"/>
      <c r="AY10815" s="128"/>
      <c r="BH10815" s="89"/>
      <c r="BI10815" s="90"/>
      <c r="DL10815" s="13"/>
      <c r="DM10815" s="13"/>
      <c r="DN10815" s="3"/>
      <c r="DO10815" s="126"/>
      <c r="DP10815" s="126"/>
      <c r="DQ10815" s="127"/>
      <c r="DR10815" s="128"/>
      <c r="DS10815" s="13"/>
      <c r="DW10815" s="128"/>
      <c r="DX10815" s="128"/>
      <c r="DY10815" s="128"/>
      <c r="EH10815" s="89"/>
      <c r="EI10815" s="90"/>
    </row>
    <row r="10816" spans="38:139">
      <c r="AL10816" s="13"/>
      <c r="AM10816" s="13"/>
      <c r="AN10816" s="3"/>
      <c r="AO10816" s="126"/>
      <c r="AP10816" s="126"/>
      <c r="AQ10816" s="127"/>
      <c r="AR10816" s="128"/>
      <c r="AS10816" s="13"/>
      <c r="AW10816" s="128"/>
      <c r="AX10816" s="128"/>
      <c r="AY10816" s="128"/>
      <c r="BH10816" s="89"/>
      <c r="BI10816" s="90"/>
      <c r="DL10816" s="13"/>
      <c r="DM10816" s="13"/>
      <c r="DN10816" s="3"/>
      <c r="DO10816" s="126"/>
      <c r="DP10816" s="126"/>
      <c r="DQ10816" s="127"/>
      <c r="DR10816" s="128"/>
      <c r="DS10816" s="13"/>
      <c r="DW10816" s="128"/>
      <c r="DX10816" s="128"/>
      <c r="DY10816" s="128"/>
      <c r="EH10816" s="89"/>
      <c r="EI10816" s="90"/>
    </row>
    <row r="10817" spans="38:139">
      <c r="AL10817" s="13"/>
      <c r="AM10817" s="13"/>
      <c r="AN10817" s="3"/>
      <c r="AO10817" s="126"/>
      <c r="AP10817" s="126"/>
      <c r="AQ10817" s="127"/>
      <c r="AR10817" s="128"/>
      <c r="AS10817" s="13"/>
      <c r="AW10817" s="128"/>
      <c r="AX10817" s="128"/>
      <c r="AY10817" s="128"/>
      <c r="BH10817" s="89"/>
      <c r="BI10817" s="90"/>
      <c r="DL10817" s="13"/>
      <c r="DM10817" s="13"/>
      <c r="DN10817" s="3"/>
      <c r="DO10817" s="126"/>
      <c r="DP10817" s="126"/>
      <c r="DQ10817" s="127"/>
      <c r="DR10817" s="128"/>
      <c r="DS10817" s="13"/>
      <c r="DW10817" s="128"/>
      <c r="DX10817" s="128"/>
      <c r="DY10817" s="128"/>
      <c r="EH10817" s="89"/>
      <c r="EI10817" s="90"/>
    </row>
    <row r="10818" spans="38:139">
      <c r="AL10818" s="13"/>
      <c r="AM10818" s="13"/>
      <c r="AN10818" s="3"/>
      <c r="AO10818" s="126"/>
      <c r="AP10818" s="126"/>
      <c r="AQ10818" s="127"/>
      <c r="AR10818" s="128"/>
      <c r="AS10818" s="13"/>
      <c r="AW10818" s="128"/>
      <c r="AX10818" s="128"/>
      <c r="AY10818" s="128"/>
      <c r="BH10818" s="89"/>
      <c r="BI10818" s="90"/>
      <c r="DL10818" s="13"/>
      <c r="DM10818" s="13"/>
      <c r="DN10818" s="3"/>
      <c r="DO10818" s="126"/>
      <c r="DP10818" s="126"/>
      <c r="DQ10818" s="127"/>
      <c r="DR10818" s="128"/>
      <c r="DS10818" s="13"/>
      <c r="DW10818" s="128"/>
      <c r="DX10818" s="128"/>
      <c r="DY10818" s="128"/>
      <c r="EH10818" s="89"/>
      <c r="EI10818" s="90"/>
    </row>
    <row r="10819" spans="38:139">
      <c r="AL10819" s="13"/>
      <c r="AM10819" s="13"/>
      <c r="AN10819" s="3"/>
      <c r="AO10819" s="126"/>
      <c r="AP10819" s="126"/>
      <c r="AQ10819" s="127"/>
      <c r="AR10819" s="128"/>
      <c r="AS10819" s="13"/>
      <c r="AW10819" s="128"/>
      <c r="AX10819" s="128"/>
      <c r="AY10819" s="128"/>
      <c r="BH10819" s="89"/>
      <c r="BI10819" s="90"/>
      <c r="DL10819" s="13"/>
      <c r="DM10819" s="13"/>
      <c r="DN10819" s="3"/>
      <c r="DO10819" s="126"/>
      <c r="DP10819" s="126"/>
      <c r="DQ10819" s="127"/>
      <c r="DR10819" s="128"/>
      <c r="DS10819" s="13"/>
      <c r="DW10819" s="128"/>
      <c r="DX10819" s="128"/>
      <c r="DY10819" s="128"/>
      <c r="EH10819" s="89"/>
      <c r="EI10819" s="90"/>
    </row>
    <row r="10820" spans="38:139">
      <c r="AL10820" s="13"/>
      <c r="AM10820" s="13"/>
      <c r="AN10820" s="3"/>
      <c r="AO10820" s="126"/>
      <c r="AP10820" s="126"/>
      <c r="AQ10820" s="127"/>
      <c r="AR10820" s="128"/>
      <c r="AS10820" s="13"/>
      <c r="AW10820" s="128"/>
      <c r="AX10820" s="128"/>
      <c r="AY10820" s="128"/>
      <c r="BH10820" s="89"/>
      <c r="BI10820" s="90"/>
      <c r="DL10820" s="13"/>
      <c r="DM10820" s="13"/>
      <c r="DN10820" s="3"/>
      <c r="DO10820" s="126"/>
      <c r="DP10820" s="126"/>
      <c r="DQ10820" s="127"/>
      <c r="DR10820" s="128"/>
      <c r="DS10820" s="13"/>
      <c r="DW10820" s="128"/>
      <c r="DX10820" s="128"/>
      <c r="DY10820" s="128"/>
      <c r="EH10820" s="89"/>
      <c r="EI10820" s="90"/>
    </row>
    <row r="10821" spans="38:139">
      <c r="AL10821" s="13"/>
      <c r="AM10821" s="13"/>
      <c r="AN10821" s="3"/>
      <c r="AO10821" s="126"/>
      <c r="AP10821" s="126"/>
      <c r="AQ10821" s="127"/>
      <c r="AR10821" s="128"/>
      <c r="AS10821" s="13"/>
      <c r="AW10821" s="128"/>
      <c r="AX10821" s="128"/>
      <c r="AY10821" s="128"/>
      <c r="BH10821" s="89"/>
      <c r="BI10821" s="90"/>
      <c r="DL10821" s="13"/>
      <c r="DM10821" s="13"/>
      <c r="DN10821" s="3"/>
      <c r="DO10821" s="126"/>
      <c r="DP10821" s="126"/>
      <c r="DQ10821" s="127"/>
      <c r="DR10821" s="128"/>
      <c r="DS10821" s="13"/>
      <c r="DW10821" s="128"/>
      <c r="DX10821" s="128"/>
      <c r="DY10821" s="128"/>
      <c r="EH10821" s="89"/>
      <c r="EI10821" s="90"/>
    </row>
    <row r="10822" spans="38:139">
      <c r="AL10822" s="13"/>
      <c r="AM10822" s="13"/>
      <c r="AN10822" s="3"/>
      <c r="AO10822" s="126"/>
      <c r="AP10822" s="126"/>
      <c r="AQ10822" s="127"/>
      <c r="AR10822" s="128"/>
      <c r="AS10822" s="13"/>
      <c r="AW10822" s="128"/>
      <c r="AX10822" s="128"/>
      <c r="AY10822" s="128"/>
      <c r="BH10822" s="89"/>
      <c r="BI10822" s="90"/>
      <c r="DL10822" s="13"/>
      <c r="DM10822" s="13"/>
      <c r="DN10822" s="3"/>
      <c r="DO10822" s="126"/>
      <c r="DP10822" s="126"/>
      <c r="DQ10822" s="127"/>
      <c r="DR10822" s="128"/>
      <c r="DS10822" s="13"/>
      <c r="DW10822" s="128"/>
      <c r="DX10822" s="128"/>
      <c r="DY10822" s="128"/>
      <c r="EH10822" s="89"/>
      <c r="EI10822" s="90"/>
    </row>
    <row r="10823" spans="38:139">
      <c r="AL10823" s="13"/>
      <c r="AM10823" s="13"/>
      <c r="AN10823" s="3"/>
      <c r="AO10823" s="126"/>
      <c r="AP10823" s="126"/>
      <c r="AQ10823" s="127"/>
      <c r="AR10823" s="128"/>
      <c r="AS10823" s="13"/>
      <c r="AW10823" s="128"/>
      <c r="AX10823" s="128"/>
      <c r="AY10823" s="128"/>
      <c r="BH10823" s="89"/>
      <c r="BI10823" s="90"/>
      <c r="DL10823" s="13"/>
      <c r="DM10823" s="13"/>
      <c r="DN10823" s="3"/>
      <c r="DO10823" s="126"/>
      <c r="DP10823" s="126"/>
      <c r="DQ10823" s="127"/>
      <c r="DR10823" s="128"/>
      <c r="DS10823" s="13"/>
      <c r="DW10823" s="128"/>
      <c r="DX10823" s="128"/>
      <c r="DY10823" s="128"/>
      <c r="EH10823" s="89"/>
      <c r="EI10823" s="90"/>
    </row>
    <row r="10824" spans="38:139">
      <c r="AL10824" s="13"/>
      <c r="AM10824" s="13"/>
      <c r="AN10824" s="3"/>
      <c r="AO10824" s="126"/>
      <c r="AP10824" s="126"/>
      <c r="AQ10824" s="127"/>
      <c r="AR10824" s="128"/>
      <c r="AS10824" s="13"/>
      <c r="AW10824" s="128"/>
      <c r="AX10824" s="128"/>
      <c r="AY10824" s="128"/>
      <c r="BH10824" s="89"/>
      <c r="BI10824" s="90"/>
      <c r="DL10824" s="13"/>
      <c r="DM10824" s="13"/>
      <c r="DN10824" s="3"/>
      <c r="DO10824" s="126"/>
      <c r="DP10824" s="126"/>
      <c r="DQ10824" s="127"/>
      <c r="DR10824" s="128"/>
      <c r="DS10824" s="13"/>
      <c r="DW10824" s="128"/>
      <c r="DX10824" s="128"/>
      <c r="DY10824" s="128"/>
      <c r="EH10824" s="89"/>
      <c r="EI10824" s="90"/>
    </row>
    <row r="10825" spans="38:139">
      <c r="AL10825" s="13"/>
      <c r="AM10825" s="13"/>
      <c r="AN10825" s="3"/>
      <c r="AO10825" s="126"/>
      <c r="AP10825" s="126"/>
      <c r="AQ10825" s="127"/>
      <c r="AR10825" s="128"/>
      <c r="AS10825" s="13"/>
      <c r="AW10825" s="128"/>
      <c r="AX10825" s="128"/>
      <c r="AY10825" s="128"/>
      <c r="BH10825" s="89"/>
      <c r="BI10825" s="90"/>
      <c r="DL10825" s="13"/>
      <c r="DM10825" s="13"/>
      <c r="DN10825" s="3"/>
      <c r="DO10825" s="126"/>
      <c r="DP10825" s="126"/>
      <c r="DQ10825" s="127"/>
      <c r="DR10825" s="128"/>
      <c r="DS10825" s="13"/>
      <c r="DW10825" s="128"/>
      <c r="DX10825" s="128"/>
      <c r="DY10825" s="128"/>
      <c r="EH10825" s="89"/>
      <c r="EI10825" s="90"/>
    </row>
    <row r="10826" spans="38:139">
      <c r="AL10826" s="13"/>
      <c r="AM10826" s="13"/>
      <c r="AN10826" s="3"/>
      <c r="AO10826" s="126"/>
      <c r="AP10826" s="126"/>
      <c r="AQ10826" s="127"/>
      <c r="AR10826" s="128"/>
      <c r="AS10826" s="13"/>
      <c r="AW10826" s="128"/>
      <c r="AX10826" s="128"/>
      <c r="AY10826" s="128"/>
      <c r="BH10826" s="89"/>
      <c r="BI10826" s="90"/>
      <c r="DL10826" s="13"/>
      <c r="DM10826" s="13"/>
      <c r="DN10826" s="3"/>
      <c r="DO10826" s="126"/>
      <c r="DP10826" s="126"/>
      <c r="DQ10826" s="127"/>
      <c r="DR10826" s="128"/>
      <c r="DS10826" s="13"/>
      <c r="DW10826" s="128"/>
      <c r="DX10826" s="128"/>
      <c r="DY10826" s="128"/>
      <c r="EH10826" s="89"/>
      <c r="EI10826" s="90"/>
    </row>
    <row r="10827" spans="38:139">
      <c r="AL10827" s="13"/>
      <c r="AM10827" s="13"/>
      <c r="AN10827" s="3"/>
      <c r="AO10827" s="126"/>
      <c r="AP10827" s="126"/>
      <c r="AQ10827" s="127"/>
      <c r="AR10827" s="128"/>
      <c r="AS10827" s="13"/>
      <c r="AW10827" s="128"/>
      <c r="AX10827" s="128"/>
      <c r="AY10827" s="128"/>
      <c r="BH10827" s="89"/>
      <c r="BI10827" s="90"/>
      <c r="DL10827" s="13"/>
      <c r="DM10827" s="13"/>
      <c r="DN10827" s="3"/>
      <c r="DO10827" s="126"/>
      <c r="DP10827" s="126"/>
      <c r="DQ10827" s="127"/>
      <c r="DR10827" s="128"/>
      <c r="DS10827" s="13"/>
      <c r="DW10827" s="128"/>
      <c r="DX10827" s="128"/>
      <c r="DY10827" s="128"/>
      <c r="EH10827" s="89"/>
      <c r="EI10827" s="90"/>
    </row>
    <row r="10828" spans="38:139">
      <c r="AL10828" s="13"/>
      <c r="AM10828" s="13"/>
      <c r="AN10828" s="3"/>
      <c r="AO10828" s="126"/>
      <c r="AP10828" s="126"/>
      <c r="AQ10828" s="127"/>
      <c r="AR10828" s="128"/>
      <c r="AS10828" s="13"/>
      <c r="AW10828" s="128"/>
      <c r="AX10828" s="128"/>
      <c r="AY10828" s="128"/>
      <c r="BH10828" s="89"/>
      <c r="BI10828" s="90"/>
      <c r="DL10828" s="13"/>
      <c r="DM10828" s="13"/>
      <c r="DN10828" s="3"/>
      <c r="DO10828" s="126"/>
      <c r="DP10828" s="126"/>
      <c r="DQ10828" s="127"/>
      <c r="DR10828" s="128"/>
      <c r="DS10828" s="13"/>
      <c r="DW10828" s="128"/>
      <c r="DX10828" s="128"/>
      <c r="DY10828" s="128"/>
      <c r="EH10828" s="89"/>
      <c r="EI10828" s="90"/>
    </row>
    <row r="10829" spans="38:139">
      <c r="AL10829" s="13"/>
      <c r="AM10829" s="13"/>
      <c r="AN10829" s="3"/>
      <c r="AO10829" s="126"/>
      <c r="AP10829" s="126"/>
      <c r="AQ10829" s="127"/>
      <c r="AR10829" s="128"/>
      <c r="AS10829" s="13"/>
      <c r="AW10829" s="128"/>
      <c r="AX10829" s="128"/>
      <c r="AY10829" s="128"/>
      <c r="BH10829" s="89"/>
      <c r="BI10829" s="90"/>
      <c r="DL10829" s="13"/>
      <c r="DM10829" s="13"/>
      <c r="DN10829" s="3"/>
      <c r="DO10829" s="126"/>
      <c r="DP10829" s="126"/>
      <c r="DQ10829" s="127"/>
      <c r="DR10829" s="128"/>
      <c r="DS10829" s="13"/>
      <c r="DW10829" s="128"/>
      <c r="DX10829" s="128"/>
      <c r="DY10829" s="128"/>
      <c r="EH10829" s="89"/>
      <c r="EI10829" s="90"/>
    </row>
    <row r="10830" spans="38:139">
      <c r="AL10830" s="13"/>
      <c r="AM10830" s="13"/>
      <c r="AN10830" s="3"/>
      <c r="AO10830" s="126"/>
      <c r="AP10830" s="126"/>
      <c r="AQ10830" s="127"/>
      <c r="AR10830" s="128"/>
      <c r="AS10830" s="13"/>
      <c r="AW10830" s="128"/>
      <c r="AX10830" s="128"/>
      <c r="AY10830" s="128"/>
      <c r="BH10830" s="89"/>
      <c r="BI10830" s="90"/>
      <c r="DL10830" s="13"/>
      <c r="DM10830" s="13"/>
      <c r="DN10830" s="3"/>
      <c r="DO10830" s="126"/>
      <c r="DP10830" s="126"/>
      <c r="DQ10830" s="127"/>
      <c r="DR10830" s="128"/>
      <c r="DS10830" s="13"/>
      <c r="DW10830" s="128"/>
      <c r="DX10830" s="128"/>
      <c r="DY10830" s="128"/>
      <c r="EH10830" s="89"/>
      <c r="EI10830" s="90"/>
    </row>
    <row r="10831" spans="38:139">
      <c r="AL10831" s="13"/>
      <c r="AM10831" s="13"/>
      <c r="AN10831" s="3"/>
      <c r="AO10831" s="126"/>
      <c r="AP10831" s="126"/>
      <c r="AQ10831" s="127"/>
      <c r="AR10831" s="128"/>
      <c r="AS10831" s="13"/>
      <c r="AW10831" s="128"/>
      <c r="AX10831" s="128"/>
      <c r="AY10831" s="128"/>
      <c r="BH10831" s="89"/>
      <c r="BI10831" s="90"/>
      <c r="DL10831" s="13"/>
      <c r="DM10831" s="13"/>
      <c r="DN10831" s="3"/>
      <c r="DO10831" s="126"/>
      <c r="DP10831" s="126"/>
      <c r="DQ10831" s="127"/>
      <c r="DR10831" s="128"/>
      <c r="DS10831" s="13"/>
      <c r="DW10831" s="128"/>
      <c r="DX10831" s="128"/>
      <c r="DY10831" s="128"/>
      <c r="EH10831" s="89"/>
      <c r="EI10831" s="90"/>
    </row>
    <row r="10832" spans="38:139">
      <c r="AL10832" s="13"/>
      <c r="AM10832" s="13"/>
      <c r="AN10832" s="3"/>
      <c r="AO10832" s="126"/>
      <c r="AP10832" s="126"/>
      <c r="AQ10832" s="127"/>
      <c r="AR10832" s="128"/>
      <c r="AS10832" s="13"/>
      <c r="AW10832" s="128"/>
      <c r="AX10832" s="128"/>
      <c r="AY10832" s="128"/>
      <c r="BH10832" s="89"/>
      <c r="BI10832" s="90"/>
      <c r="DL10832" s="13"/>
      <c r="DM10832" s="13"/>
      <c r="DN10832" s="3"/>
      <c r="DO10832" s="126"/>
      <c r="DP10832" s="126"/>
      <c r="DQ10832" s="127"/>
      <c r="DR10832" s="128"/>
      <c r="DS10832" s="13"/>
      <c r="DW10832" s="128"/>
      <c r="DX10832" s="128"/>
      <c r="DY10832" s="128"/>
      <c r="EH10832" s="89"/>
      <c r="EI10832" s="90"/>
    </row>
    <row r="10833" spans="38:139">
      <c r="AL10833" s="13"/>
      <c r="AM10833" s="13"/>
      <c r="AN10833" s="3"/>
      <c r="AO10833" s="126"/>
      <c r="AP10833" s="126"/>
      <c r="AQ10833" s="127"/>
      <c r="AR10833" s="128"/>
      <c r="AS10833" s="13"/>
      <c r="AW10833" s="128"/>
      <c r="AX10833" s="128"/>
      <c r="AY10833" s="128"/>
      <c r="BH10833" s="89"/>
      <c r="BI10833" s="90"/>
      <c r="DL10833" s="13"/>
      <c r="DM10833" s="13"/>
      <c r="DN10833" s="3"/>
      <c r="DO10833" s="126"/>
      <c r="DP10833" s="126"/>
      <c r="DQ10833" s="127"/>
      <c r="DR10833" s="128"/>
      <c r="DS10833" s="13"/>
      <c r="DW10833" s="128"/>
      <c r="DX10833" s="128"/>
      <c r="DY10833" s="128"/>
      <c r="EH10833" s="89"/>
      <c r="EI10833" s="90"/>
    </row>
    <row r="10834" spans="38:139">
      <c r="AL10834" s="13"/>
      <c r="AM10834" s="13"/>
      <c r="AN10834" s="3"/>
      <c r="AO10834" s="126"/>
      <c r="AP10834" s="126"/>
      <c r="AQ10834" s="127"/>
      <c r="AR10834" s="128"/>
      <c r="AS10834" s="13"/>
      <c r="AW10834" s="128"/>
      <c r="AX10834" s="128"/>
      <c r="AY10834" s="128"/>
      <c r="BH10834" s="89"/>
      <c r="BI10834" s="90"/>
      <c r="DL10834" s="13"/>
      <c r="DM10834" s="13"/>
      <c r="DN10834" s="3"/>
      <c r="DO10834" s="126"/>
      <c r="DP10834" s="126"/>
      <c r="DQ10834" s="127"/>
      <c r="DR10834" s="128"/>
      <c r="DS10834" s="13"/>
      <c r="DW10834" s="128"/>
      <c r="DX10834" s="128"/>
      <c r="DY10834" s="128"/>
      <c r="EH10834" s="89"/>
      <c r="EI10834" s="90"/>
    </row>
    <row r="10835" spans="38:139">
      <c r="AL10835" s="13"/>
      <c r="AM10835" s="13"/>
      <c r="AN10835" s="3"/>
      <c r="AO10835" s="126"/>
      <c r="AP10835" s="126"/>
      <c r="AQ10835" s="127"/>
      <c r="AR10835" s="128"/>
      <c r="AS10835" s="13"/>
      <c r="AW10835" s="128"/>
      <c r="AX10835" s="128"/>
      <c r="AY10835" s="128"/>
      <c r="BH10835" s="89"/>
      <c r="BI10835" s="90"/>
      <c r="DL10835" s="13"/>
      <c r="DM10835" s="13"/>
      <c r="DN10835" s="3"/>
      <c r="DO10835" s="126"/>
      <c r="DP10835" s="126"/>
      <c r="DQ10835" s="127"/>
      <c r="DR10835" s="128"/>
      <c r="DS10835" s="13"/>
      <c r="DW10835" s="128"/>
      <c r="DX10835" s="128"/>
      <c r="DY10835" s="128"/>
      <c r="EH10835" s="89"/>
      <c r="EI10835" s="90"/>
    </row>
    <row r="10836" spans="38:139">
      <c r="AL10836" s="13"/>
      <c r="AM10836" s="13"/>
      <c r="AN10836" s="3"/>
      <c r="AO10836" s="126"/>
      <c r="AP10836" s="126"/>
      <c r="AQ10836" s="127"/>
      <c r="AR10836" s="128"/>
      <c r="AS10836" s="13"/>
      <c r="AW10836" s="128"/>
      <c r="AX10836" s="128"/>
      <c r="AY10836" s="128"/>
      <c r="BH10836" s="89"/>
      <c r="BI10836" s="90"/>
      <c r="DL10836" s="13"/>
      <c r="DM10836" s="13"/>
      <c r="DN10836" s="3"/>
      <c r="DO10836" s="126"/>
      <c r="DP10836" s="126"/>
      <c r="DQ10836" s="127"/>
      <c r="DR10836" s="128"/>
      <c r="DS10836" s="13"/>
      <c r="DW10836" s="128"/>
      <c r="DX10836" s="128"/>
      <c r="DY10836" s="128"/>
      <c r="EH10836" s="89"/>
      <c r="EI10836" s="90"/>
    </row>
    <row r="10837" spans="38:139">
      <c r="AL10837" s="13"/>
      <c r="AM10837" s="13"/>
      <c r="AN10837" s="3"/>
      <c r="AO10837" s="126"/>
      <c r="AP10837" s="126"/>
      <c r="AQ10837" s="127"/>
      <c r="AR10837" s="128"/>
      <c r="AS10837" s="13"/>
      <c r="AW10837" s="128"/>
      <c r="AX10837" s="128"/>
      <c r="AY10837" s="128"/>
      <c r="BH10837" s="89"/>
      <c r="BI10837" s="90"/>
      <c r="DL10837" s="13"/>
      <c r="DM10837" s="13"/>
      <c r="DN10837" s="3"/>
      <c r="DO10837" s="126"/>
      <c r="DP10837" s="126"/>
      <c r="DQ10837" s="127"/>
      <c r="DR10837" s="128"/>
      <c r="DS10837" s="13"/>
      <c r="DW10837" s="128"/>
      <c r="DX10837" s="128"/>
      <c r="DY10837" s="128"/>
      <c r="EH10837" s="89"/>
      <c r="EI10837" s="90"/>
    </row>
    <row r="10838" spans="38:139">
      <c r="AL10838" s="13"/>
      <c r="AM10838" s="13"/>
      <c r="AN10838" s="3"/>
      <c r="AO10838" s="126"/>
      <c r="AP10838" s="126"/>
      <c r="AQ10838" s="127"/>
      <c r="AR10838" s="128"/>
      <c r="AS10838" s="13"/>
      <c r="AW10838" s="128"/>
      <c r="AX10838" s="128"/>
      <c r="AY10838" s="128"/>
      <c r="BH10838" s="89"/>
      <c r="BI10838" s="90"/>
      <c r="DL10838" s="13"/>
      <c r="DM10838" s="13"/>
      <c r="DN10838" s="3"/>
      <c r="DO10838" s="126"/>
      <c r="DP10838" s="126"/>
      <c r="DQ10838" s="127"/>
      <c r="DR10838" s="128"/>
      <c r="DS10838" s="13"/>
      <c r="DW10838" s="128"/>
      <c r="DX10838" s="128"/>
      <c r="DY10838" s="128"/>
      <c r="EH10838" s="89"/>
      <c r="EI10838" s="90"/>
    </row>
    <row r="10839" spans="38:139">
      <c r="AL10839" s="13"/>
      <c r="AM10839" s="13"/>
      <c r="AN10839" s="3"/>
      <c r="AO10839" s="126"/>
      <c r="AP10839" s="126"/>
      <c r="AQ10839" s="127"/>
      <c r="AR10839" s="128"/>
      <c r="AS10839" s="13"/>
      <c r="AW10839" s="128"/>
      <c r="AX10839" s="128"/>
      <c r="AY10839" s="128"/>
      <c r="BH10839" s="89"/>
      <c r="BI10839" s="90"/>
      <c r="DL10839" s="13"/>
      <c r="DM10839" s="13"/>
      <c r="DN10839" s="3"/>
      <c r="DO10839" s="126"/>
      <c r="DP10839" s="126"/>
      <c r="DQ10839" s="127"/>
      <c r="DR10839" s="128"/>
      <c r="DS10839" s="13"/>
      <c r="DW10839" s="128"/>
      <c r="DX10839" s="128"/>
      <c r="DY10839" s="128"/>
      <c r="EH10839" s="89"/>
      <c r="EI10839" s="90"/>
    </row>
    <row r="10840" spans="38:139">
      <c r="AL10840" s="13"/>
      <c r="AM10840" s="13"/>
      <c r="AN10840" s="3"/>
      <c r="AO10840" s="126"/>
      <c r="AP10840" s="126"/>
      <c r="AQ10840" s="127"/>
      <c r="AR10840" s="128"/>
      <c r="AS10840" s="13"/>
      <c r="AW10840" s="128"/>
      <c r="AX10840" s="128"/>
      <c r="AY10840" s="128"/>
      <c r="BH10840" s="89"/>
      <c r="BI10840" s="90"/>
      <c r="DL10840" s="13"/>
      <c r="DM10840" s="13"/>
      <c r="DN10840" s="3"/>
      <c r="DO10840" s="126"/>
      <c r="DP10840" s="126"/>
      <c r="DQ10840" s="127"/>
      <c r="DR10840" s="128"/>
      <c r="DS10840" s="13"/>
      <c r="DW10840" s="128"/>
      <c r="DX10840" s="128"/>
      <c r="DY10840" s="128"/>
      <c r="EH10840" s="89"/>
      <c r="EI10840" s="90"/>
    </row>
    <row r="10841" spans="38:139">
      <c r="AL10841" s="13"/>
      <c r="AM10841" s="13"/>
      <c r="AN10841" s="3"/>
      <c r="AO10841" s="126"/>
      <c r="AP10841" s="126"/>
      <c r="AQ10841" s="127"/>
      <c r="AR10841" s="128"/>
      <c r="AS10841" s="13"/>
      <c r="AW10841" s="128"/>
      <c r="AX10841" s="128"/>
      <c r="AY10841" s="128"/>
      <c r="BH10841" s="89"/>
      <c r="BI10841" s="90"/>
      <c r="DL10841" s="13"/>
      <c r="DM10841" s="13"/>
      <c r="DN10841" s="3"/>
      <c r="DO10841" s="126"/>
      <c r="DP10841" s="126"/>
      <c r="DQ10841" s="127"/>
      <c r="DR10841" s="128"/>
      <c r="DS10841" s="13"/>
      <c r="DW10841" s="128"/>
      <c r="DX10841" s="128"/>
      <c r="DY10841" s="128"/>
      <c r="EH10841" s="89"/>
      <c r="EI10841" s="90"/>
    </row>
    <row r="10842" spans="38:139">
      <c r="AL10842" s="13"/>
      <c r="AM10842" s="13"/>
      <c r="AN10842" s="3"/>
      <c r="AO10842" s="126"/>
      <c r="AP10842" s="126"/>
      <c r="AQ10842" s="127"/>
      <c r="AR10842" s="128"/>
      <c r="AS10842" s="13"/>
      <c r="AW10842" s="128"/>
      <c r="AX10842" s="128"/>
      <c r="AY10842" s="128"/>
      <c r="BH10842" s="89"/>
      <c r="BI10842" s="90"/>
      <c r="DL10842" s="13"/>
      <c r="DM10842" s="13"/>
      <c r="DN10842" s="3"/>
      <c r="DO10842" s="126"/>
      <c r="DP10842" s="126"/>
      <c r="DQ10842" s="127"/>
      <c r="DR10842" s="128"/>
      <c r="DS10842" s="13"/>
      <c r="DW10842" s="128"/>
      <c r="DX10842" s="128"/>
      <c r="DY10842" s="128"/>
      <c r="EH10842" s="89"/>
      <c r="EI10842" s="90"/>
    </row>
    <row r="10843" spans="38:139">
      <c r="AL10843" s="13"/>
      <c r="AM10843" s="13"/>
      <c r="AN10843" s="3"/>
      <c r="AO10843" s="126"/>
      <c r="AP10843" s="126"/>
      <c r="AQ10843" s="127"/>
      <c r="AR10843" s="128"/>
      <c r="AS10843" s="13"/>
      <c r="AW10843" s="128"/>
      <c r="AX10843" s="128"/>
      <c r="AY10843" s="128"/>
      <c r="BH10843" s="89"/>
      <c r="BI10843" s="90"/>
      <c r="DL10843" s="13"/>
      <c r="DM10843" s="13"/>
      <c r="DN10843" s="3"/>
      <c r="DO10843" s="126"/>
      <c r="DP10843" s="126"/>
      <c r="DQ10843" s="127"/>
      <c r="DR10843" s="128"/>
      <c r="DS10843" s="13"/>
      <c r="DW10843" s="128"/>
      <c r="DX10843" s="128"/>
      <c r="DY10843" s="128"/>
      <c r="EH10843" s="89"/>
      <c r="EI10843" s="90"/>
    </row>
    <row r="10844" spans="38:139">
      <c r="AL10844" s="13"/>
      <c r="AM10844" s="13"/>
      <c r="AN10844" s="3"/>
      <c r="AO10844" s="126"/>
      <c r="AP10844" s="126"/>
      <c r="AQ10844" s="127"/>
      <c r="AR10844" s="128"/>
      <c r="AS10844" s="13"/>
      <c r="AW10844" s="128"/>
      <c r="AX10844" s="128"/>
      <c r="AY10844" s="128"/>
      <c r="BH10844" s="89"/>
      <c r="BI10844" s="90"/>
      <c r="DL10844" s="13"/>
      <c r="DM10844" s="13"/>
      <c r="DN10844" s="3"/>
      <c r="DO10844" s="126"/>
      <c r="DP10844" s="126"/>
      <c r="DQ10844" s="127"/>
      <c r="DR10844" s="128"/>
      <c r="DS10844" s="13"/>
      <c r="DW10844" s="128"/>
      <c r="DX10844" s="128"/>
      <c r="DY10844" s="128"/>
      <c r="EH10844" s="89"/>
      <c r="EI10844" s="90"/>
    </row>
    <row r="10845" spans="38:139">
      <c r="AL10845" s="13"/>
      <c r="AM10845" s="13"/>
      <c r="AN10845" s="3"/>
      <c r="AO10845" s="126"/>
      <c r="AP10845" s="126"/>
      <c r="AQ10845" s="127"/>
      <c r="AR10845" s="128"/>
      <c r="AS10845" s="13"/>
      <c r="AW10845" s="128"/>
      <c r="AX10845" s="128"/>
      <c r="AY10845" s="128"/>
      <c r="BH10845" s="89"/>
      <c r="BI10845" s="90"/>
      <c r="DL10845" s="13"/>
      <c r="DM10845" s="13"/>
      <c r="DN10845" s="3"/>
      <c r="DO10845" s="126"/>
      <c r="DP10845" s="126"/>
      <c r="DQ10845" s="127"/>
      <c r="DR10845" s="128"/>
      <c r="DS10845" s="13"/>
      <c r="DW10845" s="128"/>
      <c r="DX10845" s="128"/>
      <c r="DY10845" s="128"/>
      <c r="EH10845" s="89"/>
      <c r="EI10845" s="90"/>
    </row>
    <row r="10846" spans="38:139">
      <c r="AL10846" s="13"/>
      <c r="AM10846" s="13"/>
      <c r="AN10846" s="3"/>
      <c r="AO10846" s="126"/>
      <c r="AP10846" s="126"/>
      <c r="AQ10846" s="127"/>
      <c r="AR10846" s="128"/>
      <c r="AS10846" s="13"/>
      <c r="AW10846" s="128"/>
      <c r="AX10846" s="128"/>
      <c r="AY10846" s="128"/>
      <c r="BH10846" s="89"/>
      <c r="BI10846" s="90"/>
      <c r="DL10846" s="13"/>
      <c r="DM10846" s="13"/>
      <c r="DN10846" s="3"/>
      <c r="DO10846" s="126"/>
      <c r="DP10846" s="126"/>
      <c r="DQ10846" s="127"/>
      <c r="DR10846" s="128"/>
      <c r="DS10846" s="13"/>
      <c r="DW10846" s="128"/>
      <c r="DX10846" s="128"/>
      <c r="DY10846" s="128"/>
      <c r="EH10846" s="89"/>
      <c r="EI10846" s="90"/>
    </row>
    <row r="10847" spans="38:139">
      <c r="AL10847" s="13"/>
      <c r="AM10847" s="13"/>
      <c r="AN10847" s="3"/>
      <c r="AO10847" s="126"/>
      <c r="AP10847" s="126"/>
      <c r="AQ10847" s="127"/>
      <c r="AR10847" s="128"/>
      <c r="AS10847" s="13"/>
      <c r="AW10847" s="128"/>
      <c r="AX10847" s="128"/>
      <c r="AY10847" s="128"/>
      <c r="BH10847" s="89"/>
      <c r="BI10847" s="90"/>
      <c r="DL10847" s="13"/>
      <c r="DM10847" s="13"/>
      <c r="DN10847" s="3"/>
      <c r="DO10847" s="126"/>
      <c r="DP10847" s="126"/>
      <c r="DQ10847" s="127"/>
      <c r="DR10847" s="128"/>
      <c r="DS10847" s="13"/>
      <c r="DW10847" s="128"/>
      <c r="DX10847" s="128"/>
      <c r="DY10847" s="128"/>
      <c r="EH10847" s="89"/>
      <c r="EI10847" s="90"/>
    </row>
    <row r="10848" spans="38:139">
      <c r="AL10848" s="13"/>
      <c r="AM10848" s="13"/>
      <c r="AN10848" s="3"/>
      <c r="AO10848" s="126"/>
      <c r="AP10848" s="126"/>
      <c r="AQ10848" s="127"/>
      <c r="AR10848" s="128"/>
      <c r="AS10848" s="13"/>
      <c r="AW10848" s="128"/>
      <c r="AX10848" s="128"/>
      <c r="AY10848" s="128"/>
      <c r="BH10848" s="89"/>
      <c r="BI10848" s="90"/>
      <c r="DL10848" s="13"/>
      <c r="DM10848" s="13"/>
      <c r="DN10848" s="3"/>
      <c r="DO10848" s="126"/>
      <c r="DP10848" s="126"/>
      <c r="DQ10848" s="127"/>
      <c r="DR10848" s="128"/>
      <c r="DS10848" s="13"/>
      <c r="DW10848" s="128"/>
      <c r="DX10848" s="128"/>
      <c r="DY10848" s="128"/>
      <c r="EH10848" s="89"/>
      <c r="EI10848" s="90"/>
    </row>
    <row r="10849" spans="38:139">
      <c r="AL10849" s="13"/>
      <c r="AM10849" s="13"/>
      <c r="AN10849" s="3"/>
      <c r="AO10849" s="126"/>
      <c r="AP10849" s="126"/>
      <c r="AQ10849" s="127"/>
      <c r="AR10849" s="128"/>
      <c r="AS10849" s="13"/>
      <c r="AW10849" s="128"/>
      <c r="AX10849" s="128"/>
      <c r="AY10849" s="128"/>
      <c r="BH10849" s="89"/>
      <c r="BI10849" s="90"/>
      <c r="DL10849" s="13"/>
      <c r="DM10849" s="13"/>
      <c r="DN10849" s="3"/>
      <c r="DO10849" s="126"/>
      <c r="DP10849" s="126"/>
      <c r="DQ10849" s="127"/>
      <c r="DR10849" s="128"/>
      <c r="DS10849" s="13"/>
      <c r="DW10849" s="128"/>
      <c r="DX10849" s="128"/>
      <c r="DY10849" s="128"/>
      <c r="EH10849" s="89"/>
      <c r="EI10849" s="90"/>
    </row>
    <row r="10850" spans="38:139">
      <c r="AL10850" s="13"/>
      <c r="AM10850" s="13"/>
      <c r="AN10850" s="3"/>
      <c r="AO10850" s="126"/>
      <c r="AP10850" s="126"/>
      <c r="AQ10850" s="127"/>
      <c r="AR10850" s="128"/>
      <c r="AS10850" s="13"/>
      <c r="AW10850" s="128"/>
      <c r="AX10850" s="128"/>
      <c r="AY10850" s="128"/>
      <c r="BH10850" s="89"/>
      <c r="BI10850" s="90"/>
      <c r="DL10850" s="13"/>
      <c r="DM10850" s="13"/>
      <c r="DN10850" s="3"/>
      <c r="DO10850" s="126"/>
      <c r="DP10850" s="126"/>
      <c r="DQ10850" s="127"/>
      <c r="DR10850" s="128"/>
      <c r="DS10850" s="13"/>
      <c r="DW10850" s="128"/>
      <c r="DX10850" s="128"/>
      <c r="DY10850" s="128"/>
      <c r="EH10850" s="89"/>
      <c r="EI10850" s="90"/>
    </row>
    <row r="10851" spans="38:139">
      <c r="AL10851" s="13"/>
      <c r="AM10851" s="13"/>
      <c r="AN10851" s="3"/>
      <c r="AO10851" s="126"/>
      <c r="AP10851" s="126"/>
      <c r="AQ10851" s="127"/>
      <c r="AR10851" s="128"/>
      <c r="AS10851" s="13"/>
      <c r="AW10851" s="128"/>
      <c r="AX10851" s="128"/>
      <c r="AY10851" s="128"/>
      <c r="BH10851" s="89"/>
      <c r="BI10851" s="90"/>
      <c r="DL10851" s="13"/>
      <c r="DM10851" s="13"/>
      <c r="DN10851" s="3"/>
      <c r="DO10851" s="126"/>
      <c r="DP10851" s="126"/>
      <c r="DQ10851" s="127"/>
      <c r="DR10851" s="128"/>
      <c r="DS10851" s="13"/>
      <c r="DW10851" s="128"/>
      <c r="DX10851" s="128"/>
      <c r="DY10851" s="128"/>
      <c r="EH10851" s="89"/>
      <c r="EI10851" s="90"/>
    </row>
    <row r="10852" spans="38:139">
      <c r="AL10852" s="13"/>
      <c r="AM10852" s="13"/>
      <c r="AN10852" s="3"/>
      <c r="AO10852" s="126"/>
      <c r="AP10852" s="126"/>
      <c r="AQ10852" s="127"/>
      <c r="AR10852" s="128"/>
      <c r="AS10852" s="13"/>
      <c r="AW10852" s="128"/>
      <c r="AX10852" s="128"/>
      <c r="AY10852" s="128"/>
      <c r="BH10852" s="89"/>
      <c r="BI10852" s="90"/>
      <c r="DL10852" s="13"/>
      <c r="DM10852" s="13"/>
      <c r="DN10852" s="3"/>
      <c r="DO10852" s="126"/>
      <c r="DP10852" s="126"/>
      <c r="DQ10852" s="127"/>
      <c r="DR10852" s="128"/>
      <c r="DS10852" s="13"/>
      <c r="DW10852" s="128"/>
      <c r="DX10852" s="128"/>
      <c r="DY10852" s="128"/>
      <c r="EH10852" s="89"/>
      <c r="EI10852" s="90"/>
    </row>
    <row r="10853" spans="38:139">
      <c r="AL10853" s="13"/>
      <c r="AM10853" s="13"/>
      <c r="AN10853" s="3"/>
      <c r="AO10853" s="126"/>
      <c r="AP10853" s="126"/>
      <c r="AQ10853" s="127"/>
      <c r="AR10853" s="128"/>
      <c r="AS10853" s="13"/>
      <c r="AW10853" s="128"/>
      <c r="AX10853" s="128"/>
      <c r="AY10853" s="128"/>
      <c r="BH10853" s="89"/>
      <c r="BI10853" s="90"/>
      <c r="DL10853" s="13"/>
      <c r="DM10853" s="13"/>
      <c r="DN10853" s="3"/>
      <c r="DO10853" s="126"/>
      <c r="DP10853" s="126"/>
      <c r="DQ10853" s="127"/>
      <c r="DR10853" s="128"/>
      <c r="DS10853" s="13"/>
      <c r="DW10853" s="128"/>
      <c r="DX10853" s="128"/>
      <c r="DY10853" s="128"/>
      <c r="EH10853" s="89"/>
      <c r="EI10853" s="90"/>
    </row>
    <row r="10854" spans="38:139">
      <c r="AL10854" s="13"/>
      <c r="AM10854" s="13"/>
      <c r="AN10854" s="3"/>
      <c r="AO10854" s="126"/>
      <c r="AP10854" s="126"/>
      <c r="AQ10854" s="127"/>
      <c r="AR10854" s="128"/>
      <c r="AS10854" s="13"/>
      <c r="AW10854" s="128"/>
      <c r="AX10854" s="128"/>
      <c r="AY10854" s="128"/>
      <c r="BH10854" s="89"/>
      <c r="BI10854" s="90"/>
      <c r="DL10854" s="13"/>
      <c r="DM10854" s="13"/>
      <c r="DN10854" s="3"/>
      <c r="DO10854" s="126"/>
      <c r="DP10854" s="126"/>
      <c r="DQ10854" s="127"/>
      <c r="DR10854" s="128"/>
      <c r="DS10854" s="13"/>
      <c r="DW10854" s="128"/>
      <c r="DX10854" s="128"/>
      <c r="DY10854" s="128"/>
      <c r="EH10854" s="89"/>
      <c r="EI10854" s="90"/>
    </row>
    <row r="10855" spans="38:139">
      <c r="AL10855" s="13"/>
      <c r="AM10855" s="13"/>
      <c r="AN10855" s="3"/>
      <c r="AO10855" s="126"/>
      <c r="AP10855" s="126"/>
      <c r="AQ10855" s="127"/>
      <c r="AR10855" s="128"/>
      <c r="AS10855" s="13"/>
      <c r="AW10855" s="128"/>
      <c r="AX10855" s="128"/>
      <c r="AY10855" s="128"/>
      <c r="BH10855" s="89"/>
      <c r="BI10855" s="90"/>
      <c r="DL10855" s="13"/>
      <c r="DM10855" s="13"/>
      <c r="DN10855" s="3"/>
      <c r="DO10855" s="126"/>
      <c r="DP10855" s="126"/>
      <c r="DQ10855" s="127"/>
      <c r="DR10855" s="128"/>
      <c r="DS10855" s="13"/>
      <c r="DW10855" s="128"/>
      <c r="DX10855" s="128"/>
      <c r="DY10855" s="128"/>
      <c r="EH10855" s="89"/>
      <c r="EI10855" s="90"/>
    </row>
    <row r="10856" spans="38:139">
      <c r="AL10856" s="13"/>
      <c r="AM10856" s="13"/>
      <c r="AN10856" s="3"/>
      <c r="AO10856" s="126"/>
      <c r="AP10856" s="126"/>
      <c r="AQ10856" s="127"/>
      <c r="AR10856" s="128"/>
      <c r="AS10856" s="13"/>
      <c r="AW10856" s="128"/>
      <c r="AX10856" s="128"/>
      <c r="AY10856" s="128"/>
      <c r="BH10856" s="89"/>
      <c r="BI10856" s="90"/>
      <c r="DL10856" s="13"/>
      <c r="DM10856" s="13"/>
      <c r="DN10856" s="3"/>
      <c r="DO10856" s="126"/>
      <c r="DP10856" s="126"/>
      <c r="DQ10856" s="127"/>
      <c r="DR10856" s="128"/>
      <c r="DS10856" s="13"/>
      <c r="DW10856" s="128"/>
      <c r="DX10856" s="128"/>
      <c r="DY10856" s="128"/>
      <c r="EH10856" s="89"/>
      <c r="EI10856" s="90"/>
    </row>
    <row r="10857" spans="38:139">
      <c r="AL10857" s="13"/>
      <c r="AM10857" s="13"/>
      <c r="AN10857" s="3"/>
      <c r="AO10857" s="126"/>
      <c r="AP10857" s="126"/>
      <c r="AQ10857" s="127"/>
      <c r="AR10857" s="128"/>
      <c r="AS10857" s="13"/>
      <c r="AW10857" s="128"/>
      <c r="AX10857" s="128"/>
      <c r="AY10857" s="128"/>
      <c r="BH10857" s="89"/>
      <c r="BI10857" s="90"/>
      <c r="DL10857" s="13"/>
      <c r="DM10857" s="13"/>
      <c r="DN10857" s="3"/>
      <c r="DO10857" s="126"/>
      <c r="DP10857" s="126"/>
      <c r="DQ10857" s="127"/>
      <c r="DR10857" s="128"/>
      <c r="DS10857" s="13"/>
      <c r="DW10857" s="128"/>
      <c r="DX10857" s="128"/>
      <c r="DY10857" s="128"/>
      <c r="EH10857" s="89"/>
      <c r="EI10857" s="90"/>
    </row>
    <row r="10858" spans="38:139">
      <c r="AL10858" s="13"/>
      <c r="AM10858" s="13"/>
      <c r="AN10858" s="3"/>
      <c r="AO10858" s="126"/>
      <c r="AP10858" s="126"/>
      <c r="AQ10858" s="127"/>
      <c r="AR10858" s="128"/>
      <c r="AS10858" s="13"/>
      <c r="AW10858" s="128"/>
      <c r="AX10858" s="128"/>
      <c r="AY10858" s="128"/>
      <c r="BH10858" s="89"/>
      <c r="BI10858" s="90"/>
      <c r="DL10858" s="13"/>
      <c r="DM10858" s="13"/>
      <c r="DN10858" s="3"/>
      <c r="DO10858" s="126"/>
      <c r="DP10858" s="126"/>
      <c r="DQ10858" s="127"/>
      <c r="DR10858" s="128"/>
      <c r="DS10858" s="13"/>
      <c r="DW10858" s="128"/>
      <c r="DX10858" s="128"/>
      <c r="DY10858" s="128"/>
      <c r="EH10858" s="89"/>
      <c r="EI10858" s="90"/>
    </row>
    <row r="10859" spans="38:139">
      <c r="AL10859" s="13"/>
      <c r="AM10859" s="13"/>
      <c r="AN10859" s="3"/>
      <c r="AO10859" s="126"/>
      <c r="AP10859" s="126"/>
      <c r="AQ10859" s="127"/>
      <c r="AR10859" s="128"/>
      <c r="AS10859" s="13"/>
      <c r="AW10859" s="128"/>
      <c r="AX10859" s="128"/>
      <c r="AY10859" s="128"/>
      <c r="BH10859" s="89"/>
      <c r="BI10859" s="90"/>
      <c r="DL10859" s="13"/>
      <c r="DM10859" s="13"/>
      <c r="DN10859" s="3"/>
      <c r="DO10859" s="126"/>
      <c r="DP10859" s="126"/>
      <c r="DQ10859" s="127"/>
      <c r="DR10859" s="128"/>
      <c r="DS10859" s="13"/>
      <c r="DW10859" s="128"/>
      <c r="DX10859" s="128"/>
      <c r="DY10859" s="128"/>
      <c r="EH10859" s="89"/>
      <c r="EI10859" s="90"/>
    </row>
    <row r="10860" spans="38:139">
      <c r="AL10860" s="13"/>
      <c r="AM10860" s="13"/>
      <c r="AN10860" s="3"/>
      <c r="AO10860" s="126"/>
      <c r="AP10860" s="126"/>
      <c r="AQ10860" s="127"/>
      <c r="AR10860" s="128"/>
      <c r="AS10860" s="13"/>
      <c r="AW10860" s="128"/>
      <c r="AX10860" s="128"/>
      <c r="AY10860" s="128"/>
      <c r="BH10860" s="89"/>
      <c r="BI10860" s="90"/>
      <c r="DL10860" s="13"/>
      <c r="DM10860" s="13"/>
      <c r="DN10860" s="3"/>
      <c r="DO10860" s="126"/>
      <c r="DP10860" s="126"/>
      <c r="DQ10860" s="127"/>
      <c r="DR10860" s="128"/>
      <c r="DS10860" s="13"/>
      <c r="DW10860" s="128"/>
      <c r="DX10860" s="128"/>
      <c r="DY10860" s="128"/>
      <c r="EH10860" s="89"/>
      <c r="EI10860" s="90"/>
    </row>
    <row r="10861" spans="38:139">
      <c r="AL10861" s="13"/>
      <c r="AM10861" s="13"/>
      <c r="AN10861" s="3"/>
      <c r="AO10861" s="126"/>
      <c r="AP10861" s="126"/>
      <c r="AQ10861" s="127"/>
      <c r="AR10861" s="128"/>
      <c r="AS10861" s="13"/>
      <c r="AW10861" s="128"/>
      <c r="AX10861" s="128"/>
      <c r="AY10861" s="128"/>
      <c r="BH10861" s="89"/>
      <c r="BI10861" s="90"/>
      <c r="DL10861" s="13"/>
      <c r="DM10861" s="13"/>
      <c r="DN10861" s="3"/>
      <c r="DO10861" s="126"/>
      <c r="DP10861" s="126"/>
      <c r="DQ10861" s="127"/>
      <c r="DR10861" s="128"/>
      <c r="DS10861" s="13"/>
      <c r="DW10861" s="128"/>
      <c r="DX10861" s="128"/>
      <c r="DY10861" s="128"/>
      <c r="EH10861" s="89"/>
      <c r="EI10861" s="90"/>
    </row>
    <row r="10862" spans="38:139">
      <c r="AL10862" s="13"/>
      <c r="AM10862" s="13"/>
      <c r="AN10862" s="3"/>
      <c r="AO10862" s="126"/>
      <c r="AP10862" s="126"/>
      <c r="AQ10862" s="127"/>
      <c r="AR10862" s="128"/>
      <c r="AS10862" s="13"/>
      <c r="AW10862" s="128"/>
      <c r="AX10862" s="128"/>
      <c r="AY10862" s="128"/>
      <c r="BH10862" s="89"/>
      <c r="BI10862" s="90"/>
      <c r="DL10862" s="13"/>
      <c r="DM10862" s="13"/>
      <c r="DN10862" s="3"/>
      <c r="DO10862" s="126"/>
      <c r="DP10862" s="126"/>
      <c r="DQ10862" s="127"/>
      <c r="DR10862" s="128"/>
      <c r="DS10862" s="13"/>
      <c r="DW10862" s="128"/>
      <c r="DX10862" s="128"/>
      <c r="DY10862" s="128"/>
      <c r="EH10862" s="89"/>
      <c r="EI10862" s="90"/>
    </row>
    <row r="10863" spans="38:139">
      <c r="AL10863" s="13"/>
      <c r="AM10863" s="13"/>
      <c r="AN10863" s="3"/>
      <c r="AO10863" s="126"/>
      <c r="AP10863" s="126"/>
      <c r="AQ10863" s="127"/>
      <c r="AR10863" s="128"/>
      <c r="AS10863" s="13"/>
      <c r="AW10863" s="128"/>
      <c r="AX10863" s="128"/>
      <c r="AY10863" s="128"/>
      <c r="BH10863" s="89"/>
      <c r="BI10863" s="90"/>
      <c r="DL10863" s="13"/>
      <c r="DM10863" s="13"/>
      <c r="DN10863" s="3"/>
      <c r="DO10863" s="126"/>
      <c r="DP10863" s="126"/>
      <c r="DQ10863" s="127"/>
      <c r="DR10863" s="128"/>
      <c r="DS10863" s="13"/>
      <c r="DW10863" s="128"/>
      <c r="DX10863" s="128"/>
      <c r="DY10863" s="128"/>
      <c r="EH10863" s="89"/>
      <c r="EI10863" s="90"/>
    </row>
    <row r="10864" spans="38:139">
      <c r="AL10864" s="13"/>
      <c r="AM10864" s="13"/>
      <c r="AN10864" s="3"/>
      <c r="AO10864" s="126"/>
      <c r="AP10864" s="126"/>
      <c r="AQ10864" s="127"/>
      <c r="AR10864" s="128"/>
      <c r="AS10864" s="13"/>
      <c r="AW10864" s="128"/>
      <c r="AX10864" s="128"/>
      <c r="AY10864" s="128"/>
      <c r="BH10864" s="89"/>
      <c r="BI10864" s="90"/>
      <c r="DL10864" s="13"/>
      <c r="DM10864" s="13"/>
      <c r="DN10864" s="3"/>
      <c r="DO10864" s="126"/>
      <c r="DP10864" s="126"/>
      <c r="DQ10864" s="127"/>
      <c r="DR10864" s="128"/>
      <c r="DS10864" s="13"/>
      <c r="DW10864" s="128"/>
      <c r="DX10864" s="128"/>
      <c r="DY10864" s="128"/>
      <c r="EH10864" s="89"/>
      <c r="EI10864" s="90"/>
    </row>
    <row r="10865" spans="38:139">
      <c r="AL10865" s="13"/>
      <c r="AM10865" s="13"/>
      <c r="AN10865" s="3"/>
      <c r="AO10865" s="126"/>
      <c r="AP10865" s="126"/>
      <c r="AQ10865" s="127"/>
      <c r="AR10865" s="128"/>
      <c r="AS10865" s="13"/>
      <c r="AW10865" s="128"/>
      <c r="AX10865" s="128"/>
      <c r="AY10865" s="128"/>
      <c r="BH10865" s="89"/>
      <c r="BI10865" s="90"/>
      <c r="DL10865" s="13"/>
      <c r="DM10865" s="13"/>
      <c r="DN10865" s="3"/>
      <c r="DO10865" s="126"/>
      <c r="DP10865" s="126"/>
      <c r="DQ10865" s="127"/>
      <c r="DR10865" s="128"/>
      <c r="DS10865" s="13"/>
      <c r="DW10865" s="128"/>
      <c r="DX10865" s="128"/>
      <c r="DY10865" s="128"/>
      <c r="EH10865" s="89"/>
      <c r="EI10865" s="90"/>
    </row>
    <row r="10866" spans="38:139">
      <c r="AL10866" s="13"/>
      <c r="AM10866" s="13"/>
      <c r="AN10866" s="3"/>
      <c r="AO10866" s="126"/>
      <c r="AP10866" s="126"/>
      <c r="AQ10866" s="127"/>
      <c r="AR10866" s="128"/>
      <c r="AS10866" s="13"/>
      <c r="AW10866" s="128"/>
      <c r="AX10866" s="128"/>
      <c r="AY10866" s="128"/>
      <c r="BH10866" s="89"/>
      <c r="BI10866" s="90"/>
      <c r="DL10866" s="13"/>
      <c r="DM10866" s="13"/>
      <c r="DN10866" s="3"/>
      <c r="DO10866" s="126"/>
      <c r="DP10866" s="126"/>
      <c r="DQ10866" s="127"/>
      <c r="DR10866" s="128"/>
      <c r="DS10866" s="13"/>
      <c r="DW10866" s="128"/>
      <c r="DX10866" s="128"/>
      <c r="DY10866" s="128"/>
      <c r="EH10866" s="89"/>
      <c r="EI10866" s="90"/>
    </row>
    <row r="10867" spans="38:139">
      <c r="AL10867" s="13"/>
      <c r="AM10867" s="13"/>
      <c r="AN10867" s="3"/>
      <c r="AO10867" s="126"/>
      <c r="AP10867" s="126"/>
      <c r="AQ10867" s="127"/>
      <c r="AR10867" s="128"/>
      <c r="AS10867" s="13"/>
      <c r="AW10867" s="128"/>
      <c r="AX10867" s="128"/>
      <c r="AY10867" s="128"/>
      <c r="BH10867" s="89"/>
      <c r="BI10867" s="90"/>
      <c r="DL10867" s="13"/>
      <c r="DM10867" s="13"/>
      <c r="DN10867" s="3"/>
      <c r="DO10867" s="126"/>
      <c r="DP10867" s="126"/>
      <c r="DQ10867" s="127"/>
      <c r="DR10867" s="128"/>
      <c r="DS10867" s="13"/>
      <c r="DW10867" s="128"/>
      <c r="DX10867" s="128"/>
      <c r="DY10867" s="128"/>
      <c r="EH10867" s="89"/>
      <c r="EI10867" s="90"/>
    </row>
    <row r="10868" spans="38:139">
      <c r="AL10868" s="13"/>
      <c r="AM10868" s="13"/>
      <c r="AN10868" s="3"/>
      <c r="AO10868" s="126"/>
      <c r="AP10868" s="126"/>
      <c r="AQ10868" s="127"/>
      <c r="AR10868" s="128"/>
      <c r="AS10868" s="13"/>
      <c r="AW10868" s="128"/>
      <c r="AX10868" s="128"/>
      <c r="AY10868" s="128"/>
      <c r="BH10868" s="89"/>
      <c r="BI10868" s="90"/>
      <c r="DL10868" s="13"/>
      <c r="DM10868" s="13"/>
      <c r="DN10868" s="3"/>
      <c r="DO10868" s="126"/>
      <c r="DP10868" s="126"/>
      <c r="DQ10868" s="127"/>
      <c r="DR10868" s="128"/>
      <c r="DS10868" s="13"/>
      <c r="DW10868" s="128"/>
      <c r="DX10868" s="128"/>
      <c r="DY10868" s="128"/>
      <c r="EH10868" s="89"/>
      <c r="EI10868" s="90"/>
    </row>
    <row r="10869" spans="38:139">
      <c r="AL10869" s="13"/>
      <c r="AM10869" s="13"/>
      <c r="AN10869" s="3"/>
      <c r="AO10869" s="126"/>
      <c r="AP10869" s="126"/>
      <c r="AQ10869" s="127"/>
      <c r="AR10869" s="128"/>
      <c r="AS10869" s="13"/>
      <c r="AW10869" s="128"/>
      <c r="AX10869" s="128"/>
      <c r="AY10869" s="128"/>
      <c r="BH10869" s="89"/>
      <c r="BI10869" s="90"/>
      <c r="DL10869" s="13"/>
      <c r="DM10869" s="13"/>
      <c r="DN10869" s="3"/>
      <c r="DO10869" s="126"/>
      <c r="DP10869" s="126"/>
      <c r="DQ10869" s="127"/>
      <c r="DR10869" s="128"/>
      <c r="DS10869" s="13"/>
      <c r="DW10869" s="128"/>
      <c r="DX10869" s="128"/>
      <c r="DY10869" s="128"/>
      <c r="EH10869" s="89"/>
      <c r="EI10869" s="90"/>
    </row>
    <row r="10870" spans="38:139">
      <c r="AL10870" s="13"/>
      <c r="AM10870" s="13"/>
      <c r="AN10870" s="3"/>
      <c r="AO10870" s="126"/>
      <c r="AP10870" s="126"/>
      <c r="AQ10870" s="127"/>
      <c r="AR10870" s="128"/>
      <c r="AS10870" s="13"/>
      <c r="AW10870" s="128"/>
      <c r="AX10870" s="128"/>
      <c r="AY10870" s="128"/>
      <c r="BH10870" s="89"/>
      <c r="BI10870" s="90"/>
      <c r="DL10870" s="13"/>
      <c r="DM10870" s="13"/>
      <c r="DN10870" s="3"/>
      <c r="DO10870" s="126"/>
      <c r="DP10870" s="126"/>
      <c r="DQ10870" s="127"/>
      <c r="DR10870" s="128"/>
      <c r="DS10870" s="13"/>
      <c r="DW10870" s="128"/>
      <c r="DX10870" s="128"/>
      <c r="DY10870" s="128"/>
      <c r="EH10870" s="89"/>
      <c r="EI10870" s="90"/>
    </row>
    <row r="10871" spans="38:139">
      <c r="AL10871" s="13"/>
      <c r="AM10871" s="13"/>
      <c r="AN10871" s="3"/>
      <c r="AO10871" s="126"/>
      <c r="AP10871" s="126"/>
      <c r="AQ10871" s="127"/>
      <c r="AR10871" s="128"/>
      <c r="AS10871" s="13"/>
      <c r="AW10871" s="128"/>
      <c r="AX10871" s="128"/>
      <c r="AY10871" s="128"/>
      <c r="BH10871" s="89"/>
      <c r="BI10871" s="90"/>
      <c r="DL10871" s="13"/>
      <c r="DM10871" s="13"/>
      <c r="DN10871" s="3"/>
      <c r="DO10871" s="126"/>
      <c r="DP10871" s="126"/>
      <c r="DQ10871" s="127"/>
      <c r="DR10871" s="128"/>
      <c r="DS10871" s="13"/>
      <c r="DW10871" s="128"/>
      <c r="DX10871" s="128"/>
      <c r="DY10871" s="128"/>
      <c r="EH10871" s="89"/>
      <c r="EI10871" s="90"/>
    </row>
    <row r="10872" spans="38:139">
      <c r="AL10872" s="13"/>
      <c r="AM10872" s="13"/>
      <c r="AN10872" s="3"/>
      <c r="AO10872" s="126"/>
      <c r="AP10872" s="126"/>
      <c r="AQ10872" s="127"/>
      <c r="AR10872" s="128"/>
      <c r="AS10872" s="13"/>
      <c r="AW10872" s="128"/>
      <c r="AX10872" s="128"/>
      <c r="AY10872" s="128"/>
      <c r="BH10872" s="89"/>
      <c r="BI10872" s="90"/>
      <c r="DL10872" s="13"/>
      <c r="DM10872" s="13"/>
      <c r="DN10872" s="3"/>
      <c r="DO10872" s="126"/>
      <c r="DP10872" s="126"/>
      <c r="DQ10872" s="127"/>
      <c r="DR10872" s="128"/>
      <c r="DS10872" s="13"/>
      <c r="DW10872" s="128"/>
      <c r="DX10872" s="128"/>
      <c r="DY10872" s="128"/>
      <c r="EH10872" s="89"/>
      <c r="EI10872" s="90"/>
    </row>
    <row r="10873" spans="38:139">
      <c r="AL10873" s="13"/>
      <c r="AM10873" s="13"/>
      <c r="AN10873" s="3"/>
      <c r="AO10873" s="126"/>
      <c r="AP10873" s="126"/>
      <c r="AQ10873" s="127"/>
      <c r="AR10873" s="128"/>
      <c r="AS10873" s="13"/>
      <c r="AW10873" s="128"/>
      <c r="AX10873" s="128"/>
      <c r="AY10873" s="128"/>
      <c r="BH10873" s="89"/>
      <c r="BI10873" s="90"/>
      <c r="DL10873" s="13"/>
      <c r="DM10873" s="13"/>
      <c r="DN10873" s="3"/>
      <c r="DO10873" s="126"/>
      <c r="DP10873" s="126"/>
      <c r="DQ10873" s="127"/>
      <c r="DR10873" s="128"/>
      <c r="DS10873" s="13"/>
      <c r="DW10873" s="128"/>
      <c r="DX10873" s="128"/>
      <c r="DY10873" s="128"/>
      <c r="EH10873" s="89"/>
      <c r="EI10873" s="90"/>
    </row>
    <row r="10874" spans="38:139">
      <c r="AL10874" s="13"/>
      <c r="AM10874" s="13"/>
      <c r="AN10874" s="3"/>
      <c r="AO10874" s="126"/>
      <c r="AP10874" s="126"/>
      <c r="AQ10874" s="127"/>
      <c r="AR10874" s="128"/>
      <c r="AS10874" s="13"/>
      <c r="AW10874" s="128"/>
      <c r="AX10874" s="128"/>
      <c r="AY10874" s="128"/>
      <c r="BH10874" s="89"/>
      <c r="BI10874" s="90"/>
      <c r="DL10874" s="13"/>
      <c r="DM10874" s="13"/>
      <c r="DN10874" s="3"/>
      <c r="DO10874" s="126"/>
      <c r="DP10874" s="126"/>
      <c r="DQ10874" s="127"/>
      <c r="DR10874" s="128"/>
      <c r="DS10874" s="13"/>
      <c r="DW10874" s="128"/>
      <c r="DX10874" s="128"/>
      <c r="DY10874" s="128"/>
      <c r="EH10874" s="89"/>
      <c r="EI10874" s="90"/>
    </row>
    <row r="10875" spans="38:139">
      <c r="AL10875" s="13"/>
      <c r="AM10875" s="13"/>
      <c r="AN10875" s="3"/>
      <c r="AO10875" s="126"/>
      <c r="AP10875" s="126"/>
      <c r="AQ10875" s="127"/>
      <c r="AR10875" s="128"/>
      <c r="AS10875" s="13"/>
      <c r="AW10875" s="128"/>
      <c r="AX10875" s="128"/>
      <c r="AY10875" s="128"/>
      <c r="BH10875" s="89"/>
      <c r="BI10875" s="90"/>
      <c r="DL10875" s="13"/>
      <c r="DM10875" s="13"/>
      <c r="DN10875" s="3"/>
      <c r="DO10875" s="126"/>
      <c r="DP10875" s="126"/>
      <c r="DQ10875" s="127"/>
      <c r="DR10875" s="128"/>
      <c r="DS10875" s="13"/>
      <c r="DW10875" s="128"/>
      <c r="DX10875" s="128"/>
      <c r="DY10875" s="128"/>
      <c r="EH10875" s="89"/>
      <c r="EI10875" s="90"/>
    </row>
    <row r="10876" spans="38:139">
      <c r="AL10876" s="13"/>
      <c r="AM10876" s="13"/>
      <c r="AN10876" s="3"/>
      <c r="AO10876" s="126"/>
      <c r="AP10876" s="126"/>
      <c r="AQ10876" s="127"/>
      <c r="AR10876" s="128"/>
      <c r="AS10876" s="13"/>
      <c r="AW10876" s="128"/>
      <c r="AX10876" s="128"/>
      <c r="AY10876" s="128"/>
      <c r="BH10876" s="89"/>
      <c r="BI10876" s="90"/>
      <c r="DL10876" s="13"/>
      <c r="DM10876" s="13"/>
      <c r="DN10876" s="3"/>
      <c r="DO10876" s="126"/>
      <c r="DP10876" s="126"/>
      <c r="DQ10876" s="127"/>
      <c r="DR10876" s="128"/>
      <c r="DS10876" s="13"/>
      <c r="DW10876" s="128"/>
      <c r="DX10876" s="128"/>
      <c r="DY10876" s="128"/>
      <c r="EH10876" s="89"/>
      <c r="EI10876" s="90"/>
    </row>
    <row r="10877" spans="38:139">
      <c r="AL10877" s="13"/>
      <c r="AM10877" s="13"/>
      <c r="AN10877" s="3"/>
      <c r="AO10877" s="126"/>
      <c r="AP10877" s="126"/>
      <c r="AQ10877" s="127"/>
      <c r="AR10877" s="128"/>
      <c r="AS10877" s="13"/>
      <c r="AW10877" s="128"/>
      <c r="AX10877" s="128"/>
      <c r="AY10877" s="128"/>
      <c r="BH10877" s="89"/>
      <c r="BI10877" s="90"/>
      <c r="DL10877" s="13"/>
      <c r="DM10877" s="13"/>
      <c r="DN10877" s="3"/>
      <c r="DO10877" s="126"/>
      <c r="DP10877" s="126"/>
      <c r="DQ10877" s="127"/>
      <c r="DR10877" s="128"/>
      <c r="DS10877" s="13"/>
      <c r="DW10877" s="128"/>
      <c r="DX10877" s="128"/>
      <c r="DY10877" s="128"/>
      <c r="EH10877" s="89"/>
      <c r="EI10877" s="90"/>
    </row>
    <row r="10878" spans="38:139">
      <c r="AL10878" s="13"/>
      <c r="AM10878" s="13"/>
      <c r="AN10878" s="3"/>
      <c r="AO10878" s="126"/>
      <c r="AP10878" s="126"/>
      <c r="AQ10878" s="127"/>
      <c r="AR10878" s="128"/>
      <c r="AS10878" s="13"/>
      <c r="AW10878" s="128"/>
      <c r="AX10878" s="128"/>
      <c r="AY10878" s="128"/>
      <c r="BH10878" s="89"/>
      <c r="BI10878" s="90"/>
      <c r="DL10878" s="13"/>
      <c r="DM10878" s="13"/>
      <c r="DN10878" s="3"/>
      <c r="DO10878" s="126"/>
      <c r="DP10878" s="126"/>
      <c r="DQ10878" s="127"/>
      <c r="DR10878" s="128"/>
      <c r="DS10878" s="13"/>
      <c r="DW10878" s="128"/>
      <c r="DX10878" s="128"/>
      <c r="DY10878" s="128"/>
      <c r="EH10878" s="89"/>
      <c r="EI10878" s="90"/>
    </row>
    <row r="10879" spans="38:139">
      <c r="AL10879" s="13"/>
      <c r="AM10879" s="13"/>
      <c r="AN10879" s="3"/>
      <c r="AO10879" s="126"/>
      <c r="AP10879" s="126"/>
      <c r="AQ10879" s="127"/>
      <c r="AR10879" s="128"/>
      <c r="AS10879" s="13"/>
      <c r="AW10879" s="128"/>
      <c r="AX10879" s="128"/>
      <c r="AY10879" s="128"/>
      <c r="BH10879" s="89"/>
      <c r="BI10879" s="90"/>
      <c r="DL10879" s="13"/>
      <c r="DM10879" s="13"/>
      <c r="DN10879" s="3"/>
      <c r="DO10879" s="126"/>
      <c r="DP10879" s="126"/>
      <c r="DQ10879" s="127"/>
      <c r="DR10879" s="128"/>
      <c r="DS10879" s="13"/>
      <c r="DW10879" s="128"/>
      <c r="DX10879" s="128"/>
      <c r="DY10879" s="128"/>
      <c r="EH10879" s="89"/>
      <c r="EI10879" s="90"/>
    </row>
    <row r="10880" spans="38:139">
      <c r="AL10880" s="13"/>
      <c r="AM10880" s="13"/>
      <c r="AN10880" s="3"/>
      <c r="AO10880" s="126"/>
      <c r="AP10880" s="126"/>
      <c r="AQ10880" s="127"/>
      <c r="AR10880" s="128"/>
      <c r="AS10880" s="13"/>
      <c r="AW10880" s="128"/>
      <c r="AX10880" s="128"/>
      <c r="AY10880" s="128"/>
      <c r="BH10880" s="89"/>
      <c r="BI10880" s="90"/>
      <c r="DL10880" s="13"/>
      <c r="DM10880" s="13"/>
      <c r="DN10880" s="3"/>
      <c r="DO10880" s="126"/>
      <c r="DP10880" s="126"/>
      <c r="DQ10880" s="127"/>
      <c r="DR10880" s="128"/>
      <c r="DS10880" s="13"/>
      <c r="DW10880" s="128"/>
      <c r="DX10880" s="128"/>
      <c r="DY10880" s="128"/>
      <c r="EH10880" s="89"/>
      <c r="EI10880" s="90"/>
    </row>
    <row r="10881" spans="38:139">
      <c r="AL10881" s="13"/>
      <c r="AM10881" s="13"/>
      <c r="AN10881" s="3"/>
      <c r="AO10881" s="126"/>
      <c r="AP10881" s="126"/>
      <c r="AQ10881" s="127"/>
      <c r="AR10881" s="128"/>
      <c r="AS10881" s="13"/>
      <c r="AW10881" s="128"/>
      <c r="AX10881" s="128"/>
      <c r="AY10881" s="128"/>
      <c r="BH10881" s="89"/>
      <c r="BI10881" s="90"/>
      <c r="DL10881" s="13"/>
      <c r="DM10881" s="13"/>
      <c r="DN10881" s="3"/>
      <c r="DO10881" s="126"/>
      <c r="DP10881" s="126"/>
      <c r="DQ10881" s="127"/>
      <c r="DR10881" s="128"/>
      <c r="DS10881" s="13"/>
      <c r="DW10881" s="128"/>
      <c r="DX10881" s="128"/>
      <c r="DY10881" s="128"/>
      <c r="EH10881" s="89"/>
      <c r="EI10881" s="90"/>
    </row>
    <row r="10882" spans="38:139">
      <c r="AL10882" s="13"/>
      <c r="AM10882" s="13"/>
      <c r="AN10882" s="3"/>
      <c r="AO10882" s="126"/>
      <c r="AP10882" s="126"/>
      <c r="AQ10882" s="127"/>
      <c r="AR10882" s="128"/>
      <c r="AS10882" s="13"/>
      <c r="AW10882" s="128"/>
      <c r="AX10882" s="128"/>
      <c r="AY10882" s="128"/>
      <c r="BH10882" s="89"/>
      <c r="BI10882" s="90"/>
      <c r="DL10882" s="13"/>
      <c r="DM10882" s="13"/>
      <c r="DN10882" s="3"/>
      <c r="DO10882" s="126"/>
      <c r="DP10882" s="126"/>
      <c r="DQ10882" s="127"/>
      <c r="DR10882" s="128"/>
      <c r="DS10882" s="13"/>
      <c r="DW10882" s="128"/>
      <c r="DX10882" s="128"/>
      <c r="DY10882" s="128"/>
      <c r="EH10882" s="89"/>
      <c r="EI10882" s="90"/>
    </row>
    <row r="10883" spans="38:139">
      <c r="AL10883" s="13"/>
      <c r="AM10883" s="13"/>
      <c r="AN10883" s="3"/>
      <c r="AO10883" s="126"/>
      <c r="AP10883" s="126"/>
      <c r="AQ10883" s="127"/>
      <c r="AR10883" s="128"/>
      <c r="AS10883" s="13"/>
      <c r="AW10883" s="128"/>
      <c r="AX10883" s="128"/>
      <c r="AY10883" s="128"/>
      <c r="BH10883" s="89"/>
      <c r="BI10883" s="90"/>
      <c r="DL10883" s="13"/>
      <c r="DM10883" s="13"/>
      <c r="DN10883" s="3"/>
      <c r="DO10883" s="126"/>
      <c r="DP10883" s="126"/>
      <c r="DQ10883" s="127"/>
      <c r="DR10883" s="128"/>
      <c r="DS10883" s="13"/>
      <c r="DW10883" s="128"/>
      <c r="DX10883" s="128"/>
      <c r="DY10883" s="128"/>
      <c r="EH10883" s="89"/>
      <c r="EI10883" s="90"/>
    </row>
    <row r="10884" spans="38:139">
      <c r="AL10884" s="13"/>
      <c r="AM10884" s="13"/>
      <c r="AN10884" s="3"/>
      <c r="AO10884" s="126"/>
      <c r="AP10884" s="126"/>
      <c r="AQ10884" s="127"/>
      <c r="AR10884" s="128"/>
      <c r="AS10884" s="13"/>
      <c r="AW10884" s="128"/>
      <c r="AX10884" s="128"/>
      <c r="AY10884" s="128"/>
      <c r="BH10884" s="89"/>
      <c r="BI10884" s="90"/>
      <c r="DL10884" s="13"/>
      <c r="DM10884" s="13"/>
      <c r="DN10884" s="3"/>
      <c r="DO10884" s="126"/>
      <c r="DP10884" s="126"/>
      <c r="DQ10884" s="127"/>
      <c r="DR10884" s="128"/>
      <c r="DS10884" s="13"/>
      <c r="DW10884" s="128"/>
      <c r="DX10884" s="128"/>
      <c r="DY10884" s="128"/>
      <c r="EH10884" s="89"/>
      <c r="EI10884" s="90"/>
    </row>
    <row r="10885" spans="38:139">
      <c r="AL10885" s="13"/>
      <c r="AM10885" s="13"/>
      <c r="AN10885" s="3"/>
      <c r="AO10885" s="126"/>
      <c r="AP10885" s="126"/>
      <c r="AQ10885" s="127"/>
      <c r="AR10885" s="128"/>
      <c r="AS10885" s="13"/>
      <c r="AW10885" s="128"/>
      <c r="AX10885" s="128"/>
      <c r="AY10885" s="128"/>
      <c r="BH10885" s="89"/>
      <c r="BI10885" s="90"/>
      <c r="DL10885" s="13"/>
      <c r="DM10885" s="13"/>
      <c r="DN10885" s="3"/>
      <c r="DO10885" s="126"/>
      <c r="DP10885" s="126"/>
      <c r="DQ10885" s="127"/>
      <c r="DR10885" s="128"/>
      <c r="DS10885" s="13"/>
      <c r="DW10885" s="128"/>
      <c r="DX10885" s="128"/>
      <c r="DY10885" s="128"/>
      <c r="EH10885" s="89"/>
      <c r="EI10885" s="90"/>
    </row>
    <row r="10886" spans="38:139">
      <c r="AL10886" s="13"/>
      <c r="AM10886" s="13"/>
      <c r="AN10886" s="3"/>
      <c r="AO10886" s="126"/>
      <c r="AP10886" s="126"/>
      <c r="AQ10886" s="127"/>
      <c r="AR10886" s="128"/>
      <c r="AS10886" s="13"/>
      <c r="AW10886" s="128"/>
      <c r="AX10886" s="128"/>
      <c r="AY10886" s="128"/>
      <c r="BH10886" s="89"/>
      <c r="BI10886" s="90"/>
      <c r="DL10886" s="13"/>
      <c r="DM10886" s="13"/>
      <c r="DN10886" s="3"/>
      <c r="DO10886" s="126"/>
      <c r="DP10886" s="126"/>
      <c r="DQ10886" s="127"/>
      <c r="DR10886" s="128"/>
      <c r="DS10886" s="13"/>
      <c r="DW10886" s="128"/>
      <c r="DX10886" s="128"/>
      <c r="DY10886" s="128"/>
      <c r="EH10886" s="89"/>
      <c r="EI10886" s="90"/>
    </row>
    <row r="10887" spans="38:139">
      <c r="AL10887" s="13"/>
      <c r="AM10887" s="13"/>
      <c r="AN10887" s="3"/>
      <c r="AO10887" s="126"/>
      <c r="AP10887" s="126"/>
      <c r="AQ10887" s="127"/>
      <c r="AR10887" s="128"/>
      <c r="AS10887" s="13"/>
      <c r="AW10887" s="128"/>
      <c r="AX10887" s="128"/>
      <c r="AY10887" s="128"/>
      <c r="BH10887" s="89"/>
      <c r="BI10887" s="90"/>
      <c r="DL10887" s="13"/>
      <c r="DM10887" s="13"/>
      <c r="DN10887" s="3"/>
      <c r="DO10887" s="126"/>
      <c r="DP10887" s="126"/>
      <c r="DQ10887" s="127"/>
      <c r="DR10887" s="128"/>
      <c r="DS10887" s="13"/>
      <c r="DW10887" s="128"/>
      <c r="DX10887" s="128"/>
      <c r="DY10887" s="128"/>
      <c r="EH10887" s="89"/>
      <c r="EI10887" s="90"/>
    </row>
    <row r="10888" spans="38:139">
      <c r="AL10888" s="13"/>
      <c r="AM10888" s="13"/>
      <c r="AN10888" s="3"/>
      <c r="AO10888" s="126"/>
      <c r="AP10888" s="126"/>
      <c r="AQ10888" s="127"/>
      <c r="AR10888" s="128"/>
      <c r="AS10888" s="13"/>
      <c r="AW10888" s="128"/>
      <c r="AX10888" s="128"/>
      <c r="AY10888" s="128"/>
      <c r="BH10888" s="89"/>
      <c r="BI10888" s="90"/>
      <c r="DL10888" s="13"/>
      <c r="DM10888" s="13"/>
      <c r="DN10888" s="3"/>
      <c r="DO10888" s="126"/>
      <c r="DP10888" s="126"/>
      <c r="DQ10888" s="127"/>
      <c r="DR10888" s="128"/>
      <c r="DS10888" s="13"/>
      <c r="DW10888" s="128"/>
      <c r="DX10888" s="128"/>
      <c r="DY10888" s="128"/>
      <c r="EH10888" s="89"/>
      <c r="EI10888" s="90"/>
    </row>
    <row r="10889" spans="38:139">
      <c r="AL10889" s="13"/>
      <c r="AM10889" s="13"/>
      <c r="AN10889" s="3"/>
      <c r="AO10889" s="126"/>
      <c r="AP10889" s="126"/>
      <c r="AQ10889" s="127"/>
      <c r="AR10889" s="128"/>
      <c r="AS10889" s="13"/>
      <c r="AW10889" s="128"/>
      <c r="AX10889" s="128"/>
      <c r="AY10889" s="128"/>
      <c r="BH10889" s="89"/>
      <c r="BI10889" s="90"/>
      <c r="DL10889" s="13"/>
      <c r="DM10889" s="13"/>
      <c r="DN10889" s="3"/>
      <c r="DO10889" s="126"/>
      <c r="DP10889" s="126"/>
      <c r="DQ10889" s="127"/>
      <c r="DR10889" s="128"/>
      <c r="DS10889" s="13"/>
      <c r="DW10889" s="128"/>
      <c r="DX10889" s="128"/>
      <c r="DY10889" s="128"/>
      <c r="EH10889" s="89"/>
      <c r="EI10889" s="90"/>
    </row>
    <row r="10890" spans="38:139">
      <c r="AL10890" s="13"/>
      <c r="AM10890" s="13"/>
      <c r="AN10890" s="3"/>
      <c r="AO10890" s="126"/>
      <c r="AP10890" s="126"/>
      <c r="AQ10890" s="127"/>
      <c r="AR10890" s="128"/>
      <c r="AS10890" s="13"/>
      <c r="AW10890" s="128"/>
      <c r="AX10890" s="128"/>
      <c r="AY10890" s="128"/>
      <c r="BH10890" s="89"/>
      <c r="BI10890" s="90"/>
      <c r="DL10890" s="13"/>
      <c r="DM10890" s="13"/>
      <c r="DN10890" s="3"/>
      <c r="DO10890" s="126"/>
      <c r="DP10890" s="126"/>
      <c r="DQ10890" s="127"/>
      <c r="DR10890" s="128"/>
      <c r="DS10890" s="13"/>
      <c r="DW10890" s="128"/>
      <c r="DX10890" s="128"/>
      <c r="DY10890" s="128"/>
      <c r="EH10890" s="89"/>
      <c r="EI10890" s="90"/>
    </row>
    <row r="10891" spans="38:139">
      <c r="AL10891" s="13"/>
      <c r="AM10891" s="13"/>
      <c r="AN10891" s="3"/>
      <c r="AO10891" s="126"/>
      <c r="AP10891" s="126"/>
      <c r="AQ10891" s="127"/>
      <c r="AR10891" s="128"/>
      <c r="AS10891" s="13"/>
      <c r="AW10891" s="128"/>
      <c r="AX10891" s="128"/>
      <c r="AY10891" s="128"/>
      <c r="BH10891" s="89"/>
      <c r="BI10891" s="90"/>
      <c r="DL10891" s="13"/>
      <c r="DM10891" s="13"/>
      <c r="DN10891" s="3"/>
      <c r="DO10891" s="126"/>
      <c r="DP10891" s="126"/>
      <c r="DQ10891" s="127"/>
      <c r="DR10891" s="128"/>
      <c r="DS10891" s="13"/>
      <c r="DW10891" s="128"/>
      <c r="DX10891" s="128"/>
      <c r="DY10891" s="128"/>
      <c r="EH10891" s="89"/>
      <c r="EI10891" s="90"/>
    </row>
    <row r="10892" spans="38:139">
      <c r="AL10892" s="13"/>
      <c r="AM10892" s="13"/>
      <c r="AN10892" s="3"/>
      <c r="AO10892" s="126"/>
      <c r="AP10892" s="126"/>
      <c r="AQ10892" s="127"/>
      <c r="AR10892" s="128"/>
      <c r="AS10892" s="13"/>
      <c r="AW10892" s="128"/>
      <c r="AX10892" s="128"/>
      <c r="AY10892" s="128"/>
      <c r="BH10892" s="89"/>
      <c r="BI10892" s="90"/>
      <c r="DL10892" s="13"/>
      <c r="DM10892" s="13"/>
      <c r="DN10892" s="3"/>
      <c r="DO10892" s="126"/>
      <c r="DP10892" s="126"/>
      <c r="DQ10892" s="127"/>
      <c r="DR10892" s="128"/>
      <c r="DS10892" s="13"/>
      <c r="DW10892" s="128"/>
      <c r="DX10892" s="128"/>
      <c r="DY10892" s="128"/>
      <c r="EH10892" s="89"/>
      <c r="EI10892" s="90"/>
    </row>
    <row r="10893" spans="38:139">
      <c r="AL10893" s="13"/>
      <c r="AM10893" s="13"/>
      <c r="AN10893" s="3"/>
      <c r="AO10893" s="126"/>
      <c r="AP10893" s="126"/>
      <c r="AQ10893" s="127"/>
      <c r="AR10893" s="128"/>
      <c r="AS10893" s="13"/>
      <c r="AW10893" s="128"/>
      <c r="AX10893" s="128"/>
      <c r="AY10893" s="128"/>
      <c r="BH10893" s="89"/>
      <c r="BI10893" s="90"/>
      <c r="DL10893" s="13"/>
      <c r="DM10893" s="13"/>
      <c r="DN10893" s="3"/>
      <c r="DO10893" s="126"/>
      <c r="DP10893" s="126"/>
      <c r="DQ10893" s="127"/>
      <c r="DR10893" s="128"/>
      <c r="DS10893" s="13"/>
      <c r="DW10893" s="128"/>
      <c r="DX10893" s="128"/>
      <c r="DY10893" s="128"/>
      <c r="EH10893" s="89"/>
      <c r="EI10893" s="90"/>
    </row>
    <row r="10894" spans="38:139">
      <c r="AL10894" s="13"/>
      <c r="AM10894" s="13"/>
      <c r="AN10894" s="3"/>
      <c r="AO10894" s="126"/>
      <c r="AP10894" s="126"/>
      <c r="AQ10894" s="127"/>
      <c r="AR10894" s="128"/>
      <c r="AS10894" s="13"/>
      <c r="AW10894" s="128"/>
      <c r="AX10894" s="128"/>
      <c r="AY10894" s="128"/>
      <c r="BH10894" s="89"/>
      <c r="BI10894" s="90"/>
      <c r="DL10894" s="13"/>
      <c r="DM10894" s="13"/>
      <c r="DN10894" s="3"/>
      <c r="DO10894" s="126"/>
      <c r="DP10894" s="126"/>
      <c r="DQ10894" s="127"/>
      <c r="DR10894" s="128"/>
      <c r="DS10894" s="13"/>
      <c r="DW10894" s="128"/>
      <c r="DX10894" s="128"/>
      <c r="DY10894" s="128"/>
      <c r="EH10894" s="89"/>
      <c r="EI10894" s="90"/>
    </row>
    <row r="10895" spans="38:139">
      <c r="AL10895" s="13"/>
      <c r="AM10895" s="13"/>
      <c r="AN10895" s="3"/>
      <c r="AO10895" s="126"/>
      <c r="AP10895" s="126"/>
      <c r="AQ10895" s="127"/>
      <c r="AR10895" s="128"/>
      <c r="AS10895" s="13"/>
      <c r="AW10895" s="128"/>
      <c r="AX10895" s="128"/>
      <c r="AY10895" s="128"/>
      <c r="BH10895" s="89"/>
      <c r="BI10895" s="90"/>
      <c r="DL10895" s="13"/>
      <c r="DM10895" s="13"/>
      <c r="DN10895" s="3"/>
      <c r="DO10895" s="126"/>
      <c r="DP10895" s="126"/>
      <c r="DQ10895" s="127"/>
      <c r="DR10895" s="128"/>
      <c r="DS10895" s="13"/>
      <c r="DW10895" s="128"/>
      <c r="DX10895" s="128"/>
      <c r="DY10895" s="128"/>
      <c r="EH10895" s="89"/>
      <c r="EI10895" s="90"/>
    </row>
    <row r="10896" spans="38:139">
      <c r="AL10896" s="13"/>
      <c r="AM10896" s="13"/>
      <c r="AN10896" s="3"/>
      <c r="AO10896" s="126"/>
      <c r="AP10896" s="126"/>
      <c r="AQ10896" s="127"/>
      <c r="AR10896" s="128"/>
      <c r="AS10896" s="13"/>
      <c r="AW10896" s="128"/>
      <c r="AX10896" s="128"/>
      <c r="AY10896" s="128"/>
      <c r="BH10896" s="89"/>
      <c r="BI10896" s="90"/>
      <c r="DL10896" s="13"/>
      <c r="DM10896" s="13"/>
      <c r="DN10896" s="3"/>
      <c r="DO10896" s="126"/>
      <c r="DP10896" s="126"/>
      <c r="DQ10896" s="127"/>
      <c r="DR10896" s="128"/>
      <c r="DS10896" s="13"/>
      <c r="DW10896" s="128"/>
      <c r="DX10896" s="128"/>
      <c r="DY10896" s="128"/>
      <c r="EH10896" s="89"/>
      <c r="EI10896" s="90"/>
    </row>
    <row r="10897" spans="38:139">
      <c r="AL10897" s="13"/>
      <c r="AM10897" s="13"/>
      <c r="AN10897" s="3"/>
      <c r="AO10897" s="126"/>
      <c r="AP10897" s="126"/>
      <c r="AQ10897" s="127"/>
      <c r="AR10897" s="128"/>
      <c r="AS10897" s="13"/>
      <c r="AW10897" s="128"/>
      <c r="AX10897" s="128"/>
      <c r="AY10897" s="128"/>
      <c r="BH10897" s="89"/>
      <c r="BI10897" s="90"/>
      <c r="DL10897" s="13"/>
      <c r="DM10897" s="13"/>
      <c r="DN10897" s="3"/>
      <c r="DO10897" s="126"/>
      <c r="DP10897" s="126"/>
      <c r="DQ10897" s="127"/>
      <c r="DR10897" s="128"/>
      <c r="DS10897" s="13"/>
      <c r="DW10897" s="128"/>
      <c r="DX10897" s="128"/>
      <c r="DY10897" s="128"/>
      <c r="EH10897" s="89"/>
      <c r="EI10897" s="90"/>
    </row>
    <row r="10898" spans="38:139">
      <c r="AL10898" s="13"/>
      <c r="AM10898" s="13"/>
      <c r="AN10898" s="3"/>
      <c r="AO10898" s="126"/>
      <c r="AP10898" s="126"/>
      <c r="AQ10898" s="127"/>
      <c r="AR10898" s="128"/>
      <c r="AS10898" s="13"/>
      <c r="AW10898" s="128"/>
      <c r="AX10898" s="128"/>
      <c r="AY10898" s="128"/>
      <c r="BH10898" s="89"/>
      <c r="BI10898" s="90"/>
      <c r="DL10898" s="13"/>
      <c r="DM10898" s="13"/>
      <c r="DN10898" s="3"/>
      <c r="DO10898" s="126"/>
      <c r="DP10898" s="126"/>
      <c r="DQ10898" s="127"/>
      <c r="DR10898" s="128"/>
      <c r="DS10898" s="13"/>
      <c r="DW10898" s="128"/>
      <c r="DX10898" s="128"/>
      <c r="DY10898" s="128"/>
      <c r="EH10898" s="89"/>
      <c r="EI10898" s="90"/>
    </row>
    <row r="10899" spans="38:139">
      <c r="AL10899" s="13"/>
      <c r="AM10899" s="13"/>
      <c r="AN10899" s="3"/>
      <c r="AO10899" s="126"/>
      <c r="AP10899" s="126"/>
      <c r="AQ10899" s="127"/>
      <c r="AR10899" s="128"/>
      <c r="AS10899" s="13"/>
      <c r="AW10899" s="128"/>
      <c r="AX10899" s="128"/>
      <c r="AY10899" s="128"/>
      <c r="BH10899" s="89"/>
      <c r="BI10899" s="90"/>
      <c r="DL10899" s="13"/>
      <c r="DM10899" s="13"/>
      <c r="DN10899" s="3"/>
      <c r="DO10899" s="126"/>
      <c r="DP10899" s="126"/>
      <c r="DQ10899" s="127"/>
      <c r="DR10899" s="128"/>
      <c r="DS10899" s="13"/>
      <c r="DW10899" s="128"/>
      <c r="DX10899" s="128"/>
      <c r="DY10899" s="128"/>
      <c r="EH10899" s="89"/>
      <c r="EI10899" s="90"/>
    </row>
    <row r="10900" spans="38:139">
      <c r="AL10900" s="13"/>
      <c r="AM10900" s="13"/>
      <c r="AN10900" s="3"/>
      <c r="AO10900" s="126"/>
      <c r="AP10900" s="126"/>
      <c r="AQ10900" s="127"/>
      <c r="AR10900" s="128"/>
      <c r="AS10900" s="13"/>
      <c r="AW10900" s="128"/>
      <c r="AX10900" s="128"/>
      <c r="AY10900" s="128"/>
      <c r="BH10900" s="89"/>
      <c r="BI10900" s="90"/>
      <c r="DL10900" s="13"/>
      <c r="DM10900" s="13"/>
      <c r="DN10900" s="3"/>
      <c r="DO10900" s="126"/>
      <c r="DP10900" s="126"/>
      <c r="DQ10900" s="127"/>
      <c r="DR10900" s="128"/>
      <c r="DS10900" s="13"/>
      <c r="DW10900" s="128"/>
      <c r="DX10900" s="128"/>
      <c r="DY10900" s="128"/>
      <c r="EH10900" s="89"/>
      <c r="EI10900" s="90"/>
    </row>
    <row r="10901" spans="38:139">
      <c r="AL10901" s="13"/>
      <c r="AM10901" s="13"/>
      <c r="AN10901" s="3"/>
      <c r="AO10901" s="126"/>
      <c r="AP10901" s="126"/>
      <c r="AQ10901" s="127"/>
      <c r="AR10901" s="128"/>
      <c r="AS10901" s="13"/>
      <c r="AW10901" s="128"/>
      <c r="AX10901" s="128"/>
      <c r="AY10901" s="128"/>
      <c r="BH10901" s="89"/>
      <c r="BI10901" s="90"/>
      <c r="DL10901" s="13"/>
      <c r="DM10901" s="13"/>
      <c r="DN10901" s="3"/>
      <c r="DO10901" s="126"/>
      <c r="DP10901" s="126"/>
      <c r="DQ10901" s="127"/>
      <c r="DR10901" s="128"/>
      <c r="DS10901" s="13"/>
      <c r="DW10901" s="128"/>
      <c r="DX10901" s="128"/>
      <c r="DY10901" s="128"/>
      <c r="EH10901" s="89"/>
      <c r="EI10901" s="90"/>
    </row>
    <row r="10902" spans="38:139">
      <c r="AL10902" s="13"/>
      <c r="AM10902" s="13"/>
      <c r="AN10902" s="3"/>
      <c r="AO10902" s="126"/>
      <c r="AP10902" s="126"/>
      <c r="AQ10902" s="127"/>
      <c r="AR10902" s="128"/>
      <c r="AS10902" s="13"/>
      <c r="AW10902" s="128"/>
      <c r="AX10902" s="128"/>
      <c r="AY10902" s="128"/>
      <c r="BH10902" s="89"/>
      <c r="BI10902" s="90"/>
      <c r="DL10902" s="13"/>
      <c r="DM10902" s="13"/>
      <c r="DN10902" s="3"/>
      <c r="DO10902" s="126"/>
      <c r="DP10902" s="126"/>
      <c r="DQ10902" s="127"/>
      <c r="DR10902" s="128"/>
      <c r="DS10902" s="13"/>
      <c r="DW10902" s="128"/>
      <c r="DX10902" s="128"/>
      <c r="DY10902" s="128"/>
      <c r="EH10902" s="89"/>
      <c r="EI10902" s="90"/>
    </row>
    <row r="10903" spans="38:139">
      <c r="AL10903" s="13"/>
      <c r="AM10903" s="13"/>
      <c r="AN10903" s="3"/>
      <c r="AO10903" s="126"/>
      <c r="AP10903" s="126"/>
      <c r="AQ10903" s="127"/>
      <c r="AR10903" s="128"/>
      <c r="AS10903" s="13"/>
      <c r="AW10903" s="128"/>
      <c r="AX10903" s="128"/>
      <c r="AY10903" s="128"/>
      <c r="BH10903" s="89"/>
      <c r="BI10903" s="90"/>
      <c r="DL10903" s="13"/>
      <c r="DM10903" s="13"/>
      <c r="DN10903" s="3"/>
      <c r="DO10903" s="126"/>
      <c r="DP10903" s="126"/>
      <c r="DQ10903" s="127"/>
      <c r="DR10903" s="128"/>
      <c r="DS10903" s="13"/>
      <c r="DW10903" s="128"/>
      <c r="DX10903" s="128"/>
      <c r="DY10903" s="128"/>
      <c r="EH10903" s="89"/>
      <c r="EI10903" s="90"/>
    </row>
    <row r="10904" spans="38:139">
      <c r="AL10904" s="13"/>
      <c r="AM10904" s="13"/>
      <c r="AN10904" s="3"/>
      <c r="AO10904" s="126"/>
      <c r="AP10904" s="126"/>
      <c r="AQ10904" s="127"/>
      <c r="AR10904" s="128"/>
      <c r="AS10904" s="13"/>
      <c r="AW10904" s="128"/>
      <c r="AX10904" s="128"/>
      <c r="AY10904" s="128"/>
      <c r="BH10904" s="89"/>
      <c r="BI10904" s="90"/>
      <c r="DL10904" s="13"/>
      <c r="DM10904" s="13"/>
      <c r="DN10904" s="3"/>
      <c r="DO10904" s="126"/>
      <c r="DP10904" s="126"/>
      <c r="DQ10904" s="127"/>
      <c r="DR10904" s="128"/>
      <c r="DS10904" s="13"/>
      <c r="DW10904" s="128"/>
      <c r="DX10904" s="128"/>
      <c r="DY10904" s="128"/>
      <c r="EH10904" s="89"/>
      <c r="EI10904" s="90"/>
    </row>
    <row r="10905" spans="38:139">
      <c r="AL10905" s="13"/>
      <c r="AM10905" s="13"/>
      <c r="AN10905" s="3"/>
      <c r="AO10905" s="126"/>
      <c r="AP10905" s="126"/>
      <c r="AQ10905" s="127"/>
      <c r="AR10905" s="128"/>
      <c r="AS10905" s="13"/>
      <c r="AW10905" s="128"/>
      <c r="AX10905" s="128"/>
      <c r="AY10905" s="128"/>
      <c r="BH10905" s="89"/>
      <c r="BI10905" s="90"/>
      <c r="DL10905" s="13"/>
      <c r="DM10905" s="13"/>
      <c r="DN10905" s="3"/>
      <c r="DO10905" s="126"/>
      <c r="DP10905" s="126"/>
      <c r="DQ10905" s="127"/>
      <c r="DR10905" s="128"/>
      <c r="DS10905" s="13"/>
      <c r="DW10905" s="128"/>
      <c r="DX10905" s="128"/>
      <c r="DY10905" s="128"/>
      <c r="EH10905" s="89"/>
      <c r="EI10905" s="90"/>
    </row>
    <row r="10906" spans="38:139">
      <c r="AL10906" s="13"/>
      <c r="AM10906" s="13"/>
      <c r="AN10906" s="3"/>
      <c r="AO10906" s="126"/>
      <c r="AP10906" s="126"/>
      <c r="AQ10906" s="127"/>
      <c r="AR10906" s="128"/>
      <c r="AS10906" s="13"/>
      <c r="AW10906" s="128"/>
      <c r="AX10906" s="128"/>
      <c r="AY10906" s="128"/>
      <c r="BH10906" s="89"/>
      <c r="BI10906" s="90"/>
      <c r="DL10906" s="13"/>
      <c r="DM10906" s="13"/>
      <c r="DN10906" s="3"/>
      <c r="DO10906" s="126"/>
      <c r="DP10906" s="126"/>
      <c r="DQ10906" s="127"/>
      <c r="DR10906" s="128"/>
      <c r="DS10906" s="13"/>
      <c r="DW10906" s="128"/>
      <c r="DX10906" s="128"/>
      <c r="DY10906" s="128"/>
      <c r="EH10906" s="89"/>
      <c r="EI10906" s="90"/>
    </row>
    <row r="10907" spans="38:139">
      <c r="AL10907" s="13"/>
      <c r="AM10907" s="13"/>
      <c r="AN10907" s="3"/>
      <c r="AO10907" s="126"/>
      <c r="AP10907" s="126"/>
      <c r="AQ10907" s="127"/>
      <c r="AR10907" s="128"/>
      <c r="AS10907" s="13"/>
      <c r="AW10907" s="128"/>
      <c r="AX10907" s="128"/>
      <c r="AY10907" s="128"/>
      <c r="BH10907" s="89"/>
      <c r="BI10907" s="90"/>
      <c r="DL10907" s="13"/>
      <c r="DM10907" s="13"/>
      <c r="DN10907" s="3"/>
      <c r="DO10907" s="126"/>
      <c r="DP10907" s="126"/>
      <c r="DQ10907" s="127"/>
      <c r="DR10907" s="128"/>
      <c r="DS10907" s="13"/>
      <c r="DW10907" s="128"/>
      <c r="DX10907" s="128"/>
      <c r="DY10907" s="128"/>
      <c r="EH10907" s="89"/>
      <c r="EI10907" s="90"/>
    </row>
    <row r="10908" spans="38:139">
      <c r="AL10908" s="13"/>
      <c r="AM10908" s="13"/>
      <c r="AN10908" s="3"/>
      <c r="AO10908" s="126"/>
      <c r="AP10908" s="126"/>
      <c r="AQ10908" s="127"/>
      <c r="AR10908" s="128"/>
      <c r="AS10908" s="13"/>
      <c r="AW10908" s="128"/>
      <c r="AX10908" s="128"/>
      <c r="AY10908" s="128"/>
      <c r="BH10908" s="89"/>
      <c r="BI10908" s="90"/>
      <c r="DL10908" s="13"/>
      <c r="DM10908" s="13"/>
      <c r="DN10908" s="3"/>
      <c r="DO10908" s="126"/>
      <c r="DP10908" s="126"/>
      <c r="DQ10908" s="127"/>
      <c r="DR10908" s="128"/>
      <c r="DS10908" s="13"/>
      <c r="DW10908" s="128"/>
      <c r="DX10908" s="128"/>
      <c r="DY10908" s="128"/>
      <c r="EH10908" s="89"/>
      <c r="EI10908" s="90"/>
    </row>
    <row r="10909" spans="38:139">
      <c r="AL10909" s="13"/>
      <c r="AM10909" s="13"/>
      <c r="AN10909" s="3"/>
      <c r="AO10909" s="126"/>
      <c r="AP10909" s="126"/>
      <c r="AQ10909" s="127"/>
      <c r="AR10909" s="128"/>
      <c r="AS10909" s="13"/>
      <c r="AW10909" s="128"/>
      <c r="AX10909" s="128"/>
      <c r="AY10909" s="128"/>
      <c r="BH10909" s="89"/>
      <c r="BI10909" s="90"/>
      <c r="DL10909" s="13"/>
      <c r="DM10909" s="13"/>
      <c r="DN10909" s="3"/>
      <c r="DO10909" s="126"/>
      <c r="DP10909" s="126"/>
      <c r="DQ10909" s="127"/>
      <c r="DR10909" s="128"/>
      <c r="DS10909" s="13"/>
      <c r="DW10909" s="128"/>
      <c r="DX10909" s="128"/>
      <c r="DY10909" s="128"/>
      <c r="EH10909" s="89"/>
      <c r="EI10909" s="90"/>
    </row>
    <row r="10910" spans="38:139">
      <c r="AL10910" s="13"/>
      <c r="AM10910" s="13"/>
      <c r="AN10910" s="3"/>
      <c r="AO10910" s="126"/>
      <c r="AP10910" s="126"/>
      <c r="AQ10910" s="127"/>
      <c r="AR10910" s="128"/>
      <c r="AS10910" s="13"/>
      <c r="AW10910" s="128"/>
      <c r="AX10910" s="128"/>
      <c r="AY10910" s="128"/>
      <c r="BH10910" s="89"/>
      <c r="BI10910" s="90"/>
      <c r="DL10910" s="13"/>
      <c r="DM10910" s="13"/>
      <c r="DN10910" s="3"/>
      <c r="DO10910" s="126"/>
      <c r="DP10910" s="126"/>
      <c r="DQ10910" s="127"/>
      <c r="DR10910" s="128"/>
      <c r="DS10910" s="13"/>
      <c r="DW10910" s="128"/>
      <c r="DX10910" s="128"/>
      <c r="DY10910" s="128"/>
      <c r="EH10910" s="89"/>
      <c r="EI10910" s="90"/>
    </row>
    <row r="10911" spans="38:139">
      <c r="AL10911" s="13"/>
      <c r="AM10911" s="13"/>
      <c r="AN10911" s="3"/>
      <c r="AO10911" s="126"/>
      <c r="AP10911" s="126"/>
      <c r="AQ10911" s="127"/>
      <c r="AR10911" s="128"/>
      <c r="AS10911" s="13"/>
      <c r="AW10911" s="128"/>
      <c r="AX10911" s="128"/>
      <c r="AY10911" s="128"/>
      <c r="BH10911" s="89"/>
      <c r="BI10911" s="90"/>
      <c r="DL10911" s="13"/>
      <c r="DM10911" s="13"/>
      <c r="DN10911" s="3"/>
      <c r="DO10911" s="126"/>
      <c r="DP10911" s="126"/>
      <c r="DQ10911" s="127"/>
      <c r="DR10911" s="128"/>
      <c r="DS10911" s="13"/>
      <c r="DW10911" s="128"/>
      <c r="DX10911" s="128"/>
      <c r="DY10911" s="128"/>
      <c r="EH10911" s="89"/>
      <c r="EI10911" s="90"/>
    </row>
    <row r="10912" spans="38:139">
      <c r="AL10912" s="13"/>
      <c r="AM10912" s="13"/>
      <c r="AN10912" s="3"/>
      <c r="AO10912" s="126"/>
      <c r="AP10912" s="126"/>
      <c r="AQ10912" s="127"/>
      <c r="AR10912" s="128"/>
      <c r="AS10912" s="13"/>
      <c r="AW10912" s="128"/>
      <c r="AX10912" s="128"/>
      <c r="AY10912" s="128"/>
      <c r="BH10912" s="89"/>
      <c r="BI10912" s="90"/>
      <c r="DL10912" s="13"/>
      <c r="DM10912" s="13"/>
      <c r="DN10912" s="3"/>
      <c r="DO10912" s="126"/>
      <c r="DP10912" s="126"/>
      <c r="DQ10912" s="127"/>
      <c r="DR10912" s="128"/>
      <c r="DS10912" s="13"/>
      <c r="DW10912" s="128"/>
      <c r="DX10912" s="128"/>
      <c r="DY10912" s="128"/>
      <c r="EH10912" s="89"/>
      <c r="EI10912" s="90"/>
    </row>
    <row r="10913" spans="38:139">
      <c r="AL10913" s="13"/>
      <c r="AM10913" s="13"/>
      <c r="AN10913" s="3"/>
      <c r="AO10913" s="126"/>
      <c r="AP10913" s="126"/>
      <c r="AQ10913" s="127"/>
      <c r="AR10913" s="128"/>
      <c r="AS10913" s="13"/>
      <c r="AW10913" s="128"/>
      <c r="AX10913" s="128"/>
      <c r="AY10913" s="128"/>
      <c r="BH10913" s="89"/>
      <c r="BI10913" s="90"/>
      <c r="DL10913" s="13"/>
      <c r="DM10913" s="13"/>
      <c r="DN10913" s="3"/>
      <c r="DO10913" s="126"/>
      <c r="DP10913" s="126"/>
      <c r="DQ10913" s="127"/>
      <c r="DR10913" s="128"/>
      <c r="DS10913" s="13"/>
      <c r="DW10913" s="128"/>
      <c r="DX10913" s="128"/>
      <c r="DY10913" s="128"/>
      <c r="EH10913" s="89"/>
      <c r="EI10913" s="90"/>
    </row>
    <row r="10914" spans="38:139">
      <c r="AL10914" s="13"/>
      <c r="AM10914" s="13"/>
      <c r="AN10914" s="3"/>
      <c r="AO10914" s="126"/>
      <c r="AP10914" s="126"/>
      <c r="AQ10914" s="127"/>
      <c r="AR10914" s="128"/>
      <c r="AS10914" s="13"/>
      <c r="AW10914" s="128"/>
      <c r="AX10914" s="128"/>
      <c r="AY10914" s="128"/>
      <c r="BH10914" s="89"/>
      <c r="BI10914" s="90"/>
      <c r="DL10914" s="13"/>
      <c r="DM10914" s="13"/>
      <c r="DN10914" s="3"/>
      <c r="DO10914" s="126"/>
      <c r="DP10914" s="126"/>
      <c r="DQ10914" s="127"/>
      <c r="DR10914" s="128"/>
      <c r="DS10914" s="13"/>
      <c r="DW10914" s="128"/>
      <c r="DX10914" s="128"/>
      <c r="DY10914" s="128"/>
      <c r="EH10914" s="89"/>
      <c r="EI10914" s="90"/>
    </row>
    <row r="10915" spans="38:139">
      <c r="AL10915" s="13"/>
      <c r="AM10915" s="13"/>
      <c r="AN10915" s="3"/>
      <c r="AO10915" s="126"/>
      <c r="AP10915" s="126"/>
      <c r="AQ10915" s="127"/>
      <c r="AR10915" s="128"/>
      <c r="AS10915" s="13"/>
      <c r="AW10915" s="128"/>
      <c r="AX10915" s="128"/>
      <c r="AY10915" s="128"/>
      <c r="BH10915" s="89"/>
      <c r="BI10915" s="90"/>
      <c r="DL10915" s="13"/>
      <c r="DM10915" s="13"/>
      <c r="DN10915" s="3"/>
      <c r="DO10915" s="126"/>
      <c r="DP10915" s="126"/>
      <c r="DQ10915" s="127"/>
      <c r="DR10915" s="128"/>
      <c r="DS10915" s="13"/>
      <c r="DW10915" s="128"/>
      <c r="DX10915" s="128"/>
      <c r="DY10915" s="128"/>
      <c r="EH10915" s="89"/>
      <c r="EI10915" s="90"/>
    </row>
    <row r="10916" spans="38:139">
      <c r="AL10916" s="13"/>
      <c r="AM10916" s="13"/>
      <c r="AN10916" s="3"/>
      <c r="AO10916" s="126"/>
      <c r="AP10916" s="126"/>
      <c r="AQ10916" s="127"/>
      <c r="AR10916" s="128"/>
      <c r="AS10916" s="13"/>
      <c r="AW10916" s="128"/>
      <c r="AX10916" s="128"/>
      <c r="AY10916" s="128"/>
      <c r="BH10916" s="89"/>
      <c r="BI10916" s="90"/>
      <c r="DL10916" s="13"/>
      <c r="DM10916" s="13"/>
      <c r="DN10916" s="3"/>
      <c r="DO10916" s="126"/>
      <c r="DP10916" s="126"/>
      <c r="DQ10916" s="127"/>
      <c r="DR10916" s="128"/>
      <c r="DS10916" s="13"/>
      <c r="DW10916" s="128"/>
      <c r="DX10916" s="128"/>
      <c r="DY10916" s="128"/>
      <c r="EH10916" s="89"/>
      <c r="EI10916" s="90"/>
    </row>
    <row r="10917" spans="38:139">
      <c r="AL10917" s="13"/>
      <c r="AM10917" s="13"/>
      <c r="AN10917" s="3"/>
      <c r="AO10917" s="126"/>
      <c r="AP10917" s="126"/>
      <c r="AQ10917" s="127"/>
      <c r="AR10917" s="128"/>
      <c r="AS10917" s="13"/>
      <c r="AW10917" s="128"/>
      <c r="AX10917" s="128"/>
      <c r="AY10917" s="128"/>
      <c r="BH10917" s="89"/>
      <c r="BI10917" s="90"/>
      <c r="DL10917" s="13"/>
      <c r="DM10917" s="13"/>
      <c r="DN10917" s="3"/>
      <c r="DO10917" s="126"/>
      <c r="DP10917" s="126"/>
      <c r="DQ10917" s="127"/>
      <c r="DR10917" s="128"/>
      <c r="DS10917" s="13"/>
      <c r="DW10917" s="128"/>
      <c r="DX10917" s="128"/>
      <c r="DY10917" s="128"/>
      <c r="EH10917" s="89"/>
      <c r="EI10917" s="90"/>
    </row>
    <row r="10918" spans="38:139">
      <c r="AL10918" s="13"/>
      <c r="AM10918" s="13"/>
      <c r="AN10918" s="3"/>
      <c r="AO10918" s="126"/>
      <c r="AP10918" s="126"/>
      <c r="AQ10918" s="127"/>
      <c r="AR10918" s="128"/>
      <c r="AS10918" s="13"/>
      <c r="AW10918" s="128"/>
      <c r="AX10918" s="128"/>
      <c r="AY10918" s="128"/>
      <c r="BH10918" s="89"/>
      <c r="BI10918" s="90"/>
      <c r="DL10918" s="13"/>
      <c r="DM10918" s="13"/>
      <c r="DN10918" s="3"/>
      <c r="DO10918" s="126"/>
      <c r="DP10918" s="126"/>
      <c r="DQ10918" s="127"/>
      <c r="DR10918" s="128"/>
      <c r="DS10918" s="13"/>
      <c r="DW10918" s="128"/>
      <c r="DX10918" s="128"/>
      <c r="DY10918" s="128"/>
      <c r="EH10918" s="89"/>
      <c r="EI10918" s="90"/>
    </row>
    <row r="10919" spans="38:139">
      <c r="AL10919" s="13"/>
      <c r="AM10919" s="13"/>
      <c r="AN10919" s="3"/>
      <c r="AO10919" s="126"/>
      <c r="AP10919" s="126"/>
      <c r="AQ10919" s="127"/>
      <c r="AR10919" s="128"/>
      <c r="AS10919" s="13"/>
      <c r="AW10919" s="128"/>
      <c r="AX10919" s="128"/>
      <c r="AY10919" s="128"/>
      <c r="BH10919" s="89"/>
      <c r="BI10919" s="90"/>
      <c r="DL10919" s="13"/>
      <c r="DM10919" s="13"/>
      <c r="DN10919" s="3"/>
      <c r="DO10919" s="126"/>
      <c r="DP10919" s="126"/>
      <c r="DQ10919" s="127"/>
      <c r="DR10919" s="128"/>
      <c r="DS10919" s="13"/>
      <c r="DW10919" s="128"/>
      <c r="DX10919" s="128"/>
      <c r="DY10919" s="128"/>
      <c r="EH10919" s="89"/>
      <c r="EI10919" s="90"/>
    </row>
    <row r="10920" spans="38:139">
      <c r="AL10920" s="13"/>
      <c r="AM10920" s="13"/>
      <c r="AN10920" s="3"/>
      <c r="AO10920" s="126"/>
      <c r="AP10920" s="126"/>
      <c r="AQ10920" s="127"/>
      <c r="AR10920" s="128"/>
      <c r="AS10920" s="13"/>
      <c r="AW10920" s="128"/>
      <c r="AX10920" s="128"/>
      <c r="AY10920" s="128"/>
      <c r="BH10920" s="89"/>
      <c r="BI10920" s="90"/>
      <c r="DL10920" s="13"/>
      <c r="DM10920" s="13"/>
      <c r="DN10920" s="3"/>
      <c r="DO10920" s="126"/>
      <c r="DP10920" s="126"/>
      <c r="DQ10920" s="127"/>
      <c r="DR10920" s="128"/>
      <c r="DS10920" s="13"/>
      <c r="DW10920" s="128"/>
      <c r="DX10920" s="128"/>
      <c r="DY10920" s="128"/>
      <c r="EH10920" s="89"/>
      <c r="EI10920" s="90"/>
    </row>
    <row r="10921" spans="38:139">
      <c r="AL10921" s="13"/>
      <c r="AM10921" s="13"/>
      <c r="AN10921" s="3"/>
      <c r="AO10921" s="126"/>
      <c r="AP10921" s="126"/>
      <c r="AQ10921" s="127"/>
      <c r="AR10921" s="128"/>
      <c r="AS10921" s="13"/>
      <c r="AW10921" s="128"/>
      <c r="AX10921" s="128"/>
      <c r="AY10921" s="128"/>
      <c r="BH10921" s="89"/>
      <c r="BI10921" s="90"/>
      <c r="DL10921" s="13"/>
      <c r="DM10921" s="13"/>
      <c r="DN10921" s="3"/>
      <c r="DO10921" s="126"/>
      <c r="DP10921" s="126"/>
      <c r="DQ10921" s="127"/>
      <c r="DR10921" s="128"/>
      <c r="DS10921" s="13"/>
      <c r="DW10921" s="128"/>
      <c r="DX10921" s="128"/>
      <c r="DY10921" s="128"/>
      <c r="EH10921" s="89"/>
      <c r="EI10921" s="90"/>
    </row>
    <row r="10922" spans="38:139">
      <c r="AL10922" s="13"/>
      <c r="AM10922" s="13"/>
      <c r="AN10922" s="3"/>
      <c r="AO10922" s="126"/>
      <c r="AP10922" s="126"/>
      <c r="AQ10922" s="127"/>
      <c r="AR10922" s="128"/>
      <c r="AS10922" s="13"/>
      <c r="AW10922" s="128"/>
      <c r="AX10922" s="128"/>
      <c r="AY10922" s="128"/>
      <c r="BH10922" s="89"/>
      <c r="BI10922" s="90"/>
      <c r="DL10922" s="13"/>
      <c r="DM10922" s="13"/>
      <c r="DN10922" s="3"/>
      <c r="DO10922" s="126"/>
      <c r="DP10922" s="126"/>
      <c r="DQ10922" s="127"/>
      <c r="DR10922" s="128"/>
      <c r="DS10922" s="13"/>
      <c r="DW10922" s="128"/>
      <c r="DX10922" s="128"/>
      <c r="DY10922" s="128"/>
      <c r="EH10922" s="89"/>
      <c r="EI10922" s="90"/>
    </row>
    <row r="10923" spans="38:139">
      <c r="AL10923" s="13"/>
      <c r="AM10923" s="13"/>
      <c r="AN10923" s="3"/>
      <c r="AO10923" s="126"/>
      <c r="AP10923" s="126"/>
      <c r="AQ10923" s="127"/>
      <c r="AR10923" s="128"/>
      <c r="AS10923" s="13"/>
      <c r="AW10923" s="128"/>
      <c r="AX10923" s="128"/>
      <c r="AY10923" s="128"/>
      <c r="BH10923" s="89"/>
      <c r="BI10923" s="90"/>
      <c r="DL10923" s="13"/>
      <c r="DM10923" s="13"/>
      <c r="DN10923" s="3"/>
      <c r="DO10923" s="126"/>
      <c r="DP10923" s="126"/>
      <c r="DQ10923" s="127"/>
      <c r="DR10923" s="128"/>
      <c r="DS10923" s="13"/>
      <c r="DW10923" s="128"/>
      <c r="DX10923" s="128"/>
      <c r="DY10923" s="128"/>
      <c r="EH10923" s="89"/>
      <c r="EI10923" s="90"/>
    </row>
    <row r="10924" spans="38:139">
      <c r="AL10924" s="13"/>
      <c r="AM10924" s="13"/>
      <c r="AN10924" s="3"/>
      <c r="AO10924" s="126"/>
      <c r="AP10924" s="126"/>
      <c r="AQ10924" s="127"/>
      <c r="AR10924" s="128"/>
      <c r="AS10924" s="13"/>
      <c r="AW10924" s="128"/>
      <c r="AX10924" s="128"/>
      <c r="AY10924" s="128"/>
      <c r="BH10924" s="89"/>
      <c r="BI10924" s="90"/>
      <c r="DL10924" s="13"/>
      <c r="DM10924" s="13"/>
      <c r="DN10924" s="3"/>
      <c r="DO10924" s="126"/>
      <c r="DP10924" s="126"/>
      <c r="DQ10924" s="127"/>
      <c r="DR10924" s="128"/>
      <c r="DS10924" s="13"/>
      <c r="DW10924" s="128"/>
      <c r="DX10924" s="128"/>
      <c r="DY10924" s="128"/>
      <c r="EH10924" s="89"/>
      <c r="EI10924" s="90"/>
    </row>
    <row r="10925" spans="38:139">
      <c r="AL10925" s="13"/>
      <c r="AM10925" s="13"/>
      <c r="AN10925" s="3"/>
      <c r="AO10925" s="126"/>
      <c r="AP10925" s="126"/>
      <c r="AQ10925" s="127"/>
      <c r="AR10925" s="128"/>
      <c r="AS10925" s="13"/>
      <c r="AW10925" s="128"/>
      <c r="AX10925" s="128"/>
      <c r="AY10925" s="128"/>
      <c r="BH10925" s="89"/>
      <c r="BI10925" s="90"/>
      <c r="DL10925" s="13"/>
      <c r="DM10925" s="13"/>
      <c r="DN10925" s="3"/>
      <c r="DO10925" s="126"/>
      <c r="DP10925" s="126"/>
      <c r="DQ10925" s="127"/>
      <c r="DR10925" s="128"/>
      <c r="DS10925" s="13"/>
      <c r="DW10925" s="128"/>
      <c r="DX10925" s="128"/>
      <c r="DY10925" s="128"/>
      <c r="EH10925" s="89"/>
      <c r="EI10925" s="90"/>
    </row>
    <row r="10926" spans="38:139">
      <c r="AL10926" s="13"/>
      <c r="AM10926" s="13"/>
      <c r="AN10926" s="3"/>
      <c r="AO10926" s="126"/>
      <c r="AP10926" s="126"/>
      <c r="AQ10926" s="127"/>
      <c r="AR10926" s="128"/>
      <c r="AS10926" s="13"/>
      <c r="AW10926" s="128"/>
      <c r="AX10926" s="128"/>
      <c r="AY10926" s="128"/>
      <c r="BH10926" s="89"/>
      <c r="BI10926" s="90"/>
      <c r="DL10926" s="13"/>
      <c r="DM10926" s="13"/>
      <c r="DN10926" s="3"/>
      <c r="DO10926" s="126"/>
      <c r="DP10926" s="126"/>
      <c r="DQ10926" s="127"/>
      <c r="DR10926" s="128"/>
      <c r="DS10926" s="13"/>
      <c r="DW10926" s="128"/>
      <c r="DX10926" s="128"/>
      <c r="DY10926" s="128"/>
      <c r="EH10926" s="89"/>
      <c r="EI10926" s="90"/>
    </row>
    <row r="10927" spans="38:139">
      <c r="AL10927" s="13"/>
      <c r="AM10927" s="13"/>
      <c r="AN10927" s="3"/>
      <c r="AO10927" s="126"/>
      <c r="AP10927" s="126"/>
      <c r="AQ10927" s="127"/>
      <c r="AR10927" s="128"/>
      <c r="AS10927" s="13"/>
      <c r="AW10927" s="128"/>
      <c r="AX10927" s="128"/>
      <c r="AY10927" s="128"/>
      <c r="BH10927" s="89"/>
      <c r="BI10927" s="90"/>
      <c r="DL10927" s="13"/>
      <c r="DM10927" s="13"/>
      <c r="DN10927" s="3"/>
      <c r="DO10927" s="126"/>
      <c r="DP10927" s="126"/>
      <c r="DQ10927" s="127"/>
      <c r="DR10927" s="128"/>
      <c r="DS10927" s="13"/>
      <c r="DW10927" s="128"/>
      <c r="DX10927" s="128"/>
      <c r="DY10927" s="128"/>
      <c r="EH10927" s="89"/>
      <c r="EI10927" s="90"/>
    </row>
    <row r="10928" spans="38:139">
      <c r="AL10928" s="13"/>
      <c r="AM10928" s="13"/>
      <c r="AN10928" s="3"/>
      <c r="AO10928" s="126"/>
      <c r="AP10928" s="126"/>
      <c r="AQ10928" s="127"/>
      <c r="AR10928" s="128"/>
      <c r="AS10928" s="13"/>
      <c r="AW10928" s="128"/>
      <c r="AX10928" s="128"/>
      <c r="AY10928" s="128"/>
      <c r="BH10928" s="89"/>
      <c r="BI10928" s="90"/>
      <c r="DL10928" s="13"/>
      <c r="DM10928" s="13"/>
      <c r="DN10928" s="3"/>
      <c r="DO10928" s="126"/>
      <c r="DP10928" s="126"/>
      <c r="DQ10928" s="127"/>
      <c r="DR10928" s="128"/>
      <c r="DS10928" s="13"/>
      <c r="DW10928" s="128"/>
      <c r="DX10928" s="128"/>
      <c r="DY10928" s="128"/>
      <c r="EH10928" s="89"/>
      <c r="EI10928" s="90"/>
    </row>
    <row r="10929" spans="38:139">
      <c r="AL10929" s="13"/>
      <c r="AM10929" s="13"/>
      <c r="AN10929" s="3"/>
      <c r="AO10929" s="126"/>
      <c r="AP10929" s="126"/>
      <c r="AQ10929" s="127"/>
      <c r="AR10929" s="128"/>
      <c r="AS10929" s="13"/>
      <c r="AW10929" s="128"/>
      <c r="AX10929" s="128"/>
      <c r="AY10929" s="128"/>
      <c r="BH10929" s="89"/>
      <c r="BI10929" s="90"/>
      <c r="DL10929" s="13"/>
      <c r="DM10929" s="13"/>
      <c r="DN10929" s="3"/>
      <c r="DO10929" s="126"/>
      <c r="DP10929" s="126"/>
      <c r="DQ10929" s="127"/>
      <c r="DR10929" s="128"/>
      <c r="DS10929" s="13"/>
      <c r="DW10929" s="128"/>
      <c r="DX10929" s="128"/>
      <c r="DY10929" s="128"/>
      <c r="EH10929" s="89"/>
      <c r="EI10929" s="90"/>
    </row>
    <row r="10930" spans="38:139">
      <c r="AL10930" s="13"/>
      <c r="AM10930" s="13"/>
      <c r="AN10930" s="3"/>
      <c r="AO10930" s="126"/>
      <c r="AP10930" s="126"/>
      <c r="AQ10930" s="127"/>
      <c r="AR10930" s="128"/>
      <c r="AS10930" s="13"/>
      <c r="AW10930" s="128"/>
      <c r="AX10930" s="128"/>
      <c r="AY10930" s="128"/>
      <c r="BH10930" s="89"/>
      <c r="BI10930" s="90"/>
      <c r="DL10930" s="13"/>
      <c r="DM10930" s="13"/>
      <c r="DN10930" s="3"/>
      <c r="DO10930" s="126"/>
      <c r="DP10930" s="126"/>
      <c r="DQ10930" s="127"/>
      <c r="DR10930" s="128"/>
      <c r="DS10930" s="13"/>
      <c r="DW10930" s="128"/>
      <c r="DX10930" s="128"/>
      <c r="DY10930" s="128"/>
      <c r="EH10930" s="89"/>
      <c r="EI10930" s="90"/>
    </row>
    <row r="10931" spans="38:139">
      <c r="AL10931" s="13"/>
      <c r="AM10931" s="13"/>
      <c r="AN10931" s="3"/>
      <c r="AO10931" s="126"/>
      <c r="AP10931" s="126"/>
      <c r="AQ10931" s="127"/>
      <c r="AR10931" s="128"/>
      <c r="AS10931" s="13"/>
      <c r="AW10931" s="128"/>
      <c r="AX10931" s="128"/>
      <c r="AY10931" s="128"/>
      <c r="BH10931" s="89"/>
      <c r="BI10931" s="90"/>
      <c r="DL10931" s="13"/>
      <c r="DM10931" s="13"/>
      <c r="DN10931" s="3"/>
      <c r="DO10931" s="126"/>
      <c r="DP10931" s="126"/>
      <c r="DQ10931" s="127"/>
      <c r="DR10931" s="128"/>
      <c r="DS10931" s="13"/>
      <c r="DW10931" s="128"/>
      <c r="DX10931" s="128"/>
      <c r="DY10931" s="128"/>
      <c r="EH10931" s="89"/>
      <c r="EI10931" s="90"/>
    </row>
    <row r="10932" spans="38:139">
      <c r="AL10932" s="13"/>
      <c r="AM10932" s="13"/>
      <c r="AN10932" s="3"/>
      <c r="AO10932" s="126"/>
      <c r="AP10932" s="126"/>
      <c r="AQ10932" s="127"/>
      <c r="AR10932" s="128"/>
      <c r="AS10932" s="13"/>
      <c r="AW10932" s="128"/>
      <c r="AX10932" s="128"/>
      <c r="AY10932" s="128"/>
      <c r="BH10932" s="89"/>
      <c r="BI10932" s="90"/>
      <c r="DL10932" s="13"/>
      <c r="DM10932" s="13"/>
      <c r="DN10932" s="3"/>
      <c r="DO10932" s="126"/>
      <c r="DP10932" s="126"/>
      <c r="DQ10932" s="127"/>
      <c r="DR10932" s="128"/>
      <c r="DS10932" s="13"/>
      <c r="DW10932" s="128"/>
      <c r="DX10932" s="128"/>
      <c r="DY10932" s="128"/>
      <c r="EH10932" s="89"/>
      <c r="EI10932" s="90"/>
    </row>
    <row r="10933" spans="38:139">
      <c r="AL10933" s="13"/>
      <c r="AM10933" s="13"/>
      <c r="AN10933" s="3"/>
      <c r="AO10933" s="126"/>
      <c r="AP10933" s="126"/>
      <c r="AQ10933" s="127"/>
      <c r="AR10933" s="128"/>
      <c r="AS10933" s="13"/>
      <c r="AW10933" s="128"/>
      <c r="AX10933" s="128"/>
      <c r="AY10933" s="128"/>
      <c r="BH10933" s="89"/>
      <c r="BI10933" s="90"/>
      <c r="DL10933" s="13"/>
      <c r="DM10933" s="13"/>
      <c r="DN10933" s="3"/>
      <c r="DO10933" s="126"/>
      <c r="DP10933" s="126"/>
      <c r="DQ10933" s="127"/>
      <c r="DR10933" s="128"/>
      <c r="DS10933" s="13"/>
      <c r="DW10933" s="128"/>
      <c r="DX10933" s="128"/>
      <c r="DY10933" s="128"/>
      <c r="EH10933" s="89"/>
      <c r="EI10933" s="90"/>
    </row>
    <row r="10934" spans="38:139">
      <c r="AL10934" s="13"/>
      <c r="AM10934" s="13"/>
      <c r="AN10934" s="3"/>
      <c r="AO10934" s="126"/>
      <c r="AP10934" s="126"/>
      <c r="AQ10934" s="127"/>
      <c r="AR10934" s="128"/>
      <c r="AS10934" s="13"/>
      <c r="AW10934" s="128"/>
      <c r="AX10934" s="128"/>
      <c r="AY10934" s="128"/>
      <c r="BH10934" s="89"/>
      <c r="BI10934" s="90"/>
      <c r="DL10934" s="13"/>
      <c r="DM10934" s="13"/>
      <c r="DN10934" s="3"/>
      <c r="DO10934" s="126"/>
      <c r="DP10934" s="126"/>
      <c r="DQ10934" s="127"/>
      <c r="DR10934" s="128"/>
      <c r="DS10934" s="13"/>
      <c r="DW10934" s="128"/>
      <c r="DX10934" s="128"/>
      <c r="DY10934" s="128"/>
      <c r="EH10934" s="89"/>
      <c r="EI10934" s="90"/>
    </row>
    <row r="10935" spans="38:139">
      <c r="AL10935" s="13"/>
      <c r="AM10935" s="13"/>
      <c r="AN10935" s="3"/>
      <c r="AO10935" s="126"/>
      <c r="AP10935" s="126"/>
      <c r="AQ10935" s="127"/>
      <c r="AR10935" s="128"/>
      <c r="AS10935" s="13"/>
      <c r="AW10935" s="128"/>
      <c r="AX10935" s="128"/>
      <c r="AY10935" s="128"/>
      <c r="BH10935" s="89"/>
      <c r="BI10935" s="90"/>
      <c r="DL10935" s="13"/>
      <c r="DM10935" s="13"/>
      <c r="DN10935" s="3"/>
      <c r="DO10935" s="126"/>
      <c r="DP10935" s="126"/>
      <c r="DQ10935" s="127"/>
      <c r="DR10935" s="128"/>
      <c r="DS10935" s="13"/>
      <c r="DW10935" s="128"/>
      <c r="DX10935" s="128"/>
      <c r="DY10935" s="128"/>
      <c r="EH10935" s="89"/>
      <c r="EI10935" s="90"/>
    </row>
    <row r="10936" spans="38:139">
      <c r="AL10936" s="13"/>
      <c r="AM10936" s="13"/>
      <c r="AN10936" s="3"/>
      <c r="AO10936" s="126"/>
      <c r="AP10936" s="126"/>
      <c r="AQ10936" s="127"/>
      <c r="AR10936" s="128"/>
      <c r="AS10936" s="13"/>
      <c r="AW10936" s="128"/>
      <c r="AX10936" s="128"/>
      <c r="AY10936" s="128"/>
      <c r="BH10936" s="89"/>
      <c r="BI10936" s="90"/>
      <c r="DL10936" s="13"/>
      <c r="DM10936" s="13"/>
      <c r="DN10936" s="3"/>
      <c r="DO10936" s="126"/>
      <c r="DP10936" s="126"/>
      <c r="DQ10936" s="127"/>
      <c r="DR10936" s="128"/>
      <c r="DS10936" s="13"/>
      <c r="DW10936" s="128"/>
      <c r="DX10936" s="128"/>
      <c r="DY10936" s="128"/>
      <c r="EH10936" s="89"/>
      <c r="EI10936" s="90"/>
    </row>
    <row r="10937" spans="38:139">
      <c r="AL10937" s="13"/>
      <c r="AM10937" s="13"/>
      <c r="AN10937" s="3"/>
      <c r="AO10937" s="126"/>
      <c r="AP10937" s="126"/>
      <c r="AQ10937" s="127"/>
      <c r="AR10937" s="128"/>
      <c r="AS10937" s="13"/>
      <c r="AW10937" s="128"/>
      <c r="AX10937" s="128"/>
      <c r="AY10937" s="128"/>
      <c r="BH10937" s="89"/>
      <c r="BI10937" s="90"/>
      <c r="DL10937" s="13"/>
      <c r="DM10937" s="13"/>
      <c r="DN10937" s="3"/>
      <c r="DO10937" s="126"/>
      <c r="DP10937" s="126"/>
      <c r="DQ10937" s="127"/>
      <c r="DR10937" s="128"/>
      <c r="DS10937" s="13"/>
      <c r="DW10937" s="128"/>
      <c r="DX10937" s="128"/>
      <c r="DY10937" s="128"/>
      <c r="EH10937" s="89"/>
      <c r="EI10937" s="90"/>
    </row>
    <row r="10938" spans="38:139">
      <c r="AL10938" s="13"/>
      <c r="AM10938" s="13"/>
      <c r="AN10938" s="3"/>
      <c r="AO10938" s="126"/>
      <c r="AP10938" s="126"/>
      <c r="AQ10938" s="127"/>
      <c r="AR10938" s="128"/>
      <c r="AS10938" s="13"/>
      <c r="AW10938" s="128"/>
      <c r="AX10938" s="128"/>
      <c r="AY10938" s="128"/>
      <c r="BH10938" s="89"/>
      <c r="BI10938" s="90"/>
      <c r="DL10938" s="13"/>
      <c r="DM10938" s="13"/>
      <c r="DN10938" s="3"/>
      <c r="DO10938" s="126"/>
      <c r="DP10938" s="126"/>
      <c r="DQ10938" s="127"/>
      <c r="DR10938" s="128"/>
      <c r="DS10938" s="13"/>
      <c r="DW10938" s="128"/>
      <c r="DX10938" s="128"/>
      <c r="DY10938" s="128"/>
      <c r="EH10938" s="89"/>
      <c r="EI10938" s="90"/>
    </row>
    <row r="10939" spans="38:139">
      <c r="AL10939" s="13"/>
      <c r="AM10939" s="13"/>
      <c r="AN10939" s="3"/>
      <c r="AO10939" s="126"/>
      <c r="AP10939" s="126"/>
      <c r="AQ10939" s="127"/>
      <c r="AR10939" s="128"/>
      <c r="AS10939" s="13"/>
      <c r="AW10939" s="128"/>
      <c r="AX10939" s="128"/>
      <c r="AY10939" s="128"/>
      <c r="BH10939" s="89"/>
      <c r="BI10939" s="90"/>
      <c r="DL10939" s="13"/>
      <c r="DM10939" s="13"/>
      <c r="DN10939" s="3"/>
      <c r="DO10939" s="126"/>
      <c r="DP10939" s="126"/>
      <c r="DQ10939" s="127"/>
      <c r="DR10939" s="128"/>
      <c r="DS10939" s="13"/>
      <c r="DW10939" s="128"/>
      <c r="DX10939" s="128"/>
      <c r="DY10939" s="128"/>
      <c r="EH10939" s="89"/>
      <c r="EI10939" s="90"/>
    </row>
    <row r="10940" spans="38:139">
      <c r="AL10940" s="13"/>
      <c r="AM10940" s="13"/>
      <c r="AN10940" s="3"/>
      <c r="AO10940" s="126"/>
      <c r="AP10940" s="126"/>
      <c r="AQ10940" s="127"/>
      <c r="AR10940" s="128"/>
      <c r="AS10940" s="13"/>
      <c r="AW10940" s="128"/>
      <c r="AX10940" s="128"/>
      <c r="AY10940" s="128"/>
      <c r="BH10940" s="89"/>
      <c r="BI10940" s="90"/>
      <c r="DL10940" s="13"/>
      <c r="DM10940" s="13"/>
      <c r="DN10940" s="3"/>
      <c r="DO10940" s="126"/>
      <c r="DP10940" s="126"/>
      <c r="DQ10940" s="127"/>
      <c r="DR10940" s="128"/>
      <c r="DS10940" s="13"/>
      <c r="DW10940" s="128"/>
      <c r="DX10940" s="128"/>
      <c r="DY10940" s="128"/>
      <c r="EH10940" s="89"/>
      <c r="EI10940" s="90"/>
    </row>
    <row r="10941" spans="38:139">
      <c r="AL10941" s="13"/>
      <c r="AM10941" s="13"/>
      <c r="AN10941" s="3"/>
      <c r="AO10941" s="126"/>
      <c r="AP10941" s="126"/>
      <c r="AQ10941" s="127"/>
      <c r="AR10941" s="128"/>
      <c r="AS10941" s="13"/>
      <c r="AW10941" s="128"/>
      <c r="AX10941" s="128"/>
      <c r="AY10941" s="128"/>
      <c r="BH10941" s="89"/>
      <c r="BI10941" s="90"/>
      <c r="DL10941" s="13"/>
      <c r="DM10941" s="13"/>
      <c r="DN10941" s="3"/>
      <c r="DO10941" s="126"/>
      <c r="DP10941" s="126"/>
      <c r="DQ10941" s="127"/>
      <c r="DR10941" s="128"/>
      <c r="DS10941" s="13"/>
      <c r="DW10941" s="128"/>
      <c r="DX10941" s="128"/>
      <c r="DY10941" s="128"/>
      <c r="EH10941" s="89"/>
      <c r="EI10941" s="90"/>
    </row>
    <row r="10942" spans="38:139">
      <c r="AL10942" s="13"/>
      <c r="AM10942" s="13"/>
      <c r="AN10942" s="3"/>
      <c r="AO10942" s="126"/>
      <c r="AP10942" s="126"/>
      <c r="AQ10942" s="127"/>
      <c r="AR10942" s="128"/>
      <c r="AS10942" s="13"/>
      <c r="AW10942" s="128"/>
      <c r="AX10942" s="128"/>
      <c r="AY10942" s="128"/>
      <c r="BH10942" s="89"/>
      <c r="BI10942" s="90"/>
      <c r="DL10942" s="13"/>
      <c r="DM10942" s="13"/>
      <c r="DN10942" s="3"/>
      <c r="DO10942" s="126"/>
      <c r="DP10942" s="126"/>
      <c r="DQ10942" s="127"/>
      <c r="DR10942" s="128"/>
      <c r="DS10942" s="13"/>
      <c r="DW10942" s="128"/>
      <c r="DX10942" s="128"/>
      <c r="DY10942" s="128"/>
      <c r="EH10942" s="89"/>
      <c r="EI10942" s="90"/>
    </row>
    <row r="10943" spans="38:139">
      <c r="AL10943" s="13"/>
      <c r="AM10943" s="13"/>
      <c r="AN10943" s="3"/>
      <c r="AO10943" s="126"/>
      <c r="AP10943" s="126"/>
      <c r="AQ10943" s="127"/>
      <c r="AR10943" s="128"/>
      <c r="AS10943" s="13"/>
      <c r="AW10943" s="128"/>
      <c r="AX10943" s="128"/>
      <c r="AY10943" s="128"/>
      <c r="BH10943" s="89"/>
      <c r="BI10943" s="90"/>
      <c r="DL10943" s="13"/>
      <c r="DM10943" s="13"/>
      <c r="DN10943" s="3"/>
      <c r="DO10943" s="126"/>
      <c r="DP10943" s="126"/>
      <c r="DQ10943" s="127"/>
      <c r="DR10943" s="128"/>
      <c r="DS10943" s="13"/>
      <c r="DW10943" s="128"/>
      <c r="DX10943" s="128"/>
      <c r="DY10943" s="128"/>
      <c r="EH10943" s="89"/>
      <c r="EI10943" s="90"/>
    </row>
    <row r="10944" spans="38:139">
      <c r="AL10944" s="13"/>
      <c r="AM10944" s="13"/>
      <c r="AN10944" s="3"/>
      <c r="AO10944" s="126"/>
      <c r="AP10944" s="126"/>
      <c r="AQ10944" s="127"/>
      <c r="AR10944" s="128"/>
      <c r="AS10944" s="13"/>
      <c r="AW10944" s="128"/>
      <c r="AX10944" s="128"/>
      <c r="AY10944" s="128"/>
      <c r="BH10944" s="89"/>
      <c r="BI10944" s="90"/>
      <c r="DL10944" s="13"/>
      <c r="DM10944" s="13"/>
      <c r="DN10944" s="3"/>
      <c r="DO10944" s="126"/>
      <c r="DP10944" s="126"/>
      <c r="DQ10944" s="127"/>
      <c r="DR10944" s="128"/>
      <c r="DS10944" s="13"/>
      <c r="DW10944" s="128"/>
      <c r="DX10944" s="128"/>
      <c r="DY10944" s="128"/>
      <c r="EH10944" s="89"/>
      <c r="EI10944" s="90"/>
    </row>
    <row r="10945" spans="38:139">
      <c r="AL10945" s="13"/>
      <c r="AM10945" s="13"/>
      <c r="AN10945" s="3"/>
      <c r="AO10945" s="126"/>
      <c r="AP10945" s="126"/>
      <c r="AQ10945" s="127"/>
      <c r="AR10945" s="128"/>
      <c r="AS10945" s="13"/>
      <c r="AW10945" s="128"/>
      <c r="AX10945" s="128"/>
      <c r="AY10945" s="128"/>
      <c r="BH10945" s="89"/>
      <c r="BI10945" s="90"/>
      <c r="DL10945" s="13"/>
      <c r="DM10945" s="13"/>
      <c r="DN10945" s="3"/>
      <c r="DO10945" s="126"/>
      <c r="DP10945" s="126"/>
      <c r="DQ10945" s="127"/>
      <c r="DR10945" s="128"/>
      <c r="DS10945" s="13"/>
      <c r="DW10945" s="128"/>
      <c r="DX10945" s="128"/>
      <c r="DY10945" s="128"/>
      <c r="EH10945" s="89"/>
      <c r="EI10945" s="90"/>
    </row>
    <row r="10946" spans="38:139">
      <c r="AL10946" s="13"/>
      <c r="AM10946" s="13"/>
      <c r="AN10946" s="3"/>
      <c r="AO10946" s="126"/>
      <c r="AP10946" s="126"/>
      <c r="AQ10946" s="127"/>
      <c r="AR10946" s="128"/>
      <c r="AS10946" s="13"/>
      <c r="AW10946" s="128"/>
      <c r="AX10946" s="128"/>
      <c r="AY10946" s="128"/>
      <c r="BH10946" s="89"/>
      <c r="BI10946" s="90"/>
      <c r="DL10946" s="13"/>
      <c r="DM10946" s="13"/>
      <c r="DN10946" s="3"/>
      <c r="DO10946" s="126"/>
      <c r="DP10946" s="126"/>
      <c r="DQ10946" s="127"/>
      <c r="DR10946" s="128"/>
      <c r="DS10946" s="13"/>
      <c r="DW10946" s="128"/>
      <c r="DX10946" s="128"/>
      <c r="DY10946" s="128"/>
      <c r="EH10946" s="89"/>
      <c r="EI10946" s="90"/>
    </row>
    <row r="10947" spans="38:139">
      <c r="AL10947" s="13"/>
      <c r="AM10947" s="13"/>
      <c r="AN10947" s="3"/>
      <c r="AO10947" s="126"/>
      <c r="AP10947" s="126"/>
      <c r="AQ10947" s="127"/>
      <c r="AR10947" s="128"/>
      <c r="AS10947" s="13"/>
      <c r="AW10947" s="128"/>
      <c r="AX10947" s="128"/>
      <c r="AY10947" s="128"/>
      <c r="BH10947" s="89"/>
      <c r="BI10947" s="90"/>
      <c r="DL10947" s="13"/>
      <c r="DM10947" s="13"/>
      <c r="DN10947" s="3"/>
      <c r="DO10947" s="126"/>
      <c r="DP10947" s="126"/>
      <c r="DQ10947" s="127"/>
      <c r="DR10947" s="128"/>
      <c r="DS10947" s="13"/>
      <c r="DW10947" s="128"/>
      <c r="DX10947" s="128"/>
      <c r="DY10947" s="128"/>
      <c r="EH10947" s="89"/>
      <c r="EI10947" s="90"/>
    </row>
    <row r="10948" spans="38:139">
      <c r="AL10948" s="13"/>
      <c r="AM10948" s="13"/>
      <c r="AN10948" s="3"/>
      <c r="AO10948" s="126"/>
      <c r="AP10948" s="126"/>
      <c r="AQ10948" s="127"/>
      <c r="AR10948" s="128"/>
      <c r="AS10948" s="13"/>
      <c r="AW10948" s="128"/>
      <c r="AX10948" s="128"/>
      <c r="AY10948" s="128"/>
      <c r="BH10948" s="89"/>
      <c r="BI10948" s="90"/>
      <c r="DL10948" s="13"/>
      <c r="DM10948" s="13"/>
      <c r="DN10948" s="3"/>
      <c r="DO10948" s="126"/>
      <c r="DP10948" s="126"/>
      <c r="DQ10948" s="127"/>
      <c r="DR10948" s="128"/>
      <c r="DS10948" s="13"/>
      <c r="DW10948" s="128"/>
      <c r="DX10948" s="128"/>
      <c r="DY10948" s="128"/>
      <c r="EH10948" s="89"/>
      <c r="EI10948" s="90"/>
    </row>
    <row r="10949" spans="38:139">
      <c r="AL10949" s="13"/>
      <c r="AM10949" s="13"/>
      <c r="AN10949" s="3"/>
      <c r="AO10949" s="126"/>
      <c r="AP10949" s="126"/>
      <c r="AQ10949" s="127"/>
      <c r="AR10949" s="128"/>
      <c r="AS10949" s="13"/>
      <c r="AW10949" s="128"/>
      <c r="AX10949" s="128"/>
      <c r="AY10949" s="128"/>
      <c r="BH10949" s="89"/>
      <c r="BI10949" s="90"/>
      <c r="DL10949" s="13"/>
      <c r="DM10949" s="13"/>
      <c r="DN10949" s="3"/>
      <c r="DO10949" s="126"/>
      <c r="DP10949" s="126"/>
      <c r="DQ10949" s="127"/>
      <c r="DR10949" s="128"/>
      <c r="DS10949" s="13"/>
      <c r="DW10949" s="128"/>
      <c r="DX10949" s="128"/>
      <c r="DY10949" s="128"/>
      <c r="EH10949" s="89"/>
      <c r="EI10949" s="90"/>
    </row>
    <row r="10950" spans="38:139">
      <c r="AL10950" s="13"/>
      <c r="AM10950" s="13"/>
      <c r="AN10950" s="3"/>
      <c r="AO10950" s="126"/>
      <c r="AP10950" s="126"/>
      <c r="AQ10950" s="127"/>
      <c r="AR10950" s="128"/>
      <c r="AS10950" s="13"/>
      <c r="AW10950" s="128"/>
      <c r="AX10950" s="128"/>
      <c r="AY10950" s="128"/>
      <c r="BH10950" s="89"/>
      <c r="BI10950" s="90"/>
      <c r="DL10950" s="13"/>
      <c r="DM10950" s="13"/>
      <c r="DN10950" s="3"/>
      <c r="DO10950" s="126"/>
      <c r="DP10950" s="126"/>
      <c r="DQ10950" s="127"/>
      <c r="DR10950" s="128"/>
      <c r="DS10950" s="13"/>
      <c r="DW10950" s="128"/>
      <c r="DX10950" s="128"/>
      <c r="DY10950" s="128"/>
      <c r="EH10950" s="89"/>
      <c r="EI10950" s="90"/>
    </row>
    <row r="10951" spans="38:139">
      <c r="AL10951" s="13"/>
      <c r="AM10951" s="13"/>
      <c r="AN10951" s="3"/>
      <c r="AO10951" s="126"/>
      <c r="AP10951" s="126"/>
      <c r="AQ10951" s="127"/>
      <c r="AR10951" s="128"/>
      <c r="AS10951" s="13"/>
      <c r="AW10951" s="128"/>
      <c r="AX10951" s="128"/>
      <c r="AY10951" s="128"/>
      <c r="BH10951" s="89"/>
      <c r="BI10951" s="90"/>
      <c r="DL10951" s="13"/>
      <c r="DM10951" s="13"/>
      <c r="DN10951" s="3"/>
      <c r="DO10951" s="126"/>
      <c r="DP10951" s="126"/>
      <c r="DQ10951" s="127"/>
      <c r="DR10951" s="128"/>
      <c r="DS10951" s="13"/>
      <c r="DW10951" s="128"/>
      <c r="DX10951" s="128"/>
      <c r="DY10951" s="128"/>
      <c r="EH10951" s="89"/>
      <c r="EI10951" s="90"/>
    </row>
    <row r="10952" spans="38:139">
      <c r="AL10952" s="13"/>
      <c r="AM10952" s="13"/>
      <c r="AN10952" s="3"/>
      <c r="AO10952" s="126"/>
      <c r="AP10952" s="126"/>
      <c r="AQ10952" s="127"/>
      <c r="AR10952" s="128"/>
      <c r="AS10952" s="13"/>
      <c r="AW10952" s="128"/>
      <c r="AX10952" s="128"/>
      <c r="AY10952" s="128"/>
      <c r="BH10952" s="89"/>
      <c r="BI10952" s="90"/>
      <c r="DL10952" s="13"/>
      <c r="DM10952" s="13"/>
      <c r="DN10952" s="3"/>
      <c r="DO10952" s="126"/>
      <c r="DP10952" s="126"/>
      <c r="DQ10952" s="127"/>
      <c r="DR10952" s="128"/>
      <c r="DS10952" s="13"/>
      <c r="DW10952" s="128"/>
      <c r="DX10952" s="128"/>
      <c r="DY10952" s="128"/>
      <c r="EH10952" s="89"/>
      <c r="EI10952" s="90"/>
    </row>
    <row r="10953" spans="38:139">
      <c r="AL10953" s="13"/>
      <c r="AM10953" s="13"/>
      <c r="AN10953" s="3"/>
      <c r="AO10953" s="126"/>
      <c r="AP10953" s="126"/>
      <c r="AQ10953" s="127"/>
      <c r="AR10953" s="128"/>
      <c r="AS10953" s="13"/>
      <c r="AW10953" s="128"/>
      <c r="AX10953" s="128"/>
      <c r="AY10953" s="128"/>
      <c r="BH10953" s="89"/>
      <c r="BI10953" s="90"/>
      <c r="DL10953" s="13"/>
      <c r="DM10953" s="13"/>
      <c r="DN10953" s="3"/>
      <c r="DO10953" s="126"/>
      <c r="DP10953" s="126"/>
      <c r="DQ10953" s="127"/>
      <c r="DR10953" s="128"/>
      <c r="DS10953" s="13"/>
      <c r="DW10953" s="128"/>
      <c r="DX10953" s="128"/>
      <c r="DY10953" s="128"/>
      <c r="EH10953" s="89"/>
      <c r="EI10953" s="90"/>
    </row>
    <row r="10954" spans="38:139">
      <c r="AL10954" s="13"/>
      <c r="AM10954" s="13"/>
      <c r="AN10954" s="3"/>
      <c r="AO10954" s="126"/>
      <c r="AP10954" s="126"/>
      <c r="AQ10954" s="127"/>
      <c r="AR10954" s="128"/>
      <c r="AS10954" s="13"/>
      <c r="AW10954" s="128"/>
      <c r="AX10954" s="128"/>
      <c r="AY10954" s="128"/>
      <c r="BH10954" s="89"/>
      <c r="BI10954" s="90"/>
      <c r="DL10954" s="13"/>
      <c r="DM10954" s="13"/>
      <c r="DN10954" s="3"/>
      <c r="DO10954" s="126"/>
      <c r="DP10954" s="126"/>
      <c r="DQ10954" s="127"/>
      <c r="DR10954" s="128"/>
      <c r="DS10954" s="13"/>
      <c r="DW10954" s="128"/>
      <c r="DX10954" s="128"/>
      <c r="DY10954" s="128"/>
      <c r="EH10954" s="89"/>
      <c r="EI10954" s="90"/>
    </row>
    <row r="10955" spans="38:139">
      <c r="AL10955" s="13"/>
      <c r="AM10955" s="13"/>
      <c r="AN10955" s="3"/>
      <c r="AO10955" s="126"/>
      <c r="AP10955" s="126"/>
      <c r="AQ10955" s="127"/>
      <c r="AR10955" s="128"/>
      <c r="AS10955" s="13"/>
      <c r="AW10955" s="128"/>
      <c r="AX10955" s="128"/>
      <c r="AY10955" s="128"/>
      <c r="BH10955" s="89"/>
      <c r="BI10955" s="90"/>
      <c r="DL10955" s="13"/>
      <c r="DM10955" s="13"/>
      <c r="DN10955" s="3"/>
      <c r="DO10955" s="126"/>
      <c r="DP10955" s="126"/>
      <c r="DQ10955" s="127"/>
      <c r="DR10955" s="128"/>
      <c r="DS10955" s="13"/>
      <c r="DW10955" s="128"/>
      <c r="DX10955" s="128"/>
      <c r="DY10955" s="128"/>
      <c r="EH10955" s="89"/>
      <c r="EI10955" s="90"/>
    </row>
    <row r="10956" spans="38:139">
      <c r="AL10956" s="13"/>
      <c r="AM10956" s="13"/>
      <c r="AN10956" s="3"/>
      <c r="AO10956" s="126"/>
      <c r="AP10956" s="126"/>
      <c r="AQ10956" s="127"/>
      <c r="AR10956" s="128"/>
      <c r="AS10956" s="13"/>
      <c r="AW10956" s="128"/>
      <c r="AX10956" s="128"/>
      <c r="AY10956" s="128"/>
      <c r="BH10956" s="89"/>
      <c r="BI10956" s="90"/>
      <c r="DL10956" s="13"/>
      <c r="DM10956" s="13"/>
      <c r="DN10956" s="3"/>
      <c r="DO10956" s="126"/>
      <c r="DP10956" s="126"/>
      <c r="DQ10956" s="127"/>
      <c r="DR10956" s="128"/>
      <c r="DS10956" s="13"/>
      <c r="DW10956" s="128"/>
      <c r="DX10956" s="128"/>
      <c r="DY10956" s="128"/>
      <c r="EH10956" s="89"/>
      <c r="EI10956" s="90"/>
    </row>
    <row r="10957" spans="38:139">
      <c r="AL10957" s="13"/>
      <c r="AM10957" s="13"/>
      <c r="AN10957" s="3"/>
      <c r="AO10957" s="126"/>
      <c r="AP10957" s="126"/>
      <c r="AQ10957" s="127"/>
      <c r="AR10957" s="128"/>
      <c r="AS10957" s="13"/>
      <c r="AW10957" s="128"/>
      <c r="AX10957" s="128"/>
      <c r="AY10957" s="128"/>
      <c r="BH10957" s="89"/>
      <c r="BI10957" s="90"/>
      <c r="DL10957" s="13"/>
      <c r="DM10957" s="13"/>
      <c r="DN10957" s="3"/>
      <c r="DO10957" s="126"/>
      <c r="DP10957" s="126"/>
      <c r="DQ10957" s="127"/>
      <c r="DR10957" s="128"/>
      <c r="DS10957" s="13"/>
      <c r="DW10957" s="128"/>
      <c r="DX10957" s="128"/>
      <c r="DY10957" s="128"/>
      <c r="EH10957" s="89"/>
      <c r="EI10957" s="90"/>
    </row>
    <row r="10958" spans="38:139">
      <c r="AL10958" s="13"/>
      <c r="AM10958" s="13"/>
      <c r="AN10958" s="3"/>
      <c r="AO10958" s="126"/>
      <c r="AP10958" s="126"/>
      <c r="AQ10958" s="127"/>
      <c r="AR10958" s="128"/>
      <c r="AS10958" s="13"/>
      <c r="AW10958" s="128"/>
      <c r="AX10958" s="128"/>
      <c r="AY10958" s="128"/>
      <c r="BH10958" s="89"/>
      <c r="BI10958" s="90"/>
      <c r="DL10958" s="13"/>
      <c r="DM10958" s="13"/>
      <c r="DN10958" s="3"/>
      <c r="DO10958" s="126"/>
      <c r="DP10958" s="126"/>
      <c r="DQ10958" s="127"/>
      <c r="DR10958" s="128"/>
      <c r="DS10958" s="13"/>
      <c r="DW10958" s="128"/>
      <c r="DX10958" s="128"/>
      <c r="DY10958" s="128"/>
      <c r="EH10958" s="89"/>
      <c r="EI10958" s="90"/>
    </row>
    <row r="10959" spans="38:139">
      <c r="AL10959" s="13"/>
      <c r="AM10959" s="13"/>
      <c r="AN10959" s="3"/>
      <c r="AO10959" s="126"/>
      <c r="AP10959" s="126"/>
      <c r="AQ10959" s="127"/>
      <c r="AR10959" s="128"/>
      <c r="AS10959" s="13"/>
      <c r="AW10959" s="128"/>
      <c r="AX10959" s="128"/>
      <c r="AY10959" s="128"/>
      <c r="BH10959" s="89"/>
      <c r="BI10959" s="90"/>
      <c r="DL10959" s="13"/>
      <c r="DM10959" s="13"/>
      <c r="DN10959" s="3"/>
      <c r="DO10959" s="126"/>
      <c r="DP10959" s="126"/>
      <c r="DQ10959" s="127"/>
      <c r="DR10959" s="128"/>
      <c r="DS10959" s="13"/>
      <c r="DW10959" s="128"/>
      <c r="DX10959" s="128"/>
      <c r="DY10959" s="128"/>
      <c r="EH10959" s="89"/>
      <c r="EI10959" s="90"/>
    </row>
    <row r="10960" spans="38:139">
      <c r="AL10960" s="13"/>
      <c r="AM10960" s="13"/>
      <c r="AN10960" s="3"/>
      <c r="AO10960" s="126"/>
      <c r="AP10960" s="126"/>
      <c r="AQ10960" s="127"/>
      <c r="AR10960" s="128"/>
      <c r="AS10960" s="13"/>
      <c r="AW10960" s="128"/>
      <c r="AX10960" s="128"/>
      <c r="AY10960" s="128"/>
      <c r="BH10960" s="89"/>
      <c r="BI10960" s="90"/>
      <c r="DL10960" s="13"/>
      <c r="DM10960" s="13"/>
      <c r="DN10960" s="3"/>
      <c r="DO10960" s="126"/>
      <c r="DP10960" s="126"/>
      <c r="DQ10960" s="127"/>
      <c r="DR10960" s="128"/>
      <c r="DS10960" s="13"/>
      <c r="DW10960" s="128"/>
      <c r="DX10960" s="128"/>
      <c r="DY10960" s="128"/>
      <c r="EH10960" s="89"/>
      <c r="EI10960" s="90"/>
    </row>
    <row r="10961" spans="38:139">
      <c r="AL10961" s="13"/>
      <c r="AM10961" s="13"/>
      <c r="AN10961" s="3"/>
      <c r="AO10961" s="126"/>
      <c r="AP10961" s="126"/>
      <c r="AQ10961" s="127"/>
      <c r="AR10961" s="128"/>
      <c r="AS10961" s="13"/>
      <c r="AW10961" s="128"/>
      <c r="AX10961" s="128"/>
      <c r="AY10961" s="128"/>
      <c r="BH10961" s="89"/>
      <c r="BI10961" s="90"/>
      <c r="DL10961" s="13"/>
      <c r="DM10961" s="13"/>
      <c r="DN10961" s="3"/>
      <c r="DO10961" s="126"/>
      <c r="DP10961" s="126"/>
      <c r="DQ10961" s="127"/>
      <c r="DR10961" s="128"/>
      <c r="DS10961" s="13"/>
      <c r="DW10961" s="128"/>
      <c r="DX10961" s="128"/>
      <c r="DY10961" s="128"/>
      <c r="EH10961" s="89"/>
      <c r="EI10961" s="90"/>
    </row>
    <row r="10962" spans="38:139">
      <c r="AL10962" s="13"/>
      <c r="AM10962" s="13"/>
      <c r="AN10962" s="3"/>
      <c r="AO10962" s="126"/>
      <c r="AP10962" s="126"/>
      <c r="AQ10962" s="127"/>
      <c r="AR10962" s="128"/>
      <c r="AS10962" s="13"/>
      <c r="AW10962" s="128"/>
      <c r="AX10962" s="128"/>
      <c r="AY10962" s="128"/>
      <c r="BH10962" s="89"/>
      <c r="BI10962" s="90"/>
      <c r="DL10962" s="13"/>
      <c r="DM10962" s="13"/>
      <c r="DN10962" s="3"/>
      <c r="DO10962" s="126"/>
      <c r="DP10962" s="126"/>
      <c r="DQ10962" s="127"/>
      <c r="DR10962" s="128"/>
      <c r="DS10962" s="13"/>
      <c r="DW10962" s="128"/>
      <c r="DX10962" s="128"/>
      <c r="DY10962" s="128"/>
      <c r="EH10962" s="89"/>
      <c r="EI10962" s="90"/>
    </row>
    <row r="10963" spans="38:139">
      <c r="AL10963" s="13"/>
      <c r="AM10963" s="13"/>
      <c r="AN10963" s="3"/>
      <c r="AO10963" s="126"/>
      <c r="AP10963" s="126"/>
      <c r="AQ10963" s="127"/>
      <c r="AR10963" s="128"/>
      <c r="AS10963" s="13"/>
      <c r="AW10963" s="128"/>
      <c r="AX10963" s="128"/>
      <c r="AY10963" s="128"/>
      <c r="BH10963" s="89"/>
      <c r="BI10963" s="90"/>
      <c r="DL10963" s="13"/>
      <c r="DM10963" s="13"/>
      <c r="DN10963" s="3"/>
      <c r="DO10963" s="126"/>
      <c r="DP10963" s="126"/>
      <c r="DQ10963" s="127"/>
      <c r="DR10963" s="128"/>
      <c r="DS10963" s="13"/>
      <c r="DW10963" s="128"/>
      <c r="DX10963" s="128"/>
      <c r="DY10963" s="128"/>
      <c r="EH10963" s="89"/>
      <c r="EI10963" s="90"/>
    </row>
    <row r="10964" spans="38:139">
      <c r="AL10964" s="13"/>
      <c r="AM10964" s="13"/>
      <c r="AN10964" s="3"/>
      <c r="AO10964" s="126"/>
      <c r="AP10964" s="126"/>
      <c r="AQ10964" s="127"/>
      <c r="AR10964" s="128"/>
      <c r="AS10964" s="13"/>
      <c r="AW10964" s="128"/>
      <c r="AX10964" s="128"/>
      <c r="AY10964" s="128"/>
      <c r="BH10964" s="89"/>
      <c r="BI10964" s="90"/>
      <c r="DL10964" s="13"/>
      <c r="DM10964" s="13"/>
      <c r="DN10964" s="3"/>
      <c r="DO10964" s="126"/>
      <c r="DP10964" s="126"/>
      <c r="DQ10964" s="127"/>
      <c r="DR10964" s="128"/>
      <c r="DS10964" s="13"/>
      <c r="DW10964" s="128"/>
      <c r="DX10964" s="128"/>
      <c r="DY10964" s="128"/>
      <c r="EH10964" s="89"/>
      <c r="EI10964" s="90"/>
    </row>
    <row r="10965" spans="38:139">
      <c r="AL10965" s="13"/>
      <c r="AM10965" s="13"/>
      <c r="AN10965" s="3"/>
      <c r="AO10965" s="126"/>
      <c r="AP10965" s="126"/>
      <c r="AQ10965" s="127"/>
      <c r="AR10965" s="128"/>
      <c r="AS10965" s="13"/>
      <c r="AW10965" s="128"/>
      <c r="AX10965" s="128"/>
      <c r="AY10965" s="128"/>
      <c r="BH10965" s="89"/>
      <c r="BI10965" s="90"/>
      <c r="DL10965" s="13"/>
      <c r="DM10965" s="13"/>
      <c r="DN10965" s="3"/>
      <c r="DO10965" s="126"/>
      <c r="DP10965" s="126"/>
      <c r="DQ10965" s="127"/>
      <c r="DR10965" s="128"/>
      <c r="DS10965" s="13"/>
      <c r="DW10965" s="128"/>
      <c r="DX10965" s="128"/>
      <c r="DY10965" s="128"/>
      <c r="EH10965" s="89"/>
      <c r="EI10965" s="90"/>
    </row>
    <row r="10966" spans="38:139">
      <c r="AL10966" s="13"/>
      <c r="AM10966" s="13"/>
      <c r="AN10966" s="3"/>
      <c r="AO10966" s="126"/>
      <c r="AP10966" s="126"/>
      <c r="AQ10966" s="127"/>
      <c r="AR10966" s="128"/>
      <c r="AS10966" s="13"/>
      <c r="AW10966" s="128"/>
      <c r="AX10966" s="128"/>
      <c r="AY10966" s="128"/>
      <c r="BH10966" s="89"/>
      <c r="BI10966" s="90"/>
      <c r="DL10966" s="13"/>
      <c r="DM10966" s="13"/>
      <c r="DN10966" s="3"/>
      <c r="DO10966" s="126"/>
      <c r="DP10966" s="126"/>
      <c r="DQ10966" s="127"/>
      <c r="DR10966" s="128"/>
      <c r="DS10966" s="13"/>
      <c r="DW10966" s="128"/>
      <c r="DX10966" s="128"/>
      <c r="DY10966" s="128"/>
      <c r="EH10966" s="89"/>
      <c r="EI10966" s="90"/>
    </row>
    <row r="10967" spans="38:139">
      <c r="AL10967" s="13"/>
      <c r="AM10967" s="13"/>
      <c r="AN10967" s="3"/>
      <c r="AO10967" s="126"/>
      <c r="AP10967" s="126"/>
      <c r="AQ10967" s="127"/>
      <c r="AR10967" s="128"/>
      <c r="AS10967" s="13"/>
      <c r="AW10967" s="128"/>
      <c r="AX10967" s="128"/>
      <c r="AY10967" s="128"/>
      <c r="BH10967" s="89"/>
      <c r="BI10967" s="90"/>
      <c r="DL10967" s="13"/>
      <c r="DM10967" s="13"/>
      <c r="DN10967" s="3"/>
      <c r="DO10967" s="126"/>
      <c r="DP10967" s="126"/>
      <c r="DQ10967" s="127"/>
      <c r="DR10967" s="128"/>
      <c r="DS10967" s="13"/>
      <c r="DW10967" s="128"/>
      <c r="DX10967" s="128"/>
      <c r="DY10967" s="128"/>
      <c r="EH10967" s="89"/>
      <c r="EI10967" s="90"/>
    </row>
    <row r="10968" spans="38:139">
      <c r="AL10968" s="13"/>
      <c r="AM10968" s="13"/>
      <c r="AN10968" s="3"/>
      <c r="AO10968" s="126"/>
      <c r="AP10968" s="126"/>
      <c r="AQ10968" s="127"/>
      <c r="AR10968" s="128"/>
      <c r="AS10968" s="13"/>
      <c r="AW10968" s="128"/>
      <c r="AX10968" s="128"/>
      <c r="AY10968" s="128"/>
      <c r="BH10968" s="89"/>
      <c r="BI10968" s="90"/>
      <c r="DL10968" s="13"/>
      <c r="DM10968" s="13"/>
      <c r="DN10968" s="3"/>
      <c r="DO10968" s="126"/>
      <c r="DP10968" s="126"/>
      <c r="DQ10968" s="127"/>
      <c r="DR10968" s="128"/>
      <c r="DS10968" s="13"/>
      <c r="DW10968" s="128"/>
      <c r="DX10968" s="128"/>
      <c r="DY10968" s="128"/>
      <c r="EH10968" s="89"/>
      <c r="EI10968" s="90"/>
    </row>
    <row r="10969" spans="38:139">
      <c r="AL10969" s="13"/>
      <c r="AM10969" s="13"/>
      <c r="AN10969" s="3"/>
      <c r="AO10969" s="126"/>
      <c r="AP10969" s="126"/>
      <c r="AQ10969" s="127"/>
      <c r="AR10969" s="128"/>
      <c r="AS10969" s="13"/>
      <c r="AW10969" s="128"/>
      <c r="AX10969" s="128"/>
      <c r="AY10969" s="128"/>
      <c r="BH10969" s="89"/>
      <c r="BI10969" s="90"/>
      <c r="DL10969" s="13"/>
      <c r="DM10969" s="13"/>
      <c r="DN10969" s="3"/>
      <c r="DO10969" s="126"/>
      <c r="DP10969" s="126"/>
      <c r="DQ10969" s="127"/>
      <c r="DR10969" s="128"/>
      <c r="DS10969" s="13"/>
      <c r="DW10969" s="128"/>
      <c r="DX10969" s="128"/>
      <c r="DY10969" s="128"/>
      <c r="EH10969" s="89"/>
      <c r="EI10969" s="90"/>
    </row>
    <row r="10970" spans="38:139">
      <c r="AL10970" s="13"/>
      <c r="AM10970" s="13"/>
      <c r="AN10970" s="3"/>
      <c r="AO10970" s="126"/>
      <c r="AP10970" s="126"/>
      <c r="AQ10970" s="127"/>
      <c r="AR10970" s="128"/>
      <c r="AS10970" s="13"/>
      <c r="AW10970" s="128"/>
      <c r="AX10970" s="128"/>
      <c r="AY10970" s="128"/>
      <c r="BH10970" s="89"/>
      <c r="BI10970" s="90"/>
      <c r="DL10970" s="13"/>
      <c r="DM10970" s="13"/>
      <c r="DN10970" s="3"/>
      <c r="DO10970" s="126"/>
      <c r="DP10970" s="126"/>
      <c r="DQ10970" s="127"/>
      <c r="DR10970" s="128"/>
      <c r="DS10970" s="13"/>
      <c r="DW10970" s="128"/>
      <c r="DX10970" s="128"/>
      <c r="DY10970" s="128"/>
      <c r="EH10970" s="89"/>
      <c r="EI10970" s="90"/>
    </row>
    <row r="10971" spans="38:139">
      <c r="AL10971" s="13"/>
      <c r="AM10971" s="13"/>
      <c r="AN10971" s="3"/>
      <c r="AO10971" s="126"/>
      <c r="AP10971" s="126"/>
      <c r="AQ10971" s="127"/>
      <c r="AR10971" s="128"/>
      <c r="AS10971" s="13"/>
      <c r="AW10971" s="128"/>
      <c r="AX10971" s="128"/>
      <c r="AY10971" s="128"/>
      <c r="BH10971" s="89"/>
      <c r="BI10971" s="90"/>
      <c r="DL10971" s="13"/>
      <c r="DM10971" s="13"/>
      <c r="DN10971" s="3"/>
      <c r="DO10971" s="126"/>
      <c r="DP10971" s="126"/>
      <c r="DQ10971" s="127"/>
      <c r="DR10971" s="128"/>
      <c r="DS10971" s="13"/>
      <c r="DW10971" s="128"/>
      <c r="DX10971" s="128"/>
      <c r="DY10971" s="128"/>
      <c r="EH10971" s="89"/>
      <c r="EI10971" s="90"/>
    </row>
    <row r="10972" spans="38:139">
      <c r="AL10972" s="13"/>
      <c r="AM10972" s="13"/>
      <c r="AN10972" s="3"/>
      <c r="AO10972" s="126"/>
      <c r="AP10972" s="126"/>
      <c r="AQ10972" s="127"/>
      <c r="AR10972" s="128"/>
      <c r="AS10972" s="13"/>
      <c r="AW10972" s="128"/>
      <c r="AX10972" s="128"/>
      <c r="AY10972" s="128"/>
      <c r="BH10972" s="89"/>
      <c r="BI10972" s="90"/>
      <c r="DL10972" s="13"/>
      <c r="DM10972" s="13"/>
      <c r="DN10972" s="3"/>
      <c r="DO10972" s="126"/>
      <c r="DP10972" s="126"/>
      <c r="DQ10972" s="127"/>
      <c r="DR10972" s="128"/>
      <c r="DS10972" s="13"/>
      <c r="DW10972" s="128"/>
      <c r="DX10972" s="128"/>
      <c r="DY10972" s="128"/>
      <c r="EH10972" s="89"/>
      <c r="EI10972" s="90"/>
    </row>
    <row r="10973" spans="38:139">
      <c r="AL10973" s="13"/>
      <c r="AM10973" s="13"/>
      <c r="AN10973" s="3"/>
      <c r="AO10973" s="126"/>
      <c r="AP10973" s="126"/>
      <c r="AQ10973" s="127"/>
      <c r="AR10973" s="128"/>
      <c r="AS10973" s="13"/>
      <c r="AW10973" s="128"/>
      <c r="AX10973" s="128"/>
      <c r="AY10973" s="128"/>
      <c r="BH10973" s="89"/>
      <c r="BI10973" s="90"/>
      <c r="DL10973" s="13"/>
      <c r="DM10973" s="13"/>
      <c r="DN10973" s="3"/>
      <c r="DO10973" s="126"/>
      <c r="DP10973" s="126"/>
      <c r="DQ10973" s="127"/>
      <c r="DR10973" s="128"/>
      <c r="DS10973" s="13"/>
      <c r="DW10973" s="128"/>
      <c r="DX10973" s="128"/>
      <c r="DY10973" s="128"/>
      <c r="EH10973" s="89"/>
      <c r="EI10973" s="90"/>
    </row>
    <row r="10974" spans="38:139">
      <c r="AL10974" s="13"/>
      <c r="AM10974" s="13"/>
      <c r="AN10974" s="3"/>
      <c r="AO10974" s="126"/>
      <c r="AP10974" s="126"/>
      <c r="AQ10974" s="127"/>
      <c r="AR10974" s="128"/>
      <c r="AS10974" s="13"/>
      <c r="AW10974" s="128"/>
      <c r="AX10974" s="128"/>
      <c r="AY10974" s="128"/>
      <c r="BH10974" s="89"/>
      <c r="BI10974" s="90"/>
      <c r="DL10974" s="13"/>
      <c r="DM10974" s="13"/>
      <c r="DN10974" s="3"/>
      <c r="DO10974" s="126"/>
      <c r="DP10974" s="126"/>
      <c r="DQ10974" s="127"/>
      <c r="DR10974" s="128"/>
      <c r="DS10974" s="13"/>
      <c r="DW10974" s="128"/>
      <c r="DX10974" s="128"/>
      <c r="DY10974" s="128"/>
      <c r="EH10974" s="89"/>
      <c r="EI10974" s="90"/>
    </row>
    <row r="10975" spans="38:139">
      <c r="AL10975" s="13"/>
      <c r="AM10975" s="13"/>
      <c r="AN10975" s="3"/>
      <c r="AO10975" s="126"/>
      <c r="AP10975" s="126"/>
      <c r="AQ10975" s="127"/>
      <c r="AR10975" s="128"/>
      <c r="AS10975" s="13"/>
      <c r="AW10975" s="128"/>
      <c r="AX10975" s="128"/>
      <c r="AY10975" s="128"/>
      <c r="BH10975" s="89"/>
      <c r="BI10975" s="90"/>
      <c r="DL10975" s="13"/>
      <c r="DM10975" s="13"/>
      <c r="DN10975" s="3"/>
      <c r="DO10975" s="126"/>
      <c r="DP10975" s="126"/>
      <c r="DQ10975" s="127"/>
      <c r="DR10975" s="128"/>
      <c r="DS10975" s="13"/>
      <c r="DW10975" s="128"/>
      <c r="DX10975" s="128"/>
      <c r="DY10975" s="128"/>
      <c r="EH10975" s="89"/>
      <c r="EI10975" s="90"/>
    </row>
    <row r="10976" spans="38:139">
      <c r="AL10976" s="13"/>
      <c r="AM10976" s="13"/>
      <c r="AN10976" s="3"/>
      <c r="AO10976" s="126"/>
      <c r="AP10976" s="126"/>
      <c r="AQ10976" s="127"/>
      <c r="AR10976" s="128"/>
      <c r="AS10976" s="13"/>
      <c r="AW10976" s="128"/>
      <c r="AX10976" s="128"/>
      <c r="AY10976" s="128"/>
      <c r="BH10976" s="89"/>
      <c r="BI10976" s="90"/>
      <c r="DL10976" s="13"/>
      <c r="DM10976" s="13"/>
      <c r="DN10976" s="3"/>
      <c r="DO10976" s="126"/>
      <c r="DP10976" s="126"/>
      <c r="DQ10976" s="127"/>
      <c r="DR10976" s="128"/>
      <c r="DS10976" s="13"/>
      <c r="DW10976" s="128"/>
      <c r="DX10976" s="128"/>
      <c r="DY10976" s="128"/>
      <c r="EH10976" s="89"/>
      <c r="EI10976" s="90"/>
    </row>
    <row r="10977" spans="38:139">
      <c r="AL10977" s="13"/>
      <c r="AM10977" s="13"/>
      <c r="AN10977" s="3"/>
      <c r="AO10977" s="126"/>
      <c r="AP10977" s="126"/>
      <c r="AQ10977" s="127"/>
      <c r="AR10977" s="128"/>
      <c r="AS10977" s="13"/>
      <c r="AW10977" s="128"/>
      <c r="AX10977" s="128"/>
      <c r="AY10977" s="128"/>
      <c r="BH10977" s="89"/>
      <c r="BI10977" s="90"/>
      <c r="DL10977" s="13"/>
      <c r="DM10977" s="13"/>
      <c r="DN10977" s="3"/>
      <c r="DO10977" s="126"/>
      <c r="DP10977" s="126"/>
      <c r="DQ10977" s="127"/>
      <c r="DR10977" s="128"/>
      <c r="DS10977" s="13"/>
      <c r="DW10977" s="128"/>
      <c r="DX10977" s="128"/>
      <c r="DY10977" s="128"/>
      <c r="EH10977" s="89"/>
      <c r="EI10977" s="90"/>
    </row>
    <row r="10978" spans="38:139">
      <c r="AL10978" s="13"/>
      <c r="AM10978" s="13"/>
      <c r="AN10978" s="3"/>
      <c r="AO10978" s="126"/>
      <c r="AP10978" s="126"/>
      <c r="AQ10978" s="127"/>
      <c r="AR10978" s="128"/>
      <c r="AS10978" s="13"/>
      <c r="AW10978" s="128"/>
      <c r="AX10978" s="128"/>
      <c r="AY10978" s="128"/>
      <c r="BH10978" s="89"/>
      <c r="BI10978" s="90"/>
      <c r="DL10978" s="13"/>
      <c r="DM10978" s="13"/>
      <c r="DN10978" s="3"/>
      <c r="DO10978" s="126"/>
      <c r="DP10978" s="126"/>
      <c r="DQ10978" s="127"/>
      <c r="DR10978" s="128"/>
      <c r="DS10978" s="13"/>
      <c r="DW10978" s="128"/>
      <c r="DX10978" s="128"/>
      <c r="DY10978" s="128"/>
      <c r="EH10978" s="89"/>
      <c r="EI10978" s="90"/>
    </row>
    <row r="10979" spans="38:139">
      <c r="AL10979" s="13"/>
      <c r="AM10979" s="13"/>
      <c r="AN10979" s="3"/>
      <c r="AO10979" s="126"/>
      <c r="AP10979" s="126"/>
      <c r="AQ10979" s="127"/>
      <c r="AR10979" s="128"/>
      <c r="AS10979" s="13"/>
      <c r="AW10979" s="128"/>
      <c r="AX10979" s="128"/>
      <c r="AY10979" s="128"/>
      <c r="BH10979" s="89"/>
      <c r="BI10979" s="90"/>
      <c r="DL10979" s="13"/>
      <c r="DM10979" s="13"/>
      <c r="DN10979" s="3"/>
      <c r="DO10979" s="126"/>
      <c r="DP10979" s="126"/>
      <c r="DQ10979" s="127"/>
      <c r="DR10979" s="128"/>
      <c r="DS10979" s="13"/>
      <c r="DW10979" s="128"/>
      <c r="DX10979" s="128"/>
      <c r="DY10979" s="128"/>
      <c r="EH10979" s="89"/>
      <c r="EI10979" s="90"/>
    </row>
    <row r="10980" spans="38:139">
      <c r="AL10980" s="13"/>
      <c r="AM10980" s="13"/>
      <c r="AN10980" s="3"/>
      <c r="AO10980" s="126"/>
      <c r="AP10980" s="126"/>
      <c r="AQ10980" s="127"/>
      <c r="AR10980" s="128"/>
      <c r="AS10980" s="13"/>
      <c r="AW10980" s="128"/>
      <c r="AX10980" s="128"/>
      <c r="AY10980" s="128"/>
      <c r="BH10980" s="89"/>
      <c r="BI10980" s="90"/>
      <c r="DL10980" s="13"/>
      <c r="DM10980" s="13"/>
      <c r="DN10980" s="3"/>
      <c r="DO10980" s="126"/>
      <c r="DP10980" s="126"/>
      <c r="DQ10980" s="127"/>
      <c r="DR10980" s="128"/>
      <c r="DS10980" s="13"/>
      <c r="DW10980" s="128"/>
      <c r="DX10980" s="128"/>
      <c r="DY10980" s="128"/>
      <c r="EH10980" s="89"/>
      <c r="EI10980" s="90"/>
    </row>
    <row r="10981" spans="38:139">
      <c r="AL10981" s="13"/>
      <c r="AM10981" s="13"/>
      <c r="AN10981" s="3"/>
      <c r="AO10981" s="126"/>
      <c r="AP10981" s="126"/>
      <c r="AQ10981" s="127"/>
      <c r="AR10981" s="128"/>
      <c r="AS10981" s="13"/>
      <c r="AW10981" s="128"/>
      <c r="AX10981" s="128"/>
      <c r="AY10981" s="128"/>
      <c r="BH10981" s="89"/>
      <c r="BI10981" s="90"/>
      <c r="DL10981" s="13"/>
      <c r="DM10981" s="13"/>
      <c r="DN10981" s="3"/>
      <c r="DO10981" s="126"/>
      <c r="DP10981" s="126"/>
      <c r="DQ10981" s="127"/>
      <c r="DR10981" s="128"/>
      <c r="DS10981" s="13"/>
      <c r="DW10981" s="128"/>
      <c r="DX10981" s="128"/>
      <c r="DY10981" s="128"/>
      <c r="EH10981" s="89"/>
      <c r="EI10981" s="90"/>
    </row>
    <row r="10982" spans="38:139">
      <c r="AL10982" s="13"/>
      <c r="AM10982" s="13"/>
      <c r="AN10982" s="3"/>
      <c r="AO10982" s="126"/>
      <c r="AP10982" s="126"/>
      <c r="AQ10982" s="127"/>
      <c r="AR10982" s="128"/>
      <c r="AS10982" s="13"/>
      <c r="AW10982" s="128"/>
      <c r="AX10982" s="128"/>
      <c r="AY10982" s="128"/>
      <c r="BH10982" s="89"/>
      <c r="BI10982" s="90"/>
      <c r="DL10982" s="13"/>
      <c r="DM10982" s="13"/>
      <c r="DN10982" s="3"/>
      <c r="DO10982" s="126"/>
      <c r="DP10982" s="126"/>
      <c r="DQ10982" s="127"/>
      <c r="DR10982" s="128"/>
      <c r="DS10982" s="13"/>
      <c r="DW10982" s="128"/>
      <c r="DX10982" s="128"/>
      <c r="DY10982" s="128"/>
      <c r="EH10982" s="89"/>
      <c r="EI10982" s="90"/>
    </row>
    <row r="10983" spans="38:139">
      <c r="AL10983" s="13"/>
      <c r="AM10983" s="13"/>
      <c r="AN10983" s="3"/>
      <c r="AO10983" s="126"/>
      <c r="AP10983" s="126"/>
      <c r="AQ10983" s="127"/>
      <c r="AR10983" s="128"/>
      <c r="AS10983" s="13"/>
      <c r="AW10983" s="128"/>
      <c r="AX10983" s="128"/>
      <c r="AY10983" s="128"/>
      <c r="BH10983" s="89"/>
      <c r="BI10983" s="90"/>
      <c r="DL10983" s="13"/>
      <c r="DM10983" s="13"/>
      <c r="DN10983" s="3"/>
      <c r="DO10983" s="126"/>
      <c r="DP10983" s="126"/>
      <c r="DQ10983" s="127"/>
      <c r="DR10983" s="128"/>
      <c r="DS10983" s="13"/>
      <c r="DW10983" s="128"/>
      <c r="DX10983" s="128"/>
      <c r="DY10983" s="128"/>
      <c r="EH10983" s="89"/>
      <c r="EI10983" s="90"/>
    </row>
    <row r="10984" spans="38:139">
      <c r="AL10984" s="13"/>
      <c r="AM10984" s="13"/>
      <c r="AN10984" s="3"/>
      <c r="AO10984" s="126"/>
      <c r="AP10984" s="126"/>
      <c r="AQ10984" s="127"/>
      <c r="AR10984" s="128"/>
      <c r="AS10984" s="13"/>
      <c r="AW10984" s="128"/>
      <c r="AX10984" s="128"/>
      <c r="AY10984" s="128"/>
      <c r="BH10984" s="89"/>
      <c r="BI10984" s="90"/>
      <c r="DL10984" s="13"/>
      <c r="DM10984" s="13"/>
      <c r="DN10984" s="3"/>
      <c r="DO10984" s="126"/>
      <c r="DP10984" s="126"/>
      <c r="DQ10984" s="127"/>
      <c r="DR10984" s="128"/>
      <c r="DS10984" s="13"/>
      <c r="DW10984" s="128"/>
      <c r="DX10984" s="128"/>
      <c r="DY10984" s="128"/>
      <c r="EH10984" s="89"/>
      <c r="EI10984" s="90"/>
    </row>
    <row r="10985" spans="38:139">
      <c r="AL10985" s="13"/>
      <c r="AM10985" s="13"/>
      <c r="AN10985" s="3"/>
      <c r="AO10985" s="126"/>
      <c r="AP10985" s="126"/>
      <c r="AQ10985" s="127"/>
      <c r="AR10985" s="128"/>
      <c r="AS10985" s="13"/>
      <c r="AW10985" s="128"/>
      <c r="AX10985" s="128"/>
      <c r="AY10985" s="128"/>
      <c r="BH10985" s="89"/>
      <c r="BI10985" s="90"/>
      <c r="DL10985" s="13"/>
      <c r="DM10985" s="13"/>
      <c r="DN10985" s="3"/>
      <c r="DO10985" s="126"/>
      <c r="DP10985" s="126"/>
      <c r="DQ10985" s="127"/>
      <c r="DR10985" s="128"/>
      <c r="DS10985" s="13"/>
      <c r="DW10985" s="128"/>
      <c r="DX10985" s="128"/>
      <c r="DY10985" s="128"/>
      <c r="EH10985" s="89"/>
      <c r="EI10985" s="90"/>
    </row>
    <row r="10986" spans="38:139">
      <c r="AL10986" s="13"/>
      <c r="AM10986" s="13"/>
      <c r="AN10986" s="3"/>
      <c r="AO10986" s="126"/>
      <c r="AP10986" s="126"/>
      <c r="AQ10986" s="127"/>
      <c r="AR10986" s="128"/>
      <c r="AS10986" s="13"/>
      <c r="AW10986" s="128"/>
      <c r="AX10986" s="128"/>
      <c r="AY10986" s="128"/>
      <c r="BH10986" s="89"/>
      <c r="BI10986" s="90"/>
      <c r="DL10986" s="13"/>
      <c r="DM10986" s="13"/>
      <c r="DN10986" s="3"/>
      <c r="DO10986" s="126"/>
      <c r="DP10986" s="126"/>
      <c r="DQ10986" s="127"/>
      <c r="DR10986" s="128"/>
      <c r="DS10986" s="13"/>
      <c r="DW10986" s="128"/>
      <c r="DX10986" s="128"/>
      <c r="DY10986" s="128"/>
      <c r="EH10986" s="89"/>
      <c r="EI10986" s="90"/>
    </row>
    <row r="10987" spans="38:139">
      <c r="AL10987" s="13"/>
      <c r="AM10987" s="13"/>
      <c r="AN10987" s="3"/>
      <c r="AO10987" s="126"/>
      <c r="AP10987" s="126"/>
      <c r="AQ10987" s="127"/>
      <c r="AR10987" s="128"/>
      <c r="AS10987" s="13"/>
      <c r="AW10987" s="128"/>
      <c r="AX10987" s="128"/>
      <c r="AY10987" s="128"/>
      <c r="BH10987" s="89"/>
      <c r="BI10987" s="90"/>
      <c r="DL10987" s="13"/>
      <c r="DM10987" s="13"/>
      <c r="DN10987" s="3"/>
      <c r="DO10987" s="126"/>
      <c r="DP10987" s="126"/>
      <c r="DQ10987" s="127"/>
      <c r="DR10987" s="128"/>
      <c r="DS10987" s="13"/>
      <c r="DW10987" s="128"/>
      <c r="DX10987" s="128"/>
      <c r="DY10987" s="128"/>
      <c r="EH10987" s="89"/>
      <c r="EI10987" s="90"/>
    </row>
    <row r="10988" spans="38:139">
      <c r="AL10988" s="13"/>
      <c r="AM10988" s="13"/>
      <c r="AN10988" s="3"/>
      <c r="AO10988" s="126"/>
      <c r="AP10988" s="126"/>
      <c r="AQ10988" s="127"/>
      <c r="AR10988" s="128"/>
      <c r="AS10988" s="13"/>
      <c r="AW10988" s="128"/>
      <c r="AX10988" s="128"/>
      <c r="AY10988" s="128"/>
      <c r="BH10988" s="89"/>
      <c r="BI10988" s="90"/>
      <c r="DL10988" s="13"/>
      <c r="DM10988" s="13"/>
      <c r="DN10988" s="3"/>
      <c r="DO10988" s="126"/>
      <c r="DP10988" s="126"/>
      <c r="DQ10988" s="127"/>
      <c r="DR10988" s="128"/>
      <c r="DS10988" s="13"/>
      <c r="DW10988" s="128"/>
      <c r="DX10988" s="128"/>
      <c r="DY10988" s="128"/>
      <c r="EH10988" s="89"/>
      <c r="EI10988" s="90"/>
    </row>
    <row r="10989" spans="38:139">
      <c r="AL10989" s="13"/>
      <c r="AM10989" s="13"/>
      <c r="AN10989" s="3"/>
      <c r="AO10989" s="126"/>
      <c r="AP10989" s="126"/>
      <c r="AQ10989" s="127"/>
      <c r="AR10989" s="128"/>
      <c r="AS10989" s="13"/>
      <c r="AW10989" s="128"/>
      <c r="AX10989" s="128"/>
      <c r="AY10989" s="128"/>
      <c r="BH10989" s="89"/>
      <c r="BI10989" s="90"/>
      <c r="DL10989" s="13"/>
      <c r="DM10989" s="13"/>
      <c r="DN10989" s="3"/>
      <c r="DO10989" s="126"/>
      <c r="DP10989" s="126"/>
      <c r="DQ10989" s="127"/>
      <c r="DR10989" s="128"/>
      <c r="DS10989" s="13"/>
      <c r="DW10989" s="128"/>
      <c r="DX10989" s="128"/>
      <c r="DY10989" s="128"/>
      <c r="EH10989" s="89"/>
      <c r="EI10989" s="90"/>
    </row>
    <row r="10990" spans="38:139">
      <c r="AL10990" s="13"/>
      <c r="AM10990" s="13"/>
      <c r="AN10990" s="3"/>
      <c r="AO10990" s="126"/>
      <c r="AP10990" s="126"/>
      <c r="AQ10990" s="127"/>
      <c r="AR10990" s="128"/>
      <c r="AS10990" s="13"/>
      <c r="AW10990" s="128"/>
      <c r="AX10990" s="128"/>
      <c r="AY10990" s="128"/>
      <c r="BH10990" s="89"/>
      <c r="BI10990" s="90"/>
      <c r="DL10990" s="13"/>
      <c r="DM10990" s="13"/>
      <c r="DN10990" s="3"/>
      <c r="DO10990" s="126"/>
      <c r="DP10990" s="126"/>
      <c r="DQ10990" s="127"/>
      <c r="DR10990" s="128"/>
      <c r="DS10990" s="13"/>
      <c r="DW10990" s="128"/>
      <c r="DX10990" s="128"/>
      <c r="DY10990" s="128"/>
      <c r="EH10990" s="89"/>
      <c r="EI10990" s="90"/>
    </row>
    <row r="10991" spans="38:139">
      <c r="AL10991" s="13"/>
      <c r="AM10991" s="13"/>
      <c r="AN10991" s="3"/>
      <c r="AO10991" s="126"/>
      <c r="AP10991" s="126"/>
      <c r="AQ10991" s="127"/>
      <c r="AR10991" s="128"/>
      <c r="AS10991" s="13"/>
      <c r="AW10991" s="128"/>
      <c r="AX10991" s="128"/>
      <c r="AY10991" s="128"/>
      <c r="BH10991" s="89"/>
      <c r="BI10991" s="90"/>
      <c r="DL10991" s="13"/>
      <c r="DM10991" s="13"/>
      <c r="DN10991" s="3"/>
      <c r="DO10991" s="126"/>
      <c r="DP10991" s="126"/>
      <c r="DQ10991" s="127"/>
      <c r="DR10991" s="128"/>
      <c r="DS10991" s="13"/>
      <c r="DW10991" s="128"/>
      <c r="DX10991" s="128"/>
      <c r="DY10991" s="128"/>
      <c r="EH10991" s="89"/>
      <c r="EI10991" s="90"/>
    </row>
    <row r="10992" spans="38:139">
      <c r="AL10992" s="13"/>
      <c r="AM10992" s="13"/>
      <c r="AN10992" s="3"/>
      <c r="AO10992" s="126"/>
      <c r="AP10992" s="126"/>
      <c r="AQ10992" s="127"/>
      <c r="AR10992" s="128"/>
      <c r="AS10992" s="13"/>
      <c r="AW10992" s="128"/>
      <c r="AX10992" s="128"/>
      <c r="AY10992" s="128"/>
      <c r="BH10992" s="89"/>
      <c r="BI10992" s="90"/>
      <c r="DL10992" s="13"/>
      <c r="DM10992" s="13"/>
      <c r="DN10992" s="3"/>
      <c r="DO10992" s="126"/>
      <c r="DP10992" s="126"/>
      <c r="DQ10992" s="127"/>
      <c r="DR10992" s="128"/>
      <c r="DS10992" s="13"/>
      <c r="DW10992" s="128"/>
      <c r="DX10992" s="128"/>
      <c r="DY10992" s="128"/>
      <c r="EH10992" s="89"/>
      <c r="EI10992" s="90"/>
    </row>
    <row r="10993" spans="38:139">
      <c r="AL10993" s="13"/>
      <c r="AM10993" s="13"/>
      <c r="AN10993" s="3"/>
      <c r="AO10993" s="126"/>
      <c r="AP10993" s="126"/>
      <c r="AQ10993" s="127"/>
      <c r="AR10993" s="128"/>
      <c r="AS10993" s="13"/>
      <c r="AW10993" s="128"/>
      <c r="AX10993" s="128"/>
      <c r="AY10993" s="128"/>
      <c r="BH10993" s="89"/>
      <c r="BI10993" s="90"/>
      <c r="DL10993" s="13"/>
      <c r="DM10993" s="13"/>
      <c r="DN10993" s="3"/>
      <c r="DO10993" s="126"/>
      <c r="DP10993" s="126"/>
      <c r="DQ10993" s="127"/>
      <c r="DR10993" s="128"/>
      <c r="DS10993" s="13"/>
      <c r="DW10993" s="128"/>
      <c r="DX10993" s="128"/>
      <c r="DY10993" s="128"/>
      <c r="EH10993" s="89"/>
      <c r="EI10993" s="90"/>
    </row>
    <row r="10994" spans="38:139">
      <c r="AL10994" s="13"/>
      <c r="AM10994" s="13"/>
      <c r="AN10994" s="3"/>
      <c r="AO10994" s="126"/>
      <c r="AP10994" s="126"/>
      <c r="AQ10994" s="127"/>
      <c r="AR10994" s="128"/>
      <c r="AS10994" s="13"/>
      <c r="AW10994" s="128"/>
      <c r="AX10994" s="128"/>
      <c r="AY10994" s="128"/>
      <c r="BH10994" s="89"/>
      <c r="BI10994" s="90"/>
      <c r="DL10994" s="13"/>
      <c r="DM10994" s="13"/>
      <c r="DN10994" s="3"/>
      <c r="DO10994" s="126"/>
      <c r="DP10994" s="126"/>
      <c r="DQ10994" s="127"/>
      <c r="DR10994" s="128"/>
      <c r="DS10994" s="13"/>
      <c r="DW10994" s="128"/>
      <c r="DX10994" s="128"/>
      <c r="DY10994" s="128"/>
      <c r="EH10994" s="89"/>
      <c r="EI10994" s="90"/>
    </row>
    <row r="10995" spans="38:139">
      <c r="AL10995" s="13"/>
      <c r="AM10995" s="13"/>
      <c r="AN10995" s="3"/>
      <c r="AO10995" s="126"/>
      <c r="AP10995" s="126"/>
      <c r="AQ10995" s="127"/>
      <c r="AR10995" s="128"/>
      <c r="AS10995" s="13"/>
      <c r="AW10995" s="128"/>
      <c r="AX10995" s="128"/>
      <c r="AY10995" s="128"/>
      <c r="BH10995" s="89"/>
      <c r="BI10995" s="90"/>
      <c r="DL10995" s="13"/>
      <c r="DM10995" s="13"/>
      <c r="DN10995" s="3"/>
      <c r="DO10995" s="126"/>
      <c r="DP10995" s="126"/>
      <c r="DQ10995" s="127"/>
      <c r="DR10995" s="128"/>
      <c r="DS10995" s="13"/>
      <c r="DW10995" s="128"/>
      <c r="DX10995" s="128"/>
      <c r="DY10995" s="128"/>
      <c r="EH10995" s="89"/>
      <c r="EI10995" s="90"/>
    </row>
    <row r="10996" spans="38:139">
      <c r="AL10996" s="13"/>
      <c r="AM10996" s="13"/>
      <c r="AN10996" s="3"/>
      <c r="AO10996" s="126"/>
      <c r="AP10996" s="126"/>
      <c r="AQ10996" s="127"/>
      <c r="AR10996" s="128"/>
      <c r="AS10996" s="13"/>
      <c r="AW10996" s="128"/>
      <c r="AX10996" s="128"/>
      <c r="AY10996" s="128"/>
      <c r="BH10996" s="89"/>
      <c r="BI10996" s="90"/>
      <c r="DL10996" s="13"/>
      <c r="DM10996" s="13"/>
      <c r="DN10996" s="3"/>
      <c r="DO10996" s="126"/>
      <c r="DP10996" s="126"/>
      <c r="DQ10996" s="127"/>
      <c r="DR10996" s="128"/>
      <c r="DS10996" s="13"/>
      <c r="DW10996" s="128"/>
      <c r="DX10996" s="128"/>
      <c r="DY10996" s="128"/>
      <c r="EH10996" s="89"/>
      <c r="EI10996" s="90"/>
    </row>
    <row r="10997" spans="38:139">
      <c r="AL10997" s="13"/>
      <c r="AM10997" s="13"/>
      <c r="AN10997" s="3"/>
      <c r="AO10997" s="126"/>
      <c r="AP10997" s="126"/>
      <c r="AQ10997" s="127"/>
      <c r="AR10997" s="128"/>
      <c r="AS10997" s="13"/>
      <c r="AW10997" s="128"/>
      <c r="AX10997" s="128"/>
      <c r="AY10997" s="128"/>
      <c r="BH10997" s="89"/>
      <c r="BI10997" s="90"/>
      <c r="DL10997" s="13"/>
      <c r="DM10997" s="13"/>
      <c r="DN10997" s="3"/>
      <c r="DO10997" s="126"/>
      <c r="DP10997" s="126"/>
      <c r="DQ10997" s="127"/>
      <c r="DR10997" s="128"/>
      <c r="DS10997" s="13"/>
      <c r="DW10997" s="128"/>
      <c r="DX10997" s="128"/>
      <c r="DY10997" s="128"/>
      <c r="EH10997" s="89"/>
      <c r="EI10997" s="90"/>
    </row>
    <row r="10998" spans="38:139">
      <c r="AL10998" s="13"/>
      <c r="AM10998" s="13"/>
      <c r="AN10998" s="3"/>
      <c r="AO10998" s="126"/>
      <c r="AP10998" s="126"/>
      <c r="AQ10998" s="127"/>
      <c r="AR10998" s="128"/>
      <c r="AS10998" s="13"/>
      <c r="AW10998" s="128"/>
      <c r="AX10998" s="128"/>
      <c r="AY10998" s="128"/>
      <c r="BH10998" s="89"/>
      <c r="BI10998" s="90"/>
      <c r="DL10998" s="13"/>
      <c r="DM10998" s="13"/>
      <c r="DN10998" s="3"/>
      <c r="DO10998" s="126"/>
      <c r="DP10998" s="126"/>
      <c r="DQ10998" s="127"/>
      <c r="DR10998" s="128"/>
      <c r="DS10998" s="13"/>
      <c r="DW10998" s="128"/>
      <c r="DX10998" s="128"/>
      <c r="DY10998" s="128"/>
      <c r="EH10998" s="89"/>
      <c r="EI10998" s="90"/>
    </row>
    <row r="10999" spans="38:139">
      <c r="AL10999" s="13"/>
      <c r="AM10999" s="13"/>
      <c r="AN10999" s="3"/>
      <c r="AO10999" s="126"/>
      <c r="AP10999" s="126"/>
      <c r="AQ10999" s="127"/>
      <c r="AR10999" s="128"/>
      <c r="AS10999" s="13"/>
      <c r="AW10999" s="128"/>
      <c r="AX10999" s="128"/>
      <c r="AY10999" s="128"/>
      <c r="BH10999" s="89"/>
      <c r="BI10999" s="90"/>
      <c r="DL10999" s="13"/>
      <c r="DM10999" s="13"/>
      <c r="DN10999" s="3"/>
      <c r="DO10999" s="126"/>
      <c r="DP10999" s="126"/>
      <c r="DQ10999" s="127"/>
      <c r="DR10999" s="128"/>
      <c r="DS10999" s="13"/>
      <c r="DW10999" s="128"/>
      <c r="DX10999" s="128"/>
      <c r="DY10999" s="128"/>
      <c r="EH10999" s="89"/>
      <c r="EI10999" s="90"/>
    </row>
    <row r="11000" spans="38:139">
      <c r="AL11000" s="13"/>
      <c r="AM11000" s="13"/>
      <c r="AN11000" s="3"/>
      <c r="AO11000" s="126"/>
      <c r="AP11000" s="126"/>
      <c r="AQ11000" s="127"/>
      <c r="AR11000" s="128"/>
      <c r="AS11000" s="13"/>
      <c r="AW11000" s="128"/>
      <c r="AX11000" s="128"/>
      <c r="AY11000" s="128"/>
      <c r="BH11000" s="89"/>
      <c r="BI11000" s="90"/>
      <c r="DL11000" s="13"/>
      <c r="DM11000" s="13"/>
      <c r="DN11000" s="3"/>
      <c r="DO11000" s="126"/>
      <c r="DP11000" s="126"/>
      <c r="DQ11000" s="127"/>
      <c r="DR11000" s="128"/>
      <c r="DS11000" s="13"/>
      <c r="DW11000" s="128"/>
      <c r="DX11000" s="128"/>
      <c r="DY11000" s="128"/>
      <c r="EH11000" s="89"/>
      <c r="EI11000" s="90"/>
    </row>
    <row r="11001" spans="38:139">
      <c r="AL11001" s="13"/>
      <c r="AM11001" s="13"/>
      <c r="AN11001" s="3"/>
      <c r="AO11001" s="126"/>
      <c r="AP11001" s="126"/>
      <c r="AQ11001" s="127"/>
      <c r="AR11001" s="128"/>
      <c r="AS11001" s="13"/>
      <c r="AW11001" s="128"/>
      <c r="AX11001" s="128"/>
      <c r="AY11001" s="128"/>
      <c r="BH11001" s="89"/>
      <c r="BI11001" s="90"/>
      <c r="DL11001" s="13"/>
      <c r="DM11001" s="13"/>
      <c r="DN11001" s="3"/>
      <c r="DO11001" s="126"/>
      <c r="DP11001" s="126"/>
      <c r="DQ11001" s="127"/>
      <c r="DR11001" s="128"/>
      <c r="DS11001" s="13"/>
      <c r="DW11001" s="128"/>
      <c r="DX11001" s="128"/>
      <c r="DY11001" s="128"/>
      <c r="EH11001" s="89"/>
      <c r="EI11001" s="90"/>
    </row>
    <row r="11002" spans="38:139">
      <c r="AL11002" s="13"/>
      <c r="AM11002" s="13"/>
      <c r="AN11002" s="3"/>
      <c r="AO11002" s="126"/>
      <c r="AP11002" s="126"/>
      <c r="AQ11002" s="127"/>
      <c r="AR11002" s="128"/>
      <c r="AS11002" s="13"/>
      <c r="AW11002" s="128"/>
      <c r="AX11002" s="128"/>
      <c r="AY11002" s="128"/>
      <c r="BH11002" s="89"/>
      <c r="BI11002" s="90"/>
      <c r="DL11002" s="13"/>
      <c r="DM11002" s="13"/>
      <c r="DN11002" s="3"/>
      <c r="DO11002" s="126"/>
      <c r="DP11002" s="126"/>
      <c r="DQ11002" s="127"/>
      <c r="DR11002" s="128"/>
      <c r="DS11002" s="13"/>
      <c r="DW11002" s="128"/>
      <c r="DX11002" s="128"/>
      <c r="DY11002" s="128"/>
      <c r="EH11002" s="89"/>
      <c r="EI11002" s="90"/>
    </row>
    <row r="11003" spans="38:139">
      <c r="AL11003" s="13"/>
      <c r="AM11003" s="13"/>
      <c r="AN11003" s="3"/>
      <c r="AO11003" s="126"/>
      <c r="AP11003" s="126"/>
      <c r="AQ11003" s="127"/>
      <c r="AR11003" s="128"/>
      <c r="AS11003" s="13"/>
      <c r="AW11003" s="128"/>
      <c r="AX11003" s="128"/>
      <c r="AY11003" s="128"/>
      <c r="BH11003" s="89"/>
      <c r="BI11003" s="90"/>
      <c r="DL11003" s="13"/>
      <c r="DM11003" s="13"/>
      <c r="DN11003" s="3"/>
      <c r="DO11003" s="126"/>
      <c r="DP11003" s="126"/>
      <c r="DQ11003" s="127"/>
      <c r="DR11003" s="128"/>
      <c r="DS11003" s="13"/>
      <c r="DW11003" s="128"/>
      <c r="DX11003" s="128"/>
      <c r="DY11003" s="128"/>
      <c r="EH11003" s="89"/>
      <c r="EI11003" s="90"/>
    </row>
    <row r="11004" spans="38:139">
      <c r="AL11004" s="13"/>
      <c r="AM11004" s="13"/>
      <c r="AN11004" s="3"/>
      <c r="AO11004" s="126"/>
      <c r="AP11004" s="126"/>
      <c r="AQ11004" s="127"/>
      <c r="AR11004" s="128"/>
      <c r="AS11004" s="13"/>
      <c r="AW11004" s="128"/>
      <c r="AX11004" s="128"/>
      <c r="AY11004" s="128"/>
      <c r="BH11004" s="89"/>
      <c r="BI11004" s="90"/>
      <c r="DL11004" s="13"/>
      <c r="DM11004" s="13"/>
      <c r="DN11004" s="3"/>
      <c r="DO11004" s="126"/>
      <c r="DP11004" s="126"/>
      <c r="DQ11004" s="127"/>
      <c r="DR11004" s="128"/>
      <c r="DS11004" s="13"/>
      <c r="DW11004" s="128"/>
      <c r="DX11004" s="128"/>
      <c r="DY11004" s="128"/>
      <c r="EH11004" s="89"/>
      <c r="EI11004" s="90"/>
    </row>
    <row r="11005" spans="38:139">
      <c r="AL11005" s="13"/>
      <c r="AM11005" s="13"/>
      <c r="AN11005" s="3"/>
      <c r="AO11005" s="126"/>
      <c r="AP11005" s="126"/>
      <c r="AQ11005" s="127"/>
      <c r="AR11005" s="128"/>
      <c r="AS11005" s="13"/>
      <c r="AW11005" s="128"/>
      <c r="AX11005" s="128"/>
      <c r="AY11005" s="128"/>
      <c r="BH11005" s="89"/>
      <c r="BI11005" s="90"/>
      <c r="DL11005" s="13"/>
      <c r="DM11005" s="13"/>
      <c r="DN11005" s="3"/>
      <c r="DO11005" s="126"/>
      <c r="DP11005" s="126"/>
      <c r="DQ11005" s="127"/>
      <c r="DR11005" s="128"/>
      <c r="DS11005" s="13"/>
      <c r="DW11005" s="128"/>
      <c r="DX11005" s="128"/>
      <c r="DY11005" s="128"/>
      <c r="EH11005" s="89"/>
      <c r="EI11005" s="90"/>
    </row>
    <row r="11006" spans="38:139">
      <c r="AL11006" s="13"/>
      <c r="AM11006" s="13"/>
      <c r="AN11006" s="3"/>
      <c r="AO11006" s="126"/>
      <c r="AP11006" s="126"/>
      <c r="AQ11006" s="127"/>
      <c r="AR11006" s="128"/>
      <c r="AS11006" s="13"/>
      <c r="AW11006" s="128"/>
      <c r="AX11006" s="128"/>
      <c r="AY11006" s="128"/>
      <c r="BH11006" s="89"/>
      <c r="BI11006" s="90"/>
      <c r="DL11006" s="13"/>
      <c r="DM11006" s="13"/>
      <c r="DN11006" s="3"/>
      <c r="DO11006" s="126"/>
      <c r="DP11006" s="126"/>
      <c r="DQ11006" s="127"/>
      <c r="DR11006" s="128"/>
      <c r="DS11006" s="13"/>
      <c r="DW11006" s="128"/>
      <c r="DX11006" s="128"/>
      <c r="DY11006" s="128"/>
      <c r="EH11006" s="89"/>
      <c r="EI11006" s="90"/>
    </row>
    <row r="11007" spans="38:139">
      <c r="AL11007" s="13"/>
      <c r="AM11007" s="13"/>
      <c r="AN11007" s="3"/>
      <c r="AO11007" s="126"/>
      <c r="AP11007" s="126"/>
      <c r="AQ11007" s="127"/>
      <c r="AR11007" s="128"/>
      <c r="AS11007" s="13"/>
      <c r="AW11007" s="128"/>
      <c r="AX11007" s="128"/>
      <c r="AY11007" s="128"/>
      <c r="BH11007" s="89"/>
      <c r="BI11007" s="90"/>
      <c r="DL11007" s="13"/>
      <c r="DM11007" s="13"/>
      <c r="DN11007" s="3"/>
      <c r="DO11007" s="126"/>
      <c r="DP11007" s="126"/>
      <c r="DQ11007" s="127"/>
      <c r="DR11007" s="128"/>
      <c r="DS11007" s="13"/>
      <c r="DW11007" s="128"/>
      <c r="DX11007" s="128"/>
      <c r="DY11007" s="128"/>
      <c r="EH11007" s="89"/>
      <c r="EI11007" s="90"/>
    </row>
    <row r="11008" spans="38:139">
      <c r="AL11008" s="13"/>
      <c r="AM11008" s="13"/>
      <c r="AN11008" s="3"/>
      <c r="AO11008" s="126"/>
      <c r="AP11008" s="126"/>
      <c r="AQ11008" s="127"/>
      <c r="AR11008" s="128"/>
      <c r="AS11008" s="13"/>
      <c r="AW11008" s="128"/>
      <c r="AX11008" s="128"/>
      <c r="AY11008" s="128"/>
      <c r="BH11008" s="89"/>
      <c r="BI11008" s="90"/>
      <c r="DL11008" s="13"/>
      <c r="DM11008" s="13"/>
      <c r="DN11008" s="3"/>
      <c r="DO11008" s="126"/>
      <c r="DP11008" s="126"/>
      <c r="DQ11008" s="127"/>
      <c r="DR11008" s="128"/>
      <c r="DS11008" s="13"/>
      <c r="DW11008" s="128"/>
      <c r="DX11008" s="128"/>
      <c r="DY11008" s="128"/>
      <c r="EH11008" s="89"/>
      <c r="EI11008" s="90"/>
    </row>
    <row r="11009" spans="38:139">
      <c r="AL11009" s="13"/>
      <c r="AM11009" s="13"/>
      <c r="AN11009" s="3"/>
      <c r="AO11009" s="126"/>
      <c r="AP11009" s="126"/>
      <c r="AQ11009" s="127"/>
      <c r="AR11009" s="128"/>
      <c r="AS11009" s="13"/>
      <c r="AW11009" s="128"/>
      <c r="AX11009" s="128"/>
      <c r="AY11009" s="128"/>
      <c r="BH11009" s="89"/>
      <c r="BI11009" s="90"/>
      <c r="DL11009" s="13"/>
      <c r="DM11009" s="13"/>
      <c r="DN11009" s="3"/>
      <c r="DO11009" s="126"/>
      <c r="DP11009" s="126"/>
      <c r="DQ11009" s="127"/>
      <c r="DR11009" s="128"/>
      <c r="DS11009" s="13"/>
      <c r="DW11009" s="128"/>
      <c r="DX11009" s="128"/>
      <c r="DY11009" s="128"/>
      <c r="EH11009" s="89"/>
      <c r="EI11009" s="90"/>
    </row>
    <row r="11010" spans="38:139">
      <c r="AL11010" s="13"/>
      <c r="AM11010" s="13"/>
      <c r="AN11010" s="3"/>
      <c r="AO11010" s="126"/>
      <c r="AP11010" s="126"/>
      <c r="AQ11010" s="127"/>
      <c r="AR11010" s="128"/>
      <c r="AS11010" s="13"/>
      <c r="AW11010" s="128"/>
      <c r="AX11010" s="128"/>
      <c r="AY11010" s="128"/>
      <c r="BH11010" s="89"/>
      <c r="BI11010" s="90"/>
      <c r="DL11010" s="13"/>
      <c r="DM11010" s="13"/>
      <c r="DN11010" s="3"/>
      <c r="DO11010" s="126"/>
      <c r="DP11010" s="126"/>
      <c r="DQ11010" s="127"/>
      <c r="DR11010" s="128"/>
      <c r="DS11010" s="13"/>
      <c r="DW11010" s="128"/>
      <c r="DX11010" s="128"/>
      <c r="DY11010" s="128"/>
      <c r="EH11010" s="89"/>
      <c r="EI11010" s="90"/>
    </row>
    <row r="11011" spans="38:139">
      <c r="AL11011" s="13"/>
      <c r="AM11011" s="13"/>
      <c r="AN11011" s="3"/>
      <c r="AO11011" s="126"/>
      <c r="AP11011" s="126"/>
      <c r="AQ11011" s="127"/>
      <c r="AR11011" s="128"/>
      <c r="AS11011" s="13"/>
      <c r="AW11011" s="128"/>
      <c r="AX11011" s="128"/>
      <c r="AY11011" s="128"/>
      <c r="BH11011" s="89"/>
      <c r="BI11011" s="90"/>
      <c r="DL11011" s="13"/>
      <c r="DM11011" s="13"/>
      <c r="DN11011" s="3"/>
      <c r="DO11011" s="126"/>
      <c r="DP11011" s="126"/>
      <c r="DQ11011" s="127"/>
      <c r="DR11011" s="128"/>
      <c r="DS11011" s="13"/>
      <c r="DW11011" s="128"/>
      <c r="DX11011" s="128"/>
      <c r="DY11011" s="128"/>
      <c r="EH11011" s="89"/>
      <c r="EI11011" s="90"/>
    </row>
    <row r="11012" spans="38:139">
      <c r="AL11012" s="13"/>
      <c r="AM11012" s="13"/>
      <c r="AN11012" s="3"/>
      <c r="AO11012" s="126"/>
      <c r="AP11012" s="126"/>
      <c r="AQ11012" s="127"/>
      <c r="AR11012" s="128"/>
      <c r="AS11012" s="13"/>
      <c r="AW11012" s="128"/>
      <c r="AX11012" s="128"/>
      <c r="AY11012" s="128"/>
      <c r="BH11012" s="89"/>
      <c r="BI11012" s="90"/>
      <c r="DL11012" s="13"/>
      <c r="DM11012" s="13"/>
      <c r="DN11012" s="3"/>
      <c r="DO11012" s="126"/>
      <c r="DP11012" s="126"/>
      <c r="DQ11012" s="127"/>
      <c r="DR11012" s="128"/>
      <c r="DS11012" s="13"/>
      <c r="DW11012" s="128"/>
      <c r="DX11012" s="128"/>
      <c r="DY11012" s="128"/>
      <c r="EH11012" s="89"/>
      <c r="EI11012" s="90"/>
    </row>
    <row r="11013" spans="38:139">
      <c r="AL11013" s="13"/>
      <c r="AM11013" s="13"/>
      <c r="AN11013" s="3"/>
      <c r="AO11013" s="126"/>
      <c r="AP11013" s="126"/>
      <c r="AQ11013" s="127"/>
      <c r="AR11013" s="128"/>
      <c r="AS11013" s="13"/>
      <c r="AW11013" s="128"/>
      <c r="AX11013" s="128"/>
      <c r="AY11013" s="128"/>
      <c r="BH11013" s="89"/>
      <c r="BI11013" s="90"/>
      <c r="DL11013" s="13"/>
      <c r="DM11013" s="13"/>
      <c r="DN11013" s="3"/>
      <c r="DO11013" s="126"/>
      <c r="DP11013" s="126"/>
      <c r="DQ11013" s="127"/>
      <c r="DR11013" s="128"/>
      <c r="DS11013" s="13"/>
      <c r="DW11013" s="128"/>
      <c r="DX11013" s="128"/>
      <c r="DY11013" s="128"/>
      <c r="EH11013" s="89"/>
      <c r="EI11013" s="90"/>
    </row>
    <row r="11014" spans="38:139">
      <c r="AL11014" s="13"/>
      <c r="AM11014" s="13"/>
      <c r="AN11014" s="3"/>
      <c r="AO11014" s="126"/>
      <c r="AP11014" s="126"/>
      <c r="AQ11014" s="127"/>
      <c r="AR11014" s="128"/>
      <c r="AS11014" s="13"/>
      <c r="AW11014" s="128"/>
      <c r="AX11014" s="128"/>
      <c r="AY11014" s="128"/>
      <c r="BH11014" s="89"/>
      <c r="BI11014" s="90"/>
      <c r="DL11014" s="13"/>
      <c r="DM11014" s="13"/>
      <c r="DN11014" s="3"/>
      <c r="DO11014" s="126"/>
      <c r="DP11014" s="126"/>
      <c r="DQ11014" s="127"/>
      <c r="DR11014" s="128"/>
      <c r="DS11014" s="13"/>
      <c r="DW11014" s="128"/>
      <c r="DX11014" s="128"/>
      <c r="DY11014" s="128"/>
      <c r="EH11014" s="89"/>
      <c r="EI11014" s="90"/>
    </row>
    <row r="11015" spans="38:139">
      <c r="AL11015" s="13"/>
      <c r="AM11015" s="13"/>
      <c r="AN11015" s="3"/>
      <c r="AO11015" s="126"/>
      <c r="AP11015" s="126"/>
      <c r="AQ11015" s="127"/>
      <c r="AR11015" s="128"/>
      <c r="AS11015" s="13"/>
      <c r="AW11015" s="128"/>
      <c r="AX11015" s="128"/>
      <c r="AY11015" s="128"/>
      <c r="BH11015" s="89"/>
      <c r="BI11015" s="90"/>
      <c r="DL11015" s="13"/>
      <c r="DM11015" s="13"/>
      <c r="DN11015" s="3"/>
      <c r="DO11015" s="126"/>
      <c r="DP11015" s="126"/>
      <c r="DQ11015" s="127"/>
      <c r="DR11015" s="128"/>
      <c r="DS11015" s="13"/>
      <c r="DW11015" s="128"/>
      <c r="DX11015" s="128"/>
      <c r="DY11015" s="128"/>
      <c r="EH11015" s="89"/>
      <c r="EI11015" s="90"/>
    </row>
    <row r="11016" spans="38:139">
      <c r="AL11016" s="13"/>
      <c r="AM11016" s="13"/>
      <c r="AN11016" s="3"/>
      <c r="AO11016" s="126"/>
      <c r="AP11016" s="126"/>
      <c r="AQ11016" s="127"/>
      <c r="AR11016" s="128"/>
      <c r="AS11016" s="13"/>
      <c r="AW11016" s="128"/>
      <c r="AX11016" s="128"/>
      <c r="AY11016" s="128"/>
      <c r="BH11016" s="89"/>
      <c r="BI11016" s="90"/>
      <c r="DL11016" s="13"/>
      <c r="DM11016" s="13"/>
      <c r="DN11016" s="3"/>
      <c r="DO11016" s="126"/>
      <c r="DP11016" s="126"/>
      <c r="DQ11016" s="127"/>
      <c r="DR11016" s="128"/>
      <c r="DS11016" s="13"/>
      <c r="DW11016" s="128"/>
      <c r="DX11016" s="128"/>
      <c r="DY11016" s="128"/>
      <c r="EH11016" s="89"/>
      <c r="EI11016" s="90"/>
    </row>
    <row r="11017" spans="38:139">
      <c r="AL11017" s="13"/>
      <c r="AM11017" s="13"/>
      <c r="AN11017" s="3"/>
      <c r="AO11017" s="126"/>
      <c r="AP11017" s="126"/>
      <c r="AQ11017" s="127"/>
      <c r="AR11017" s="128"/>
      <c r="AS11017" s="13"/>
      <c r="AW11017" s="128"/>
      <c r="AX11017" s="128"/>
      <c r="AY11017" s="128"/>
      <c r="BH11017" s="89"/>
      <c r="BI11017" s="90"/>
      <c r="DL11017" s="13"/>
      <c r="DM11017" s="13"/>
      <c r="DN11017" s="3"/>
      <c r="DO11017" s="126"/>
      <c r="DP11017" s="126"/>
      <c r="DQ11017" s="127"/>
      <c r="DR11017" s="128"/>
      <c r="DS11017" s="13"/>
      <c r="DW11017" s="128"/>
      <c r="DX11017" s="128"/>
      <c r="DY11017" s="128"/>
      <c r="EH11017" s="89"/>
      <c r="EI11017" s="90"/>
    </row>
    <row r="11018" spans="38:139">
      <c r="AL11018" s="13"/>
      <c r="AM11018" s="13"/>
      <c r="AN11018" s="3"/>
      <c r="AO11018" s="126"/>
      <c r="AP11018" s="126"/>
      <c r="AQ11018" s="127"/>
      <c r="AR11018" s="128"/>
      <c r="AS11018" s="13"/>
      <c r="AW11018" s="128"/>
      <c r="AX11018" s="128"/>
      <c r="AY11018" s="128"/>
      <c r="BH11018" s="89"/>
      <c r="BI11018" s="90"/>
      <c r="DL11018" s="13"/>
      <c r="DM11018" s="13"/>
      <c r="DN11018" s="3"/>
      <c r="DO11018" s="126"/>
      <c r="DP11018" s="126"/>
      <c r="DQ11018" s="127"/>
      <c r="DR11018" s="128"/>
      <c r="DS11018" s="13"/>
      <c r="DW11018" s="128"/>
      <c r="DX11018" s="128"/>
      <c r="DY11018" s="128"/>
      <c r="EH11018" s="89"/>
      <c r="EI11018" s="90"/>
    </row>
    <row r="11019" spans="38:139">
      <c r="AL11019" s="13"/>
      <c r="AM11019" s="13"/>
      <c r="AN11019" s="3"/>
      <c r="AO11019" s="126"/>
      <c r="AP11019" s="126"/>
      <c r="AQ11019" s="127"/>
      <c r="AR11019" s="128"/>
      <c r="AS11019" s="13"/>
      <c r="AW11019" s="128"/>
      <c r="AX11019" s="128"/>
      <c r="AY11019" s="128"/>
      <c r="BH11019" s="89"/>
      <c r="BI11019" s="90"/>
      <c r="DL11019" s="13"/>
      <c r="DM11019" s="13"/>
      <c r="DN11019" s="3"/>
      <c r="DO11019" s="126"/>
      <c r="DP11019" s="126"/>
      <c r="DQ11019" s="127"/>
      <c r="DR11019" s="128"/>
      <c r="DS11019" s="13"/>
      <c r="DW11019" s="128"/>
      <c r="DX11019" s="128"/>
      <c r="DY11019" s="128"/>
      <c r="EH11019" s="89"/>
      <c r="EI11019" s="90"/>
    </row>
    <row r="11020" spans="38:139">
      <c r="AL11020" s="13"/>
      <c r="AM11020" s="13"/>
      <c r="AN11020" s="3"/>
      <c r="AO11020" s="126"/>
      <c r="AP11020" s="126"/>
      <c r="AQ11020" s="127"/>
      <c r="AR11020" s="128"/>
      <c r="AS11020" s="13"/>
      <c r="AW11020" s="128"/>
      <c r="AX11020" s="128"/>
      <c r="AY11020" s="128"/>
      <c r="BH11020" s="89"/>
      <c r="BI11020" s="90"/>
      <c r="DL11020" s="13"/>
      <c r="DM11020" s="13"/>
      <c r="DN11020" s="3"/>
      <c r="DO11020" s="126"/>
      <c r="DP11020" s="126"/>
      <c r="DQ11020" s="127"/>
      <c r="DR11020" s="128"/>
      <c r="DS11020" s="13"/>
      <c r="DW11020" s="128"/>
      <c r="DX11020" s="128"/>
      <c r="DY11020" s="128"/>
      <c r="EH11020" s="89"/>
      <c r="EI11020" s="90"/>
    </row>
    <row r="11021" spans="38:139">
      <c r="AL11021" s="13"/>
      <c r="AM11021" s="13"/>
      <c r="AN11021" s="3"/>
      <c r="AO11021" s="126"/>
      <c r="AP11021" s="126"/>
      <c r="AQ11021" s="127"/>
      <c r="AR11021" s="128"/>
      <c r="AS11021" s="13"/>
      <c r="AW11021" s="128"/>
      <c r="AX11021" s="128"/>
      <c r="AY11021" s="128"/>
      <c r="BH11021" s="89"/>
      <c r="BI11021" s="90"/>
      <c r="DL11021" s="13"/>
      <c r="DM11021" s="13"/>
      <c r="DN11021" s="3"/>
      <c r="DO11021" s="126"/>
      <c r="DP11021" s="126"/>
      <c r="DQ11021" s="127"/>
      <c r="DR11021" s="128"/>
      <c r="DS11021" s="13"/>
      <c r="DW11021" s="128"/>
      <c r="DX11021" s="128"/>
      <c r="DY11021" s="128"/>
      <c r="EH11021" s="89"/>
      <c r="EI11021" s="90"/>
    </row>
    <row r="11022" spans="38:139">
      <c r="AL11022" s="13"/>
      <c r="AM11022" s="13"/>
      <c r="AN11022" s="3"/>
      <c r="AO11022" s="126"/>
      <c r="AP11022" s="126"/>
      <c r="AQ11022" s="127"/>
      <c r="AR11022" s="128"/>
      <c r="AS11022" s="13"/>
      <c r="AW11022" s="128"/>
      <c r="AX11022" s="128"/>
      <c r="AY11022" s="128"/>
      <c r="BH11022" s="89"/>
      <c r="BI11022" s="90"/>
      <c r="DL11022" s="13"/>
      <c r="DM11022" s="13"/>
      <c r="DN11022" s="3"/>
      <c r="DO11022" s="126"/>
      <c r="DP11022" s="126"/>
      <c r="DQ11022" s="127"/>
      <c r="DR11022" s="128"/>
      <c r="DS11022" s="13"/>
      <c r="DW11022" s="128"/>
      <c r="DX11022" s="128"/>
      <c r="DY11022" s="128"/>
      <c r="EH11022" s="89"/>
      <c r="EI11022" s="90"/>
    </row>
    <row r="11023" spans="38:139">
      <c r="AL11023" s="13"/>
      <c r="AM11023" s="13"/>
      <c r="AN11023" s="3"/>
      <c r="AO11023" s="126"/>
      <c r="AP11023" s="126"/>
      <c r="AQ11023" s="127"/>
      <c r="AR11023" s="128"/>
      <c r="AS11023" s="13"/>
      <c r="AW11023" s="128"/>
      <c r="AX11023" s="128"/>
      <c r="AY11023" s="128"/>
      <c r="BH11023" s="89"/>
      <c r="BI11023" s="90"/>
      <c r="DL11023" s="13"/>
      <c r="DM11023" s="13"/>
      <c r="DN11023" s="3"/>
      <c r="DO11023" s="126"/>
      <c r="DP11023" s="126"/>
      <c r="DQ11023" s="127"/>
      <c r="DR11023" s="128"/>
      <c r="DS11023" s="13"/>
      <c r="DW11023" s="128"/>
      <c r="DX11023" s="128"/>
      <c r="DY11023" s="128"/>
      <c r="EH11023" s="89"/>
      <c r="EI11023" s="90"/>
    </row>
    <row r="11024" spans="38:139">
      <c r="AL11024" s="13"/>
      <c r="AM11024" s="13"/>
      <c r="AN11024" s="3"/>
      <c r="AO11024" s="126"/>
      <c r="AP11024" s="126"/>
      <c r="AQ11024" s="127"/>
      <c r="AR11024" s="128"/>
      <c r="AS11024" s="13"/>
      <c r="AW11024" s="128"/>
      <c r="AX11024" s="128"/>
      <c r="AY11024" s="128"/>
      <c r="BH11024" s="89"/>
      <c r="BI11024" s="90"/>
      <c r="DL11024" s="13"/>
      <c r="DM11024" s="13"/>
      <c r="DN11024" s="3"/>
      <c r="DO11024" s="126"/>
      <c r="DP11024" s="126"/>
      <c r="DQ11024" s="127"/>
      <c r="DR11024" s="128"/>
      <c r="DS11024" s="13"/>
      <c r="DW11024" s="128"/>
      <c r="DX11024" s="128"/>
      <c r="DY11024" s="128"/>
      <c r="EH11024" s="89"/>
      <c r="EI11024" s="90"/>
    </row>
    <row r="11025" spans="38:139">
      <c r="AL11025" s="13"/>
      <c r="AM11025" s="13"/>
      <c r="AN11025" s="3"/>
      <c r="AO11025" s="126"/>
      <c r="AP11025" s="126"/>
      <c r="AQ11025" s="127"/>
      <c r="AR11025" s="128"/>
      <c r="AS11025" s="13"/>
      <c r="AW11025" s="128"/>
      <c r="AX11025" s="128"/>
      <c r="AY11025" s="128"/>
      <c r="BH11025" s="89"/>
      <c r="BI11025" s="90"/>
      <c r="DL11025" s="13"/>
      <c r="DM11025" s="13"/>
      <c r="DN11025" s="3"/>
      <c r="DO11025" s="126"/>
      <c r="DP11025" s="126"/>
      <c r="DQ11025" s="127"/>
      <c r="DR11025" s="128"/>
      <c r="DS11025" s="13"/>
      <c r="DW11025" s="128"/>
      <c r="DX11025" s="128"/>
      <c r="DY11025" s="128"/>
      <c r="EH11025" s="89"/>
      <c r="EI11025" s="90"/>
    </row>
    <row r="11026" spans="38:139">
      <c r="AL11026" s="13"/>
      <c r="AM11026" s="13"/>
      <c r="AN11026" s="3"/>
      <c r="AO11026" s="126"/>
      <c r="AP11026" s="126"/>
      <c r="AQ11026" s="127"/>
      <c r="AR11026" s="128"/>
      <c r="AS11026" s="13"/>
      <c r="AW11026" s="128"/>
      <c r="AX11026" s="128"/>
      <c r="AY11026" s="128"/>
      <c r="BH11026" s="89"/>
      <c r="BI11026" s="90"/>
      <c r="DL11026" s="13"/>
      <c r="DM11026" s="13"/>
      <c r="DN11026" s="3"/>
      <c r="DO11026" s="126"/>
      <c r="DP11026" s="126"/>
      <c r="DQ11026" s="127"/>
      <c r="DR11026" s="128"/>
      <c r="DS11026" s="13"/>
      <c r="DW11026" s="128"/>
      <c r="DX11026" s="128"/>
      <c r="DY11026" s="128"/>
      <c r="EH11026" s="89"/>
      <c r="EI11026" s="90"/>
    </row>
    <row r="11027" spans="38:139">
      <c r="AL11027" s="13"/>
      <c r="AM11027" s="13"/>
      <c r="AN11027" s="3"/>
      <c r="AO11027" s="126"/>
      <c r="AP11027" s="126"/>
      <c r="AQ11027" s="127"/>
      <c r="AR11027" s="128"/>
      <c r="AS11027" s="13"/>
      <c r="AW11027" s="128"/>
      <c r="AX11027" s="128"/>
      <c r="AY11027" s="128"/>
      <c r="BH11027" s="89"/>
      <c r="BI11027" s="90"/>
      <c r="DL11027" s="13"/>
      <c r="DM11027" s="13"/>
      <c r="DN11027" s="3"/>
      <c r="DO11027" s="126"/>
      <c r="DP11027" s="126"/>
      <c r="DQ11027" s="127"/>
      <c r="DR11027" s="128"/>
      <c r="DS11027" s="13"/>
      <c r="DW11027" s="128"/>
      <c r="DX11027" s="128"/>
      <c r="DY11027" s="128"/>
      <c r="EH11027" s="89"/>
      <c r="EI11027" s="90"/>
    </row>
    <row r="11028" spans="38:139">
      <c r="AL11028" s="13"/>
      <c r="AM11028" s="13"/>
      <c r="AN11028" s="3"/>
      <c r="AO11028" s="126"/>
      <c r="AP11028" s="126"/>
      <c r="AQ11028" s="127"/>
      <c r="AR11028" s="128"/>
      <c r="AS11028" s="13"/>
      <c r="AW11028" s="128"/>
      <c r="AX11028" s="128"/>
      <c r="AY11028" s="128"/>
      <c r="BH11028" s="89"/>
      <c r="BI11028" s="90"/>
      <c r="DL11028" s="13"/>
      <c r="DM11028" s="13"/>
      <c r="DN11028" s="3"/>
      <c r="DO11028" s="126"/>
      <c r="DP11028" s="126"/>
      <c r="DQ11028" s="127"/>
      <c r="DR11028" s="128"/>
      <c r="DS11028" s="13"/>
      <c r="DW11028" s="128"/>
      <c r="DX11028" s="128"/>
      <c r="DY11028" s="128"/>
      <c r="EH11028" s="89"/>
      <c r="EI11028" s="90"/>
    </row>
    <row r="11029" spans="38:139">
      <c r="AL11029" s="13"/>
      <c r="AM11029" s="13"/>
      <c r="AN11029" s="3"/>
      <c r="AO11029" s="126"/>
      <c r="AP11029" s="126"/>
      <c r="AQ11029" s="127"/>
      <c r="AR11029" s="128"/>
      <c r="AS11029" s="13"/>
      <c r="AW11029" s="128"/>
      <c r="AX11029" s="128"/>
      <c r="AY11029" s="128"/>
      <c r="BH11029" s="89"/>
      <c r="BI11029" s="90"/>
      <c r="DL11029" s="13"/>
      <c r="DM11029" s="13"/>
      <c r="DN11029" s="3"/>
      <c r="DO11029" s="126"/>
      <c r="DP11029" s="126"/>
      <c r="DQ11029" s="127"/>
      <c r="DR11029" s="128"/>
      <c r="DS11029" s="13"/>
      <c r="DW11029" s="128"/>
      <c r="DX11029" s="128"/>
      <c r="DY11029" s="128"/>
      <c r="EH11029" s="89"/>
      <c r="EI11029" s="90"/>
    </row>
    <row r="11030" spans="38:139">
      <c r="AL11030" s="13"/>
      <c r="AM11030" s="13"/>
      <c r="AN11030" s="3"/>
      <c r="AO11030" s="126"/>
      <c r="AP11030" s="126"/>
      <c r="AQ11030" s="127"/>
      <c r="AR11030" s="128"/>
      <c r="AS11030" s="13"/>
      <c r="AW11030" s="128"/>
      <c r="AX11030" s="128"/>
      <c r="AY11030" s="128"/>
      <c r="BH11030" s="89"/>
      <c r="BI11030" s="90"/>
      <c r="DL11030" s="13"/>
      <c r="DM11030" s="13"/>
      <c r="DN11030" s="3"/>
      <c r="DO11030" s="126"/>
      <c r="DP11030" s="126"/>
      <c r="DQ11030" s="127"/>
      <c r="DR11030" s="128"/>
      <c r="DS11030" s="13"/>
      <c r="DW11030" s="128"/>
      <c r="DX11030" s="128"/>
      <c r="DY11030" s="128"/>
      <c r="EH11030" s="89"/>
      <c r="EI11030" s="90"/>
    </row>
    <row r="11031" spans="38:139">
      <c r="AL11031" s="13"/>
      <c r="AM11031" s="13"/>
      <c r="AN11031" s="3"/>
      <c r="AO11031" s="126"/>
      <c r="AP11031" s="126"/>
      <c r="AQ11031" s="127"/>
      <c r="AR11031" s="128"/>
      <c r="AS11031" s="13"/>
      <c r="AW11031" s="128"/>
      <c r="AX11031" s="128"/>
      <c r="AY11031" s="128"/>
      <c r="BH11031" s="89"/>
      <c r="BI11031" s="90"/>
      <c r="DL11031" s="13"/>
      <c r="DM11031" s="13"/>
      <c r="DN11031" s="3"/>
      <c r="DO11031" s="126"/>
      <c r="DP11031" s="126"/>
      <c r="DQ11031" s="127"/>
      <c r="DR11031" s="128"/>
      <c r="DS11031" s="13"/>
      <c r="DW11031" s="128"/>
      <c r="DX11031" s="128"/>
      <c r="DY11031" s="128"/>
      <c r="EH11031" s="89"/>
      <c r="EI11031" s="90"/>
    </row>
    <row r="11032" spans="38:139">
      <c r="AL11032" s="13"/>
      <c r="AM11032" s="13"/>
      <c r="AN11032" s="3"/>
      <c r="AO11032" s="126"/>
      <c r="AP11032" s="126"/>
      <c r="AQ11032" s="127"/>
      <c r="AR11032" s="128"/>
      <c r="AS11032" s="13"/>
      <c r="AW11032" s="128"/>
      <c r="AX11032" s="128"/>
      <c r="AY11032" s="128"/>
      <c r="BH11032" s="89"/>
      <c r="BI11032" s="90"/>
      <c r="DL11032" s="13"/>
      <c r="DM11032" s="13"/>
      <c r="DN11032" s="3"/>
      <c r="DO11032" s="126"/>
      <c r="DP11032" s="126"/>
      <c r="DQ11032" s="127"/>
      <c r="DR11032" s="128"/>
      <c r="DS11032" s="13"/>
      <c r="DW11032" s="128"/>
      <c r="DX11032" s="128"/>
      <c r="DY11032" s="128"/>
      <c r="EH11032" s="89"/>
      <c r="EI11032" s="90"/>
    </row>
    <row r="11033" spans="38:139">
      <c r="AL11033" s="13"/>
      <c r="AM11033" s="13"/>
      <c r="AN11033" s="3"/>
      <c r="AO11033" s="126"/>
      <c r="AP11033" s="126"/>
      <c r="AQ11033" s="127"/>
      <c r="AR11033" s="128"/>
      <c r="AS11033" s="13"/>
      <c r="AW11033" s="128"/>
      <c r="AX11033" s="128"/>
      <c r="AY11033" s="128"/>
      <c r="BH11033" s="89"/>
      <c r="BI11033" s="90"/>
      <c r="DL11033" s="13"/>
      <c r="DM11033" s="13"/>
      <c r="DN11033" s="3"/>
      <c r="DO11033" s="126"/>
      <c r="DP11033" s="126"/>
      <c r="DQ11033" s="127"/>
      <c r="DR11033" s="128"/>
      <c r="DS11033" s="13"/>
      <c r="DW11033" s="128"/>
      <c r="DX11033" s="128"/>
      <c r="DY11033" s="128"/>
      <c r="EH11033" s="89"/>
      <c r="EI11033" s="90"/>
    </row>
    <row r="11034" spans="38:139">
      <c r="AL11034" s="13"/>
      <c r="AM11034" s="13"/>
      <c r="AN11034" s="3"/>
      <c r="AO11034" s="126"/>
      <c r="AP11034" s="126"/>
      <c r="AQ11034" s="127"/>
      <c r="AR11034" s="128"/>
      <c r="AS11034" s="13"/>
      <c r="AW11034" s="128"/>
      <c r="AX11034" s="128"/>
      <c r="AY11034" s="128"/>
      <c r="BH11034" s="89"/>
      <c r="BI11034" s="90"/>
      <c r="DL11034" s="13"/>
      <c r="DM11034" s="13"/>
      <c r="DN11034" s="3"/>
      <c r="DO11034" s="126"/>
      <c r="DP11034" s="126"/>
      <c r="DQ11034" s="127"/>
      <c r="DR11034" s="128"/>
      <c r="DS11034" s="13"/>
      <c r="DW11034" s="128"/>
      <c r="DX11034" s="128"/>
      <c r="DY11034" s="128"/>
      <c r="EH11034" s="89"/>
      <c r="EI11034" s="90"/>
    </row>
    <row r="11035" spans="38:139">
      <c r="AL11035" s="13"/>
      <c r="AM11035" s="13"/>
      <c r="AN11035" s="3"/>
      <c r="AO11035" s="126"/>
      <c r="AP11035" s="126"/>
      <c r="AQ11035" s="127"/>
      <c r="AR11035" s="128"/>
      <c r="AS11035" s="13"/>
      <c r="AW11035" s="128"/>
      <c r="AX11035" s="128"/>
      <c r="AY11035" s="128"/>
      <c r="BH11035" s="89"/>
      <c r="BI11035" s="90"/>
      <c r="DL11035" s="13"/>
      <c r="DM11035" s="13"/>
      <c r="DN11035" s="3"/>
      <c r="DO11035" s="126"/>
      <c r="DP11035" s="126"/>
      <c r="DQ11035" s="127"/>
      <c r="DR11035" s="128"/>
      <c r="DS11035" s="13"/>
      <c r="DW11035" s="128"/>
      <c r="DX11035" s="128"/>
      <c r="DY11035" s="128"/>
      <c r="EH11035" s="89"/>
      <c r="EI11035" s="90"/>
    </row>
    <row r="11036" spans="38:139">
      <c r="AL11036" s="13"/>
      <c r="AM11036" s="13"/>
      <c r="AN11036" s="3"/>
      <c r="AO11036" s="126"/>
      <c r="AP11036" s="126"/>
      <c r="AQ11036" s="127"/>
      <c r="AR11036" s="128"/>
      <c r="AS11036" s="13"/>
      <c r="AW11036" s="128"/>
      <c r="AX11036" s="128"/>
      <c r="AY11036" s="128"/>
      <c r="BH11036" s="89"/>
      <c r="BI11036" s="90"/>
      <c r="DL11036" s="13"/>
      <c r="DM11036" s="13"/>
      <c r="DN11036" s="3"/>
      <c r="DO11036" s="126"/>
      <c r="DP11036" s="126"/>
      <c r="DQ11036" s="127"/>
      <c r="DR11036" s="128"/>
      <c r="DS11036" s="13"/>
      <c r="DW11036" s="128"/>
      <c r="DX11036" s="128"/>
      <c r="DY11036" s="128"/>
      <c r="EH11036" s="89"/>
      <c r="EI11036" s="90"/>
    </row>
    <row r="11037" spans="38:139">
      <c r="AL11037" s="13"/>
      <c r="AM11037" s="13"/>
      <c r="AN11037" s="3"/>
      <c r="AO11037" s="126"/>
      <c r="AP11037" s="126"/>
      <c r="AQ11037" s="127"/>
      <c r="AR11037" s="128"/>
      <c r="AS11037" s="13"/>
      <c r="AW11037" s="128"/>
      <c r="AX11037" s="128"/>
      <c r="AY11037" s="128"/>
      <c r="BH11037" s="89"/>
      <c r="BI11037" s="90"/>
      <c r="DL11037" s="13"/>
      <c r="DM11037" s="13"/>
      <c r="DN11037" s="3"/>
      <c r="DO11037" s="126"/>
      <c r="DP11037" s="126"/>
      <c r="DQ11037" s="127"/>
      <c r="DR11037" s="128"/>
      <c r="DS11037" s="13"/>
      <c r="DW11037" s="128"/>
      <c r="DX11037" s="128"/>
      <c r="DY11037" s="128"/>
      <c r="EH11037" s="89"/>
      <c r="EI11037" s="90"/>
    </row>
    <row r="11038" spans="38:139">
      <c r="AL11038" s="13"/>
      <c r="AM11038" s="13"/>
      <c r="AN11038" s="3"/>
      <c r="AO11038" s="126"/>
      <c r="AP11038" s="126"/>
      <c r="AQ11038" s="127"/>
      <c r="AR11038" s="128"/>
      <c r="AS11038" s="13"/>
      <c r="AW11038" s="128"/>
      <c r="AX11038" s="128"/>
      <c r="AY11038" s="128"/>
      <c r="BH11038" s="89"/>
      <c r="BI11038" s="90"/>
      <c r="DL11038" s="13"/>
      <c r="DM11038" s="13"/>
      <c r="DN11038" s="3"/>
      <c r="DO11038" s="126"/>
      <c r="DP11038" s="126"/>
      <c r="DQ11038" s="127"/>
      <c r="DR11038" s="128"/>
      <c r="DS11038" s="13"/>
      <c r="DW11038" s="128"/>
      <c r="DX11038" s="128"/>
      <c r="DY11038" s="128"/>
      <c r="EH11038" s="89"/>
      <c r="EI11038" s="90"/>
    </row>
    <row r="11039" spans="38:139">
      <c r="AL11039" s="13"/>
      <c r="AM11039" s="13"/>
      <c r="AN11039" s="3"/>
      <c r="AO11039" s="126"/>
      <c r="AP11039" s="126"/>
      <c r="AQ11039" s="127"/>
      <c r="AR11039" s="128"/>
      <c r="AS11039" s="13"/>
      <c r="AW11039" s="128"/>
      <c r="AX11039" s="128"/>
      <c r="AY11039" s="128"/>
      <c r="BH11039" s="89"/>
      <c r="BI11039" s="90"/>
      <c r="DL11039" s="13"/>
      <c r="DM11039" s="13"/>
      <c r="DN11039" s="3"/>
      <c r="DO11039" s="126"/>
      <c r="DP11039" s="126"/>
      <c r="DQ11039" s="127"/>
      <c r="DR11039" s="128"/>
      <c r="DS11039" s="13"/>
      <c r="DW11039" s="128"/>
      <c r="DX11039" s="128"/>
      <c r="DY11039" s="128"/>
      <c r="EH11039" s="89"/>
      <c r="EI11039" s="90"/>
    </row>
    <row r="11040" spans="38:139">
      <c r="AL11040" s="13"/>
      <c r="AM11040" s="13"/>
      <c r="AN11040" s="3"/>
      <c r="AO11040" s="126"/>
      <c r="AP11040" s="126"/>
      <c r="AQ11040" s="127"/>
      <c r="AR11040" s="128"/>
      <c r="AS11040" s="13"/>
      <c r="AW11040" s="128"/>
      <c r="AX11040" s="128"/>
      <c r="AY11040" s="128"/>
      <c r="BH11040" s="89"/>
      <c r="BI11040" s="90"/>
      <c r="DL11040" s="13"/>
      <c r="DM11040" s="13"/>
      <c r="DN11040" s="3"/>
      <c r="DO11040" s="126"/>
      <c r="DP11040" s="126"/>
      <c r="DQ11040" s="127"/>
      <c r="DR11040" s="128"/>
      <c r="DS11040" s="13"/>
      <c r="DW11040" s="128"/>
      <c r="DX11040" s="128"/>
      <c r="DY11040" s="128"/>
      <c r="EH11040" s="89"/>
      <c r="EI11040" s="90"/>
    </row>
    <row r="11041" spans="38:139">
      <c r="AL11041" s="13"/>
      <c r="AM11041" s="13"/>
      <c r="AN11041" s="3"/>
      <c r="AO11041" s="126"/>
      <c r="AP11041" s="126"/>
      <c r="AQ11041" s="127"/>
      <c r="AR11041" s="128"/>
      <c r="AS11041" s="13"/>
      <c r="AW11041" s="128"/>
      <c r="AX11041" s="128"/>
      <c r="AY11041" s="128"/>
      <c r="BH11041" s="89"/>
      <c r="BI11041" s="90"/>
      <c r="DL11041" s="13"/>
      <c r="DM11041" s="13"/>
      <c r="DN11041" s="3"/>
      <c r="DO11041" s="126"/>
      <c r="DP11041" s="126"/>
      <c r="DQ11041" s="127"/>
      <c r="DR11041" s="128"/>
      <c r="DS11041" s="13"/>
      <c r="DW11041" s="128"/>
      <c r="DX11041" s="128"/>
      <c r="DY11041" s="128"/>
      <c r="EH11041" s="89"/>
      <c r="EI11041" s="90"/>
    </row>
    <row r="11042" spans="38:139">
      <c r="AL11042" s="13"/>
      <c r="AM11042" s="13"/>
      <c r="AN11042" s="3"/>
      <c r="AO11042" s="126"/>
      <c r="AP11042" s="126"/>
      <c r="AQ11042" s="127"/>
      <c r="AR11042" s="128"/>
      <c r="AS11042" s="13"/>
      <c r="AW11042" s="128"/>
      <c r="AX11042" s="128"/>
      <c r="AY11042" s="128"/>
      <c r="BH11042" s="89"/>
      <c r="BI11042" s="90"/>
      <c r="DL11042" s="13"/>
      <c r="DM11042" s="13"/>
      <c r="DN11042" s="3"/>
      <c r="DO11042" s="126"/>
      <c r="DP11042" s="126"/>
      <c r="DQ11042" s="127"/>
      <c r="DR11042" s="128"/>
      <c r="DS11042" s="13"/>
      <c r="DW11042" s="128"/>
      <c r="DX11042" s="128"/>
      <c r="DY11042" s="128"/>
      <c r="EH11042" s="89"/>
      <c r="EI11042" s="90"/>
    </row>
    <row r="11043" spans="38:139">
      <c r="AL11043" s="13"/>
      <c r="AM11043" s="13"/>
      <c r="AN11043" s="3"/>
      <c r="AO11043" s="126"/>
      <c r="AP11043" s="126"/>
      <c r="AQ11043" s="127"/>
      <c r="AR11043" s="128"/>
      <c r="AS11043" s="13"/>
      <c r="AW11043" s="128"/>
      <c r="AX11043" s="128"/>
      <c r="AY11043" s="128"/>
      <c r="BH11043" s="89"/>
      <c r="BI11043" s="90"/>
      <c r="DL11043" s="13"/>
      <c r="DM11043" s="13"/>
      <c r="DN11043" s="3"/>
      <c r="DO11043" s="126"/>
      <c r="DP11043" s="126"/>
      <c r="DQ11043" s="127"/>
      <c r="DR11043" s="128"/>
      <c r="DS11043" s="13"/>
      <c r="DW11043" s="128"/>
      <c r="DX11043" s="128"/>
      <c r="DY11043" s="128"/>
      <c r="EH11043" s="89"/>
      <c r="EI11043" s="90"/>
    </row>
    <row r="11044" spans="38:139">
      <c r="AL11044" s="13"/>
      <c r="AM11044" s="13"/>
      <c r="AN11044" s="3"/>
      <c r="AO11044" s="126"/>
      <c r="AP11044" s="126"/>
      <c r="AQ11044" s="127"/>
      <c r="AR11044" s="128"/>
      <c r="AS11044" s="13"/>
      <c r="AW11044" s="128"/>
      <c r="AX11044" s="128"/>
      <c r="AY11044" s="128"/>
      <c r="BH11044" s="89"/>
      <c r="BI11044" s="90"/>
      <c r="DL11044" s="13"/>
      <c r="DM11044" s="13"/>
      <c r="DN11044" s="3"/>
      <c r="DO11044" s="126"/>
      <c r="DP11044" s="126"/>
      <c r="DQ11044" s="127"/>
      <c r="DR11044" s="128"/>
      <c r="DS11044" s="13"/>
      <c r="DW11044" s="128"/>
      <c r="DX11044" s="128"/>
      <c r="DY11044" s="128"/>
      <c r="EH11044" s="89"/>
      <c r="EI11044" s="90"/>
    </row>
    <row r="11045" spans="38:139">
      <c r="AL11045" s="13"/>
      <c r="AM11045" s="13"/>
      <c r="AN11045" s="3"/>
      <c r="AO11045" s="126"/>
      <c r="AP11045" s="126"/>
      <c r="AQ11045" s="127"/>
      <c r="AR11045" s="128"/>
      <c r="AS11045" s="13"/>
      <c r="AW11045" s="128"/>
      <c r="AX11045" s="128"/>
      <c r="AY11045" s="128"/>
      <c r="BH11045" s="89"/>
      <c r="BI11045" s="90"/>
      <c r="DL11045" s="13"/>
      <c r="DM11045" s="13"/>
      <c r="DN11045" s="3"/>
      <c r="DO11045" s="126"/>
      <c r="DP11045" s="126"/>
      <c r="DQ11045" s="127"/>
      <c r="DR11045" s="128"/>
      <c r="DS11045" s="13"/>
      <c r="DW11045" s="128"/>
      <c r="DX11045" s="128"/>
      <c r="DY11045" s="128"/>
      <c r="EH11045" s="89"/>
      <c r="EI11045" s="90"/>
    </row>
    <row r="11046" spans="38:139">
      <c r="AL11046" s="13"/>
      <c r="AM11046" s="13"/>
      <c r="AN11046" s="3"/>
      <c r="AO11046" s="126"/>
      <c r="AP11046" s="126"/>
      <c r="AQ11046" s="127"/>
      <c r="AR11046" s="128"/>
      <c r="AS11046" s="13"/>
      <c r="AW11046" s="128"/>
      <c r="AX11046" s="128"/>
      <c r="AY11046" s="128"/>
      <c r="BH11046" s="89"/>
      <c r="BI11046" s="90"/>
      <c r="DL11046" s="13"/>
      <c r="DM11046" s="13"/>
      <c r="DN11046" s="3"/>
      <c r="DO11046" s="126"/>
      <c r="DP11046" s="126"/>
      <c r="DQ11046" s="127"/>
      <c r="DR11046" s="128"/>
      <c r="DS11046" s="13"/>
      <c r="DW11046" s="128"/>
      <c r="DX11046" s="128"/>
      <c r="DY11046" s="128"/>
      <c r="EH11046" s="89"/>
      <c r="EI11046" s="90"/>
    </row>
    <row r="11047" spans="38:139">
      <c r="AL11047" s="13"/>
      <c r="AM11047" s="13"/>
      <c r="AN11047" s="3"/>
      <c r="AO11047" s="126"/>
      <c r="AP11047" s="126"/>
      <c r="AQ11047" s="127"/>
      <c r="AR11047" s="128"/>
      <c r="AS11047" s="13"/>
      <c r="AW11047" s="128"/>
      <c r="AX11047" s="128"/>
      <c r="AY11047" s="128"/>
      <c r="BH11047" s="89"/>
      <c r="BI11047" s="90"/>
      <c r="DL11047" s="13"/>
      <c r="DM11047" s="13"/>
      <c r="DN11047" s="3"/>
      <c r="DO11047" s="126"/>
      <c r="DP11047" s="126"/>
      <c r="DQ11047" s="127"/>
      <c r="DR11047" s="128"/>
      <c r="DS11047" s="13"/>
      <c r="DW11047" s="128"/>
      <c r="DX11047" s="128"/>
      <c r="DY11047" s="128"/>
      <c r="EH11047" s="89"/>
      <c r="EI11047" s="90"/>
    </row>
    <row r="11048" spans="38:139">
      <c r="AL11048" s="13"/>
      <c r="AM11048" s="13"/>
      <c r="AN11048" s="3"/>
      <c r="AO11048" s="126"/>
      <c r="AP11048" s="126"/>
      <c r="AQ11048" s="127"/>
      <c r="AR11048" s="128"/>
      <c r="AS11048" s="13"/>
      <c r="AW11048" s="128"/>
      <c r="AX11048" s="128"/>
      <c r="AY11048" s="128"/>
      <c r="BH11048" s="89"/>
      <c r="BI11048" s="90"/>
      <c r="DL11048" s="13"/>
      <c r="DM11048" s="13"/>
      <c r="DN11048" s="3"/>
      <c r="DO11048" s="126"/>
      <c r="DP11048" s="126"/>
      <c r="DQ11048" s="127"/>
      <c r="DR11048" s="128"/>
      <c r="DS11048" s="13"/>
      <c r="DW11048" s="128"/>
      <c r="DX11048" s="128"/>
      <c r="DY11048" s="128"/>
      <c r="EH11048" s="89"/>
      <c r="EI11048" s="90"/>
    </row>
    <row r="11049" spans="38:139">
      <c r="AL11049" s="13"/>
      <c r="AM11049" s="13"/>
      <c r="AN11049" s="3"/>
      <c r="AO11049" s="126"/>
      <c r="AP11049" s="126"/>
      <c r="AQ11049" s="127"/>
      <c r="AR11049" s="128"/>
      <c r="AS11049" s="13"/>
      <c r="AW11049" s="128"/>
      <c r="AX11049" s="128"/>
      <c r="AY11049" s="128"/>
      <c r="BH11049" s="89"/>
      <c r="BI11049" s="90"/>
      <c r="DL11049" s="13"/>
      <c r="DM11049" s="13"/>
      <c r="DN11049" s="3"/>
      <c r="DO11049" s="126"/>
      <c r="DP11049" s="126"/>
      <c r="DQ11049" s="127"/>
      <c r="DR11049" s="128"/>
      <c r="DS11049" s="13"/>
      <c r="DW11049" s="128"/>
      <c r="DX11049" s="128"/>
      <c r="DY11049" s="128"/>
      <c r="EH11049" s="89"/>
      <c r="EI11049" s="90"/>
    </row>
    <row r="11050" spans="38:139">
      <c r="AL11050" s="13"/>
      <c r="AM11050" s="13"/>
      <c r="AN11050" s="3"/>
      <c r="AO11050" s="126"/>
      <c r="AP11050" s="126"/>
      <c r="AQ11050" s="127"/>
      <c r="AR11050" s="128"/>
      <c r="AS11050" s="13"/>
      <c r="AW11050" s="128"/>
      <c r="AX11050" s="128"/>
      <c r="AY11050" s="128"/>
      <c r="BH11050" s="89"/>
      <c r="BI11050" s="90"/>
      <c r="DL11050" s="13"/>
      <c r="DM11050" s="13"/>
      <c r="DN11050" s="3"/>
      <c r="DO11050" s="126"/>
      <c r="DP11050" s="126"/>
      <c r="DQ11050" s="127"/>
      <c r="DR11050" s="128"/>
      <c r="DS11050" s="13"/>
      <c r="DW11050" s="128"/>
      <c r="DX11050" s="128"/>
      <c r="DY11050" s="128"/>
      <c r="EH11050" s="89"/>
      <c r="EI11050" s="90"/>
    </row>
    <row r="11051" spans="38:139">
      <c r="AL11051" s="13"/>
      <c r="AM11051" s="13"/>
      <c r="AN11051" s="3"/>
      <c r="AO11051" s="126"/>
      <c r="AP11051" s="126"/>
      <c r="AQ11051" s="127"/>
      <c r="AR11051" s="128"/>
      <c r="AS11051" s="13"/>
      <c r="AW11051" s="128"/>
      <c r="AX11051" s="128"/>
      <c r="AY11051" s="128"/>
      <c r="BH11051" s="89"/>
      <c r="BI11051" s="90"/>
      <c r="DL11051" s="13"/>
      <c r="DM11051" s="13"/>
      <c r="DN11051" s="3"/>
      <c r="DO11051" s="126"/>
      <c r="DP11051" s="126"/>
      <c r="DQ11051" s="127"/>
      <c r="DR11051" s="128"/>
      <c r="DS11051" s="13"/>
      <c r="DW11051" s="128"/>
      <c r="DX11051" s="128"/>
      <c r="DY11051" s="128"/>
      <c r="EH11051" s="89"/>
      <c r="EI11051" s="90"/>
    </row>
    <row r="11052" spans="38:139">
      <c r="AL11052" s="13"/>
      <c r="AM11052" s="13"/>
      <c r="AN11052" s="3"/>
      <c r="AO11052" s="126"/>
      <c r="AP11052" s="126"/>
      <c r="AQ11052" s="127"/>
      <c r="AR11052" s="128"/>
      <c r="AS11052" s="13"/>
      <c r="AW11052" s="128"/>
      <c r="AX11052" s="128"/>
      <c r="AY11052" s="128"/>
      <c r="BH11052" s="89"/>
      <c r="BI11052" s="90"/>
      <c r="DL11052" s="13"/>
      <c r="DM11052" s="13"/>
      <c r="DN11052" s="3"/>
      <c r="DO11052" s="126"/>
      <c r="DP11052" s="126"/>
      <c r="DQ11052" s="127"/>
      <c r="DR11052" s="128"/>
      <c r="DS11052" s="13"/>
      <c r="DW11052" s="128"/>
      <c r="DX11052" s="128"/>
      <c r="DY11052" s="128"/>
      <c r="EH11052" s="89"/>
      <c r="EI11052" s="90"/>
    </row>
    <row r="11053" spans="38:139">
      <c r="AL11053" s="13"/>
      <c r="AM11053" s="13"/>
      <c r="AN11053" s="3"/>
      <c r="AO11053" s="126"/>
      <c r="AP11053" s="126"/>
      <c r="AQ11053" s="127"/>
      <c r="AR11053" s="128"/>
      <c r="AS11053" s="13"/>
      <c r="AW11053" s="128"/>
      <c r="AX11053" s="128"/>
      <c r="AY11053" s="128"/>
      <c r="BH11053" s="89"/>
      <c r="BI11053" s="90"/>
      <c r="DL11053" s="13"/>
      <c r="DM11053" s="13"/>
      <c r="DN11053" s="3"/>
      <c r="DO11053" s="126"/>
      <c r="DP11053" s="126"/>
      <c r="DQ11053" s="127"/>
      <c r="DR11053" s="128"/>
      <c r="DS11053" s="13"/>
      <c r="DW11053" s="128"/>
      <c r="DX11053" s="128"/>
      <c r="DY11053" s="128"/>
      <c r="EH11053" s="89"/>
      <c r="EI11053" s="90"/>
    </row>
    <row r="11054" spans="38:139">
      <c r="AL11054" s="13"/>
      <c r="AM11054" s="13"/>
      <c r="AN11054" s="3"/>
      <c r="AO11054" s="126"/>
      <c r="AP11054" s="126"/>
      <c r="AQ11054" s="127"/>
      <c r="AR11054" s="128"/>
      <c r="AS11054" s="13"/>
      <c r="AW11054" s="128"/>
      <c r="AX11054" s="128"/>
      <c r="AY11054" s="128"/>
      <c r="BH11054" s="89"/>
      <c r="BI11054" s="90"/>
      <c r="DL11054" s="13"/>
      <c r="DM11054" s="13"/>
      <c r="DN11054" s="3"/>
      <c r="DO11054" s="126"/>
      <c r="DP11054" s="126"/>
      <c r="DQ11054" s="127"/>
      <c r="DR11054" s="128"/>
      <c r="DS11054" s="13"/>
      <c r="DW11054" s="128"/>
      <c r="DX11054" s="128"/>
      <c r="DY11054" s="128"/>
      <c r="EH11054" s="89"/>
      <c r="EI11054" s="90"/>
    </row>
    <row r="11055" spans="38:139">
      <c r="AL11055" s="13"/>
      <c r="AM11055" s="13"/>
      <c r="AN11055" s="3"/>
      <c r="AO11055" s="126"/>
      <c r="AP11055" s="126"/>
      <c r="AQ11055" s="127"/>
      <c r="AR11055" s="128"/>
      <c r="AS11055" s="13"/>
      <c r="AW11055" s="128"/>
      <c r="AX11055" s="128"/>
      <c r="AY11055" s="128"/>
      <c r="BH11055" s="89"/>
      <c r="BI11055" s="90"/>
      <c r="DL11055" s="13"/>
      <c r="DM11055" s="13"/>
      <c r="DN11055" s="3"/>
      <c r="DO11055" s="126"/>
      <c r="DP11055" s="126"/>
      <c r="DQ11055" s="127"/>
      <c r="DR11055" s="128"/>
      <c r="DS11055" s="13"/>
      <c r="DW11055" s="128"/>
      <c r="DX11055" s="128"/>
      <c r="DY11055" s="128"/>
      <c r="EH11055" s="89"/>
      <c r="EI11055" s="90"/>
    </row>
    <row r="11056" spans="38:139">
      <c r="AL11056" s="13"/>
      <c r="AM11056" s="13"/>
      <c r="AN11056" s="3"/>
      <c r="AO11056" s="126"/>
      <c r="AP11056" s="126"/>
      <c r="AQ11056" s="127"/>
      <c r="AR11056" s="128"/>
      <c r="AS11056" s="13"/>
      <c r="AW11056" s="128"/>
      <c r="AX11056" s="128"/>
      <c r="AY11056" s="128"/>
      <c r="BH11056" s="89"/>
      <c r="BI11056" s="90"/>
      <c r="DL11056" s="13"/>
      <c r="DM11056" s="13"/>
      <c r="DN11056" s="3"/>
      <c r="DO11056" s="126"/>
      <c r="DP11056" s="126"/>
      <c r="DQ11056" s="127"/>
      <c r="DR11056" s="128"/>
      <c r="DS11056" s="13"/>
      <c r="DW11056" s="128"/>
      <c r="DX11056" s="128"/>
      <c r="DY11056" s="128"/>
      <c r="EH11056" s="89"/>
      <c r="EI11056" s="90"/>
    </row>
    <row r="11057" spans="38:139">
      <c r="AL11057" s="13"/>
      <c r="AM11057" s="13"/>
      <c r="AN11057" s="3"/>
      <c r="AO11057" s="126"/>
      <c r="AP11057" s="126"/>
      <c r="AQ11057" s="127"/>
      <c r="AR11057" s="128"/>
      <c r="AS11057" s="13"/>
      <c r="AW11057" s="128"/>
      <c r="AX11057" s="128"/>
      <c r="AY11057" s="128"/>
      <c r="BH11057" s="89"/>
      <c r="BI11057" s="90"/>
      <c r="DL11057" s="13"/>
      <c r="DM11057" s="13"/>
      <c r="DN11057" s="3"/>
      <c r="DO11057" s="126"/>
      <c r="DP11057" s="126"/>
      <c r="DQ11057" s="127"/>
      <c r="DR11057" s="128"/>
      <c r="DS11057" s="13"/>
      <c r="DW11057" s="128"/>
      <c r="DX11057" s="128"/>
      <c r="DY11057" s="128"/>
      <c r="EH11057" s="89"/>
      <c r="EI11057" s="90"/>
    </row>
    <row r="11058" spans="38:139">
      <c r="AL11058" s="13"/>
      <c r="AM11058" s="13"/>
      <c r="AN11058" s="3"/>
      <c r="AO11058" s="126"/>
      <c r="AP11058" s="126"/>
      <c r="AQ11058" s="127"/>
      <c r="AR11058" s="128"/>
      <c r="AS11058" s="13"/>
      <c r="AW11058" s="128"/>
      <c r="AX11058" s="128"/>
      <c r="AY11058" s="128"/>
      <c r="BH11058" s="89"/>
      <c r="BI11058" s="90"/>
      <c r="DL11058" s="13"/>
      <c r="DM11058" s="13"/>
      <c r="DN11058" s="3"/>
      <c r="DO11058" s="126"/>
      <c r="DP11058" s="126"/>
      <c r="DQ11058" s="127"/>
      <c r="DR11058" s="128"/>
      <c r="DS11058" s="13"/>
      <c r="DW11058" s="128"/>
      <c r="DX11058" s="128"/>
      <c r="DY11058" s="128"/>
      <c r="EH11058" s="89"/>
      <c r="EI11058" s="90"/>
    </row>
    <row r="11059" spans="38:139">
      <c r="AL11059" s="13"/>
      <c r="AM11059" s="13"/>
      <c r="AN11059" s="3"/>
      <c r="AO11059" s="126"/>
      <c r="AP11059" s="126"/>
      <c r="AQ11059" s="127"/>
      <c r="AR11059" s="128"/>
      <c r="AS11059" s="13"/>
      <c r="AW11059" s="128"/>
      <c r="AX11059" s="128"/>
      <c r="AY11059" s="128"/>
      <c r="BH11059" s="89"/>
      <c r="BI11059" s="90"/>
      <c r="DL11059" s="13"/>
      <c r="DM11059" s="13"/>
      <c r="DN11059" s="3"/>
      <c r="DO11059" s="126"/>
      <c r="DP11059" s="126"/>
      <c r="DQ11059" s="127"/>
      <c r="DR11059" s="128"/>
      <c r="DS11059" s="13"/>
      <c r="DW11059" s="128"/>
      <c r="DX11059" s="128"/>
      <c r="DY11059" s="128"/>
      <c r="EH11059" s="89"/>
      <c r="EI11059" s="90"/>
    </row>
    <row r="11060" spans="38:139">
      <c r="AL11060" s="13"/>
      <c r="AM11060" s="13"/>
      <c r="AN11060" s="3"/>
      <c r="AO11060" s="126"/>
      <c r="AP11060" s="126"/>
      <c r="AQ11060" s="127"/>
      <c r="AR11060" s="128"/>
      <c r="AS11060" s="13"/>
      <c r="AW11060" s="128"/>
      <c r="AX11060" s="128"/>
      <c r="AY11060" s="128"/>
      <c r="BH11060" s="89"/>
      <c r="BI11060" s="90"/>
      <c r="DL11060" s="13"/>
      <c r="DM11060" s="13"/>
      <c r="DN11060" s="3"/>
      <c r="DO11060" s="126"/>
      <c r="DP11060" s="126"/>
      <c r="DQ11060" s="127"/>
      <c r="DR11060" s="128"/>
      <c r="DS11060" s="13"/>
      <c r="DW11060" s="128"/>
      <c r="DX11060" s="128"/>
      <c r="DY11060" s="128"/>
      <c r="EH11060" s="89"/>
      <c r="EI11060" s="90"/>
    </row>
    <row r="11061" spans="38:139">
      <c r="AL11061" s="13"/>
      <c r="AM11061" s="13"/>
      <c r="AN11061" s="3"/>
      <c r="AO11061" s="126"/>
      <c r="AP11061" s="126"/>
      <c r="AQ11061" s="127"/>
      <c r="AR11061" s="128"/>
      <c r="AS11061" s="13"/>
      <c r="AW11061" s="128"/>
      <c r="AX11061" s="128"/>
      <c r="AY11061" s="128"/>
      <c r="BH11061" s="89"/>
      <c r="BI11061" s="90"/>
      <c r="DL11061" s="13"/>
      <c r="DM11061" s="13"/>
      <c r="DN11061" s="3"/>
      <c r="DO11061" s="126"/>
      <c r="DP11061" s="126"/>
      <c r="DQ11061" s="127"/>
      <c r="DR11061" s="128"/>
      <c r="DS11061" s="13"/>
      <c r="DW11061" s="128"/>
      <c r="DX11061" s="128"/>
      <c r="DY11061" s="128"/>
      <c r="EH11061" s="89"/>
      <c r="EI11061" s="90"/>
    </row>
    <row r="11062" spans="38:139">
      <c r="AL11062" s="13"/>
      <c r="AM11062" s="13"/>
      <c r="AN11062" s="3"/>
      <c r="AO11062" s="126"/>
      <c r="AP11062" s="126"/>
      <c r="AQ11062" s="127"/>
      <c r="AR11062" s="128"/>
      <c r="AS11062" s="13"/>
      <c r="AW11062" s="128"/>
      <c r="AX11062" s="128"/>
      <c r="AY11062" s="128"/>
      <c r="BH11062" s="89"/>
      <c r="BI11062" s="90"/>
      <c r="DL11062" s="13"/>
      <c r="DM11062" s="13"/>
      <c r="DN11062" s="3"/>
      <c r="DO11062" s="126"/>
      <c r="DP11062" s="126"/>
      <c r="DQ11062" s="127"/>
      <c r="DR11062" s="128"/>
      <c r="DS11062" s="13"/>
      <c r="DW11062" s="128"/>
      <c r="DX11062" s="128"/>
      <c r="DY11062" s="128"/>
      <c r="EH11062" s="89"/>
      <c r="EI11062" s="90"/>
    </row>
    <row r="11063" spans="38:139">
      <c r="AL11063" s="13"/>
      <c r="AM11063" s="13"/>
      <c r="AN11063" s="3"/>
      <c r="AO11063" s="126"/>
      <c r="AP11063" s="126"/>
      <c r="AQ11063" s="127"/>
      <c r="AR11063" s="128"/>
      <c r="AS11063" s="13"/>
      <c r="AW11063" s="128"/>
      <c r="AX11063" s="128"/>
      <c r="AY11063" s="128"/>
      <c r="BH11063" s="89"/>
      <c r="BI11063" s="90"/>
      <c r="DL11063" s="13"/>
      <c r="DM11063" s="13"/>
      <c r="DN11063" s="3"/>
      <c r="DO11063" s="126"/>
      <c r="DP11063" s="126"/>
      <c r="DQ11063" s="127"/>
      <c r="DR11063" s="128"/>
      <c r="DS11063" s="13"/>
      <c r="DW11063" s="128"/>
      <c r="DX11063" s="128"/>
      <c r="DY11063" s="128"/>
      <c r="EH11063" s="89"/>
      <c r="EI11063" s="90"/>
    </row>
    <row r="11064" spans="38:139">
      <c r="AL11064" s="13"/>
      <c r="AM11064" s="13"/>
      <c r="AN11064" s="3"/>
      <c r="AO11064" s="126"/>
      <c r="AP11064" s="126"/>
      <c r="AQ11064" s="127"/>
      <c r="AR11064" s="128"/>
      <c r="AS11064" s="13"/>
      <c r="AW11064" s="128"/>
      <c r="AX11064" s="128"/>
      <c r="AY11064" s="128"/>
      <c r="BH11064" s="89"/>
      <c r="BI11064" s="90"/>
      <c r="DL11064" s="13"/>
      <c r="DM11064" s="13"/>
      <c r="DN11064" s="3"/>
      <c r="DO11064" s="126"/>
      <c r="DP11064" s="126"/>
      <c r="DQ11064" s="127"/>
      <c r="DR11064" s="128"/>
      <c r="DS11064" s="13"/>
      <c r="DW11064" s="128"/>
      <c r="DX11064" s="128"/>
      <c r="DY11064" s="128"/>
      <c r="EH11064" s="89"/>
      <c r="EI11064" s="90"/>
    </row>
    <row r="11065" spans="38:139">
      <c r="AL11065" s="13"/>
      <c r="AM11065" s="13"/>
      <c r="AN11065" s="3"/>
      <c r="AO11065" s="126"/>
      <c r="AP11065" s="126"/>
      <c r="AQ11065" s="127"/>
      <c r="AR11065" s="128"/>
      <c r="AS11065" s="13"/>
      <c r="AW11065" s="128"/>
      <c r="AX11065" s="128"/>
      <c r="AY11065" s="128"/>
      <c r="BH11065" s="89"/>
      <c r="BI11065" s="90"/>
      <c r="DL11065" s="13"/>
      <c r="DM11065" s="13"/>
      <c r="DN11065" s="3"/>
      <c r="DO11065" s="126"/>
      <c r="DP11065" s="126"/>
      <c r="DQ11065" s="127"/>
      <c r="DR11065" s="128"/>
      <c r="DS11065" s="13"/>
      <c r="DW11065" s="128"/>
      <c r="DX11065" s="128"/>
      <c r="DY11065" s="128"/>
      <c r="EH11065" s="89"/>
      <c r="EI11065" s="90"/>
    </row>
    <row r="11066" spans="38:139">
      <c r="AL11066" s="13"/>
      <c r="AM11066" s="13"/>
      <c r="AN11066" s="3"/>
      <c r="AO11066" s="126"/>
      <c r="AP11066" s="126"/>
      <c r="AQ11066" s="127"/>
      <c r="AR11066" s="128"/>
      <c r="AS11066" s="13"/>
      <c r="AW11066" s="128"/>
      <c r="AX11066" s="128"/>
      <c r="AY11066" s="128"/>
      <c r="BH11066" s="89"/>
      <c r="BI11066" s="90"/>
      <c r="DL11066" s="13"/>
      <c r="DM11066" s="13"/>
      <c r="DN11066" s="3"/>
      <c r="DO11066" s="126"/>
      <c r="DP11066" s="126"/>
      <c r="DQ11066" s="127"/>
      <c r="DR11066" s="128"/>
      <c r="DS11066" s="13"/>
      <c r="DW11066" s="128"/>
      <c r="DX11066" s="128"/>
      <c r="DY11066" s="128"/>
      <c r="EH11066" s="89"/>
      <c r="EI11066" s="90"/>
    </row>
    <row r="11067" spans="38:139">
      <c r="AL11067" s="13"/>
      <c r="AM11067" s="13"/>
      <c r="AN11067" s="3"/>
      <c r="AO11067" s="126"/>
      <c r="AP11067" s="126"/>
      <c r="AQ11067" s="127"/>
      <c r="AR11067" s="128"/>
      <c r="AS11067" s="13"/>
      <c r="AW11067" s="128"/>
      <c r="AX11067" s="128"/>
      <c r="AY11067" s="128"/>
      <c r="BH11067" s="89"/>
      <c r="BI11067" s="90"/>
      <c r="DL11067" s="13"/>
      <c r="DM11067" s="13"/>
      <c r="DN11067" s="3"/>
      <c r="DO11067" s="126"/>
      <c r="DP11067" s="126"/>
      <c r="DQ11067" s="127"/>
      <c r="DR11067" s="128"/>
      <c r="DS11067" s="13"/>
      <c r="DW11067" s="128"/>
      <c r="DX11067" s="128"/>
      <c r="DY11067" s="128"/>
      <c r="EH11067" s="89"/>
      <c r="EI11067" s="90"/>
    </row>
    <row r="11068" spans="38:139">
      <c r="AL11068" s="13"/>
      <c r="AM11068" s="13"/>
      <c r="AN11068" s="3"/>
      <c r="AO11068" s="126"/>
      <c r="AP11068" s="126"/>
      <c r="AQ11068" s="127"/>
      <c r="AR11068" s="128"/>
      <c r="AS11068" s="13"/>
      <c r="AW11068" s="128"/>
      <c r="AX11068" s="128"/>
      <c r="AY11068" s="128"/>
      <c r="BH11068" s="89"/>
      <c r="BI11068" s="90"/>
      <c r="DL11068" s="13"/>
      <c r="DM11068" s="13"/>
      <c r="DN11068" s="3"/>
      <c r="DO11068" s="126"/>
      <c r="DP11068" s="126"/>
      <c r="DQ11068" s="127"/>
      <c r="DR11068" s="128"/>
      <c r="DS11068" s="13"/>
      <c r="DW11068" s="128"/>
      <c r="DX11068" s="128"/>
      <c r="DY11068" s="128"/>
      <c r="EH11068" s="89"/>
      <c r="EI11068" s="90"/>
    </row>
    <row r="11069" spans="38:139">
      <c r="AL11069" s="13"/>
      <c r="AM11069" s="13"/>
      <c r="AN11069" s="3"/>
      <c r="AO11069" s="126"/>
      <c r="AP11069" s="126"/>
      <c r="AQ11069" s="127"/>
      <c r="AR11069" s="128"/>
      <c r="AS11069" s="13"/>
      <c r="AW11069" s="128"/>
      <c r="AX11069" s="128"/>
      <c r="AY11069" s="128"/>
      <c r="BH11069" s="89"/>
      <c r="BI11069" s="90"/>
      <c r="DL11069" s="13"/>
      <c r="DM11069" s="13"/>
      <c r="DN11069" s="3"/>
      <c r="DO11069" s="126"/>
      <c r="DP11069" s="126"/>
      <c r="DQ11069" s="127"/>
      <c r="DR11069" s="128"/>
      <c r="DS11069" s="13"/>
      <c r="DW11069" s="128"/>
      <c r="DX11069" s="128"/>
      <c r="DY11069" s="128"/>
      <c r="EH11069" s="89"/>
      <c r="EI11069" s="90"/>
    </row>
    <row r="11070" spans="38:139">
      <c r="AL11070" s="13"/>
      <c r="AM11070" s="13"/>
      <c r="AN11070" s="3"/>
      <c r="AO11070" s="126"/>
      <c r="AP11070" s="126"/>
      <c r="AQ11070" s="127"/>
      <c r="AR11070" s="128"/>
      <c r="AS11070" s="13"/>
      <c r="AW11070" s="128"/>
      <c r="AX11070" s="128"/>
      <c r="AY11070" s="128"/>
      <c r="BH11070" s="89"/>
      <c r="BI11070" s="90"/>
      <c r="DL11070" s="13"/>
      <c r="DM11070" s="13"/>
      <c r="DN11070" s="3"/>
      <c r="DO11070" s="126"/>
      <c r="DP11070" s="126"/>
      <c r="DQ11070" s="127"/>
      <c r="DR11070" s="128"/>
      <c r="DS11070" s="13"/>
      <c r="DW11070" s="128"/>
      <c r="DX11070" s="128"/>
      <c r="DY11070" s="128"/>
      <c r="EH11070" s="89"/>
      <c r="EI11070" s="90"/>
    </row>
    <row r="11071" spans="38:139">
      <c r="AL11071" s="13"/>
      <c r="AM11071" s="13"/>
      <c r="AN11071" s="3"/>
      <c r="AO11071" s="126"/>
      <c r="AP11071" s="126"/>
      <c r="AQ11071" s="127"/>
      <c r="AR11071" s="128"/>
      <c r="AS11071" s="13"/>
      <c r="AW11071" s="128"/>
      <c r="AX11071" s="128"/>
      <c r="AY11071" s="128"/>
      <c r="BH11071" s="89"/>
      <c r="BI11071" s="90"/>
      <c r="DL11071" s="13"/>
      <c r="DM11071" s="13"/>
      <c r="DN11071" s="3"/>
      <c r="DO11071" s="126"/>
      <c r="DP11071" s="126"/>
      <c r="DQ11071" s="127"/>
      <c r="DR11071" s="128"/>
      <c r="DS11071" s="13"/>
      <c r="DW11071" s="128"/>
      <c r="DX11071" s="128"/>
      <c r="DY11071" s="128"/>
      <c r="EH11071" s="89"/>
      <c r="EI11071" s="90"/>
    </row>
    <row r="11072" spans="38:139">
      <c r="AL11072" s="13"/>
      <c r="AM11072" s="13"/>
      <c r="AN11072" s="3"/>
      <c r="AO11072" s="126"/>
      <c r="AP11072" s="126"/>
      <c r="AQ11072" s="127"/>
      <c r="AR11072" s="128"/>
      <c r="AS11072" s="13"/>
      <c r="AW11072" s="128"/>
      <c r="AX11072" s="128"/>
      <c r="AY11072" s="128"/>
      <c r="BH11072" s="89"/>
      <c r="BI11072" s="90"/>
      <c r="DL11072" s="13"/>
      <c r="DM11072" s="13"/>
      <c r="DN11072" s="3"/>
      <c r="DO11072" s="126"/>
      <c r="DP11072" s="126"/>
      <c r="DQ11072" s="127"/>
      <c r="DR11072" s="128"/>
      <c r="DS11072" s="13"/>
      <c r="DW11072" s="128"/>
      <c r="DX11072" s="128"/>
      <c r="DY11072" s="128"/>
      <c r="EH11072" s="89"/>
      <c r="EI11072" s="90"/>
    </row>
    <row r="11073" spans="38:139">
      <c r="AL11073" s="13"/>
      <c r="AM11073" s="13"/>
      <c r="AN11073" s="3"/>
      <c r="AO11073" s="126"/>
      <c r="AP11073" s="126"/>
      <c r="AQ11073" s="127"/>
      <c r="AR11073" s="128"/>
      <c r="AS11073" s="13"/>
      <c r="AW11073" s="128"/>
      <c r="AX11073" s="128"/>
      <c r="AY11073" s="128"/>
      <c r="BH11073" s="89"/>
      <c r="BI11073" s="90"/>
      <c r="DL11073" s="13"/>
      <c r="DM11073" s="13"/>
      <c r="DN11073" s="3"/>
      <c r="DO11073" s="126"/>
      <c r="DP11073" s="126"/>
      <c r="DQ11073" s="127"/>
      <c r="DR11073" s="128"/>
      <c r="DS11073" s="13"/>
      <c r="DW11073" s="128"/>
      <c r="DX11073" s="128"/>
      <c r="DY11073" s="128"/>
      <c r="EH11073" s="89"/>
      <c r="EI11073" s="90"/>
    </row>
    <row r="11074" spans="38:139">
      <c r="AL11074" s="13"/>
      <c r="AM11074" s="13"/>
      <c r="AN11074" s="3"/>
      <c r="AO11074" s="126"/>
      <c r="AP11074" s="126"/>
      <c r="AQ11074" s="127"/>
      <c r="AR11074" s="128"/>
      <c r="AS11074" s="13"/>
      <c r="AW11074" s="128"/>
      <c r="AX11074" s="128"/>
      <c r="AY11074" s="128"/>
      <c r="BH11074" s="89"/>
      <c r="BI11074" s="90"/>
      <c r="DL11074" s="13"/>
      <c r="DM11074" s="13"/>
      <c r="DN11074" s="3"/>
      <c r="DO11074" s="126"/>
      <c r="DP11074" s="126"/>
      <c r="DQ11074" s="127"/>
      <c r="DR11074" s="128"/>
      <c r="DS11074" s="13"/>
      <c r="DW11074" s="128"/>
      <c r="DX11074" s="128"/>
      <c r="DY11074" s="128"/>
      <c r="EH11074" s="89"/>
      <c r="EI11074" s="90"/>
    </row>
    <row r="11075" spans="38:139">
      <c r="AL11075" s="13"/>
      <c r="AM11075" s="13"/>
      <c r="AN11075" s="3"/>
      <c r="AO11075" s="126"/>
      <c r="AP11075" s="126"/>
      <c r="AQ11075" s="127"/>
      <c r="AR11075" s="128"/>
      <c r="AS11075" s="13"/>
      <c r="AW11075" s="128"/>
      <c r="AX11075" s="128"/>
      <c r="AY11075" s="128"/>
      <c r="BH11075" s="89"/>
      <c r="BI11075" s="90"/>
      <c r="DL11075" s="13"/>
      <c r="DM11075" s="13"/>
      <c r="DN11075" s="3"/>
      <c r="DO11075" s="126"/>
      <c r="DP11075" s="126"/>
      <c r="DQ11075" s="127"/>
      <c r="DR11075" s="128"/>
      <c r="DS11075" s="13"/>
      <c r="DW11075" s="128"/>
      <c r="DX11075" s="128"/>
      <c r="DY11075" s="128"/>
      <c r="EH11075" s="89"/>
      <c r="EI11075" s="90"/>
    </row>
    <row r="11076" spans="38:139">
      <c r="AL11076" s="13"/>
      <c r="AM11076" s="13"/>
      <c r="AN11076" s="3"/>
      <c r="AO11076" s="126"/>
      <c r="AP11076" s="126"/>
      <c r="AQ11076" s="127"/>
      <c r="AR11076" s="128"/>
      <c r="AS11076" s="13"/>
      <c r="AW11076" s="128"/>
      <c r="AX11076" s="128"/>
      <c r="AY11076" s="128"/>
      <c r="BH11076" s="89"/>
      <c r="BI11076" s="90"/>
      <c r="DL11076" s="13"/>
      <c r="DM11076" s="13"/>
      <c r="DN11076" s="3"/>
      <c r="DO11076" s="126"/>
      <c r="DP11076" s="126"/>
      <c r="DQ11076" s="127"/>
      <c r="DR11076" s="128"/>
      <c r="DS11076" s="13"/>
      <c r="DW11076" s="128"/>
      <c r="DX11076" s="128"/>
      <c r="DY11076" s="128"/>
      <c r="EH11076" s="89"/>
      <c r="EI11076" s="90"/>
    </row>
    <row r="11077" spans="38:139">
      <c r="AL11077" s="13"/>
      <c r="AM11077" s="13"/>
      <c r="AN11077" s="3"/>
      <c r="AO11077" s="126"/>
      <c r="AP11077" s="126"/>
      <c r="AQ11077" s="127"/>
      <c r="AR11077" s="128"/>
      <c r="AS11077" s="13"/>
      <c r="AW11077" s="128"/>
      <c r="AX11077" s="128"/>
      <c r="AY11077" s="128"/>
      <c r="BH11077" s="89"/>
      <c r="BI11077" s="90"/>
      <c r="DL11077" s="13"/>
      <c r="DM11077" s="13"/>
      <c r="DN11077" s="3"/>
      <c r="DO11077" s="126"/>
      <c r="DP11077" s="126"/>
      <c r="DQ11077" s="127"/>
      <c r="DR11077" s="128"/>
      <c r="DS11077" s="13"/>
      <c r="DW11077" s="128"/>
      <c r="DX11077" s="128"/>
      <c r="DY11077" s="128"/>
      <c r="EH11077" s="89"/>
      <c r="EI11077" s="90"/>
    </row>
    <row r="11078" spans="38:139">
      <c r="AL11078" s="13"/>
      <c r="AM11078" s="13"/>
      <c r="AN11078" s="3"/>
      <c r="AO11078" s="126"/>
      <c r="AP11078" s="126"/>
      <c r="AQ11078" s="127"/>
      <c r="AR11078" s="128"/>
      <c r="AS11078" s="13"/>
      <c r="AW11078" s="128"/>
      <c r="AX11078" s="128"/>
      <c r="AY11078" s="128"/>
      <c r="BH11078" s="89"/>
      <c r="BI11078" s="90"/>
      <c r="DL11078" s="13"/>
      <c r="DM11078" s="13"/>
      <c r="DN11078" s="3"/>
      <c r="DO11078" s="126"/>
      <c r="DP11078" s="126"/>
      <c r="DQ11078" s="127"/>
      <c r="DR11078" s="128"/>
      <c r="DS11078" s="13"/>
      <c r="DW11078" s="128"/>
      <c r="DX11078" s="128"/>
      <c r="DY11078" s="128"/>
      <c r="EH11078" s="89"/>
      <c r="EI11078" s="90"/>
    </row>
    <row r="11079" spans="38:139">
      <c r="AL11079" s="13"/>
      <c r="AM11079" s="13"/>
      <c r="AN11079" s="3"/>
      <c r="AO11079" s="126"/>
      <c r="AP11079" s="126"/>
      <c r="AQ11079" s="127"/>
      <c r="AR11079" s="128"/>
      <c r="AS11079" s="13"/>
      <c r="AW11079" s="128"/>
      <c r="AX11079" s="128"/>
      <c r="AY11079" s="128"/>
      <c r="BH11079" s="89"/>
      <c r="BI11079" s="90"/>
      <c r="DL11079" s="13"/>
      <c r="DM11079" s="13"/>
      <c r="DN11079" s="3"/>
      <c r="DO11079" s="126"/>
      <c r="DP11079" s="126"/>
      <c r="DQ11079" s="127"/>
      <c r="DR11079" s="128"/>
      <c r="DS11079" s="13"/>
      <c r="DW11079" s="128"/>
      <c r="DX11079" s="128"/>
      <c r="DY11079" s="128"/>
      <c r="EH11079" s="89"/>
      <c r="EI11079" s="90"/>
    </row>
    <row r="11080" spans="38:139">
      <c r="AL11080" s="13"/>
      <c r="AM11080" s="13"/>
      <c r="AN11080" s="3"/>
      <c r="AO11080" s="126"/>
      <c r="AP11080" s="126"/>
      <c r="AQ11080" s="127"/>
      <c r="AR11080" s="128"/>
      <c r="AS11080" s="13"/>
      <c r="AW11080" s="128"/>
      <c r="AX11080" s="128"/>
      <c r="AY11080" s="128"/>
      <c r="BH11080" s="89"/>
      <c r="BI11080" s="90"/>
      <c r="DL11080" s="13"/>
      <c r="DM11080" s="13"/>
      <c r="DN11080" s="3"/>
      <c r="DO11080" s="126"/>
      <c r="DP11080" s="126"/>
      <c r="DQ11080" s="127"/>
      <c r="DR11080" s="128"/>
      <c r="DS11080" s="13"/>
      <c r="DW11080" s="128"/>
      <c r="DX11080" s="128"/>
      <c r="DY11080" s="128"/>
      <c r="EH11080" s="89"/>
      <c r="EI11080" s="90"/>
    </row>
    <row r="11081" spans="38:139">
      <c r="AL11081" s="13"/>
      <c r="AM11081" s="13"/>
      <c r="AN11081" s="3"/>
      <c r="AO11081" s="126"/>
      <c r="AP11081" s="126"/>
      <c r="AQ11081" s="127"/>
      <c r="AR11081" s="128"/>
      <c r="AS11081" s="13"/>
      <c r="AW11081" s="128"/>
      <c r="AX11081" s="128"/>
      <c r="AY11081" s="128"/>
      <c r="BH11081" s="89"/>
      <c r="BI11081" s="90"/>
      <c r="DL11081" s="13"/>
      <c r="DM11081" s="13"/>
      <c r="DN11081" s="3"/>
      <c r="DO11081" s="126"/>
      <c r="DP11081" s="126"/>
      <c r="DQ11081" s="127"/>
      <c r="DR11081" s="128"/>
      <c r="DS11081" s="13"/>
      <c r="DW11081" s="128"/>
      <c r="DX11081" s="128"/>
      <c r="DY11081" s="128"/>
      <c r="EH11081" s="89"/>
      <c r="EI11081" s="90"/>
    </row>
    <row r="11082" spans="38:139">
      <c r="AL11082" s="13"/>
      <c r="AM11082" s="13"/>
      <c r="AN11082" s="3"/>
      <c r="AO11082" s="126"/>
      <c r="AP11082" s="126"/>
      <c r="AQ11082" s="127"/>
      <c r="AR11082" s="128"/>
      <c r="AS11082" s="13"/>
      <c r="AW11082" s="128"/>
      <c r="AX11082" s="128"/>
      <c r="AY11082" s="128"/>
      <c r="BH11082" s="89"/>
      <c r="BI11082" s="90"/>
      <c r="DL11082" s="13"/>
      <c r="DM11082" s="13"/>
      <c r="DN11082" s="3"/>
      <c r="DO11082" s="126"/>
      <c r="DP11082" s="126"/>
      <c r="DQ11082" s="127"/>
      <c r="DR11082" s="128"/>
      <c r="DS11082" s="13"/>
      <c r="DW11082" s="128"/>
      <c r="DX11082" s="128"/>
      <c r="DY11082" s="128"/>
      <c r="EH11082" s="89"/>
      <c r="EI11082" s="90"/>
    </row>
    <row r="11083" spans="38:139">
      <c r="AL11083" s="13"/>
      <c r="AM11083" s="13"/>
      <c r="AN11083" s="3"/>
      <c r="AO11083" s="126"/>
      <c r="AP11083" s="126"/>
      <c r="AQ11083" s="127"/>
      <c r="AR11083" s="128"/>
      <c r="AS11083" s="13"/>
      <c r="AW11083" s="128"/>
      <c r="AX11083" s="128"/>
      <c r="AY11083" s="128"/>
      <c r="BH11083" s="89"/>
      <c r="BI11083" s="90"/>
      <c r="DL11083" s="13"/>
      <c r="DM11083" s="13"/>
      <c r="DN11083" s="3"/>
      <c r="DO11083" s="126"/>
      <c r="DP11083" s="126"/>
      <c r="DQ11083" s="127"/>
      <c r="DR11083" s="128"/>
      <c r="DS11083" s="13"/>
      <c r="DW11083" s="128"/>
      <c r="DX11083" s="128"/>
      <c r="DY11083" s="128"/>
      <c r="EH11083" s="89"/>
      <c r="EI11083" s="90"/>
    </row>
    <row r="11084" spans="38:139">
      <c r="AL11084" s="13"/>
      <c r="AM11084" s="13"/>
      <c r="AN11084" s="3"/>
      <c r="AO11084" s="126"/>
      <c r="AP11084" s="126"/>
      <c r="AQ11084" s="127"/>
      <c r="AR11084" s="128"/>
      <c r="AS11084" s="13"/>
      <c r="AW11084" s="128"/>
      <c r="AX11084" s="128"/>
      <c r="AY11084" s="128"/>
      <c r="BH11084" s="89"/>
      <c r="BI11084" s="90"/>
      <c r="DL11084" s="13"/>
      <c r="DM11084" s="13"/>
      <c r="DN11084" s="3"/>
      <c r="DO11084" s="126"/>
      <c r="DP11084" s="126"/>
      <c r="DQ11084" s="127"/>
      <c r="DR11084" s="128"/>
      <c r="DS11084" s="13"/>
      <c r="DW11084" s="128"/>
      <c r="DX11084" s="128"/>
      <c r="DY11084" s="128"/>
      <c r="EH11084" s="89"/>
      <c r="EI11084" s="90"/>
    </row>
    <row r="11085" spans="38:139">
      <c r="AL11085" s="13"/>
      <c r="AM11085" s="13"/>
      <c r="AN11085" s="3"/>
      <c r="AO11085" s="126"/>
      <c r="AP11085" s="126"/>
      <c r="AQ11085" s="127"/>
      <c r="AR11085" s="128"/>
      <c r="AS11085" s="13"/>
      <c r="AW11085" s="128"/>
      <c r="AX11085" s="128"/>
      <c r="AY11085" s="128"/>
      <c r="BH11085" s="89"/>
      <c r="BI11085" s="90"/>
      <c r="DL11085" s="13"/>
      <c r="DM11085" s="13"/>
      <c r="DN11085" s="3"/>
      <c r="DO11085" s="126"/>
      <c r="DP11085" s="126"/>
      <c r="DQ11085" s="127"/>
      <c r="DR11085" s="128"/>
      <c r="DS11085" s="13"/>
      <c r="DW11085" s="128"/>
      <c r="DX11085" s="128"/>
      <c r="DY11085" s="128"/>
      <c r="EH11085" s="89"/>
      <c r="EI11085" s="90"/>
    </row>
    <row r="11086" spans="38:139">
      <c r="AL11086" s="13"/>
      <c r="AM11086" s="13"/>
      <c r="AN11086" s="3"/>
      <c r="AO11086" s="126"/>
      <c r="AP11086" s="126"/>
      <c r="AQ11086" s="127"/>
      <c r="AR11086" s="128"/>
      <c r="AS11086" s="13"/>
      <c r="AW11086" s="128"/>
      <c r="AX11086" s="128"/>
      <c r="AY11086" s="128"/>
      <c r="BH11086" s="89"/>
      <c r="BI11086" s="90"/>
      <c r="DL11086" s="13"/>
      <c r="DM11086" s="13"/>
      <c r="DN11086" s="3"/>
      <c r="DO11086" s="126"/>
      <c r="DP11086" s="126"/>
      <c r="DQ11086" s="127"/>
      <c r="DR11086" s="128"/>
      <c r="DS11086" s="13"/>
      <c r="DW11086" s="128"/>
      <c r="DX11086" s="128"/>
      <c r="DY11086" s="128"/>
      <c r="EH11086" s="89"/>
      <c r="EI11086" s="90"/>
    </row>
    <row r="11087" spans="38:139">
      <c r="AL11087" s="13"/>
      <c r="AM11087" s="13"/>
      <c r="AN11087" s="3"/>
      <c r="AO11087" s="126"/>
      <c r="AP11087" s="126"/>
      <c r="AQ11087" s="127"/>
      <c r="AR11087" s="128"/>
      <c r="AS11087" s="13"/>
      <c r="AW11087" s="128"/>
      <c r="AX11087" s="128"/>
      <c r="AY11087" s="128"/>
      <c r="BH11087" s="89"/>
      <c r="BI11087" s="90"/>
      <c r="DL11087" s="13"/>
      <c r="DM11087" s="13"/>
      <c r="DN11087" s="3"/>
      <c r="DO11087" s="126"/>
      <c r="DP11087" s="126"/>
      <c r="DQ11087" s="127"/>
      <c r="DR11087" s="128"/>
      <c r="DS11087" s="13"/>
      <c r="DW11087" s="128"/>
      <c r="DX11087" s="128"/>
      <c r="DY11087" s="128"/>
      <c r="EH11087" s="89"/>
      <c r="EI11087" s="90"/>
    </row>
    <row r="11088" spans="38:139">
      <c r="AL11088" s="13"/>
      <c r="AM11088" s="13"/>
      <c r="AN11088" s="3"/>
      <c r="AO11088" s="126"/>
      <c r="AP11088" s="126"/>
      <c r="AQ11088" s="127"/>
      <c r="AR11088" s="128"/>
      <c r="AS11088" s="13"/>
      <c r="AW11088" s="128"/>
      <c r="AX11088" s="128"/>
      <c r="AY11088" s="128"/>
      <c r="BH11088" s="89"/>
      <c r="BI11088" s="90"/>
      <c r="DL11088" s="13"/>
      <c r="DM11088" s="13"/>
      <c r="DN11088" s="3"/>
      <c r="DO11088" s="126"/>
      <c r="DP11088" s="126"/>
      <c r="DQ11088" s="127"/>
      <c r="DR11088" s="128"/>
      <c r="DS11088" s="13"/>
      <c r="DW11088" s="128"/>
      <c r="DX11088" s="128"/>
      <c r="DY11088" s="128"/>
      <c r="EH11088" s="89"/>
      <c r="EI11088" s="90"/>
    </row>
    <row r="11089" spans="38:139">
      <c r="AL11089" s="13"/>
      <c r="AM11089" s="13"/>
      <c r="AN11089" s="3"/>
      <c r="AO11089" s="126"/>
      <c r="AP11089" s="126"/>
      <c r="AQ11089" s="127"/>
      <c r="AR11089" s="128"/>
      <c r="AS11089" s="13"/>
      <c r="AW11089" s="128"/>
      <c r="AX11089" s="128"/>
      <c r="AY11089" s="128"/>
      <c r="BH11089" s="89"/>
      <c r="BI11089" s="90"/>
      <c r="DL11089" s="13"/>
      <c r="DM11089" s="13"/>
      <c r="DN11089" s="3"/>
      <c r="DO11089" s="126"/>
      <c r="DP11089" s="126"/>
      <c r="DQ11089" s="127"/>
      <c r="DR11089" s="128"/>
      <c r="DS11089" s="13"/>
      <c r="DW11089" s="128"/>
      <c r="DX11089" s="128"/>
      <c r="DY11089" s="128"/>
      <c r="EH11089" s="89"/>
      <c r="EI11089" s="90"/>
    </row>
    <row r="11090" spans="38:139">
      <c r="AL11090" s="13"/>
      <c r="AM11090" s="13"/>
      <c r="AN11090" s="3"/>
      <c r="AO11090" s="126"/>
      <c r="AP11090" s="126"/>
      <c r="AQ11090" s="127"/>
      <c r="AR11090" s="128"/>
      <c r="AS11090" s="13"/>
      <c r="AW11090" s="128"/>
      <c r="AX11090" s="128"/>
      <c r="AY11090" s="128"/>
      <c r="BH11090" s="89"/>
      <c r="BI11090" s="90"/>
      <c r="DL11090" s="13"/>
      <c r="DM11090" s="13"/>
      <c r="DN11090" s="3"/>
      <c r="DO11090" s="126"/>
      <c r="DP11090" s="126"/>
      <c r="DQ11090" s="127"/>
      <c r="DR11090" s="128"/>
      <c r="DS11090" s="13"/>
      <c r="DW11090" s="128"/>
      <c r="DX11090" s="128"/>
      <c r="DY11090" s="128"/>
      <c r="EH11090" s="89"/>
      <c r="EI11090" s="90"/>
    </row>
    <row r="11091" spans="38:139">
      <c r="AL11091" s="13"/>
      <c r="AM11091" s="13"/>
      <c r="AN11091" s="3"/>
      <c r="AO11091" s="126"/>
      <c r="AP11091" s="126"/>
      <c r="AQ11091" s="127"/>
      <c r="AR11091" s="128"/>
      <c r="AS11091" s="13"/>
      <c r="AW11091" s="128"/>
      <c r="AX11091" s="128"/>
      <c r="AY11091" s="128"/>
      <c r="BH11091" s="89"/>
      <c r="BI11091" s="90"/>
      <c r="DL11091" s="13"/>
      <c r="DM11091" s="13"/>
      <c r="DN11091" s="3"/>
      <c r="DO11091" s="126"/>
      <c r="DP11091" s="126"/>
      <c r="DQ11091" s="127"/>
      <c r="DR11091" s="128"/>
      <c r="DS11091" s="13"/>
      <c r="DW11091" s="128"/>
      <c r="DX11091" s="128"/>
      <c r="DY11091" s="128"/>
      <c r="EH11091" s="89"/>
      <c r="EI11091" s="90"/>
    </row>
    <row r="11092" spans="38:139">
      <c r="AL11092" s="13"/>
      <c r="AM11092" s="13"/>
      <c r="AN11092" s="3"/>
      <c r="AO11092" s="126"/>
      <c r="AP11092" s="126"/>
      <c r="AQ11092" s="127"/>
      <c r="AR11092" s="128"/>
      <c r="AS11092" s="13"/>
      <c r="AW11092" s="128"/>
      <c r="AX11092" s="128"/>
      <c r="AY11092" s="128"/>
      <c r="BH11092" s="89"/>
      <c r="BI11092" s="90"/>
      <c r="DL11092" s="13"/>
      <c r="DM11092" s="13"/>
      <c r="DN11092" s="3"/>
      <c r="DO11092" s="126"/>
      <c r="DP11092" s="126"/>
      <c r="DQ11092" s="127"/>
      <c r="DR11092" s="128"/>
      <c r="DS11092" s="13"/>
      <c r="DW11092" s="128"/>
      <c r="DX11092" s="128"/>
      <c r="DY11092" s="128"/>
      <c r="EH11092" s="89"/>
      <c r="EI11092" s="90"/>
    </row>
    <row r="11093" spans="38:139">
      <c r="AL11093" s="13"/>
      <c r="AM11093" s="13"/>
      <c r="AN11093" s="3"/>
      <c r="AO11093" s="126"/>
      <c r="AP11093" s="126"/>
      <c r="AQ11093" s="127"/>
      <c r="AR11093" s="128"/>
      <c r="AS11093" s="13"/>
      <c r="AW11093" s="128"/>
      <c r="AX11093" s="128"/>
      <c r="AY11093" s="128"/>
      <c r="BH11093" s="89"/>
      <c r="BI11093" s="90"/>
      <c r="DL11093" s="13"/>
      <c r="DM11093" s="13"/>
      <c r="DN11093" s="3"/>
      <c r="DO11093" s="126"/>
      <c r="DP11093" s="126"/>
      <c r="DQ11093" s="127"/>
      <c r="DR11093" s="128"/>
      <c r="DS11093" s="13"/>
      <c r="DW11093" s="128"/>
      <c r="DX11093" s="128"/>
      <c r="DY11093" s="128"/>
      <c r="EH11093" s="89"/>
      <c r="EI11093" s="90"/>
    </row>
    <row r="11094" spans="38:139">
      <c r="AL11094" s="13"/>
      <c r="AM11094" s="13"/>
      <c r="AN11094" s="3"/>
      <c r="AO11094" s="126"/>
      <c r="AP11094" s="126"/>
      <c r="AQ11094" s="127"/>
      <c r="AR11094" s="128"/>
      <c r="AS11094" s="13"/>
      <c r="AW11094" s="128"/>
      <c r="AX11094" s="128"/>
      <c r="AY11094" s="128"/>
      <c r="BH11094" s="89"/>
      <c r="BI11094" s="90"/>
      <c r="DL11094" s="13"/>
      <c r="DM11094" s="13"/>
      <c r="DN11094" s="3"/>
      <c r="DO11094" s="126"/>
      <c r="DP11094" s="126"/>
      <c r="DQ11094" s="127"/>
      <c r="DR11094" s="128"/>
      <c r="DS11094" s="13"/>
      <c r="DW11094" s="128"/>
      <c r="DX11094" s="128"/>
      <c r="DY11094" s="128"/>
      <c r="EH11094" s="89"/>
      <c r="EI11094" s="90"/>
    </row>
    <row r="11095" spans="38:139">
      <c r="AL11095" s="13"/>
      <c r="AM11095" s="13"/>
      <c r="AN11095" s="3"/>
      <c r="AO11095" s="126"/>
      <c r="AP11095" s="126"/>
      <c r="AQ11095" s="127"/>
      <c r="AR11095" s="128"/>
      <c r="AS11095" s="13"/>
      <c r="AW11095" s="128"/>
      <c r="AX11095" s="128"/>
      <c r="AY11095" s="128"/>
      <c r="BH11095" s="89"/>
      <c r="BI11095" s="90"/>
      <c r="DL11095" s="13"/>
      <c r="DM11095" s="13"/>
      <c r="DN11095" s="3"/>
      <c r="DO11095" s="126"/>
      <c r="DP11095" s="126"/>
      <c r="DQ11095" s="127"/>
      <c r="DR11095" s="128"/>
      <c r="DS11095" s="13"/>
      <c r="DW11095" s="128"/>
      <c r="DX11095" s="128"/>
      <c r="DY11095" s="128"/>
      <c r="EH11095" s="89"/>
      <c r="EI11095" s="90"/>
    </row>
    <row r="11096" spans="38:139">
      <c r="AL11096" s="13"/>
      <c r="AM11096" s="13"/>
      <c r="AN11096" s="3"/>
      <c r="AO11096" s="126"/>
      <c r="AP11096" s="126"/>
      <c r="AQ11096" s="127"/>
      <c r="AR11096" s="128"/>
      <c r="AS11096" s="13"/>
      <c r="AW11096" s="128"/>
      <c r="AX11096" s="128"/>
      <c r="AY11096" s="128"/>
      <c r="BH11096" s="89"/>
      <c r="BI11096" s="90"/>
      <c r="DL11096" s="13"/>
      <c r="DM11096" s="13"/>
      <c r="DN11096" s="3"/>
      <c r="DO11096" s="126"/>
      <c r="DP11096" s="126"/>
      <c r="DQ11096" s="127"/>
      <c r="DR11096" s="128"/>
      <c r="DS11096" s="13"/>
      <c r="DW11096" s="128"/>
      <c r="DX11096" s="128"/>
      <c r="DY11096" s="128"/>
      <c r="EH11096" s="89"/>
      <c r="EI11096" s="90"/>
    </row>
    <row r="11097" spans="38:139">
      <c r="AL11097" s="13"/>
      <c r="AM11097" s="13"/>
      <c r="AN11097" s="3"/>
      <c r="AO11097" s="126"/>
      <c r="AP11097" s="126"/>
      <c r="AQ11097" s="127"/>
      <c r="AR11097" s="128"/>
      <c r="AS11097" s="13"/>
      <c r="AW11097" s="128"/>
      <c r="AX11097" s="128"/>
      <c r="AY11097" s="128"/>
      <c r="BH11097" s="89"/>
      <c r="BI11097" s="90"/>
      <c r="DL11097" s="13"/>
      <c r="DM11097" s="13"/>
      <c r="DN11097" s="3"/>
      <c r="DO11097" s="126"/>
      <c r="DP11097" s="126"/>
      <c r="DQ11097" s="127"/>
      <c r="DR11097" s="128"/>
      <c r="DS11097" s="13"/>
      <c r="DW11097" s="128"/>
      <c r="DX11097" s="128"/>
      <c r="DY11097" s="128"/>
      <c r="EH11097" s="89"/>
      <c r="EI11097" s="90"/>
    </row>
    <row r="11098" spans="38:139">
      <c r="AL11098" s="13"/>
      <c r="AM11098" s="13"/>
      <c r="AN11098" s="3"/>
      <c r="AO11098" s="126"/>
      <c r="AP11098" s="126"/>
      <c r="AQ11098" s="127"/>
      <c r="AR11098" s="128"/>
      <c r="AS11098" s="13"/>
      <c r="AW11098" s="128"/>
      <c r="AX11098" s="128"/>
      <c r="AY11098" s="128"/>
      <c r="BH11098" s="89"/>
      <c r="BI11098" s="90"/>
      <c r="DL11098" s="13"/>
      <c r="DM11098" s="13"/>
      <c r="DN11098" s="3"/>
      <c r="DO11098" s="126"/>
      <c r="DP11098" s="126"/>
      <c r="DQ11098" s="127"/>
      <c r="DR11098" s="128"/>
      <c r="DS11098" s="13"/>
      <c r="DW11098" s="128"/>
      <c r="DX11098" s="128"/>
      <c r="DY11098" s="128"/>
      <c r="EH11098" s="89"/>
      <c r="EI11098" s="90"/>
    </row>
    <row r="11099" spans="38:139">
      <c r="AL11099" s="13"/>
      <c r="AM11099" s="13"/>
      <c r="AN11099" s="3"/>
      <c r="AO11099" s="126"/>
      <c r="AP11099" s="126"/>
      <c r="AQ11099" s="127"/>
      <c r="AR11099" s="128"/>
      <c r="AS11099" s="13"/>
      <c r="AW11099" s="128"/>
      <c r="AX11099" s="128"/>
      <c r="AY11099" s="128"/>
      <c r="BH11099" s="89"/>
      <c r="BI11099" s="90"/>
      <c r="DL11099" s="13"/>
      <c r="DM11099" s="13"/>
      <c r="DN11099" s="3"/>
      <c r="DO11099" s="126"/>
      <c r="DP11099" s="126"/>
      <c r="DQ11099" s="127"/>
      <c r="DR11099" s="128"/>
      <c r="DS11099" s="13"/>
      <c r="DW11099" s="128"/>
      <c r="DX11099" s="128"/>
      <c r="DY11099" s="128"/>
      <c r="EH11099" s="89"/>
      <c r="EI11099" s="90"/>
    </row>
    <row r="11100" spans="38:139">
      <c r="AL11100" s="13"/>
      <c r="AM11100" s="13"/>
      <c r="AN11100" s="3"/>
      <c r="AO11100" s="126"/>
      <c r="AP11100" s="126"/>
      <c r="AQ11100" s="127"/>
      <c r="AR11100" s="128"/>
      <c r="AS11100" s="13"/>
      <c r="AW11100" s="128"/>
      <c r="AX11100" s="128"/>
      <c r="AY11100" s="128"/>
      <c r="BH11100" s="89"/>
      <c r="BI11100" s="90"/>
      <c r="DL11100" s="13"/>
      <c r="DM11100" s="13"/>
      <c r="DN11100" s="3"/>
      <c r="DO11100" s="126"/>
      <c r="DP11100" s="126"/>
      <c r="DQ11100" s="127"/>
      <c r="DR11100" s="128"/>
      <c r="DS11100" s="13"/>
      <c r="DW11100" s="128"/>
      <c r="DX11100" s="128"/>
      <c r="DY11100" s="128"/>
      <c r="EH11100" s="89"/>
      <c r="EI11100" s="90"/>
    </row>
    <row r="11101" spans="38:139">
      <c r="AL11101" s="13"/>
      <c r="AM11101" s="13"/>
      <c r="AN11101" s="3"/>
      <c r="AO11101" s="126"/>
      <c r="AP11101" s="126"/>
      <c r="AQ11101" s="127"/>
      <c r="AR11101" s="128"/>
      <c r="AS11101" s="13"/>
      <c r="AW11101" s="128"/>
      <c r="AX11101" s="128"/>
      <c r="AY11101" s="128"/>
      <c r="BH11101" s="89"/>
      <c r="BI11101" s="90"/>
      <c r="DL11101" s="13"/>
      <c r="DM11101" s="13"/>
      <c r="DN11101" s="3"/>
      <c r="DO11101" s="126"/>
      <c r="DP11101" s="126"/>
      <c r="DQ11101" s="127"/>
      <c r="DR11101" s="128"/>
      <c r="DS11101" s="13"/>
      <c r="DW11101" s="128"/>
      <c r="DX11101" s="128"/>
      <c r="DY11101" s="128"/>
      <c r="EH11101" s="89"/>
      <c r="EI11101" s="90"/>
    </row>
    <row r="11102" spans="38:139">
      <c r="AL11102" s="13"/>
      <c r="AM11102" s="13"/>
      <c r="AN11102" s="3"/>
      <c r="AO11102" s="126"/>
      <c r="AP11102" s="126"/>
      <c r="AQ11102" s="127"/>
      <c r="AR11102" s="128"/>
      <c r="AS11102" s="13"/>
      <c r="AW11102" s="128"/>
      <c r="AX11102" s="128"/>
      <c r="AY11102" s="128"/>
      <c r="BH11102" s="89"/>
      <c r="BI11102" s="90"/>
      <c r="DL11102" s="13"/>
      <c r="DM11102" s="13"/>
      <c r="DN11102" s="3"/>
      <c r="DO11102" s="126"/>
      <c r="DP11102" s="126"/>
      <c r="DQ11102" s="127"/>
      <c r="DR11102" s="128"/>
      <c r="DS11102" s="13"/>
      <c r="DW11102" s="128"/>
      <c r="DX11102" s="128"/>
      <c r="DY11102" s="128"/>
      <c r="EH11102" s="89"/>
      <c r="EI11102" s="90"/>
    </row>
    <row r="11103" spans="38:139">
      <c r="AL11103" s="13"/>
      <c r="AM11103" s="13"/>
      <c r="AN11103" s="3"/>
      <c r="AO11103" s="126"/>
      <c r="AP11103" s="126"/>
      <c r="AQ11103" s="127"/>
      <c r="AR11103" s="128"/>
      <c r="AS11103" s="13"/>
      <c r="AW11103" s="128"/>
      <c r="AX11103" s="128"/>
      <c r="AY11103" s="128"/>
      <c r="BH11103" s="89"/>
      <c r="BI11103" s="90"/>
      <c r="DL11103" s="13"/>
      <c r="DM11103" s="13"/>
      <c r="DN11103" s="3"/>
      <c r="DO11103" s="126"/>
      <c r="DP11103" s="126"/>
      <c r="DQ11103" s="127"/>
      <c r="DR11103" s="128"/>
      <c r="DS11103" s="13"/>
      <c r="DW11103" s="128"/>
      <c r="DX11103" s="128"/>
      <c r="DY11103" s="128"/>
      <c r="EH11103" s="89"/>
      <c r="EI11103" s="90"/>
    </row>
    <row r="11104" spans="38:139">
      <c r="AL11104" s="13"/>
      <c r="AM11104" s="13"/>
      <c r="AN11104" s="3"/>
      <c r="AO11104" s="126"/>
      <c r="AP11104" s="126"/>
      <c r="AQ11104" s="127"/>
      <c r="AR11104" s="128"/>
      <c r="AS11104" s="13"/>
      <c r="AW11104" s="128"/>
      <c r="AX11104" s="128"/>
      <c r="AY11104" s="128"/>
      <c r="BH11104" s="89"/>
      <c r="BI11104" s="90"/>
      <c r="DL11104" s="13"/>
      <c r="DM11104" s="13"/>
      <c r="DN11104" s="3"/>
      <c r="DO11104" s="126"/>
      <c r="DP11104" s="126"/>
      <c r="DQ11104" s="127"/>
      <c r="DR11104" s="128"/>
      <c r="DS11104" s="13"/>
      <c r="DW11104" s="128"/>
      <c r="DX11104" s="128"/>
      <c r="DY11104" s="128"/>
      <c r="EH11104" s="89"/>
      <c r="EI11104" s="90"/>
    </row>
    <row r="11105" spans="38:139">
      <c r="AL11105" s="13"/>
      <c r="AM11105" s="13"/>
      <c r="AN11105" s="3"/>
      <c r="AO11105" s="126"/>
      <c r="AP11105" s="126"/>
      <c r="AQ11105" s="127"/>
      <c r="AR11105" s="128"/>
      <c r="AS11105" s="13"/>
      <c r="AW11105" s="128"/>
      <c r="AX11105" s="128"/>
      <c r="AY11105" s="128"/>
      <c r="BH11105" s="89"/>
      <c r="BI11105" s="90"/>
      <c r="DL11105" s="13"/>
      <c r="DM11105" s="13"/>
      <c r="DN11105" s="3"/>
      <c r="DO11105" s="126"/>
      <c r="DP11105" s="126"/>
      <c r="DQ11105" s="127"/>
      <c r="DR11105" s="128"/>
      <c r="DS11105" s="13"/>
      <c r="DW11105" s="128"/>
      <c r="DX11105" s="128"/>
      <c r="DY11105" s="128"/>
      <c r="EH11105" s="89"/>
      <c r="EI11105" s="90"/>
    </row>
    <row r="11106" spans="38:139">
      <c r="AL11106" s="13"/>
      <c r="AM11106" s="13"/>
      <c r="AN11106" s="3"/>
      <c r="AO11106" s="126"/>
      <c r="AP11106" s="126"/>
      <c r="AQ11106" s="127"/>
      <c r="AR11106" s="128"/>
      <c r="AS11106" s="13"/>
      <c r="AW11106" s="128"/>
      <c r="AX11106" s="128"/>
      <c r="AY11106" s="128"/>
      <c r="BH11106" s="89"/>
      <c r="BI11106" s="90"/>
      <c r="DL11106" s="13"/>
      <c r="DM11106" s="13"/>
      <c r="DN11106" s="3"/>
      <c r="DO11106" s="126"/>
      <c r="DP11106" s="126"/>
      <c r="DQ11106" s="127"/>
      <c r="DR11106" s="128"/>
      <c r="DS11106" s="13"/>
      <c r="DW11106" s="128"/>
      <c r="DX11106" s="128"/>
      <c r="DY11106" s="128"/>
      <c r="EH11106" s="89"/>
      <c r="EI11106" s="90"/>
    </row>
    <row r="11107" spans="38:139">
      <c r="AL11107" s="13"/>
      <c r="AM11107" s="13"/>
      <c r="AN11107" s="3"/>
      <c r="AO11107" s="126"/>
      <c r="AP11107" s="126"/>
      <c r="AQ11107" s="127"/>
      <c r="AR11107" s="128"/>
      <c r="AS11107" s="13"/>
      <c r="AW11107" s="128"/>
      <c r="AX11107" s="128"/>
      <c r="AY11107" s="128"/>
      <c r="BH11107" s="89"/>
      <c r="BI11107" s="90"/>
      <c r="DL11107" s="13"/>
      <c r="DM11107" s="13"/>
      <c r="DN11107" s="3"/>
      <c r="DO11107" s="126"/>
      <c r="DP11107" s="126"/>
      <c r="DQ11107" s="127"/>
      <c r="DR11107" s="128"/>
      <c r="DS11107" s="13"/>
      <c r="DW11107" s="128"/>
      <c r="DX11107" s="128"/>
      <c r="DY11107" s="128"/>
      <c r="EH11107" s="89"/>
      <c r="EI11107" s="90"/>
    </row>
    <row r="11108" spans="38:139">
      <c r="AL11108" s="13"/>
      <c r="AM11108" s="13"/>
      <c r="AN11108" s="3"/>
      <c r="AO11108" s="126"/>
      <c r="AP11108" s="126"/>
      <c r="AQ11108" s="127"/>
      <c r="AR11108" s="128"/>
      <c r="AS11108" s="13"/>
      <c r="AW11108" s="128"/>
      <c r="AX11108" s="128"/>
      <c r="AY11108" s="128"/>
      <c r="BH11108" s="89"/>
      <c r="BI11108" s="90"/>
      <c r="DL11108" s="13"/>
      <c r="DM11108" s="13"/>
      <c r="DN11108" s="3"/>
      <c r="DO11108" s="126"/>
      <c r="DP11108" s="126"/>
      <c r="DQ11108" s="127"/>
      <c r="DR11108" s="128"/>
      <c r="DS11108" s="13"/>
      <c r="DW11108" s="128"/>
      <c r="DX11108" s="128"/>
      <c r="DY11108" s="128"/>
      <c r="EH11108" s="89"/>
      <c r="EI11108" s="90"/>
    </row>
    <row r="11109" spans="38:139">
      <c r="AL11109" s="13"/>
      <c r="AM11109" s="13"/>
      <c r="AN11109" s="3"/>
      <c r="AO11109" s="126"/>
      <c r="AP11109" s="126"/>
      <c r="AQ11109" s="127"/>
      <c r="AR11109" s="128"/>
      <c r="AS11109" s="13"/>
      <c r="AW11109" s="128"/>
      <c r="AX11109" s="128"/>
      <c r="AY11109" s="128"/>
      <c r="BH11109" s="89"/>
      <c r="BI11109" s="90"/>
      <c r="DL11109" s="13"/>
      <c r="DM11109" s="13"/>
      <c r="DN11109" s="3"/>
      <c r="DO11109" s="126"/>
      <c r="DP11109" s="126"/>
      <c r="DQ11109" s="127"/>
      <c r="DR11109" s="128"/>
      <c r="DS11109" s="13"/>
      <c r="DW11109" s="128"/>
      <c r="DX11109" s="128"/>
      <c r="DY11109" s="128"/>
      <c r="EH11109" s="89"/>
      <c r="EI11109" s="90"/>
    </row>
    <row r="11110" spans="38:139">
      <c r="AL11110" s="13"/>
      <c r="AM11110" s="13"/>
      <c r="AN11110" s="3"/>
      <c r="AO11110" s="126"/>
      <c r="AP11110" s="126"/>
      <c r="AQ11110" s="127"/>
      <c r="AR11110" s="128"/>
      <c r="AS11110" s="13"/>
      <c r="AW11110" s="128"/>
      <c r="AX11110" s="128"/>
      <c r="AY11110" s="128"/>
      <c r="BH11110" s="89"/>
      <c r="BI11110" s="90"/>
      <c r="DL11110" s="13"/>
      <c r="DM11110" s="13"/>
      <c r="DN11110" s="3"/>
      <c r="DO11110" s="126"/>
      <c r="DP11110" s="126"/>
      <c r="DQ11110" s="127"/>
      <c r="DR11110" s="128"/>
      <c r="DS11110" s="13"/>
      <c r="DW11110" s="128"/>
      <c r="DX11110" s="128"/>
      <c r="DY11110" s="128"/>
      <c r="EH11110" s="89"/>
      <c r="EI11110" s="90"/>
    </row>
    <row r="11111" spans="38:139">
      <c r="AL11111" s="13"/>
      <c r="AM11111" s="13"/>
      <c r="AN11111" s="3"/>
      <c r="AO11111" s="126"/>
      <c r="AP11111" s="126"/>
      <c r="AQ11111" s="127"/>
      <c r="AR11111" s="128"/>
      <c r="AS11111" s="13"/>
      <c r="AW11111" s="128"/>
      <c r="AX11111" s="128"/>
      <c r="AY11111" s="128"/>
      <c r="BH11111" s="89"/>
      <c r="BI11111" s="90"/>
      <c r="DL11111" s="13"/>
      <c r="DM11111" s="13"/>
      <c r="DN11111" s="3"/>
      <c r="DO11111" s="126"/>
      <c r="DP11111" s="126"/>
      <c r="DQ11111" s="127"/>
      <c r="DR11111" s="128"/>
      <c r="DS11111" s="13"/>
      <c r="DW11111" s="128"/>
      <c r="DX11111" s="128"/>
      <c r="DY11111" s="128"/>
      <c r="EH11111" s="89"/>
      <c r="EI11111" s="90"/>
    </row>
    <row r="11112" spans="38:139">
      <c r="AL11112" s="13"/>
      <c r="AM11112" s="13"/>
      <c r="AN11112" s="3"/>
      <c r="AO11112" s="126"/>
      <c r="AP11112" s="126"/>
      <c r="AQ11112" s="127"/>
      <c r="AR11112" s="128"/>
      <c r="AS11112" s="13"/>
      <c r="AW11112" s="128"/>
      <c r="AX11112" s="128"/>
      <c r="AY11112" s="128"/>
      <c r="BH11112" s="89"/>
      <c r="BI11112" s="90"/>
      <c r="DL11112" s="13"/>
      <c r="DM11112" s="13"/>
      <c r="DN11112" s="3"/>
      <c r="DO11112" s="126"/>
      <c r="DP11112" s="126"/>
      <c r="DQ11112" s="127"/>
      <c r="DR11112" s="128"/>
      <c r="DS11112" s="13"/>
      <c r="DW11112" s="128"/>
      <c r="DX11112" s="128"/>
      <c r="DY11112" s="128"/>
      <c r="EH11112" s="89"/>
      <c r="EI11112" s="90"/>
    </row>
    <row r="11113" spans="38:139">
      <c r="AL11113" s="13"/>
      <c r="AM11113" s="13"/>
      <c r="AN11113" s="3"/>
      <c r="AO11113" s="126"/>
      <c r="AP11113" s="126"/>
      <c r="AQ11113" s="127"/>
      <c r="AR11113" s="128"/>
      <c r="AS11113" s="13"/>
      <c r="AW11113" s="128"/>
      <c r="AX11113" s="128"/>
      <c r="AY11113" s="128"/>
      <c r="BH11113" s="89"/>
      <c r="BI11113" s="90"/>
      <c r="DL11113" s="13"/>
      <c r="DM11113" s="13"/>
      <c r="DN11113" s="3"/>
      <c r="DO11113" s="126"/>
      <c r="DP11113" s="126"/>
      <c r="DQ11113" s="127"/>
      <c r="DR11113" s="128"/>
      <c r="DS11113" s="13"/>
      <c r="DW11113" s="128"/>
      <c r="DX11113" s="128"/>
      <c r="DY11113" s="128"/>
      <c r="EH11113" s="89"/>
      <c r="EI11113" s="90"/>
    </row>
    <row r="11114" spans="38:139">
      <c r="AL11114" s="13"/>
      <c r="AM11114" s="13"/>
      <c r="AN11114" s="3"/>
      <c r="AO11114" s="126"/>
      <c r="AP11114" s="126"/>
      <c r="AQ11114" s="127"/>
      <c r="AR11114" s="128"/>
      <c r="AS11114" s="13"/>
      <c r="AW11114" s="128"/>
      <c r="AX11114" s="128"/>
      <c r="AY11114" s="128"/>
      <c r="BH11114" s="89"/>
      <c r="BI11114" s="90"/>
      <c r="DL11114" s="13"/>
      <c r="DM11114" s="13"/>
      <c r="DN11114" s="3"/>
      <c r="DO11114" s="126"/>
      <c r="DP11114" s="126"/>
      <c r="DQ11114" s="127"/>
      <c r="DR11114" s="128"/>
      <c r="DS11114" s="13"/>
      <c r="DW11114" s="128"/>
      <c r="DX11114" s="128"/>
      <c r="DY11114" s="128"/>
      <c r="EH11114" s="89"/>
      <c r="EI11114" s="90"/>
    </row>
    <row r="11115" spans="38:139">
      <c r="AL11115" s="13"/>
      <c r="AM11115" s="13"/>
      <c r="AN11115" s="3"/>
      <c r="AO11115" s="126"/>
      <c r="AP11115" s="126"/>
      <c r="AQ11115" s="127"/>
      <c r="AR11115" s="128"/>
      <c r="AS11115" s="13"/>
      <c r="AW11115" s="128"/>
      <c r="AX11115" s="128"/>
      <c r="AY11115" s="128"/>
      <c r="BH11115" s="89"/>
      <c r="BI11115" s="90"/>
      <c r="DL11115" s="13"/>
      <c r="DM11115" s="13"/>
      <c r="DN11115" s="3"/>
      <c r="DO11115" s="126"/>
      <c r="DP11115" s="126"/>
      <c r="DQ11115" s="127"/>
      <c r="DR11115" s="128"/>
      <c r="DS11115" s="13"/>
      <c r="DW11115" s="128"/>
      <c r="DX11115" s="128"/>
      <c r="DY11115" s="128"/>
      <c r="EH11115" s="89"/>
      <c r="EI11115" s="90"/>
    </row>
    <row r="11116" spans="38:139">
      <c r="AL11116" s="13"/>
      <c r="AM11116" s="13"/>
      <c r="AN11116" s="3"/>
      <c r="AO11116" s="126"/>
      <c r="AP11116" s="126"/>
      <c r="AQ11116" s="127"/>
      <c r="AR11116" s="128"/>
      <c r="AS11116" s="13"/>
      <c r="AW11116" s="128"/>
      <c r="AX11116" s="128"/>
      <c r="AY11116" s="128"/>
      <c r="BH11116" s="89"/>
      <c r="BI11116" s="90"/>
      <c r="DL11116" s="13"/>
      <c r="DM11116" s="13"/>
      <c r="DN11116" s="3"/>
      <c r="DO11116" s="126"/>
      <c r="DP11116" s="126"/>
      <c r="DQ11116" s="127"/>
      <c r="DR11116" s="128"/>
      <c r="DS11116" s="13"/>
      <c r="DW11116" s="128"/>
      <c r="DX11116" s="128"/>
      <c r="DY11116" s="128"/>
      <c r="EH11116" s="89"/>
      <c r="EI11116" s="90"/>
    </row>
    <row r="11117" spans="38:139">
      <c r="AL11117" s="13"/>
      <c r="AM11117" s="13"/>
      <c r="AN11117" s="3"/>
      <c r="AO11117" s="126"/>
      <c r="AP11117" s="126"/>
      <c r="AQ11117" s="127"/>
      <c r="AR11117" s="128"/>
      <c r="AS11117" s="13"/>
      <c r="AW11117" s="128"/>
      <c r="AX11117" s="128"/>
      <c r="AY11117" s="128"/>
      <c r="BH11117" s="89"/>
      <c r="BI11117" s="90"/>
      <c r="DL11117" s="13"/>
      <c r="DM11117" s="13"/>
      <c r="DN11117" s="3"/>
      <c r="DO11117" s="126"/>
      <c r="DP11117" s="126"/>
      <c r="DQ11117" s="127"/>
      <c r="DR11117" s="128"/>
      <c r="DS11117" s="13"/>
      <c r="DW11117" s="128"/>
      <c r="DX11117" s="128"/>
      <c r="DY11117" s="128"/>
      <c r="EH11117" s="89"/>
      <c r="EI11117" s="90"/>
    </row>
    <row r="11118" spans="38:139">
      <c r="AL11118" s="13"/>
      <c r="AM11118" s="13"/>
      <c r="AN11118" s="3"/>
      <c r="AO11118" s="126"/>
      <c r="AP11118" s="126"/>
      <c r="AQ11118" s="127"/>
      <c r="AR11118" s="128"/>
      <c r="AS11118" s="13"/>
      <c r="AW11118" s="128"/>
      <c r="AX11118" s="128"/>
      <c r="AY11118" s="128"/>
      <c r="BH11118" s="89"/>
      <c r="BI11118" s="90"/>
      <c r="DL11118" s="13"/>
      <c r="DM11118" s="13"/>
      <c r="DN11118" s="3"/>
      <c r="DO11118" s="126"/>
      <c r="DP11118" s="126"/>
      <c r="DQ11118" s="127"/>
      <c r="DR11118" s="128"/>
      <c r="DS11118" s="13"/>
      <c r="DW11118" s="128"/>
      <c r="DX11118" s="128"/>
      <c r="DY11118" s="128"/>
      <c r="EH11118" s="89"/>
      <c r="EI11118" s="90"/>
    </row>
    <row r="11119" spans="38:139">
      <c r="AL11119" s="13"/>
      <c r="AM11119" s="13"/>
      <c r="AN11119" s="3"/>
      <c r="AO11119" s="126"/>
      <c r="AP11119" s="126"/>
      <c r="AQ11119" s="127"/>
      <c r="AR11119" s="128"/>
      <c r="AS11119" s="13"/>
      <c r="AW11119" s="128"/>
      <c r="AX11119" s="128"/>
      <c r="AY11119" s="128"/>
      <c r="BH11119" s="89"/>
      <c r="BI11119" s="90"/>
      <c r="DL11119" s="13"/>
      <c r="DM11119" s="13"/>
      <c r="DN11119" s="3"/>
      <c r="DO11119" s="126"/>
      <c r="DP11119" s="126"/>
      <c r="DQ11119" s="127"/>
      <c r="DR11119" s="128"/>
      <c r="DS11119" s="13"/>
      <c r="DW11119" s="128"/>
      <c r="DX11119" s="128"/>
      <c r="DY11119" s="128"/>
      <c r="EH11119" s="89"/>
      <c r="EI11119" s="90"/>
    </row>
    <row r="11120" spans="38:139">
      <c r="AL11120" s="13"/>
      <c r="AM11120" s="13"/>
      <c r="AN11120" s="3"/>
      <c r="AO11120" s="126"/>
      <c r="AP11120" s="126"/>
      <c r="AQ11120" s="127"/>
      <c r="AR11120" s="128"/>
      <c r="AS11120" s="13"/>
      <c r="AW11120" s="128"/>
      <c r="AX11120" s="128"/>
      <c r="AY11120" s="128"/>
      <c r="BH11120" s="89"/>
      <c r="BI11120" s="90"/>
      <c r="DL11120" s="13"/>
      <c r="DM11120" s="13"/>
      <c r="DN11120" s="3"/>
      <c r="DO11120" s="126"/>
      <c r="DP11120" s="126"/>
      <c r="DQ11120" s="127"/>
      <c r="DR11120" s="128"/>
      <c r="DS11120" s="13"/>
      <c r="DW11120" s="128"/>
      <c r="DX11120" s="128"/>
      <c r="DY11120" s="128"/>
      <c r="EH11120" s="89"/>
      <c r="EI11120" s="90"/>
    </row>
    <row r="11121" spans="38:139">
      <c r="AL11121" s="13"/>
      <c r="AM11121" s="13"/>
      <c r="AN11121" s="3"/>
      <c r="AO11121" s="126"/>
      <c r="AP11121" s="126"/>
      <c r="AQ11121" s="127"/>
      <c r="AR11121" s="128"/>
      <c r="AS11121" s="13"/>
      <c r="AW11121" s="128"/>
      <c r="AX11121" s="128"/>
      <c r="AY11121" s="128"/>
      <c r="BH11121" s="89"/>
      <c r="BI11121" s="90"/>
      <c r="DL11121" s="13"/>
      <c r="DM11121" s="13"/>
      <c r="DN11121" s="3"/>
      <c r="DO11121" s="126"/>
      <c r="DP11121" s="126"/>
      <c r="DQ11121" s="127"/>
      <c r="DR11121" s="128"/>
      <c r="DS11121" s="13"/>
      <c r="DW11121" s="128"/>
      <c r="DX11121" s="128"/>
      <c r="DY11121" s="128"/>
      <c r="EH11121" s="89"/>
      <c r="EI11121" s="90"/>
    </row>
    <row r="11122" spans="38:139">
      <c r="AL11122" s="13"/>
      <c r="AM11122" s="13"/>
      <c r="AN11122" s="3"/>
      <c r="AO11122" s="126"/>
      <c r="AP11122" s="126"/>
      <c r="AQ11122" s="127"/>
      <c r="AR11122" s="128"/>
      <c r="AS11122" s="13"/>
      <c r="AW11122" s="128"/>
      <c r="AX11122" s="128"/>
      <c r="AY11122" s="128"/>
      <c r="BH11122" s="89"/>
      <c r="BI11122" s="90"/>
      <c r="DL11122" s="13"/>
      <c r="DM11122" s="13"/>
      <c r="DN11122" s="3"/>
      <c r="DO11122" s="126"/>
      <c r="DP11122" s="126"/>
      <c r="DQ11122" s="127"/>
      <c r="DR11122" s="128"/>
      <c r="DS11122" s="13"/>
      <c r="DW11122" s="128"/>
      <c r="DX11122" s="128"/>
      <c r="DY11122" s="128"/>
      <c r="EH11122" s="89"/>
      <c r="EI11122" s="90"/>
    </row>
    <row r="11123" spans="38:139">
      <c r="AL11123" s="13"/>
      <c r="AM11123" s="13"/>
      <c r="AN11123" s="3"/>
      <c r="AO11123" s="126"/>
      <c r="AP11123" s="126"/>
      <c r="AQ11123" s="127"/>
      <c r="AR11123" s="128"/>
      <c r="AS11123" s="13"/>
      <c r="AW11123" s="128"/>
      <c r="AX11123" s="128"/>
      <c r="AY11123" s="128"/>
      <c r="BH11123" s="89"/>
      <c r="BI11123" s="90"/>
      <c r="DL11123" s="13"/>
      <c r="DM11123" s="13"/>
      <c r="DN11123" s="3"/>
      <c r="DO11123" s="126"/>
      <c r="DP11123" s="126"/>
      <c r="DQ11123" s="127"/>
      <c r="DR11123" s="128"/>
      <c r="DS11123" s="13"/>
      <c r="DW11123" s="128"/>
      <c r="DX11123" s="128"/>
      <c r="DY11123" s="128"/>
      <c r="EH11123" s="89"/>
      <c r="EI11123" s="90"/>
    </row>
    <row r="11124" spans="38:139">
      <c r="AL11124" s="13"/>
      <c r="AM11124" s="13"/>
      <c r="AN11124" s="3"/>
      <c r="AO11124" s="126"/>
      <c r="AP11124" s="126"/>
      <c r="AQ11124" s="127"/>
      <c r="AR11124" s="128"/>
      <c r="AS11124" s="13"/>
      <c r="AW11124" s="128"/>
      <c r="AX11124" s="128"/>
      <c r="AY11124" s="128"/>
      <c r="BH11124" s="89"/>
      <c r="BI11124" s="90"/>
      <c r="DL11124" s="13"/>
      <c r="DM11124" s="13"/>
      <c r="DN11124" s="3"/>
      <c r="DO11124" s="126"/>
      <c r="DP11124" s="126"/>
      <c r="DQ11124" s="127"/>
      <c r="DR11124" s="128"/>
      <c r="DS11124" s="13"/>
      <c r="DW11124" s="128"/>
      <c r="DX11124" s="128"/>
      <c r="DY11124" s="128"/>
      <c r="EH11124" s="89"/>
      <c r="EI11124" s="90"/>
    </row>
    <row r="11125" spans="38:139">
      <c r="AL11125" s="13"/>
      <c r="AM11125" s="13"/>
      <c r="AN11125" s="3"/>
      <c r="AO11125" s="126"/>
      <c r="AP11125" s="126"/>
      <c r="AQ11125" s="127"/>
      <c r="AR11125" s="128"/>
      <c r="AS11125" s="13"/>
      <c r="AW11125" s="128"/>
      <c r="AX11125" s="128"/>
      <c r="AY11125" s="128"/>
      <c r="BH11125" s="89"/>
      <c r="BI11125" s="90"/>
      <c r="DL11125" s="13"/>
      <c r="DM11125" s="13"/>
      <c r="DN11125" s="3"/>
      <c r="DO11125" s="126"/>
      <c r="DP11125" s="126"/>
      <c r="DQ11125" s="127"/>
      <c r="DR11125" s="128"/>
      <c r="DS11125" s="13"/>
      <c r="DW11125" s="128"/>
      <c r="DX11125" s="128"/>
      <c r="DY11125" s="128"/>
      <c r="EH11125" s="89"/>
      <c r="EI11125" s="90"/>
    </row>
    <row r="11126" spans="38:139">
      <c r="AL11126" s="13"/>
      <c r="AM11126" s="13"/>
      <c r="AN11126" s="3"/>
      <c r="AO11126" s="126"/>
      <c r="AP11126" s="126"/>
      <c r="AQ11126" s="127"/>
      <c r="AR11126" s="128"/>
      <c r="AS11126" s="13"/>
      <c r="AW11126" s="128"/>
      <c r="AX11126" s="128"/>
      <c r="AY11126" s="128"/>
      <c r="BH11126" s="89"/>
      <c r="BI11126" s="90"/>
      <c r="DL11126" s="13"/>
      <c r="DM11126" s="13"/>
      <c r="DN11126" s="3"/>
      <c r="DO11126" s="126"/>
      <c r="DP11126" s="126"/>
      <c r="DQ11126" s="127"/>
      <c r="DR11126" s="128"/>
      <c r="DS11126" s="13"/>
      <c r="DW11126" s="128"/>
      <c r="DX11126" s="128"/>
      <c r="DY11126" s="128"/>
      <c r="EH11126" s="89"/>
      <c r="EI11126" s="90"/>
    </row>
    <row r="11127" spans="38:139">
      <c r="AL11127" s="13"/>
      <c r="AM11127" s="13"/>
      <c r="AN11127" s="3"/>
      <c r="AO11127" s="126"/>
      <c r="AP11127" s="126"/>
      <c r="AQ11127" s="127"/>
      <c r="AR11127" s="128"/>
      <c r="AS11127" s="13"/>
      <c r="AW11127" s="128"/>
      <c r="AX11127" s="128"/>
      <c r="AY11127" s="128"/>
      <c r="BH11127" s="89"/>
      <c r="BI11127" s="90"/>
      <c r="DL11127" s="13"/>
      <c r="DM11127" s="13"/>
      <c r="DN11127" s="3"/>
      <c r="DO11127" s="126"/>
      <c r="DP11127" s="126"/>
      <c r="DQ11127" s="127"/>
      <c r="DR11127" s="128"/>
      <c r="DS11127" s="13"/>
      <c r="DW11127" s="128"/>
      <c r="DX11127" s="128"/>
      <c r="DY11127" s="128"/>
      <c r="EH11127" s="89"/>
      <c r="EI11127" s="90"/>
    </row>
    <row r="11128" spans="38:139">
      <c r="AL11128" s="13"/>
      <c r="AM11128" s="13"/>
      <c r="AN11128" s="3"/>
      <c r="AO11128" s="126"/>
      <c r="AP11128" s="126"/>
      <c r="AQ11128" s="127"/>
      <c r="AR11128" s="128"/>
      <c r="AS11128" s="13"/>
      <c r="AW11128" s="128"/>
      <c r="AX11128" s="128"/>
      <c r="AY11128" s="128"/>
      <c r="BH11128" s="89"/>
      <c r="BI11128" s="90"/>
      <c r="DL11128" s="13"/>
      <c r="DM11128" s="13"/>
      <c r="DN11128" s="3"/>
      <c r="DO11128" s="126"/>
      <c r="DP11128" s="126"/>
      <c r="DQ11128" s="127"/>
      <c r="DR11128" s="128"/>
      <c r="DS11128" s="13"/>
      <c r="DW11128" s="128"/>
      <c r="DX11128" s="128"/>
      <c r="DY11128" s="128"/>
      <c r="EH11128" s="89"/>
      <c r="EI11128" s="90"/>
    </row>
    <row r="11129" spans="38:139">
      <c r="AL11129" s="13"/>
      <c r="AM11129" s="13"/>
      <c r="AN11129" s="3"/>
      <c r="AO11129" s="126"/>
      <c r="AP11129" s="126"/>
      <c r="AQ11129" s="127"/>
      <c r="AR11129" s="128"/>
      <c r="AS11129" s="13"/>
      <c r="AW11129" s="128"/>
      <c r="AX11129" s="128"/>
      <c r="AY11129" s="128"/>
      <c r="BH11129" s="89"/>
      <c r="BI11129" s="90"/>
      <c r="DL11129" s="13"/>
      <c r="DM11129" s="13"/>
      <c r="DN11129" s="3"/>
      <c r="DO11129" s="126"/>
      <c r="DP11129" s="126"/>
      <c r="DQ11129" s="127"/>
      <c r="DR11129" s="128"/>
      <c r="DS11129" s="13"/>
      <c r="DW11129" s="128"/>
      <c r="DX11129" s="128"/>
      <c r="DY11129" s="128"/>
      <c r="EH11129" s="89"/>
      <c r="EI11129" s="90"/>
    </row>
    <row r="11130" spans="38:139">
      <c r="AL11130" s="13"/>
      <c r="AM11130" s="13"/>
      <c r="AN11130" s="3"/>
      <c r="AO11130" s="126"/>
      <c r="AP11130" s="126"/>
      <c r="AQ11130" s="127"/>
      <c r="AR11130" s="128"/>
      <c r="AS11130" s="13"/>
      <c r="AW11130" s="128"/>
      <c r="AX11130" s="128"/>
      <c r="AY11130" s="128"/>
      <c r="BH11130" s="89"/>
      <c r="BI11130" s="90"/>
      <c r="DL11130" s="13"/>
      <c r="DM11130" s="13"/>
      <c r="DN11130" s="3"/>
      <c r="DO11130" s="126"/>
      <c r="DP11130" s="126"/>
      <c r="DQ11130" s="127"/>
      <c r="DR11130" s="128"/>
      <c r="DS11130" s="13"/>
      <c r="DW11130" s="128"/>
      <c r="DX11130" s="128"/>
      <c r="DY11130" s="128"/>
      <c r="EH11130" s="89"/>
      <c r="EI11130" s="90"/>
    </row>
    <row r="11131" spans="38:139">
      <c r="AL11131" s="13"/>
      <c r="AM11131" s="13"/>
      <c r="AN11131" s="3"/>
      <c r="AO11131" s="126"/>
      <c r="AP11131" s="126"/>
      <c r="AQ11131" s="127"/>
      <c r="AR11131" s="128"/>
      <c r="AS11131" s="13"/>
      <c r="AW11131" s="128"/>
      <c r="AX11131" s="128"/>
      <c r="AY11131" s="128"/>
      <c r="BH11131" s="89"/>
      <c r="BI11131" s="90"/>
      <c r="DL11131" s="13"/>
      <c r="DM11131" s="13"/>
      <c r="DN11131" s="3"/>
      <c r="DO11131" s="126"/>
      <c r="DP11131" s="126"/>
      <c r="DQ11131" s="127"/>
      <c r="DR11131" s="128"/>
      <c r="DS11131" s="13"/>
      <c r="DW11131" s="128"/>
      <c r="DX11131" s="128"/>
      <c r="DY11131" s="128"/>
      <c r="EH11131" s="89"/>
      <c r="EI11131" s="90"/>
    </row>
    <row r="11132" spans="38:139">
      <c r="AL11132" s="13"/>
      <c r="AM11132" s="13"/>
      <c r="AN11132" s="3"/>
      <c r="AO11132" s="126"/>
      <c r="AP11132" s="126"/>
      <c r="AQ11132" s="127"/>
      <c r="AR11132" s="128"/>
      <c r="AS11132" s="13"/>
      <c r="AW11132" s="128"/>
      <c r="AX11132" s="128"/>
      <c r="AY11132" s="128"/>
      <c r="BH11132" s="89"/>
      <c r="BI11132" s="90"/>
      <c r="DL11132" s="13"/>
      <c r="DM11132" s="13"/>
      <c r="DN11132" s="3"/>
      <c r="DO11132" s="126"/>
      <c r="DP11132" s="126"/>
      <c r="DQ11132" s="127"/>
      <c r="DR11132" s="128"/>
      <c r="DS11132" s="13"/>
      <c r="DW11132" s="128"/>
      <c r="DX11132" s="128"/>
      <c r="DY11132" s="128"/>
      <c r="EH11132" s="89"/>
      <c r="EI11132" s="90"/>
    </row>
    <row r="11133" spans="38:139">
      <c r="AL11133" s="13"/>
      <c r="AM11133" s="13"/>
      <c r="AN11133" s="3"/>
      <c r="AO11133" s="126"/>
      <c r="AP11133" s="126"/>
      <c r="AQ11133" s="127"/>
      <c r="AR11133" s="128"/>
      <c r="AS11133" s="13"/>
      <c r="AW11133" s="128"/>
      <c r="AX11133" s="128"/>
      <c r="AY11133" s="128"/>
      <c r="BH11133" s="89"/>
      <c r="BI11133" s="90"/>
      <c r="DL11133" s="13"/>
      <c r="DM11133" s="13"/>
      <c r="DN11133" s="3"/>
      <c r="DO11133" s="126"/>
      <c r="DP11133" s="126"/>
      <c r="DQ11133" s="127"/>
      <c r="DR11133" s="128"/>
      <c r="DS11133" s="13"/>
      <c r="DW11133" s="128"/>
      <c r="DX11133" s="128"/>
      <c r="DY11133" s="128"/>
      <c r="EH11133" s="89"/>
      <c r="EI11133" s="90"/>
    </row>
    <row r="11134" spans="38:139">
      <c r="AL11134" s="13"/>
      <c r="AM11134" s="13"/>
      <c r="AN11134" s="3"/>
      <c r="AO11134" s="126"/>
      <c r="AP11134" s="126"/>
      <c r="AQ11134" s="127"/>
      <c r="AR11134" s="128"/>
      <c r="AS11134" s="13"/>
      <c r="AW11134" s="128"/>
      <c r="AX11134" s="128"/>
      <c r="AY11134" s="128"/>
      <c r="BH11134" s="89"/>
      <c r="BI11134" s="90"/>
      <c r="DL11134" s="13"/>
      <c r="DM11134" s="13"/>
      <c r="DN11134" s="3"/>
      <c r="DO11134" s="126"/>
      <c r="DP11134" s="126"/>
      <c r="DQ11134" s="127"/>
      <c r="DR11134" s="128"/>
      <c r="DS11134" s="13"/>
      <c r="DW11134" s="128"/>
      <c r="DX11134" s="128"/>
      <c r="DY11134" s="128"/>
      <c r="EH11134" s="89"/>
      <c r="EI11134" s="90"/>
    </row>
    <row r="11135" spans="38:139">
      <c r="AL11135" s="13"/>
      <c r="AM11135" s="13"/>
      <c r="AN11135" s="3"/>
      <c r="AO11135" s="126"/>
      <c r="AP11135" s="126"/>
      <c r="AQ11135" s="127"/>
      <c r="AR11135" s="128"/>
      <c r="AS11135" s="13"/>
      <c r="AW11135" s="128"/>
      <c r="AX11135" s="128"/>
      <c r="AY11135" s="128"/>
      <c r="BH11135" s="89"/>
      <c r="BI11135" s="90"/>
      <c r="DL11135" s="13"/>
      <c r="DM11135" s="13"/>
      <c r="DN11135" s="3"/>
      <c r="DO11135" s="126"/>
      <c r="DP11135" s="126"/>
      <c r="DQ11135" s="127"/>
      <c r="DR11135" s="128"/>
      <c r="DS11135" s="13"/>
      <c r="DW11135" s="128"/>
      <c r="DX11135" s="128"/>
      <c r="DY11135" s="128"/>
      <c r="EH11135" s="89"/>
      <c r="EI11135" s="90"/>
    </row>
    <row r="11136" spans="38:139">
      <c r="AL11136" s="13"/>
      <c r="AM11136" s="13"/>
      <c r="AN11136" s="3"/>
      <c r="AO11136" s="126"/>
      <c r="AP11136" s="126"/>
      <c r="AQ11136" s="127"/>
      <c r="AR11136" s="128"/>
      <c r="AS11136" s="13"/>
      <c r="AW11136" s="128"/>
      <c r="AX11136" s="128"/>
      <c r="AY11136" s="128"/>
      <c r="BH11136" s="89"/>
      <c r="BI11136" s="90"/>
      <c r="DL11136" s="13"/>
      <c r="DM11136" s="13"/>
      <c r="DN11136" s="3"/>
      <c r="DO11136" s="126"/>
      <c r="DP11136" s="126"/>
      <c r="DQ11136" s="127"/>
      <c r="DR11136" s="128"/>
      <c r="DS11136" s="13"/>
      <c r="DW11136" s="128"/>
      <c r="DX11136" s="128"/>
      <c r="DY11136" s="128"/>
      <c r="EH11136" s="89"/>
      <c r="EI11136" s="90"/>
    </row>
    <row r="11137" spans="38:139">
      <c r="AL11137" s="13"/>
      <c r="AM11137" s="13"/>
      <c r="AN11137" s="3"/>
      <c r="AO11137" s="126"/>
      <c r="AP11137" s="126"/>
      <c r="AQ11137" s="127"/>
      <c r="AR11137" s="128"/>
      <c r="AS11137" s="13"/>
      <c r="AW11137" s="128"/>
      <c r="AX11137" s="128"/>
      <c r="AY11137" s="128"/>
      <c r="BH11137" s="89"/>
      <c r="BI11137" s="90"/>
      <c r="DL11137" s="13"/>
      <c r="DM11137" s="13"/>
      <c r="DN11137" s="3"/>
      <c r="DO11137" s="126"/>
      <c r="DP11137" s="126"/>
      <c r="DQ11137" s="127"/>
      <c r="DR11137" s="128"/>
      <c r="DS11137" s="13"/>
      <c r="DW11137" s="128"/>
      <c r="DX11137" s="128"/>
      <c r="DY11137" s="128"/>
      <c r="EH11137" s="89"/>
      <c r="EI11137" s="90"/>
    </row>
    <row r="11138" spans="38:139">
      <c r="AL11138" s="13"/>
      <c r="AM11138" s="13"/>
      <c r="AN11138" s="3"/>
      <c r="AO11138" s="126"/>
      <c r="AP11138" s="126"/>
      <c r="AQ11138" s="127"/>
      <c r="AR11138" s="128"/>
      <c r="AS11138" s="13"/>
      <c r="AW11138" s="128"/>
      <c r="AX11138" s="128"/>
      <c r="AY11138" s="128"/>
      <c r="BH11138" s="89"/>
      <c r="BI11138" s="90"/>
      <c r="DL11138" s="13"/>
      <c r="DM11138" s="13"/>
      <c r="DN11138" s="3"/>
      <c r="DO11138" s="126"/>
      <c r="DP11138" s="126"/>
      <c r="DQ11138" s="127"/>
      <c r="DR11138" s="128"/>
      <c r="DS11138" s="13"/>
      <c r="DW11138" s="128"/>
      <c r="DX11138" s="128"/>
      <c r="DY11138" s="128"/>
      <c r="EH11138" s="89"/>
      <c r="EI11138" s="90"/>
    </row>
    <row r="11139" spans="38:139">
      <c r="AL11139" s="13"/>
      <c r="AM11139" s="13"/>
      <c r="AN11139" s="3"/>
      <c r="AO11139" s="126"/>
      <c r="AP11139" s="126"/>
      <c r="AQ11139" s="127"/>
      <c r="AR11139" s="128"/>
      <c r="AS11139" s="13"/>
      <c r="AW11139" s="128"/>
      <c r="AX11139" s="128"/>
      <c r="AY11139" s="128"/>
      <c r="BH11139" s="89"/>
      <c r="BI11139" s="90"/>
      <c r="DL11139" s="13"/>
      <c r="DM11139" s="13"/>
      <c r="DN11139" s="3"/>
      <c r="DO11139" s="126"/>
      <c r="DP11139" s="126"/>
      <c r="DQ11139" s="127"/>
      <c r="DR11139" s="128"/>
      <c r="DS11139" s="13"/>
      <c r="DW11139" s="128"/>
      <c r="DX11139" s="128"/>
      <c r="DY11139" s="128"/>
      <c r="EH11139" s="89"/>
      <c r="EI11139" s="90"/>
    </row>
    <row r="11140" spans="38:139">
      <c r="AL11140" s="13"/>
      <c r="AM11140" s="13"/>
      <c r="AN11140" s="3"/>
      <c r="AO11140" s="126"/>
      <c r="AP11140" s="126"/>
      <c r="AQ11140" s="127"/>
      <c r="AR11140" s="128"/>
      <c r="AS11140" s="13"/>
      <c r="AW11140" s="128"/>
      <c r="AX11140" s="128"/>
      <c r="AY11140" s="128"/>
      <c r="BH11140" s="89"/>
      <c r="BI11140" s="90"/>
      <c r="DL11140" s="13"/>
      <c r="DM11140" s="13"/>
      <c r="DN11140" s="3"/>
      <c r="DO11140" s="126"/>
      <c r="DP11140" s="126"/>
      <c r="DQ11140" s="127"/>
      <c r="DR11140" s="128"/>
      <c r="DS11140" s="13"/>
      <c r="DW11140" s="128"/>
      <c r="DX11140" s="128"/>
      <c r="DY11140" s="128"/>
      <c r="EH11140" s="89"/>
      <c r="EI11140" s="90"/>
    </row>
    <row r="11141" spans="38:139">
      <c r="AL11141" s="13"/>
      <c r="AM11141" s="13"/>
      <c r="AN11141" s="3"/>
      <c r="AO11141" s="126"/>
      <c r="AP11141" s="126"/>
      <c r="AQ11141" s="127"/>
      <c r="AR11141" s="128"/>
      <c r="AS11141" s="13"/>
      <c r="AW11141" s="128"/>
      <c r="AX11141" s="128"/>
      <c r="AY11141" s="128"/>
      <c r="BH11141" s="89"/>
      <c r="BI11141" s="90"/>
      <c r="DL11141" s="13"/>
      <c r="DM11141" s="13"/>
      <c r="DN11141" s="3"/>
      <c r="DO11141" s="126"/>
      <c r="DP11141" s="126"/>
      <c r="DQ11141" s="127"/>
      <c r="DR11141" s="128"/>
      <c r="DS11141" s="13"/>
      <c r="DW11141" s="128"/>
      <c r="DX11141" s="128"/>
      <c r="DY11141" s="128"/>
      <c r="EH11141" s="89"/>
      <c r="EI11141" s="90"/>
    </row>
    <row r="11142" spans="38:139">
      <c r="AL11142" s="13"/>
      <c r="AM11142" s="13"/>
      <c r="AN11142" s="3"/>
      <c r="AO11142" s="126"/>
      <c r="AP11142" s="126"/>
      <c r="AQ11142" s="127"/>
      <c r="AR11142" s="128"/>
      <c r="AS11142" s="13"/>
      <c r="AW11142" s="128"/>
      <c r="AX11142" s="128"/>
      <c r="AY11142" s="128"/>
      <c r="BH11142" s="89"/>
      <c r="BI11142" s="90"/>
      <c r="DL11142" s="13"/>
      <c r="DM11142" s="13"/>
      <c r="DN11142" s="3"/>
      <c r="DO11142" s="126"/>
      <c r="DP11142" s="126"/>
      <c r="DQ11142" s="127"/>
      <c r="DR11142" s="128"/>
      <c r="DS11142" s="13"/>
      <c r="DW11142" s="128"/>
      <c r="DX11142" s="128"/>
      <c r="DY11142" s="128"/>
      <c r="EH11142" s="89"/>
      <c r="EI11142" s="90"/>
    </row>
    <row r="11143" spans="38:139">
      <c r="AL11143" s="13"/>
      <c r="AM11143" s="13"/>
      <c r="AN11143" s="3"/>
      <c r="AO11143" s="126"/>
      <c r="AP11143" s="126"/>
      <c r="AQ11143" s="127"/>
      <c r="AR11143" s="128"/>
      <c r="AS11143" s="13"/>
      <c r="AW11143" s="128"/>
      <c r="AX11143" s="128"/>
      <c r="AY11143" s="128"/>
      <c r="BH11143" s="89"/>
      <c r="BI11143" s="90"/>
      <c r="DL11143" s="13"/>
      <c r="DM11143" s="13"/>
      <c r="DN11143" s="3"/>
      <c r="DO11143" s="126"/>
      <c r="DP11143" s="126"/>
      <c r="DQ11143" s="127"/>
      <c r="DR11143" s="128"/>
      <c r="DS11143" s="13"/>
      <c r="DW11143" s="128"/>
      <c r="DX11143" s="128"/>
      <c r="DY11143" s="128"/>
      <c r="EH11143" s="89"/>
      <c r="EI11143" s="90"/>
    </row>
    <row r="11144" spans="38:139">
      <c r="AL11144" s="13"/>
      <c r="AM11144" s="13"/>
      <c r="AN11144" s="3"/>
      <c r="AO11144" s="126"/>
      <c r="AP11144" s="126"/>
      <c r="AQ11144" s="127"/>
      <c r="AR11144" s="128"/>
      <c r="AS11144" s="13"/>
      <c r="AW11144" s="128"/>
      <c r="AX11144" s="128"/>
      <c r="AY11144" s="128"/>
      <c r="BH11144" s="89"/>
      <c r="BI11144" s="90"/>
      <c r="DL11144" s="13"/>
      <c r="DM11144" s="13"/>
      <c r="DN11144" s="3"/>
      <c r="DO11144" s="126"/>
      <c r="DP11144" s="126"/>
      <c r="DQ11144" s="127"/>
      <c r="DR11144" s="128"/>
      <c r="DS11144" s="13"/>
      <c r="DW11144" s="128"/>
      <c r="DX11144" s="128"/>
      <c r="DY11144" s="128"/>
      <c r="EH11144" s="89"/>
      <c r="EI11144" s="90"/>
    </row>
    <row r="11145" spans="38:139">
      <c r="AL11145" s="13"/>
      <c r="AM11145" s="13"/>
      <c r="AN11145" s="3"/>
      <c r="AO11145" s="126"/>
      <c r="AP11145" s="126"/>
      <c r="AQ11145" s="127"/>
      <c r="AR11145" s="128"/>
      <c r="AS11145" s="13"/>
      <c r="AW11145" s="128"/>
      <c r="AX11145" s="128"/>
      <c r="AY11145" s="128"/>
      <c r="BH11145" s="89"/>
      <c r="BI11145" s="90"/>
      <c r="DL11145" s="13"/>
      <c r="DM11145" s="13"/>
      <c r="DN11145" s="3"/>
      <c r="DO11145" s="126"/>
      <c r="DP11145" s="126"/>
      <c r="DQ11145" s="127"/>
      <c r="DR11145" s="128"/>
      <c r="DS11145" s="13"/>
      <c r="DW11145" s="128"/>
      <c r="DX11145" s="128"/>
      <c r="DY11145" s="128"/>
      <c r="EH11145" s="89"/>
      <c r="EI11145" s="90"/>
    </row>
    <row r="11146" spans="38:139">
      <c r="AL11146" s="13"/>
      <c r="AM11146" s="13"/>
      <c r="AN11146" s="3"/>
      <c r="AO11146" s="126"/>
      <c r="AP11146" s="126"/>
      <c r="AQ11146" s="127"/>
      <c r="AR11146" s="128"/>
      <c r="AS11146" s="13"/>
      <c r="AW11146" s="128"/>
      <c r="AX11146" s="128"/>
      <c r="AY11146" s="128"/>
      <c r="BH11146" s="89"/>
      <c r="BI11146" s="90"/>
      <c r="DL11146" s="13"/>
      <c r="DM11146" s="13"/>
      <c r="DN11146" s="3"/>
      <c r="DO11146" s="126"/>
      <c r="DP11146" s="126"/>
      <c r="DQ11146" s="127"/>
      <c r="DR11146" s="128"/>
      <c r="DS11146" s="13"/>
      <c r="DW11146" s="128"/>
      <c r="DX11146" s="128"/>
      <c r="DY11146" s="128"/>
      <c r="EH11146" s="89"/>
      <c r="EI11146" s="90"/>
    </row>
    <row r="11147" spans="38:139">
      <c r="AL11147" s="13"/>
      <c r="AM11147" s="13"/>
      <c r="AN11147" s="3"/>
      <c r="AO11147" s="126"/>
      <c r="AP11147" s="126"/>
      <c r="AQ11147" s="127"/>
      <c r="AR11147" s="128"/>
      <c r="AS11147" s="13"/>
      <c r="AW11147" s="128"/>
      <c r="AX11147" s="128"/>
      <c r="AY11147" s="128"/>
      <c r="BH11147" s="89"/>
      <c r="BI11147" s="90"/>
      <c r="DL11147" s="13"/>
      <c r="DM11147" s="13"/>
      <c r="DN11147" s="3"/>
      <c r="DO11147" s="126"/>
      <c r="DP11147" s="126"/>
      <c r="DQ11147" s="127"/>
      <c r="DR11147" s="128"/>
      <c r="DS11147" s="13"/>
      <c r="DW11147" s="128"/>
      <c r="DX11147" s="128"/>
      <c r="DY11147" s="128"/>
      <c r="EH11147" s="89"/>
      <c r="EI11147" s="90"/>
    </row>
    <row r="11148" spans="38:139">
      <c r="AL11148" s="13"/>
      <c r="AM11148" s="13"/>
      <c r="AN11148" s="3"/>
      <c r="AO11148" s="126"/>
      <c r="AP11148" s="126"/>
      <c r="AQ11148" s="127"/>
      <c r="AR11148" s="128"/>
      <c r="AS11148" s="13"/>
      <c r="AW11148" s="128"/>
      <c r="AX11148" s="128"/>
      <c r="AY11148" s="128"/>
      <c r="BH11148" s="89"/>
      <c r="BI11148" s="90"/>
      <c r="DL11148" s="13"/>
      <c r="DM11148" s="13"/>
      <c r="DN11148" s="3"/>
      <c r="DO11148" s="126"/>
      <c r="DP11148" s="126"/>
      <c r="DQ11148" s="127"/>
      <c r="DR11148" s="128"/>
      <c r="DS11148" s="13"/>
      <c r="DW11148" s="128"/>
      <c r="DX11148" s="128"/>
      <c r="DY11148" s="128"/>
      <c r="EH11148" s="89"/>
      <c r="EI11148" s="90"/>
    </row>
    <row r="11149" spans="38:139">
      <c r="AL11149" s="13"/>
      <c r="AM11149" s="13"/>
      <c r="AN11149" s="3"/>
      <c r="AO11149" s="126"/>
      <c r="AP11149" s="126"/>
      <c r="AQ11149" s="127"/>
      <c r="AR11149" s="128"/>
      <c r="AS11149" s="13"/>
      <c r="AW11149" s="128"/>
      <c r="AX11149" s="128"/>
      <c r="AY11149" s="128"/>
      <c r="BH11149" s="89"/>
      <c r="BI11149" s="90"/>
      <c r="DL11149" s="13"/>
      <c r="DM11149" s="13"/>
      <c r="DN11149" s="3"/>
      <c r="DO11149" s="126"/>
      <c r="DP11149" s="126"/>
      <c r="DQ11149" s="127"/>
      <c r="DR11149" s="128"/>
      <c r="DS11149" s="13"/>
      <c r="DW11149" s="128"/>
      <c r="DX11149" s="128"/>
      <c r="DY11149" s="128"/>
      <c r="EH11149" s="89"/>
      <c r="EI11149" s="90"/>
    </row>
    <row r="11150" spans="38:139">
      <c r="AL11150" s="13"/>
      <c r="AM11150" s="13"/>
      <c r="AN11150" s="3"/>
      <c r="AO11150" s="126"/>
      <c r="AP11150" s="126"/>
      <c r="AQ11150" s="127"/>
      <c r="AR11150" s="128"/>
      <c r="AS11150" s="13"/>
      <c r="AW11150" s="128"/>
      <c r="AX11150" s="128"/>
      <c r="AY11150" s="128"/>
      <c r="BH11150" s="89"/>
      <c r="BI11150" s="90"/>
      <c r="DL11150" s="13"/>
      <c r="DM11150" s="13"/>
      <c r="DN11150" s="3"/>
      <c r="DO11150" s="126"/>
      <c r="DP11150" s="126"/>
      <c r="DQ11150" s="127"/>
      <c r="DR11150" s="128"/>
      <c r="DS11150" s="13"/>
      <c r="DW11150" s="128"/>
      <c r="DX11150" s="128"/>
      <c r="DY11150" s="128"/>
      <c r="EH11150" s="89"/>
      <c r="EI11150" s="90"/>
    </row>
    <row r="11151" spans="38:139">
      <c r="AL11151" s="13"/>
      <c r="AM11151" s="13"/>
      <c r="AN11151" s="3"/>
      <c r="AO11151" s="126"/>
      <c r="AP11151" s="126"/>
      <c r="AQ11151" s="127"/>
      <c r="AR11151" s="128"/>
      <c r="AS11151" s="13"/>
      <c r="AW11151" s="128"/>
      <c r="AX11151" s="128"/>
      <c r="AY11151" s="128"/>
      <c r="BH11151" s="89"/>
      <c r="BI11151" s="90"/>
      <c r="DL11151" s="13"/>
      <c r="DM11151" s="13"/>
      <c r="DN11151" s="3"/>
      <c r="DO11151" s="126"/>
      <c r="DP11151" s="126"/>
      <c r="DQ11151" s="127"/>
      <c r="DR11151" s="128"/>
      <c r="DS11151" s="13"/>
      <c r="DW11151" s="128"/>
      <c r="DX11151" s="128"/>
      <c r="DY11151" s="128"/>
      <c r="EH11151" s="89"/>
      <c r="EI11151" s="90"/>
    </row>
    <row r="11152" spans="38:139">
      <c r="AL11152" s="13"/>
      <c r="AM11152" s="13"/>
      <c r="AN11152" s="3"/>
      <c r="AO11152" s="126"/>
      <c r="AP11152" s="126"/>
      <c r="AQ11152" s="127"/>
      <c r="AR11152" s="128"/>
      <c r="AS11152" s="13"/>
      <c r="AW11152" s="128"/>
      <c r="AX11152" s="128"/>
      <c r="AY11152" s="128"/>
      <c r="BH11152" s="89"/>
      <c r="BI11152" s="90"/>
      <c r="DL11152" s="13"/>
      <c r="DM11152" s="13"/>
      <c r="DN11152" s="3"/>
      <c r="DO11152" s="126"/>
      <c r="DP11152" s="126"/>
      <c r="DQ11152" s="127"/>
      <c r="DR11152" s="128"/>
      <c r="DS11152" s="13"/>
      <c r="DW11152" s="128"/>
      <c r="DX11152" s="128"/>
      <c r="DY11152" s="128"/>
      <c r="EH11152" s="89"/>
      <c r="EI11152" s="90"/>
    </row>
    <row r="11153" spans="38:139">
      <c r="AL11153" s="13"/>
      <c r="AM11153" s="13"/>
      <c r="AN11153" s="3"/>
      <c r="AO11153" s="126"/>
      <c r="AP11153" s="126"/>
      <c r="AQ11153" s="127"/>
      <c r="AR11153" s="128"/>
      <c r="AS11153" s="13"/>
      <c r="AW11153" s="128"/>
      <c r="AX11153" s="128"/>
      <c r="AY11153" s="128"/>
      <c r="BH11153" s="89"/>
      <c r="BI11153" s="90"/>
      <c r="DL11153" s="13"/>
      <c r="DM11153" s="13"/>
      <c r="DN11153" s="3"/>
      <c r="DO11153" s="126"/>
      <c r="DP11153" s="126"/>
      <c r="DQ11153" s="127"/>
      <c r="DR11153" s="128"/>
      <c r="DS11153" s="13"/>
      <c r="DW11153" s="128"/>
      <c r="DX11153" s="128"/>
      <c r="DY11153" s="128"/>
      <c r="EH11153" s="89"/>
      <c r="EI11153" s="90"/>
    </row>
    <row r="11154" spans="38:139">
      <c r="AL11154" s="13"/>
      <c r="AM11154" s="13"/>
      <c r="AN11154" s="3"/>
      <c r="AO11154" s="126"/>
      <c r="AP11154" s="126"/>
      <c r="AQ11154" s="127"/>
      <c r="AR11154" s="128"/>
      <c r="AS11154" s="13"/>
      <c r="AW11154" s="128"/>
      <c r="AX11154" s="128"/>
      <c r="AY11154" s="128"/>
      <c r="BH11154" s="89"/>
      <c r="BI11154" s="90"/>
      <c r="DL11154" s="13"/>
      <c r="DM11154" s="13"/>
      <c r="DN11154" s="3"/>
      <c r="DO11154" s="126"/>
      <c r="DP11154" s="126"/>
      <c r="DQ11154" s="127"/>
      <c r="DR11154" s="128"/>
      <c r="DS11154" s="13"/>
      <c r="DW11154" s="128"/>
      <c r="DX11154" s="128"/>
      <c r="DY11154" s="128"/>
      <c r="EH11154" s="89"/>
      <c r="EI11154" s="90"/>
    </row>
    <row r="11155" spans="38:139">
      <c r="AL11155" s="13"/>
      <c r="AM11155" s="13"/>
      <c r="AN11155" s="3"/>
      <c r="AO11155" s="126"/>
      <c r="AP11155" s="126"/>
      <c r="AQ11155" s="127"/>
      <c r="AR11155" s="128"/>
      <c r="AS11155" s="13"/>
      <c r="AW11155" s="128"/>
      <c r="AX11155" s="128"/>
      <c r="AY11155" s="128"/>
      <c r="BH11155" s="89"/>
      <c r="BI11155" s="90"/>
      <c r="DL11155" s="13"/>
      <c r="DM11155" s="13"/>
      <c r="DN11155" s="3"/>
      <c r="DO11155" s="126"/>
      <c r="DP11155" s="126"/>
      <c r="DQ11155" s="127"/>
      <c r="DR11155" s="128"/>
      <c r="DS11155" s="13"/>
      <c r="DW11155" s="128"/>
      <c r="DX11155" s="128"/>
      <c r="DY11155" s="128"/>
      <c r="EH11155" s="89"/>
      <c r="EI11155" s="90"/>
    </row>
    <row r="11156" spans="38:139">
      <c r="AL11156" s="13"/>
      <c r="AM11156" s="13"/>
      <c r="AN11156" s="3"/>
      <c r="AO11156" s="126"/>
      <c r="AP11156" s="126"/>
      <c r="AQ11156" s="127"/>
      <c r="AR11156" s="128"/>
      <c r="AS11156" s="13"/>
      <c r="AW11156" s="128"/>
      <c r="AX11156" s="128"/>
      <c r="AY11156" s="128"/>
      <c r="BH11156" s="89"/>
      <c r="BI11156" s="90"/>
      <c r="DL11156" s="13"/>
      <c r="DM11156" s="13"/>
      <c r="DN11156" s="3"/>
      <c r="DO11156" s="126"/>
      <c r="DP11156" s="126"/>
      <c r="DQ11156" s="127"/>
      <c r="DR11156" s="128"/>
      <c r="DS11156" s="13"/>
      <c r="DW11156" s="128"/>
      <c r="DX11156" s="128"/>
      <c r="DY11156" s="128"/>
      <c r="EH11156" s="89"/>
      <c r="EI11156" s="90"/>
    </row>
    <row r="11157" spans="38:139">
      <c r="AL11157" s="13"/>
      <c r="AM11157" s="13"/>
      <c r="AN11157" s="3"/>
      <c r="AO11157" s="126"/>
      <c r="AP11157" s="126"/>
      <c r="AQ11157" s="127"/>
      <c r="AR11157" s="128"/>
      <c r="AS11157" s="13"/>
      <c r="AW11157" s="128"/>
      <c r="AX11157" s="128"/>
      <c r="AY11157" s="128"/>
      <c r="BH11157" s="89"/>
      <c r="BI11157" s="90"/>
      <c r="DL11157" s="13"/>
      <c r="DM11157" s="13"/>
      <c r="DN11157" s="3"/>
      <c r="DO11157" s="126"/>
      <c r="DP11157" s="126"/>
      <c r="DQ11157" s="127"/>
      <c r="DR11157" s="128"/>
      <c r="DS11157" s="13"/>
      <c r="DW11157" s="128"/>
      <c r="DX11157" s="128"/>
      <c r="DY11157" s="128"/>
      <c r="EH11157" s="89"/>
      <c r="EI11157" s="90"/>
    </row>
    <row r="11158" spans="38:139">
      <c r="AL11158" s="13"/>
      <c r="AM11158" s="13"/>
      <c r="AN11158" s="3"/>
      <c r="AO11158" s="126"/>
      <c r="AP11158" s="126"/>
      <c r="AQ11158" s="127"/>
      <c r="AR11158" s="128"/>
      <c r="AS11158" s="13"/>
      <c r="AW11158" s="128"/>
      <c r="AX11158" s="128"/>
      <c r="AY11158" s="128"/>
      <c r="BH11158" s="89"/>
      <c r="BI11158" s="90"/>
      <c r="DL11158" s="13"/>
      <c r="DM11158" s="13"/>
      <c r="DN11158" s="3"/>
      <c r="DO11158" s="126"/>
      <c r="DP11158" s="126"/>
      <c r="DQ11158" s="127"/>
      <c r="DR11158" s="128"/>
      <c r="DS11158" s="13"/>
      <c r="DW11158" s="128"/>
      <c r="DX11158" s="128"/>
      <c r="DY11158" s="128"/>
      <c r="EH11158" s="89"/>
      <c r="EI11158" s="90"/>
    </row>
    <row r="11159" spans="38:139">
      <c r="AL11159" s="13"/>
      <c r="AM11159" s="13"/>
      <c r="AN11159" s="3"/>
      <c r="AO11159" s="126"/>
      <c r="AP11159" s="126"/>
      <c r="AQ11159" s="127"/>
      <c r="AR11159" s="128"/>
      <c r="AS11159" s="13"/>
      <c r="AW11159" s="128"/>
      <c r="AX11159" s="128"/>
      <c r="AY11159" s="128"/>
      <c r="BH11159" s="89"/>
      <c r="BI11159" s="90"/>
      <c r="DL11159" s="13"/>
      <c r="DM11159" s="13"/>
      <c r="DN11159" s="3"/>
      <c r="DO11159" s="126"/>
      <c r="DP11159" s="126"/>
      <c r="DQ11159" s="127"/>
      <c r="DR11159" s="128"/>
      <c r="DS11159" s="13"/>
      <c r="DW11159" s="128"/>
      <c r="DX11159" s="128"/>
      <c r="DY11159" s="128"/>
      <c r="EH11159" s="89"/>
      <c r="EI11159" s="90"/>
    </row>
    <row r="11160" spans="38:139">
      <c r="AL11160" s="13"/>
      <c r="AM11160" s="13"/>
      <c r="AN11160" s="3"/>
      <c r="AO11160" s="126"/>
      <c r="AP11160" s="126"/>
      <c r="AQ11160" s="127"/>
      <c r="AR11160" s="128"/>
      <c r="AS11160" s="13"/>
      <c r="AW11160" s="128"/>
      <c r="AX11160" s="128"/>
      <c r="AY11160" s="128"/>
      <c r="BH11160" s="89"/>
      <c r="BI11160" s="90"/>
      <c r="DL11160" s="13"/>
      <c r="DM11160" s="13"/>
      <c r="DN11160" s="3"/>
      <c r="DO11160" s="126"/>
      <c r="DP11160" s="126"/>
      <c r="DQ11160" s="127"/>
      <c r="DR11160" s="128"/>
      <c r="DS11160" s="13"/>
      <c r="DW11160" s="128"/>
      <c r="DX11160" s="128"/>
      <c r="DY11160" s="128"/>
      <c r="EH11160" s="89"/>
      <c r="EI11160" s="90"/>
    </row>
    <row r="11161" spans="38:139">
      <c r="AL11161" s="13"/>
      <c r="AM11161" s="13"/>
      <c r="AN11161" s="3"/>
      <c r="AO11161" s="126"/>
      <c r="AP11161" s="126"/>
      <c r="AQ11161" s="127"/>
      <c r="AR11161" s="128"/>
      <c r="AS11161" s="13"/>
      <c r="AW11161" s="128"/>
      <c r="AX11161" s="128"/>
      <c r="AY11161" s="128"/>
      <c r="BH11161" s="89"/>
      <c r="BI11161" s="90"/>
      <c r="DL11161" s="13"/>
      <c r="DM11161" s="13"/>
      <c r="DN11161" s="3"/>
      <c r="DO11161" s="126"/>
      <c r="DP11161" s="126"/>
      <c r="DQ11161" s="127"/>
      <c r="DR11161" s="128"/>
      <c r="DS11161" s="13"/>
      <c r="DW11161" s="128"/>
      <c r="DX11161" s="128"/>
      <c r="DY11161" s="128"/>
      <c r="EH11161" s="89"/>
      <c r="EI11161" s="90"/>
    </row>
    <row r="11162" spans="38:139">
      <c r="AL11162" s="13"/>
      <c r="AM11162" s="13"/>
      <c r="AN11162" s="3"/>
      <c r="AO11162" s="126"/>
      <c r="AP11162" s="126"/>
      <c r="AQ11162" s="127"/>
      <c r="AR11162" s="128"/>
      <c r="AS11162" s="13"/>
      <c r="AW11162" s="128"/>
      <c r="AX11162" s="128"/>
      <c r="AY11162" s="128"/>
      <c r="BH11162" s="89"/>
      <c r="BI11162" s="90"/>
      <c r="DL11162" s="13"/>
      <c r="DM11162" s="13"/>
      <c r="DN11162" s="3"/>
      <c r="DO11162" s="126"/>
      <c r="DP11162" s="126"/>
      <c r="DQ11162" s="127"/>
      <c r="DR11162" s="128"/>
      <c r="DS11162" s="13"/>
      <c r="DW11162" s="128"/>
      <c r="DX11162" s="128"/>
      <c r="DY11162" s="128"/>
      <c r="EH11162" s="89"/>
      <c r="EI11162" s="90"/>
    </row>
    <row r="11163" spans="38:139">
      <c r="AL11163" s="13"/>
      <c r="AM11163" s="13"/>
      <c r="AN11163" s="3"/>
      <c r="AO11163" s="126"/>
      <c r="AP11163" s="126"/>
      <c r="AQ11163" s="127"/>
      <c r="AR11163" s="128"/>
      <c r="AS11163" s="13"/>
      <c r="AW11163" s="128"/>
      <c r="AX11163" s="128"/>
      <c r="AY11163" s="128"/>
      <c r="BH11163" s="89"/>
      <c r="BI11163" s="90"/>
      <c r="DL11163" s="13"/>
      <c r="DM11163" s="13"/>
      <c r="DN11163" s="3"/>
      <c r="DO11163" s="126"/>
      <c r="DP11163" s="126"/>
      <c r="DQ11163" s="127"/>
      <c r="DR11163" s="128"/>
      <c r="DS11163" s="13"/>
      <c r="DW11163" s="128"/>
      <c r="DX11163" s="128"/>
      <c r="DY11163" s="128"/>
      <c r="EH11163" s="89"/>
      <c r="EI11163" s="90"/>
    </row>
    <row r="11164" spans="38:139">
      <c r="AL11164" s="13"/>
      <c r="AM11164" s="13"/>
      <c r="AN11164" s="3"/>
      <c r="AO11164" s="126"/>
      <c r="AP11164" s="126"/>
      <c r="AQ11164" s="127"/>
      <c r="AR11164" s="128"/>
      <c r="AS11164" s="13"/>
      <c r="AW11164" s="128"/>
      <c r="AX11164" s="128"/>
      <c r="AY11164" s="128"/>
      <c r="BH11164" s="89"/>
      <c r="BI11164" s="90"/>
      <c r="DL11164" s="13"/>
      <c r="DM11164" s="13"/>
      <c r="DN11164" s="3"/>
      <c r="DO11164" s="126"/>
      <c r="DP11164" s="126"/>
      <c r="DQ11164" s="127"/>
      <c r="DR11164" s="128"/>
      <c r="DS11164" s="13"/>
      <c r="DW11164" s="128"/>
      <c r="DX11164" s="128"/>
      <c r="DY11164" s="128"/>
      <c r="EH11164" s="89"/>
      <c r="EI11164" s="90"/>
    </row>
    <row r="11165" spans="38:139">
      <c r="AL11165" s="13"/>
      <c r="AM11165" s="13"/>
      <c r="AN11165" s="3"/>
      <c r="AO11165" s="126"/>
      <c r="AP11165" s="126"/>
      <c r="AQ11165" s="127"/>
      <c r="AR11165" s="128"/>
      <c r="AS11165" s="13"/>
      <c r="AW11165" s="128"/>
      <c r="AX11165" s="128"/>
      <c r="AY11165" s="128"/>
      <c r="BH11165" s="89"/>
      <c r="BI11165" s="90"/>
      <c r="DL11165" s="13"/>
      <c r="DM11165" s="13"/>
      <c r="DN11165" s="3"/>
      <c r="DO11165" s="126"/>
      <c r="DP11165" s="126"/>
      <c r="DQ11165" s="127"/>
      <c r="DR11165" s="128"/>
      <c r="DS11165" s="13"/>
      <c r="DW11165" s="128"/>
      <c r="DX11165" s="128"/>
      <c r="DY11165" s="128"/>
      <c r="EH11165" s="89"/>
      <c r="EI11165" s="90"/>
    </row>
    <row r="11166" spans="38:139">
      <c r="AL11166" s="13"/>
      <c r="AM11166" s="13"/>
      <c r="AN11166" s="3"/>
      <c r="AO11166" s="126"/>
      <c r="AP11166" s="126"/>
      <c r="AQ11166" s="127"/>
      <c r="AR11166" s="128"/>
      <c r="AS11166" s="13"/>
      <c r="AW11166" s="128"/>
      <c r="AX11166" s="128"/>
      <c r="AY11166" s="128"/>
      <c r="BH11166" s="89"/>
      <c r="BI11166" s="90"/>
      <c r="DL11166" s="13"/>
      <c r="DM11166" s="13"/>
      <c r="DN11166" s="3"/>
      <c r="DO11166" s="126"/>
      <c r="DP11166" s="126"/>
      <c r="DQ11166" s="127"/>
      <c r="DR11166" s="128"/>
      <c r="DS11166" s="13"/>
      <c r="DW11166" s="128"/>
      <c r="DX11166" s="128"/>
      <c r="DY11166" s="128"/>
      <c r="EH11166" s="89"/>
      <c r="EI11166" s="90"/>
    </row>
    <row r="11167" spans="38:139">
      <c r="AL11167" s="13"/>
      <c r="AM11167" s="13"/>
      <c r="AN11167" s="3"/>
      <c r="AO11167" s="126"/>
      <c r="AP11167" s="126"/>
      <c r="AQ11167" s="127"/>
      <c r="AR11167" s="128"/>
      <c r="AS11167" s="13"/>
      <c r="AW11167" s="128"/>
      <c r="AX11167" s="128"/>
      <c r="AY11167" s="128"/>
      <c r="BH11167" s="89"/>
      <c r="BI11167" s="90"/>
      <c r="DL11167" s="13"/>
      <c r="DM11167" s="13"/>
      <c r="DN11167" s="3"/>
      <c r="DO11167" s="126"/>
      <c r="DP11167" s="126"/>
      <c r="DQ11167" s="127"/>
      <c r="DR11167" s="128"/>
      <c r="DS11167" s="13"/>
      <c r="DW11167" s="128"/>
      <c r="DX11167" s="128"/>
      <c r="DY11167" s="128"/>
      <c r="EH11167" s="89"/>
      <c r="EI11167" s="90"/>
    </row>
    <row r="11168" spans="38:139">
      <c r="AL11168" s="13"/>
      <c r="AM11168" s="13"/>
      <c r="AN11168" s="3"/>
      <c r="AO11168" s="126"/>
      <c r="AP11168" s="126"/>
      <c r="AQ11168" s="127"/>
      <c r="AR11168" s="128"/>
      <c r="AS11168" s="13"/>
      <c r="AW11168" s="128"/>
      <c r="AX11168" s="128"/>
      <c r="AY11168" s="128"/>
      <c r="BH11168" s="89"/>
      <c r="BI11168" s="90"/>
      <c r="DL11168" s="13"/>
      <c r="DM11168" s="13"/>
      <c r="DN11168" s="3"/>
      <c r="DO11168" s="126"/>
      <c r="DP11168" s="126"/>
      <c r="DQ11168" s="127"/>
      <c r="DR11168" s="128"/>
      <c r="DS11168" s="13"/>
      <c r="DW11168" s="128"/>
      <c r="DX11168" s="128"/>
      <c r="DY11168" s="128"/>
      <c r="EH11168" s="89"/>
      <c r="EI11168" s="90"/>
    </row>
    <row r="11169" spans="38:139">
      <c r="AL11169" s="13"/>
      <c r="AM11169" s="13"/>
      <c r="AN11169" s="3"/>
      <c r="AO11169" s="126"/>
      <c r="AP11169" s="126"/>
      <c r="AQ11169" s="127"/>
      <c r="AR11169" s="128"/>
      <c r="AS11169" s="13"/>
      <c r="AW11169" s="128"/>
      <c r="AX11169" s="128"/>
      <c r="AY11169" s="128"/>
      <c r="BH11169" s="89"/>
      <c r="BI11169" s="90"/>
      <c r="DL11169" s="13"/>
      <c r="DM11169" s="13"/>
      <c r="DN11169" s="3"/>
      <c r="DO11169" s="126"/>
      <c r="DP11169" s="126"/>
      <c r="DQ11169" s="127"/>
      <c r="DR11169" s="128"/>
      <c r="DS11169" s="13"/>
      <c r="DW11169" s="128"/>
      <c r="DX11169" s="128"/>
      <c r="DY11169" s="128"/>
      <c r="EH11169" s="89"/>
      <c r="EI11169" s="90"/>
    </row>
    <row r="11170" spans="38:139">
      <c r="AL11170" s="13"/>
      <c r="AM11170" s="13"/>
      <c r="AN11170" s="3"/>
      <c r="AO11170" s="126"/>
      <c r="AP11170" s="126"/>
      <c r="AQ11170" s="127"/>
      <c r="AR11170" s="128"/>
      <c r="AS11170" s="13"/>
      <c r="AW11170" s="128"/>
      <c r="AX11170" s="128"/>
      <c r="AY11170" s="128"/>
      <c r="BH11170" s="89"/>
      <c r="BI11170" s="90"/>
      <c r="DL11170" s="13"/>
      <c r="DM11170" s="13"/>
      <c r="DN11170" s="3"/>
      <c r="DO11170" s="126"/>
      <c r="DP11170" s="126"/>
      <c r="DQ11170" s="127"/>
      <c r="DR11170" s="128"/>
      <c r="DS11170" s="13"/>
      <c r="DW11170" s="128"/>
      <c r="DX11170" s="128"/>
      <c r="DY11170" s="128"/>
      <c r="EH11170" s="89"/>
      <c r="EI11170" s="90"/>
    </row>
    <row r="11171" spans="38:139">
      <c r="AL11171" s="13"/>
      <c r="AM11171" s="13"/>
      <c r="AN11171" s="3"/>
      <c r="AO11171" s="126"/>
      <c r="AP11171" s="126"/>
      <c r="AQ11171" s="127"/>
      <c r="AR11171" s="128"/>
      <c r="AS11171" s="13"/>
      <c r="AW11171" s="128"/>
      <c r="AX11171" s="128"/>
      <c r="AY11171" s="128"/>
      <c r="BH11171" s="89"/>
      <c r="BI11171" s="90"/>
      <c r="DL11171" s="13"/>
      <c r="DM11171" s="13"/>
      <c r="DN11171" s="3"/>
      <c r="DO11171" s="126"/>
      <c r="DP11171" s="126"/>
      <c r="DQ11171" s="127"/>
      <c r="DR11171" s="128"/>
      <c r="DS11171" s="13"/>
      <c r="DW11171" s="128"/>
      <c r="DX11171" s="128"/>
      <c r="DY11171" s="128"/>
      <c r="EH11171" s="89"/>
      <c r="EI11171" s="90"/>
    </row>
    <row r="11172" spans="38:139">
      <c r="AL11172" s="13"/>
      <c r="AM11172" s="13"/>
      <c r="AN11172" s="3"/>
      <c r="AO11172" s="126"/>
      <c r="AP11172" s="126"/>
      <c r="AQ11172" s="127"/>
      <c r="AR11172" s="128"/>
      <c r="AS11172" s="13"/>
      <c r="AW11172" s="128"/>
      <c r="AX11172" s="128"/>
      <c r="AY11172" s="128"/>
      <c r="BH11172" s="89"/>
      <c r="BI11172" s="90"/>
      <c r="DL11172" s="13"/>
      <c r="DM11172" s="13"/>
      <c r="DN11172" s="3"/>
      <c r="DO11172" s="126"/>
      <c r="DP11172" s="126"/>
      <c r="DQ11172" s="127"/>
      <c r="DR11172" s="128"/>
      <c r="DS11172" s="13"/>
      <c r="DW11172" s="128"/>
      <c r="DX11172" s="128"/>
      <c r="DY11172" s="128"/>
      <c r="EH11172" s="89"/>
      <c r="EI11172" s="90"/>
    </row>
    <row r="11173" spans="38:139">
      <c r="AL11173" s="13"/>
      <c r="AM11173" s="13"/>
      <c r="AN11173" s="3"/>
      <c r="AO11173" s="126"/>
      <c r="AP11173" s="126"/>
      <c r="AQ11173" s="127"/>
      <c r="AR11173" s="128"/>
      <c r="AS11173" s="13"/>
      <c r="AW11173" s="128"/>
      <c r="AX11173" s="128"/>
      <c r="AY11173" s="128"/>
      <c r="BH11173" s="89"/>
      <c r="BI11173" s="90"/>
      <c r="DL11173" s="13"/>
      <c r="DM11173" s="13"/>
      <c r="DN11173" s="3"/>
      <c r="DO11173" s="126"/>
      <c r="DP11173" s="126"/>
      <c r="DQ11173" s="127"/>
      <c r="DR11173" s="128"/>
      <c r="DS11173" s="13"/>
      <c r="DW11173" s="128"/>
      <c r="DX11173" s="128"/>
      <c r="DY11173" s="128"/>
      <c r="EH11173" s="89"/>
      <c r="EI11173" s="90"/>
    </row>
    <row r="11174" spans="38:139">
      <c r="AL11174" s="13"/>
      <c r="AM11174" s="13"/>
      <c r="AN11174" s="3"/>
      <c r="AO11174" s="126"/>
      <c r="AP11174" s="126"/>
      <c r="AQ11174" s="127"/>
      <c r="AR11174" s="128"/>
      <c r="AS11174" s="13"/>
      <c r="AW11174" s="128"/>
      <c r="AX11174" s="128"/>
      <c r="AY11174" s="128"/>
      <c r="BH11174" s="89"/>
      <c r="BI11174" s="90"/>
      <c r="DL11174" s="13"/>
      <c r="DM11174" s="13"/>
      <c r="DN11174" s="3"/>
      <c r="DO11174" s="126"/>
      <c r="DP11174" s="126"/>
      <c r="DQ11174" s="127"/>
      <c r="DR11174" s="128"/>
      <c r="DS11174" s="13"/>
      <c r="DW11174" s="128"/>
      <c r="DX11174" s="128"/>
      <c r="DY11174" s="128"/>
      <c r="EH11174" s="89"/>
      <c r="EI11174" s="90"/>
    </row>
    <row r="11175" spans="38:139">
      <c r="AL11175" s="13"/>
      <c r="AM11175" s="13"/>
      <c r="AN11175" s="3"/>
      <c r="AO11175" s="126"/>
      <c r="AP11175" s="126"/>
      <c r="AQ11175" s="127"/>
      <c r="AR11175" s="128"/>
      <c r="AS11175" s="13"/>
      <c r="AW11175" s="128"/>
      <c r="AX11175" s="128"/>
      <c r="AY11175" s="128"/>
      <c r="BH11175" s="89"/>
      <c r="BI11175" s="90"/>
      <c r="DL11175" s="13"/>
      <c r="DM11175" s="13"/>
      <c r="DN11175" s="3"/>
      <c r="DO11175" s="126"/>
      <c r="DP11175" s="126"/>
      <c r="DQ11175" s="127"/>
      <c r="DR11175" s="128"/>
      <c r="DS11175" s="13"/>
      <c r="DW11175" s="128"/>
      <c r="DX11175" s="128"/>
      <c r="DY11175" s="128"/>
      <c r="EH11175" s="89"/>
      <c r="EI11175" s="90"/>
    </row>
    <row r="11176" spans="38:139">
      <c r="AL11176" s="13"/>
      <c r="AM11176" s="13"/>
      <c r="AN11176" s="3"/>
      <c r="AO11176" s="126"/>
      <c r="AP11176" s="126"/>
      <c r="AQ11176" s="127"/>
      <c r="AR11176" s="128"/>
      <c r="AS11176" s="13"/>
      <c r="AW11176" s="128"/>
      <c r="AX11176" s="128"/>
      <c r="AY11176" s="128"/>
      <c r="BH11176" s="89"/>
      <c r="BI11176" s="90"/>
      <c r="DL11176" s="13"/>
      <c r="DM11176" s="13"/>
      <c r="DN11176" s="3"/>
      <c r="DO11176" s="126"/>
      <c r="DP11176" s="126"/>
      <c r="DQ11176" s="127"/>
      <c r="DR11176" s="128"/>
      <c r="DS11176" s="13"/>
      <c r="DW11176" s="128"/>
      <c r="DX11176" s="128"/>
      <c r="DY11176" s="128"/>
      <c r="EH11176" s="89"/>
      <c r="EI11176" s="90"/>
    </row>
    <row r="11177" spans="38:139">
      <c r="AL11177" s="13"/>
      <c r="AM11177" s="13"/>
      <c r="AN11177" s="3"/>
      <c r="AO11177" s="126"/>
      <c r="AP11177" s="126"/>
      <c r="AQ11177" s="127"/>
      <c r="AR11177" s="128"/>
      <c r="AS11177" s="13"/>
      <c r="AW11177" s="128"/>
      <c r="AX11177" s="128"/>
      <c r="AY11177" s="128"/>
      <c r="BH11177" s="89"/>
      <c r="BI11177" s="90"/>
      <c r="DL11177" s="13"/>
      <c r="DM11177" s="13"/>
      <c r="DN11177" s="3"/>
      <c r="DO11177" s="126"/>
      <c r="DP11177" s="126"/>
      <c r="DQ11177" s="127"/>
      <c r="DR11177" s="128"/>
      <c r="DS11177" s="13"/>
      <c r="DW11177" s="128"/>
      <c r="DX11177" s="128"/>
      <c r="DY11177" s="128"/>
      <c r="EH11177" s="89"/>
      <c r="EI11177" s="90"/>
    </row>
    <row r="11178" spans="38:139">
      <c r="AL11178" s="13"/>
      <c r="AM11178" s="13"/>
      <c r="AN11178" s="3"/>
      <c r="AO11178" s="126"/>
      <c r="AP11178" s="126"/>
      <c r="AQ11178" s="127"/>
      <c r="AR11178" s="128"/>
      <c r="AS11178" s="13"/>
      <c r="AW11178" s="128"/>
      <c r="AX11178" s="128"/>
      <c r="AY11178" s="128"/>
      <c r="BH11178" s="89"/>
      <c r="BI11178" s="90"/>
      <c r="DL11178" s="13"/>
      <c r="DM11178" s="13"/>
      <c r="DN11178" s="3"/>
      <c r="DO11178" s="126"/>
      <c r="DP11178" s="126"/>
      <c r="DQ11178" s="127"/>
      <c r="DR11178" s="128"/>
      <c r="DS11178" s="13"/>
      <c r="DW11178" s="128"/>
      <c r="DX11178" s="128"/>
      <c r="DY11178" s="128"/>
      <c r="EH11178" s="89"/>
      <c r="EI11178" s="90"/>
    </row>
    <row r="11179" spans="38:139">
      <c r="AL11179" s="13"/>
      <c r="AM11179" s="13"/>
      <c r="AN11179" s="3"/>
      <c r="AO11179" s="126"/>
      <c r="AP11179" s="126"/>
      <c r="AQ11179" s="127"/>
      <c r="AR11179" s="128"/>
      <c r="AS11179" s="13"/>
      <c r="AW11179" s="128"/>
      <c r="AX11179" s="128"/>
      <c r="AY11179" s="128"/>
      <c r="BH11179" s="89"/>
      <c r="BI11179" s="90"/>
      <c r="DL11179" s="13"/>
      <c r="DM11179" s="13"/>
      <c r="DN11179" s="3"/>
      <c r="DO11179" s="126"/>
      <c r="DP11179" s="126"/>
      <c r="DQ11179" s="127"/>
      <c r="DR11179" s="128"/>
      <c r="DS11179" s="13"/>
      <c r="DW11179" s="128"/>
      <c r="DX11179" s="128"/>
      <c r="DY11179" s="128"/>
      <c r="EH11179" s="89"/>
      <c r="EI11179" s="90"/>
    </row>
    <row r="11180" spans="38:139">
      <c r="AL11180" s="13"/>
      <c r="AM11180" s="13"/>
      <c r="AN11180" s="3"/>
      <c r="AO11180" s="126"/>
      <c r="AP11180" s="126"/>
      <c r="AQ11180" s="127"/>
      <c r="AR11180" s="128"/>
      <c r="AS11180" s="13"/>
      <c r="AW11180" s="128"/>
      <c r="AX11180" s="128"/>
      <c r="AY11180" s="128"/>
      <c r="BH11180" s="89"/>
      <c r="BI11180" s="90"/>
      <c r="DL11180" s="13"/>
      <c r="DM11180" s="13"/>
      <c r="DN11180" s="3"/>
      <c r="DO11180" s="126"/>
      <c r="DP11180" s="126"/>
      <c r="DQ11180" s="127"/>
      <c r="DR11180" s="128"/>
      <c r="DS11180" s="13"/>
      <c r="DW11180" s="128"/>
      <c r="DX11180" s="128"/>
      <c r="DY11180" s="128"/>
      <c r="EH11180" s="89"/>
      <c r="EI11180" s="90"/>
    </row>
    <row r="11181" spans="38:139">
      <c r="AL11181" s="13"/>
      <c r="AM11181" s="13"/>
      <c r="AN11181" s="3"/>
      <c r="AO11181" s="126"/>
      <c r="AP11181" s="126"/>
      <c r="AQ11181" s="127"/>
      <c r="AR11181" s="128"/>
      <c r="AS11181" s="13"/>
      <c r="AW11181" s="128"/>
      <c r="AX11181" s="128"/>
      <c r="AY11181" s="128"/>
      <c r="BH11181" s="89"/>
      <c r="BI11181" s="90"/>
      <c r="DL11181" s="13"/>
      <c r="DM11181" s="13"/>
      <c r="DN11181" s="3"/>
      <c r="DO11181" s="126"/>
      <c r="DP11181" s="126"/>
      <c r="DQ11181" s="127"/>
      <c r="DR11181" s="128"/>
      <c r="DS11181" s="13"/>
      <c r="DW11181" s="128"/>
      <c r="DX11181" s="128"/>
      <c r="DY11181" s="128"/>
      <c r="EH11181" s="89"/>
      <c r="EI11181" s="90"/>
    </row>
    <row r="11182" spans="38:139">
      <c r="AL11182" s="13"/>
      <c r="AM11182" s="13"/>
      <c r="AN11182" s="3"/>
      <c r="AO11182" s="126"/>
      <c r="AP11182" s="126"/>
      <c r="AQ11182" s="127"/>
      <c r="AR11182" s="128"/>
      <c r="AS11182" s="13"/>
      <c r="AW11182" s="128"/>
      <c r="AX11182" s="128"/>
      <c r="AY11182" s="128"/>
      <c r="BH11182" s="89"/>
      <c r="BI11182" s="90"/>
      <c r="DL11182" s="13"/>
      <c r="DM11182" s="13"/>
      <c r="DN11182" s="3"/>
      <c r="DO11182" s="126"/>
      <c r="DP11182" s="126"/>
      <c r="DQ11182" s="127"/>
      <c r="DR11182" s="128"/>
      <c r="DS11182" s="13"/>
      <c r="DW11182" s="128"/>
      <c r="DX11182" s="128"/>
      <c r="DY11182" s="128"/>
      <c r="EH11182" s="89"/>
      <c r="EI11182" s="90"/>
    </row>
    <row r="11183" spans="38:139">
      <c r="AL11183" s="13"/>
      <c r="AM11183" s="13"/>
      <c r="AN11183" s="3"/>
      <c r="AO11183" s="126"/>
      <c r="AP11183" s="126"/>
      <c r="AQ11183" s="127"/>
      <c r="AR11183" s="128"/>
      <c r="AS11183" s="13"/>
      <c r="AW11183" s="128"/>
      <c r="AX11183" s="128"/>
      <c r="AY11183" s="128"/>
      <c r="BH11183" s="89"/>
      <c r="BI11183" s="90"/>
      <c r="DL11183" s="13"/>
      <c r="DM11183" s="13"/>
      <c r="DN11183" s="3"/>
      <c r="DO11183" s="126"/>
      <c r="DP11183" s="126"/>
      <c r="DQ11183" s="127"/>
      <c r="DR11183" s="128"/>
      <c r="DS11183" s="13"/>
      <c r="DW11183" s="128"/>
      <c r="DX11183" s="128"/>
      <c r="DY11183" s="128"/>
      <c r="EH11183" s="89"/>
      <c r="EI11183" s="90"/>
    </row>
    <row r="11184" spans="38:139">
      <c r="AL11184" s="13"/>
      <c r="AM11184" s="13"/>
      <c r="AN11184" s="3"/>
      <c r="AO11184" s="126"/>
      <c r="AP11184" s="126"/>
      <c r="AQ11184" s="127"/>
      <c r="AR11184" s="128"/>
      <c r="AS11184" s="13"/>
      <c r="AW11184" s="128"/>
      <c r="AX11184" s="128"/>
      <c r="AY11184" s="128"/>
      <c r="BH11184" s="89"/>
      <c r="BI11184" s="90"/>
      <c r="DL11184" s="13"/>
      <c r="DM11184" s="13"/>
      <c r="DN11184" s="3"/>
      <c r="DO11184" s="126"/>
      <c r="DP11184" s="126"/>
      <c r="DQ11184" s="127"/>
      <c r="DR11184" s="128"/>
      <c r="DS11184" s="13"/>
      <c r="DW11184" s="128"/>
      <c r="DX11184" s="128"/>
      <c r="DY11184" s="128"/>
      <c r="EH11184" s="89"/>
      <c r="EI11184" s="90"/>
    </row>
    <row r="11185" spans="38:139">
      <c r="AL11185" s="13"/>
      <c r="AM11185" s="13"/>
      <c r="AN11185" s="3"/>
      <c r="AO11185" s="126"/>
      <c r="AP11185" s="126"/>
      <c r="AQ11185" s="127"/>
      <c r="AR11185" s="128"/>
      <c r="AS11185" s="13"/>
      <c r="AW11185" s="128"/>
      <c r="AX11185" s="128"/>
      <c r="AY11185" s="128"/>
      <c r="BH11185" s="89"/>
      <c r="BI11185" s="90"/>
      <c r="DL11185" s="13"/>
      <c r="DM11185" s="13"/>
      <c r="DN11185" s="3"/>
      <c r="DO11185" s="126"/>
      <c r="DP11185" s="126"/>
      <c r="DQ11185" s="127"/>
      <c r="DR11185" s="128"/>
      <c r="DS11185" s="13"/>
      <c r="DW11185" s="128"/>
      <c r="DX11185" s="128"/>
      <c r="DY11185" s="128"/>
      <c r="EH11185" s="89"/>
      <c r="EI11185" s="90"/>
    </row>
    <row r="11186" spans="38:139">
      <c r="AL11186" s="13"/>
      <c r="AM11186" s="13"/>
      <c r="AN11186" s="3"/>
      <c r="AO11186" s="126"/>
      <c r="AP11186" s="126"/>
      <c r="AQ11186" s="127"/>
      <c r="AR11186" s="128"/>
      <c r="AS11186" s="13"/>
      <c r="AW11186" s="128"/>
      <c r="AX11186" s="128"/>
      <c r="AY11186" s="128"/>
      <c r="BH11186" s="89"/>
      <c r="BI11186" s="90"/>
      <c r="DL11186" s="13"/>
      <c r="DM11186" s="13"/>
      <c r="DN11186" s="3"/>
      <c r="DO11186" s="126"/>
      <c r="DP11186" s="126"/>
      <c r="DQ11186" s="127"/>
      <c r="DR11186" s="128"/>
      <c r="DS11186" s="13"/>
      <c r="DW11186" s="128"/>
      <c r="DX11186" s="128"/>
      <c r="DY11186" s="128"/>
      <c r="EH11186" s="89"/>
      <c r="EI11186" s="90"/>
    </row>
    <row r="11187" spans="38:139">
      <c r="AL11187" s="13"/>
      <c r="AM11187" s="13"/>
      <c r="AN11187" s="3"/>
      <c r="AO11187" s="126"/>
      <c r="AP11187" s="126"/>
      <c r="AQ11187" s="127"/>
      <c r="AR11187" s="128"/>
      <c r="AS11187" s="13"/>
      <c r="AW11187" s="128"/>
      <c r="AX11187" s="128"/>
      <c r="AY11187" s="128"/>
      <c r="BH11187" s="89"/>
      <c r="BI11187" s="90"/>
      <c r="DL11187" s="13"/>
      <c r="DM11187" s="13"/>
      <c r="DN11187" s="3"/>
      <c r="DO11187" s="126"/>
      <c r="DP11187" s="126"/>
      <c r="DQ11187" s="127"/>
      <c r="DR11187" s="128"/>
      <c r="DS11187" s="13"/>
      <c r="DW11187" s="128"/>
      <c r="DX11187" s="128"/>
      <c r="DY11187" s="128"/>
      <c r="EH11187" s="89"/>
      <c r="EI11187" s="90"/>
    </row>
    <row r="11188" spans="38:139">
      <c r="AL11188" s="13"/>
      <c r="AM11188" s="13"/>
      <c r="AN11188" s="3"/>
      <c r="AO11188" s="126"/>
      <c r="AP11188" s="126"/>
      <c r="AQ11188" s="127"/>
      <c r="AR11188" s="128"/>
      <c r="AS11188" s="13"/>
      <c r="AW11188" s="128"/>
      <c r="AX11188" s="128"/>
      <c r="AY11188" s="128"/>
      <c r="BH11188" s="89"/>
      <c r="BI11188" s="90"/>
      <c r="DL11188" s="13"/>
      <c r="DM11188" s="13"/>
      <c r="DN11188" s="3"/>
      <c r="DO11188" s="126"/>
      <c r="DP11188" s="126"/>
      <c r="DQ11188" s="127"/>
      <c r="DR11188" s="128"/>
      <c r="DS11188" s="13"/>
      <c r="DW11188" s="128"/>
      <c r="DX11188" s="128"/>
      <c r="DY11188" s="128"/>
      <c r="EH11188" s="89"/>
      <c r="EI11188" s="90"/>
    </row>
    <row r="11189" spans="38:139">
      <c r="AL11189" s="13"/>
      <c r="AM11189" s="13"/>
      <c r="AN11189" s="3"/>
      <c r="AO11189" s="126"/>
      <c r="AP11189" s="126"/>
      <c r="AQ11189" s="127"/>
      <c r="AR11189" s="128"/>
      <c r="AS11189" s="13"/>
      <c r="AW11189" s="128"/>
      <c r="AX11189" s="128"/>
      <c r="AY11189" s="128"/>
      <c r="BH11189" s="89"/>
      <c r="BI11189" s="90"/>
      <c r="DL11189" s="13"/>
      <c r="DM11189" s="13"/>
      <c r="DN11189" s="3"/>
      <c r="DO11189" s="126"/>
      <c r="DP11189" s="126"/>
      <c r="DQ11189" s="127"/>
      <c r="DR11189" s="128"/>
      <c r="DS11189" s="13"/>
      <c r="DW11189" s="128"/>
      <c r="DX11189" s="128"/>
      <c r="DY11189" s="128"/>
      <c r="EH11189" s="89"/>
      <c r="EI11189" s="90"/>
    </row>
    <row r="11190" spans="38:139">
      <c r="AL11190" s="13"/>
      <c r="AM11190" s="13"/>
      <c r="AN11190" s="3"/>
      <c r="AO11190" s="126"/>
      <c r="AP11190" s="126"/>
      <c r="AQ11190" s="127"/>
      <c r="AR11190" s="128"/>
      <c r="AS11190" s="13"/>
      <c r="AW11190" s="128"/>
      <c r="AX11190" s="128"/>
      <c r="AY11190" s="128"/>
      <c r="BH11190" s="89"/>
      <c r="BI11190" s="90"/>
      <c r="DL11190" s="13"/>
      <c r="DM11190" s="13"/>
      <c r="DN11190" s="3"/>
      <c r="DO11190" s="126"/>
      <c r="DP11190" s="126"/>
      <c r="DQ11190" s="127"/>
      <c r="DR11190" s="128"/>
      <c r="DS11190" s="13"/>
      <c r="DW11190" s="128"/>
      <c r="DX11190" s="128"/>
      <c r="DY11190" s="128"/>
      <c r="EH11190" s="89"/>
      <c r="EI11190" s="90"/>
    </row>
    <row r="11191" spans="38:139">
      <c r="AL11191" s="13"/>
      <c r="AM11191" s="13"/>
      <c r="AN11191" s="3"/>
      <c r="AO11191" s="126"/>
      <c r="AP11191" s="126"/>
      <c r="AQ11191" s="127"/>
      <c r="AR11191" s="128"/>
      <c r="AS11191" s="13"/>
      <c r="AW11191" s="128"/>
      <c r="AX11191" s="128"/>
      <c r="AY11191" s="128"/>
      <c r="BH11191" s="89"/>
      <c r="BI11191" s="90"/>
      <c r="DL11191" s="13"/>
      <c r="DM11191" s="13"/>
      <c r="DN11191" s="3"/>
      <c r="DO11191" s="126"/>
      <c r="DP11191" s="126"/>
      <c r="DQ11191" s="127"/>
      <c r="DR11191" s="128"/>
      <c r="DS11191" s="13"/>
      <c r="DW11191" s="128"/>
      <c r="DX11191" s="128"/>
      <c r="DY11191" s="128"/>
      <c r="EH11191" s="89"/>
      <c r="EI11191" s="90"/>
    </row>
    <row r="11192" spans="38:139">
      <c r="AL11192" s="13"/>
      <c r="AM11192" s="13"/>
      <c r="AN11192" s="3"/>
      <c r="AO11192" s="126"/>
      <c r="AP11192" s="126"/>
      <c r="AQ11192" s="127"/>
      <c r="AR11192" s="128"/>
      <c r="AS11192" s="13"/>
      <c r="AW11192" s="128"/>
      <c r="AX11192" s="128"/>
      <c r="AY11192" s="128"/>
      <c r="BH11192" s="89"/>
      <c r="BI11192" s="90"/>
      <c r="DL11192" s="13"/>
      <c r="DM11192" s="13"/>
      <c r="DN11192" s="3"/>
      <c r="DO11192" s="126"/>
      <c r="DP11192" s="126"/>
      <c r="DQ11192" s="127"/>
      <c r="DR11192" s="128"/>
      <c r="DS11192" s="13"/>
      <c r="DW11192" s="128"/>
      <c r="DX11192" s="128"/>
      <c r="DY11192" s="128"/>
      <c r="EH11192" s="89"/>
      <c r="EI11192" s="90"/>
    </row>
    <row r="11193" spans="38:139">
      <c r="AL11193" s="13"/>
      <c r="AM11193" s="13"/>
      <c r="AN11193" s="3"/>
      <c r="AO11193" s="126"/>
      <c r="AP11193" s="126"/>
      <c r="AQ11193" s="127"/>
      <c r="AR11193" s="128"/>
      <c r="AS11193" s="13"/>
      <c r="AW11193" s="128"/>
      <c r="AX11193" s="128"/>
      <c r="AY11193" s="128"/>
      <c r="BH11193" s="89"/>
      <c r="BI11193" s="90"/>
      <c r="DL11193" s="13"/>
      <c r="DM11193" s="13"/>
      <c r="DN11193" s="3"/>
      <c r="DO11193" s="126"/>
      <c r="DP11193" s="126"/>
      <c r="DQ11193" s="127"/>
      <c r="DR11193" s="128"/>
      <c r="DS11193" s="13"/>
      <c r="DW11193" s="128"/>
      <c r="DX11193" s="128"/>
      <c r="DY11193" s="128"/>
      <c r="EH11193" s="89"/>
      <c r="EI11193" s="90"/>
    </row>
    <row r="11194" spans="38:139">
      <c r="AL11194" s="13"/>
      <c r="AM11194" s="13"/>
      <c r="AN11194" s="3"/>
      <c r="AO11194" s="126"/>
      <c r="AP11194" s="126"/>
      <c r="AQ11194" s="127"/>
      <c r="AR11194" s="128"/>
      <c r="AS11194" s="13"/>
      <c r="AW11194" s="128"/>
      <c r="AX11194" s="128"/>
      <c r="AY11194" s="128"/>
      <c r="BH11194" s="89"/>
      <c r="BI11194" s="90"/>
      <c r="DL11194" s="13"/>
      <c r="DM11194" s="13"/>
      <c r="DN11194" s="3"/>
      <c r="DO11194" s="126"/>
      <c r="DP11194" s="126"/>
      <c r="DQ11194" s="127"/>
      <c r="DR11194" s="128"/>
      <c r="DS11194" s="13"/>
      <c r="DW11194" s="128"/>
      <c r="DX11194" s="128"/>
      <c r="DY11194" s="128"/>
      <c r="EH11194" s="89"/>
      <c r="EI11194" s="90"/>
    </row>
    <row r="11195" spans="38:139">
      <c r="AL11195" s="13"/>
      <c r="AM11195" s="13"/>
      <c r="AN11195" s="3"/>
      <c r="AO11195" s="126"/>
      <c r="AP11195" s="126"/>
      <c r="AQ11195" s="127"/>
      <c r="AR11195" s="128"/>
      <c r="AS11195" s="13"/>
      <c r="AW11195" s="128"/>
      <c r="AX11195" s="128"/>
      <c r="AY11195" s="128"/>
      <c r="BH11195" s="89"/>
      <c r="BI11195" s="90"/>
      <c r="DL11195" s="13"/>
      <c r="DM11195" s="13"/>
      <c r="DN11195" s="3"/>
      <c r="DO11195" s="126"/>
      <c r="DP11195" s="126"/>
      <c r="DQ11195" s="127"/>
      <c r="DR11195" s="128"/>
      <c r="DS11195" s="13"/>
      <c r="DW11195" s="128"/>
      <c r="DX11195" s="128"/>
      <c r="DY11195" s="128"/>
      <c r="EH11195" s="89"/>
      <c r="EI11195" s="90"/>
    </row>
    <row r="11196" spans="38:139">
      <c r="AL11196" s="13"/>
      <c r="AM11196" s="13"/>
      <c r="AN11196" s="3"/>
      <c r="AO11196" s="126"/>
      <c r="AP11196" s="126"/>
      <c r="AQ11196" s="127"/>
      <c r="AR11196" s="128"/>
      <c r="AS11196" s="13"/>
      <c r="AW11196" s="128"/>
      <c r="AX11196" s="128"/>
      <c r="AY11196" s="128"/>
      <c r="BH11196" s="89"/>
      <c r="BI11196" s="90"/>
      <c r="DL11196" s="13"/>
      <c r="DM11196" s="13"/>
      <c r="DN11196" s="3"/>
      <c r="DO11196" s="126"/>
      <c r="DP11196" s="126"/>
      <c r="DQ11196" s="127"/>
      <c r="DR11196" s="128"/>
      <c r="DS11196" s="13"/>
      <c r="DW11196" s="128"/>
      <c r="DX11196" s="128"/>
      <c r="DY11196" s="128"/>
      <c r="EH11196" s="89"/>
      <c r="EI11196" s="90"/>
    </row>
    <row r="11197" spans="38:139">
      <c r="AL11197" s="13"/>
      <c r="AM11197" s="13"/>
      <c r="AN11197" s="3"/>
      <c r="AO11197" s="126"/>
      <c r="AP11197" s="126"/>
      <c r="AQ11197" s="127"/>
      <c r="AR11197" s="128"/>
      <c r="AS11197" s="13"/>
      <c r="AW11197" s="128"/>
      <c r="AX11197" s="128"/>
      <c r="AY11197" s="128"/>
      <c r="BH11197" s="89"/>
      <c r="BI11197" s="90"/>
      <c r="DL11197" s="13"/>
      <c r="DM11197" s="13"/>
      <c r="DN11197" s="3"/>
      <c r="DO11197" s="126"/>
      <c r="DP11197" s="126"/>
      <c r="DQ11197" s="127"/>
      <c r="DR11197" s="128"/>
      <c r="DS11197" s="13"/>
      <c r="DW11197" s="128"/>
      <c r="DX11197" s="128"/>
      <c r="DY11197" s="128"/>
      <c r="EH11197" s="89"/>
      <c r="EI11197" s="90"/>
    </row>
    <row r="11198" spans="38:139">
      <c r="AL11198" s="13"/>
      <c r="AM11198" s="13"/>
      <c r="AN11198" s="3"/>
      <c r="AO11198" s="126"/>
      <c r="AP11198" s="126"/>
      <c r="AQ11198" s="127"/>
      <c r="AR11198" s="128"/>
      <c r="AS11198" s="13"/>
      <c r="AW11198" s="128"/>
      <c r="AX11198" s="128"/>
      <c r="AY11198" s="128"/>
      <c r="BH11198" s="89"/>
      <c r="BI11198" s="90"/>
      <c r="DL11198" s="13"/>
      <c r="DM11198" s="13"/>
      <c r="DN11198" s="3"/>
      <c r="DO11198" s="126"/>
      <c r="DP11198" s="126"/>
      <c r="DQ11198" s="127"/>
      <c r="DR11198" s="128"/>
      <c r="DS11198" s="13"/>
      <c r="DW11198" s="128"/>
      <c r="DX11198" s="128"/>
      <c r="DY11198" s="128"/>
      <c r="EH11198" s="89"/>
      <c r="EI11198" s="90"/>
    </row>
    <row r="11199" spans="38:139">
      <c r="AL11199" s="13"/>
      <c r="AM11199" s="13"/>
      <c r="AN11199" s="3"/>
      <c r="AO11199" s="126"/>
      <c r="AP11199" s="126"/>
      <c r="AQ11199" s="127"/>
      <c r="AR11199" s="128"/>
      <c r="AS11199" s="13"/>
      <c r="AW11199" s="128"/>
      <c r="AX11199" s="128"/>
      <c r="AY11199" s="128"/>
      <c r="BH11199" s="89"/>
      <c r="BI11199" s="90"/>
      <c r="DL11199" s="13"/>
      <c r="DM11199" s="13"/>
      <c r="DN11199" s="3"/>
      <c r="DO11199" s="126"/>
      <c r="DP11199" s="126"/>
      <c r="DQ11199" s="127"/>
      <c r="DR11199" s="128"/>
      <c r="DS11199" s="13"/>
      <c r="DW11199" s="128"/>
      <c r="DX11199" s="128"/>
      <c r="DY11199" s="128"/>
      <c r="EH11199" s="89"/>
      <c r="EI11199" s="90"/>
    </row>
    <row r="11200" spans="38:139">
      <c r="AL11200" s="13"/>
      <c r="AM11200" s="13"/>
      <c r="AN11200" s="3"/>
      <c r="AO11200" s="126"/>
      <c r="AP11200" s="126"/>
      <c r="AQ11200" s="127"/>
      <c r="AR11200" s="128"/>
      <c r="AS11200" s="13"/>
      <c r="AW11200" s="128"/>
      <c r="AX11200" s="128"/>
      <c r="AY11200" s="128"/>
      <c r="BH11200" s="89"/>
      <c r="BI11200" s="90"/>
      <c r="DL11200" s="13"/>
      <c r="DM11200" s="13"/>
      <c r="DN11200" s="3"/>
      <c r="DO11200" s="126"/>
      <c r="DP11200" s="126"/>
      <c r="DQ11200" s="127"/>
      <c r="DR11200" s="128"/>
      <c r="DS11200" s="13"/>
      <c r="DW11200" s="128"/>
      <c r="DX11200" s="128"/>
      <c r="DY11200" s="128"/>
      <c r="EH11200" s="89"/>
      <c r="EI11200" s="90"/>
    </row>
    <row r="11201" spans="38:139">
      <c r="AL11201" s="13"/>
      <c r="AM11201" s="13"/>
      <c r="AN11201" s="3"/>
      <c r="AO11201" s="126"/>
      <c r="AP11201" s="126"/>
      <c r="AQ11201" s="127"/>
      <c r="AR11201" s="128"/>
      <c r="AS11201" s="13"/>
      <c r="AW11201" s="128"/>
      <c r="AX11201" s="128"/>
      <c r="AY11201" s="128"/>
      <c r="BH11201" s="89"/>
      <c r="BI11201" s="90"/>
      <c r="DL11201" s="13"/>
      <c r="DM11201" s="13"/>
      <c r="DN11201" s="3"/>
      <c r="DO11201" s="126"/>
      <c r="DP11201" s="126"/>
      <c r="DQ11201" s="127"/>
      <c r="DR11201" s="128"/>
      <c r="DS11201" s="13"/>
      <c r="DW11201" s="128"/>
      <c r="DX11201" s="128"/>
      <c r="DY11201" s="128"/>
      <c r="EH11201" s="89"/>
      <c r="EI11201" s="90"/>
    </row>
    <row r="11202" spans="38:139">
      <c r="AL11202" s="13"/>
      <c r="AM11202" s="13"/>
      <c r="AN11202" s="3"/>
      <c r="AO11202" s="126"/>
      <c r="AP11202" s="126"/>
      <c r="AQ11202" s="127"/>
      <c r="AR11202" s="128"/>
      <c r="AS11202" s="13"/>
      <c r="AW11202" s="128"/>
      <c r="AX11202" s="128"/>
      <c r="AY11202" s="128"/>
      <c r="BH11202" s="89"/>
      <c r="BI11202" s="90"/>
      <c r="DL11202" s="13"/>
      <c r="DM11202" s="13"/>
      <c r="DN11202" s="3"/>
      <c r="DO11202" s="126"/>
      <c r="DP11202" s="126"/>
      <c r="DQ11202" s="127"/>
      <c r="DR11202" s="128"/>
      <c r="DS11202" s="13"/>
      <c r="DW11202" s="128"/>
      <c r="DX11202" s="128"/>
      <c r="DY11202" s="128"/>
      <c r="EH11202" s="89"/>
      <c r="EI11202" s="90"/>
    </row>
    <row r="11203" spans="38:139">
      <c r="AL11203" s="13"/>
      <c r="AM11203" s="13"/>
      <c r="AN11203" s="3"/>
      <c r="AO11203" s="126"/>
      <c r="AP11203" s="126"/>
      <c r="AQ11203" s="127"/>
      <c r="AR11203" s="128"/>
      <c r="AS11203" s="13"/>
      <c r="AW11203" s="128"/>
      <c r="AX11203" s="128"/>
      <c r="AY11203" s="128"/>
      <c r="BH11203" s="89"/>
      <c r="BI11203" s="90"/>
      <c r="DL11203" s="13"/>
      <c r="DM11203" s="13"/>
      <c r="DN11203" s="3"/>
      <c r="DO11203" s="126"/>
      <c r="DP11203" s="126"/>
      <c r="DQ11203" s="127"/>
      <c r="DR11203" s="128"/>
      <c r="DS11203" s="13"/>
      <c r="DW11203" s="128"/>
      <c r="DX11203" s="128"/>
      <c r="DY11203" s="128"/>
      <c r="EH11203" s="89"/>
      <c r="EI11203" s="90"/>
    </row>
    <row r="11204" spans="38:139">
      <c r="AL11204" s="13"/>
      <c r="AM11204" s="13"/>
      <c r="AN11204" s="3"/>
      <c r="AO11204" s="126"/>
      <c r="AP11204" s="126"/>
      <c r="AQ11204" s="127"/>
      <c r="AR11204" s="128"/>
      <c r="AS11204" s="13"/>
      <c r="AW11204" s="128"/>
      <c r="AX11204" s="128"/>
      <c r="AY11204" s="128"/>
      <c r="BH11204" s="89"/>
      <c r="BI11204" s="90"/>
      <c r="DL11204" s="13"/>
      <c r="DM11204" s="13"/>
      <c r="DN11204" s="3"/>
      <c r="DO11204" s="126"/>
      <c r="DP11204" s="126"/>
      <c r="DQ11204" s="127"/>
      <c r="DR11204" s="128"/>
      <c r="DS11204" s="13"/>
      <c r="DW11204" s="128"/>
      <c r="DX11204" s="128"/>
      <c r="DY11204" s="128"/>
      <c r="EH11204" s="89"/>
      <c r="EI11204" s="90"/>
    </row>
    <row r="11205" spans="38:139">
      <c r="AL11205" s="13"/>
      <c r="AM11205" s="13"/>
      <c r="AN11205" s="3"/>
      <c r="AO11205" s="126"/>
      <c r="AP11205" s="126"/>
      <c r="AQ11205" s="127"/>
      <c r="AR11205" s="128"/>
      <c r="AS11205" s="13"/>
      <c r="AW11205" s="128"/>
      <c r="AX11205" s="128"/>
      <c r="AY11205" s="128"/>
      <c r="BH11205" s="89"/>
      <c r="BI11205" s="90"/>
      <c r="DL11205" s="13"/>
      <c r="DM11205" s="13"/>
      <c r="DN11205" s="3"/>
      <c r="DO11205" s="126"/>
      <c r="DP11205" s="126"/>
      <c r="DQ11205" s="127"/>
      <c r="DR11205" s="128"/>
      <c r="DS11205" s="13"/>
      <c r="DW11205" s="128"/>
      <c r="DX11205" s="128"/>
      <c r="DY11205" s="128"/>
      <c r="EH11205" s="89"/>
      <c r="EI11205" s="90"/>
    </row>
    <row r="11206" spans="38:139">
      <c r="AL11206" s="13"/>
      <c r="AM11206" s="13"/>
      <c r="AN11206" s="3"/>
      <c r="AO11206" s="126"/>
      <c r="AP11206" s="126"/>
      <c r="AQ11206" s="127"/>
      <c r="AR11206" s="128"/>
      <c r="AS11206" s="13"/>
      <c r="AW11206" s="128"/>
      <c r="AX11206" s="128"/>
      <c r="AY11206" s="128"/>
      <c r="BH11206" s="89"/>
      <c r="BI11206" s="90"/>
      <c r="DL11206" s="13"/>
      <c r="DM11206" s="13"/>
      <c r="DN11206" s="3"/>
      <c r="DO11206" s="126"/>
      <c r="DP11206" s="126"/>
      <c r="DQ11206" s="127"/>
      <c r="DR11206" s="128"/>
      <c r="DS11206" s="13"/>
      <c r="DW11206" s="128"/>
      <c r="DX11206" s="128"/>
      <c r="DY11206" s="128"/>
      <c r="EH11206" s="89"/>
      <c r="EI11206" s="90"/>
    </row>
    <row r="11207" spans="38:139">
      <c r="AL11207" s="13"/>
      <c r="AM11207" s="13"/>
      <c r="AN11207" s="3"/>
      <c r="AO11207" s="126"/>
      <c r="AP11207" s="126"/>
      <c r="AQ11207" s="127"/>
      <c r="AR11207" s="128"/>
      <c r="AS11207" s="13"/>
      <c r="AW11207" s="128"/>
      <c r="AX11207" s="128"/>
      <c r="AY11207" s="128"/>
      <c r="BH11207" s="89"/>
      <c r="BI11207" s="90"/>
      <c r="DL11207" s="13"/>
      <c r="DM11207" s="13"/>
      <c r="DN11207" s="3"/>
      <c r="DO11207" s="126"/>
      <c r="DP11207" s="126"/>
      <c r="DQ11207" s="127"/>
      <c r="DR11207" s="128"/>
      <c r="DS11207" s="13"/>
      <c r="DW11207" s="128"/>
      <c r="DX11207" s="128"/>
      <c r="DY11207" s="128"/>
      <c r="EH11207" s="89"/>
      <c r="EI11207" s="90"/>
    </row>
    <row r="11208" spans="38:139">
      <c r="AL11208" s="13"/>
      <c r="AM11208" s="13"/>
      <c r="AN11208" s="3"/>
      <c r="AO11208" s="126"/>
      <c r="AP11208" s="126"/>
      <c r="AQ11208" s="127"/>
      <c r="AR11208" s="128"/>
      <c r="AS11208" s="13"/>
      <c r="AW11208" s="128"/>
      <c r="AX11208" s="128"/>
      <c r="AY11208" s="128"/>
      <c r="BH11208" s="89"/>
      <c r="BI11208" s="90"/>
      <c r="DL11208" s="13"/>
      <c r="DM11208" s="13"/>
      <c r="DN11208" s="3"/>
      <c r="DO11208" s="126"/>
      <c r="DP11208" s="126"/>
      <c r="DQ11208" s="127"/>
      <c r="DR11208" s="128"/>
      <c r="DS11208" s="13"/>
      <c r="DW11208" s="128"/>
      <c r="DX11208" s="128"/>
      <c r="DY11208" s="128"/>
      <c r="EH11208" s="89"/>
      <c r="EI11208" s="90"/>
    </row>
    <row r="11209" spans="38:139">
      <c r="AL11209" s="13"/>
      <c r="AM11209" s="13"/>
      <c r="AN11209" s="3"/>
      <c r="AO11209" s="126"/>
      <c r="AP11209" s="126"/>
      <c r="AQ11209" s="127"/>
      <c r="AR11209" s="128"/>
      <c r="AS11209" s="13"/>
      <c r="AW11209" s="128"/>
      <c r="AX11209" s="128"/>
      <c r="AY11209" s="128"/>
      <c r="BH11209" s="89"/>
      <c r="BI11209" s="90"/>
      <c r="DL11209" s="13"/>
      <c r="DM11209" s="13"/>
      <c r="DN11209" s="3"/>
      <c r="DO11209" s="126"/>
      <c r="DP11209" s="126"/>
      <c r="DQ11209" s="127"/>
      <c r="DR11209" s="128"/>
      <c r="DS11209" s="13"/>
      <c r="DW11209" s="128"/>
      <c r="DX11209" s="128"/>
      <c r="DY11209" s="128"/>
      <c r="EH11209" s="89"/>
      <c r="EI11209" s="90"/>
    </row>
    <row r="11210" spans="38:139">
      <c r="AL11210" s="13"/>
      <c r="AM11210" s="13"/>
      <c r="AN11210" s="3"/>
      <c r="AO11210" s="126"/>
      <c r="AP11210" s="126"/>
      <c r="AQ11210" s="127"/>
      <c r="AR11210" s="128"/>
      <c r="AS11210" s="13"/>
      <c r="AW11210" s="128"/>
      <c r="AX11210" s="128"/>
      <c r="AY11210" s="128"/>
      <c r="BH11210" s="89"/>
      <c r="BI11210" s="90"/>
      <c r="DL11210" s="13"/>
      <c r="DM11210" s="13"/>
      <c r="DN11210" s="3"/>
      <c r="DO11210" s="126"/>
      <c r="DP11210" s="126"/>
      <c r="DQ11210" s="127"/>
      <c r="DR11210" s="128"/>
      <c r="DS11210" s="13"/>
      <c r="DW11210" s="128"/>
      <c r="DX11210" s="128"/>
      <c r="DY11210" s="128"/>
      <c r="EH11210" s="89"/>
      <c r="EI11210" s="90"/>
    </row>
    <row r="11211" spans="38:139">
      <c r="AL11211" s="13"/>
      <c r="AM11211" s="13"/>
      <c r="AN11211" s="3"/>
      <c r="AO11211" s="126"/>
      <c r="AP11211" s="126"/>
      <c r="AQ11211" s="127"/>
      <c r="AR11211" s="128"/>
      <c r="AS11211" s="13"/>
      <c r="AW11211" s="128"/>
      <c r="AX11211" s="128"/>
      <c r="AY11211" s="128"/>
      <c r="BH11211" s="89"/>
      <c r="BI11211" s="90"/>
      <c r="DL11211" s="13"/>
      <c r="DM11211" s="13"/>
      <c r="DN11211" s="3"/>
      <c r="DO11211" s="126"/>
      <c r="DP11211" s="126"/>
      <c r="DQ11211" s="127"/>
      <c r="DR11211" s="128"/>
      <c r="DS11211" s="13"/>
      <c r="DW11211" s="128"/>
      <c r="DX11211" s="128"/>
      <c r="DY11211" s="128"/>
      <c r="EH11211" s="89"/>
      <c r="EI11211" s="90"/>
    </row>
    <row r="11212" spans="38:139">
      <c r="AL11212" s="13"/>
      <c r="AM11212" s="13"/>
      <c r="AN11212" s="3"/>
      <c r="AO11212" s="126"/>
      <c r="AP11212" s="126"/>
      <c r="AQ11212" s="127"/>
      <c r="AR11212" s="128"/>
      <c r="AS11212" s="13"/>
      <c r="AW11212" s="128"/>
      <c r="AX11212" s="128"/>
      <c r="AY11212" s="128"/>
      <c r="BH11212" s="89"/>
      <c r="BI11212" s="90"/>
      <c r="DL11212" s="13"/>
      <c r="DM11212" s="13"/>
      <c r="DN11212" s="3"/>
      <c r="DO11212" s="126"/>
      <c r="DP11212" s="126"/>
      <c r="DQ11212" s="127"/>
      <c r="DR11212" s="128"/>
      <c r="DS11212" s="13"/>
      <c r="DW11212" s="128"/>
      <c r="DX11212" s="128"/>
      <c r="DY11212" s="128"/>
      <c r="EH11212" s="89"/>
      <c r="EI11212" s="90"/>
    </row>
    <row r="11213" spans="38:139">
      <c r="AL11213" s="13"/>
      <c r="AM11213" s="13"/>
      <c r="AN11213" s="3"/>
      <c r="AO11213" s="126"/>
      <c r="AP11213" s="126"/>
      <c r="AQ11213" s="127"/>
      <c r="AR11213" s="128"/>
      <c r="AS11213" s="13"/>
      <c r="AW11213" s="128"/>
      <c r="AX11213" s="128"/>
      <c r="AY11213" s="128"/>
      <c r="BH11213" s="89"/>
      <c r="BI11213" s="90"/>
      <c r="DL11213" s="13"/>
      <c r="DM11213" s="13"/>
      <c r="DN11213" s="3"/>
      <c r="DO11213" s="126"/>
      <c r="DP11213" s="126"/>
      <c r="DQ11213" s="127"/>
      <c r="DR11213" s="128"/>
      <c r="DS11213" s="13"/>
      <c r="DW11213" s="128"/>
      <c r="DX11213" s="128"/>
      <c r="DY11213" s="128"/>
      <c r="EH11213" s="89"/>
      <c r="EI11213" s="90"/>
    </row>
    <row r="11214" spans="38:139">
      <c r="AL11214" s="13"/>
      <c r="AM11214" s="13"/>
      <c r="AN11214" s="3"/>
      <c r="AO11214" s="126"/>
      <c r="AP11214" s="126"/>
      <c r="AQ11214" s="127"/>
      <c r="AR11214" s="128"/>
      <c r="AS11214" s="13"/>
      <c r="AW11214" s="128"/>
      <c r="AX11214" s="128"/>
      <c r="AY11214" s="128"/>
      <c r="BH11214" s="89"/>
      <c r="BI11214" s="90"/>
      <c r="DL11214" s="13"/>
      <c r="DM11214" s="13"/>
      <c r="DN11214" s="3"/>
      <c r="DO11214" s="126"/>
      <c r="DP11214" s="126"/>
      <c r="DQ11214" s="127"/>
      <c r="DR11214" s="128"/>
      <c r="DS11214" s="13"/>
      <c r="DW11214" s="128"/>
      <c r="DX11214" s="128"/>
      <c r="DY11214" s="128"/>
      <c r="EH11214" s="89"/>
      <c r="EI11214" s="90"/>
    </row>
    <row r="11215" spans="38:139">
      <c r="AL11215" s="13"/>
      <c r="AM11215" s="13"/>
      <c r="AN11215" s="3"/>
      <c r="AO11215" s="126"/>
      <c r="AP11215" s="126"/>
      <c r="AQ11215" s="127"/>
      <c r="AR11215" s="128"/>
      <c r="AS11215" s="13"/>
      <c r="AW11215" s="128"/>
      <c r="AX11215" s="128"/>
      <c r="AY11215" s="128"/>
      <c r="BH11215" s="89"/>
      <c r="BI11215" s="90"/>
      <c r="DL11215" s="13"/>
      <c r="DM11215" s="13"/>
      <c r="DN11215" s="3"/>
      <c r="DO11215" s="126"/>
      <c r="DP11215" s="126"/>
      <c r="DQ11215" s="127"/>
      <c r="DR11215" s="128"/>
      <c r="DS11215" s="13"/>
      <c r="DW11215" s="128"/>
      <c r="DX11215" s="128"/>
      <c r="DY11215" s="128"/>
      <c r="EH11215" s="89"/>
      <c r="EI11215" s="90"/>
    </row>
    <row r="11216" spans="38:139">
      <c r="AL11216" s="13"/>
      <c r="AM11216" s="13"/>
      <c r="AN11216" s="3"/>
      <c r="AO11216" s="126"/>
      <c r="AP11216" s="126"/>
      <c r="AQ11216" s="127"/>
      <c r="AR11216" s="128"/>
      <c r="AS11216" s="13"/>
      <c r="AW11216" s="128"/>
      <c r="AX11216" s="128"/>
      <c r="AY11216" s="128"/>
      <c r="BH11216" s="89"/>
      <c r="BI11216" s="90"/>
      <c r="DL11216" s="13"/>
      <c r="DM11216" s="13"/>
      <c r="DN11216" s="3"/>
      <c r="DO11216" s="126"/>
      <c r="DP11216" s="126"/>
      <c r="DQ11216" s="127"/>
      <c r="DR11216" s="128"/>
      <c r="DS11216" s="13"/>
      <c r="DW11216" s="128"/>
      <c r="DX11216" s="128"/>
      <c r="DY11216" s="128"/>
      <c r="EH11216" s="89"/>
      <c r="EI11216" s="90"/>
    </row>
    <row r="11217" spans="38:139">
      <c r="AL11217" s="13"/>
      <c r="AM11217" s="13"/>
      <c r="AN11217" s="3"/>
      <c r="AO11217" s="126"/>
      <c r="AP11217" s="126"/>
      <c r="AQ11217" s="127"/>
      <c r="AR11217" s="128"/>
      <c r="AS11217" s="13"/>
      <c r="AW11217" s="128"/>
      <c r="AX11217" s="128"/>
      <c r="AY11217" s="128"/>
      <c r="BH11217" s="89"/>
      <c r="BI11217" s="90"/>
      <c r="DL11217" s="13"/>
      <c r="DM11217" s="13"/>
      <c r="DN11217" s="3"/>
      <c r="DO11217" s="126"/>
      <c r="DP11217" s="126"/>
      <c r="DQ11217" s="127"/>
      <c r="DR11217" s="128"/>
      <c r="DS11217" s="13"/>
      <c r="DW11217" s="128"/>
      <c r="DX11217" s="128"/>
      <c r="DY11217" s="128"/>
      <c r="EH11217" s="89"/>
      <c r="EI11217" s="90"/>
    </row>
    <row r="11218" spans="38:139">
      <c r="AL11218" s="13"/>
      <c r="AM11218" s="13"/>
      <c r="AN11218" s="3"/>
      <c r="AO11218" s="126"/>
      <c r="AP11218" s="126"/>
      <c r="AQ11218" s="127"/>
      <c r="AR11218" s="128"/>
      <c r="AS11218" s="13"/>
      <c r="AW11218" s="128"/>
      <c r="AX11218" s="128"/>
      <c r="AY11218" s="128"/>
      <c r="BH11218" s="89"/>
      <c r="BI11218" s="90"/>
      <c r="DL11218" s="13"/>
      <c r="DM11218" s="13"/>
      <c r="DN11218" s="3"/>
      <c r="DO11218" s="126"/>
      <c r="DP11218" s="126"/>
      <c r="DQ11218" s="127"/>
      <c r="DR11218" s="128"/>
      <c r="DS11218" s="13"/>
      <c r="DW11218" s="128"/>
      <c r="DX11218" s="128"/>
      <c r="DY11218" s="128"/>
      <c r="EH11218" s="89"/>
      <c r="EI11218" s="90"/>
    </row>
    <row r="11219" spans="38:139">
      <c r="AL11219" s="13"/>
      <c r="AM11219" s="13"/>
      <c r="AN11219" s="3"/>
      <c r="AO11219" s="126"/>
      <c r="AP11219" s="126"/>
      <c r="AQ11219" s="127"/>
      <c r="AR11219" s="128"/>
      <c r="AS11219" s="13"/>
      <c r="AW11219" s="128"/>
      <c r="AX11219" s="128"/>
      <c r="AY11219" s="128"/>
      <c r="BH11219" s="89"/>
      <c r="BI11219" s="90"/>
      <c r="DL11219" s="13"/>
      <c r="DM11219" s="13"/>
      <c r="DN11219" s="3"/>
      <c r="DO11219" s="126"/>
      <c r="DP11219" s="126"/>
      <c r="DQ11219" s="127"/>
      <c r="DR11219" s="128"/>
      <c r="DS11219" s="13"/>
      <c r="DW11219" s="128"/>
      <c r="DX11219" s="128"/>
      <c r="DY11219" s="128"/>
      <c r="EH11219" s="89"/>
      <c r="EI11219" s="90"/>
    </row>
    <row r="11220" spans="38:139">
      <c r="AL11220" s="13"/>
      <c r="AM11220" s="13"/>
      <c r="AN11220" s="3"/>
      <c r="AO11220" s="126"/>
      <c r="AP11220" s="126"/>
      <c r="AQ11220" s="127"/>
      <c r="AR11220" s="128"/>
      <c r="AS11220" s="13"/>
      <c r="AW11220" s="128"/>
      <c r="AX11220" s="128"/>
      <c r="AY11220" s="128"/>
      <c r="BH11220" s="89"/>
      <c r="BI11220" s="90"/>
      <c r="DL11220" s="13"/>
      <c r="DM11220" s="13"/>
      <c r="DN11220" s="3"/>
      <c r="DO11220" s="126"/>
      <c r="DP11220" s="126"/>
      <c r="DQ11220" s="127"/>
      <c r="DR11220" s="128"/>
      <c r="DS11220" s="13"/>
      <c r="DW11220" s="128"/>
      <c r="DX11220" s="128"/>
      <c r="DY11220" s="128"/>
      <c r="EH11220" s="89"/>
      <c r="EI11220" s="90"/>
    </row>
    <row r="11221" spans="38:139">
      <c r="AL11221" s="13"/>
      <c r="AM11221" s="13"/>
      <c r="AN11221" s="3"/>
      <c r="AO11221" s="126"/>
      <c r="AP11221" s="126"/>
      <c r="AQ11221" s="127"/>
      <c r="AR11221" s="128"/>
      <c r="AS11221" s="13"/>
      <c r="AW11221" s="128"/>
      <c r="AX11221" s="128"/>
      <c r="AY11221" s="128"/>
      <c r="BH11221" s="89"/>
      <c r="BI11221" s="90"/>
      <c r="DL11221" s="13"/>
      <c r="DM11221" s="13"/>
      <c r="DN11221" s="3"/>
      <c r="DO11221" s="126"/>
      <c r="DP11221" s="126"/>
      <c r="DQ11221" s="127"/>
      <c r="DR11221" s="128"/>
      <c r="DS11221" s="13"/>
      <c r="DW11221" s="128"/>
      <c r="DX11221" s="128"/>
      <c r="DY11221" s="128"/>
      <c r="EH11221" s="89"/>
      <c r="EI11221" s="90"/>
    </row>
    <row r="11222" spans="38:139">
      <c r="AL11222" s="13"/>
      <c r="AM11222" s="13"/>
      <c r="AN11222" s="3"/>
      <c r="AO11222" s="126"/>
      <c r="AP11222" s="126"/>
      <c r="AQ11222" s="127"/>
      <c r="AR11222" s="128"/>
      <c r="AS11222" s="13"/>
      <c r="AW11222" s="128"/>
      <c r="AX11222" s="128"/>
      <c r="AY11222" s="128"/>
      <c r="BH11222" s="89"/>
      <c r="BI11222" s="90"/>
      <c r="DL11222" s="13"/>
      <c r="DM11222" s="13"/>
      <c r="DN11222" s="3"/>
      <c r="DO11222" s="126"/>
      <c r="DP11222" s="126"/>
      <c r="DQ11222" s="127"/>
      <c r="DR11222" s="128"/>
      <c r="DS11222" s="13"/>
      <c r="DW11222" s="128"/>
      <c r="DX11222" s="128"/>
      <c r="DY11222" s="128"/>
      <c r="EH11222" s="89"/>
      <c r="EI11222" s="90"/>
    </row>
    <row r="11223" spans="38:139">
      <c r="AL11223" s="13"/>
      <c r="AM11223" s="13"/>
      <c r="AN11223" s="3"/>
      <c r="AO11223" s="126"/>
      <c r="AP11223" s="126"/>
      <c r="AQ11223" s="127"/>
      <c r="AR11223" s="128"/>
      <c r="AS11223" s="13"/>
      <c r="AW11223" s="128"/>
      <c r="AX11223" s="128"/>
      <c r="AY11223" s="128"/>
      <c r="BH11223" s="89"/>
      <c r="BI11223" s="90"/>
      <c r="DL11223" s="13"/>
      <c r="DM11223" s="13"/>
      <c r="DN11223" s="3"/>
      <c r="DO11223" s="126"/>
      <c r="DP11223" s="126"/>
      <c r="DQ11223" s="127"/>
      <c r="DR11223" s="128"/>
      <c r="DS11223" s="13"/>
      <c r="DW11223" s="128"/>
      <c r="DX11223" s="128"/>
      <c r="DY11223" s="128"/>
      <c r="EH11223" s="89"/>
      <c r="EI11223" s="90"/>
    </row>
    <row r="11224" spans="38:139">
      <c r="AL11224" s="13"/>
      <c r="AM11224" s="13"/>
      <c r="AN11224" s="3"/>
      <c r="AO11224" s="126"/>
      <c r="AP11224" s="126"/>
      <c r="AQ11224" s="127"/>
      <c r="AR11224" s="128"/>
      <c r="AS11224" s="13"/>
      <c r="AW11224" s="128"/>
      <c r="AX11224" s="128"/>
      <c r="AY11224" s="128"/>
      <c r="BH11224" s="89"/>
      <c r="BI11224" s="90"/>
      <c r="DL11224" s="13"/>
      <c r="DM11224" s="13"/>
      <c r="DN11224" s="3"/>
      <c r="DO11224" s="126"/>
      <c r="DP11224" s="126"/>
      <c r="DQ11224" s="127"/>
      <c r="DR11224" s="128"/>
      <c r="DS11224" s="13"/>
      <c r="DW11224" s="128"/>
      <c r="DX11224" s="128"/>
      <c r="DY11224" s="128"/>
      <c r="EH11224" s="89"/>
      <c r="EI11224" s="90"/>
    </row>
    <row r="11225" spans="38:139">
      <c r="AL11225" s="13"/>
      <c r="AM11225" s="13"/>
      <c r="AN11225" s="3"/>
      <c r="AO11225" s="126"/>
      <c r="AP11225" s="126"/>
      <c r="AQ11225" s="127"/>
      <c r="AR11225" s="128"/>
      <c r="AS11225" s="13"/>
      <c r="AW11225" s="128"/>
      <c r="AX11225" s="128"/>
      <c r="AY11225" s="128"/>
      <c r="BH11225" s="89"/>
      <c r="BI11225" s="90"/>
      <c r="DL11225" s="13"/>
      <c r="DM11225" s="13"/>
      <c r="DN11225" s="3"/>
      <c r="DO11225" s="126"/>
      <c r="DP11225" s="126"/>
      <c r="DQ11225" s="127"/>
      <c r="DR11225" s="128"/>
      <c r="DS11225" s="13"/>
      <c r="DW11225" s="128"/>
      <c r="DX11225" s="128"/>
      <c r="DY11225" s="128"/>
      <c r="EH11225" s="89"/>
      <c r="EI11225" s="90"/>
    </row>
    <row r="11226" spans="38:139">
      <c r="AL11226" s="13"/>
      <c r="AM11226" s="13"/>
      <c r="AN11226" s="3"/>
      <c r="AO11226" s="126"/>
      <c r="AP11226" s="126"/>
      <c r="AQ11226" s="127"/>
      <c r="AR11226" s="128"/>
      <c r="AS11226" s="13"/>
      <c r="AW11226" s="128"/>
      <c r="AX11226" s="128"/>
      <c r="AY11226" s="128"/>
      <c r="BH11226" s="89"/>
      <c r="BI11226" s="90"/>
      <c r="DL11226" s="13"/>
      <c r="DM11226" s="13"/>
      <c r="DN11226" s="3"/>
      <c r="DO11226" s="126"/>
      <c r="DP11226" s="126"/>
      <c r="DQ11226" s="127"/>
      <c r="DR11226" s="128"/>
      <c r="DS11226" s="13"/>
      <c r="DW11226" s="128"/>
      <c r="DX11226" s="128"/>
      <c r="DY11226" s="128"/>
      <c r="EH11226" s="89"/>
      <c r="EI11226" s="90"/>
    </row>
    <row r="11227" spans="38:139">
      <c r="AL11227" s="13"/>
      <c r="AM11227" s="13"/>
      <c r="AN11227" s="3"/>
      <c r="AO11227" s="126"/>
      <c r="AP11227" s="126"/>
      <c r="AQ11227" s="127"/>
      <c r="AR11227" s="128"/>
      <c r="AS11227" s="13"/>
      <c r="AW11227" s="128"/>
      <c r="AX11227" s="128"/>
      <c r="AY11227" s="128"/>
      <c r="BH11227" s="89"/>
      <c r="BI11227" s="90"/>
      <c r="DL11227" s="13"/>
      <c r="DM11227" s="13"/>
      <c r="DN11227" s="3"/>
      <c r="DO11227" s="126"/>
      <c r="DP11227" s="126"/>
      <c r="DQ11227" s="127"/>
      <c r="DR11227" s="128"/>
      <c r="DS11227" s="13"/>
      <c r="DW11227" s="128"/>
      <c r="DX11227" s="128"/>
      <c r="DY11227" s="128"/>
      <c r="EH11227" s="89"/>
      <c r="EI11227" s="90"/>
    </row>
    <row r="11228" spans="38:139">
      <c r="AL11228" s="13"/>
      <c r="AM11228" s="13"/>
      <c r="AN11228" s="3"/>
      <c r="AO11228" s="126"/>
      <c r="AP11228" s="126"/>
      <c r="AQ11228" s="127"/>
      <c r="AR11228" s="128"/>
      <c r="AS11228" s="13"/>
      <c r="AW11228" s="128"/>
      <c r="AX11228" s="128"/>
      <c r="AY11228" s="128"/>
      <c r="BH11228" s="89"/>
      <c r="BI11228" s="90"/>
      <c r="DL11228" s="13"/>
      <c r="DM11228" s="13"/>
      <c r="DN11228" s="3"/>
      <c r="DO11228" s="126"/>
      <c r="DP11228" s="126"/>
      <c r="DQ11228" s="127"/>
      <c r="DR11228" s="128"/>
      <c r="DS11228" s="13"/>
      <c r="DW11228" s="128"/>
      <c r="DX11228" s="128"/>
      <c r="DY11228" s="128"/>
      <c r="EH11228" s="89"/>
      <c r="EI11228" s="90"/>
    </row>
    <row r="11229" spans="38:139">
      <c r="AL11229" s="13"/>
      <c r="AM11229" s="13"/>
      <c r="AN11229" s="3"/>
      <c r="AO11229" s="126"/>
      <c r="AP11229" s="126"/>
      <c r="AQ11229" s="127"/>
      <c r="AR11229" s="128"/>
      <c r="AS11229" s="13"/>
      <c r="AW11229" s="128"/>
      <c r="AX11229" s="128"/>
      <c r="AY11229" s="128"/>
      <c r="BH11229" s="89"/>
      <c r="BI11229" s="90"/>
      <c r="DL11229" s="13"/>
      <c r="DM11229" s="13"/>
      <c r="DN11229" s="3"/>
      <c r="DO11229" s="126"/>
      <c r="DP11229" s="126"/>
      <c r="DQ11229" s="127"/>
      <c r="DR11229" s="128"/>
      <c r="DS11229" s="13"/>
      <c r="DW11229" s="128"/>
      <c r="DX11229" s="128"/>
      <c r="DY11229" s="128"/>
      <c r="EH11229" s="89"/>
      <c r="EI11229" s="90"/>
    </row>
    <row r="11230" spans="38:139">
      <c r="AL11230" s="13"/>
      <c r="AM11230" s="13"/>
      <c r="AN11230" s="3"/>
      <c r="AO11230" s="126"/>
      <c r="AP11230" s="126"/>
      <c r="AQ11230" s="127"/>
      <c r="AR11230" s="128"/>
      <c r="AS11230" s="13"/>
      <c r="AW11230" s="128"/>
      <c r="AX11230" s="128"/>
      <c r="AY11230" s="128"/>
      <c r="BH11230" s="89"/>
      <c r="BI11230" s="90"/>
      <c r="DL11230" s="13"/>
      <c r="DM11230" s="13"/>
      <c r="DN11230" s="3"/>
      <c r="DO11230" s="126"/>
      <c r="DP11230" s="126"/>
      <c r="DQ11230" s="127"/>
      <c r="DR11230" s="128"/>
      <c r="DS11230" s="13"/>
      <c r="DW11230" s="128"/>
      <c r="DX11230" s="128"/>
      <c r="DY11230" s="128"/>
      <c r="EH11230" s="89"/>
      <c r="EI11230" s="90"/>
    </row>
    <row r="11231" spans="38:139">
      <c r="AL11231" s="13"/>
      <c r="AM11231" s="13"/>
      <c r="AN11231" s="3"/>
      <c r="AO11231" s="126"/>
      <c r="AP11231" s="126"/>
      <c r="AQ11231" s="127"/>
      <c r="AR11231" s="128"/>
      <c r="AS11231" s="13"/>
      <c r="AW11231" s="128"/>
      <c r="AX11231" s="128"/>
      <c r="AY11231" s="128"/>
      <c r="BH11231" s="89"/>
      <c r="BI11231" s="90"/>
      <c r="DL11231" s="13"/>
      <c r="DM11231" s="13"/>
      <c r="DN11231" s="3"/>
      <c r="DO11231" s="126"/>
      <c r="DP11231" s="126"/>
      <c r="DQ11231" s="127"/>
      <c r="DR11231" s="128"/>
      <c r="DS11231" s="13"/>
      <c r="DW11231" s="128"/>
      <c r="DX11231" s="128"/>
      <c r="DY11231" s="128"/>
      <c r="EH11231" s="89"/>
      <c r="EI11231" s="90"/>
    </row>
    <row r="11232" spans="38:139">
      <c r="AL11232" s="13"/>
      <c r="AM11232" s="13"/>
      <c r="AN11232" s="3"/>
      <c r="AO11232" s="126"/>
      <c r="AP11232" s="126"/>
      <c r="AQ11232" s="127"/>
      <c r="AR11232" s="128"/>
      <c r="AS11232" s="13"/>
      <c r="AW11232" s="128"/>
      <c r="AX11232" s="128"/>
      <c r="AY11232" s="128"/>
      <c r="BH11232" s="89"/>
      <c r="BI11232" s="90"/>
      <c r="DL11232" s="13"/>
      <c r="DM11232" s="13"/>
      <c r="DN11232" s="3"/>
      <c r="DO11232" s="126"/>
      <c r="DP11232" s="126"/>
      <c r="DQ11232" s="127"/>
      <c r="DR11232" s="128"/>
      <c r="DS11232" s="13"/>
      <c r="DW11232" s="128"/>
      <c r="DX11232" s="128"/>
      <c r="DY11232" s="128"/>
      <c r="EH11232" s="89"/>
      <c r="EI11232" s="90"/>
    </row>
    <row r="11233" spans="38:139">
      <c r="AL11233" s="13"/>
      <c r="AM11233" s="13"/>
      <c r="AN11233" s="3"/>
      <c r="AO11233" s="126"/>
      <c r="AP11233" s="126"/>
      <c r="AQ11233" s="127"/>
      <c r="AR11233" s="128"/>
      <c r="AS11233" s="13"/>
      <c r="AW11233" s="128"/>
      <c r="AX11233" s="128"/>
      <c r="AY11233" s="128"/>
      <c r="BH11233" s="89"/>
      <c r="BI11233" s="90"/>
      <c r="DL11233" s="13"/>
      <c r="DM11233" s="13"/>
      <c r="DN11233" s="3"/>
      <c r="DO11233" s="126"/>
      <c r="DP11233" s="126"/>
      <c r="DQ11233" s="127"/>
      <c r="DR11233" s="128"/>
      <c r="DS11233" s="13"/>
      <c r="DW11233" s="128"/>
      <c r="DX11233" s="128"/>
      <c r="DY11233" s="128"/>
      <c r="EH11233" s="89"/>
      <c r="EI11233" s="90"/>
    </row>
    <row r="11234" spans="38:139">
      <c r="AL11234" s="13"/>
      <c r="AM11234" s="13"/>
      <c r="AN11234" s="3"/>
      <c r="AO11234" s="126"/>
      <c r="AP11234" s="126"/>
      <c r="AQ11234" s="127"/>
      <c r="AR11234" s="128"/>
      <c r="AS11234" s="13"/>
      <c r="AW11234" s="128"/>
      <c r="AX11234" s="128"/>
      <c r="AY11234" s="128"/>
      <c r="BH11234" s="89"/>
      <c r="BI11234" s="90"/>
      <c r="DL11234" s="13"/>
      <c r="DM11234" s="13"/>
      <c r="DN11234" s="3"/>
      <c r="DO11234" s="126"/>
      <c r="DP11234" s="126"/>
      <c r="DQ11234" s="127"/>
      <c r="DR11234" s="128"/>
      <c r="DS11234" s="13"/>
      <c r="DW11234" s="128"/>
      <c r="DX11234" s="128"/>
      <c r="DY11234" s="128"/>
      <c r="EH11234" s="89"/>
      <c r="EI11234" s="90"/>
    </row>
    <row r="11235" spans="38:139">
      <c r="AL11235" s="13"/>
      <c r="AM11235" s="13"/>
      <c r="AN11235" s="3"/>
      <c r="AO11235" s="126"/>
      <c r="AP11235" s="126"/>
      <c r="AQ11235" s="127"/>
      <c r="AR11235" s="128"/>
      <c r="AS11235" s="13"/>
      <c r="AW11235" s="128"/>
      <c r="AX11235" s="128"/>
      <c r="AY11235" s="128"/>
      <c r="BH11235" s="89"/>
      <c r="BI11235" s="90"/>
      <c r="DL11235" s="13"/>
      <c r="DM11235" s="13"/>
      <c r="DN11235" s="3"/>
      <c r="DO11235" s="126"/>
      <c r="DP11235" s="126"/>
      <c r="DQ11235" s="127"/>
      <c r="DR11235" s="128"/>
      <c r="DS11235" s="13"/>
      <c r="DW11235" s="128"/>
      <c r="DX11235" s="128"/>
      <c r="DY11235" s="128"/>
      <c r="EH11235" s="89"/>
      <c r="EI11235" s="90"/>
    </row>
    <row r="11236" spans="38:139">
      <c r="AL11236" s="13"/>
      <c r="AM11236" s="13"/>
      <c r="AN11236" s="3"/>
      <c r="AO11236" s="126"/>
      <c r="AP11236" s="126"/>
      <c r="AQ11236" s="127"/>
      <c r="AR11236" s="128"/>
      <c r="AS11236" s="13"/>
      <c r="AW11236" s="128"/>
      <c r="AX11236" s="128"/>
      <c r="AY11236" s="128"/>
      <c r="BH11236" s="89"/>
      <c r="BI11236" s="90"/>
      <c r="DL11236" s="13"/>
      <c r="DM11236" s="13"/>
      <c r="DN11236" s="3"/>
      <c r="DO11236" s="126"/>
      <c r="DP11236" s="126"/>
      <c r="DQ11236" s="127"/>
      <c r="DR11236" s="128"/>
      <c r="DS11236" s="13"/>
      <c r="DW11236" s="128"/>
      <c r="DX11236" s="128"/>
      <c r="DY11236" s="128"/>
      <c r="EH11236" s="89"/>
      <c r="EI11236" s="90"/>
    </row>
    <row r="11237" spans="38:139">
      <c r="AL11237" s="13"/>
      <c r="AM11237" s="13"/>
      <c r="AN11237" s="3"/>
      <c r="AO11237" s="126"/>
      <c r="AP11237" s="126"/>
      <c r="AQ11237" s="127"/>
      <c r="AR11237" s="128"/>
      <c r="AS11237" s="13"/>
      <c r="AW11237" s="128"/>
      <c r="AX11237" s="128"/>
      <c r="AY11237" s="128"/>
      <c r="BH11237" s="89"/>
      <c r="BI11237" s="90"/>
      <c r="DL11237" s="13"/>
      <c r="DM11237" s="13"/>
      <c r="DN11237" s="3"/>
      <c r="DO11237" s="126"/>
      <c r="DP11237" s="126"/>
      <c r="DQ11237" s="127"/>
      <c r="DR11237" s="128"/>
      <c r="DS11237" s="13"/>
      <c r="DW11237" s="128"/>
      <c r="DX11237" s="128"/>
      <c r="DY11237" s="128"/>
      <c r="EH11237" s="89"/>
      <c r="EI11237" s="90"/>
    </row>
    <row r="11238" spans="38:139">
      <c r="AL11238" s="13"/>
      <c r="AM11238" s="13"/>
      <c r="AN11238" s="3"/>
      <c r="AO11238" s="126"/>
      <c r="AP11238" s="126"/>
      <c r="AQ11238" s="127"/>
      <c r="AR11238" s="128"/>
      <c r="AS11238" s="13"/>
      <c r="AW11238" s="128"/>
      <c r="AX11238" s="128"/>
      <c r="AY11238" s="128"/>
      <c r="BH11238" s="89"/>
      <c r="BI11238" s="90"/>
      <c r="DL11238" s="13"/>
      <c r="DM11238" s="13"/>
      <c r="DN11238" s="3"/>
      <c r="DO11238" s="126"/>
      <c r="DP11238" s="126"/>
      <c r="DQ11238" s="127"/>
      <c r="DR11238" s="128"/>
      <c r="DS11238" s="13"/>
      <c r="DW11238" s="128"/>
      <c r="DX11238" s="128"/>
      <c r="DY11238" s="128"/>
      <c r="EH11238" s="89"/>
      <c r="EI11238" s="90"/>
    </row>
    <row r="11239" spans="38:139">
      <c r="AL11239" s="13"/>
      <c r="AM11239" s="13"/>
      <c r="AN11239" s="3"/>
      <c r="AO11239" s="126"/>
      <c r="AP11239" s="126"/>
      <c r="AQ11239" s="127"/>
      <c r="AR11239" s="128"/>
      <c r="AS11239" s="13"/>
      <c r="AW11239" s="128"/>
      <c r="AX11239" s="128"/>
      <c r="AY11239" s="128"/>
      <c r="BH11239" s="89"/>
      <c r="BI11239" s="90"/>
      <c r="DL11239" s="13"/>
      <c r="DM11239" s="13"/>
      <c r="DN11239" s="3"/>
      <c r="DO11239" s="126"/>
      <c r="DP11239" s="126"/>
      <c r="DQ11239" s="127"/>
      <c r="DR11239" s="128"/>
      <c r="DS11239" s="13"/>
      <c r="DW11239" s="128"/>
      <c r="DX11239" s="128"/>
      <c r="DY11239" s="128"/>
      <c r="EH11239" s="89"/>
      <c r="EI11239" s="90"/>
    </row>
    <row r="11240" spans="38:139">
      <c r="AL11240" s="13"/>
      <c r="AM11240" s="13"/>
      <c r="AN11240" s="3"/>
      <c r="AO11240" s="126"/>
      <c r="AP11240" s="126"/>
      <c r="AQ11240" s="127"/>
      <c r="AR11240" s="128"/>
      <c r="AS11240" s="13"/>
      <c r="AW11240" s="128"/>
      <c r="AX11240" s="128"/>
      <c r="AY11240" s="128"/>
      <c r="BH11240" s="89"/>
      <c r="BI11240" s="90"/>
      <c r="DL11240" s="13"/>
      <c r="DM11240" s="13"/>
      <c r="DN11240" s="3"/>
      <c r="DO11240" s="126"/>
      <c r="DP11240" s="126"/>
      <c r="DQ11240" s="127"/>
      <c r="DR11240" s="128"/>
      <c r="DS11240" s="13"/>
      <c r="DW11240" s="128"/>
      <c r="DX11240" s="128"/>
      <c r="DY11240" s="128"/>
      <c r="EH11240" s="89"/>
      <c r="EI11240" s="90"/>
    </row>
    <row r="11241" spans="38:139">
      <c r="AL11241" s="13"/>
      <c r="AM11241" s="13"/>
      <c r="AN11241" s="3"/>
      <c r="AO11241" s="126"/>
      <c r="AP11241" s="126"/>
      <c r="AQ11241" s="127"/>
      <c r="AR11241" s="128"/>
      <c r="AS11241" s="13"/>
      <c r="AW11241" s="128"/>
      <c r="AX11241" s="128"/>
      <c r="AY11241" s="128"/>
      <c r="BH11241" s="89"/>
      <c r="BI11241" s="90"/>
      <c r="DL11241" s="13"/>
      <c r="DM11241" s="13"/>
      <c r="DN11241" s="3"/>
      <c r="DO11241" s="126"/>
      <c r="DP11241" s="126"/>
      <c r="DQ11241" s="127"/>
      <c r="DR11241" s="128"/>
      <c r="DS11241" s="13"/>
      <c r="DW11241" s="128"/>
      <c r="DX11241" s="128"/>
      <c r="DY11241" s="128"/>
      <c r="EH11241" s="89"/>
      <c r="EI11241" s="90"/>
    </row>
    <row r="11242" spans="38:139">
      <c r="AL11242" s="13"/>
      <c r="AM11242" s="13"/>
      <c r="AN11242" s="3"/>
      <c r="AO11242" s="126"/>
      <c r="AP11242" s="126"/>
      <c r="AQ11242" s="127"/>
      <c r="AR11242" s="128"/>
      <c r="AS11242" s="13"/>
      <c r="AW11242" s="128"/>
      <c r="AX11242" s="128"/>
      <c r="AY11242" s="128"/>
      <c r="BH11242" s="89"/>
      <c r="BI11242" s="90"/>
      <c r="DL11242" s="13"/>
      <c r="DM11242" s="13"/>
      <c r="DN11242" s="3"/>
      <c r="DO11242" s="126"/>
      <c r="DP11242" s="126"/>
      <c r="DQ11242" s="127"/>
      <c r="DR11242" s="128"/>
      <c r="DS11242" s="13"/>
      <c r="DW11242" s="128"/>
      <c r="DX11242" s="128"/>
      <c r="DY11242" s="128"/>
      <c r="EH11242" s="89"/>
      <c r="EI11242" s="90"/>
    </row>
    <row r="11243" spans="38:139">
      <c r="AL11243" s="13"/>
      <c r="AM11243" s="13"/>
      <c r="AN11243" s="3"/>
      <c r="AO11243" s="126"/>
      <c r="AP11243" s="126"/>
      <c r="AQ11243" s="127"/>
      <c r="AR11243" s="128"/>
      <c r="AS11243" s="13"/>
      <c r="AW11243" s="128"/>
      <c r="AX11243" s="128"/>
      <c r="AY11243" s="128"/>
      <c r="BH11243" s="89"/>
      <c r="BI11243" s="90"/>
      <c r="DL11243" s="13"/>
      <c r="DM11243" s="13"/>
      <c r="DN11243" s="3"/>
      <c r="DO11243" s="126"/>
      <c r="DP11243" s="126"/>
      <c r="DQ11243" s="127"/>
      <c r="DR11243" s="128"/>
      <c r="DS11243" s="13"/>
      <c r="DW11243" s="128"/>
      <c r="DX11243" s="128"/>
      <c r="DY11243" s="128"/>
      <c r="EH11243" s="89"/>
      <c r="EI11243" s="90"/>
    </row>
    <row r="11244" spans="38:139">
      <c r="AL11244" s="13"/>
      <c r="AM11244" s="13"/>
      <c r="AN11244" s="3"/>
      <c r="AO11244" s="126"/>
      <c r="AP11244" s="126"/>
      <c r="AQ11244" s="127"/>
      <c r="AR11244" s="128"/>
      <c r="AS11244" s="13"/>
      <c r="AW11244" s="128"/>
      <c r="AX11244" s="128"/>
      <c r="AY11244" s="128"/>
      <c r="BH11244" s="89"/>
      <c r="BI11244" s="90"/>
      <c r="DL11244" s="13"/>
      <c r="DM11244" s="13"/>
      <c r="DN11244" s="3"/>
      <c r="DO11244" s="126"/>
      <c r="DP11244" s="126"/>
      <c r="DQ11244" s="127"/>
      <c r="DR11244" s="128"/>
      <c r="DS11244" s="13"/>
      <c r="DW11244" s="128"/>
      <c r="DX11244" s="128"/>
      <c r="DY11244" s="128"/>
      <c r="EH11244" s="89"/>
      <c r="EI11244" s="90"/>
    </row>
    <row r="11245" spans="38:139">
      <c r="AL11245" s="13"/>
      <c r="AM11245" s="13"/>
      <c r="AN11245" s="3"/>
      <c r="AO11245" s="126"/>
      <c r="AP11245" s="126"/>
      <c r="AQ11245" s="127"/>
      <c r="AR11245" s="128"/>
      <c r="AS11245" s="13"/>
      <c r="AW11245" s="128"/>
      <c r="AX11245" s="128"/>
      <c r="AY11245" s="128"/>
      <c r="BH11245" s="89"/>
      <c r="BI11245" s="90"/>
      <c r="DL11245" s="13"/>
      <c r="DM11245" s="13"/>
      <c r="DN11245" s="3"/>
      <c r="DO11245" s="126"/>
      <c r="DP11245" s="126"/>
      <c r="DQ11245" s="127"/>
      <c r="DR11245" s="128"/>
      <c r="DS11245" s="13"/>
      <c r="DW11245" s="128"/>
      <c r="DX11245" s="128"/>
      <c r="DY11245" s="128"/>
      <c r="EH11245" s="89"/>
      <c r="EI11245" s="90"/>
    </row>
    <row r="11246" spans="38:139">
      <c r="AL11246" s="13"/>
      <c r="AM11246" s="13"/>
      <c r="AN11246" s="3"/>
      <c r="AO11246" s="126"/>
      <c r="AP11246" s="126"/>
      <c r="AQ11246" s="127"/>
      <c r="AR11246" s="128"/>
      <c r="AS11246" s="13"/>
      <c r="AW11246" s="128"/>
      <c r="AX11246" s="128"/>
      <c r="AY11246" s="128"/>
      <c r="BH11246" s="89"/>
      <c r="BI11246" s="90"/>
      <c r="DL11246" s="13"/>
      <c r="DM11246" s="13"/>
      <c r="DN11246" s="3"/>
      <c r="DO11246" s="126"/>
      <c r="DP11246" s="126"/>
      <c r="DQ11246" s="127"/>
      <c r="DR11246" s="128"/>
      <c r="DS11246" s="13"/>
      <c r="DW11246" s="128"/>
      <c r="DX11246" s="128"/>
      <c r="DY11246" s="128"/>
      <c r="EH11246" s="89"/>
      <c r="EI11246" s="90"/>
    </row>
    <row r="11247" spans="38:139">
      <c r="AL11247" s="13"/>
      <c r="AM11247" s="13"/>
      <c r="AN11247" s="3"/>
      <c r="AO11247" s="126"/>
      <c r="AP11247" s="126"/>
      <c r="AQ11247" s="127"/>
      <c r="AR11247" s="128"/>
      <c r="AS11247" s="13"/>
      <c r="AW11247" s="128"/>
      <c r="AX11247" s="128"/>
      <c r="AY11247" s="128"/>
      <c r="BH11247" s="89"/>
      <c r="BI11247" s="90"/>
      <c r="DL11247" s="13"/>
      <c r="DM11247" s="13"/>
      <c r="DN11247" s="3"/>
      <c r="DO11247" s="126"/>
      <c r="DP11247" s="126"/>
      <c r="DQ11247" s="127"/>
      <c r="DR11247" s="128"/>
      <c r="DS11247" s="13"/>
      <c r="DW11247" s="128"/>
      <c r="DX11247" s="128"/>
      <c r="DY11247" s="128"/>
      <c r="EH11247" s="89"/>
      <c r="EI11247" s="90"/>
    </row>
    <row r="11248" spans="38:139">
      <c r="AL11248" s="13"/>
      <c r="AM11248" s="13"/>
      <c r="AN11248" s="3"/>
      <c r="AO11248" s="126"/>
      <c r="AP11248" s="126"/>
      <c r="AQ11248" s="127"/>
      <c r="AR11248" s="128"/>
      <c r="AS11248" s="13"/>
      <c r="AW11248" s="128"/>
      <c r="AX11248" s="128"/>
      <c r="AY11248" s="128"/>
      <c r="BH11248" s="89"/>
      <c r="BI11248" s="90"/>
      <c r="DL11248" s="13"/>
      <c r="DM11248" s="13"/>
      <c r="DN11248" s="3"/>
      <c r="DO11248" s="126"/>
      <c r="DP11248" s="126"/>
      <c r="DQ11248" s="127"/>
      <c r="DR11248" s="128"/>
      <c r="DS11248" s="13"/>
      <c r="DW11248" s="128"/>
      <c r="DX11248" s="128"/>
      <c r="DY11248" s="128"/>
      <c r="EH11248" s="89"/>
      <c r="EI11248" s="90"/>
    </row>
    <row r="11249" spans="38:139">
      <c r="AL11249" s="13"/>
      <c r="AM11249" s="13"/>
      <c r="AN11249" s="3"/>
      <c r="AO11249" s="126"/>
      <c r="AP11249" s="126"/>
      <c r="AQ11249" s="127"/>
      <c r="AR11249" s="128"/>
      <c r="AS11249" s="13"/>
      <c r="AW11249" s="128"/>
      <c r="AX11249" s="128"/>
      <c r="AY11249" s="128"/>
      <c r="BH11249" s="89"/>
      <c r="BI11249" s="90"/>
      <c r="DL11249" s="13"/>
      <c r="DM11249" s="13"/>
      <c r="DN11249" s="3"/>
      <c r="DO11249" s="126"/>
      <c r="DP11249" s="126"/>
      <c r="DQ11249" s="127"/>
      <c r="DR11249" s="128"/>
      <c r="DS11249" s="13"/>
      <c r="DW11249" s="128"/>
      <c r="DX11249" s="128"/>
      <c r="DY11249" s="128"/>
      <c r="EH11249" s="89"/>
      <c r="EI11249" s="90"/>
    </row>
    <row r="11250" spans="38:139">
      <c r="AL11250" s="13"/>
      <c r="AM11250" s="13"/>
      <c r="AN11250" s="3"/>
      <c r="AO11250" s="126"/>
      <c r="AP11250" s="126"/>
      <c r="AQ11250" s="127"/>
      <c r="AR11250" s="128"/>
      <c r="AS11250" s="13"/>
      <c r="AW11250" s="128"/>
      <c r="AX11250" s="128"/>
      <c r="AY11250" s="128"/>
      <c r="BH11250" s="89"/>
      <c r="BI11250" s="90"/>
      <c r="DL11250" s="13"/>
      <c r="DM11250" s="13"/>
      <c r="DN11250" s="3"/>
      <c r="DO11250" s="126"/>
      <c r="DP11250" s="126"/>
      <c r="DQ11250" s="127"/>
      <c r="DR11250" s="128"/>
      <c r="DS11250" s="13"/>
      <c r="DW11250" s="128"/>
      <c r="DX11250" s="128"/>
      <c r="DY11250" s="128"/>
      <c r="EH11250" s="89"/>
      <c r="EI11250" s="90"/>
    </row>
    <row r="11251" spans="38:139">
      <c r="AL11251" s="13"/>
      <c r="AM11251" s="13"/>
      <c r="AN11251" s="3"/>
      <c r="AO11251" s="126"/>
      <c r="AP11251" s="126"/>
      <c r="AQ11251" s="127"/>
      <c r="AR11251" s="128"/>
      <c r="AS11251" s="13"/>
      <c r="AW11251" s="128"/>
      <c r="AX11251" s="128"/>
      <c r="AY11251" s="128"/>
      <c r="BH11251" s="89"/>
      <c r="BI11251" s="90"/>
      <c r="DL11251" s="13"/>
      <c r="DM11251" s="13"/>
      <c r="DN11251" s="3"/>
      <c r="DO11251" s="126"/>
      <c r="DP11251" s="126"/>
      <c r="DQ11251" s="127"/>
      <c r="DR11251" s="128"/>
      <c r="DS11251" s="13"/>
      <c r="DW11251" s="128"/>
      <c r="DX11251" s="128"/>
      <c r="DY11251" s="128"/>
      <c r="EH11251" s="89"/>
      <c r="EI11251" s="90"/>
    </row>
    <row r="11252" spans="38:139">
      <c r="AL11252" s="13"/>
      <c r="AM11252" s="13"/>
      <c r="AN11252" s="3"/>
      <c r="AO11252" s="126"/>
      <c r="AP11252" s="126"/>
      <c r="AQ11252" s="127"/>
      <c r="AR11252" s="128"/>
      <c r="AS11252" s="13"/>
      <c r="AW11252" s="128"/>
      <c r="AX11252" s="128"/>
      <c r="AY11252" s="128"/>
      <c r="BH11252" s="89"/>
      <c r="BI11252" s="90"/>
      <c r="DL11252" s="13"/>
      <c r="DM11252" s="13"/>
      <c r="DN11252" s="3"/>
      <c r="DO11252" s="126"/>
      <c r="DP11252" s="126"/>
      <c r="DQ11252" s="127"/>
      <c r="DR11252" s="128"/>
      <c r="DS11252" s="13"/>
      <c r="DW11252" s="128"/>
      <c r="DX11252" s="128"/>
      <c r="DY11252" s="128"/>
      <c r="EH11252" s="89"/>
      <c r="EI11252" s="90"/>
    </row>
    <row r="11253" spans="38:139">
      <c r="AL11253" s="13"/>
      <c r="AM11253" s="13"/>
      <c r="AN11253" s="3"/>
      <c r="AO11253" s="126"/>
      <c r="AP11253" s="126"/>
      <c r="AQ11253" s="127"/>
      <c r="AR11253" s="128"/>
      <c r="AS11253" s="13"/>
      <c r="AW11253" s="128"/>
      <c r="AX11253" s="128"/>
      <c r="AY11253" s="128"/>
      <c r="BH11253" s="89"/>
      <c r="BI11253" s="90"/>
      <c r="DL11253" s="13"/>
      <c r="DM11253" s="13"/>
      <c r="DN11253" s="3"/>
      <c r="DO11253" s="126"/>
      <c r="DP11253" s="126"/>
      <c r="DQ11253" s="127"/>
      <c r="DR11253" s="128"/>
      <c r="DS11253" s="13"/>
      <c r="DW11253" s="128"/>
      <c r="DX11253" s="128"/>
      <c r="DY11253" s="128"/>
      <c r="EH11253" s="89"/>
      <c r="EI11253" s="90"/>
    </row>
    <row r="11254" spans="38:139">
      <c r="AL11254" s="13"/>
      <c r="AM11254" s="13"/>
      <c r="AN11254" s="3"/>
      <c r="AO11254" s="126"/>
      <c r="AP11254" s="126"/>
      <c r="AQ11254" s="127"/>
      <c r="AR11254" s="128"/>
      <c r="AS11254" s="13"/>
      <c r="AW11254" s="128"/>
      <c r="AX11254" s="128"/>
      <c r="AY11254" s="128"/>
      <c r="BH11254" s="89"/>
      <c r="BI11254" s="90"/>
      <c r="DL11254" s="13"/>
      <c r="DM11254" s="13"/>
      <c r="DN11254" s="3"/>
      <c r="DO11254" s="126"/>
      <c r="DP11254" s="126"/>
      <c r="DQ11254" s="127"/>
      <c r="DR11254" s="128"/>
      <c r="DS11254" s="13"/>
      <c r="DW11254" s="128"/>
      <c r="DX11254" s="128"/>
      <c r="DY11254" s="128"/>
      <c r="EH11254" s="89"/>
      <c r="EI11254" s="90"/>
    </row>
    <row r="11255" spans="38:139">
      <c r="AL11255" s="13"/>
      <c r="AM11255" s="13"/>
      <c r="AN11255" s="3"/>
      <c r="AO11255" s="126"/>
      <c r="AP11255" s="126"/>
      <c r="AQ11255" s="127"/>
      <c r="AR11255" s="128"/>
      <c r="AS11255" s="13"/>
      <c r="AW11255" s="128"/>
      <c r="AX11255" s="128"/>
      <c r="AY11255" s="128"/>
      <c r="BH11255" s="89"/>
      <c r="BI11255" s="90"/>
      <c r="DL11255" s="13"/>
      <c r="DM11255" s="13"/>
      <c r="DN11255" s="3"/>
      <c r="DO11255" s="126"/>
      <c r="DP11255" s="126"/>
      <c r="DQ11255" s="127"/>
      <c r="DR11255" s="128"/>
      <c r="DS11255" s="13"/>
      <c r="DW11255" s="128"/>
      <c r="DX11255" s="128"/>
      <c r="DY11255" s="128"/>
      <c r="EH11255" s="89"/>
      <c r="EI11255" s="90"/>
    </row>
    <row r="11256" spans="38:139">
      <c r="AL11256" s="13"/>
      <c r="AM11256" s="13"/>
      <c r="AN11256" s="3"/>
      <c r="AO11256" s="126"/>
      <c r="AP11256" s="126"/>
      <c r="AQ11256" s="127"/>
      <c r="AR11256" s="128"/>
      <c r="AS11256" s="13"/>
      <c r="AW11256" s="128"/>
      <c r="AX11256" s="128"/>
      <c r="AY11256" s="128"/>
      <c r="BH11256" s="89"/>
      <c r="BI11256" s="90"/>
      <c r="DL11256" s="13"/>
      <c r="DM11256" s="13"/>
      <c r="DN11256" s="3"/>
      <c r="DO11256" s="126"/>
      <c r="DP11256" s="126"/>
      <c r="DQ11256" s="127"/>
      <c r="DR11256" s="128"/>
      <c r="DS11256" s="13"/>
      <c r="DW11256" s="128"/>
      <c r="DX11256" s="128"/>
      <c r="DY11256" s="128"/>
      <c r="EH11256" s="89"/>
      <c r="EI11256" s="90"/>
    </row>
    <row r="11257" spans="38:139">
      <c r="AL11257" s="13"/>
      <c r="AM11257" s="13"/>
      <c r="AN11257" s="3"/>
      <c r="AO11257" s="126"/>
      <c r="AP11257" s="126"/>
      <c r="AQ11257" s="127"/>
      <c r="AR11257" s="128"/>
      <c r="AS11257" s="13"/>
      <c r="AW11257" s="128"/>
      <c r="AX11257" s="128"/>
      <c r="AY11257" s="128"/>
      <c r="BH11257" s="89"/>
      <c r="BI11257" s="90"/>
      <c r="DL11257" s="13"/>
      <c r="DM11257" s="13"/>
      <c r="DN11257" s="3"/>
      <c r="DO11257" s="126"/>
      <c r="DP11257" s="126"/>
      <c r="DQ11257" s="127"/>
      <c r="DR11257" s="128"/>
      <c r="DS11257" s="13"/>
      <c r="DW11257" s="128"/>
      <c r="DX11257" s="128"/>
      <c r="DY11257" s="128"/>
      <c r="EH11257" s="89"/>
      <c r="EI11257" s="90"/>
    </row>
    <row r="11258" spans="38:139">
      <c r="AL11258" s="13"/>
      <c r="AM11258" s="13"/>
      <c r="AN11258" s="3"/>
      <c r="AO11258" s="126"/>
      <c r="AP11258" s="126"/>
      <c r="AQ11258" s="127"/>
      <c r="AR11258" s="128"/>
      <c r="AS11258" s="13"/>
      <c r="AW11258" s="128"/>
      <c r="AX11258" s="128"/>
      <c r="AY11258" s="128"/>
      <c r="BH11258" s="89"/>
      <c r="BI11258" s="90"/>
      <c r="DL11258" s="13"/>
      <c r="DM11258" s="13"/>
      <c r="DN11258" s="3"/>
      <c r="DO11258" s="126"/>
      <c r="DP11258" s="126"/>
      <c r="DQ11258" s="127"/>
      <c r="DR11258" s="128"/>
      <c r="DS11258" s="13"/>
      <c r="DW11258" s="128"/>
      <c r="DX11258" s="128"/>
      <c r="DY11258" s="128"/>
      <c r="EH11258" s="89"/>
      <c r="EI11258" s="90"/>
    </row>
    <row r="11259" spans="38:139">
      <c r="AL11259" s="13"/>
      <c r="AM11259" s="13"/>
      <c r="AN11259" s="3"/>
      <c r="AO11259" s="126"/>
      <c r="AP11259" s="126"/>
      <c r="AQ11259" s="127"/>
      <c r="AR11259" s="128"/>
      <c r="AS11259" s="13"/>
      <c r="AW11259" s="128"/>
      <c r="AX11259" s="128"/>
      <c r="AY11259" s="128"/>
      <c r="BH11259" s="89"/>
      <c r="BI11259" s="90"/>
      <c r="DL11259" s="13"/>
      <c r="DM11259" s="13"/>
      <c r="DN11259" s="3"/>
      <c r="DO11259" s="126"/>
      <c r="DP11259" s="126"/>
      <c r="DQ11259" s="127"/>
      <c r="DR11259" s="128"/>
      <c r="DS11259" s="13"/>
      <c r="DW11259" s="128"/>
      <c r="DX11259" s="128"/>
      <c r="DY11259" s="128"/>
      <c r="EH11259" s="89"/>
      <c r="EI11259" s="90"/>
    </row>
    <row r="11260" spans="38:139">
      <c r="AL11260" s="13"/>
      <c r="AM11260" s="13"/>
      <c r="AN11260" s="3"/>
      <c r="AO11260" s="126"/>
      <c r="AP11260" s="126"/>
      <c r="AQ11260" s="127"/>
      <c r="AR11260" s="128"/>
      <c r="AS11260" s="13"/>
      <c r="AW11260" s="128"/>
      <c r="AX11260" s="128"/>
      <c r="AY11260" s="128"/>
      <c r="BH11260" s="89"/>
      <c r="BI11260" s="90"/>
      <c r="DL11260" s="13"/>
      <c r="DM11260" s="13"/>
      <c r="DN11260" s="3"/>
      <c r="DO11260" s="126"/>
      <c r="DP11260" s="126"/>
      <c r="DQ11260" s="127"/>
      <c r="DR11260" s="128"/>
      <c r="DS11260" s="13"/>
      <c r="DW11260" s="128"/>
      <c r="DX11260" s="128"/>
      <c r="DY11260" s="128"/>
      <c r="EH11260" s="89"/>
      <c r="EI11260" s="90"/>
    </row>
    <row r="11261" spans="38:139">
      <c r="AL11261" s="13"/>
      <c r="AM11261" s="13"/>
      <c r="AN11261" s="3"/>
      <c r="AO11261" s="126"/>
      <c r="AP11261" s="126"/>
      <c r="AQ11261" s="127"/>
      <c r="AR11261" s="128"/>
      <c r="AS11261" s="13"/>
      <c r="AW11261" s="128"/>
      <c r="AX11261" s="128"/>
      <c r="AY11261" s="128"/>
      <c r="BH11261" s="89"/>
      <c r="BI11261" s="90"/>
      <c r="DL11261" s="13"/>
      <c r="DM11261" s="13"/>
      <c r="DN11261" s="3"/>
      <c r="DO11261" s="126"/>
      <c r="DP11261" s="126"/>
      <c r="DQ11261" s="127"/>
      <c r="DR11261" s="128"/>
      <c r="DS11261" s="13"/>
      <c r="DW11261" s="128"/>
      <c r="DX11261" s="128"/>
      <c r="DY11261" s="128"/>
      <c r="EH11261" s="89"/>
      <c r="EI11261" s="90"/>
    </row>
    <row r="11262" spans="38:139">
      <c r="AL11262" s="13"/>
      <c r="AM11262" s="13"/>
      <c r="AN11262" s="3"/>
      <c r="AO11262" s="126"/>
      <c r="AP11262" s="126"/>
      <c r="AQ11262" s="127"/>
      <c r="AR11262" s="128"/>
      <c r="AS11262" s="13"/>
      <c r="AW11262" s="128"/>
      <c r="AX11262" s="128"/>
      <c r="AY11262" s="128"/>
      <c r="BH11262" s="89"/>
      <c r="BI11262" s="90"/>
      <c r="DL11262" s="13"/>
      <c r="DM11262" s="13"/>
      <c r="DN11262" s="3"/>
      <c r="DO11262" s="126"/>
      <c r="DP11262" s="126"/>
      <c r="DQ11262" s="127"/>
      <c r="DR11262" s="128"/>
      <c r="DS11262" s="13"/>
      <c r="DW11262" s="128"/>
      <c r="DX11262" s="128"/>
      <c r="DY11262" s="128"/>
      <c r="EH11262" s="89"/>
      <c r="EI11262" s="90"/>
    </row>
    <row r="11263" spans="38:139">
      <c r="AL11263" s="13"/>
      <c r="AM11263" s="13"/>
      <c r="AN11263" s="3"/>
      <c r="AO11263" s="126"/>
      <c r="AP11263" s="126"/>
      <c r="AQ11263" s="127"/>
      <c r="AR11263" s="128"/>
      <c r="AS11263" s="13"/>
      <c r="AW11263" s="128"/>
      <c r="AX11263" s="128"/>
      <c r="AY11263" s="128"/>
      <c r="BH11263" s="89"/>
      <c r="BI11263" s="90"/>
      <c r="DL11263" s="13"/>
      <c r="DM11263" s="13"/>
      <c r="DN11263" s="3"/>
      <c r="DO11263" s="126"/>
      <c r="DP11263" s="126"/>
      <c r="DQ11263" s="127"/>
      <c r="DR11263" s="128"/>
      <c r="DS11263" s="13"/>
      <c r="DW11263" s="128"/>
      <c r="DX11263" s="128"/>
      <c r="DY11263" s="128"/>
      <c r="EH11263" s="89"/>
      <c r="EI11263" s="90"/>
    </row>
    <row r="11264" spans="38:139">
      <c r="AL11264" s="13"/>
      <c r="AM11264" s="13"/>
      <c r="AN11264" s="3"/>
      <c r="AO11264" s="126"/>
      <c r="AP11264" s="126"/>
      <c r="AQ11264" s="127"/>
      <c r="AR11264" s="128"/>
      <c r="AS11264" s="13"/>
      <c r="AW11264" s="128"/>
      <c r="AX11264" s="128"/>
      <c r="AY11264" s="128"/>
      <c r="BH11264" s="89"/>
      <c r="BI11264" s="90"/>
      <c r="DL11264" s="13"/>
      <c r="DM11264" s="13"/>
      <c r="DN11264" s="3"/>
      <c r="DO11264" s="126"/>
      <c r="DP11264" s="126"/>
      <c r="DQ11264" s="127"/>
      <c r="DR11264" s="128"/>
      <c r="DS11264" s="13"/>
      <c r="DW11264" s="128"/>
      <c r="DX11264" s="128"/>
      <c r="DY11264" s="128"/>
      <c r="EH11264" s="89"/>
      <c r="EI11264" s="90"/>
    </row>
    <row r="11265" spans="38:139">
      <c r="AL11265" s="13"/>
      <c r="AM11265" s="13"/>
      <c r="AN11265" s="3"/>
      <c r="AO11265" s="126"/>
      <c r="AP11265" s="126"/>
      <c r="AQ11265" s="127"/>
      <c r="AR11265" s="128"/>
      <c r="AS11265" s="13"/>
      <c r="AW11265" s="128"/>
      <c r="AX11265" s="128"/>
      <c r="AY11265" s="128"/>
      <c r="BH11265" s="89"/>
      <c r="BI11265" s="90"/>
      <c r="DL11265" s="13"/>
      <c r="DM11265" s="13"/>
      <c r="DN11265" s="3"/>
      <c r="DO11265" s="126"/>
      <c r="DP11265" s="126"/>
      <c r="DQ11265" s="127"/>
      <c r="DR11265" s="128"/>
      <c r="DS11265" s="13"/>
      <c r="DW11265" s="128"/>
      <c r="DX11265" s="128"/>
      <c r="DY11265" s="128"/>
      <c r="EH11265" s="89"/>
      <c r="EI11265" s="90"/>
    </row>
    <row r="11266" spans="38:139">
      <c r="AL11266" s="13"/>
      <c r="AM11266" s="13"/>
      <c r="AN11266" s="3"/>
      <c r="AO11266" s="126"/>
      <c r="AP11266" s="126"/>
      <c r="AQ11266" s="127"/>
      <c r="AR11266" s="128"/>
      <c r="AS11266" s="13"/>
      <c r="AW11266" s="128"/>
      <c r="AX11266" s="128"/>
      <c r="AY11266" s="128"/>
      <c r="BH11266" s="89"/>
      <c r="BI11266" s="90"/>
      <c r="DL11266" s="13"/>
      <c r="DM11266" s="13"/>
      <c r="DN11266" s="3"/>
      <c r="DO11266" s="126"/>
      <c r="DP11266" s="126"/>
      <c r="DQ11266" s="127"/>
      <c r="DR11266" s="128"/>
      <c r="DS11266" s="13"/>
      <c r="DW11266" s="128"/>
      <c r="DX11266" s="128"/>
      <c r="DY11266" s="128"/>
      <c r="EH11266" s="89"/>
      <c r="EI11266" s="90"/>
    </row>
    <row r="11267" spans="38:139">
      <c r="AL11267" s="13"/>
      <c r="AM11267" s="13"/>
      <c r="AN11267" s="3"/>
      <c r="AO11267" s="126"/>
      <c r="AP11267" s="126"/>
      <c r="AQ11267" s="127"/>
      <c r="AR11267" s="128"/>
      <c r="AS11267" s="13"/>
      <c r="AW11267" s="128"/>
      <c r="AX11267" s="128"/>
      <c r="AY11267" s="128"/>
      <c r="BH11267" s="89"/>
      <c r="BI11267" s="90"/>
      <c r="DL11267" s="13"/>
      <c r="DM11267" s="13"/>
      <c r="DN11267" s="3"/>
      <c r="DO11267" s="126"/>
      <c r="DP11267" s="126"/>
      <c r="DQ11267" s="127"/>
      <c r="DR11267" s="128"/>
      <c r="DS11267" s="13"/>
      <c r="DW11267" s="128"/>
      <c r="DX11267" s="128"/>
      <c r="DY11267" s="128"/>
      <c r="EH11267" s="89"/>
      <c r="EI11267" s="90"/>
    </row>
    <row r="11268" spans="38:139">
      <c r="AL11268" s="13"/>
      <c r="AM11268" s="13"/>
      <c r="AN11268" s="3"/>
      <c r="AO11268" s="126"/>
      <c r="AP11268" s="126"/>
      <c r="AQ11268" s="127"/>
      <c r="AR11268" s="128"/>
      <c r="AS11268" s="13"/>
      <c r="AW11268" s="128"/>
      <c r="AX11268" s="128"/>
      <c r="AY11268" s="128"/>
      <c r="BH11268" s="89"/>
      <c r="BI11268" s="90"/>
      <c r="DL11268" s="13"/>
      <c r="DM11268" s="13"/>
      <c r="DN11268" s="3"/>
      <c r="DO11268" s="126"/>
      <c r="DP11268" s="126"/>
      <c r="DQ11268" s="127"/>
      <c r="DR11268" s="128"/>
      <c r="DS11268" s="13"/>
      <c r="DW11268" s="128"/>
      <c r="DX11268" s="128"/>
      <c r="DY11268" s="128"/>
      <c r="EH11268" s="89"/>
      <c r="EI11268" s="90"/>
    </row>
    <row r="11269" spans="38:139">
      <c r="AL11269" s="13"/>
      <c r="AM11269" s="13"/>
      <c r="AN11269" s="3"/>
      <c r="AO11269" s="126"/>
      <c r="AP11269" s="126"/>
      <c r="AQ11269" s="127"/>
      <c r="AR11269" s="128"/>
      <c r="AS11269" s="13"/>
      <c r="AW11269" s="128"/>
      <c r="AX11269" s="128"/>
      <c r="AY11269" s="128"/>
      <c r="BH11269" s="89"/>
      <c r="BI11269" s="90"/>
      <c r="DL11269" s="13"/>
      <c r="DM11269" s="13"/>
      <c r="DN11269" s="3"/>
      <c r="DO11269" s="126"/>
      <c r="DP11269" s="126"/>
      <c r="DQ11269" s="127"/>
      <c r="DR11269" s="128"/>
      <c r="DS11269" s="13"/>
      <c r="DW11269" s="128"/>
      <c r="DX11269" s="128"/>
      <c r="DY11269" s="128"/>
      <c r="EH11269" s="89"/>
      <c r="EI11269" s="90"/>
    </row>
    <row r="11270" spans="38:139">
      <c r="AL11270" s="13"/>
      <c r="AM11270" s="13"/>
      <c r="AN11270" s="3"/>
      <c r="AO11270" s="126"/>
      <c r="AP11270" s="126"/>
      <c r="AQ11270" s="127"/>
      <c r="AR11270" s="128"/>
      <c r="AS11270" s="13"/>
      <c r="AW11270" s="128"/>
      <c r="AX11270" s="128"/>
      <c r="AY11270" s="128"/>
      <c r="BH11270" s="89"/>
      <c r="BI11270" s="90"/>
      <c r="DL11270" s="13"/>
      <c r="DM11270" s="13"/>
      <c r="DN11270" s="3"/>
      <c r="DO11270" s="126"/>
      <c r="DP11270" s="126"/>
      <c r="DQ11270" s="127"/>
      <c r="DR11270" s="128"/>
      <c r="DS11270" s="13"/>
      <c r="DW11270" s="128"/>
      <c r="DX11270" s="128"/>
      <c r="DY11270" s="128"/>
      <c r="EH11270" s="89"/>
      <c r="EI11270" s="90"/>
    </row>
    <row r="11271" spans="38:139">
      <c r="AL11271" s="13"/>
      <c r="AM11271" s="13"/>
      <c r="AN11271" s="3"/>
      <c r="AO11271" s="126"/>
      <c r="AP11271" s="126"/>
      <c r="AQ11271" s="127"/>
      <c r="AR11271" s="128"/>
      <c r="AS11271" s="13"/>
      <c r="AW11271" s="128"/>
      <c r="AX11271" s="128"/>
      <c r="AY11271" s="128"/>
      <c r="BH11271" s="89"/>
      <c r="BI11271" s="90"/>
      <c r="DL11271" s="13"/>
      <c r="DM11271" s="13"/>
      <c r="DN11271" s="3"/>
      <c r="DO11271" s="126"/>
      <c r="DP11271" s="126"/>
      <c r="DQ11271" s="127"/>
      <c r="DR11271" s="128"/>
      <c r="DS11271" s="13"/>
      <c r="DW11271" s="128"/>
      <c r="DX11271" s="128"/>
      <c r="DY11271" s="128"/>
      <c r="EH11271" s="89"/>
      <c r="EI11271" s="90"/>
    </row>
    <row r="11272" spans="38:139">
      <c r="AL11272" s="13"/>
      <c r="AM11272" s="13"/>
      <c r="AN11272" s="3"/>
      <c r="AO11272" s="126"/>
      <c r="AP11272" s="126"/>
      <c r="AQ11272" s="127"/>
      <c r="AR11272" s="128"/>
      <c r="AS11272" s="13"/>
      <c r="AW11272" s="128"/>
      <c r="AX11272" s="128"/>
      <c r="AY11272" s="128"/>
      <c r="BH11272" s="89"/>
      <c r="BI11272" s="90"/>
      <c r="DL11272" s="13"/>
      <c r="DM11272" s="13"/>
      <c r="DN11272" s="3"/>
      <c r="DO11272" s="126"/>
      <c r="DP11272" s="126"/>
      <c r="DQ11272" s="127"/>
      <c r="DR11272" s="128"/>
      <c r="DS11272" s="13"/>
      <c r="DW11272" s="128"/>
      <c r="DX11272" s="128"/>
      <c r="DY11272" s="128"/>
      <c r="EH11272" s="89"/>
      <c r="EI11272" s="90"/>
    </row>
    <row r="11273" spans="38:139">
      <c r="AL11273" s="13"/>
      <c r="AM11273" s="13"/>
      <c r="AN11273" s="3"/>
      <c r="AO11273" s="126"/>
      <c r="AP11273" s="126"/>
      <c r="AQ11273" s="127"/>
      <c r="AR11273" s="128"/>
      <c r="AS11273" s="13"/>
      <c r="AW11273" s="128"/>
      <c r="AX11273" s="128"/>
      <c r="AY11273" s="128"/>
      <c r="BH11273" s="89"/>
      <c r="BI11273" s="90"/>
      <c r="DL11273" s="13"/>
      <c r="DM11273" s="13"/>
      <c r="DN11273" s="3"/>
      <c r="DO11273" s="126"/>
      <c r="DP11273" s="126"/>
      <c r="DQ11273" s="127"/>
      <c r="DR11273" s="128"/>
      <c r="DS11273" s="13"/>
      <c r="DW11273" s="128"/>
      <c r="DX11273" s="128"/>
      <c r="DY11273" s="128"/>
      <c r="EH11273" s="89"/>
      <c r="EI11273" s="90"/>
    </row>
    <row r="11274" spans="38:139">
      <c r="AL11274" s="13"/>
      <c r="AM11274" s="13"/>
      <c r="AN11274" s="3"/>
      <c r="AO11274" s="126"/>
      <c r="AP11274" s="126"/>
      <c r="AQ11274" s="127"/>
      <c r="AR11274" s="128"/>
      <c r="AS11274" s="13"/>
      <c r="AW11274" s="128"/>
      <c r="AX11274" s="128"/>
      <c r="AY11274" s="128"/>
      <c r="BH11274" s="89"/>
      <c r="BI11274" s="90"/>
      <c r="DL11274" s="13"/>
      <c r="DM11274" s="13"/>
      <c r="DN11274" s="3"/>
      <c r="DO11274" s="126"/>
      <c r="DP11274" s="126"/>
      <c r="DQ11274" s="127"/>
      <c r="DR11274" s="128"/>
      <c r="DS11274" s="13"/>
      <c r="DW11274" s="128"/>
      <c r="DX11274" s="128"/>
      <c r="DY11274" s="128"/>
      <c r="EH11274" s="89"/>
      <c r="EI11274" s="90"/>
    </row>
    <row r="11275" spans="38:139">
      <c r="AL11275" s="13"/>
      <c r="AM11275" s="13"/>
      <c r="AN11275" s="3"/>
      <c r="AO11275" s="126"/>
      <c r="AP11275" s="126"/>
      <c r="AQ11275" s="127"/>
      <c r="AR11275" s="128"/>
      <c r="AS11275" s="13"/>
      <c r="AW11275" s="128"/>
      <c r="AX11275" s="128"/>
      <c r="AY11275" s="128"/>
      <c r="BH11275" s="89"/>
      <c r="BI11275" s="90"/>
      <c r="DL11275" s="13"/>
      <c r="DM11275" s="13"/>
      <c r="DN11275" s="3"/>
      <c r="DO11275" s="126"/>
      <c r="DP11275" s="126"/>
      <c r="DQ11275" s="127"/>
      <c r="DR11275" s="128"/>
      <c r="DS11275" s="13"/>
      <c r="DW11275" s="128"/>
      <c r="DX11275" s="128"/>
      <c r="DY11275" s="128"/>
      <c r="EH11275" s="89"/>
      <c r="EI11275" s="90"/>
    </row>
    <row r="11276" spans="38:139">
      <c r="AL11276" s="13"/>
      <c r="AM11276" s="13"/>
      <c r="AN11276" s="3"/>
      <c r="AO11276" s="126"/>
      <c r="AP11276" s="126"/>
      <c r="AQ11276" s="127"/>
      <c r="AR11276" s="128"/>
      <c r="AS11276" s="13"/>
      <c r="AW11276" s="128"/>
      <c r="AX11276" s="128"/>
      <c r="AY11276" s="128"/>
      <c r="BH11276" s="89"/>
      <c r="BI11276" s="90"/>
      <c r="DL11276" s="13"/>
      <c r="DM11276" s="13"/>
      <c r="DN11276" s="3"/>
      <c r="DO11276" s="126"/>
      <c r="DP11276" s="126"/>
      <c r="DQ11276" s="127"/>
      <c r="DR11276" s="128"/>
      <c r="DS11276" s="13"/>
      <c r="DW11276" s="128"/>
      <c r="DX11276" s="128"/>
      <c r="DY11276" s="128"/>
      <c r="EH11276" s="89"/>
      <c r="EI11276" s="90"/>
    </row>
    <row r="11277" spans="38:139">
      <c r="AL11277" s="13"/>
      <c r="AM11277" s="13"/>
      <c r="AN11277" s="3"/>
      <c r="AO11277" s="126"/>
      <c r="AP11277" s="126"/>
      <c r="AQ11277" s="127"/>
      <c r="AR11277" s="128"/>
      <c r="AS11277" s="13"/>
      <c r="AW11277" s="128"/>
      <c r="AX11277" s="128"/>
      <c r="AY11277" s="128"/>
      <c r="BH11277" s="89"/>
      <c r="BI11277" s="90"/>
      <c r="DL11277" s="13"/>
      <c r="DM11277" s="13"/>
      <c r="DN11277" s="3"/>
      <c r="DO11277" s="126"/>
      <c r="DP11277" s="126"/>
      <c r="DQ11277" s="127"/>
      <c r="DR11277" s="128"/>
      <c r="DS11277" s="13"/>
      <c r="DW11277" s="128"/>
      <c r="DX11277" s="128"/>
      <c r="DY11277" s="128"/>
      <c r="EH11277" s="89"/>
      <c r="EI11277" s="90"/>
    </row>
    <row r="11278" spans="38:139">
      <c r="AL11278" s="13"/>
      <c r="AM11278" s="13"/>
      <c r="AN11278" s="3"/>
      <c r="AO11278" s="126"/>
      <c r="AP11278" s="126"/>
      <c r="AQ11278" s="127"/>
      <c r="AR11278" s="128"/>
      <c r="AS11278" s="13"/>
      <c r="AW11278" s="128"/>
      <c r="AX11278" s="128"/>
      <c r="AY11278" s="128"/>
      <c r="BH11278" s="89"/>
      <c r="BI11278" s="90"/>
      <c r="DL11278" s="13"/>
      <c r="DM11278" s="13"/>
      <c r="DN11278" s="3"/>
      <c r="DO11278" s="126"/>
      <c r="DP11278" s="126"/>
      <c r="DQ11278" s="127"/>
      <c r="DR11278" s="128"/>
      <c r="DS11278" s="13"/>
      <c r="DW11278" s="128"/>
      <c r="DX11278" s="128"/>
      <c r="DY11278" s="128"/>
      <c r="EH11278" s="89"/>
      <c r="EI11278" s="90"/>
    </row>
    <row r="11279" spans="38:139">
      <c r="AL11279" s="13"/>
      <c r="AM11279" s="13"/>
      <c r="AN11279" s="3"/>
      <c r="AO11279" s="126"/>
      <c r="AP11279" s="126"/>
      <c r="AQ11279" s="127"/>
      <c r="AR11279" s="128"/>
      <c r="AS11279" s="13"/>
      <c r="AW11279" s="128"/>
      <c r="AX11279" s="128"/>
      <c r="AY11279" s="128"/>
      <c r="BH11279" s="89"/>
      <c r="BI11279" s="90"/>
      <c r="DL11279" s="13"/>
      <c r="DM11279" s="13"/>
      <c r="DN11279" s="3"/>
      <c r="DO11279" s="126"/>
      <c r="DP11279" s="126"/>
      <c r="DQ11279" s="127"/>
      <c r="DR11279" s="128"/>
      <c r="DS11279" s="13"/>
      <c r="DW11279" s="128"/>
      <c r="DX11279" s="128"/>
      <c r="DY11279" s="128"/>
      <c r="EH11279" s="89"/>
      <c r="EI11279" s="90"/>
    </row>
    <row r="11280" spans="38:139">
      <c r="AL11280" s="13"/>
      <c r="AM11280" s="13"/>
      <c r="AN11280" s="3"/>
      <c r="AO11280" s="126"/>
      <c r="AP11280" s="126"/>
      <c r="AQ11280" s="127"/>
      <c r="AR11280" s="128"/>
      <c r="AS11280" s="13"/>
      <c r="AW11280" s="128"/>
      <c r="AX11280" s="128"/>
      <c r="AY11280" s="128"/>
      <c r="BH11280" s="89"/>
      <c r="BI11280" s="90"/>
      <c r="DL11280" s="13"/>
      <c r="DM11280" s="13"/>
      <c r="DN11280" s="3"/>
      <c r="DO11280" s="126"/>
      <c r="DP11280" s="126"/>
      <c r="DQ11280" s="127"/>
      <c r="DR11280" s="128"/>
      <c r="DS11280" s="13"/>
      <c r="DW11280" s="128"/>
      <c r="DX11280" s="128"/>
      <c r="DY11280" s="128"/>
      <c r="EH11280" s="89"/>
      <c r="EI11280" s="90"/>
    </row>
    <row r="11281" spans="38:139">
      <c r="AL11281" s="13"/>
      <c r="AM11281" s="13"/>
      <c r="AN11281" s="3"/>
      <c r="AO11281" s="126"/>
      <c r="AP11281" s="126"/>
      <c r="AQ11281" s="127"/>
      <c r="AR11281" s="128"/>
      <c r="AS11281" s="13"/>
      <c r="AW11281" s="128"/>
      <c r="AX11281" s="128"/>
      <c r="AY11281" s="128"/>
      <c r="BH11281" s="89"/>
      <c r="BI11281" s="90"/>
      <c r="DL11281" s="13"/>
      <c r="DM11281" s="13"/>
      <c r="DN11281" s="3"/>
      <c r="DO11281" s="126"/>
      <c r="DP11281" s="126"/>
      <c r="DQ11281" s="127"/>
      <c r="DR11281" s="128"/>
      <c r="DS11281" s="13"/>
      <c r="DW11281" s="128"/>
      <c r="DX11281" s="128"/>
      <c r="DY11281" s="128"/>
      <c r="EH11281" s="89"/>
      <c r="EI11281" s="90"/>
    </row>
    <row r="11282" spans="38:139">
      <c r="AL11282" s="13"/>
      <c r="AM11282" s="13"/>
      <c r="AN11282" s="3"/>
      <c r="AO11282" s="126"/>
      <c r="AP11282" s="126"/>
      <c r="AQ11282" s="127"/>
      <c r="AR11282" s="128"/>
      <c r="AS11282" s="13"/>
      <c r="AW11282" s="128"/>
      <c r="AX11282" s="128"/>
      <c r="AY11282" s="128"/>
      <c r="BH11282" s="89"/>
      <c r="BI11282" s="90"/>
      <c r="DL11282" s="13"/>
      <c r="DM11282" s="13"/>
      <c r="DN11282" s="3"/>
      <c r="DO11282" s="126"/>
      <c r="DP11282" s="126"/>
      <c r="DQ11282" s="127"/>
      <c r="DR11282" s="128"/>
      <c r="DS11282" s="13"/>
      <c r="DW11282" s="128"/>
      <c r="DX11282" s="128"/>
      <c r="DY11282" s="128"/>
      <c r="EH11282" s="89"/>
      <c r="EI11282" s="90"/>
    </row>
    <row r="11283" spans="38:139">
      <c r="AL11283" s="13"/>
      <c r="AM11283" s="13"/>
      <c r="AN11283" s="3"/>
      <c r="AO11283" s="126"/>
      <c r="AP11283" s="126"/>
      <c r="AQ11283" s="127"/>
      <c r="AR11283" s="128"/>
      <c r="AS11283" s="13"/>
      <c r="AW11283" s="128"/>
      <c r="AX11283" s="128"/>
      <c r="AY11283" s="128"/>
      <c r="BH11283" s="89"/>
      <c r="BI11283" s="90"/>
      <c r="DL11283" s="13"/>
      <c r="DM11283" s="13"/>
      <c r="DN11283" s="3"/>
      <c r="DO11283" s="126"/>
      <c r="DP11283" s="126"/>
      <c r="DQ11283" s="127"/>
      <c r="DR11283" s="128"/>
      <c r="DS11283" s="13"/>
      <c r="DW11283" s="128"/>
      <c r="DX11283" s="128"/>
      <c r="DY11283" s="128"/>
      <c r="EH11283" s="89"/>
      <c r="EI11283" s="90"/>
    </row>
    <row r="11284" spans="38:139">
      <c r="AL11284" s="13"/>
      <c r="AM11284" s="13"/>
      <c r="AN11284" s="3"/>
      <c r="AO11284" s="126"/>
      <c r="AP11284" s="126"/>
      <c r="AQ11284" s="127"/>
      <c r="AR11284" s="128"/>
      <c r="AS11284" s="13"/>
      <c r="AW11284" s="128"/>
      <c r="AX11284" s="128"/>
      <c r="AY11284" s="128"/>
      <c r="BH11284" s="89"/>
      <c r="BI11284" s="90"/>
      <c r="DL11284" s="13"/>
      <c r="DM11284" s="13"/>
      <c r="DN11284" s="3"/>
      <c r="DO11284" s="126"/>
      <c r="DP11284" s="126"/>
      <c r="DQ11284" s="127"/>
      <c r="DR11284" s="128"/>
      <c r="DS11284" s="13"/>
      <c r="DW11284" s="128"/>
      <c r="DX11284" s="128"/>
      <c r="DY11284" s="128"/>
      <c r="EH11284" s="89"/>
      <c r="EI11284" s="90"/>
    </row>
    <row r="11285" spans="38:139">
      <c r="AL11285" s="13"/>
      <c r="AM11285" s="13"/>
      <c r="AN11285" s="3"/>
      <c r="AO11285" s="126"/>
      <c r="AP11285" s="126"/>
      <c r="AQ11285" s="127"/>
      <c r="AR11285" s="128"/>
      <c r="AS11285" s="13"/>
      <c r="AW11285" s="128"/>
      <c r="AX11285" s="128"/>
      <c r="AY11285" s="128"/>
      <c r="BH11285" s="89"/>
      <c r="BI11285" s="90"/>
      <c r="DL11285" s="13"/>
      <c r="DM11285" s="13"/>
      <c r="DN11285" s="3"/>
      <c r="DO11285" s="126"/>
      <c r="DP11285" s="126"/>
      <c r="DQ11285" s="127"/>
      <c r="DR11285" s="128"/>
      <c r="DS11285" s="13"/>
      <c r="DW11285" s="128"/>
      <c r="DX11285" s="128"/>
      <c r="DY11285" s="128"/>
      <c r="EH11285" s="89"/>
      <c r="EI11285" s="90"/>
    </row>
    <row r="11286" spans="38:139">
      <c r="AL11286" s="13"/>
      <c r="AM11286" s="13"/>
      <c r="AN11286" s="3"/>
      <c r="AO11286" s="126"/>
      <c r="AP11286" s="126"/>
      <c r="AQ11286" s="127"/>
      <c r="AR11286" s="128"/>
      <c r="AS11286" s="13"/>
      <c r="AW11286" s="128"/>
      <c r="AX11286" s="128"/>
      <c r="AY11286" s="128"/>
      <c r="BH11286" s="89"/>
      <c r="BI11286" s="90"/>
      <c r="DL11286" s="13"/>
      <c r="DM11286" s="13"/>
      <c r="DN11286" s="3"/>
      <c r="DO11286" s="126"/>
      <c r="DP11286" s="126"/>
      <c r="DQ11286" s="127"/>
      <c r="DR11286" s="128"/>
      <c r="DS11286" s="13"/>
      <c r="DW11286" s="128"/>
      <c r="DX11286" s="128"/>
      <c r="DY11286" s="128"/>
      <c r="EH11286" s="89"/>
      <c r="EI11286" s="90"/>
    </row>
    <row r="11287" spans="38:139">
      <c r="AL11287" s="13"/>
      <c r="AM11287" s="13"/>
      <c r="AN11287" s="3"/>
      <c r="AO11287" s="126"/>
      <c r="AP11287" s="126"/>
      <c r="AQ11287" s="127"/>
      <c r="AR11287" s="128"/>
      <c r="AS11287" s="13"/>
      <c r="AW11287" s="128"/>
      <c r="AX11287" s="128"/>
      <c r="AY11287" s="128"/>
      <c r="BH11287" s="89"/>
      <c r="BI11287" s="90"/>
      <c r="DL11287" s="13"/>
      <c r="DM11287" s="13"/>
      <c r="DN11287" s="3"/>
      <c r="DO11287" s="126"/>
      <c r="DP11287" s="126"/>
      <c r="DQ11287" s="127"/>
      <c r="DR11287" s="128"/>
      <c r="DS11287" s="13"/>
      <c r="DW11287" s="128"/>
      <c r="DX11287" s="128"/>
      <c r="DY11287" s="128"/>
      <c r="EH11287" s="89"/>
      <c r="EI11287" s="90"/>
    </row>
    <row r="11288" spans="38:139">
      <c r="AL11288" s="13"/>
      <c r="AM11288" s="13"/>
      <c r="AN11288" s="3"/>
      <c r="AO11288" s="126"/>
      <c r="AP11288" s="126"/>
      <c r="AQ11288" s="127"/>
      <c r="AR11288" s="128"/>
      <c r="AS11288" s="13"/>
      <c r="AW11288" s="128"/>
      <c r="AX11288" s="128"/>
      <c r="AY11288" s="128"/>
      <c r="BH11288" s="89"/>
      <c r="BI11288" s="90"/>
      <c r="DL11288" s="13"/>
      <c r="DM11288" s="13"/>
      <c r="DN11288" s="3"/>
      <c r="DO11288" s="126"/>
      <c r="DP11288" s="126"/>
      <c r="DQ11288" s="127"/>
      <c r="DR11288" s="128"/>
      <c r="DS11288" s="13"/>
      <c r="DW11288" s="128"/>
      <c r="DX11288" s="128"/>
      <c r="DY11288" s="128"/>
      <c r="EH11288" s="89"/>
      <c r="EI11288" s="90"/>
    </row>
    <row r="11289" spans="38:139">
      <c r="AL11289" s="13"/>
      <c r="AM11289" s="13"/>
      <c r="AN11289" s="3"/>
      <c r="AO11289" s="126"/>
      <c r="AP11289" s="126"/>
      <c r="AQ11289" s="127"/>
      <c r="AR11289" s="128"/>
      <c r="AS11289" s="13"/>
      <c r="AW11289" s="128"/>
      <c r="AX11289" s="128"/>
      <c r="AY11289" s="128"/>
      <c r="BH11289" s="89"/>
      <c r="BI11289" s="90"/>
      <c r="DL11289" s="13"/>
      <c r="DM11289" s="13"/>
      <c r="DN11289" s="3"/>
      <c r="DO11289" s="126"/>
      <c r="DP11289" s="126"/>
      <c r="DQ11289" s="127"/>
      <c r="DR11289" s="128"/>
      <c r="DS11289" s="13"/>
      <c r="DW11289" s="128"/>
      <c r="DX11289" s="128"/>
      <c r="DY11289" s="128"/>
      <c r="EH11289" s="89"/>
      <c r="EI11289" s="90"/>
    </row>
    <row r="11290" spans="38:139">
      <c r="AL11290" s="13"/>
      <c r="AM11290" s="13"/>
      <c r="AN11290" s="3"/>
      <c r="AO11290" s="126"/>
      <c r="AP11290" s="126"/>
      <c r="AQ11290" s="127"/>
      <c r="AR11290" s="128"/>
      <c r="AS11290" s="13"/>
      <c r="AW11290" s="128"/>
      <c r="AX11290" s="128"/>
      <c r="AY11290" s="128"/>
      <c r="BH11290" s="89"/>
      <c r="BI11290" s="90"/>
      <c r="DL11290" s="13"/>
      <c r="DM11290" s="13"/>
      <c r="DN11290" s="3"/>
      <c r="DO11290" s="126"/>
      <c r="DP11290" s="126"/>
      <c r="DQ11290" s="127"/>
      <c r="DR11290" s="128"/>
      <c r="DS11290" s="13"/>
      <c r="DW11290" s="128"/>
      <c r="DX11290" s="128"/>
      <c r="DY11290" s="128"/>
      <c r="EH11290" s="89"/>
      <c r="EI11290" s="90"/>
    </row>
    <row r="11291" spans="38:139">
      <c r="AL11291" s="13"/>
      <c r="AM11291" s="13"/>
      <c r="AN11291" s="3"/>
      <c r="AO11291" s="126"/>
      <c r="AP11291" s="126"/>
      <c r="AQ11291" s="127"/>
      <c r="AR11291" s="128"/>
      <c r="AS11291" s="13"/>
      <c r="AW11291" s="128"/>
      <c r="AX11291" s="128"/>
      <c r="AY11291" s="128"/>
      <c r="BH11291" s="89"/>
      <c r="BI11291" s="90"/>
      <c r="DL11291" s="13"/>
      <c r="DM11291" s="13"/>
      <c r="DN11291" s="3"/>
      <c r="DO11291" s="126"/>
      <c r="DP11291" s="126"/>
      <c r="DQ11291" s="127"/>
      <c r="DR11291" s="128"/>
      <c r="DS11291" s="13"/>
      <c r="DW11291" s="128"/>
      <c r="DX11291" s="128"/>
      <c r="DY11291" s="128"/>
      <c r="EH11291" s="89"/>
      <c r="EI11291" s="90"/>
    </row>
    <row r="11292" spans="38:139">
      <c r="AL11292" s="13"/>
      <c r="AM11292" s="13"/>
      <c r="AN11292" s="3"/>
      <c r="AO11292" s="126"/>
      <c r="AP11292" s="126"/>
      <c r="AQ11292" s="127"/>
      <c r="AR11292" s="128"/>
      <c r="AS11292" s="13"/>
      <c r="AW11292" s="128"/>
      <c r="AX11292" s="128"/>
      <c r="AY11292" s="128"/>
      <c r="BH11292" s="89"/>
      <c r="BI11292" s="90"/>
      <c r="DL11292" s="13"/>
      <c r="DM11292" s="13"/>
      <c r="DN11292" s="3"/>
      <c r="DO11292" s="126"/>
      <c r="DP11292" s="126"/>
      <c r="DQ11292" s="127"/>
      <c r="DR11292" s="128"/>
      <c r="DS11292" s="13"/>
      <c r="DW11292" s="128"/>
      <c r="DX11292" s="128"/>
      <c r="DY11292" s="128"/>
      <c r="EH11292" s="89"/>
      <c r="EI11292" s="90"/>
    </row>
    <row r="11293" spans="38:139">
      <c r="AL11293" s="13"/>
      <c r="AM11293" s="13"/>
      <c r="AN11293" s="3"/>
      <c r="AO11293" s="126"/>
      <c r="AP11293" s="126"/>
      <c r="AQ11293" s="127"/>
      <c r="AR11293" s="128"/>
      <c r="AS11293" s="13"/>
      <c r="AW11293" s="128"/>
      <c r="AX11293" s="128"/>
      <c r="AY11293" s="128"/>
      <c r="BH11293" s="89"/>
      <c r="BI11293" s="90"/>
      <c r="DL11293" s="13"/>
      <c r="DM11293" s="13"/>
      <c r="DN11293" s="3"/>
      <c r="DO11293" s="126"/>
      <c r="DP11293" s="126"/>
      <c r="DQ11293" s="127"/>
      <c r="DR11293" s="128"/>
      <c r="DS11293" s="13"/>
      <c r="DW11293" s="128"/>
      <c r="DX11293" s="128"/>
      <c r="DY11293" s="128"/>
      <c r="EH11293" s="89"/>
      <c r="EI11293" s="90"/>
    </row>
    <row r="11294" spans="38:139">
      <c r="AL11294" s="13"/>
      <c r="AM11294" s="13"/>
      <c r="AN11294" s="3"/>
      <c r="AO11294" s="126"/>
      <c r="AP11294" s="126"/>
      <c r="AQ11294" s="127"/>
      <c r="AR11294" s="128"/>
      <c r="AS11294" s="13"/>
      <c r="AW11294" s="128"/>
      <c r="AX11294" s="128"/>
      <c r="AY11294" s="128"/>
      <c r="BH11294" s="89"/>
      <c r="BI11294" s="90"/>
      <c r="DL11294" s="13"/>
      <c r="DM11294" s="13"/>
      <c r="DN11294" s="3"/>
      <c r="DO11294" s="126"/>
      <c r="DP11294" s="126"/>
      <c r="DQ11294" s="127"/>
      <c r="DR11294" s="128"/>
      <c r="DS11294" s="13"/>
      <c r="DW11294" s="128"/>
      <c r="DX11294" s="128"/>
      <c r="DY11294" s="128"/>
      <c r="EH11294" s="89"/>
      <c r="EI11294" s="90"/>
    </row>
    <row r="11295" spans="38:139">
      <c r="AL11295" s="13"/>
      <c r="AM11295" s="13"/>
      <c r="AN11295" s="3"/>
      <c r="AO11295" s="126"/>
      <c r="AP11295" s="126"/>
      <c r="AQ11295" s="127"/>
      <c r="AR11295" s="128"/>
      <c r="AS11295" s="13"/>
      <c r="AW11295" s="128"/>
      <c r="AX11295" s="128"/>
      <c r="AY11295" s="128"/>
      <c r="BH11295" s="89"/>
      <c r="BI11295" s="90"/>
      <c r="DL11295" s="13"/>
      <c r="DM11295" s="13"/>
      <c r="DN11295" s="3"/>
      <c r="DO11295" s="126"/>
      <c r="DP11295" s="126"/>
      <c r="DQ11295" s="127"/>
      <c r="DR11295" s="128"/>
      <c r="DS11295" s="13"/>
      <c r="DW11295" s="128"/>
      <c r="DX11295" s="128"/>
      <c r="DY11295" s="128"/>
      <c r="EH11295" s="89"/>
      <c r="EI11295" s="90"/>
    </row>
    <row r="11296" spans="38:139">
      <c r="AL11296" s="13"/>
      <c r="AM11296" s="13"/>
      <c r="AN11296" s="3"/>
      <c r="AO11296" s="126"/>
      <c r="AP11296" s="126"/>
      <c r="AQ11296" s="127"/>
      <c r="AR11296" s="128"/>
      <c r="AS11296" s="13"/>
      <c r="AW11296" s="128"/>
      <c r="AX11296" s="128"/>
      <c r="AY11296" s="128"/>
      <c r="BH11296" s="89"/>
      <c r="BI11296" s="90"/>
      <c r="DL11296" s="13"/>
      <c r="DM11296" s="13"/>
      <c r="DN11296" s="3"/>
      <c r="DO11296" s="126"/>
      <c r="DP11296" s="126"/>
      <c r="DQ11296" s="127"/>
      <c r="DR11296" s="128"/>
      <c r="DS11296" s="13"/>
      <c r="DW11296" s="128"/>
      <c r="DX11296" s="128"/>
      <c r="DY11296" s="128"/>
      <c r="EH11296" s="89"/>
      <c r="EI11296" s="90"/>
    </row>
    <row r="11297" spans="38:139">
      <c r="AL11297" s="13"/>
      <c r="AM11297" s="13"/>
      <c r="AN11297" s="3"/>
      <c r="AO11297" s="126"/>
      <c r="AP11297" s="126"/>
      <c r="AQ11297" s="127"/>
      <c r="AR11297" s="128"/>
      <c r="AS11297" s="13"/>
      <c r="AW11297" s="128"/>
      <c r="AX11297" s="128"/>
      <c r="AY11297" s="128"/>
      <c r="BH11297" s="89"/>
      <c r="BI11297" s="90"/>
      <c r="DL11297" s="13"/>
      <c r="DM11297" s="13"/>
      <c r="DN11297" s="3"/>
      <c r="DO11297" s="126"/>
      <c r="DP11297" s="126"/>
      <c r="DQ11297" s="127"/>
      <c r="DR11297" s="128"/>
      <c r="DS11297" s="13"/>
      <c r="DW11297" s="128"/>
      <c r="DX11297" s="128"/>
      <c r="DY11297" s="128"/>
      <c r="EH11297" s="89"/>
      <c r="EI11297" s="90"/>
    </row>
    <row r="11298" spans="38:139">
      <c r="AL11298" s="13"/>
      <c r="AM11298" s="13"/>
      <c r="AN11298" s="3"/>
      <c r="AO11298" s="126"/>
      <c r="AP11298" s="126"/>
      <c r="AQ11298" s="127"/>
      <c r="AR11298" s="128"/>
      <c r="AS11298" s="13"/>
      <c r="AW11298" s="128"/>
      <c r="AX11298" s="128"/>
      <c r="AY11298" s="128"/>
      <c r="BH11298" s="89"/>
      <c r="BI11298" s="90"/>
      <c r="DL11298" s="13"/>
      <c r="DM11298" s="13"/>
      <c r="DN11298" s="3"/>
      <c r="DO11298" s="126"/>
      <c r="DP11298" s="126"/>
      <c r="DQ11298" s="127"/>
      <c r="DR11298" s="128"/>
      <c r="DS11298" s="13"/>
      <c r="DW11298" s="128"/>
      <c r="DX11298" s="128"/>
      <c r="DY11298" s="128"/>
      <c r="EH11298" s="89"/>
      <c r="EI11298" s="90"/>
    </row>
    <row r="11299" spans="38:139">
      <c r="AL11299" s="13"/>
      <c r="AM11299" s="13"/>
      <c r="AN11299" s="3"/>
      <c r="AO11299" s="126"/>
      <c r="AP11299" s="126"/>
      <c r="AQ11299" s="127"/>
      <c r="AR11299" s="128"/>
      <c r="AS11299" s="13"/>
      <c r="AW11299" s="128"/>
      <c r="AX11299" s="128"/>
      <c r="AY11299" s="128"/>
      <c r="BH11299" s="89"/>
      <c r="BI11299" s="90"/>
      <c r="DL11299" s="13"/>
      <c r="DM11299" s="13"/>
      <c r="DN11299" s="3"/>
      <c r="DO11299" s="126"/>
      <c r="DP11299" s="126"/>
      <c r="DQ11299" s="127"/>
      <c r="DR11299" s="128"/>
      <c r="DS11299" s="13"/>
      <c r="DW11299" s="128"/>
      <c r="DX11299" s="128"/>
      <c r="DY11299" s="128"/>
      <c r="EH11299" s="89"/>
      <c r="EI11299" s="90"/>
    </row>
    <row r="11300" spans="38:139">
      <c r="AL11300" s="13"/>
      <c r="AM11300" s="13"/>
      <c r="AN11300" s="3"/>
      <c r="AO11300" s="126"/>
      <c r="AP11300" s="126"/>
      <c r="AQ11300" s="127"/>
      <c r="AR11300" s="128"/>
      <c r="AS11300" s="13"/>
      <c r="AW11300" s="128"/>
      <c r="AX11300" s="128"/>
      <c r="AY11300" s="128"/>
      <c r="BH11300" s="89"/>
      <c r="BI11300" s="90"/>
      <c r="DL11300" s="13"/>
      <c r="DM11300" s="13"/>
      <c r="DN11300" s="3"/>
      <c r="DO11300" s="126"/>
      <c r="DP11300" s="126"/>
      <c r="DQ11300" s="127"/>
      <c r="DR11300" s="128"/>
      <c r="DS11300" s="13"/>
      <c r="DW11300" s="128"/>
      <c r="DX11300" s="128"/>
      <c r="DY11300" s="128"/>
      <c r="EH11300" s="89"/>
      <c r="EI11300" s="90"/>
    </row>
    <row r="11301" spans="38:139">
      <c r="AL11301" s="13"/>
      <c r="AM11301" s="13"/>
      <c r="AN11301" s="3"/>
      <c r="AO11301" s="126"/>
      <c r="AP11301" s="126"/>
      <c r="AQ11301" s="127"/>
      <c r="AR11301" s="128"/>
      <c r="AS11301" s="13"/>
      <c r="AW11301" s="128"/>
      <c r="AX11301" s="128"/>
      <c r="AY11301" s="128"/>
      <c r="BH11301" s="89"/>
      <c r="BI11301" s="90"/>
      <c r="DL11301" s="13"/>
      <c r="DM11301" s="13"/>
      <c r="DN11301" s="3"/>
      <c r="DO11301" s="126"/>
      <c r="DP11301" s="126"/>
      <c r="DQ11301" s="127"/>
      <c r="DR11301" s="128"/>
      <c r="DS11301" s="13"/>
      <c r="DW11301" s="128"/>
      <c r="DX11301" s="128"/>
      <c r="DY11301" s="128"/>
      <c r="EH11301" s="89"/>
      <c r="EI11301" s="90"/>
    </row>
    <row r="11302" spans="38:139">
      <c r="AL11302" s="13"/>
      <c r="AM11302" s="13"/>
      <c r="AN11302" s="3"/>
      <c r="AO11302" s="126"/>
      <c r="AP11302" s="126"/>
      <c r="AQ11302" s="127"/>
      <c r="AR11302" s="128"/>
      <c r="AS11302" s="13"/>
      <c r="AW11302" s="128"/>
      <c r="AX11302" s="128"/>
      <c r="AY11302" s="128"/>
      <c r="BH11302" s="89"/>
      <c r="BI11302" s="90"/>
      <c r="DL11302" s="13"/>
      <c r="DM11302" s="13"/>
      <c r="DN11302" s="3"/>
      <c r="DO11302" s="126"/>
      <c r="DP11302" s="126"/>
      <c r="DQ11302" s="127"/>
      <c r="DR11302" s="128"/>
      <c r="DS11302" s="13"/>
      <c r="DW11302" s="128"/>
      <c r="DX11302" s="128"/>
      <c r="DY11302" s="128"/>
      <c r="EH11302" s="89"/>
      <c r="EI11302" s="90"/>
    </row>
    <row r="11303" spans="38:139">
      <c r="AL11303" s="13"/>
      <c r="AM11303" s="13"/>
      <c r="AN11303" s="3"/>
      <c r="AO11303" s="126"/>
      <c r="AP11303" s="126"/>
      <c r="AQ11303" s="127"/>
      <c r="AR11303" s="128"/>
      <c r="AS11303" s="13"/>
      <c r="AW11303" s="128"/>
      <c r="AX11303" s="128"/>
      <c r="AY11303" s="128"/>
      <c r="BH11303" s="89"/>
      <c r="BI11303" s="90"/>
      <c r="DL11303" s="13"/>
      <c r="DM11303" s="13"/>
      <c r="DN11303" s="3"/>
      <c r="DO11303" s="126"/>
      <c r="DP11303" s="126"/>
      <c r="DQ11303" s="127"/>
      <c r="DR11303" s="128"/>
      <c r="DS11303" s="13"/>
      <c r="DW11303" s="128"/>
      <c r="DX11303" s="128"/>
      <c r="DY11303" s="128"/>
      <c r="EH11303" s="89"/>
      <c r="EI11303" s="90"/>
    </row>
    <row r="11304" spans="38:139">
      <c r="AL11304" s="13"/>
      <c r="AM11304" s="13"/>
      <c r="AN11304" s="3"/>
      <c r="AO11304" s="126"/>
      <c r="AP11304" s="126"/>
      <c r="AQ11304" s="127"/>
      <c r="AR11304" s="128"/>
      <c r="AS11304" s="13"/>
      <c r="AW11304" s="128"/>
      <c r="AX11304" s="128"/>
      <c r="AY11304" s="128"/>
      <c r="BH11304" s="89"/>
      <c r="BI11304" s="90"/>
      <c r="DL11304" s="13"/>
      <c r="DM11304" s="13"/>
      <c r="DN11304" s="3"/>
      <c r="DO11304" s="126"/>
      <c r="DP11304" s="126"/>
      <c r="DQ11304" s="127"/>
      <c r="DR11304" s="128"/>
      <c r="DS11304" s="13"/>
      <c r="DW11304" s="128"/>
      <c r="DX11304" s="128"/>
      <c r="DY11304" s="128"/>
      <c r="EH11304" s="89"/>
      <c r="EI11304" s="90"/>
    </row>
    <row r="11305" spans="38:139">
      <c r="AL11305" s="13"/>
      <c r="AM11305" s="13"/>
      <c r="AN11305" s="3"/>
      <c r="AO11305" s="126"/>
      <c r="AP11305" s="126"/>
      <c r="AQ11305" s="127"/>
      <c r="AR11305" s="128"/>
      <c r="AS11305" s="13"/>
      <c r="AW11305" s="128"/>
      <c r="AX11305" s="128"/>
      <c r="AY11305" s="128"/>
      <c r="BH11305" s="89"/>
      <c r="BI11305" s="90"/>
      <c r="DL11305" s="13"/>
      <c r="DM11305" s="13"/>
      <c r="DN11305" s="3"/>
      <c r="DO11305" s="126"/>
      <c r="DP11305" s="126"/>
      <c r="DQ11305" s="127"/>
      <c r="DR11305" s="128"/>
      <c r="DS11305" s="13"/>
      <c r="DW11305" s="128"/>
      <c r="DX11305" s="128"/>
      <c r="DY11305" s="128"/>
      <c r="EH11305" s="89"/>
      <c r="EI11305" s="90"/>
    </row>
    <row r="11306" spans="38:139">
      <c r="AL11306" s="13"/>
      <c r="AM11306" s="13"/>
      <c r="AN11306" s="3"/>
      <c r="AO11306" s="126"/>
      <c r="AP11306" s="126"/>
      <c r="AQ11306" s="127"/>
      <c r="AR11306" s="128"/>
      <c r="AS11306" s="13"/>
      <c r="AW11306" s="128"/>
      <c r="AX11306" s="128"/>
      <c r="AY11306" s="128"/>
      <c r="BH11306" s="89"/>
      <c r="BI11306" s="90"/>
      <c r="DL11306" s="13"/>
      <c r="DM11306" s="13"/>
      <c r="DN11306" s="3"/>
      <c r="DO11306" s="126"/>
      <c r="DP11306" s="126"/>
      <c r="DQ11306" s="127"/>
      <c r="DR11306" s="128"/>
      <c r="DS11306" s="13"/>
      <c r="DW11306" s="128"/>
      <c r="DX11306" s="128"/>
      <c r="DY11306" s="128"/>
      <c r="EH11306" s="89"/>
      <c r="EI11306" s="90"/>
    </row>
    <row r="11307" spans="38:139">
      <c r="AL11307" s="13"/>
      <c r="AM11307" s="13"/>
      <c r="AN11307" s="3"/>
      <c r="AO11307" s="126"/>
      <c r="AP11307" s="126"/>
      <c r="AQ11307" s="127"/>
      <c r="AR11307" s="128"/>
      <c r="AS11307" s="13"/>
      <c r="AW11307" s="128"/>
      <c r="AX11307" s="128"/>
      <c r="AY11307" s="128"/>
      <c r="BH11307" s="89"/>
      <c r="BI11307" s="90"/>
      <c r="DL11307" s="13"/>
      <c r="DM11307" s="13"/>
      <c r="DN11307" s="3"/>
      <c r="DO11307" s="126"/>
      <c r="DP11307" s="126"/>
      <c r="DQ11307" s="127"/>
      <c r="DR11307" s="128"/>
      <c r="DS11307" s="13"/>
      <c r="DW11307" s="128"/>
      <c r="DX11307" s="128"/>
      <c r="DY11307" s="128"/>
      <c r="EH11307" s="89"/>
      <c r="EI11307" s="90"/>
    </row>
    <row r="11308" spans="38:139">
      <c r="AL11308" s="13"/>
      <c r="AM11308" s="13"/>
      <c r="AN11308" s="3"/>
      <c r="AO11308" s="126"/>
      <c r="AP11308" s="126"/>
      <c r="AQ11308" s="127"/>
      <c r="AR11308" s="128"/>
      <c r="AS11308" s="13"/>
      <c r="AW11308" s="128"/>
      <c r="AX11308" s="128"/>
      <c r="AY11308" s="128"/>
      <c r="BH11308" s="89"/>
      <c r="BI11308" s="90"/>
      <c r="DL11308" s="13"/>
      <c r="DM11308" s="13"/>
      <c r="DN11308" s="3"/>
      <c r="DO11308" s="126"/>
      <c r="DP11308" s="126"/>
      <c r="DQ11308" s="127"/>
      <c r="DR11308" s="128"/>
      <c r="DS11308" s="13"/>
      <c r="DW11308" s="128"/>
      <c r="DX11308" s="128"/>
      <c r="DY11308" s="128"/>
      <c r="EH11308" s="89"/>
      <c r="EI11308" s="90"/>
    </row>
    <row r="11309" spans="38:139">
      <c r="AL11309" s="13"/>
      <c r="AM11309" s="13"/>
      <c r="AN11309" s="3"/>
      <c r="AO11309" s="126"/>
      <c r="AP11309" s="126"/>
      <c r="AQ11309" s="127"/>
      <c r="AR11309" s="128"/>
      <c r="AS11309" s="13"/>
      <c r="AW11309" s="128"/>
      <c r="AX11309" s="128"/>
      <c r="AY11309" s="128"/>
      <c r="BH11309" s="89"/>
      <c r="BI11309" s="90"/>
      <c r="DL11309" s="13"/>
      <c r="DM11309" s="13"/>
      <c r="DN11309" s="3"/>
      <c r="DO11309" s="126"/>
      <c r="DP11309" s="126"/>
      <c r="DQ11309" s="127"/>
      <c r="DR11309" s="128"/>
      <c r="DS11309" s="13"/>
      <c r="DW11309" s="128"/>
      <c r="DX11309" s="128"/>
      <c r="DY11309" s="128"/>
      <c r="EH11309" s="89"/>
      <c r="EI11309" s="90"/>
    </row>
    <row r="11310" spans="38:139">
      <c r="AL11310" s="13"/>
      <c r="AM11310" s="13"/>
      <c r="AN11310" s="3"/>
      <c r="AO11310" s="126"/>
      <c r="AP11310" s="126"/>
      <c r="AQ11310" s="127"/>
      <c r="AR11310" s="128"/>
      <c r="AS11310" s="13"/>
      <c r="AW11310" s="128"/>
      <c r="AX11310" s="128"/>
      <c r="AY11310" s="128"/>
      <c r="BH11310" s="89"/>
      <c r="BI11310" s="90"/>
      <c r="DL11310" s="13"/>
      <c r="DM11310" s="13"/>
      <c r="DN11310" s="3"/>
      <c r="DO11310" s="126"/>
      <c r="DP11310" s="126"/>
      <c r="DQ11310" s="127"/>
      <c r="DR11310" s="128"/>
      <c r="DS11310" s="13"/>
      <c r="DW11310" s="128"/>
      <c r="DX11310" s="128"/>
      <c r="DY11310" s="128"/>
      <c r="EH11310" s="89"/>
      <c r="EI11310" s="90"/>
    </row>
    <row r="11311" spans="38:139">
      <c r="AL11311" s="13"/>
      <c r="AM11311" s="13"/>
      <c r="AN11311" s="3"/>
      <c r="AO11311" s="126"/>
      <c r="AP11311" s="126"/>
      <c r="AQ11311" s="127"/>
      <c r="AR11311" s="128"/>
      <c r="AS11311" s="13"/>
      <c r="AW11311" s="128"/>
      <c r="AX11311" s="128"/>
      <c r="AY11311" s="128"/>
      <c r="BH11311" s="89"/>
      <c r="BI11311" s="90"/>
      <c r="DL11311" s="13"/>
      <c r="DM11311" s="13"/>
      <c r="DN11311" s="3"/>
      <c r="DO11311" s="126"/>
      <c r="DP11311" s="126"/>
      <c r="DQ11311" s="127"/>
      <c r="DR11311" s="128"/>
      <c r="DS11311" s="13"/>
      <c r="DW11311" s="128"/>
      <c r="DX11311" s="128"/>
      <c r="DY11311" s="128"/>
      <c r="EH11311" s="89"/>
      <c r="EI11311" s="90"/>
    </row>
    <row r="11312" spans="38:139">
      <c r="AL11312" s="13"/>
      <c r="AM11312" s="13"/>
      <c r="AN11312" s="3"/>
      <c r="AO11312" s="126"/>
      <c r="AP11312" s="126"/>
      <c r="AQ11312" s="127"/>
      <c r="AR11312" s="128"/>
      <c r="AS11312" s="13"/>
      <c r="AW11312" s="128"/>
      <c r="AX11312" s="128"/>
      <c r="AY11312" s="128"/>
      <c r="BH11312" s="89"/>
      <c r="BI11312" s="90"/>
      <c r="DL11312" s="13"/>
      <c r="DM11312" s="13"/>
      <c r="DN11312" s="3"/>
      <c r="DO11312" s="126"/>
      <c r="DP11312" s="126"/>
      <c r="DQ11312" s="127"/>
      <c r="DR11312" s="128"/>
      <c r="DS11312" s="13"/>
      <c r="DW11312" s="128"/>
      <c r="DX11312" s="128"/>
      <c r="DY11312" s="128"/>
      <c r="EH11312" s="89"/>
      <c r="EI11312" s="90"/>
    </row>
    <row r="11313" spans="38:139">
      <c r="AL11313" s="13"/>
      <c r="AM11313" s="13"/>
      <c r="AN11313" s="3"/>
      <c r="AO11313" s="126"/>
      <c r="AP11313" s="126"/>
      <c r="AQ11313" s="127"/>
      <c r="AR11313" s="128"/>
      <c r="AS11313" s="13"/>
      <c r="AW11313" s="128"/>
      <c r="AX11313" s="128"/>
      <c r="AY11313" s="128"/>
      <c r="BH11313" s="89"/>
      <c r="BI11313" s="90"/>
      <c r="DL11313" s="13"/>
      <c r="DM11313" s="13"/>
      <c r="DN11313" s="3"/>
      <c r="DO11313" s="126"/>
      <c r="DP11313" s="126"/>
      <c r="DQ11313" s="127"/>
      <c r="DR11313" s="128"/>
      <c r="DS11313" s="13"/>
      <c r="DW11313" s="128"/>
      <c r="DX11313" s="128"/>
      <c r="DY11313" s="128"/>
      <c r="EH11313" s="89"/>
      <c r="EI11313" s="90"/>
    </row>
    <row r="11314" spans="38:139">
      <c r="AL11314" s="13"/>
      <c r="AM11314" s="13"/>
      <c r="AN11314" s="3"/>
      <c r="AO11314" s="126"/>
      <c r="AP11314" s="126"/>
      <c r="AQ11314" s="127"/>
      <c r="AR11314" s="128"/>
      <c r="AS11314" s="13"/>
      <c r="AW11314" s="128"/>
      <c r="AX11314" s="128"/>
      <c r="AY11314" s="128"/>
      <c r="BH11314" s="89"/>
      <c r="BI11314" s="90"/>
      <c r="DL11314" s="13"/>
      <c r="DM11314" s="13"/>
      <c r="DN11314" s="3"/>
      <c r="DO11314" s="126"/>
      <c r="DP11314" s="126"/>
      <c r="DQ11314" s="127"/>
      <c r="DR11314" s="128"/>
      <c r="DS11314" s="13"/>
      <c r="DW11314" s="128"/>
      <c r="DX11314" s="128"/>
      <c r="DY11314" s="128"/>
      <c r="EH11314" s="89"/>
      <c r="EI11314" s="90"/>
    </row>
    <row r="11315" spans="38:139">
      <c r="AL11315" s="13"/>
      <c r="AM11315" s="13"/>
      <c r="AN11315" s="3"/>
      <c r="AO11315" s="126"/>
      <c r="AP11315" s="126"/>
      <c r="AQ11315" s="127"/>
      <c r="AR11315" s="128"/>
      <c r="AS11315" s="13"/>
      <c r="AW11315" s="128"/>
      <c r="AX11315" s="128"/>
      <c r="AY11315" s="128"/>
      <c r="BH11315" s="89"/>
      <c r="BI11315" s="90"/>
      <c r="DL11315" s="13"/>
      <c r="DM11315" s="13"/>
      <c r="DN11315" s="3"/>
      <c r="DO11315" s="126"/>
      <c r="DP11315" s="126"/>
      <c r="DQ11315" s="127"/>
      <c r="DR11315" s="128"/>
      <c r="DS11315" s="13"/>
      <c r="DW11315" s="128"/>
      <c r="DX11315" s="128"/>
      <c r="DY11315" s="128"/>
      <c r="EH11315" s="89"/>
      <c r="EI11315" s="90"/>
    </row>
    <row r="11316" spans="38:139">
      <c r="AL11316" s="13"/>
      <c r="AM11316" s="13"/>
      <c r="AN11316" s="3"/>
      <c r="AO11316" s="126"/>
      <c r="AP11316" s="126"/>
      <c r="AQ11316" s="127"/>
      <c r="AR11316" s="128"/>
      <c r="AS11316" s="13"/>
      <c r="AW11316" s="128"/>
      <c r="AX11316" s="128"/>
      <c r="AY11316" s="128"/>
      <c r="BH11316" s="89"/>
      <c r="BI11316" s="90"/>
      <c r="DL11316" s="13"/>
      <c r="DM11316" s="13"/>
      <c r="DN11316" s="3"/>
      <c r="DO11316" s="126"/>
      <c r="DP11316" s="126"/>
      <c r="DQ11316" s="127"/>
      <c r="DR11316" s="128"/>
      <c r="DS11316" s="13"/>
      <c r="DW11316" s="128"/>
      <c r="DX11316" s="128"/>
      <c r="DY11316" s="128"/>
      <c r="EH11316" s="89"/>
      <c r="EI11316" s="90"/>
    </row>
    <row r="11317" spans="38:139">
      <c r="AL11317" s="13"/>
      <c r="AM11317" s="13"/>
      <c r="AN11317" s="3"/>
      <c r="AO11317" s="126"/>
      <c r="AP11317" s="126"/>
      <c r="AQ11317" s="127"/>
      <c r="AR11317" s="128"/>
      <c r="AS11317" s="13"/>
      <c r="AW11317" s="128"/>
      <c r="AX11317" s="128"/>
      <c r="AY11317" s="128"/>
      <c r="BH11317" s="89"/>
      <c r="BI11317" s="90"/>
      <c r="DL11317" s="13"/>
      <c r="DM11317" s="13"/>
      <c r="DN11317" s="3"/>
      <c r="DO11317" s="126"/>
      <c r="DP11317" s="126"/>
      <c r="DQ11317" s="127"/>
      <c r="DR11317" s="128"/>
      <c r="DS11317" s="13"/>
      <c r="DW11317" s="128"/>
      <c r="DX11317" s="128"/>
      <c r="DY11317" s="128"/>
      <c r="EH11317" s="89"/>
      <c r="EI11317" s="90"/>
    </row>
    <row r="11318" spans="38:139">
      <c r="AL11318" s="13"/>
      <c r="AM11318" s="13"/>
      <c r="AN11318" s="3"/>
      <c r="AO11318" s="126"/>
      <c r="AP11318" s="126"/>
      <c r="AQ11318" s="127"/>
      <c r="AR11318" s="128"/>
      <c r="AS11318" s="13"/>
      <c r="AW11318" s="128"/>
      <c r="AX11318" s="128"/>
      <c r="AY11318" s="128"/>
      <c r="BH11318" s="89"/>
      <c r="BI11318" s="90"/>
      <c r="DL11318" s="13"/>
      <c r="DM11318" s="13"/>
      <c r="DN11318" s="3"/>
      <c r="DO11318" s="126"/>
      <c r="DP11318" s="126"/>
      <c r="DQ11318" s="127"/>
      <c r="DR11318" s="128"/>
      <c r="DS11318" s="13"/>
      <c r="DW11318" s="128"/>
      <c r="DX11318" s="128"/>
      <c r="DY11318" s="128"/>
      <c r="EH11318" s="89"/>
      <c r="EI11318" s="90"/>
    </row>
    <row r="11319" spans="38:139">
      <c r="AL11319" s="13"/>
      <c r="AM11319" s="13"/>
      <c r="AN11319" s="3"/>
      <c r="AO11319" s="126"/>
      <c r="AP11319" s="126"/>
      <c r="AQ11319" s="127"/>
      <c r="AR11319" s="128"/>
      <c r="AS11319" s="13"/>
      <c r="AW11319" s="128"/>
      <c r="AX11319" s="128"/>
      <c r="AY11319" s="128"/>
      <c r="BH11319" s="89"/>
      <c r="BI11319" s="90"/>
      <c r="DL11319" s="13"/>
      <c r="DM11319" s="13"/>
      <c r="DN11319" s="3"/>
      <c r="DO11319" s="126"/>
      <c r="DP11319" s="126"/>
      <c r="DQ11319" s="127"/>
      <c r="DR11319" s="128"/>
      <c r="DS11319" s="13"/>
      <c r="DW11319" s="128"/>
      <c r="DX11319" s="128"/>
      <c r="DY11319" s="128"/>
      <c r="EH11319" s="89"/>
      <c r="EI11319" s="90"/>
    </row>
    <row r="11320" spans="38:139">
      <c r="AL11320" s="13"/>
      <c r="AM11320" s="13"/>
      <c r="AN11320" s="3"/>
      <c r="AO11320" s="126"/>
      <c r="AP11320" s="126"/>
      <c r="AQ11320" s="127"/>
      <c r="AR11320" s="128"/>
      <c r="AS11320" s="13"/>
      <c r="AW11320" s="128"/>
      <c r="AX11320" s="128"/>
      <c r="AY11320" s="128"/>
      <c r="BH11320" s="89"/>
      <c r="BI11320" s="90"/>
      <c r="DL11320" s="13"/>
      <c r="DM11320" s="13"/>
      <c r="DN11320" s="3"/>
      <c r="DO11320" s="126"/>
      <c r="DP11320" s="126"/>
      <c r="DQ11320" s="127"/>
      <c r="DR11320" s="128"/>
      <c r="DS11320" s="13"/>
      <c r="DW11320" s="128"/>
      <c r="DX11320" s="128"/>
      <c r="DY11320" s="128"/>
      <c r="EH11320" s="89"/>
      <c r="EI11320" s="90"/>
    </row>
    <row r="11321" spans="38:139">
      <c r="AL11321" s="13"/>
      <c r="AM11321" s="13"/>
      <c r="AN11321" s="3"/>
      <c r="AO11321" s="126"/>
      <c r="AP11321" s="126"/>
      <c r="AQ11321" s="127"/>
      <c r="AR11321" s="128"/>
      <c r="AS11321" s="13"/>
      <c r="AW11321" s="128"/>
      <c r="AX11321" s="128"/>
      <c r="AY11321" s="128"/>
      <c r="BH11321" s="89"/>
      <c r="BI11321" s="90"/>
      <c r="DL11321" s="13"/>
      <c r="DM11321" s="13"/>
      <c r="DN11321" s="3"/>
      <c r="DO11321" s="126"/>
      <c r="DP11321" s="126"/>
      <c r="DQ11321" s="127"/>
      <c r="DR11321" s="128"/>
      <c r="DS11321" s="13"/>
      <c r="DW11321" s="128"/>
      <c r="DX11321" s="128"/>
      <c r="DY11321" s="128"/>
      <c r="EH11321" s="89"/>
      <c r="EI11321" s="90"/>
    </row>
    <row r="11322" spans="38:139">
      <c r="AL11322" s="13"/>
      <c r="AM11322" s="13"/>
      <c r="AN11322" s="3"/>
      <c r="AO11322" s="126"/>
      <c r="AP11322" s="126"/>
      <c r="AQ11322" s="127"/>
      <c r="AR11322" s="128"/>
      <c r="AS11322" s="13"/>
      <c r="AW11322" s="128"/>
      <c r="AX11322" s="128"/>
      <c r="AY11322" s="128"/>
      <c r="BH11322" s="89"/>
      <c r="BI11322" s="90"/>
      <c r="DL11322" s="13"/>
      <c r="DM11322" s="13"/>
      <c r="DN11322" s="3"/>
      <c r="DO11322" s="126"/>
      <c r="DP11322" s="126"/>
      <c r="DQ11322" s="127"/>
      <c r="DR11322" s="128"/>
      <c r="DS11322" s="13"/>
      <c r="DW11322" s="128"/>
      <c r="DX11322" s="128"/>
      <c r="DY11322" s="128"/>
      <c r="EH11322" s="89"/>
      <c r="EI11322" s="90"/>
    </row>
    <row r="11323" spans="38:139">
      <c r="AL11323" s="13"/>
      <c r="AM11323" s="13"/>
      <c r="AN11323" s="3"/>
      <c r="AO11323" s="126"/>
      <c r="AP11323" s="126"/>
      <c r="AQ11323" s="127"/>
      <c r="AR11323" s="128"/>
      <c r="AS11323" s="13"/>
      <c r="AW11323" s="128"/>
      <c r="AX11323" s="128"/>
      <c r="AY11323" s="128"/>
      <c r="BH11323" s="89"/>
      <c r="BI11323" s="90"/>
      <c r="DL11323" s="13"/>
      <c r="DM11323" s="13"/>
      <c r="DN11323" s="3"/>
      <c r="DO11323" s="126"/>
      <c r="DP11323" s="126"/>
      <c r="DQ11323" s="127"/>
      <c r="DR11323" s="128"/>
      <c r="DS11323" s="13"/>
      <c r="DW11323" s="128"/>
      <c r="DX11323" s="128"/>
      <c r="DY11323" s="128"/>
      <c r="EH11323" s="89"/>
      <c r="EI11323" s="90"/>
    </row>
    <row r="11324" spans="38:139">
      <c r="AL11324" s="13"/>
      <c r="AM11324" s="13"/>
      <c r="AN11324" s="3"/>
      <c r="AO11324" s="126"/>
      <c r="AP11324" s="126"/>
      <c r="AQ11324" s="127"/>
      <c r="AR11324" s="128"/>
      <c r="AS11324" s="13"/>
      <c r="AW11324" s="128"/>
      <c r="AX11324" s="128"/>
      <c r="AY11324" s="128"/>
      <c r="BH11324" s="89"/>
      <c r="BI11324" s="90"/>
      <c r="DL11324" s="13"/>
      <c r="DM11324" s="13"/>
      <c r="DN11324" s="3"/>
      <c r="DO11324" s="126"/>
      <c r="DP11324" s="126"/>
      <c r="DQ11324" s="127"/>
      <c r="DR11324" s="128"/>
      <c r="DS11324" s="13"/>
      <c r="DW11324" s="128"/>
      <c r="DX11324" s="128"/>
      <c r="DY11324" s="128"/>
      <c r="EH11324" s="89"/>
      <c r="EI11324" s="90"/>
    </row>
    <row r="11325" spans="38:139">
      <c r="AL11325" s="13"/>
      <c r="AM11325" s="13"/>
      <c r="AN11325" s="3"/>
      <c r="AO11325" s="126"/>
      <c r="AP11325" s="126"/>
      <c r="AQ11325" s="127"/>
      <c r="AR11325" s="128"/>
      <c r="AS11325" s="13"/>
      <c r="AW11325" s="128"/>
      <c r="AX11325" s="128"/>
      <c r="AY11325" s="128"/>
      <c r="BH11325" s="89"/>
      <c r="BI11325" s="90"/>
      <c r="DL11325" s="13"/>
      <c r="DM11325" s="13"/>
      <c r="DN11325" s="3"/>
      <c r="DO11325" s="126"/>
      <c r="DP11325" s="126"/>
      <c r="DQ11325" s="127"/>
      <c r="DR11325" s="128"/>
      <c r="DS11325" s="13"/>
      <c r="DW11325" s="128"/>
      <c r="DX11325" s="128"/>
      <c r="DY11325" s="128"/>
      <c r="EH11325" s="89"/>
      <c r="EI11325" s="90"/>
    </row>
    <row r="11326" spans="38:139">
      <c r="AL11326" s="13"/>
      <c r="AM11326" s="13"/>
      <c r="AN11326" s="3"/>
      <c r="AO11326" s="126"/>
      <c r="AP11326" s="126"/>
      <c r="AQ11326" s="127"/>
      <c r="AR11326" s="128"/>
      <c r="AS11326" s="13"/>
      <c r="AW11326" s="128"/>
      <c r="AX11326" s="128"/>
      <c r="AY11326" s="128"/>
      <c r="BH11326" s="89"/>
      <c r="BI11326" s="90"/>
      <c r="DL11326" s="13"/>
      <c r="DM11326" s="13"/>
      <c r="DN11326" s="3"/>
      <c r="DO11326" s="126"/>
      <c r="DP11326" s="126"/>
      <c r="DQ11326" s="127"/>
      <c r="DR11326" s="128"/>
      <c r="DS11326" s="13"/>
      <c r="DW11326" s="128"/>
      <c r="DX11326" s="128"/>
      <c r="DY11326" s="128"/>
      <c r="EH11326" s="89"/>
      <c r="EI11326" s="90"/>
    </row>
    <row r="11327" spans="38:139">
      <c r="AL11327" s="13"/>
      <c r="AM11327" s="13"/>
      <c r="AN11327" s="3"/>
      <c r="AO11327" s="126"/>
      <c r="AP11327" s="126"/>
      <c r="AQ11327" s="127"/>
      <c r="AR11327" s="128"/>
      <c r="AS11327" s="13"/>
      <c r="AW11327" s="128"/>
      <c r="AX11327" s="128"/>
      <c r="AY11327" s="128"/>
      <c r="BH11327" s="89"/>
      <c r="BI11327" s="90"/>
      <c r="DL11327" s="13"/>
      <c r="DM11327" s="13"/>
      <c r="DN11327" s="3"/>
      <c r="DO11327" s="126"/>
      <c r="DP11327" s="126"/>
      <c r="DQ11327" s="127"/>
      <c r="DR11327" s="128"/>
      <c r="DS11327" s="13"/>
      <c r="DW11327" s="128"/>
      <c r="DX11327" s="128"/>
      <c r="DY11327" s="128"/>
      <c r="EH11327" s="89"/>
      <c r="EI11327" s="90"/>
    </row>
    <row r="11328" spans="38:139">
      <c r="AL11328" s="13"/>
      <c r="AM11328" s="13"/>
      <c r="AN11328" s="3"/>
      <c r="AO11328" s="126"/>
      <c r="AP11328" s="126"/>
      <c r="AQ11328" s="127"/>
      <c r="AR11328" s="128"/>
      <c r="AS11328" s="13"/>
      <c r="AW11328" s="128"/>
      <c r="AX11328" s="128"/>
      <c r="AY11328" s="128"/>
      <c r="BH11328" s="89"/>
      <c r="BI11328" s="90"/>
      <c r="DL11328" s="13"/>
      <c r="DM11328" s="13"/>
      <c r="DN11328" s="3"/>
      <c r="DO11328" s="126"/>
      <c r="DP11328" s="126"/>
      <c r="DQ11328" s="127"/>
      <c r="DR11328" s="128"/>
      <c r="DS11328" s="13"/>
      <c r="DW11328" s="128"/>
      <c r="DX11328" s="128"/>
      <c r="DY11328" s="128"/>
      <c r="EH11328" s="89"/>
      <c r="EI11328" s="90"/>
    </row>
    <row r="11329" spans="38:139">
      <c r="AL11329" s="13"/>
      <c r="AM11329" s="13"/>
      <c r="AN11329" s="3"/>
      <c r="AO11329" s="126"/>
      <c r="AP11329" s="126"/>
      <c r="AQ11329" s="127"/>
      <c r="AR11329" s="128"/>
      <c r="AS11329" s="13"/>
      <c r="AW11329" s="128"/>
      <c r="AX11329" s="128"/>
      <c r="AY11329" s="128"/>
      <c r="BH11329" s="89"/>
      <c r="BI11329" s="90"/>
      <c r="DL11329" s="13"/>
      <c r="DM11329" s="13"/>
      <c r="DN11329" s="3"/>
      <c r="DO11329" s="126"/>
      <c r="DP11329" s="126"/>
      <c r="DQ11329" s="127"/>
      <c r="DR11329" s="128"/>
      <c r="DS11329" s="13"/>
      <c r="DW11329" s="128"/>
      <c r="DX11329" s="128"/>
      <c r="DY11329" s="128"/>
      <c r="EH11329" s="89"/>
      <c r="EI11329" s="90"/>
    </row>
    <row r="11330" spans="38:139">
      <c r="AL11330" s="13"/>
      <c r="AM11330" s="13"/>
      <c r="AN11330" s="3"/>
      <c r="AO11330" s="126"/>
      <c r="AP11330" s="126"/>
      <c r="AQ11330" s="127"/>
      <c r="AR11330" s="128"/>
      <c r="AS11330" s="13"/>
      <c r="AW11330" s="128"/>
      <c r="AX11330" s="128"/>
      <c r="AY11330" s="128"/>
      <c r="BH11330" s="89"/>
      <c r="BI11330" s="90"/>
      <c r="DL11330" s="13"/>
      <c r="DM11330" s="13"/>
      <c r="DN11330" s="3"/>
      <c r="DO11330" s="126"/>
      <c r="DP11330" s="126"/>
      <c r="DQ11330" s="127"/>
      <c r="DR11330" s="128"/>
      <c r="DS11330" s="13"/>
      <c r="DW11330" s="128"/>
      <c r="DX11330" s="128"/>
      <c r="DY11330" s="128"/>
      <c r="EH11330" s="89"/>
      <c r="EI11330" s="90"/>
    </row>
    <row r="11331" spans="38:139">
      <c r="AL11331" s="13"/>
      <c r="AM11331" s="13"/>
      <c r="AN11331" s="3"/>
      <c r="AO11331" s="126"/>
      <c r="AP11331" s="126"/>
      <c r="AQ11331" s="127"/>
      <c r="AR11331" s="128"/>
      <c r="AS11331" s="13"/>
      <c r="AW11331" s="128"/>
      <c r="AX11331" s="128"/>
      <c r="AY11331" s="128"/>
      <c r="BH11331" s="89"/>
      <c r="BI11331" s="90"/>
      <c r="DL11331" s="13"/>
      <c r="DM11331" s="13"/>
      <c r="DN11331" s="3"/>
      <c r="DO11331" s="126"/>
      <c r="DP11331" s="126"/>
      <c r="DQ11331" s="127"/>
      <c r="DR11331" s="128"/>
      <c r="DS11331" s="13"/>
      <c r="DW11331" s="128"/>
      <c r="DX11331" s="128"/>
      <c r="DY11331" s="128"/>
      <c r="EH11331" s="89"/>
      <c r="EI11331" s="90"/>
    </row>
    <row r="11332" spans="38:139">
      <c r="AL11332" s="13"/>
      <c r="AM11332" s="13"/>
      <c r="AN11332" s="3"/>
      <c r="AO11332" s="126"/>
      <c r="AP11332" s="126"/>
      <c r="AQ11332" s="127"/>
      <c r="AR11332" s="128"/>
      <c r="AS11332" s="13"/>
      <c r="AW11332" s="128"/>
      <c r="AX11332" s="128"/>
      <c r="AY11332" s="128"/>
      <c r="BH11332" s="89"/>
      <c r="BI11332" s="90"/>
      <c r="DL11332" s="13"/>
      <c r="DM11332" s="13"/>
      <c r="DN11332" s="3"/>
      <c r="DO11332" s="126"/>
      <c r="DP11332" s="126"/>
      <c r="DQ11332" s="127"/>
      <c r="DR11332" s="128"/>
      <c r="DS11332" s="13"/>
      <c r="DW11332" s="128"/>
      <c r="DX11332" s="128"/>
      <c r="DY11332" s="128"/>
      <c r="EH11332" s="89"/>
      <c r="EI11332" s="90"/>
    </row>
    <row r="11333" spans="38:139">
      <c r="AL11333" s="13"/>
      <c r="AM11333" s="13"/>
      <c r="AN11333" s="3"/>
      <c r="AO11333" s="126"/>
      <c r="AP11333" s="126"/>
      <c r="AQ11333" s="127"/>
      <c r="AR11333" s="128"/>
      <c r="AS11333" s="13"/>
      <c r="AW11333" s="128"/>
      <c r="AX11333" s="128"/>
      <c r="AY11333" s="128"/>
      <c r="BH11333" s="89"/>
      <c r="BI11333" s="90"/>
      <c r="DL11333" s="13"/>
      <c r="DM11333" s="13"/>
      <c r="DN11333" s="3"/>
      <c r="DO11333" s="126"/>
      <c r="DP11333" s="126"/>
      <c r="DQ11333" s="127"/>
      <c r="DR11333" s="128"/>
      <c r="DS11333" s="13"/>
      <c r="DW11333" s="128"/>
      <c r="DX11333" s="128"/>
      <c r="DY11333" s="128"/>
      <c r="EH11333" s="89"/>
      <c r="EI11333" s="90"/>
    </row>
    <row r="11334" spans="38:139">
      <c r="AL11334" s="13"/>
      <c r="AM11334" s="13"/>
      <c r="AN11334" s="3"/>
      <c r="AO11334" s="126"/>
      <c r="AP11334" s="126"/>
      <c r="AQ11334" s="127"/>
      <c r="AR11334" s="128"/>
      <c r="AS11334" s="13"/>
      <c r="AW11334" s="128"/>
      <c r="AX11334" s="128"/>
      <c r="AY11334" s="128"/>
      <c r="BH11334" s="89"/>
      <c r="BI11334" s="90"/>
      <c r="DL11334" s="13"/>
      <c r="DM11334" s="13"/>
      <c r="DN11334" s="3"/>
      <c r="DO11334" s="126"/>
      <c r="DP11334" s="126"/>
      <c r="DQ11334" s="127"/>
      <c r="DR11334" s="128"/>
      <c r="DS11334" s="13"/>
      <c r="DW11334" s="128"/>
      <c r="DX11334" s="128"/>
      <c r="DY11334" s="128"/>
      <c r="EH11334" s="89"/>
      <c r="EI11334" s="90"/>
    </row>
    <row r="11335" spans="38:139">
      <c r="AL11335" s="13"/>
      <c r="AM11335" s="13"/>
      <c r="AN11335" s="3"/>
      <c r="AO11335" s="126"/>
      <c r="AP11335" s="126"/>
      <c r="AQ11335" s="127"/>
      <c r="AR11335" s="128"/>
      <c r="AS11335" s="13"/>
      <c r="AW11335" s="128"/>
      <c r="AX11335" s="128"/>
      <c r="AY11335" s="128"/>
      <c r="BH11335" s="89"/>
      <c r="BI11335" s="90"/>
      <c r="DL11335" s="13"/>
      <c r="DM11335" s="13"/>
      <c r="DN11335" s="3"/>
      <c r="DO11335" s="126"/>
      <c r="DP11335" s="126"/>
      <c r="DQ11335" s="127"/>
      <c r="DR11335" s="128"/>
      <c r="DS11335" s="13"/>
      <c r="DW11335" s="128"/>
      <c r="DX11335" s="128"/>
      <c r="DY11335" s="128"/>
      <c r="EH11335" s="89"/>
      <c r="EI11335" s="90"/>
    </row>
    <row r="11336" spans="38:139">
      <c r="AL11336" s="13"/>
      <c r="AM11336" s="13"/>
      <c r="AN11336" s="3"/>
      <c r="AO11336" s="126"/>
      <c r="AP11336" s="126"/>
      <c r="AQ11336" s="127"/>
      <c r="AR11336" s="128"/>
      <c r="AS11336" s="13"/>
      <c r="AW11336" s="128"/>
      <c r="AX11336" s="128"/>
      <c r="AY11336" s="128"/>
      <c r="BH11336" s="89"/>
      <c r="BI11336" s="90"/>
      <c r="DL11336" s="13"/>
      <c r="DM11336" s="13"/>
      <c r="DN11336" s="3"/>
      <c r="DO11336" s="126"/>
      <c r="DP11336" s="126"/>
      <c r="DQ11336" s="127"/>
      <c r="DR11336" s="128"/>
      <c r="DS11336" s="13"/>
      <c r="DW11336" s="128"/>
      <c r="DX11336" s="128"/>
      <c r="DY11336" s="128"/>
      <c r="EH11336" s="89"/>
      <c r="EI11336" s="90"/>
    </row>
    <row r="11337" spans="38:139">
      <c r="AL11337" s="13"/>
      <c r="AM11337" s="13"/>
      <c r="AN11337" s="3"/>
      <c r="AO11337" s="126"/>
      <c r="AP11337" s="126"/>
      <c r="AQ11337" s="127"/>
      <c r="AR11337" s="128"/>
      <c r="AS11337" s="13"/>
      <c r="AW11337" s="128"/>
      <c r="AX11337" s="128"/>
      <c r="AY11337" s="128"/>
      <c r="BH11337" s="89"/>
      <c r="BI11337" s="90"/>
      <c r="DL11337" s="13"/>
      <c r="DM11337" s="13"/>
      <c r="DN11337" s="3"/>
      <c r="DO11337" s="126"/>
      <c r="DP11337" s="126"/>
      <c r="DQ11337" s="127"/>
      <c r="DR11337" s="128"/>
      <c r="DS11337" s="13"/>
      <c r="DW11337" s="128"/>
      <c r="DX11337" s="128"/>
      <c r="DY11337" s="128"/>
      <c r="EH11337" s="89"/>
      <c r="EI11337" s="90"/>
    </row>
    <row r="11338" spans="38:139">
      <c r="AL11338" s="13"/>
      <c r="AM11338" s="13"/>
      <c r="AN11338" s="3"/>
      <c r="AO11338" s="126"/>
      <c r="AP11338" s="126"/>
      <c r="AQ11338" s="127"/>
      <c r="AR11338" s="128"/>
      <c r="AS11338" s="13"/>
      <c r="AW11338" s="128"/>
      <c r="AX11338" s="128"/>
      <c r="AY11338" s="128"/>
      <c r="BH11338" s="89"/>
      <c r="BI11338" s="90"/>
      <c r="DL11338" s="13"/>
      <c r="DM11338" s="13"/>
      <c r="DN11338" s="3"/>
      <c r="DO11338" s="126"/>
      <c r="DP11338" s="126"/>
      <c r="DQ11338" s="127"/>
      <c r="DR11338" s="128"/>
      <c r="DS11338" s="13"/>
      <c r="DW11338" s="128"/>
      <c r="DX11338" s="128"/>
      <c r="DY11338" s="128"/>
      <c r="EH11338" s="89"/>
      <c r="EI11338" s="90"/>
    </row>
    <row r="11339" spans="38:139">
      <c r="AL11339" s="13"/>
      <c r="AM11339" s="13"/>
      <c r="AN11339" s="3"/>
      <c r="AO11339" s="126"/>
      <c r="AP11339" s="126"/>
      <c r="AQ11339" s="127"/>
      <c r="AR11339" s="128"/>
      <c r="AS11339" s="13"/>
      <c r="AW11339" s="128"/>
      <c r="AX11339" s="128"/>
      <c r="AY11339" s="128"/>
      <c r="BH11339" s="89"/>
      <c r="BI11339" s="90"/>
      <c r="DL11339" s="13"/>
      <c r="DM11339" s="13"/>
      <c r="DN11339" s="3"/>
      <c r="DO11339" s="126"/>
      <c r="DP11339" s="126"/>
      <c r="DQ11339" s="127"/>
      <c r="DR11339" s="128"/>
      <c r="DS11339" s="13"/>
      <c r="DW11339" s="128"/>
      <c r="DX11339" s="128"/>
      <c r="DY11339" s="128"/>
      <c r="EH11339" s="89"/>
      <c r="EI11339" s="90"/>
    </row>
    <row r="11340" spans="38:139">
      <c r="AL11340" s="13"/>
      <c r="AM11340" s="13"/>
      <c r="AN11340" s="3"/>
      <c r="AO11340" s="126"/>
      <c r="AP11340" s="126"/>
      <c r="AQ11340" s="127"/>
      <c r="AR11340" s="128"/>
      <c r="AS11340" s="13"/>
      <c r="AW11340" s="128"/>
      <c r="AX11340" s="128"/>
      <c r="AY11340" s="128"/>
      <c r="BH11340" s="89"/>
      <c r="BI11340" s="90"/>
      <c r="DL11340" s="13"/>
      <c r="DM11340" s="13"/>
      <c r="DN11340" s="3"/>
      <c r="DO11340" s="126"/>
      <c r="DP11340" s="126"/>
      <c r="DQ11340" s="127"/>
      <c r="DR11340" s="128"/>
      <c r="DS11340" s="13"/>
      <c r="DW11340" s="128"/>
      <c r="DX11340" s="128"/>
      <c r="DY11340" s="128"/>
      <c r="EH11340" s="89"/>
      <c r="EI11340" s="90"/>
    </row>
    <row r="11341" spans="38:139">
      <c r="AL11341" s="13"/>
      <c r="AM11341" s="13"/>
      <c r="AN11341" s="3"/>
      <c r="AO11341" s="126"/>
      <c r="AP11341" s="126"/>
      <c r="AQ11341" s="127"/>
      <c r="AR11341" s="128"/>
      <c r="AS11341" s="13"/>
      <c r="AW11341" s="128"/>
      <c r="AX11341" s="128"/>
      <c r="AY11341" s="128"/>
      <c r="BH11341" s="89"/>
      <c r="BI11341" s="90"/>
      <c r="DL11341" s="13"/>
      <c r="DM11341" s="13"/>
      <c r="DN11341" s="3"/>
      <c r="DO11341" s="126"/>
      <c r="DP11341" s="126"/>
      <c r="DQ11341" s="127"/>
      <c r="DR11341" s="128"/>
      <c r="DS11341" s="13"/>
      <c r="DW11341" s="128"/>
      <c r="DX11341" s="128"/>
      <c r="DY11341" s="128"/>
      <c r="EH11341" s="89"/>
      <c r="EI11341" s="90"/>
    </row>
    <row r="11342" spans="38:139">
      <c r="AL11342" s="13"/>
      <c r="AM11342" s="13"/>
      <c r="AN11342" s="3"/>
      <c r="AO11342" s="126"/>
      <c r="AP11342" s="126"/>
      <c r="AQ11342" s="127"/>
      <c r="AR11342" s="128"/>
      <c r="AS11342" s="13"/>
      <c r="AW11342" s="128"/>
      <c r="AX11342" s="128"/>
      <c r="AY11342" s="128"/>
      <c r="BH11342" s="89"/>
      <c r="BI11342" s="90"/>
      <c r="DL11342" s="13"/>
      <c r="DM11342" s="13"/>
      <c r="DN11342" s="3"/>
      <c r="DO11342" s="126"/>
      <c r="DP11342" s="126"/>
      <c r="DQ11342" s="127"/>
      <c r="DR11342" s="128"/>
      <c r="DS11342" s="13"/>
      <c r="DW11342" s="128"/>
      <c r="DX11342" s="128"/>
      <c r="DY11342" s="128"/>
      <c r="EH11342" s="89"/>
      <c r="EI11342" s="90"/>
    </row>
    <row r="11343" spans="38:139">
      <c r="AL11343" s="13"/>
      <c r="AM11343" s="13"/>
      <c r="AN11343" s="3"/>
      <c r="AO11343" s="126"/>
      <c r="AP11343" s="126"/>
      <c r="AQ11343" s="127"/>
      <c r="AR11343" s="128"/>
      <c r="AS11343" s="13"/>
      <c r="AW11343" s="128"/>
      <c r="AX11343" s="128"/>
      <c r="AY11343" s="128"/>
      <c r="BH11343" s="89"/>
      <c r="BI11343" s="90"/>
      <c r="DL11343" s="13"/>
      <c r="DM11343" s="13"/>
      <c r="DN11343" s="3"/>
      <c r="DO11343" s="126"/>
      <c r="DP11343" s="126"/>
      <c r="DQ11343" s="127"/>
      <c r="DR11343" s="128"/>
      <c r="DS11343" s="13"/>
      <c r="DW11343" s="128"/>
      <c r="DX11343" s="128"/>
      <c r="DY11343" s="128"/>
      <c r="EH11343" s="89"/>
      <c r="EI11343" s="90"/>
    </row>
    <row r="11344" spans="38:139">
      <c r="AL11344" s="13"/>
      <c r="AM11344" s="13"/>
      <c r="AN11344" s="3"/>
      <c r="AO11344" s="126"/>
      <c r="AP11344" s="126"/>
      <c r="AQ11344" s="127"/>
      <c r="AR11344" s="128"/>
      <c r="AS11344" s="13"/>
      <c r="AW11344" s="128"/>
      <c r="AX11344" s="128"/>
      <c r="AY11344" s="128"/>
      <c r="BH11344" s="89"/>
      <c r="BI11344" s="90"/>
      <c r="DL11344" s="13"/>
      <c r="DM11344" s="13"/>
      <c r="DN11344" s="3"/>
      <c r="DO11344" s="126"/>
      <c r="DP11344" s="126"/>
      <c r="DQ11344" s="127"/>
      <c r="DR11344" s="128"/>
      <c r="DS11344" s="13"/>
      <c r="DW11344" s="128"/>
      <c r="DX11344" s="128"/>
      <c r="DY11344" s="128"/>
      <c r="EH11344" s="89"/>
      <c r="EI11344" s="90"/>
    </row>
    <row r="11345" spans="38:139">
      <c r="AL11345" s="13"/>
      <c r="AM11345" s="13"/>
      <c r="AN11345" s="3"/>
      <c r="AO11345" s="126"/>
      <c r="AP11345" s="126"/>
      <c r="AQ11345" s="127"/>
      <c r="AR11345" s="128"/>
      <c r="AS11345" s="13"/>
      <c r="AW11345" s="128"/>
      <c r="AX11345" s="128"/>
      <c r="AY11345" s="128"/>
      <c r="BH11345" s="89"/>
      <c r="BI11345" s="90"/>
      <c r="DL11345" s="13"/>
      <c r="DM11345" s="13"/>
      <c r="DN11345" s="3"/>
      <c r="DO11345" s="126"/>
      <c r="DP11345" s="126"/>
      <c r="DQ11345" s="127"/>
      <c r="DR11345" s="128"/>
      <c r="DS11345" s="13"/>
      <c r="DW11345" s="128"/>
      <c r="DX11345" s="128"/>
      <c r="DY11345" s="128"/>
      <c r="EH11345" s="89"/>
      <c r="EI11345" s="90"/>
    </row>
    <row r="11346" spans="38:139">
      <c r="AL11346" s="13"/>
      <c r="AM11346" s="13"/>
      <c r="AN11346" s="3"/>
      <c r="AO11346" s="126"/>
      <c r="AP11346" s="126"/>
      <c r="AQ11346" s="127"/>
      <c r="AR11346" s="128"/>
      <c r="AS11346" s="13"/>
      <c r="AW11346" s="128"/>
      <c r="AX11346" s="128"/>
      <c r="AY11346" s="128"/>
      <c r="BH11346" s="89"/>
      <c r="BI11346" s="90"/>
      <c r="DL11346" s="13"/>
      <c r="DM11346" s="13"/>
      <c r="DN11346" s="3"/>
      <c r="DO11346" s="126"/>
      <c r="DP11346" s="126"/>
      <c r="DQ11346" s="127"/>
      <c r="DR11346" s="128"/>
      <c r="DS11346" s="13"/>
      <c r="DW11346" s="128"/>
      <c r="DX11346" s="128"/>
      <c r="DY11346" s="128"/>
      <c r="EH11346" s="89"/>
      <c r="EI11346" s="90"/>
    </row>
    <row r="11347" spans="38:139">
      <c r="AL11347" s="13"/>
      <c r="AM11347" s="13"/>
      <c r="AN11347" s="3"/>
      <c r="AO11347" s="126"/>
      <c r="AP11347" s="126"/>
      <c r="AQ11347" s="127"/>
      <c r="AR11347" s="128"/>
      <c r="AS11347" s="13"/>
      <c r="AW11347" s="128"/>
      <c r="AX11347" s="128"/>
      <c r="AY11347" s="128"/>
      <c r="BH11347" s="89"/>
      <c r="BI11347" s="90"/>
      <c r="DL11347" s="13"/>
      <c r="DM11347" s="13"/>
      <c r="DN11347" s="3"/>
      <c r="DO11347" s="126"/>
      <c r="DP11347" s="126"/>
      <c r="DQ11347" s="127"/>
      <c r="DR11347" s="128"/>
      <c r="DS11347" s="13"/>
      <c r="DW11347" s="128"/>
      <c r="DX11347" s="128"/>
      <c r="DY11347" s="128"/>
      <c r="EH11347" s="89"/>
      <c r="EI11347" s="90"/>
    </row>
    <row r="11348" spans="38:139">
      <c r="AL11348" s="13"/>
      <c r="AM11348" s="13"/>
      <c r="AN11348" s="3"/>
      <c r="AO11348" s="126"/>
      <c r="AP11348" s="126"/>
      <c r="AQ11348" s="127"/>
      <c r="AR11348" s="128"/>
      <c r="AS11348" s="13"/>
      <c r="AW11348" s="128"/>
      <c r="AX11348" s="128"/>
      <c r="AY11348" s="128"/>
      <c r="BH11348" s="89"/>
      <c r="BI11348" s="90"/>
      <c r="DL11348" s="13"/>
      <c r="DM11348" s="13"/>
      <c r="DN11348" s="3"/>
      <c r="DO11348" s="126"/>
      <c r="DP11348" s="126"/>
      <c r="DQ11348" s="127"/>
      <c r="DR11348" s="128"/>
      <c r="DS11348" s="13"/>
      <c r="DW11348" s="128"/>
      <c r="DX11348" s="128"/>
      <c r="DY11348" s="128"/>
      <c r="EH11348" s="89"/>
      <c r="EI11348" s="90"/>
    </row>
    <row r="11349" spans="38:139">
      <c r="AL11349" s="13"/>
      <c r="AM11349" s="13"/>
      <c r="AN11349" s="3"/>
      <c r="AO11349" s="126"/>
      <c r="AP11349" s="126"/>
      <c r="AQ11349" s="127"/>
      <c r="AR11349" s="128"/>
      <c r="AS11349" s="13"/>
      <c r="AW11349" s="128"/>
      <c r="AX11349" s="128"/>
      <c r="AY11349" s="128"/>
      <c r="BH11349" s="89"/>
      <c r="BI11349" s="90"/>
      <c r="DL11349" s="13"/>
      <c r="DM11349" s="13"/>
      <c r="DN11349" s="3"/>
      <c r="DO11349" s="126"/>
      <c r="DP11349" s="126"/>
      <c r="DQ11349" s="127"/>
      <c r="DR11349" s="128"/>
      <c r="DS11349" s="13"/>
      <c r="DW11349" s="128"/>
      <c r="DX11349" s="128"/>
      <c r="DY11349" s="128"/>
      <c r="EH11349" s="89"/>
      <c r="EI11349" s="90"/>
    </row>
    <row r="11350" spans="38:139">
      <c r="AL11350" s="13"/>
      <c r="AM11350" s="13"/>
      <c r="AN11350" s="3"/>
      <c r="AO11350" s="126"/>
      <c r="AP11350" s="126"/>
      <c r="AQ11350" s="127"/>
      <c r="AR11350" s="128"/>
      <c r="AS11350" s="13"/>
      <c r="AW11350" s="128"/>
      <c r="AX11350" s="128"/>
      <c r="AY11350" s="128"/>
      <c r="BH11350" s="89"/>
      <c r="BI11350" s="90"/>
      <c r="DL11350" s="13"/>
      <c r="DM11350" s="13"/>
      <c r="DN11350" s="3"/>
      <c r="DO11350" s="126"/>
      <c r="DP11350" s="126"/>
      <c r="DQ11350" s="127"/>
      <c r="DR11350" s="128"/>
      <c r="DS11350" s="13"/>
      <c r="DW11350" s="128"/>
      <c r="DX11350" s="128"/>
      <c r="DY11350" s="128"/>
      <c r="EH11350" s="89"/>
      <c r="EI11350" s="90"/>
    </row>
    <row r="11351" spans="38:139">
      <c r="AL11351" s="13"/>
      <c r="AM11351" s="13"/>
      <c r="AN11351" s="3"/>
      <c r="AO11351" s="126"/>
      <c r="AP11351" s="126"/>
      <c r="AQ11351" s="127"/>
      <c r="AR11351" s="128"/>
      <c r="AS11351" s="13"/>
      <c r="AW11351" s="128"/>
      <c r="AX11351" s="128"/>
      <c r="AY11351" s="128"/>
      <c r="BH11351" s="89"/>
      <c r="BI11351" s="90"/>
      <c r="DL11351" s="13"/>
      <c r="DM11351" s="13"/>
      <c r="DN11351" s="3"/>
      <c r="DO11351" s="126"/>
      <c r="DP11351" s="126"/>
      <c r="DQ11351" s="127"/>
      <c r="DR11351" s="128"/>
      <c r="DS11351" s="13"/>
      <c r="DW11351" s="128"/>
      <c r="DX11351" s="128"/>
      <c r="DY11351" s="128"/>
      <c r="EH11351" s="89"/>
      <c r="EI11351" s="90"/>
    </row>
    <row r="11352" spans="38:139">
      <c r="AL11352" s="13"/>
      <c r="AM11352" s="13"/>
      <c r="AN11352" s="3"/>
      <c r="AO11352" s="126"/>
      <c r="AP11352" s="126"/>
      <c r="AQ11352" s="127"/>
      <c r="AR11352" s="128"/>
      <c r="AS11352" s="13"/>
      <c r="AW11352" s="128"/>
      <c r="AX11352" s="128"/>
      <c r="AY11352" s="128"/>
      <c r="BH11352" s="89"/>
      <c r="BI11352" s="90"/>
      <c r="DL11352" s="13"/>
      <c r="DM11352" s="13"/>
      <c r="DN11352" s="3"/>
      <c r="DO11352" s="126"/>
      <c r="DP11352" s="126"/>
      <c r="DQ11352" s="127"/>
      <c r="DR11352" s="128"/>
      <c r="DS11352" s="13"/>
      <c r="DW11352" s="128"/>
      <c r="DX11352" s="128"/>
      <c r="DY11352" s="128"/>
      <c r="EH11352" s="89"/>
      <c r="EI11352" s="90"/>
    </row>
    <row r="11353" spans="38:139">
      <c r="AL11353" s="13"/>
      <c r="AM11353" s="13"/>
      <c r="AN11353" s="3"/>
      <c r="AO11353" s="126"/>
      <c r="AP11353" s="126"/>
      <c r="AQ11353" s="127"/>
      <c r="AR11353" s="128"/>
      <c r="AS11353" s="13"/>
      <c r="AW11353" s="128"/>
      <c r="AX11353" s="128"/>
      <c r="AY11353" s="128"/>
      <c r="BH11353" s="89"/>
      <c r="BI11353" s="90"/>
      <c r="DL11353" s="13"/>
      <c r="DM11353" s="13"/>
      <c r="DN11353" s="3"/>
      <c r="DO11353" s="126"/>
      <c r="DP11353" s="126"/>
      <c r="DQ11353" s="127"/>
      <c r="DR11353" s="128"/>
      <c r="DS11353" s="13"/>
      <c r="DW11353" s="128"/>
      <c r="DX11353" s="128"/>
      <c r="DY11353" s="128"/>
      <c r="EH11353" s="89"/>
      <c r="EI11353" s="90"/>
    </row>
    <row r="11354" spans="38:139">
      <c r="AL11354" s="13"/>
      <c r="AM11354" s="13"/>
      <c r="AN11354" s="3"/>
      <c r="AO11354" s="126"/>
      <c r="AP11354" s="126"/>
      <c r="AQ11354" s="127"/>
      <c r="AR11354" s="128"/>
      <c r="AS11354" s="13"/>
      <c r="AW11354" s="128"/>
      <c r="AX11354" s="128"/>
      <c r="AY11354" s="128"/>
      <c r="BH11354" s="89"/>
      <c r="BI11354" s="90"/>
      <c r="DL11354" s="13"/>
      <c r="DM11354" s="13"/>
      <c r="DN11354" s="3"/>
      <c r="DO11354" s="126"/>
      <c r="DP11354" s="126"/>
      <c r="DQ11354" s="127"/>
      <c r="DR11354" s="128"/>
      <c r="DS11354" s="13"/>
      <c r="DW11354" s="128"/>
      <c r="DX11354" s="128"/>
      <c r="DY11354" s="128"/>
      <c r="EH11354" s="89"/>
      <c r="EI11354" s="90"/>
    </row>
    <row r="11355" spans="38:139">
      <c r="AL11355" s="13"/>
      <c r="AM11355" s="13"/>
      <c r="AN11355" s="3"/>
      <c r="AO11355" s="126"/>
      <c r="AP11355" s="126"/>
      <c r="AQ11355" s="127"/>
      <c r="AR11355" s="128"/>
      <c r="AS11355" s="13"/>
      <c r="AW11355" s="128"/>
      <c r="AX11355" s="128"/>
      <c r="AY11355" s="128"/>
      <c r="BH11355" s="89"/>
      <c r="BI11355" s="90"/>
      <c r="DL11355" s="13"/>
      <c r="DM11355" s="13"/>
      <c r="DN11355" s="3"/>
      <c r="DO11355" s="126"/>
      <c r="DP11355" s="126"/>
      <c r="DQ11355" s="127"/>
      <c r="DR11355" s="128"/>
      <c r="DS11355" s="13"/>
      <c r="DW11355" s="128"/>
      <c r="DX11355" s="128"/>
      <c r="DY11355" s="128"/>
      <c r="EH11355" s="89"/>
      <c r="EI11355" s="90"/>
    </row>
    <row r="11356" spans="38:139">
      <c r="AL11356" s="13"/>
      <c r="AM11356" s="13"/>
      <c r="AN11356" s="3"/>
      <c r="AO11356" s="126"/>
      <c r="AP11356" s="126"/>
      <c r="AQ11356" s="127"/>
      <c r="AR11356" s="128"/>
      <c r="AS11356" s="13"/>
      <c r="AW11356" s="128"/>
      <c r="AX11356" s="128"/>
      <c r="AY11356" s="128"/>
      <c r="BH11356" s="89"/>
      <c r="BI11356" s="90"/>
      <c r="DL11356" s="13"/>
      <c r="DM11356" s="13"/>
      <c r="DN11356" s="3"/>
      <c r="DO11356" s="126"/>
      <c r="DP11356" s="126"/>
      <c r="DQ11356" s="127"/>
      <c r="DR11356" s="128"/>
      <c r="DS11356" s="13"/>
      <c r="DW11356" s="128"/>
      <c r="DX11356" s="128"/>
      <c r="DY11356" s="128"/>
      <c r="EH11356" s="89"/>
      <c r="EI11356" s="90"/>
    </row>
    <row r="11357" spans="38:139">
      <c r="AL11357" s="13"/>
      <c r="AM11357" s="13"/>
      <c r="AN11357" s="3"/>
      <c r="AO11357" s="126"/>
      <c r="AP11357" s="126"/>
      <c r="AQ11357" s="127"/>
      <c r="AR11357" s="128"/>
      <c r="AS11357" s="13"/>
      <c r="AW11357" s="128"/>
      <c r="AX11357" s="128"/>
      <c r="AY11357" s="128"/>
      <c r="BH11357" s="89"/>
      <c r="BI11357" s="90"/>
      <c r="DL11357" s="13"/>
      <c r="DM11357" s="13"/>
      <c r="DN11357" s="3"/>
      <c r="DO11357" s="126"/>
      <c r="DP11357" s="126"/>
      <c r="DQ11357" s="127"/>
      <c r="DR11357" s="128"/>
      <c r="DS11357" s="13"/>
      <c r="DW11357" s="128"/>
      <c r="DX11357" s="128"/>
      <c r="DY11357" s="128"/>
      <c r="EH11357" s="89"/>
      <c r="EI11357" s="90"/>
    </row>
    <row r="11358" spans="38:139">
      <c r="AL11358" s="13"/>
      <c r="AM11358" s="13"/>
      <c r="AN11358" s="3"/>
      <c r="AO11358" s="126"/>
      <c r="AP11358" s="126"/>
      <c r="AQ11358" s="127"/>
      <c r="AR11358" s="128"/>
      <c r="AS11358" s="13"/>
      <c r="AW11358" s="128"/>
      <c r="AX11358" s="128"/>
      <c r="AY11358" s="128"/>
      <c r="BH11358" s="89"/>
      <c r="BI11358" s="90"/>
      <c r="DL11358" s="13"/>
      <c r="DM11358" s="13"/>
      <c r="DN11358" s="3"/>
      <c r="DO11358" s="126"/>
      <c r="DP11358" s="126"/>
      <c r="DQ11358" s="127"/>
      <c r="DR11358" s="128"/>
      <c r="DS11358" s="13"/>
      <c r="DW11358" s="128"/>
      <c r="DX11358" s="128"/>
      <c r="DY11358" s="128"/>
      <c r="EH11358" s="89"/>
      <c r="EI11358" s="90"/>
    </row>
    <row r="11359" spans="38:139">
      <c r="AL11359" s="13"/>
      <c r="AM11359" s="13"/>
      <c r="AN11359" s="3"/>
      <c r="AO11359" s="126"/>
      <c r="AP11359" s="126"/>
      <c r="AQ11359" s="127"/>
      <c r="AR11359" s="128"/>
      <c r="AS11359" s="13"/>
      <c r="AW11359" s="128"/>
      <c r="AX11359" s="128"/>
      <c r="AY11359" s="128"/>
      <c r="BH11359" s="89"/>
      <c r="BI11359" s="90"/>
      <c r="DL11359" s="13"/>
      <c r="DM11359" s="13"/>
      <c r="DN11359" s="3"/>
      <c r="DO11359" s="126"/>
      <c r="DP11359" s="126"/>
      <c r="DQ11359" s="127"/>
      <c r="DR11359" s="128"/>
      <c r="DS11359" s="13"/>
      <c r="DW11359" s="128"/>
      <c r="DX11359" s="128"/>
      <c r="DY11359" s="128"/>
      <c r="EH11359" s="89"/>
      <c r="EI11359" s="90"/>
    </row>
    <row r="11360" spans="38:139">
      <c r="AL11360" s="13"/>
      <c r="AM11360" s="13"/>
      <c r="AN11360" s="3"/>
      <c r="AO11360" s="126"/>
      <c r="AP11360" s="126"/>
      <c r="AQ11360" s="127"/>
      <c r="AR11360" s="128"/>
      <c r="AS11360" s="13"/>
      <c r="AW11360" s="128"/>
      <c r="AX11360" s="128"/>
      <c r="AY11360" s="128"/>
      <c r="BH11360" s="89"/>
      <c r="BI11360" s="90"/>
      <c r="DL11360" s="13"/>
      <c r="DM11360" s="13"/>
      <c r="DN11360" s="3"/>
      <c r="DO11360" s="126"/>
      <c r="DP11360" s="126"/>
      <c r="DQ11360" s="127"/>
      <c r="DR11360" s="128"/>
      <c r="DS11360" s="13"/>
      <c r="DW11360" s="128"/>
      <c r="DX11360" s="128"/>
      <c r="DY11360" s="128"/>
      <c r="EH11360" s="89"/>
      <c r="EI11360" s="90"/>
    </row>
    <row r="11361" spans="38:139">
      <c r="AL11361" s="13"/>
      <c r="AM11361" s="13"/>
      <c r="AN11361" s="3"/>
      <c r="AO11361" s="126"/>
      <c r="AP11361" s="126"/>
      <c r="AQ11361" s="127"/>
      <c r="AR11361" s="128"/>
      <c r="AS11361" s="13"/>
      <c r="AW11361" s="128"/>
      <c r="AX11361" s="128"/>
      <c r="AY11361" s="128"/>
      <c r="BH11361" s="89"/>
      <c r="BI11361" s="90"/>
      <c r="DL11361" s="13"/>
      <c r="DM11361" s="13"/>
      <c r="DN11361" s="3"/>
      <c r="DO11361" s="126"/>
      <c r="DP11361" s="126"/>
      <c r="DQ11361" s="127"/>
      <c r="DR11361" s="128"/>
      <c r="DS11361" s="13"/>
      <c r="DW11361" s="128"/>
      <c r="DX11361" s="128"/>
      <c r="DY11361" s="128"/>
      <c r="EH11361" s="89"/>
      <c r="EI11361" s="90"/>
    </row>
    <row r="11362" spans="38:139">
      <c r="AL11362" s="13"/>
      <c r="AM11362" s="13"/>
      <c r="AN11362" s="3"/>
      <c r="AO11362" s="126"/>
      <c r="AP11362" s="126"/>
      <c r="AQ11362" s="127"/>
      <c r="AR11362" s="128"/>
      <c r="AS11362" s="13"/>
      <c r="AW11362" s="128"/>
      <c r="AX11362" s="128"/>
      <c r="AY11362" s="128"/>
      <c r="BH11362" s="89"/>
      <c r="BI11362" s="90"/>
      <c r="DL11362" s="13"/>
      <c r="DM11362" s="13"/>
      <c r="DN11362" s="3"/>
      <c r="DO11362" s="126"/>
      <c r="DP11362" s="126"/>
      <c r="DQ11362" s="127"/>
      <c r="DR11362" s="128"/>
      <c r="DS11362" s="13"/>
      <c r="DW11362" s="128"/>
      <c r="DX11362" s="128"/>
      <c r="DY11362" s="128"/>
      <c r="EH11362" s="89"/>
      <c r="EI11362" s="90"/>
    </row>
    <row r="11363" spans="38:139">
      <c r="AL11363" s="13"/>
      <c r="AM11363" s="13"/>
      <c r="AN11363" s="3"/>
      <c r="AO11363" s="126"/>
      <c r="AP11363" s="126"/>
      <c r="AQ11363" s="127"/>
      <c r="AR11363" s="128"/>
      <c r="AS11363" s="13"/>
      <c r="AW11363" s="128"/>
      <c r="AX11363" s="128"/>
      <c r="AY11363" s="128"/>
      <c r="BH11363" s="89"/>
      <c r="BI11363" s="90"/>
      <c r="DL11363" s="13"/>
      <c r="DM11363" s="13"/>
      <c r="DN11363" s="3"/>
      <c r="DO11363" s="126"/>
      <c r="DP11363" s="126"/>
      <c r="DQ11363" s="127"/>
      <c r="DR11363" s="128"/>
      <c r="DS11363" s="13"/>
      <c r="DW11363" s="128"/>
      <c r="DX11363" s="128"/>
      <c r="DY11363" s="128"/>
      <c r="EH11363" s="89"/>
      <c r="EI11363" s="90"/>
    </row>
    <row r="11364" spans="38:139">
      <c r="AL11364" s="13"/>
      <c r="AM11364" s="13"/>
      <c r="AN11364" s="3"/>
      <c r="AO11364" s="126"/>
      <c r="AP11364" s="126"/>
      <c r="AQ11364" s="127"/>
      <c r="AR11364" s="128"/>
      <c r="AS11364" s="13"/>
      <c r="AW11364" s="128"/>
      <c r="AX11364" s="128"/>
      <c r="AY11364" s="128"/>
      <c r="BH11364" s="89"/>
      <c r="BI11364" s="90"/>
      <c r="DL11364" s="13"/>
      <c r="DM11364" s="13"/>
      <c r="DN11364" s="3"/>
      <c r="DO11364" s="126"/>
      <c r="DP11364" s="126"/>
      <c r="DQ11364" s="127"/>
      <c r="DR11364" s="128"/>
      <c r="DS11364" s="13"/>
      <c r="DW11364" s="128"/>
      <c r="DX11364" s="128"/>
      <c r="DY11364" s="128"/>
      <c r="EH11364" s="89"/>
      <c r="EI11364" s="90"/>
    </row>
    <row r="11365" spans="38:139">
      <c r="AL11365" s="13"/>
      <c r="AM11365" s="13"/>
      <c r="AN11365" s="3"/>
      <c r="AO11365" s="126"/>
      <c r="AP11365" s="126"/>
      <c r="AQ11365" s="127"/>
      <c r="AR11365" s="128"/>
      <c r="AS11365" s="13"/>
      <c r="AW11365" s="128"/>
      <c r="AX11365" s="128"/>
      <c r="AY11365" s="128"/>
      <c r="BH11365" s="89"/>
      <c r="BI11365" s="90"/>
      <c r="DL11365" s="13"/>
      <c r="DM11365" s="13"/>
      <c r="DN11365" s="3"/>
      <c r="DO11365" s="126"/>
      <c r="DP11365" s="126"/>
      <c r="DQ11365" s="127"/>
      <c r="DR11365" s="128"/>
      <c r="DS11365" s="13"/>
      <c r="DW11365" s="128"/>
      <c r="DX11365" s="128"/>
      <c r="DY11365" s="128"/>
      <c r="EH11365" s="89"/>
      <c r="EI11365" s="90"/>
    </row>
    <row r="11366" spans="38:139">
      <c r="AL11366" s="13"/>
      <c r="AM11366" s="13"/>
      <c r="AN11366" s="3"/>
      <c r="AO11366" s="126"/>
      <c r="AP11366" s="126"/>
      <c r="AQ11366" s="127"/>
      <c r="AR11366" s="128"/>
      <c r="AS11366" s="13"/>
      <c r="AW11366" s="128"/>
      <c r="AX11366" s="128"/>
      <c r="AY11366" s="128"/>
      <c r="BH11366" s="89"/>
      <c r="BI11366" s="90"/>
      <c r="DL11366" s="13"/>
      <c r="DM11366" s="13"/>
      <c r="DN11366" s="3"/>
      <c r="DO11366" s="126"/>
      <c r="DP11366" s="126"/>
      <c r="DQ11366" s="127"/>
      <c r="DR11366" s="128"/>
      <c r="DS11366" s="13"/>
      <c r="DW11366" s="128"/>
      <c r="DX11366" s="128"/>
      <c r="DY11366" s="128"/>
      <c r="EH11366" s="89"/>
      <c r="EI11366" s="90"/>
    </row>
    <row r="11367" spans="38:139">
      <c r="AL11367" s="13"/>
      <c r="AM11367" s="13"/>
      <c r="AN11367" s="3"/>
      <c r="AO11367" s="126"/>
      <c r="AP11367" s="126"/>
      <c r="AQ11367" s="127"/>
      <c r="AR11367" s="128"/>
      <c r="AS11367" s="13"/>
      <c r="AW11367" s="128"/>
      <c r="AX11367" s="128"/>
      <c r="AY11367" s="128"/>
      <c r="BH11367" s="89"/>
      <c r="BI11367" s="90"/>
      <c r="DL11367" s="13"/>
      <c r="DM11367" s="13"/>
      <c r="DN11367" s="3"/>
      <c r="DO11367" s="126"/>
      <c r="DP11367" s="126"/>
      <c r="DQ11367" s="127"/>
      <c r="DR11367" s="128"/>
      <c r="DS11367" s="13"/>
      <c r="DW11367" s="128"/>
      <c r="DX11367" s="128"/>
      <c r="DY11367" s="128"/>
      <c r="EH11367" s="89"/>
      <c r="EI11367" s="90"/>
    </row>
    <row r="11368" spans="38:139">
      <c r="AL11368" s="13"/>
      <c r="AM11368" s="13"/>
      <c r="AN11368" s="3"/>
      <c r="AO11368" s="126"/>
      <c r="AP11368" s="126"/>
      <c r="AQ11368" s="127"/>
      <c r="AR11368" s="128"/>
      <c r="AS11368" s="13"/>
      <c r="AW11368" s="128"/>
      <c r="AX11368" s="128"/>
      <c r="AY11368" s="128"/>
      <c r="BH11368" s="89"/>
      <c r="BI11368" s="90"/>
      <c r="DL11368" s="13"/>
      <c r="DM11368" s="13"/>
      <c r="DN11368" s="3"/>
      <c r="DO11368" s="126"/>
      <c r="DP11368" s="126"/>
      <c r="DQ11368" s="127"/>
      <c r="DR11368" s="128"/>
      <c r="DS11368" s="13"/>
      <c r="DW11368" s="128"/>
      <c r="DX11368" s="128"/>
      <c r="DY11368" s="128"/>
      <c r="EH11368" s="89"/>
      <c r="EI11368" s="90"/>
    </row>
    <row r="11369" spans="38:139">
      <c r="AL11369" s="13"/>
      <c r="AM11369" s="13"/>
      <c r="AN11369" s="3"/>
      <c r="AO11369" s="126"/>
      <c r="AP11369" s="126"/>
      <c r="AQ11369" s="127"/>
      <c r="AR11369" s="128"/>
      <c r="AS11369" s="13"/>
      <c r="AW11369" s="128"/>
      <c r="AX11369" s="128"/>
      <c r="AY11369" s="128"/>
      <c r="BH11369" s="89"/>
      <c r="BI11369" s="90"/>
      <c r="DL11369" s="13"/>
      <c r="DM11369" s="13"/>
      <c r="DN11369" s="3"/>
      <c r="DO11369" s="126"/>
      <c r="DP11369" s="126"/>
      <c r="DQ11369" s="127"/>
      <c r="DR11369" s="128"/>
      <c r="DS11369" s="13"/>
      <c r="DW11369" s="128"/>
      <c r="DX11369" s="128"/>
      <c r="DY11369" s="128"/>
      <c r="EH11369" s="89"/>
      <c r="EI11369" s="90"/>
    </row>
    <row r="11370" spans="38:139">
      <c r="AL11370" s="13"/>
      <c r="AM11370" s="13"/>
      <c r="AN11370" s="3"/>
      <c r="AO11370" s="126"/>
      <c r="AP11370" s="126"/>
      <c r="AQ11370" s="127"/>
      <c r="AR11370" s="128"/>
      <c r="AS11370" s="13"/>
      <c r="AW11370" s="128"/>
      <c r="AX11370" s="128"/>
      <c r="AY11370" s="128"/>
      <c r="BH11370" s="89"/>
      <c r="BI11370" s="90"/>
      <c r="DL11370" s="13"/>
      <c r="DM11370" s="13"/>
      <c r="DN11370" s="3"/>
      <c r="DO11370" s="126"/>
      <c r="DP11370" s="126"/>
      <c r="DQ11370" s="127"/>
      <c r="DR11370" s="128"/>
      <c r="DS11370" s="13"/>
      <c r="DW11370" s="128"/>
      <c r="DX11370" s="128"/>
      <c r="DY11370" s="128"/>
      <c r="EH11370" s="89"/>
      <c r="EI11370" s="90"/>
    </row>
    <row r="11371" spans="38:139">
      <c r="AL11371" s="13"/>
      <c r="AM11371" s="13"/>
      <c r="AN11371" s="3"/>
      <c r="AO11371" s="126"/>
      <c r="AP11371" s="126"/>
      <c r="AQ11371" s="127"/>
      <c r="AR11371" s="128"/>
      <c r="AS11371" s="13"/>
      <c r="AW11371" s="128"/>
      <c r="AX11371" s="128"/>
      <c r="AY11371" s="128"/>
      <c r="BH11371" s="89"/>
      <c r="BI11371" s="90"/>
      <c r="DL11371" s="13"/>
      <c r="DM11371" s="13"/>
      <c r="DN11371" s="3"/>
      <c r="DO11371" s="126"/>
      <c r="DP11371" s="126"/>
      <c r="DQ11371" s="127"/>
      <c r="DR11371" s="128"/>
      <c r="DS11371" s="13"/>
      <c r="DW11371" s="128"/>
      <c r="DX11371" s="128"/>
      <c r="DY11371" s="128"/>
      <c r="EH11371" s="89"/>
      <c r="EI11371" s="90"/>
    </row>
    <row r="11372" spans="38:139">
      <c r="AL11372" s="13"/>
      <c r="AM11372" s="13"/>
      <c r="AN11372" s="3"/>
      <c r="AO11372" s="126"/>
      <c r="AP11372" s="126"/>
      <c r="AQ11372" s="127"/>
      <c r="AR11372" s="128"/>
      <c r="AS11372" s="13"/>
      <c r="AW11372" s="128"/>
      <c r="AX11372" s="128"/>
      <c r="AY11372" s="128"/>
      <c r="BH11372" s="89"/>
      <c r="BI11372" s="90"/>
      <c r="DL11372" s="13"/>
      <c r="DM11372" s="13"/>
      <c r="DN11372" s="3"/>
      <c r="DO11372" s="126"/>
      <c r="DP11372" s="126"/>
      <c r="DQ11372" s="127"/>
      <c r="DR11372" s="128"/>
      <c r="DS11372" s="13"/>
      <c r="DW11372" s="128"/>
      <c r="DX11372" s="128"/>
      <c r="DY11372" s="128"/>
      <c r="EH11372" s="89"/>
      <c r="EI11372" s="90"/>
    </row>
    <row r="11373" spans="38:139">
      <c r="AL11373" s="13"/>
      <c r="AM11373" s="13"/>
      <c r="AN11373" s="3"/>
      <c r="AO11373" s="126"/>
      <c r="AP11373" s="126"/>
      <c r="AQ11373" s="127"/>
      <c r="AR11373" s="128"/>
      <c r="AS11373" s="13"/>
      <c r="AW11373" s="128"/>
      <c r="AX11373" s="128"/>
      <c r="AY11373" s="128"/>
      <c r="BH11373" s="89"/>
      <c r="BI11373" s="90"/>
      <c r="DL11373" s="13"/>
      <c r="DM11373" s="13"/>
      <c r="DN11373" s="3"/>
      <c r="DO11373" s="126"/>
      <c r="DP11373" s="126"/>
      <c r="DQ11373" s="127"/>
      <c r="DR11373" s="128"/>
      <c r="DS11373" s="13"/>
      <c r="DW11373" s="128"/>
      <c r="DX11373" s="128"/>
      <c r="DY11373" s="128"/>
      <c r="EH11373" s="89"/>
      <c r="EI11373" s="90"/>
    </row>
    <row r="11374" spans="38:139">
      <c r="AL11374" s="13"/>
      <c r="AM11374" s="13"/>
      <c r="AN11374" s="3"/>
      <c r="AO11374" s="126"/>
      <c r="AP11374" s="126"/>
      <c r="AQ11374" s="127"/>
      <c r="AR11374" s="128"/>
      <c r="AS11374" s="13"/>
      <c r="AW11374" s="128"/>
      <c r="AX11374" s="128"/>
      <c r="AY11374" s="128"/>
      <c r="BH11374" s="89"/>
      <c r="BI11374" s="90"/>
      <c r="DL11374" s="13"/>
      <c r="DM11374" s="13"/>
      <c r="DN11374" s="3"/>
      <c r="DO11374" s="126"/>
      <c r="DP11374" s="126"/>
      <c r="DQ11374" s="127"/>
      <c r="DR11374" s="128"/>
      <c r="DS11374" s="13"/>
      <c r="DW11374" s="128"/>
      <c r="DX11374" s="128"/>
      <c r="DY11374" s="128"/>
      <c r="EH11374" s="89"/>
      <c r="EI11374" s="90"/>
    </row>
    <row r="11375" spans="38:139">
      <c r="AL11375" s="13"/>
      <c r="AM11375" s="13"/>
      <c r="AN11375" s="3"/>
      <c r="AO11375" s="126"/>
      <c r="AP11375" s="126"/>
      <c r="AQ11375" s="127"/>
      <c r="AR11375" s="128"/>
      <c r="AS11375" s="13"/>
      <c r="AW11375" s="128"/>
      <c r="AX11375" s="128"/>
      <c r="AY11375" s="128"/>
      <c r="BH11375" s="89"/>
      <c r="BI11375" s="90"/>
      <c r="DL11375" s="13"/>
      <c r="DM11375" s="13"/>
      <c r="DN11375" s="3"/>
      <c r="DO11375" s="126"/>
      <c r="DP11375" s="126"/>
      <c r="DQ11375" s="127"/>
      <c r="DR11375" s="128"/>
      <c r="DS11375" s="13"/>
      <c r="DW11375" s="128"/>
      <c r="DX11375" s="128"/>
      <c r="DY11375" s="128"/>
      <c r="EH11375" s="89"/>
      <c r="EI11375" s="90"/>
    </row>
    <row r="11376" spans="38:139">
      <c r="AL11376" s="13"/>
      <c r="AM11376" s="13"/>
      <c r="AN11376" s="3"/>
      <c r="AO11376" s="126"/>
      <c r="AP11376" s="126"/>
      <c r="AQ11376" s="127"/>
      <c r="AR11376" s="128"/>
      <c r="AS11376" s="13"/>
      <c r="AW11376" s="128"/>
      <c r="AX11376" s="128"/>
      <c r="AY11376" s="128"/>
      <c r="BH11376" s="89"/>
      <c r="BI11376" s="90"/>
      <c r="DL11376" s="13"/>
      <c r="DM11376" s="13"/>
      <c r="DN11376" s="3"/>
      <c r="DO11376" s="126"/>
      <c r="DP11376" s="126"/>
      <c r="DQ11376" s="127"/>
      <c r="DR11376" s="128"/>
      <c r="DS11376" s="13"/>
      <c r="DW11376" s="128"/>
      <c r="DX11376" s="128"/>
      <c r="DY11376" s="128"/>
      <c r="EH11376" s="89"/>
      <c r="EI11376" s="90"/>
    </row>
    <row r="11377" spans="38:139">
      <c r="AL11377" s="13"/>
      <c r="AM11377" s="13"/>
      <c r="AN11377" s="3"/>
      <c r="AO11377" s="126"/>
      <c r="AP11377" s="126"/>
      <c r="AQ11377" s="127"/>
      <c r="AR11377" s="128"/>
      <c r="AS11377" s="13"/>
      <c r="AW11377" s="128"/>
      <c r="AX11377" s="128"/>
      <c r="AY11377" s="128"/>
      <c r="BH11377" s="89"/>
      <c r="BI11377" s="90"/>
      <c r="DL11377" s="13"/>
      <c r="DM11377" s="13"/>
      <c r="DN11377" s="3"/>
      <c r="DO11377" s="126"/>
      <c r="DP11377" s="126"/>
      <c r="DQ11377" s="127"/>
      <c r="DR11377" s="128"/>
      <c r="DS11377" s="13"/>
      <c r="DW11377" s="128"/>
      <c r="DX11377" s="128"/>
      <c r="DY11377" s="128"/>
      <c r="EH11377" s="89"/>
      <c r="EI11377" s="90"/>
    </row>
    <row r="11378" spans="38:139">
      <c r="AL11378" s="13"/>
      <c r="AM11378" s="13"/>
      <c r="AN11378" s="3"/>
      <c r="AO11378" s="126"/>
      <c r="AP11378" s="126"/>
      <c r="AQ11378" s="127"/>
      <c r="AR11378" s="128"/>
      <c r="AS11378" s="13"/>
      <c r="AW11378" s="128"/>
      <c r="AX11378" s="128"/>
      <c r="AY11378" s="128"/>
      <c r="BH11378" s="89"/>
      <c r="BI11378" s="90"/>
      <c r="DL11378" s="13"/>
      <c r="DM11378" s="13"/>
      <c r="DN11378" s="3"/>
      <c r="DO11378" s="126"/>
      <c r="DP11378" s="126"/>
      <c r="DQ11378" s="127"/>
      <c r="DR11378" s="128"/>
      <c r="DS11378" s="13"/>
      <c r="DW11378" s="128"/>
      <c r="DX11378" s="128"/>
      <c r="DY11378" s="128"/>
      <c r="EH11378" s="89"/>
      <c r="EI11378" s="90"/>
    </row>
    <row r="11379" spans="38:139">
      <c r="AL11379" s="13"/>
      <c r="AM11379" s="13"/>
      <c r="AN11379" s="3"/>
      <c r="AO11379" s="126"/>
      <c r="AP11379" s="126"/>
      <c r="AQ11379" s="127"/>
      <c r="AR11379" s="128"/>
      <c r="AS11379" s="13"/>
      <c r="AW11379" s="128"/>
      <c r="AX11379" s="128"/>
      <c r="AY11379" s="128"/>
      <c r="BH11379" s="89"/>
      <c r="BI11379" s="90"/>
      <c r="DL11379" s="13"/>
      <c r="DM11379" s="13"/>
      <c r="DN11379" s="3"/>
      <c r="DO11379" s="126"/>
      <c r="DP11379" s="126"/>
      <c r="DQ11379" s="127"/>
      <c r="DR11379" s="128"/>
      <c r="DS11379" s="13"/>
      <c r="DW11379" s="128"/>
      <c r="DX11379" s="128"/>
      <c r="DY11379" s="128"/>
      <c r="EH11379" s="89"/>
      <c r="EI11379" s="90"/>
    </row>
    <row r="11380" spans="38:139">
      <c r="AL11380" s="13"/>
      <c r="AM11380" s="13"/>
      <c r="AN11380" s="3"/>
      <c r="AO11380" s="126"/>
      <c r="AP11380" s="126"/>
      <c r="AQ11380" s="127"/>
      <c r="AR11380" s="128"/>
      <c r="AS11380" s="13"/>
      <c r="AW11380" s="128"/>
      <c r="AX11380" s="128"/>
      <c r="AY11380" s="128"/>
      <c r="BH11380" s="89"/>
      <c r="BI11380" s="90"/>
      <c r="DL11380" s="13"/>
      <c r="DM11380" s="13"/>
      <c r="DN11380" s="3"/>
      <c r="DO11380" s="126"/>
      <c r="DP11380" s="126"/>
      <c r="DQ11380" s="127"/>
      <c r="DR11380" s="128"/>
      <c r="DS11380" s="13"/>
      <c r="DW11380" s="128"/>
      <c r="DX11380" s="128"/>
      <c r="DY11380" s="128"/>
      <c r="EH11380" s="89"/>
      <c r="EI11380" s="90"/>
    </row>
    <row r="11381" spans="38:139">
      <c r="AL11381" s="13"/>
      <c r="AM11381" s="13"/>
      <c r="AN11381" s="3"/>
      <c r="AO11381" s="126"/>
      <c r="AP11381" s="126"/>
      <c r="AQ11381" s="127"/>
      <c r="AR11381" s="128"/>
      <c r="AS11381" s="13"/>
      <c r="AW11381" s="128"/>
      <c r="AX11381" s="128"/>
      <c r="AY11381" s="128"/>
      <c r="BH11381" s="89"/>
      <c r="BI11381" s="90"/>
      <c r="DL11381" s="13"/>
      <c r="DM11381" s="13"/>
      <c r="DN11381" s="3"/>
      <c r="DO11381" s="126"/>
      <c r="DP11381" s="126"/>
      <c r="DQ11381" s="127"/>
      <c r="DR11381" s="128"/>
      <c r="DS11381" s="13"/>
      <c r="DW11381" s="128"/>
      <c r="DX11381" s="128"/>
      <c r="DY11381" s="128"/>
      <c r="EH11381" s="89"/>
      <c r="EI11381" s="90"/>
    </row>
    <row r="11382" spans="38:139">
      <c r="AL11382" s="13"/>
      <c r="AM11382" s="13"/>
      <c r="AN11382" s="3"/>
      <c r="AO11382" s="126"/>
      <c r="AP11382" s="126"/>
      <c r="AQ11382" s="127"/>
      <c r="AR11382" s="128"/>
      <c r="AS11382" s="13"/>
      <c r="AW11382" s="128"/>
      <c r="AX11382" s="128"/>
      <c r="AY11382" s="128"/>
      <c r="BH11382" s="89"/>
      <c r="BI11382" s="90"/>
      <c r="DL11382" s="13"/>
      <c r="DM11382" s="13"/>
      <c r="DN11382" s="3"/>
      <c r="DO11382" s="126"/>
      <c r="DP11382" s="126"/>
      <c r="DQ11382" s="127"/>
      <c r="DR11382" s="128"/>
      <c r="DS11382" s="13"/>
      <c r="DW11382" s="128"/>
      <c r="DX11382" s="128"/>
      <c r="DY11382" s="128"/>
      <c r="EH11382" s="89"/>
      <c r="EI11382" s="90"/>
    </row>
    <row r="11383" spans="38:139">
      <c r="AL11383" s="13"/>
      <c r="AM11383" s="13"/>
      <c r="AN11383" s="3"/>
      <c r="AO11383" s="126"/>
      <c r="AP11383" s="126"/>
      <c r="AQ11383" s="127"/>
      <c r="AR11383" s="128"/>
      <c r="AS11383" s="13"/>
      <c r="AW11383" s="128"/>
      <c r="AX11383" s="128"/>
      <c r="AY11383" s="128"/>
      <c r="BH11383" s="89"/>
      <c r="BI11383" s="90"/>
      <c r="DL11383" s="13"/>
      <c r="DM11383" s="13"/>
      <c r="DN11383" s="3"/>
      <c r="DO11383" s="126"/>
      <c r="DP11383" s="126"/>
      <c r="DQ11383" s="127"/>
      <c r="DR11383" s="128"/>
      <c r="DS11383" s="13"/>
      <c r="DW11383" s="128"/>
      <c r="DX11383" s="128"/>
      <c r="DY11383" s="128"/>
      <c r="EH11383" s="89"/>
      <c r="EI11383" s="90"/>
    </row>
    <row r="11384" spans="38:139">
      <c r="AL11384" s="13"/>
      <c r="AM11384" s="13"/>
      <c r="AN11384" s="3"/>
      <c r="AO11384" s="126"/>
      <c r="AP11384" s="126"/>
      <c r="AQ11384" s="127"/>
      <c r="AR11384" s="128"/>
      <c r="AS11384" s="13"/>
      <c r="AW11384" s="128"/>
      <c r="AX11384" s="128"/>
      <c r="AY11384" s="128"/>
      <c r="BH11384" s="89"/>
      <c r="BI11384" s="90"/>
      <c r="DL11384" s="13"/>
      <c r="DM11384" s="13"/>
      <c r="DN11384" s="3"/>
      <c r="DO11384" s="126"/>
      <c r="DP11384" s="126"/>
      <c r="DQ11384" s="127"/>
      <c r="DR11384" s="128"/>
      <c r="DS11384" s="13"/>
      <c r="DW11384" s="128"/>
      <c r="DX11384" s="128"/>
      <c r="DY11384" s="128"/>
      <c r="EH11384" s="89"/>
      <c r="EI11384" s="90"/>
    </row>
    <row r="11385" spans="38:139">
      <c r="AL11385" s="13"/>
      <c r="AM11385" s="13"/>
      <c r="AN11385" s="3"/>
      <c r="AO11385" s="126"/>
      <c r="AP11385" s="126"/>
      <c r="AQ11385" s="127"/>
      <c r="AR11385" s="128"/>
      <c r="AS11385" s="13"/>
      <c r="AW11385" s="128"/>
      <c r="AX11385" s="128"/>
      <c r="AY11385" s="128"/>
      <c r="BH11385" s="89"/>
      <c r="BI11385" s="90"/>
      <c r="DL11385" s="13"/>
      <c r="DM11385" s="13"/>
      <c r="DN11385" s="3"/>
      <c r="DO11385" s="126"/>
      <c r="DP11385" s="126"/>
      <c r="DQ11385" s="127"/>
      <c r="DR11385" s="128"/>
      <c r="DS11385" s="13"/>
      <c r="DW11385" s="128"/>
      <c r="DX11385" s="128"/>
      <c r="DY11385" s="128"/>
      <c r="EH11385" s="89"/>
      <c r="EI11385" s="90"/>
    </row>
    <row r="11386" spans="38:139">
      <c r="AL11386" s="13"/>
      <c r="AM11386" s="13"/>
      <c r="AN11386" s="3"/>
      <c r="AO11386" s="126"/>
      <c r="AP11386" s="126"/>
      <c r="AQ11386" s="127"/>
      <c r="AR11386" s="128"/>
      <c r="AS11386" s="13"/>
      <c r="AW11386" s="128"/>
      <c r="AX11386" s="128"/>
      <c r="AY11386" s="128"/>
      <c r="BH11386" s="89"/>
      <c r="BI11386" s="90"/>
      <c r="DL11386" s="13"/>
      <c r="DM11386" s="13"/>
      <c r="DN11386" s="3"/>
      <c r="DO11386" s="126"/>
      <c r="DP11386" s="126"/>
      <c r="DQ11386" s="127"/>
      <c r="DR11386" s="128"/>
      <c r="DS11386" s="13"/>
      <c r="DW11386" s="128"/>
      <c r="DX11386" s="128"/>
      <c r="DY11386" s="128"/>
      <c r="EH11386" s="89"/>
      <c r="EI11386" s="90"/>
    </row>
    <row r="11387" spans="38:139">
      <c r="AL11387" s="13"/>
      <c r="AM11387" s="13"/>
      <c r="AN11387" s="3"/>
      <c r="AO11387" s="126"/>
      <c r="AP11387" s="126"/>
      <c r="AQ11387" s="127"/>
      <c r="AR11387" s="128"/>
      <c r="AS11387" s="13"/>
      <c r="AW11387" s="128"/>
      <c r="AX11387" s="128"/>
      <c r="AY11387" s="128"/>
      <c r="BH11387" s="89"/>
      <c r="BI11387" s="90"/>
      <c r="DL11387" s="13"/>
      <c r="DM11387" s="13"/>
      <c r="DN11387" s="3"/>
      <c r="DO11387" s="126"/>
      <c r="DP11387" s="126"/>
      <c r="DQ11387" s="127"/>
      <c r="DR11387" s="128"/>
      <c r="DS11387" s="13"/>
      <c r="DW11387" s="128"/>
      <c r="DX11387" s="128"/>
      <c r="DY11387" s="128"/>
      <c r="EH11387" s="89"/>
      <c r="EI11387" s="90"/>
    </row>
    <row r="11388" spans="38:139">
      <c r="AL11388" s="13"/>
      <c r="AM11388" s="13"/>
      <c r="AN11388" s="3"/>
      <c r="AO11388" s="126"/>
      <c r="AP11388" s="126"/>
      <c r="AQ11388" s="127"/>
      <c r="AR11388" s="128"/>
      <c r="AS11388" s="13"/>
      <c r="AW11388" s="128"/>
      <c r="AX11388" s="128"/>
      <c r="AY11388" s="128"/>
      <c r="BH11388" s="89"/>
      <c r="BI11388" s="90"/>
      <c r="DL11388" s="13"/>
      <c r="DM11388" s="13"/>
      <c r="DN11388" s="3"/>
      <c r="DO11388" s="126"/>
      <c r="DP11388" s="126"/>
      <c r="DQ11388" s="127"/>
      <c r="DR11388" s="128"/>
      <c r="DS11388" s="13"/>
      <c r="DW11388" s="128"/>
      <c r="DX11388" s="128"/>
      <c r="DY11388" s="128"/>
      <c r="EH11388" s="89"/>
      <c r="EI11388" s="90"/>
    </row>
    <row r="11389" spans="38:139">
      <c r="AL11389" s="13"/>
      <c r="AM11389" s="13"/>
      <c r="AN11389" s="3"/>
      <c r="AO11389" s="126"/>
      <c r="AP11389" s="126"/>
      <c r="AQ11389" s="127"/>
      <c r="AR11389" s="128"/>
      <c r="AS11389" s="13"/>
      <c r="AW11389" s="128"/>
      <c r="AX11389" s="128"/>
      <c r="AY11389" s="128"/>
      <c r="BH11389" s="89"/>
      <c r="BI11389" s="90"/>
      <c r="DL11389" s="13"/>
      <c r="DM11389" s="13"/>
      <c r="DN11389" s="3"/>
      <c r="DO11389" s="126"/>
      <c r="DP11389" s="126"/>
      <c r="DQ11389" s="127"/>
      <c r="DR11389" s="128"/>
      <c r="DS11389" s="13"/>
      <c r="DW11389" s="128"/>
      <c r="DX11389" s="128"/>
      <c r="DY11389" s="128"/>
      <c r="EH11389" s="89"/>
      <c r="EI11389" s="90"/>
    </row>
    <row r="11390" spans="38:139">
      <c r="AL11390" s="13"/>
      <c r="AM11390" s="13"/>
      <c r="AN11390" s="3"/>
      <c r="AO11390" s="126"/>
      <c r="AP11390" s="126"/>
      <c r="AQ11390" s="127"/>
      <c r="AR11390" s="128"/>
      <c r="AS11390" s="13"/>
      <c r="AW11390" s="128"/>
      <c r="AX11390" s="128"/>
      <c r="AY11390" s="128"/>
      <c r="BH11390" s="89"/>
      <c r="BI11390" s="90"/>
      <c r="DL11390" s="13"/>
      <c r="DM11390" s="13"/>
      <c r="DN11390" s="3"/>
      <c r="DO11390" s="126"/>
      <c r="DP11390" s="126"/>
      <c r="DQ11390" s="127"/>
      <c r="DR11390" s="128"/>
      <c r="DS11390" s="13"/>
      <c r="DW11390" s="128"/>
      <c r="DX11390" s="128"/>
      <c r="DY11390" s="128"/>
      <c r="EH11390" s="89"/>
      <c r="EI11390" s="90"/>
    </row>
    <row r="11391" spans="38:139">
      <c r="AL11391" s="13"/>
      <c r="AM11391" s="13"/>
      <c r="AN11391" s="3"/>
      <c r="AO11391" s="126"/>
      <c r="AP11391" s="126"/>
      <c r="AQ11391" s="127"/>
      <c r="AR11391" s="128"/>
      <c r="AS11391" s="13"/>
      <c r="AW11391" s="128"/>
      <c r="AX11391" s="128"/>
      <c r="AY11391" s="128"/>
      <c r="BH11391" s="89"/>
      <c r="BI11391" s="90"/>
      <c r="DL11391" s="13"/>
      <c r="DM11391" s="13"/>
      <c r="DN11391" s="3"/>
      <c r="DO11391" s="126"/>
      <c r="DP11391" s="126"/>
      <c r="DQ11391" s="127"/>
      <c r="DR11391" s="128"/>
      <c r="DS11391" s="13"/>
      <c r="DW11391" s="128"/>
      <c r="DX11391" s="128"/>
      <c r="DY11391" s="128"/>
      <c r="EH11391" s="89"/>
      <c r="EI11391" s="90"/>
    </row>
    <row r="11392" spans="38:139">
      <c r="AL11392" s="13"/>
      <c r="AM11392" s="13"/>
      <c r="AN11392" s="3"/>
      <c r="AO11392" s="126"/>
      <c r="AP11392" s="126"/>
      <c r="AQ11392" s="127"/>
      <c r="AR11392" s="128"/>
      <c r="AS11392" s="13"/>
      <c r="AW11392" s="128"/>
      <c r="AX11392" s="128"/>
      <c r="AY11392" s="128"/>
      <c r="BH11392" s="89"/>
      <c r="BI11392" s="90"/>
      <c r="DL11392" s="13"/>
      <c r="DM11392" s="13"/>
      <c r="DN11392" s="3"/>
      <c r="DO11392" s="126"/>
      <c r="DP11392" s="126"/>
      <c r="DQ11392" s="127"/>
      <c r="DR11392" s="128"/>
      <c r="DS11392" s="13"/>
      <c r="DW11392" s="128"/>
      <c r="DX11392" s="128"/>
      <c r="DY11392" s="128"/>
      <c r="EH11392" s="89"/>
      <c r="EI11392" s="90"/>
    </row>
    <row r="11393" spans="38:139">
      <c r="AL11393" s="13"/>
      <c r="AM11393" s="13"/>
      <c r="AN11393" s="3"/>
      <c r="AO11393" s="126"/>
      <c r="AP11393" s="126"/>
      <c r="AQ11393" s="127"/>
      <c r="AR11393" s="128"/>
      <c r="AS11393" s="13"/>
      <c r="AW11393" s="128"/>
      <c r="AX11393" s="128"/>
      <c r="AY11393" s="128"/>
      <c r="BH11393" s="89"/>
      <c r="BI11393" s="90"/>
      <c r="DL11393" s="13"/>
      <c r="DM11393" s="13"/>
      <c r="DN11393" s="3"/>
      <c r="DO11393" s="126"/>
      <c r="DP11393" s="126"/>
      <c r="DQ11393" s="127"/>
      <c r="DR11393" s="128"/>
      <c r="DS11393" s="13"/>
      <c r="DW11393" s="128"/>
      <c r="DX11393" s="128"/>
      <c r="DY11393" s="128"/>
      <c r="EH11393" s="89"/>
      <c r="EI11393" s="90"/>
    </row>
    <row r="11394" spans="38:139">
      <c r="AL11394" s="13"/>
      <c r="AM11394" s="13"/>
      <c r="AN11394" s="3"/>
      <c r="AO11394" s="126"/>
      <c r="AP11394" s="126"/>
      <c r="AQ11394" s="127"/>
      <c r="AR11394" s="128"/>
      <c r="AS11394" s="13"/>
      <c r="AW11394" s="128"/>
      <c r="AX11394" s="128"/>
      <c r="AY11394" s="128"/>
      <c r="BH11394" s="89"/>
      <c r="BI11394" s="90"/>
      <c r="DL11394" s="13"/>
      <c r="DM11394" s="13"/>
      <c r="DN11394" s="3"/>
      <c r="DO11394" s="126"/>
      <c r="DP11394" s="126"/>
      <c r="DQ11394" s="127"/>
      <c r="DR11394" s="128"/>
      <c r="DS11394" s="13"/>
      <c r="DW11394" s="128"/>
      <c r="DX11394" s="128"/>
      <c r="DY11394" s="128"/>
      <c r="EH11394" s="89"/>
      <c r="EI11394" s="90"/>
    </row>
    <row r="11395" spans="38:139">
      <c r="AL11395" s="13"/>
      <c r="AM11395" s="13"/>
      <c r="AN11395" s="3"/>
      <c r="AO11395" s="126"/>
      <c r="AP11395" s="126"/>
      <c r="AQ11395" s="127"/>
      <c r="AR11395" s="128"/>
      <c r="AS11395" s="13"/>
      <c r="AW11395" s="128"/>
      <c r="AX11395" s="128"/>
      <c r="AY11395" s="128"/>
      <c r="BH11395" s="89"/>
      <c r="BI11395" s="90"/>
      <c r="DL11395" s="13"/>
      <c r="DM11395" s="13"/>
      <c r="DN11395" s="3"/>
      <c r="DO11395" s="126"/>
      <c r="DP11395" s="126"/>
      <c r="DQ11395" s="127"/>
      <c r="DR11395" s="128"/>
      <c r="DS11395" s="13"/>
      <c r="DW11395" s="128"/>
      <c r="DX11395" s="128"/>
      <c r="DY11395" s="128"/>
      <c r="EH11395" s="89"/>
      <c r="EI11395" s="90"/>
    </row>
    <row r="11396" spans="38:139">
      <c r="AL11396" s="13"/>
      <c r="AM11396" s="13"/>
      <c r="AN11396" s="3"/>
      <c r="AO11396" s="126"/>
      <c r="AP11396" s="126"/>
      <c r="AQ11396" s="127"/>
      <c r="AR11396" s="128"/>
      <c r="AS11396" s="13"/>
      <c r="AW11396" s="128"/>
      <c r="AX11396" s="128"/>
      <c r="AY11396" s="128"/>
      <c r="BH11396" s="89"/>
      <c r="BI11396" s="90"/>
      <c r="DL11396" s="13"/>
      <c r="DM11396" s="13"/>
      <c r="DN11396" s="3"/>
      <c r="DO11396" s="126"/>
      <c r="DP11396" s="126"/>
      <c r="DQ11396" s="127"/>
      <c r="DR11396" s="128"/>
      <c r="DS11396" s="13"/>
      <c r="DW11396" s="128"/>
      <c r="DX11396" s="128"/>
      <c r="DY11396" s="128"/>
      <c r="EH11396" s="89"/>
      <c r="EI11396" s="90"/>
    </row>
    <row r="11397" spans="38:139">
      <c r="AL11397" s="13"/>
      <c r="AM11397" s="13"/>
      <c r="AN11397" s="3"/>
      <c r="AO11397" s="126"/>
      <c r="AP11397" s="126"/>
      <c r="AQ11397" s="127"/>
      <c r="AR11397" s="128"/>
      <c r="AS11397" s="13"/>
      <c r="AW11397" s="128"/>
      <c r="AX11397" s="128"/>
      <c r="AY11397" s="128"/>
      <c r="BH11397" s="89"/>
      <c r="BI11397" s="90"/>
      <c r="DL11397" s="13"/>
      <c r="DM11397" s="13"/>
      <c r="DN11397" s="3"/>
      <c r="DO11397" s="126"/>
      <c r="DP11397" s="126"/>
      <c r="DQ11397" s="127"/>
      <c r="DR11397" s="128"/>
      <c r="DS11397" s="13"/>
      <c r="DW11397" s="128"/>
      <c r="DX11397" s="128"/>
      <c r="DY11397" s="128"/>
      <c r="EH11397" s="89"/>
      <c r="EI11397" s="90"/>
    </row>
    <row r="11398" spans="38:139">
      <c r="AL11398" s="13"/>
      <c r="AM11398" s="13"/>
      <c r="AN11398" s="3"/>
      <c r="AO11398" s="126"/>
      <c r="AP11398" s="126"/>
      <c r="AQ11398" s="127"/>
      <c r="AR11398" s="128"/>
      <c r="AS11398" s="13"/>
      <c r="AW11398" s="128"/>
      <c r="AX11398" s="128"/>
      <c r="AY11398" s="128"/>
      <c r="BH11398" s="89"/>
      <c r="BI11398" s="90"/>
      <c r="DL11398" s="13"/>
      <c r="DM11398" s="13"/>
      <c r="DN11398" s="3"/>
      <c r="DO11398" s="126"/>
      <c r="DP11398" s="126"/>
      <c r="DQ11398" s="127"/>
      <c r="DR11398" s="128"/>
      <c r="DS11398" s="13"/>
      <c r="DW11398" s="128"/>
      <c r="DX11398" s="128"/>
      <c r="DY11398" s="128"/>
      <c r="EH11398" s="89"/>
      <c r="EI11398" s="90"/>
    </row>
    <row r="11399" spans="38:139">
      <c r="AL11399" s="13"/>
      <c r="AM11399" s="13"/>
      <c r="AN11399" s="3"/>
      <c r="AO11399" s="126"/>
      <c r="AP11399" s="126"/>
      <c r="AQ11399" s="127"/>
      <c r="AR11399" s="128"/>
      <c r="AS11399" s="13"/>
      <c r="AW11399" s="128"/>
      <c r="AX11399" s="128"/>
      <c r="AY11399" s="128"/>
      <c r="BH11399" s="89"/>
      <c r="BI11399" s="90"/>
      <c r="DL11399" s="13"/>
      <c r="DM11399" s="13"/>
      <c r="DN11399" s="3"/>
      <c r="DO11399" s="126"/>
      <c r="DP11399" s="126"/>
      <c r="DQ11399" s="127"/>
      <c r="DR11399" s="128"/>
      <c r="DS11399" s="13"/>
      <c r="DW11399" s="128"/>
      <c r="DX11399" s="128"/>
      <c r="DY11399" s="128"/>
      <c r="EH11399" s="89"/>
      <c r="EI11399" s="90"/>
    </row>
    <row r="11400" spans="38:139">
      <c r="AL11400" s="13"/>
      <c r="AM11400" s="13"/>
      <c r="AN11400" s="3"/>
      <c r="AO11400" s="126"/>
      <c r="AP11400" s="126"/>
      <c r="AQ11400" s="127"/>
      <c r="AR11400" s="128"/>
      <c r="AS11400" s="13"/>
      <c r="AW11400" s="128"/>
      <c r="AX11400" s="128"/>
      <c r="AY11400" s="128"/>
      <c r="BH11400" s="89"/>
      <c r="BI11400" s="90"/>
      <c r="DL11400" s="13"/>
      <c r="DM11400" s="13"/>
      <c r="DN11400" s="3"/>
      <c r="DO11400" s="126"/>
      <c r="DP11400" s="126"/>
      <c r="DQ11400" s="127"/>
      <c r="DR11400" s="128"/>
      <c r="DS11400" s="13"/>
      <c r="DW11400" s="128"/>
      <c r="DX11400" s="128"/>
      <c r="DY11400" s="128"/>
      <c r="EH11400" s="89"/>
      <c r="EI11400" s="90"/>
    </row>
    <row r="11401" spans="38:139">
      <c r="AL11401" s="13"/>
      <c r="AM11401" s="13"/>
      <c r="AN11401" s="3"/>
      <c r="AO11401" s="126"/>
      <c r="AP11401" s="126"/>
      <c r="AQ11401" s="127"/>
      <c r="AR11401" s="128"/>
      <c r="AS11401" s="13"/>
      <c r="AW11401" s="128"/>
      <c r="AX11401" s="128"/>
      <c r="AY11401" s="128"/>
      <c r="BH11401" s="89"/>
      <c r="BI11401" s="90"/>
      <c r="DL11401" s="13"/>
      <c r="DM11401" s="13"/>
      <c r="DN11401" s="3"/>
      <c r="DO11401" s="126"/>
      <c r="DP11401" s="126"/>
      <c r="DQ11401" s="127"/>
      <c r="DR11401" s="128"/>
      <c r="DS11401" s="13"/>
      <c r="DW11401" s="128"/>
      <c r="DX11401" s="128"/>
      <c r="DY11401" s="128"/>
      <c r="EH11401" s="89"/>
      <c r="EI11401" s="90"/>
    </row>
    <row r="11402" spans="38:139">
      <c r="AL11402" s="13"/>
      <c r="AM11402" s="13"/>
      <c r="AN11402" s="3"/>
      <c r="AO11402" s="126"/>
      <c r="AP11402" s="126"/>
      <c r="AQ11402" s="127"/>
      <c r="AR11402" s="128"/>
      <c r="AS11402" s="13"/>
      <c r="AW11402" s="128"/>
      <c r="AX11402" s="128"/>
      <c r="AY11402" s="128"/>
      <c r="BH11402" s="89"/>
      <c r="BI11402" s="90"/>
      <c r="DL11402" s="13"/>
      <c r="DM11402" s="13"/>
      <c r="DN11402" s="3"/>
      <c r="DO11402" s="126"/>
      <c r="DP11402" s="126"/>
      <c r="DQ11402" s="127"/>
      <c r="DR11402" s="128"/>
      <c r="DS11402" s="13"/>
      <c r="DW11402" s="128"/>
      <c r="DX11402" s="128"/>
      <c r="DY11402" s="128"/>
      <c r="EH11402" s="89"/>
      <c r="EI11402" s="90"/>
    </row>
    <row r="11403" spans="38:139">
      <c r="AL11403" s="13"/>
      <c r="AM11403" s="13"/>
      <c r="AN11403" s="3"/>
      <c r="AO11403" s="126"/>
      <c r="AP11403" s="126"/>
      <c r="AQ11403" s="127"/>
      <c r="AR11403" s="128"/>
      <c r="AS11403" s="13"/>
      <c r="AW11403" s="128"/>
      <c r="AX11403" s="128"/>
      <c r="AY11403" s="128"/>
      <c r="BH11403" s="89"/>
      <c r="BI11403" s="90"/>
      <c r="DL11403" s="13"/>
      <c r="DM11403" s="13"/>
      <c r="DN11403" s="3"/>
      <c r="DO11403" s="126"/>
      <c r="DP11403" s="126"/>
      <c r="DQ11403" s="127"/>
      <c r="DR11403" s="128"/>
      <c r="DS11403" s="13"/>
      <c r="DW11403" s="128"/>
      <c r="DX11403" s="128"/>
      <c r="DY11403" s="128"/>
      <c r="EH11403" s="89"/>
      <c r="EI11403" s="90"/>
    </row>
    <row r="11404" spans="38:139">
      <c r="AL11404" s="13"/>
      <c r="AM11404" s="13"/>
      <c r="AN11404" s="3"/>
      <c r="AO11404" s="126"/>
      <c r="AP11404" s="126"/>
      <c r="AQ11404" s="127"/>
      <c r="AR11404" s="128"/>
      <c r="AS11404" s="13"/>
      <c r="AW11404" s="128"/>
      <c r="AX11404" s="128"/>
      <c r="AY11404" s="128"/>
      <c r="BH11404" s="89"/>
      <c r="BI11404" s="90"/>
      <c r="DL11404" s="13"/>
      <c r="DM11404" s="13"/>
      <c r="DN11404" s="3"/>
      <c r="DO11404" s="126"/>
      <c r="DP11404" s="126"/>
      <c r="DQ11404" s="127"/>
      <c r="DR11404" s="128"/>
      <c r="DS11404" s="13"/>
      <c r="DW11404" s="128"/>
      <c r="DX11404" s="128"/>
      <c r="DY11404" s="128"/>
      <c r="EH11404" s="89"/>
      <c r="EI11404" s="90"/>
    </row>
    <row r="11405" spans="38:139">
      <c r="AL11405" s="13"/>
      <c r="AM11405" s="13"/>
      <c r="AN11405" s="3"/>
      <c r="AO11405" s="126"/>
      <c r="AP11405" s="126"/>
      <c r="AQ11405" s="127"/>
      <c r="AR11405" s="128"/>
      <c r="AS11405" s="13"/>
      <c r="AW11405" s="128"/>
      <c r="AX11405" s="128"/>
      <c r="AY11405" s="128"/>
      <c r="BH11405" s="89"/>
      <c r="BI11405" s="90"/>
      <c r="DL11405" s="13"/>
      <c r="DM11405" s="13"/>
      <c r="DN11405" s="3"/>
      <c r="DO11405" s="126"/>
      <c r="DP11405" s="126"/>
      <c r="DQ11405" s="127"/>
      <c r="DR11405" s="128"/>
      <c r="DS11405" s="13"/>
      <c r="DW11405" s="128"/>
      <c r="DX11405" s="128"/>
      <c r="DY11405" s="128"/>
      <c r="EH11405" s="89"/>
      <c r="EI11405" s="90"/>
    </row>
    <row r="11406" spans="38:139">
      <c r="AL11406" s="13"/>
      <c r="AM11406" s="13"/>
      <c r="AN11406" s="3"/>
      <c r="AO11406" s="126"/>
      <c r="AP11406" s="126"/>
      <c r="AQ11406" s="127"/>
      <c r="AR11406" s="128"/>
      <c r="AS11406" s="13"/>
      <c r="AW11406" s="128"/>
      <c r="AX11406" s="128"/>
      <c r="AY11406" s="128"/>
      <c r="BH11406" s="89"/>
      <c r="BI11406" s="90"/>
      <c r="DL11406" s="13"/>
      <c r="DM11406" s="13"/>
      <c r="DN11406" s="3"/>
      <c r="DO11406" s="126"/>
      <c r="DP11406" s="126"/>
      <c r="DQ11406" s="127"/>
      <c r="DR11406" s="128"/>
      <c r="DS11406" s="13"/>
      <c r="DW11406" s="128"/>
      <c r="DX11406" s="128"/>
      <c r="DY11406" s="128"/>
      <c r="EH11406" s="89"/>
      <c r="EI11406" s="90"/>
    </row>
    <row r="11407" spans="38:139">
      <c r="AL11407" s="13"/>
      <c r="AM11407" s="13"/>
      <c r="AN11407" s="3"/>
      <c r="AO11407" s="126"/>
      <c r="AP11407" s="126"/>
      <c r="AQ11407" s="127"/>
      <c r="AR11407" s="128"/>
      <c r="AS11407" s="13"/>
      <c r="AW11407" s="128"/>
      <c r="AX11407" s="128"/>
      <c r="AY11407" s="128"/>
      <c r="BH11407" s="89"/>
      <c r="BI11407" s="90"/>
      <c r="DL11407" s="13"/>
      <c r="DM11407" s="13"/>
      <c r="DN11407" s="3"/>
      <c r="DO11407" s="126"/>
      <c r="DP11407" s="126"/>
      <c r="DQ11407" s="127"/>
      <c r="DR11407" s="128"/>
      <c r="DS11407" s="13"/>
      <c r="DW11407" s="128"/>
      <c r="DX11407" s="128"/>
      <c r="DY11407" s="128"/>
      <c r="EH11407" s="89"/>
      <c r="EI11407" s="90"/>
    </row>
    <row r="11408" spans="38:139">
      <c r="AL11408" s="13"/>
      <c r="AM11408" s="13"/>
      <c r="AN11408" s="3"/>
      <c r="AO11408" s="126"/>
      <c r="AP11408" s="126"/>
      <c r="AQ11408" s="127"/>
      <c r="AR11408" s="128"/>
      <c r="AS11408" s="13"/>
      <c r="AW11408" s="128"/>
      <c r="AX11408" s="128"/>
      <c r="AY11408" s="128"/>
      <c r="BH11408" s="89"/>
      <c r="BI11408" s="90"/>
      <c r="DL11408" s="13"/>
      <c r="DM11408" s="13"/>
      <c r="DN11408" s="3"/>
      <c r="DO11408" s="126"/>
      <c r="DP11408" s="126"/>
      <c r="DQ11408" s="127"/>
      <c r="DR11408" s="128"/>
      <c r="DS11408" s="13"/>
      <c r="DW11408" s="128"/>
      <c r="DX11408" s="128"/>
      <c r="DY11408" s="128"/>
      <c r="EH11408" s="89"/>
      <c r="EI11408" s="90"/>
    </row>
    <row r="11409" spans="38:139">
      <c r="AL11409" s="13"/>
      <c r="AM11409" s="13"/>
      <c r="AN11409" s="3"/>
      <c r="AO11409" s="126"/>
      <c r="AP11409" s="126"/>
      <c r="AQ11409" s="127"/>
      <c r="AR11409" s="128"/>
      <c r="AS11409" s="13"/>
      <c r="AW11409" s="128"/>
      <c r="AX11409" s="128"/>
      <c r="AY11409" s="128"/>
      <c r="BH11409" s="89"/>
      <c r="BI11409" s="90"/>
      <c r="DL11409" s="13"/>
      <c r="DM11409" s="13"/>
      <c r="DN11409" s="3"/>
      <c r="DO11409" s="126"/>
      <c r="DP11409" s="126"/>
      <c r="DQ11409" s="127"/>
      <c r="DR11409" s="128"/>
      <c r="DS11409" s="13"/>
      <c r="DW11409" s="128"/>
      <c r="DX11409" s="128"/>
      <c r="DY11409" s="128"/>
      <c r="EH11409" s="89"/>
      <c r="EI11409" s="90"/>
    </row>
    <row r="11410" spans="38:139">
      <c r="AL11410" s="13"/>
      <c r="AM11410" s="13"/>
      <c r="AN11410" s="3"/>
      <c r="AO11410" s="126"/>
      <c r="AP11410" s="126"/>
      <c r="AQ11410" s="127"/>
      <c r="AR11410" s="128"/>
      <c r="AS11410" s="13"/>
      <c r="AW11410" s="128"/>
      <c r="AX11410" s="128"/>
      <c r="AY11410" s="128"/>
      <c r="BH11410" s="89"/>
      <c r="BI11410" s="90"/>
      <c r="DL11410" s="13"/>
      <c r="DM11410" s="13"/>
      <c r="DN11410" s="3"/>
      <c r="DO11410" s="126"/>
      <c r="DP11410" s="126"/>
      <c r="DQ11410" s="127"/>
      <c r="DR11410" s="128"/>
      <c r="DS11410" s="13"/>
      <c r="DW11410" s="128"/>
      <c r="DX11410" s="128"/>
      <c r="DY11410" s="128"/>
      <c r="EH11410" s="89"/>
      <c r="EI11410" s="90"/>
    </row>
    <row r="11411" spans="38:139">
      <c r="AL11411" s="13"/>
      <c r="AM11411" s="13"/>
      <c r="AN11411" s="3"/>
      <c r="AO11411" s="126"/>
      <c r="AP11411" s="126"/>
      <c r="AQ11411" s="127"/>
      <c r="AR11411" s="128"/>
      <c r="AS11411" s="13"/>
      <c r="AW11411" s="128"/>
      <c r="AX11411" s="128"/>
      <c r="AY11411" s="128"/>
      <c r="BH11411" s="89"/>
      <c r="BI11411" s="90"/>
      <c r="DL11411" s="13"/>
      <c r="DM11411" s="13"/>
      <c r="DN11411" s="3"/>
      <c r="DO11411" s="126"/>
      <c r="DP11411" s="126"/>
      <c r="DQ11411" s="127"/>
      <c r="DR11411" s="128"/>
      <c r="DS11411" s="13"/>
      <c r="DW11411" s="128"/>
      <c r="DX11411" s="128"/>
      <c r="DY11411" s="128"/>
      <c r="EH11411" s="89"/>
      <c r="EI11411" s="90"/>
    </row>
    <row r="11412" spans="38:139">
      <c r="AL11412" s="13"/>
      <c r="AM11412" s="13"/>
      <c r="AN11412" s="3"/>
      <c r="AO11412" s="126"/>
      <c r="AP11412" s="126"/>
      <c r="AQ11412" s="127"/>
      <c r="AR11412" s="128"/>
      <c r="AS11412" s="13"/>
      <c r="AW11412" s="128"/>
      <c r="AX11412" s="128"/>
      <c r="AY11412" s="128"/>
      <c r="BH11412" s="89"/>
      <c r="BI11412" s="90"/>
      <c r="DL11412" s="13"/>
      <c r="DM11412" s="13"/>
      <c r="DN11412" s="3"/>
      <c r="DO11412" s="126"/>
      <c r="DP11412" s="126"/>
      <c r="DQ11412" s="127"/>
      <c r="DR11412" s="128"/>
      <c r="DS11412" s="13"/>
      <c r="DW11412" s="128"/>
      <c r="DX11412" s="128"/>
      <c r="DY11412" s="128"/>
      <c r="EH11412" s="89"/>
      <c r="EI11412" s="90"/>
    </row>
    <row r="11413" spans="38:139">
      <c r="AL11413" s="13"/>
      <c r="AM11413" s="13"/>
      <c r="AN11413" s="3"/>
      <c r="AO11413" s="126"/>
      <c r="AP11413" s="126"/>
      <c r="AQ11413" s="127"/>
      <c r="AR11413" s="128"/>
      <c r="AS11413" s="13"/>
      <c r="AW11413" s="128"/>
      <c r="AX11413" s="128"/>
      <c r="AY11413" s="128"/>
      <c r="BH11413" s="89"/>
      <c r="BI11413" s="90"/>
      <c r="DL11413" s="13"/>
      <c r="DM11413" s="13"/>
      <c r="DN11413" s="3"/>
      <c r="DO11413" s="126"/>
      <c r="DP11413" s="126"/>
      <c r="DQ11413" s="127"/>
      <c r="DR11413" s="128"/>
      <c r="DS11413" s="13"/>
      <c r="DW11413" s="128"/>
      <c r="DX11413" s="128"/>
      <c r="DY11413" s="128"/>
      <c r="EH11413" s="89"/>
      <c r="EI11413" s="90"/>
    </row>
    <row r="11414" spans="38:139">
      <c r="AL11414" s="13"/>
      <c r="AM11414" s="13"/>
      <c r="AN11414" s="3"/>
      <c r="AO11414" s="126"/>
      <c r="AP11414" s="126"/>
      <c r="AQ11414" s="127"/>
      <c r="AR11414" s="128"/>
      <c r="AS11414" s="13"/>
      <c r="AW11414" s="128"/>
      <c r="AX11414" s="128"/>
      <c r="AY11414" s="128"/>
      <c r="BH11414" s="89"/>
      <c r="BI11414" s="90"/>
      <c r="DL11414" s="13"/>
      <c r="DM11414" s="13"/>
      <c r="DN11414" s="3"/>
      <c r="DO11414" s="126"/>
      <c r="DP11414" s="126"/>
      <c r="DQ11414" s="127"/>
      <c r="DR11414" s="128"/>
      <c r="DS11414" s="13"/>
      <c r="DW11414" s="128"/>
      <c r="DX11414" s="128"/>
      <c r="DY11414" s="128"/>
      <c r="EH11414" s="89"/>
      <c r="EI11414" s="90"/>
    </row>
    <row r="11415" spans="38:139">
      <c r="AL11415" s="13"/>
      <c r="AM11415" s="13"/>
      <c r="AN11415" s="3"/>
      <c r="AO11415" s="126"/>
      <c r="AP11415" s="126"/>
      <c r="AQ11415" s="127"/>
      <c r="AR11415" s="128"/>
      <c r="AS11415" s="13"/>
      <c r="AW11415" s="128"/>
      <c r="AX11415" s="128"/>
      <c r="AY11415" s="128"/>
      <c r="BH11415" s="89"/>
      <c r="BI11415" s="90"/>
      <c r="DL11415" s="13"/>
      <c r="DM11415" s="13"/>
      <c r="DN11415" s="3"/>
      <c r="DO11415" s="126"/>
      <c r="DP11415" s="126"/>
      <c r="DQ11415" s="127"/>
      <c r="DR11415" s="128"/>
      <c r="DS11415" s="13"/>
      <c r="DW11415" s="128"/>
      <c r="DX11415" s="128"/>
      <c r="DY11415" s="128"/>
      <c r="EH11415" s="89"/>
      <c r="EI11415" s="90"/>
    </row>
    <row r="11416" spans="38:139">
      <c r="AL11416" s="13"/>
      <c r="AM11416" s="13"/>
      <c r="AN11416" s="3"/>
      <c r="AO11416" s="126"/>
      <c r="AP11416" s="126"/>
      <c r="AQ11416" s="127"/>
      <c r="AR11416" s="128"/>
      <c r="AS11416" s="13"/>
      <c r="AW11416" s="128"/>
      <c r="AX11416" s="128"/>
      <c r="AY11416" s="128"/>
      <c r="BH11416" s="89"/>
      <c r="BI11416" s="90"/>
      <c r="DL11416" s="13"/>
      <c r="DM11416" s="13"/>
      <c r="DN11416" s="3"/>
      <c r="DO11416" s="126"/>
      <c r="DP11416" s="126"/>
      <c r="DQ11416" s="127"/>
      <c r="DR11416" s="128"/>
      <c r="DS11416" s="13"/>
      <c r="DW11416" s="128"/>
      <c r="DX11416" s="128"/>
      <c r="DY11416" s="128"/>
      <c r="EH11416" s="89"/>
      <c r="EI11416" s="90"/>
    </row>
    <row r="11417" spans="38:139">
      <c r="AL11417" s="13"/>
      <c r="AM11417" s="13"/>
      <c r="AN11417" s="3"/>
      <c r="AO11417" s="126"/>
      <c r="AP11417" s="126"/>
      <c r="AQ11417" s="127"/>
      <c r="AR11417" s="128"/>
      <c r="AS11417" s="13"/>
      <c r="AW11417" s="128"/>
      <c r="AX11417" s="128"/>
      <c r="AY11417" s="128"/>
      <c r="BH11417" s="89"/>
      <c r="BI11417" s="90"/>
      <c r="DL11417" s="13"/>
      <c r="DM11417" s="13"/>
      <c r="DN11417" s="3"/>
      <c r="DO11417" s="126"/>
      <c r="DP11417" s="126"/>
      <c r="DQ11417" s="127"/>
      <c r="DR11417" s="128"/>
      <c r="DS11417" s="13"/>
      <c r="DW11417" s="128"/>
      <c r="DX11417" s="128"/>
      <c r="DY11417" s="128"/>
      <c r="EH11417" s="89"/>
      <c r="EI11417" s="90"/>
    </row>
    <row r="11418" spans="38:139">
      <c r="AL11418" s="13"/>
      <c r="AM11418" s="13"/>
      <c r="AN11418" s="3"/>
      <c r="AO11418" s="126"/>
      <c r="AP11418" s="126"/>
      <c r="AQ11418" s="127"/>
      <c r="AR11418" s="128"/>
      <c r="AS11418" s="13"/>
      <c r="AW11418" s="128"/>
      <c r="AX11418" s="128"/>
      <c r="AY11418" s="128"/>
      <c r="BH11418" s="89"/>
      <c r="BI11418" s="90"/>
      <c r="DL11418" s="13"/>
      <c r="DM11418" s="13"/>
      <c r="DN11418" s="3"/>
      <c r="DO11418" s="126"/>
      <c r="DP11418" s="126"/>
      <c r="DQ11418" s="127"/>
      <c r="DR11418" s="128"/>
      <c r="DS11418" s="13"/>
      <c r="DW11418" s="128"/>
      <c r="DX11418" s="128"/>
      <c r="DY11418" s="128"/>
      <c r="EH11418" s="89"/>
      <c r="EI11418" s="90"/>
    </row>
    <row r="11419" spans="38:139">
      <c r="AL11419" s="13"/>
      <c r="AM11419" s="13"/>
      <c r="AN11419" s="3"/>
      <c r="AO11419" s="126"/>
      <c r="AP11419" s="126"/>
      <c r="AQ11419" s="127"/>
      <c r="AR11419" s="128"/>
      <c r="AS11419" s="13"/>
      <c r="AW11419" s="128"/>
      <c r="AX11419" s="128"/>
      <c r="AY11419" s="128"/>
      <c r="BH11419" s="89"/>
      <c r="BI11419" s="90"/>
      <c r="DL11419" s="13"/>
      <c r="DM11419" s="13"/>
      <c r="DN11419" s="3"/>
      <c r="DO11419" s="126"/>
      <c r="DP11419" s="126"/>
      <c r="DQ11419" s="127"/>
      <c r="DR11419" s="128"/>
      <c r="DS11419" s="13"/>
      <c r="DW11419" s="128"/>
      <c r="DX11419" s="128"/>
      <c r="DY11419" s="128"/>
      <c r="EH11419" s="89"/>
      <c r="EI11419" s="90"/>
    </row>
    <row r="11420" spans="38:139">
      <c r="AL11420" s="13"/>
      <c r="AM11420" s="13"/>
      <c r="AN11420" s="3"/>
      <c r="AO11420" s="126"/>
      <c r="AP11420" s="126"/>
      <c r="AQ11420" s="127"/>
      <c r="AR11420" s="128"/>
      <c r="AS11420" s="13"/>
      <c r="AW11420" s="128"/>
      <c r="AX11420" s="128"/>
      <c r="AY11420" s="128"/>
      <c r="BH11420" s="89"/>
      <c r="BI11420" s="90"/>
      <c r="DL11420" s="13"/>
      <c r="DM11420" s="13"/>
      <c r="DN11420" s="3"/>
      <c r="DO11420" s="126"/>
      <c r="DP11420" s="126"/>
      <c r="DQ11420" s="127"/>
      <c r="DR11420" s="128"/>
      <c r="DS11420" s="13"/>
      <c r="DW11420" s="128"/>
      <c r="DX11420" s="128"/>
      <c r="DY11420" s="128"/>
      <c r="EH11420" s="89"/>
      <c r="EI11420" s="90"/>
    </row>
    <row r="11421" spans="38:139">
      <c r="AL11421" s="13"/>
      <c r="AM11421" s="13"/>
      <c r="AN11421" s="3"/>
      <c r="AO11421" s="126"/>
      <c r="AP11421" s="126"/>
      <c r="AQ11421" s="127"/>
      <c r="AR11421" s="128"/>
      <c r="AS11421" s="13"/>
      <c r="AW11421" s="128"/>
      <c r="AX11421" s="128"/>
      <c r="AY11421" s="128"/>
      <c r="BH11421" s="89"/>
      <c r="BI11421" s="90"/>
      <c r="DL11421" s="13"/>
      <c r="DM11421" s="13"/>
      <c r="DN11421" s="3"/>
      <c r="DO11421" s="126"/>
      <c r="DP11421" s="126"/>
      <c r="DQ11421" s="127"/>
      <c r="DR11421" s="128"/>
      <c r="DS11421" s="13"/>
      <c r="DW11421" s="128"/>
      <c r="DX11421" s="128"/>
      <c r="DY11421" s="128"/>
      <c r="EH11421" s="89"/>
      <c r="EI11421" s="90"/>
    </row>
    <row r="11422" spans="38:139">
      <c r="AL11422" s="13"/>
      <c r="AM11422" s="13"/>
      <c r="AN11422" s="3"/>
      <c r="AO11422" s="126"/>
      <c r="AP11422" s="126"/>
      <c r="AQ11422" s="127"/>
      <c r="AR11422" s="128"/>
      <c r="AS11422" s="13"/>
      <c r="AW11422" s="128"/>
      <c r="AX11422" s="128"/>
      <c r="AY11422" s="128"/>
      <c r="BH11422" s="89"/>
      <c r="BI11422" s="90"/>
      <c r="DL11422" s="13"/>
      <c r="DM11422" s="13"/>
      <c r="DN11422" s="3"/>
      <c r="DO11422" s="126"/>
      <c r="DP11422" s="126"/>
      <c r="DQ11422" s="127"/>
      <c r="DR11422" s="128"/>
      <c r="DS11422" s="13"/>
      <c r="DW11422" s="128"/>
      <c r="DX11422" s="128"/>
      <c r="DY11422" s="128"/>
      <c r="EH11422" s="89"/>
      <c r="EI11422" s="90"/>
    </row>
    <row r="11423" spans="38:139">
      <c r="AL11423" s="13"/>
      <c r="AM11423" s="13"/>
      <c r="AN11423" s="3"/>
      <c r="AO11423" s="126"/>
      <c r="AP11423" s="126"/>
      <c r="AQ11423" s="127"/>
      <c r="AR11423" s="128"/>
      <c r="AS11423" s="13"/>
      <c r="AW11423" s="128"/>
      <c r="AX11423" s="128"/>
      <c r="AY11423" s="128"/>
      <c r="BH11423" s="89"/>
      <c r="BI11423" s="90"/>
      <c r="DL11423" s="13"/>
      <c r="DM11423" s="13"/>
      <c r="DN11423" s="3"/>
      <c r="DO11423" s="126"/>
      <c r="DP11423" s="126"/>
      <c r="DQ11423" s="127"/>
      <c r="DR11423" s="128"/>
      <c r="DS11423" s="13"/>
      <c r="DW11423" s="128"/>
      <c r="DX11423" s="128"/>
      <c r="DY11423" s="128"/>
      <c r="EH11423" s="89"/>
      <c r="EI11423" s="90"/>
    </row>
    <row r="11424" spans="38:139">
      <c r="AL11424" s="13"/>
      <c r="AM11424" s="13"/>
      <c r="AN11424" s="3"/>
      <c r="AO11424" s="126"/>
      <c r="AP11424" s="126"/>
      <c r="AQ11424" s="127"/>
      <c r="AR11424" s="128"/>
      <c r="AS11424" s="13"/>
      <c r="AW11424" s="128"/>
      <c r="AX11424" s="128"/>
      <c r="AY11424" s="128"/>
      <c r="BH11424" s="89"/>
      <c r="BI11424" s="90"/>
      <c r="DL11424" s="13"/>
      <c r="DM11424" s="13"/>
      <c r="DN11424" s="3"/>
      <c r="DO11424" s="126"/>
      <c r="DP11424" s="126"/>
      <c r="DQ11424" s="127"/>
      <c r="DR11424" s="128"/>
      <c r="DS11424" s="13"/>
      <c r="DW11424" s="128"/>
      <c r="DX11424" s="128"/>
      <c r="DY11424" s="128"/>
      <c r="EH11424" s="89"/>
      <c r="EI11424" s="90"/>
    </row>
    <row r="11425" spans="38:139">
      <c r="AL11425" s="13"/>
      <c r="AM11425" s="13"/>
      <c r="AN11425" s="3"/>
      <c r="AO11425" s="126"/>
      <c r="AP11425" s="126"/>
      <c r="AQ11425" s="127"/>
      <c r="AR11425" s="128"/>
      <c r="AS11425" s="13"/>
      <c r="AW11425" s="128"/>
      <c r="AX11425" s="128"/>
      <c r="AY11425" s="128"/>
      <c r="BH11425" s="89"/>
      <c r="BI11425" s="90"/>
      <c r="DL11425" s="13"/>
      <c r="DM11425" s="13"/>
      <c r="DN11425" s="3"/>
      <c r="DO11425" s="126"/>
      <c r="DP11425" s="126"/>
      <c r="DQ11425" s="127"/>
      <c r="DR11425" s="128"/>
      <c r="DS11425" s="13"/>
      <c r="DW11425" s="128"/>
      <c r="DX11425" s="128"/>
      <c r="DY11425" s="128"/>
      <c r="EH11425" s="89"/>
      <c r="EI11425" s="90"/>
    </row>
    <row r="11426" spans="38:139">
      <c r="AL11426" s="13"/>
      <c r="AM11426" s="13"/>
      <c r="AN11426" s="3"/>
      <c r="AO11426" s="126"/>
      <c r="AP11426" s="126"/>
      <c r="AQ11426" s="127"/>
      <c r="AR11426" s="128"/>
      <c r="AS11426" s="13"/>
      <c r="AW11426" s="128"/>
      <c r="AX11426" s="128"/>
      <c r="AY11426" s="128"/>
      <c r="BH11426" s="89"/>
      <c r="BI11426" s="90"/>
      <c r="DL11426" s="13"/>
      <c r="DM11426" s="13"/>
      <c r="DN11426" s="3"/>
      <c r="DO11426" s="126"/>
      <c r="DP11426" s="126"/>
      <c r="DQ11426" s="127"/>
      <c r="DR11426" s="128"/>
      <c r="DS11426" s="13"/>
      <c r="DW11426" s="128"/>
      <c r="DX11426" s="128"/>
      <c r="DY11426" s="128"/>
      <c r="EH11426" s="89"/>
      <c r="EI11426" s="90"/>
    </row>
    <row r="11427" spans="38:139">
      <c r="AL11427" s="13"/>
      <c r="AM11427" s="13"/>
      <c r="AN11427" s="3"/>
      <c r="AO11427" s="126"/>
      <c r="AP11427" s="126"/>
      <c r="AQ11427" s="127"/>
      <c r="AR11427" s="128"/>
      <c r="AS11427" s="13"/>
      <c r="AW11427" s="128"/>
      <c r="AX11427" s="128"/>
      <c r="AY11427" s="128"/>
      <c r="BH11427" s="89"/>
      <c r="BI11427" s="90"/>
      <c r="DL11427" s="13"/>
      <c r="DM11427" s="13"/>
      <c r="DN11427" s="3"/>
      <c r="DO11427" s="126"/>
      <c r="DP11427" s="126"/>
      <c r="DQ11427" s="127"/>
      <c r="DR11427" s="128"/>
      <c r="DS11427" s="13"/>
      <c r="DW11427" s="128"/>
      <c r="DX11427" s="128"/>
      <c r="DY11427" s="128"/>
      <c r="EH11427" s="89"/>
      <c r="EI11427" s="90"/>
    </row>
    <row r="11428" spans="38:139">
      <c r="AL11428" s="13"/>
      <c r="AM11428" s="13"/>
      <c r="AN11428" s="3"/>
      <c r="AO11428" s="126"/>
      <c r="AP11428" s="126"/>
      <c r="AQ11428" s="127"/>
      <c r="AR11428" s="128"/>
      <c r="AS11428" s="13"/>
      <c r="AW11428" s="128"/>
      <c r="AX11428" s="128"/>
      <c r="AY11428" s="128"/>
      <c r="BH11428" s="89"/>
      <c r="BI11428" s="90"/>
      <c r="DL11428" s="13"/>
      <c r="DM11428" s="13"/>
      <c r="DN11428" s="3"/>
      <c r="DO11428" s="126"/>
      <c r="DP11428" s="126"/>
      <c r="DQ11428" s="127"/>
      <c r="DR11428" s="128"/>
      <c r="DS11428" s="13"/>
      <c r="DW11428" s="128"/>
      <c r="DX11428" s="128"/>
      <c r="DY11428" s="128"/>
      <c r="EH11428" s="89"/>
      <c r="EI11428" s="90"/>
    </row>
    <row r="11429" spans="38:139">
      <c r="AL11429" s="13"/>
      <c r="AM11429" s="13"/>
      <c r="AN11429" s="3"/>
      <c r="AO11429" s="126"/>
      <c r="AP11429" s="126"/>
      <c r="AQ11429" s="127"/>
      <c r="AR11429" s="128"/>
      <c r="AS11429" s="13"/>
      <c r="AW11429" s="128"/>
      <c r="AX11429" s="128"/>
      <c r="AY11429" s="128"/>
      <c r="BH11429" s="89"/>
      <c r="BI11429" s="90"/>
      <c r="DL11429" s="13"/>
      <c r="DM11429" s="13"/>
      <c r="DN11429" s="3"/>
      <c r="DO11429" s="126"/>
      <c r="DP11429" s="126"/>
      <c r="DQ11429" s="127"/>
      <c r="DR11429" s="128"/>
      <c r="DS11429" s="13"/>
      <c r="DW11429" s="128"/>
      <c r="DX11429" s="128"/>
      <c r="DY11429" s="128"/>
      <c r="EH11429" s="89"/>
      <c r="EI11429" s="90"/>
    </row>
    <row r="11430" spans="38:139">
      <c r="AL11430" s="13"/>
      <c r="AM11430" s="13"/>
      <c r="AN11430" s="3"/>
      <c r="AO11430" s="126"/>
      <c r="AP11430" s="126"/>
      <c r="AQ11430" s="127"/>
      <c r="AR11430" s="128"/>
      <c r="AS11430" s="13"/>
      <c r="AW11430" s="128"/>
      <c r="AX11430" s="128"/>
      <c r="AY11430" s="128"/>
      <c r="BH11430" s="89"/>
      <c r="BI11430" s="90"/>
      <c r="DL11430" s="13"/>
      <c r="DM11430" s="13"/>
      <c r="DN11430" s="3"/>
      <c r="DO11430" s="126"/>
      <c r="DP11430" s="126"/>
      <c r="DQ11430" s="127"/>
      <c r="DR11430" s="128"/>
      <c r="DS11430" s="13"/>
      <c r="DW11430" s="128"/>
      <c r="DX11430" s="128"/>
      <c r="DY11430" s="128"/>
      <c r="EH11430" s="89"/>
      <c r="EI11430" s="90"/>
    </row>
    <row r="11431" spans="38:139">
      <c r="AL11431" s="13"/>
      <c r="AM11431" s="13"/>
      <c r="AN11431" s="3"/>
      <c r="AO11431" s="126"/>
      <c r="AP11431" s="126"/>
      <c r="AQ11431" s="127"/>
      <c r="AR11431" s="128"/>
      <c r="AS11431" s="13"/>
      <c r="AW11431" s="128"/>
      <c r="AX11431" s="128"/>
      <c r="AY11431" s="128"/>
      <c r="BH11431" s="89"/>
      <c r="BI11431" s="90"/>
      <c r="DL11431" s="13"/>
      <c r="DM11431" s="13"/>
      <c r="DN11431" s="3"/>
      <c r="DO11431" s="126"/>
      <c r="DP11431" s="126"/>
      <c r="DQ11431" s="127"/>
      <c r="DR11431" s="128"/>
      <c r="DS11431" s="13"/>
      <c r="DW11431" s="128"/>
      <c r="DX11431" s="128"/>
      <c r="DY11431" s="128"/>
      <c r="EH11431" s="89"/>
      <c r="EI11431" s="90"/>
    </row>
    <row r="11432" spans="38:139">
      <c r="AL11432" s="13"/>
      <c r="AM11432" s="13"/>
      <c r="AN11432" s="3"/>
      <c r="AO11432" s="126"/>
      <c r="AP11432" s="126"/>
      <c r="AQ11432" s="127"/>
      <c r="AR11432" s="128"/>
      <c r="AS11432" s="13"/>
      <c r="AW11432" s="128"/>
      <c r="AX11432" s="128"/>
      <c r="AY11432" s="128"/>
      <c r="BH11432" s="89"/>
      <c r="BI11432" s="90"/>
      <c r="DL11432" s="13"/>
      <c r="DM11432" s="13"/>
      <c r="DN11432" s="3"/>
      <c r="DO11432" s="126"/>
      <c r="DP11432" s="126"/>
      <c r="DQ11432" s="127"/>
      <c r="DR11432" s="128"/>
      <c r="DS11432" s="13"/>
      <c r="DW11432" s="128"/>
      <c r="DX11432" s="128"/>
      <c r="DY11432" s="128"/>
      <c r="EH11432" s="89"/>
      <c r="EI11432" s="90"/>
    </row>
    <row r="11433" spans="38:139">
      <c r="AL11433" s="13"/>
      <c r="AM11433" s="13"/>
      <c r="AN11433" s="3"/>
      <c r="AO11433" s="126"/>
      <c r="AP11433" s="126"/>
      <c r="AQ11433" s="127"/>
      <c r="AR11433" s="128"/>
      <c r="AS11433" s="13"/>
      <c r="AW11433" s="128"/>
      <c r="AX11433" s="128"/>
      <c r="AY11433" s="128"/>
      <c r="BH11433" s="89"/>
      <c r="BI11433" s="90"/>
      <c r="DL11433" s="13"/>
      <c r="DM11433" s="13"/>
      <c r="DN11433" s="3"/>
      <c r="DO11433" s="126"/>
      <c r="DP11433" s="126"/>
      <c r="DQ11433" s="127"/>
      <c r="DR11433" s="128"/>
      <c r="DS11433" s="13"/>
      <c r="DW11433" s="128"/>
      <c r="DX11433" s="128"/>
      <c r="DY11433" s="128"/>
      <c r="EH11433" s="89"/>
      <c r="EI11433" s="90"/>
    </row>
    <row r="11434" spans="38:139">
      <c r="AL11434" s="13"/>
      <c r="AM11434" s="13"/>
      <c r="AN11434" s="3"/>
      <c r="AO11434" s="126"/>
      <c r="AP11434" s="126"/>
      <c r="AQ11434" s="127"/>
      <c r="AR11434" s="128"/>
      <c r="AS11434" s="13"/>
      <c r="AW11434" s="128"/>
      <c r="AX11434" s="128"/>
      <c r="AY11434" s="128"/>
      <c r="BH11434" s="89"/>
      <c r="BI11434" s="90"/>
      <c r="DL11434" s="13"/>
      <c r="DM11434" s="13"/>
      <c r="DN11434" s="3"/>
      <c r="DO11434" s="126"/>
      <c r="DP11434" s="126"/>
      <c r="DQ11434" s="127"/>
      <c r="DR11434" s="128"/>
      <c r="DS11434" s="13"/>
      <c r="DW11434" s="128"/>
      <c r="DX11434" s="128"/>
      <c r="DY11434" s="128"/>
      <c r="EH11434" s="89"/>
      <c r="EI11434" s="90"/>
    </row>
    <row r="11435" spans="38:139">
      <c r="AL11435" s="13"/>
      <c r="AM11435" s="13"/>
      <c r="AN11435" s="3"/>
      <c r="AO11435" s="126"/>
      <c r="AP11435" s="126"/>
      <c r="AQ11435" s="127"/>
      <c r="AR11435" s="128"/>
      <c r="AS11435" s="13"/>
      <c r="AW11435" s="128"/>
      <c r="AX11435" s="128"/>
      <c r="AY11435" s="128"/>
      <c r="BH11435" s="89"/>
      <c r="BI11435" s="90"/>
      <c r="DL11435" s="13"/>
      <c r="DM11435" s="13"/>
      <c r="DN11435" s="3"/>
      <c r="DO11435" s="126"/>
      <c r="DP11435" s="126"/>
      <c r="DQ11435" s="127"/>
      <c r="DR11435" s="128"/>
      <c r="DS11435" s="13"/>
      <c r="DW11435" s="128"/>
      <c r="DX11435" s="128"/>
      <c r="DY11435" s="128"/>
      <c r="EH11435" s="89"/>
      <c r="EI11435" s="90"/>
    </row>
    <row r="11436" spans="38:139">
      <c r="AL11436" s="13"/>
      <c r="AM11436" s="13"/>
      <c r="AN11436" s="3"/>
      <c r="AO11436" s="126"/>
      <c r="AP11436" s="126"/>
      <c r="AQ11436" s="127"/>
      <c r="AR11436" s="128"/>
      <c r="AS11436" s="13"/>
      <c r="AW11436" s="128"/>
      <c r="AX11436" s="128"/>
      <c r="AY11436" s="128"/>
      <c r="BH11436" s="89"/>
      <c r="BI11436" s="90"/>
      <c r="DL11436" s="13"/>
      <c r="DM11436" s="13"/>
      <c r="DN11436" s="3"/>
      <c r="DO11436" s="126"/>
      <c r="DP11436" s="126"/>
      <c r="DQ11436" s="127"/>
      <c r="DR11436" s="128"/>
      <c r="DS11436" s="13"/>
      <c r="DW11436" s="128"/>
      <c r="DX11436" s="128"/>
      <c r="DY11436" s="128"/>
      <c r="EH11436" s="89"/>
      <c r="EI11436" s="90"/>
    </row>
    <row r="11437" spans="38:139">
      <c r="AL11437" s="13"/>
      <c r="AM11437" s="13"/>
      <c r="AN11437" s="3"/>
      <c r="AO11437" s="126"/>
      <c r="AP11437" s="126"/>
      <c r="AQ11437" s="127"/>
      <c r="AR11437" s="128"/>
      <c r="AS11437" s="13"/>
      <c r="AW11437" s="128"/>
      <c r="AX11437" s="128"/>
      <c r="AY11437" s="128"/>
      <c r="BH11437" s="89"/>
      <c r="BI11437" s="90"/>
      <c r="DL11437" s="13"/>
      <c r="DM11437" s="13"/>
      <c r="DN11437" s="3"/>
      <c r="DO11437" s="126"/>
      <c r="DP11437" s="126"/>
      <c r="DQ11437" s="127"/>
      <c r="DR11437" s="128"/>
      <c r="DS11437" s="13"/>
      <c r="DW11437" s="128"/>
      <c r="DX11437" s="128"/>
      <c r="DY11437" s="128"/>
      <c r="EH11437" s="89"/>
      <c r="EI11437" s="90"/>
    </row>
    <row r="11438" spans="38:139">
      <c r="AL11438" s="13"/>
      <c r="AM11438" s="13"/>
      <c r="AN11438" s="3"/>
      <c r="AO11438" s="126"/>
      <c r="AP11438" s="126"/>
      <c r="AQ11438" s="127"/>
      <c r="AR11438" s="128"/>
      <c r="AS11438" s="13"/>
      <c r="AW11438" s="128"/>
      <c r="AX11438" s="128"/>
      <c r="AY11438" s="128"/>
      <c r="BH11438" s="89"/>
      <c r="BI11438" s="90"/>
      <c r="DL11438" s="13"/>
      <c r="DM11438" s="13"/>
      <c r="DN11438" s="3"/>
      <c r="DO11438" s="126"/>
      <c r="DP11438" s="126"/>
      <c r="DQ11438" s="127"/>
      <c r="DR11438" s="128"/>
      <c r="DS11438" s="13"/>
      <c r="DW11438" s="128"/>
      <c r="DX11438" s="128"/>
      <c r="DY11438" s="128"/>
      <c r="EH11438" s="89"/>
      <c r="EI11438" s="90"/>
    </row>
    <row r="11439" spans="38:139">
      <c r="AL11439" s="13"/>
      <c r="AM11439" s="13"/>
      <c r="AN11439" s="3"/>
      <c r="AO11439" s="126"/>
      <c r="AP11439" s="126"/>
      <c r="AQ11439" s="127"/>
      <c r="AR11439" s="128"/>
      <c r="AS11439" s="13"/>
      <c r="AW11439" s="128"/>
      <c r="AX11439" s="128"/>
      <c r="AY11439" s="128"/>
      <c r="BH11439" s="89"/>
      <c r="BI11439" s="90"/>
      <c r="DL11439" s="13"/>
      <c r="DM11439" s="13"/>
      <c r="DN11439" s="3"/>
      <c r="DO11439" s="126"/>
      <c r="DP11439" s="126"/>
      <c r="DQ11439" s="127"/>
      <c r="DR11439" s="128"/>
      <c r="DS11439" s="13"/>
      <c r="DW11439" s="128"/>
      <c r="DX11439" s="128"/>
      <c r="DY11439" s="128"/>
      <c r="EH11439" s="89"/>
      <c r="EI11439" s="90"/>
    </row>
    <row r="11440" spans="38:139">
      <c r="AL11440" s="13"/>
      <c r="AM11440" s="13"/>
      <c r="AN11440" s="3"/>
      <c r="AO11440" s="126"/>
      <c r="AP11440" s="126"/>
      <c r="AQ11440" s="127"/>
      <c r="AR11440" s="128"/>
      <c r="AS11440" s="13"/>
      <c r="AW11440" s="128"/>
      <c r="AX11440" s="128"/>
      <c r="AY11440" s="128"/>
      <c r="BH11440" s="89"/>
      <c r="BI11440" s="90"/>
      <c r="DL11440" s="13"/>
      <c r="DM11440" s="13"/>
      <c r="DN11440" s="3"/>
      <c r="DO11440" s="126"/>
      <c r="DP11440" s="126"/>
      <c r="DQ11440" s="127"/>
      <c r="DR11440" s="128"/>
      <c r="DS11440" s="13"/>
      <c r="DW11440" s="128"/>
      <c r="DX11440" s="128"/>
      <c r="DY11440" s="128"/>
      <c r="EH11440" s="89"/>
      <c r="EI11440" s="90"/>
    </row>
    <row r="11441" spans="38:139">
      <c r="AL11441" s="13"/>
      <c r="AM11441" s="13"/>
      <c r="AN11441" s="3"/>
      <c r="AO11441" s="126"/>
      <c r="AP11441" s="126"/>
      <c r="AQ11441" s="127"/>
      <c r="AR11441" s="128"/>
      <c r="AS11441" s="13"/>
      <c r="AW11441" s="128"/>
      <c r="AX11441" s="128"/>
      <c r="AY11441" s="128"/>
      <c r="BH11441" s="89"/>
      <c r="BI11441" s="90"/>
      <c r="DL11441" s="13"/>
      <c r="DM11441" s="13"/>
      <c r="DN11441" s="3"/>
      <c r="DO11441" s="126"/>
      <c r="DP11441" s="126"/>
      <c r="DQ11441" s="127"/>
      <c r="DR11441" s="128"/>
      <c r="DS11441" s="13"/>
      <c r="DW11441" s="128"/>
      <c r="DX11441" s="128"/>
      <c r="DY11441" s="128"/>
      <c r="EH11441" s="89"/>
      <c r="EI11441" s="90"/>
    </row>
    <row r="11442" spans="38:139">
      <c r="AL11442" s="13"/>
      <c r="AM11442" s="13"/>
      <c r="AN11442" s="3"/>
      <c r="AO11442" s="126"/>
      <c r="AP11442" s="126"/>
      <c r="AQ11442" s="127"/>
      <c r="AR11442" s="128"/>
      <c r="AS11442" s="13"/>
      <c r="AW11442" s="128"/>
      <c r="AX11442" s="128"/>
      <c r="AY11442" s="128"/>
      <c r="BH11442" s="89"/>
      <c r="BI11442" s="90"/>
      <c r="DL11442" s="13"/>
      <c r="DM11442" s="13"/>
      <c r="DN11442" s="3"/>
      <c r="DO11442" s="126"/>
      <c r="DP11442" s="126"/>
      <c r="DQ11442" s="127"/>
      <c r="DR11442" s="128"/>
      <c r="DS11442" s="13"/>
      <c r="DW11442" s="128"/>
      <c r="DX11442" s="128"/>
      <c r="DY11442" s="128"/>
      <c r="EH11442" s="89"/>
      <c r="EI11442" s="90"/>
    </row>
    <row r="11443" spans="38:139">
      <c r="AL11443" s="13"/>
      <c r="AM11443" s="13"/>
      <c r="AN11443" s="3"/>
      <c r="AO11443" s="126"/>
      <c r="AP11443" s="126"/>
      <c r="AQ11443" s="127"/>
      <c r="AR11443" s="128"/>
      <c r="AS11443" s="13"/>
      <c r="AW11443" s="128"/>
      <c r="AX11443" s="128"/>
      <c r="AY11443" s="128"/>
      <c r="BH11443" s="89"/>
      <c r="BI11443" s="90"/>
      <c r="DL11443" s="13"/>
      <c r="DM11443" s="13"/>
      <c r="DN11443" s="3"/>
      <c r="DO11443" s="126"/>
      <c r="DP11443" s="126"/>
      <c r="DQ11443" s="127"/>
      <c r="DR11443" s="128"/>
      <c r="DS11443" s="13"/>
      <c r="DW11443" s="128"/>
      <c r="DX11443" s="128"/>
      <c r="DY11443" s="128"/>
      <c r="EH11443" s="89"/>
      <c r="EI11443" s="90"/>
    </row>
    <row r="11444" spans="38:139">
      <c r="AL11444" s="13"/>
      <c r="AM11444" s="13"/>
      <c r="AN11444" s="3"/>
      <c r="AO11444" s="126"/>
      <c r="AP11444" s="126"/>
      <c r="AQ11444" s="127"/>
      <c r="AR11444" s="128"/>
      <c r="AS11444" s="13"/>
      <c r="AW11444" s="128"/>
      <c r="AX11444" s="128"/>
      <c r="AY11444" s="128"/>
      <c r="BH11444" s="89"/>
      <c r="BI11444" s="90"/>
      <c r="DL11444" s="13"/>
      <c r="DM11444" s="13"/>
      <c r="DN11444" s="3"/>
      <c r="DO11444" s="126"/>
      <c r="DP11444" s="126"/>
      <c r="DQ11444" s="127"/>
      <c r="DR11444" s="128"/>
      <c r="DS11444" s="13"/>
      <c r="DW11444" s="128"/>
      <c r="DX11444" s="128"/>
      <c r="DY11444" s="128"/>
      <c r="EH11444" s="89"/>
      <c r="EI11444" s="90"/>
    </row>
    <row r="11445" spans="38:139">
      <c r="AL11445" s="13"/>
      <c r="AM11445" s="13"/>
      <c r="AN11445" s="3"/>
      <c r="AO11445" s="126"/>
      <c r="AP11445" s="126"/>
      <c r="AQ11445" s="127"/>
      <c r="AR11445" s="128"/>
      <c r="AS11445" s="13"/>
      <c r="AW11445" s="128"/>
      <c r="AX11445" s="128"/>
      <c r="AY11445" s="128"/>
      <c r="BH11445" s="89"/>
      <c r="BI11445" s="90"/>
      <c r="DL11445" s="13"/>
      <c r="DM11445" s="13"/>
      <c r="DN11445" s="3"/>
      <c r="DO11445" s="126"/>
      <c r="DP11445" s="126"/>
      <c r="DQ11445" s="127"/>
      <c r="DR11445" s="128"/>
      <c r="DS11445" s="13"/>
      <c r="DW11445" s="128"/>
      <c r="DX11445" s="128"/>
      <c r="DY11445" s="128"/>
      <c r="EH11445" s="89"/>
      <c r="EI11445" s="90"/>
    </row>
    <row r="11446" spans="38:139">
      <c r="AL11446" s="13"/>
      <c r="AM11446" s="13"/>
      <c r="AN11446" s="3"/>
      <c r="AO11446" s="126"/>
      <c r="AP11446" s="126"/>
      <c r="AQ11446" s="127"/>
      <c r="AR11446" s="128"/>
      <c r="AS11446" s="13"/>
      <c r="AW11446" s="128"/>
      <c r="AX11446" s="128"/>
      <c r="AY11446" s="128"/>
      <c r="BH11446" s="89"/>
      <c r="BI11446" s="90"/>
      <c r="DL11446" s="13"/>
      <c r="DM11446" s="13"/>
      <c r="DN11446" s="3"/>
      <c r="DO11446" s="126"/>
      <c r="DP11446" s="126"/>
      <c r="DQ11446" s="127"/>
      <c r="DR11446" s="128"/>
      <c r="DS11446" s="13"/>
      <c r="DW11446" s="128"/>
      <c r="DX11446" s="128"/>
      <c r="DY11446" s="128"/>
      <c r="EH11446" s="89"/>
      <c r="EI11446" s="90"/>
    </row>
    <row r="11447" spans="38:139">
      <c r="AL11447" s="13"/>
      <c r="AM11447" s="13"/>
      <c r="AN11447" s="3"/>
      <c r="AO11447" s="126"/>
      <c r="AP11447" s="126"/>
      <c r="AQ11447" s="127"/>
      <c r="AR11447" s="128"/>
      <c r="AS11447" s="13"/>
      <c r="AW11447" s="128"/>
      <c r="AX11447" s="128"/>
      <c r="AY11447" s="128"/>
      <c r="BH11447" s="89"/>
      <c r="BI11447" s="90"/>
      <c r="DL11447" s="13"/>
      <c r="DM11447" s="13"/>
      <c r="DN11447" s="3"/>
      <c r="DO11447" s="126"/>
      <c r="DP11447" s="126"/>
      <c r="DQ11447" s="127"/>
      <c r="DR11447" s="128"/>
      <c r="DS11447" s="13"/>
      <c r="DW11447" s="128"/>
      <c r="DX11447" s="128"/>
      <c r="DY11447" s="128"/>
      <c r="EH11447" s="89"/>
      <c r="EI11447" s="90"/>
    </row>
    <row r="11448" spans="38:139">
      <c r="AL11448" s="13"/>
      <c r="AM11448" s="13"/>
      <c r="AN11448" s="3"/>
      <c r="AO11448" s="126"/>
      <c r="AP11448" s="126"/>
      <c r="AQ11448" s="127"/>
      <c r="AR11448" s="128"/>
      <c r="AS11448" s="13"/>
      <c r="AW11448" s="128"/>
      <c r="AX11448" s="128"/>
      <c r="AY11448" s="128"/>
      <c r="BH11448" s="89"/>
      <c r="BI11448" s="90"/>
      <c r="DL11448" s="13"/>
      <c r="DM11448" s="13"/>
      <c r="DN11448" s="3"/>
      <c r="DO11448" s="126"/>
      <c r="DP11448" s="126"/>
      <c r="DQ11448" s="127"/>
      <c r="DR11448" s="128"/>
      <c r="DS11448" s="13"/>
      <c r="DW11448" s="128"/>
      <c r="DX11448" s="128"/>
      <c r="DY11448" s="128"/>
      <c r="EH11448" s="89"/>
      <c r="EI11448" s="90"/>
    </row>
    <row r="11449" spans="38:139">
      <c r="AL11449" s="13"/>
      <c r="AM11449" s="13"/>
      <c r="AN11449" s="3"/>
      <c r="AO11449" s="126"/>
      <c r="AP11449" s="126"/>
      <c r="AQ11449" s="127"/>
      <c r="AR11449" s="128"/>
      <c r="AS11449" s="13"/>
      <c r="AW11449" s="128"/>
      <c r="AX11449" s="128"/>
      <c r="AY11449" s="128"/>
      <c r="BH11449" s="89"/>
      <c r="BI11449" s="90"/>
      <c r="DL11449" s="13"/>
      <c r="DM11449" s="13"/>
      <c r="DN11449" s="3"/>
      <c r="DO11449" s="126"/>
      <c r="DP11449" s="126"/>
      <c r="DQ11449" s="127"/>
      <c r="DR11449" s="128"/>
      <c r="DS11449" s="13"/>
      <c r="DW11449" s="128"/>
      <c r="DX11449" s="128"/>
      <c r="DY11449" s="128"/>
      <c r="EH11449" s="89"/>
      <c r="EI11449" s="90"/>
    </row>
    <row r="11450" spans="38:139">
      <c r="AL11450" s="13"/>
      <c r="AM11450" s="13"/>
      <c r="AN11450" s="3"/>
      <c r="AO11450" s="126"/>
      <c r="AP11450" s="126"/>
      <c r="AQ11450" s="127"/>
      <c r="AR11450" s="128"/>
      <c r="AS11450" s="13"/>
      <c r="AW11450" s="128"/>
      <c r="AX11450" s="128"/>
      <c r="AY11450" s="128"/>
      <c r="BH11450" s="89"/>
      <c r="BI11450" s="90"/>
      <c r="DL11450" s="13"/>
      <c r="DM11450" s="13"/>
      <c r="DN11450" s="3"/>
      <c r="DO11450" s="126"/>
      <c r="DP11450" s="126"/>
      <c r="DQ11450" s="127"/>
      <c r="DR11450" s="128"/>
      <c r="DS11450" s="13"/>
      <c r="DW11450" s="128"/>
      <c r="DX11450" s="128"/>
      <c r="DY11450" s="128"/>
      <c r="EH11450" s="89"/>
      <c r="EI11450" s="90"/>
    </row>
    <row r="11451" spans="38:139">
      <c r="AL11451" s="13"/>
      <c r="AM11451" s="13"/>
      <c r="AN11451" s="3"/>
      <c r="AO11451" s="126"/>
      <c r="AP11451" s="126"/>
      <c r="AQ11451" s="127"/>
      <c r="AR11451" s="128"/>
      <c r="AS11451" s="13"/>
      <c r="AW11451" s="128"/>
      <c r="AX11451" s="128"/>
      <c r="AY11451" s="128"/>
      <c r="BH11451" s="89"/>
      <c r="BI11451" s="90"/>
      <c r="DL11451" s="13"/>
      <c r="DM11451" s="13"/>
      <c r="DN11451" s="3"/>
      <c r="DO11451" s="126"/>
      <c r="DP11451" s="126"/>
      <c r="DQ11451" s="127"/>
      <c r="DR11451" s="128"/>
      <c r="DS11451" s="13"/>
      <c r="DW11451" s="128"/>
      <c r="DX11451" s="128"/>
      <c r="DY11451" s="128"/>
      <c r="EH11451" s="89"/>
      <c r="EI11451" s="90"/>
    </row>
    <row r="11452" spans="38:139">
      <c r="AL11452" s="13"/>
      <c r="AM11452" s="13"/>
      <c r="AN11452" s="3"/>
      <c r="AO11452" s="126"/>
      <c r="AP11452" s="126"/>
      <c r="AQ11452" s="127"/>
      <c r="AR11452" s="128"/>
      <c r="AS11452" s="13"/>
      <c r="AW11452" s="128"/>
      <c r="AX11452" s="128"/>
      <c r="AY11452" s="128"/>
      <c r="BH11452" s="89"/>
      <c r="BI11452" s="90"/>
      <c r="DL11452" s="13"/>
      <c r="DM11452" s="13"/>
      <c r="DN11452" s="3"/>
      <c r="DO11452" s="126"/>
      <c r="DP11452" s="126"/>
      <c r="DQ11452" s="127"/>
      <c r="DR11452" s="128"/>
      <c r="DS11452" s="13"/>
      <c r="DW11452" s="128"/>
      <c r="DX11452" s="128"/>
      <c r="DY11452" s="128"/>
      <c r="EH11452" s="89"/>
      <c r="EI11452" s="90"/>
    </row>
    <row r="11453" spans="38:139">
      <c r="AL11453" s="13"/>
      <c r="AM11453" s="13"/>
      <c r="AN11453" s="3"/>
      <c r="AO11453" s="126"/>
      <c r="AP11453" s="126"/>
      <c r="AQ11453" s="127"/>
      <c r="AR11453" s="128"/>
      <c r="AS11453" s="13"/>
      <c r="AW11453" s="128"/>
      <c r="AX11453" s="128"/>
      <c r="AY11453" s="128"/>
      <c r="BH11453" s="89"/>
      <c r="BI11453" s="90"/>
      <c r="DL11453" s="13"/>
      <c r="DM11453" s="13"/>
      <c r="DN11453" s="3"/>
      <c r="DO11453" s="126"/>
      <c r="DP11453" s="126"/>
      <c r="DQ11453" s="127"/>
      <c r="DR11453" s="128"/>
      <c r="DS11453" s="13"/>
      <c r="DW11453" s="128"/>
      <c r="DX11453" s="128"/>
      <c r="DY11453" s="128"/>
      <c r="EH11453" s="89"/>
      <c r="EI11453" s="90"/>
    </row>
    <row r="11454" spans="38:139">
      <c r="AL11454" s="13"/>
      <c r="AM11454" s="13"/>
      <c r="AN11454" s="3"/>
      <c r="AO11454" s="126"/>
      <c r="AP11454" s="126"/>
      <c r="AQ11454" s="127"/>
      <c r="AR11454" s="128"/>
      <c r="AS11454" s="13"/>
      <c r="AW11454" s="128"/>
      <c r="AX11454" s="128"/>
      <c r="AY11454" s="128"/>
      <c r="BH11454" s="89"/>
      <c r="BI11454" s="90"/>
      <c r="DL11454" s="13"/>
      <c r="DM11454" s="13"/>
      <c r="DN11454" s="3"/>
      <c r="DO11454" s="126"/>
      <c r="DP11454" s="126"/>
      <c r="DQ11454" s="127"/>
      <c r="DR11454" s="128"/>
      <c r="DS11454" s="13"/>
      <c r="DW11454" s="128"/>
      <c r="DX11454" s="128"/>
      <c r="DY11454" s="128"/>
      <c r="EH11454" s="89"/>
      <c r="EI11454" s="90"/>
    </row>
    <row r="11455" spans="38:139">
      <c r="AL11455" s="13"/>
      <c r="AM11455" s="13"/>
      <c r="AN11455" s="3"/>
      <c r="AO11455" s="126"/>
      <c r="AP11455" s="126"/>
      <c r="AQ11455" s="127"/>
      <c r="AR11455" s="128"/>
      <c r="AS11455" s="13"/>
      <c r="AW11455" s="128"/>
      <c r="AX11455" s="128"/>
      <c r="AY11455" s="128"/>
      <c r="BH11455" s="89"/>
      <c r="BI11455" s="90"/>
      <c r="DL11455" s="13"/>
      <c r="DM11455" s="13"/>
      <c r="DN11455" s="3"/>
      <c r="DO11455" s="126"/>
      <c r="DP11455" s="126"/>
      <c r="DQ11455" s="127"/>
      <c r="DR11455" s="128"/>
      <c r="DS11455" s="13"/>
      <c r="DW11455" s="128"/>
      <c r="DX11455" s="128"/>
      <c r="DY11455" s="128"/>
      <c r="EH11455" s="89"/>
      <c r="EI11455" s="90"/>
    </row>
    <row r="11456" spans="38:139">
      <c r="AL11456" s="13"/>
      <c r="AM11456" s="13"/>
      <c r="AN11456" s="3"/>
      <c r="AO11456" s="126"/>
      <c r="AP11456" s="126"/>
      <c r="AQ11456" s="127"/>
      <c r="AR11456" s="128"/>
      <c r="AS11456" s="13"/>
      <c r="AW11456" s="128"/>
      <c r="AX11456" s="128"/>
      <c r="AY11456" s="128"/>
      <c r="BH11456" s="89"/>
      <c r="BI11456" s="90"/>
      <c r="DL11456" s="13"/>
      <c r="DM11456" s="13"/>
      <c r="DN11456" s="3"/>
      <c r="DO11456" s="126"/>
      <c r="DP11456" s="126"/>
      <c r="DQ11456" s="127"/>
      <c r="DR11456" s="128"/>
      <c r="DS11456" s="13"/>
      <c r="DW11456" s="128"/>
      <c r="DX11456" s="128"/>
      <c r="DY11456" s="128"/>
      <c r="EH11456" s="89"/>
      <c r="EI11456" s="90"/>
    </row>
    <row r="11457" spans="38:139">
      <c r="AL11457" s="13"/>
      <c r="AM11457" s="13"/>
      <c r="AN11457" s="3"/>
      <c r="AO11457" s="126"/>
      <c r="AP11457" s="126"/>
      <c r="AQ11457" s="127"/>
      <c r="AR11457" s="128"/>
      <c r="AS11457" s="13"/>
      <c r="AW11457" s="128"/>
      <c r="AX11457" s="128"/>
      <c r="AY11457" s="128"/>
      <c r="BH11457" s="89"/>
      <c r="BI11457" s="90"/>
      <c r="DL11457" s="13"/>
      <c r="DM11457" s="13"/>
      <c r="DN11457" s="3"/>
      <c r="DO11457" s="126"/>
      <c r="DP11457" s="126"/>
      <c r="DQ11457" s="127"/>
      <c r="DR11457" s="128"/>
      <c r="DS11457" s="13"/>
      <c r="DW11457" s="128"/>
      <c r="DX11457" s="128"/>
      <c r="DY11457" s="128"/>
      <c r="EH11457" s="89"/>
      <c r="EI11457" s="90"/>
    </row>
    <row r="11458" spans="38:139">
      <c r="AL11458" s="13"/>
      <c r="AM11458" s="13"/>
      <c r="AN11458" s="3"/>
      <c r="AO11458" s="126"/>
      <c r="AP11458" s="126"/>
      <c r="AQ11458" s="127"/>
      <c r="AR11458" s="128"/>
      <c r="AS11458" s="13"/>
      <c r="AW11458" s="128"/>
      <c r="AX11458" s="128"/>
      <c r="AY11458" s="128"/>
      <c r="BH11458" s="89"/>
      <c r="BI11458" s="90"/>
      <c r="DL11458" s="13"/>
      <c r="DM11458" s="13"/>
      <c r="DN11458" s="3"/>
      <c r="DO11458" s="126"/>
      <c r="DP11458" s="126"/>
      <c r="DQ11458" s="127"/>
      <c r="DR11458" s="128"/>
      <c r="DS11458" s="13"/>
      <c r="DW11458" s="128"/>
      <c r="DX11458" s="128"/>
      <c r="DY11458" s="128"/>
      <c r="EH11458" s="89"/>
      <c r="EI11458" s="90"/>
    </row>
    <row r="11459" spans="38:139">
      <c r="AL11459" s="13"/>
      <c r="AM11459" s="13"/>
      <c r="AN11459" s="3"/>
      <c r="AO11459" s="126"/>
      <c r="AP11459" s="126"/>
      <c r="AQ11459" s="127"/>
      <c r="AR11459" s="128"/>
      <c r="AS11459" s="13"/>
      <c r="AW11459" s="128"/>
      <c r="AX11459" s="128"/>
      <c r="AY11459" s="128"/>
      <c r="BH11459" s="89"/>
      <c r="BI11459" s="90"/>
      <c r="DL11459" s="13"/>
      <c r="DM11459" s="13"/>
      <c r="DN11459" s="3"/>
      <c r="DO11459" s="126"/>
      <c r="DP11459" s="126"/>
      <c r="DQ11459" s="127"/>
      <c r="DR11459" s="128"/>
      <c r="DS11459" s="13"/>
      <c r="DW11459" s="128"/>
      <c r="DX11459" s="128"/>
      <c r="DY11459" s="128"/>
      <c r="EH11459" s="89"/>
      <c r="EI11459" s="90"/>
    </row>
    <row r="11460" spans="38:139">
      <c r="AL11460" s="13"/>
      <c r="AM11460" s="13"/>
      <c r="AN11460" s="3"/>
      <c r="AO11460" s="126"/>
      <c r="AP11460" s="126"/>
      <c r="AQ11460" s="127"/>
      <c r="AR11460" s="128"/>
      <c r="AS11460" s="13"/>
      <c r="AW11460" s="128"/>
      <c r="AX11460" s="128"/>
      <c r="AY11460" s="128"/>
      <c r="BH11460" s="89"/>
      <c r="BI11460" s="90"/>
      <c r="DL11460" s="13"/>
      <c r="DM11460" s="13"/>
      <c r="DN11460" s="3"/>
      <c r="DO11460" s="126"/>
      <c r="DP11460" s="126"/>
      <c r="DQ11460" s="127"/>
      <c r="DR11460" s="128"/>
      <c r="DS11460" s="13"/>
      <c r="DW11460" s="128"/>
      <c r="DX11460" s="128"/>
      <c r="DY11460" s="128"/>
      <c r="EH11460" s="89"/>
      <c r="EI11460" s="90"/>
    </row>
    <row r="11461" spans="38:139">
      <c r="AL11461" s="13"/>
      <c r="AM11461" s="13"/>
      <c r="AN11461" s="3"/>
      <c r="AO11461" s="126"/>
      <c r="AP11461" s="126"/>
      <c r="AQ11461" s="127"/>
      <c r="AR11461" s="128"/>
      <c r="AS11461" s="13"/>
      <c r="AW11461" s="128"/>
      <c r="AX11461" s="128"/>
      <c r="AY11461" s="128"/>
      <c r="BH11461" s="89"/>
      <c r="BI11461" s="90"/>
      <c r="DL11461" s="13"/>
      <c r="DM11461" s="13"/>
      <c r="DN11461" s="3"/>
      <c r="DO11461" s="126"/>
      <c r="DP11461" s="126"/>
      <c r="DQ11461" s="127"/>
      <c r="DR11461" s="128"/>
      <c r="DS11461" s="13"/>
      <c r="DW11461" s="128"/>
      <c r="DX11461" s="128"/>
      <c r="DY11461" s="128"/>
      <c r="EH11461" s="89"/>
      <c r="EI11461" s="90"/>
    </row>
    <row r="11462" spans="38:139">
      <c r="AL11462" s="13"/>
      <c r="AM11462" s="13"/>
      <c r="AN11462" s="3"/>
      <c r="AO11462" s="126"/>
      <c r="AP11462" s="126"/>
      <c r="AQ11462" s="127"/>
      <c r="AR11462" s="128"/>
      <c r="AS11462" s="13"/>
      <c r="AW11462" s="128"/>
      <c r="AX11462" s="128"/>
      <c r="AY11462" s="128"/>
      <c r="BH11462" s="89"/>
      <c r="BI11462" s="90"/>
      <c r="DL11462" s="13"/>
      <c r="DM11462" s="13"/>
      <c r="DN11462" s="3"/>
      <c r="DO11462" s="126"/>
      <c r="DP11462" s="126"/>
      <c r="DQ11462" s="127"/>
      <c r="DR11462" s="128"/>
      <c r="DS11462" s="13"/>
      <c r="DW11462" s="128"/>
      <c r="DX11462" s="128"/>
      <c r="DY11462" s="128"/>
      <c r="EH11462" s="89"/>
      <c r="EI11462" s="90"/>
    </row>
    <row r="11463" spans="38:139">
      <c r="AL11463" s="13"/>
      <c r="AM11463" s="13"/>
      <c r="AN11463" s="3"/>
      <c r="AO11463" s="126"/>
      <c r="AP11463" s="126"/>
      <c r="AQ11463" s="127"/>
      <c r="AR11463" s="128"/>
      <c r="AS11463" s="13"/>
      <c r="AW11463" s="128"/>
      <c r="AX11463" s="128"/>
      <c r="AY11463" s="128"/>
      <c r="BH11463" s="89"/>
      <c r="BI11463" s="90"/>
      <c r="DL11463" s="13"/>
      <c r="DM11463" s="13"/>
      <c r="DN11463" s="3"/>
      <c r="DO11463" s="126"/>
      <c r="DP11463" s="126"/>
      <c r="DQ11463" s="127"/>
      <c r="DR11463" s="128"/>
      <c r="DS11463" s="13"/>
      <c r="DW11463" s="128"/>
      <c r="DX11463" s="128"/>
      <c r="DY11463" s="128"/>
      <c r="EH11463" s="89"/>
      <c r="EI11463" s="90"/>
    </row>
    <row r="11464" spans="38:139">
      <c r="AL11464" s="13"/>
      <c r="AM11464" s="13"/>
      <c r="AN11464" s="3"/>
      <c r="AO11464" s="126"/>
      <c r="AP11464" s="126"/>
      <c r="AQ11464" s="127"/>
      <c r="AR11464" s="128"/>
      <c r="AS11464" s="13"/>
      <c r="AW11464" s="128"/>
      <c r="AX11464" s="128"/>
      <c r="AY11464" s="128"/>
      <c r="BH11464" s="89"/>
      <c r="BI11464" s="90"/>
      <c r="DL11464" s="13"/>
      <c r="DM11464" s="13"/>
      <c r="DN11464" s="3"/>
      <c r="DO11464" s="126"/>
      <c r="DP11464" s="126"/>
      <c r="DQ11464" s="127"/>
      <c r="DR11464" s="128"/>
      <c r="DS11464" s="13"/>
      <c r="DW11464" s="128"/>
      <c r="DX11464" s="128"/>
      <c r="DY11464" s="128"/>
      <c r="EH11464" s="89"/>
      <c r="EI11464" s="90"/>
    </row>
    <row r="11465" spans="38:139">
      <c r="AL11465" s="13"/>
      <c r="AM11465" s="13"/>
      <c r="AN11465" s="3"/>
      <c r="AO11465" s="126"/>
      <c r="AP11465" s="126"/>
      <c r="AQ11465" s="127"/>
      <c r="AR11465" s="128"/>
      <c r="AS11465" s="13"/>
      <c r="AW11465" s="128"/>
      <c r="AX11465" s="128"/>
      <c r="AY11465" s="128"/>
      <c r="BH11465" s="89"/>
      <c r="BI11465" s="90"/>
      <c r="DL11465" s="13"/>
      <c r="DM11465" s="13"/>
      <c r="DN11465" s="3"/>
      <c r="DO11465" s="126"/>
      <c r="DP11465" s="126"/>
      <c r="DQ11465" s="127"/>
      <c r="DR11465" s="128"/>
      <c r="DS11465" s="13"/>
      <c r="DW11465" s="128"/>
      <c r="DX11465" s="128"/>
      <c r="DY11465" s="128"/>
      <c r="EH11465" s="89"/>
      <c r="EI11465" s="90"/>
    </row>
    <row r="11466" spans="38:139">
      <c r="AL11466" s="13"/>
      <c r="AM11466" s="13"/>
      <c r="AN11466" s="3"/>
      <c r="AO11466" s="126"/>
      <c r="AP11466" s="126"/>
      <c r="AQ11466" s="127"/>
      <c r="AR11466" s="128"/>
      <c r="AS11466" s="13"/>
      <c r="AW11466" s="128"/>
      <c r="AX11466" s="128"/>
      <c r="AY11466" s="128"/>
      <c r="BH11466" s="89"/>
      <c r="BI11466" s="90"/>
      <c r="DL11466" s="13"/>
      <c r="DM11466" s="13"/>
      <c r="DN11466" s="3"/>
      <c r="DO11466" s="126"/>
      <c r="DP11466" s="126"/>
      <c r="DQ11466" s="127"/>
      <c r="DR11466" s="128"/>
      <c r="DS11466" s="13"/>
      <c r="DW11466" s="128"/>
      <c r="DX11466" s="128"/>
      <c r="DY11466" s="128"/>
      <c r="EH11466" s="89"/>
      <c r="EI11466" s="90"/>
    </row>
    <row r="11467" spans="38:139">
      <c r="AL11467" s="13"/>
      <c r="AM11467" s="13"/>
      <c r="AN11467" s="3"/>
      <c r="AO11467" s="126"/>
      <c r="AP11467" s="126"/>
      <c r="AQ11467" s="127"/>
      <c r="AR11467" s="128"/>
      <c r="AS11467" s="13"/>
      <c r="AW11467" s="128"/>
      <c r="AX11467" s="128"/>
      <c r="AY11467" s="128"/>
      <c r="BH11467" s="89"/>
      <c r="BI11467" s="90"/>
      <c r="DL11467" s="13"/>
      <c r="DM11467" s="13"/>
      <c r="DN11467" s="3"/>
      <c r="DO11467" s="126"/>
      <c r="DP11467" s="126"/>
      <c r="DQ11467" s="127"/>
      <c r="DR11467" s="128"/>
      <c r="DS11467" s="13"/>
      <c r="DW11467" s="128"/>
      <c r="DX11467" s="128"/>
      <c r="DY11467" s="128"/>
      <c r="EH11467" s="89"/>
      <c r="EI11467" s="90"/>
    </row>
    <row r="11468" spans="38:139">
      <c r="AL11468" s="13"/>
      <c r="AM11468" s="13"/>
      <c r="AN11468" s="3"/>
      <c r="AO11468" s="126"/>
      <c r="AP11468" s="126"/>
      <c r="AQ11468" s="127"/>
      <c r="AR11468" s="128"/>
      <c r="AS11468" s="13"/>
      <c r="AW11468" s="128"/>
      <c r="AX11468" s="128"/>
      <c r="AY11468" s="128"/>
      <c r="BH11468" s="89"/>
      <c r="BI11468" s="90"/>
      <c r="DL11468" s="13"/>
      <c r="DM11468" s="13"/>
      <c r="DN11468" s="3"/>
      <c r="DO11468" s="126"/>
      <c r="DP11468" s="126"/>
      <c r="DQ11468" s="127"/>
      <c r="DR11468" s="128"/>
      <c r="DS11468" s="13"/>
      <c r="DW11468" s="128"/>
      <c r="DX11468" s="128"/>
      <c r="DY11468" s="128"/>
      <c r="EH11468" s="89"/>
      <c r="EI11468" s="90"/>
    </row>
    <row r="11469" spans="38:139">
      <c r="AL11469" s="13"/>
      <c r="AM11469" s="13"/>
      <c r="AN11469" s="3"/>
      <c r="AO11469" s="126"/>
      <c r="AP11469" s="126"/>
      <c r="AQ11469" s="127"/>
      <c r="AR11469" s="128"/>
      <c r="AS11469" s="13"/>
      <c r="AW11469" s="128"/>
      <c r="AX11469" s="128"/>
      <c r="AY11469" s="128"/>
      <c r="BH11469" s="89"/>
      <c r="BI11469" s="90"/>
      <c r="DL11469" s="13"/>
      <c r="DM11469" s="13"/>
      <c r="DN11469" s="3"/>
      <c r="DO11469" s="126"/>
      <c r="DP11469" s="126"/>
      <c r="DQ11469" s="127"/>
      <c r="DR11469" s="128"/>
      <c r="DS11469" s="13"/>
      <c r="DW11469" s="128"/>
      <c r="DX11469" s="128"/>
      <c r="DY11469" s="128"/>
      <c r="EH11469" s="89"/>
      <c r="EI11469" s="90"/>
    </row>
    <row r="11470" spans="38:139">
      <c r="AL11470" s="13"/>
      <c r="AM11470" s="13"/>
      <c r="AN11470" s="3"/>
      <c r="AO11470" s="126"/>
      <c r="AP11470" s="126"/>
      <c r="AQ11470" s="127"/>
      <c r="AR11470" s="128"/>
      <c r="AS11470" s="13"/>
      <c r="AW11470" s="128"/>
      <c r="AX11470" s="128"/>
      <c r="AY11470" s="128"/>
      <c r="BH11470" s="89"/>
      <c r="BI11470" s="90"/>
      <c r="DL11470" s="13"/>
      <c r="DM11470" s="13"/>
      <c r="DN11470" s="3"/>
      <c r="DO11470" s="126"/>
      <c r="DP11470" s="126"/>
      <c r="DQ11470" s="127"/>
      <c r="DR11470" s="128"/>
      <c r="DS11470" s="13"/>
      <c r="DW11470" s="128"/>
      <c r="DX11470" s="128"/>
      <c r="DY11470" s="128"/>
      <c r="EH11470" s="89"/>
      <c r="EI11470" s="90"/>
    </row>
    <row r="11471" spans="38:139">
      <c r="AL11471" s="13"/>
      <c r="AM11471" s="13"/>
      <c r="AN11471" s="3"/>
      <c r="AO11471" s="126"/>
      <c r="AP11471" s="126"/>
      <c r="AQ11471" s="127"/>
      <c r="AR11471" s="128"/>
      <c r="AS11471" s="13"/>
      <c r="AW11471" s="128"/>
      <c r="AX11471" s="128"/>
      <c r="AY11471" s="128"/>
      <c r="BH11471" s="89"/>
      <c r="BI11471" s="90"/>
      <c r="DL11471" s="13"/>
      <c r="DM11471" s="13"/>
      <c r="DN11471" s="3"/>
      <c r="DO11471" s="126"/>
      <c r="DP11471" s="126"/>
      <c r="DQ11471" s="127"/>
      <c r="DR11471" s="128"/>
      <c r="DS11471" s="13"/>
      <c r="DW11471" s="128"/>
      <c r="DX11471" s="128"/>
      <c r="DY11471" s="128"/>
      <c r="EH11471" s="89"/>
      <c r="EI11471" s="90"/>
    </row>
    <row r="11472" spans="38:139">
      <c r="AL11472" s="13"/>
      <c r="AM11472" s="13"/>
      <c r="AN11472" s="3"/>
      <c r="AO11472" s="126"/>
      <c r="AP11472" s="126"/>
      <c r="AQ11472" s="127"/>
      <c r="AR11472" s="128"/>
      <c r="AS11472" s="13"/>
      <c r="AW11472" s="128"/>
      <c r="AX11472" s="128"/>
      <c r="AY11472" s="128"/>
      <c r="BH11472" s="89"/>
      <c r="BI11472" s="90"/>
      <c r="DL11472" s="13"/>
      <c r="DM11472" s="13"/>
      <c r="DN11472" s="3"/>
      <c r="DO11472" s="126"/>
      <c r="DP11472" s="126"/>
      <c r="DQ11472" s="127"/>
      <c r="DR11472" s="128"/>
      <c r="DS11472" s="13"/>
      <c r="DW11472" s="128"/>
      <c r="DX11472" s="128"/>
      <c r="DY11472" s="128"/>
      <c r="EH11472" s="89"/>
      <c r="EI11472" s="90"/>
    </row>
    <row r="11473" spans="38:139">
      <c r="AL11473" s="13"/>
      <c r="AM11473" s="13"/>
      <c r="AN11473" s="3"/>
      <c r="AO11473" s="126"/>
      <c r="AP11473" s="126"/>
      <c r="AQ11473" s="127"/>
      <c r="AR11473" s="128"/>
      <c r="AS11473" s="13"/>
      <c r="AW11473" s="128"/>
      <c r="AX11473" s="128"/>
      <c r="AY11473" s="128"/>
      <c r="BH11473" s="89"/>
      <c r="BI11473" s="90"/>
      <c r="DL11473" s="13"/>
      <c r="DM11473" s="13"/>
      <c r="DN11473" s="3"/>
      <c r="DO11473" s="126"/>
      <c r="DP11473" s="126"/>
      <c r="DQ11473" s="127"/>
      <c r="DR11473" s="128"/>
      <c r="DS11473" s="13"/>
      <c r="DW11473" s="128"/>
      <c r="DX11473" s="128"/>
      <c r="DY11473" s="128"/>
      <c r="EH11473" s="89"/>
      <c r="EI11473" s="90"/>
    </row>
    <row r="11474" spans="38:139">
      <c r="AL11474" s="13"/>
      <c r="AM11474" s="13"/>
      <c r="AN11474" s="3"/>
      <c r="AO11474" s="126"/>
      <c r="AP11474" s="126"/>
      <c r="AQ11474" s="127"/>
      <c r="AR11474" s="128"/>
      <c r="AS11474" s="13"/>
      <c r="AW11474" s="128"/>
      <c r="AX11474" s="128"/>
      <c r="AY11474" s="128"/>
      <c r="BH11474" s="89"/>
      <c r="BI11474" s="90"/>
      <c r="DL11474" s="13"/>
      <c r="DM11474" s="13"/>
      <c r="DN11474" s="3"/>
      <c r="DO11474" s="126"/>
      <c r="DP11474" s="126"/>
      <c r="DQ11474" s="127"/>
      <c r="DR11474" s="128"/>
      <c r="DS11474" s="13"/>
      <c r="DW11474" s="128"/>
      <c r="DX11474" s="128"/>
      <c r="DY11474" s="128"/>
      <c r="EH11474" s="89"/>
      <c r="EI11474" s="90"/>
    </row>
    <row r="11475" spans="38:139">
      <c r="AL11475" s="13"/>
      <c r="AM11475" s="13"/>
      <c r="AN11475" s="3"/>
      <c r="AO11475" s="126"/>
      <c r="AP11475" s="126"/>
      <c r="AQ11475" s="127"/>
      <c r="AR11475" s="128"/>
      <c r="AS11475" s="13"/>
      <c r="AW11475" s="128"/>
      <c r="AX11475" s="128"/>
      <c r="AY11475" s="128"/>
      <c r="BH11475" s="89"/>
      <c r="BI11475" s="90"/>
      <c r="DL11475" s="13"/>
      <c r="DM11475" s="13"/>
      <c r="DN11475" s="3"/>
      <c r="DO11475" s="126"/>
      <c r="DP11475" s="126"/>
      <c r="DQ11475" s="127"/>
      <c r="DR11475" s="128"/>
      <c r="DS11475" s="13"/>
      <c r="DW11475" s="128"/>
      <c r="DX11475" s="128"/>
      <c r="DY11475" s="128"/>
      <c r="EH11475" s="89"/>
      <c r="EI11475" s="90"/>
    </row>
    <row r="11476" spans="38:139">
      <c r="AL11476" s="13"/>
      <c r="AM11476" s="13"/>
      <c r="AN11476" s="3"/>
      <c r="AO11476" s="126"/>
      <c r="AP11476" s="126"/>
      <c r="AQ11476" s="127"/>
      <c r="AR11476" s="128"/>
      <c r="AS11476" s="13"/>
      <c r="AW11476" s="128"/>
      <c r="AX11476" s="128"/>
      <c r="AY11476" s="128"/>
      <c r="BH11476" s="89"/>
      <c r="BI11476" s="90"/>
      <c r="DL11476" s="13"/>
      <c r="DM11476" s="13"/>
      <c r="DN11476" s="3"/>
      <c r="DO11476" s="126"/>
      <c r="DP11476" s="126"/>
      <c r="DQ11476" s="127"/>
      <c r="DR11476" s="128"/>
      <c r="DS11476" s="13"/>
      <c r="DW11476" s="128"/>
      <c r="DX11476" s="128"/>
      <c r="DY11476" s="128"/>
      <c r="EH11476" s="89"/>
      <c r="EI11476" s="90"/>
    </row>
    <row r="11477" spans="38:139">
      <c r="AL11477" s="13"/>
      <c r="AM11477" s="13"/>
      <c r="AN11477" s="3"/>
      <c r="AO11477" s="126"/>
      <c r="AP11477" s="126"/>
      <c r="AQ11477" s="127"/>
      <c r="AR11477" s="128"/>
      <c r="AS11477" s="13"/>
      <c r="AW11477" s="128"/>
      <c r="AX11477" s="128"/>
      <c r="AY11477" s="128"/>
      <c r="BH11477" s="89"/>
      <c r="BI11477" s="90"/>
      <c r="DL11477" s="13"/>
      <c r="DM11477" s="13"/>
      <c r="DN11477" s="3"/>
      <c r="DO11477" s="126"/>
      <c r="DP11477" s="126"/>
      <c r="DQ11477" s="127"/>
      <c r="DR11477" s="128"/>
      <c r="DS11477" s="13"/>
      <c r="DW11477" s="128"/>
      <c r="DX11477" s="128"/>
      <c r="DY11477" s="128"/>
      <c r="EH11477" s="89"/>
      <c r="EI11477" s="90"/>
    </row>
    <row r="11478" spans="38:139">
      <c r="AL11478" s="13"/>
      <c r="AM11478" s="13"/>
      <c r="AN11478" s="3"/>
      <c r="AO11478" s="126"/>
      <c r="AP11478" s="126"/>
      <c r="AQ11478" s="127"/>
      <c r="AR11478" s="128"/>
      <c r="AS11478" s="13"/>
      <c r="AW11478" s="128"/>
      <c r="AX11478" s="128"/>
      <c r="AY11478" s="128"/>
      <c r="BH11478" s="89"/>
      <c r="BI11478" s="90"/>
      <c r="DL11478" s="13"/>
      <c r="DM11478" s="13"/>
      <c r="DN11478" s="3"/>
      <c r="DO11478" s="126"/>
      <c r="DP11478" s="126"/>
      <c r="DQ11478" s="127"/>
      <c r="DR11478" s="128"/>
      <c r="DS11478" s="13"/>
      <c r="DW11478" s="128"/>
      <c r="DX11478" s="128"/>
      <c r="DY11478" s="128"/>
      <c r="EH11478" s="89"/>
      <c r="EI11478" s="90"/>
    </row>
    <row r="11479" spans="38:139">
      <c r="AL11479" s="13"/>
      <c r="AM11479" s="13"/>
      <c r="AN11479" s="3"/>
      <c r="AO11479" s="126"/>
      <c r="AP11479" s="126"/>
      <c r="AQ11479" s="127"/>
      <c r="AR11479" s="128"/>
      <c r="AS11479" s="13"/>
      <c r="AW11479" s="128"/>
      <c r="AX11479" s="128"/>
      <c r="AY11479" s="128"/>
      <c r="BH11479" s="89"/>
      <c r="BI11479" s="90"/>
      <c r="DL11479" s="13"/>
      <c r="DM11479" s="13"/>
      <c r="DN11479" s="3"/>
      <c r="DO11479" s="126"/>
      <c r="DP11479" s="126"/>
      <c r="DQ11479" s="127"/>
      <c r="DR11479" s="128"/>
      <c r="DS11479" s="13"/>
      <c r="DW11479" s="128"/>
      <c r="DX11479" s="128"/>
      <c r="DY11479" s="128"/>
      <c r="EH11479" s="89"/>
      <c r="EI11479" s="90"/>
    </row>
    <row r="11480" spans="38:139">
      <c r="AL11480" s="13"/>
      <c r="AM11480" s="13"/>
      <c r="AN11480" s="3"/>
      <c r="AO11480" s="126"/>
      <c r="AP11480" s="126"/>
      <c r="AQ11480" s="127"/>
      <c r="AR11480" s="128"/>
      <c r="AS11480" s="13"/>
      <c r="AW11480" s="128"/>
      <c r="AX11480" s="128"/>
      <c r="AY11480" s="128"/>
      <c r="BH11480" s="89"/>
      <c r="BI11480" s="90"/>
      <c r="DL11480" s="13"/>
      <c r="DM11480" s="13"/>
      <c r="DN11480" s="3"/>
      <c r="DO11480" s="126"/>
      <c r="DP11480" s="126"/>
      <c r="DQ11480" s="127"/>
      <c r="DR11480" s="128"/>
      <c r="DS11480" s="13"/>
      <c r="DW11480" s="128"/>
      <c r="DX11480" s="128"/>
      <c r="DY11480" s="128"/>
      <c r="EH11480" s="89"/>
      <c r="EI11480" s="90"/>
    </row>
    <row r="11481" spans="38:139">
      <c r="AL11481" s="13"/>
      <c r="AM11481" s="13"/>
      <c r="AN11481" s="3"/>
      <c r="AO11481" s="126"/>
      <c r="AP11481" s="126"/>
      <c r="AQ11481" s="127"/>
      <c r="AR11481" s="128"/>
      <c r="AS11481" s="13"/>
      <c r="AW11481" s="128"/>
      <c r="AX11481" s="128"/>
      <c r="AY11481" s="128"/>
      <c r="BH11481" s="89"/>
      <c r="BI11481" s="90"/>
      <c r="DL11481" s="13"/>
      <c r="DM11481" s="13"/>
      <c r="DN11481" s="3"/>
      <c r="DO11481" s="126"/>
      <c r="DP11481" s="126"/>
      <c r="DQ11481" s="127"/>
      <c r="DR11481" s="128"/>
      <c r="DS11481" s="13"/>
      <c r="DW11481" s="128"/>
      <c r="DX11481" s="128"/>
      <c r="DY11481" s="128"/>
      <c r="EH11481" s="89"/>
      <c r="EI11481" s="90"/>
    </row>
    <row r="11482" spans="38:139">
      <c r="AL11482" s="13"/>
      <c r="AM11482" s="13"/>
      <c r="AN11482" s="3"/>
      <c r="AO11482" s="126"/>
      <c r="AP11482" s="126"/>
      <c r="AQ11482" s="127"/>
      <c r="AR11482" s="128"/>
      <c r="AS11482" s="13"/>
      <c r="AW11482" s="128"/>
      <c r="AX11482" s="128"/>
      <c r="AY11482" s="128"/>
      <c r="BH11482" s="89"/>
      <c r="BI11482" s="90"/>
      <c r="DL11482" s="13"/>
      <c r="DM11482" s="13"/>
      <c r="DN11482" s="3"/>
      <c r="DO11482" s="126"/>
      <c r="DP11482" s="126"/>
      <c r="DQ11482" s="127"/>
      <c r="DR11482" s="128"/>
      <c r="DS11482" s="13"/>
      <c r="DW11482" s="128"/>
      <c r="DX11482" s="128"/>
      <c r="DY11482" s="128"/>
      <c r="EH11482" s="89"/>
      <c r="EI11482" s="90"/>
    </row>
    <row r="11483" spans="38:139">
      <c r="AL11483" s="13"/>
      <c r="AM11483" s="13"/>
      <c r="AN11483" s="3"/>
      <c r="AO11483" s="126"/>
      <c r="AP11483" s="126"/>
      <c r="AQ11483" s="127"/>
      <c r="AR11483" s="128"/>
      <c r="AS11483" s="13"/>
      <c r="AW11483" s="128"/>
      <c r="AX11483" s="128"/>
      <c r="AY11483" s="128"/>
      <c r="BH11483" s="89"/>
      <c r="BI11483" s="90"/>
      <c r="DL11483" s="13"/>
      <c r="DM11483" s="13"/>
      <c r="DN11483" s="3"/>
      <c r="DO11483" s="126"/>
      <c r="DP11483" s="126"/>
      <c r="DQ11483" s="127"/>
      <c r="DR11483" s="128"/>
      <c r="DS11483" s="13"/>
      <c r="DW11483" s="128"/>
      <c r="DX11483" s="128"/>
      <c r="DY11483" s="128"/>
      <c r="EH11483" s="89"/>
      <c r="EI11483" s="90"/>
    </row>
    <row r="11484" spans="38:139">
      <c r="AL11484" s="13"/>
      <c r="AM11484" s="13"/>
      <c r="AN11484" s="3"/>
      <c r="AO11484" s="126"/>
      <c r="AP11484" s="126"/>
      <c r="AQ11484" s="127"/>
      <c r="AR11484" s="128"/>
      <c r="AS11484" s="13"/>
      <c r="AW11484" s="128"/>
      <c r="AX11484" s="128"/>
      <c r="AY11484" s="128"/>
      <c r="BH11484" s="89"/>
      <c r="BI11484" s="90"/>
      <c r="DL11484" s="13"/>
      <c r="DM11484" s="13"/>
      <c r="DN11484" s="3"/>
      <c r="DO11484" s="126"/>
      <c r="DP11484" s="126"/>
      <c r="DQ11484" s="127"/>
      <c r="DR11484" s="128"/>
      <c r="DS11484" s="13"/>
      <c r="DW11484" s="128"/>
      <c r="DX11484" s="128"/>
      <c r="DY11484" s="128"/>
      <c r="EH11484" s="89"/>
      <c r="EI11484" s="90"/>
    </row>
    <row r="11485" spans="38:139">
      <c r="AL11485" s="13"/>
      <c r="AM11485" s="13"/>
      <c r="AN11485" s="3"/>
      <c r="AO11485" s="126"/>
      <c r="AP11485" s="126"/>
      <c r="AQ11485" s="127"/>
      <c r="AR11485" s="128"/>
      <c r="AS11485" s="13"/>
      <c r="AW11485" s="128"/>
      <c r="AX11485" s="128"/>
      <c r="AY11485" s="128"/>
      <c r="BH11485" s="89"/>
      <c r="BI11485" s="90"/>
      <c r="DL11485" s="13"/>
      <c r="DM11485" s="13"/>
      <c r="DN11485" s="3"/>
      <c r="DO11485" s="126"/>
      <c r="DP11485" s="126"/>
      <c r="DQ11485" s="127"/>
      <c r="DR11485" s="128"/>
      <c r="DS11485" s="13"/>
      <c r="DW11485" s="128"/>
      <c r="DX11485" s="128"/>
      <c r="DY11485" s="128"/>
      <c r="EH11485" s="89"/>
      <c r="EI11485" s="90"/>
    </row>
    <row r="11486" spans="38:139">
      <c r="AL11486" s="13"/>
      <c r="AM11486" s="13"/>
      <c r="AN11486" s="3"/>
      <c r="AO11486" s="126"/>
      <c r="AP11486" s="126"/>
      <c r="AQ11486" s="127"/>
      <c r="AR11486" s="128"/>
      <c r="AS11486" s="13"/>
      <c r="AW11486" s="128"/>
      <c r="AX11486" s="128"/>
      <c r="AY11486" s="128"/>
      <c r="BH11486" s="89"/>
      <c r="BI11486" s="90"/>
      <c r="DL11486" s="13"/>
      <c r="DM11486" s="13"/>
      <c r="DN11486" s="3"/>
      <c r="DO11486" s="126"/>
      <c r="DP11486" s="126"/>
      <c r="DQ11486" s="127"/>
      <c r="DR11486" s="128"/>
      <c r="DS11486" s="13"/>
      <c r="DW11486" s="128"/>
      <c r="DX11486" s="128"/>
      <c r="DY11486" s="128"/>
      <c r="EH11486" s="89"/>
      <c r="EI11486" s="90"/>
    </row>
    <row r="11487" spans="38:139">
      <c r="AL11487" s="13"/>
      <c r="AM11487" s="13"/>
      <c r="AN11487" s="3"/>
      <c r="AO11487" s="126"/>
      <c r="AP11487" s="126"/>
      <c r="AQ11487" s="127"/>
      <c r="AR11487" s="128"/>
      <c r="AS11487" s="13"/>
      <c r="AW11487" s="128"/>
      <c r="AX11487" s="128"/>
      <c r="AY11487" s="128"/>
      <c r="BH11487" s="89"/>
      <c r="BI11487" s="90"/>
      <c r="DL11487" s="13"/>
      <c r="DM11487" s="13"/>
      <c r="DN11487" s="3"/>
      <c r="DO11487" s="126"/>
      <c r="DP11487" s="126"/>
      <c r="DQ11487" s="127"/>
      <c r="DR11487" s="128"/>
      <c r="DS11487" s="13"/>
      <c r="DW11487" s="128"/>
      <c r="DX11487" s="128"/>
      <c r="DY11487" s="128"/>
      <c r="EH11487" s="89"/>
      <c r="EI11487" s="90"/>
    </row>
    <row r="11488" spans="38:139">
      <c r="AL11488" s="13"/>
      <c r="AM11488" s="13"/>
      <c r="AN11488" s="3"/>
      <c r="AO11488" s="126"/>
      <c r="AP11488" s="126"/>
      <c r="AQ11488" s="127"/>
      <c r="AR11488" s="128"/>
      <c r="AS11488" s="13"/>
      <c r="AW11488" s="128"/>
      <c r="AX11488" s="128"/>
      <c r="AY11488" s="128"/>
      <c r="BH11488" s="89"/>
      <c r="BI11488" s="90"/>
      <c r="DL11488" s="13"/>
      <c r="DM11488" s="13"/>
      <c r="DN11488" s="3"/>
      <c r="DO11488" s="126"/>
      <c r="DP11488" s="126"/>
      <c r="DQ11488" s="127"/>
      <c r="DR11488" s="128"/>
      <c r="DS11488" s="13"/>
      <c r="DW11488" s="128"/>
      <c r="DX11488" s="128"/>
      <c r="DY11488" s="128"/>
      <c r="EH11488" s="89"/>
      <c r="EI11488" s="90"/>
    </row>
    <row r="11489" spans="38:139">
      <c r="AL11489" s="13"/>
      <c r="AM11489" s="13"/>
      <c r="AN11489" s="3"/>
      <c r="AO11489" s="126"/>
      <c r="AP11489" s="126"/>
      <c r="AQ11489" s="127"/>
      <c r="AR11489" s="128"/>
      <c r="AS11489" s="13"/>
      <c r="AW11489" s="128"/>
      <c r="AX11489" s="128"/>
      <c r="AY11489" s="128"/>
      <c r="BH11489" s="89"/>
      <c r="BI11489" s="90"/>
      <c r="DL11489" s="13"/>
      <c r="DM11489" s="13"/>
      <c r="DN11489" s="3"/>
      <c r="DO11489" s="126"/>
      <c r="DP11489" s="126"/>
      <c r="DQ11489" s="127"/>
      <c r="DR11489" s="128"/>
      <c r="DS11489" s="13"/>
      <c r="DW11489" s="128"/>
      <c r="DX11489" s="128"/>
      <c r="DY11489" s="128"/>
      <c r="EH11489" s="89"/>
      <c r="EI11489" s="90"/>
    </row>
    <row r="11490" spans="38:139">
      <c r="AL11490" s="13"/>
      <c r="AM11490" s="13"/>
      <c r="AN11490" s="3"/>
      <c r="AO11490" s="126"/>
      <c r="AP11490" s="126"/>
      <c r="AQ11490" s="127"/>
      <c r="AR11490" s="128"/>
      <c r="AS11490" s="13"/>
      <c r="AW11490" s="128"/>
      <c r="AX11490" s="128"/>
      <c r="AY11490" s="128"/>
      <c r="BH11490" s="89"/>
      <c r="BI11490" s="90"/>
      <c r="DL11490" s="13"/>
      <c r="DM11490" s="13"/>
      <c r="DN11490" s="3"/>
      <c r="DO11490" s="126"/>
      <c r="DP11490" s="126"/>
      <c r="DQ11490" s="127"/>
      <c r="DR11490" s="128"/>
      <c r="DS11490" s="13"/>
      <c r="DW11490" s="128"/>
      <c r="DX11490" s="128"/>
      <c r="DY11490" s="128"/>
      <c r="EH11490" s="89"/>
      <c r="EI11490" s="90"/>
    </row>
    <row r="11491" spans="38:139">
      <c r="AL11491" s="13"/>
      <c r="AM11491" s="13"/>
      <c r="AN11491" s="3"/>
      <c r="AO11491" s="126"/>
      <c r="AP11491" s="126"/>
      <c r="AQ11491" s="127"/>
      <c r="AR11491" s="128"/>
      <c r="AS11491" s="13"/>
      <c r="AW11491" s="128"/>
      <c r="AX11491" s="128"/>
      <c r="AY11491" s="128"/>
      <c r="BH11491" s="89"/>
      <c r="BI11491" s="90"/>
      <c r="DL11491" s="13"/>
      <c r="DM11491" s="13"/>
      <c r="DN11491" s="3"/>
      <c r="DO11491" s="126"/>
      <c r="DP11491" s="126"/>
      <c r="DQ11491" s="127"/>
      <c r="DR11491" s="128"/>
      <c r="DS11491" s="13"/>
      <c r="DW11491" s="128"/>
      <c r="DX11491" s="128"/>
      <c r="DY11491" s="128"/>
      <c r="EH11491" s="89"/>
      <c r="EI11491" s="90"/>
    </row>
    <row r="11492" spans="38:139">
      <c r="AL11492" s="13"/>
      <c r="AM11492" s="13"/>
      <c r="AN11492" s="3"/>
      <c r="AO11492" s="126"/>
      <c r="AP11492" s="126"/>
      <c r="AQ11492" s="127"/>
      <c r="AR11492" s="128"/>
      <c r="AS11492" s="13"/>
      <c r="AW11492" s="128"/>
      <c r="AX11492" s="128"/>
      <c r="AY11492" s="128"/>
      <c r="BH11492" s="89"/>
      <c r="BI11492" s="90"/>
      <c r="DL11492" s="13"/>
      <c r="DM11492" s="13"/>
      <c r="DN11492" s="3"/>
      <c r="DO11492" s="126"/>
      <c r="DP11492" s="126"/>
      <c r="DQ11492" s="127"/>
      <c r="DR11492" s="128"/>
      <c r="DS11492" s="13"/>
      <c r="DW11492" s="128"/>
      <c r="DX11492" s="128"/>
      <c r="DY11492" s="128"/>
      <c r="EH11492" s="89"/>
      <c r="EI11492" s="90"/>
    </row>
    <row r="11493" spans="38:139">
      <c r="AL11493" s="13"/>
      <c r="AM11493" s="13"/>
      <c r="AN11493" s="3"/>
      <c r="AO11493" s="126"/>
      <c r="AP11493" s="126"/>
      <c r="AQ11493" s="127"/>
      <c r="AR11493" s="128"/>
      <c r="AS11493" s="13"/>
      <c r="AW11493" s="128"/>
      <c r="AX11493" s="128"/>
      <c r="AY11493" s="128"/>
      <c r="BH11493" s="89"/>
      <c r="BI11493" s="90"/>
      <c r="DL11493" s="13"/>
      <c r="DM11493" s="13"/>
      <c r="DN11493" s="3"/>
      <c r="DO11493" s="126"/>
      <c r="DP11493" s="126"/>
      <c r="DQ11493" s="127"/>
      <c r="DR11493" s="128"/>
      <c r="DS11493" s="13"/>
      <c r="DW11493" s="128"/>
      <c r="DX11493" s="128"/>
      <c r="DY11493" s="128"/>
      <c r="EH11493" s="89"/>
      <c r="EI11493" s="90"/>
    </row>
    <row r="11494" spans="38:139">
      <c r="AL11494" s="13"/>
      <c r="AM11494" s="13"/>
      <c r="AN11494" s="3"/>
      <c r="AO11494" s="126"/>
      <c r="AP11494" s="126"/>
      <c r="AQ11494" s="127"/>
      <c r="AR11494" s="128"/>
      <c r="AS11494" s="13"/>
      <c r="AW11494" s="128"/>
      <c r="AX11494" s="128"/>
      <c r="AY11494" s="128"/>
      <c r="BH11494" s="89"/>
      <c r="BI11494" s="90"/>
      <c r="DL11494" s="13"/>
      <c r="DM11494" s="13"/>
      <c r="DN11494" s="3"/>
      <c r="DO11494" s="126"/>
      <c r="DP11494" s="126"/>
      <c r="DQ11494" s="127"/>
      <c r="DR11494" s="128"/>
      <c r="DS11494" s="13"/>
      <c r="DW11494" s="128"/>
      <c r="DX11494" s="128"/>
      <c r="DY11494" s="128"/>
      <c r="EH11494" s="89"/>
      <c r="EI11494" s="90"/>
    </row>
    <row r="11495" spans="38:139">
      <c r="AL11495" s="13"/>
      <c r="AM11495" s="13"/>
      <c r="AN11495" s="3"/>
      <c r="AO11495" s="126"/>
      <c r="AP11495" s="126"/>
      <c r="AQ11495" s="127"/>
      <c r="AR11495" s="128"/>
      <c r="AS11495" s="13"/>
      <c r="AW11495" s="128"/>
      <c r="AX11495" s="128"/>
      <c r="AY11495" s="128"/>
      <c r="BH11495" s="89"/>
      <c r="BI11495" s="90"/>
      <c r="DL11495" s="13"/>
      <c r="DM11495" s="13"/>
      <c r="DN11495" s="3"/>
      <c r="DO11495" s="126"/>
      <c r="DP11495" s="126"/>
      <c r="DQ11495" s="127"/>
      <c r="DR11495" s="128"/>
      <c r="DS11495" s="13"/>
      <c r="DW11495" s="128"/>
      <c r="DX11495" s="128"/>
      <c r="DY11495" s="128"/>
      <c r="EH11495" s="89"/>
      <c r="EI11495" s="90"/>
    </row>
    <row r="11496" spans="38:139">
      <c r="AL11496" s="13"/>
      <c r="AM11496" s="13"/>
      <c r="AN11496" s="3"/>
      <c r="AO11496" s="126"/>
      <c r="AP11496" s="126"/>
      <c r="AQ11496" s="127"/>
      <c r="AR11496" s="128"/>
      <c r="AS11496" s="13"/>
      <c r="AW11496" s="128"/>
      <c r="AX11496" s="128"/>
      <c r="AY11496" s="128"/>
      <c r="BH11496" s="89"/>
      <c r="BI11496" s="90"/>
      <c r="DL11496" s="13"/>
      <c r="DM11496" s="13"/>
      <c r="DN11496" s="3"/>
      <c r="DO11496" s="126"/>
      <c r="DP11496" s="126"/>
      <c r="DQ11496" s="127"/>
      <c r="DR11496" s="128"/>
      <c r="DS11496" s="13"/>
      <c r="DW11496" s="128"/>
      <c r="DX11496" s="128"/>
      <c r="DY11496" s="128"/>
      <c r="EH11496" s="89"/>
      <c r="EI11496" s="90"/>
    </row>
    <row r="11497" spans="38:139">
      <c r="AL11497" s="13"/>
      <c r="AM11497" s="13"/>
      <c r="AN11497" s="3"/>
      <c r="AO11497" s="126"/>
      <c r="AP11497" s="126"/>
      <c r="AQ11497" s="127"/>
      <c r="AR11497" s="128"/>
      <c r="AS11497" s="13"/>
      <c r="AW11497" s="128"/>
      <c r="AX11497" s="128"/>
      <c r="AY11497" s="128"/>
      <c r="BH11497" s="89"/>
      <c r="BI11497" s="90"/>
      <c r="DL11497" s="13"/>
      <c r="DM11497" s="13"/>
      <c r="DN11497" s="3"/>
      <c r="DO11497" s="126"/>
      <c r="DP11497" s="126"/>
      <c r="DQ11497" s="127"/>
      <c r="DR11497" s="128"/>
      <c r="DS11497" s="13"/>
      <c r="DW11497" s="128"/>
      <c r="DX11497" s="128"/>
      <c r="DY11497" s="128"/>
      <c r="EH11497" s="89"/>
      <c r="EI11497" s="90"/>
    </row>
    <row r="11498" spans="38:139">
      <c r="AL11498" s="13"/>
      <c r="AM11498" s="13"/>
      <c r="AN11498" s="3"/>
      <c r="AO11498" s="126"/>
      <c r="AP11498" s="126"/>
      <c r="AQ11498" s="127"/>
      <c r="AR11498" s="128"/>
      <c r="AS11498" s="13"/>
      <c r="AW11498" s="128"/>
      <c r="AX11498" s="128"/>
      <c r="AY11498" s="128"/>
      <c r="BH11498" s="89"/>
      <c r="BI11498" s="90"/>
      <c r="DL11498" s="13"/>
      <c r="DM11498" s="13"/>
      <c r="DN11498" s="3"/>
      <c r="DO11498" s="126"/>
      <c r="DP11498" s="126"/>
      <c r="DQ11498" s="127"/>
      <c r="DR11498" s="128"/>
      <c r="DS11498" s="13"/>
      <c r="DW11498" s="128"/>
      <c r="DX11498" s="128"/>
      <c r="DY11498" s="128"/>
      <c r="EH11498" s="89"/>
      <c r="EI11498" s="90"/>
    </row>
    <row r="11499" spans="38:139">
      <c r="AL11499" s="13"/>
      <c r="AM11499" s="13"/>
      <c r="AN11499" s="3"/>
      <c r="AO11499" s="126"/>
      <c r="AP11499" s="126"/>
      <c r="AQ11499" s="127"/>
      <c r="AR11499" s="128"/>
      <c r="AS11499" s="13"/>
      <c r="AW11499" s="128"/>
      <c r="AX11499" s="128"/>
      <c r="AY11499" s="128"/>
      <c r="BH11499" s="89"/>
      <c r="BI11499" s="90"/>
      <c r="DL11499" s="13"/>
      <c r="DM11499" s="13"/>
      <c r="DN11499" s="3"/>
      <c r="DO11499" s="126"/>
      <c r="DP11499" s="126"/>
      <c r="DQ11499" s="127"/>
      <c r="DR11499" s="128"/>
      <c r="DS11499" s="13"/>
      <c r="DW11499" s="128"/>
      <c r="DX11499" s="128"/>
      <c r="DY11499" s="128"/>
      <c r="EH11499" s="89"/>
      <c r="EI11499" s="90"/>
    </row>
    <row r="11500" spans="38:139">
      <c r="AL11500" s="13"/>
      <c r="AM11500" s="13"/>
      <c r="AN11500" s="3"/>
      <c r="AO11500" s="126"/>
      <c r="AP11500" s="126"/>
      <c r="AQ11500" s="127"/>
      <c r="AR11500" s="128"/>
      <c r="AS11500" s="13"/>
      <c r="AW11500" s="128"/>
      <c r="AX11500" s="128"/>
      <c r="AY11500" s="128"/>
      <c r="BH11500" s="89"/>
      <c r="BI11500" s="90"/>
      <c r="DL11500" s="13"/>
      <c r="DM11500" s="13"/>
      <c r="DN11500" s="3"/>
      <c r="DO11500" s="126"/>
      <c r="DP11500" s="126"/>
      <c r="DQ11500" s="127"/>
      <c r="DR11500" s="128"/>
      <c r="DS11500" s="13"/>
      <c r="DW11500" s="128"/>
      <c r="DX11500" s="128"/>
      <c r="DY11500" s="128"/>
      <c r="EH11500" s="89"/>
      <c r="EI11500" s="90"/>
    </row>
    <row r="11501" spans="38:139">
      <c r="AL11501" s="13"/>
      <c r="AM11501" s="13"/>
      <c r="AN11501" s="3"/>
      <c r="AO11501" s="126"/>
      <c r="AP11501" s="126"/>
      <c r="AQ11501" s="127"/>
      <c r="AR11501" s="128"/>
      <c r="AS11501" s="13"/>
      <c r="AW11501" s="128"/>
      <c r="AX11501" s="128"/>
      <c r="AY11501" s="128"/>
      <c r="BH11501" s="89"/>
      <c r="BI11501" s="90"/>
      <c r="DL11501" s="13"/>
      <c r="DM11501" s="13"/>
      <c r="DN11501" s="3"/>
      <c r="DO11501" s="126"/>
      <c r="DP11501" s="126"/>
      <c r="DQ11501" s="127"/>
      <c r="DR11501" s="128"/>
      <c r="DS11501" s="13"/>
      <c r="DW11501" s="128"/>
      <c r="DX11501" s="128"/>
      <c r="DY11501" s="128"/>
      <c r="EH11501" s="89"/>
      <c r="EI11501" s="90"/>
    </row>
    <row r="11502" spans="38:139">
      <c r="AL11502" s="13"/>
      <c r="AM11502" s="13"/>
      <c r="AN11502" s="3"/>
      <c r="AO11502" s="126"/>
      <c r="AP11502" s="126"/>
      <c r="AQ11502" s="127"/>
      <c r="AR11502" s="128"/>
      <c r="AS11502" s="13"/>
      <c r="AW11502" s="128"/>
      <c r="AX11502" s="128"/>
      <c r="AY11502" s="128"/>
      <c r="BH11502" s="89"/>
      <c r="BI11502" s="90"/>
      <c r="DL11502" s="13"/>
      <c r="DM11502" s="13"/>
      <c r="DN11502" s="3"/>
      <c r="DO11502" s="126"/>
      <c r="DP11502" s="126"/>
      <c r="DQ11502" s="127"/>
      <c r="DR11502" s="128"/>
      <c r="DS11502" s="13"/>
      <c r="DW11502" s="128"/>
      <c r="DX11502" s="128"/>
      <c r="DY11502" s="128"/>
      <c r="EH11502" s="89"/>
      <c r="EI11502" s="90"/>
    </row>
    <row r="11503" spans="38:139">
      <c r="AL11503" s="13"/>
      <c r="AM11503" s="13"/>
      <c r="AN11503" s="3"/>
      <c r="AO11503" s="126"/>
      <c r="AP11503" s="126"/>
      <c r="AQ11503" s="127"/>
      <c r="AR11503" s="128"/>
      <c r="AS11503" s="13"/>
      <c r="AW11503" s="128"/>
      <c r="AX11503" s="128"/>
      <c r="AY11503" s="128"/>
      <c r="BH11503" s="89"/>
      <c r="BI11503" s="90"/>
      <c r="DL11503" s="13"/>
      <c r="DM11503" s="13"/>
      <c r="DN11503" s="3"/>
      <c r="DO11503" s="126"/>
      <c r="DP11503" s="126"/>
      <c r="DQ11503" s="127"/>
      <c r="DR11503" s="128"/>
      <c r="DS11503" s="13"/>
      <c r="DW11503" s="128"/>
      <c r="DX11503" s="128"/>
      <c r="DY11503" s="128"/>
      <c r="EH11503" s="89"/>
      <c r="EI11503" s="90"/>
    </row>
    <row r="11504" spans="38:139">
      <c r="AL11504" s="13"/>
      <c r="AM11504" s="13"/>
      <c r="AN11504" s="3"/>
      <c r="AO11504" s="126"/>
      <c r="AP11504" s="126"/>
      <c r="AQ11504" s="127"/>
      <c r="AR11504" s="128"/>
      <c r="AS11504" s="13"/>
      <c r="AW11504" s="128"/>
      <c r="AX11504" s="128"/>
      <c r="AY11504" s="128"/>
      <c r="BH11504" s="89"/>
      <c r="BI11504" s="90"/>
      <c r="DL11504" s="13"/>
      <c r="DM11504" s="13"/>
      <c r="DN11504" s="3"/>
      <c r="DO11504" s="126"/>
      <c r="DP11504" s="126"/>
      <c r="DQ11504" s="127"/>
      <c r="DR11504" s="128"/>
      <c r="DS11504" s="13"/>
      <c r="DW11504" s="128"/>
      <c r="DX11504" s="128"/>
      <c r="DY11504" s="128"/>
      <c r="EH11504" s="89"/>
      <c r="EI11504" s="90"/>
    </row>
    <row r="11505" spans="38:139">
      <c r="AL11505" s="13"/>
      <c r="AM11505" s="13"/>
      <c r="AN11505" s="3"/>
      <c r="AO11505" s="126"/>
      <c r="AP11505" s="126"/>
      <c r="AQ11505" s="127"/>
      <c r="AR11505" s="128"/>
      <c r="AS11505" s="13"/>
      <c r="AW11505" s="128"/>
      <c r="AX11505" s="128"/>
      <c r="AY11505" s="128"/>
      <c r="BH11505" s="89"/>
      <c r="BI11505" s="90"/>
      <c r="DL11505" s="13"/>
      <c r="DM11505" s="13"/>
      <c r="DN11505" s="3"/>
      <c r="DO11505" s="126"/>
      <c r="DP11505" s="126"/>
      <c r="DQ11505" s="127"/>
      <c r="DR11505" s="128"/>
      <c r="DS11505" s="13"/>
      <c r="DW11505" s="128"/>
      <c r="DX11505" s="128"/>
      <c r="DY11505" s="128"/>
      <c r="EH11505" s="89"/>
      <c r="EI11505" s="90"/>
    </row>
    <row r="11506" spans="38:139">
      <c r="AL11506" s="13"/>
      <c r="AM11506" s="13"/>
      <c r="AN11506" s="3"/>
      <c r="AO11506" s="126"/>
      <c r="AP11506" s="126"/>
      <c r="AQ11506" s="127"/>
      <c r="AR11506" s="128"/>
      <c r="AS11506" s="13"/>
      <c r="AW11506" s="128"/>
      <c r="AX11506" s="128"/>
      <c r="AY11506" s="128"/>
      <c r="BH11506" s="89"/>
      <c r="BI11506" s="90"/>
      <c r="DL11506" s="13"/>
      <c r="DM11506" s="13"/>
      <c r="DN11506" s="3"/>
      <c r="DO11506" s="126"/>
      <c r="DP11506" s="126"/>
      <c r="DQ11506" s="127"/>
      <c r="DR11506" s="128"/>
      <c r="DS11506" s="13"/>
      <c r="DW11506" s="128"/>
      <c r="DX11506" s="128"/>
      <c r="DY11506" s="128"/>
      <c r="EH11506" s="89"/>
      <c r="EI11506" s="90"/>
    </row>
    <row r="11507" spans="38:139">
      <c r="AL11507" s="13"/>
      <c r="AM11507" s="13"/>
      <c r="AN11507" s="3"/>
      <c r="AO11507" s="126"/>
      <c r="AP11507" s="126"/>
      <c r="AQ11507" s="127"/>
      <c r="AR11507" s="128"/>
      <c r="AS11507" s="13"/>
      <c r="AW11507" s="128"/>
      <c r="AX11507" s="128"/>
      <c r="AY11507" s="128"/>
      <c r="BH11507" s="89"/>
      <c r="BI11507" s="90"/>
      <c r="DL11507" s="13"/>
      <c r="DM11507" s="13"/>
      <c r="DN11507" s="3"/>
      <c r="DO11507" s="126"/>
      <c r="DP11507" s="126"/>
      <c r="DQ11507" s="127"/>
      <c r="DR11507" s="128"/>
      <c r="DS11507" s="13"/>
      <c r="DW11507" s="128"/>
      <c r="DX11507" s="128"/>
      <c r="DY11507" s="128"/>
      <c r="EH11507" s="89"/>
      <c r="EI11507" s="90"/>
    </row>
    <row r="11508" spans="38:139">
      <c r="AL11508" s="13"/>
      <c r="AM11508" s="13"/>
      <c r="AN11508" s="3"/>
      <c r="AO11508" s="126"/>
      <c r="AP11508" s="126"/>
      <c r="AQ11508" s="127"/>
      <c r="AR11508" s="128"/>
      <c r="AS11508" s="13"/>
      <c r="AW11508" s="128"/>
      <c r="AX11508" s="128"/>
      <c r="AY11508" s="128"/>
      <c r="BH11508" s="89"/>
      <c r="BI11508" s="90"/>
      <c r="DL11508" s="13"/>
      <c r="DM11508" s="13"/>
      <c r="DN11508" s="3"/>
      <c r="DO11508" s="126"/>
      <c r="DP11508" s="126"/>
      <c r="DQ11508" s="127"/>
      <c r="DR11508" s="128"/>
      <c r="DS11508" s="13"/>
      <c r="DW11508" s="128"/>
      <c r="DX11508" s="128"/>
      <c r="DY11508" s="128"/>
      <c r="EH11508" s="89"/>
      <c r="EI11508" s="90"/>
    </row>
    <row r="11509" spans="38:139">
      <c r="AL11509" s="13"/>
      <c r="AM11509" s="13"/>
      <c r="AN11509" s="3"/>
      <c r="AO11509" s="126"/>
      <c r="AP11509" s="126"/>
      <c r="AQ11509" s="127"/>
      <c r="AR11509" s="128"/>
      <c r="AS11509" s="13"/>
      <c r="AW11509" s="128"/>
      <c r="AX11509" s="128"/>
      <c r="AY11509" s="128"/>
      <c r="BH11509" s="89"/>
      <c r="BI11509" s="90"/>
      <c r="DL11509" s="13"/>
      <c r="DM11509" s="13"/>
      <c r="DN11509" s="3"/>
      <c r="DO11509" s="126"/>
      <c r="DP11509" s="126"/>
      <c r="DQ11509" s="127"/>
      <c r="DR11509" s="128"/>
      <c r="DS11509" s="13"/>
      <c r="DW11509" s="128"/>
      <c r="DX11509" s="128"/>
      <c r="DY11509" s="128"/>
      <c r="EH11509" s="89"/>
      <c r="EI11509" s="90"/>
    </row>
    <row r="11510" spans="38:139">
      <c r="AL11510" s="13"/>
      <c r="AM11510" s="13"/>
      <c r="AN11510" s="3"/>
      <c r="AO11510" s="126"/>
      <c r="AP11510" s="126"/>
      <c r="AQ11510" s="127"/>
      <c r="AR11510" s="128"/>
      <c r="AS11510" s="13"/>
      <c r="AW11510" s="128"/>
      <c r="AX11510" s="128"/>
      <c r="AY11510" s="128"/>
      <c r="BH11510" s="89"/>
      <c r="BI11510" s="90"/>
      <c r="DL11510" s="13"/>
      <c r="DM11510" s="13"/>
      <c r="DN11510" s="3"/>
      <c r="DO11510" s="126"/>
      <c r="DP11510" s="126"/>
      <c r="DQ11510" s="127"/>
      <c r="DR11510" s="128"/>
      <c r="DS11510" s="13"/>
      <c r="DW11510" s="128"/>
      <c r="DX11510" s="128"/>
      <c r="DY11510" s="128"/>
      <c r="EH11510" s="89"/>
      <c r="EI11510" s="90"/>
    </row>
    <row r="11511" spans="38:139">
      <c r="AL11511" s="13"/>
      <c r="AM11511" s="13"/>
      <c r="AN11511" s="3"/>
      <c r="AO11511" s="126"/>
      <c r="AP11511" s="126"/>
      <c r="AQ11511" s="127"/>
      <c r="AR11511" s="128"/>
      <c r="AS11511" s="13"/>
      <c r="AW11511" s="128"/>
      <c r="AX11511" s="128"/>
      <c r="AY11511" s="128"/>
      <c r="BH11511" s="89"/>
      <c r="BI11511" s="90"/>
      <c r="DL11511" s="13"/>
      <c r="DM11511" s="13"/>
      <c r="DN11511" s="3"/>
      <c r="DO11511" s="126"/>
      <c r="DP11511" s="126"/>
      <c r="DQ11511" s="127"/>
      <c r="DR11511" s="128"/>
      <c r="DS11511" s="13"/>
      <c r="DW11511" s="128"/>
      <c r="DX11511" s="128"/>
      <c r="DY11511" s="128"/>
      <c r="EH11511" s="89"/>
      <c r="EI11511" s="90"/>
    </row>
    <row r="11512" spans="38:139">
      <c r="AL11512" s="13"/>
      <c r="AM11512" s="13"/>
      <c r="AN11512" s="3"/>
      <c r="AO11512" s="126"/>
      <c r="AP11512" s="126"/>
      <c r="AQ11512" s="127"/>
      <c r="AR11512" s="128"/>
      <c r="AS11512" s="13"/>
      <c r="AW11512" s="128"/>
      <c r="AX11512" s="128"/>
      <c r="AY11512" s="128"/>
      <c r="BH11512" s="89"/>
      <c r="BI11512" s="90"/>
      <c r="DL11512" s="13"/>
      <c r="DM11512" s="13"/>
      <c r="DN11512" s="3"/>
      <c r="DO11512" s="126"/>
      <c r="DP11512" s="126"/>
      <c r="DQ11512" s="127"/>
      <c r="DR11512" s="128"/>
      <c r="DS11512" s="13"/>
      <c r="DW11512" s="128"/>
      <c r="DX11512" s="128"/>
      <c r="DY11512" s="128"/>
      <c r="EH11512" s="89"/>
      <c r="EI11512" s="90"/>
    </row>
    <row r="11513" spans="38:139">
      <c r="AL11513" s="13"/>
      <c r="AM11513" s="13"/>
      <c r="AN11513" s="3"/>
      <c r="AO11513" s="126"/>
      <c r="AP11513" s="126"/>
      <c r="AQ11513" s="127"/>
      <c r="AR11513" s="128"/>
      <c r="AS11513" s="13"/>
      <c r="AW11513" s="128"/>
      <c r="AX11513" s="128"/>
      <c r="AY11513" s="128"/>
      <c r="BH11513" s="89"/>
      <c r="BI11513" s="90"/>
      <c r="DL11513" s="13"/>
      <c r="DM11513" s="13"/>
      <c r="DN11513" s="3"/>
      <c r="DO11513" s="126"/>
      <c r="DP11513" s="126"/>
      <c r="DQ11513" s="127"/>
      <c r="DR11513" s="128"/>
      <c r="DS11513" s="13"/>
      <c r="DW11513" s="128"/>
      <c r="DX11513" s="128"/>
      <c r="DY11513" s="128"/>
      <c r="EH11513" s="89"/>
      <c r="EI11513" s="90"/>
    </row>
    <row r="11514" spans="38:139">
      <c r="AL11514" s="13"/>
      <c r="AM11514" s="13"/>
      <c r="AN11514" s="3"/>
      <c r="AO11514" s="126"/>
      <c r="AP11514" s="126"/>
      <c r="AQ11514" s="127"/>
      <c r="AR11514" s="128"/>
      <c r="AS11514" s="13"/>
      <c r="AW11514" s="128"/>
      <c r="AX11514" s="128"/>
      <c r="AY11514" s="128"/>
      <c r="BH11514" s="89"/>
      <c r="BI11514" s="90"/>
      <c r="DL11514" s="13"/>
      <c r="DM11514" s="13"/>
      <c r="DN11514" s="3"/>
      <c r="DO11514" s="126"/>
      <c r="DP11514" s="126"/>
      <c r="DQ11514" s="127"/>
      <c r="DR11514" s="128"/>
      <c r="DS11514" s="13"/>
      <c r="DW11514" s="128"/>
      <c r="DX11514" s="128"/>
      <c r="DY11514" s="128"/>
      <c r="EH11514" s="89"/>
      <c r="EI11514" s="90"/>
    </row>
    <row r="11515" spans="38:139">
      <c r="AL11515" s="13"/>
      <c r="AM11515" s="13"/>
      <c r="AN11515" s="3"/>
      <c r="AO11515" s="126"/>
      <c r="AP11515" s="126"/>
      <c r="AQ11515" s="127"/>
      <c r="AR11515" s="128"/>
      <c r="AS11515" s="13"/>
      <c r="AW11515" s="128"/>
      <c r="AX11515" s="128"/>
      <c r="AY11515" s="128"/>
      <c r="BH11515" s="89"/>
      <c r="BI11515" s="90"/>
      <c r="DL11515" s="13"/>
      <c r="DM11515" s="13"/>
      <c r="DN11515" s="3"/>
      <c r="DO11515" s="126"/>
      <c r="DP11515" s="126"/>
      <c r="DQ11515" s="127"/>
      <c r="DR11515" s="128"/>
      <c r="DS11515" s="13"/>
      <c r="DW11515" s="128"/>
      <c r="DX11515" s="128"/>
      <c r="DY11515" s="128"/>
      <c r="EH11515" s="89"/>
      <c r="EI11515" s="90"/>
    </row>
    <row r="11516" spans="38:139">
      <c r="AL11516" s="13"/>
      <c r="AM11516" s="13"/>
      <c r="AN11516" s="3"/>
      <c r="AO11516" s="126"/>
      <c r="AP11516" s="126"/>
      <c r="AQ11516" s="127"/>
      <c r="AR11516" s="128"/>
      <c r="AS11516" s="13"/>
      <c r="AW11516" s="128"/>
      <c r="AX11516" s="128"/>
      <c r="AY11516" s="128"/>
      <c r="BH11516" s="89"/>
      <c r="BI11516" s="90"/>
      <c r="DL11516" s="13"/>
      <c r="DM11516" s="13"/>
      <c r="DN11516" s="3"/>
      <c r="DO11516" s="126"/>
      <c r="DP11516" s="126"/>
      <c r="DQ11516" s="127"/>
      <c r="DR11516" s="128"/>
      <c r="DS11516" s="13"/>
      <c r="DW11516" s="128"/>
      <c r="DX11516" s="128"/>
      <c r="DY11516" s="128"/>
      <c r="EH11516" s="89"/>
      <c r="EI11516" s="90"/>
    </row>
    <row r="11517" spans="38:139">
      <c r="AL11517" s="13"/>
      <c r="AM11517" s="13"/>
      <c r="AN11517" s="3"/>
      <c r="AO11517" s="126"/>
      <c r="AP11517" s="126"/>
      <c r="AQ11517" s="127"/>
      <c r="AR11517" s="128"/>
      <c r="AS11517" s="13"/>
      <c r="AW11517" s="128"/>
      <c r="AX11517" s="128"/>
      <c r="AY11517" s="128"/>
      <c r="BH11517" s="89"/>
      <c r="BI11517" s="90"/>
      <c r="DL11517" s="13"/>
      <c r="DM11517" s="13"/>
      <c r="DN11517" s="3"/>
      <c r="DO11517" s="126"/>
      <c r="DP11517" s="126"/>
      <c r="DQ11517" s="127"/>
      <c r="DR11517" s="128"/>
      <c r="DS11517" s="13"/>
      <c r="DW11517" s="128"/>
      <c r="DX11517" s="128"/>
      <c r="DY11517" s="128"/>
      <c r="EH11517" s="89"/>
      <c r="EI11517" s="90"/>
    </row>
    <row r="11518" spans="38:139">
      <c r="AL11518" s="13"/>
      <c r="AM11518" s="13"/>
      <c r="AN11518" s="3"/>
      <c r="AO11518" s="126"/>
      <c r="AP11518" s="126"/>
      <c r="AQ11518" s="127"/>
      <c r="AR11518" s="128"/>
      <c r="AS11518" s="13"/>
      <c r="AW11518" s="128"/>
      <c r="AX11518" s="128"/>
      <c r="AY11518" s="128"/>
      <c r="BH11518" s="89"/>
      <c r="BI11518" s="90"/>
      <c r="DL11518" s="13"/>
      <c r="DM11518" s="13"/>
      <c r="DN11518" s="3"/>
      <c r="DO11518" s="126"/>
      <c r="DP11518" s="126"/>
      <c r="DQ11518" s="127"/>
      <c r="DR11518" s="128"/>
      <c r="DS11518" s="13"/>
      <c r="DW11518" s="128"/>
      <c r="DX11518" s="128"/>
      <c r="DY11518" s="128"/>
      <c r="EH11518" s="89"/>
      <c r="EI11518" s="90"/>
    </row>
    <row r="11519" spans="38:139">
      <c r="AL11519" s="13"/>
      <c r="AM11519" s="13"/>
      <c r="AN11519" s="3"/>
      <c r="AO11519" s="126"/>
      <c r="AP11519" s="126"/>
      <c r="AQ11519" s="127"/>
      <c r="AR11519" s="128"/>
      <c r="AS11519" s="13"/>
      <c r="AW11519" s="128"/>
      <c r="AX11519" s="128"/>
      <c r="AY11519" s="128"/>
      <c r="BH11519" s="89"/>
      <c r="BI11519" s="90"/>
      <c r="DL11519" s="13"/>
      <c r="DM11519" s="13"/>
      <c r="DN11519" s="3"/>
      <c r="DO11519" s="126"/>
      <c r="DP11519" s="126"/>
      <c r="DQ11519" s="127"/>
      <c r="DR11519" s="128"/>
      <c r="DS11519" s="13"/>
      <c r="DW11519" s="128"/>
      <c r="DX11519" s="128"/>
      <c r="DY11519" s="128"/>
      <c r="EH11519" s="89"/>
      <c r="EI11519" s="90"/>
    </row>
    <row r="11520" spans="38:139">
      <c r="AL11520" s="13"/>
      <c r="AM11520" s="13"/>
      <c r="AN11520" s="3"/>
      <c r="AO11520" s="126"/>
      <c r="AP11520" s="126"/>
      <c r="AQ11520" s="127"/>
      <c r="AR11520" s="128"/>
      <c r="AS11520" s="13"/>
      <c r="AW11520" s="128"/>
      <c r="AX11520" s="128"/>
      <c r="AY11520" s="128"/>
      <c r="BH11520" s="89"/>
      <c r="BI11520" s="90"/>
      <c r="DL11520" s="13"/>
      <c r="DM11520" s="13"/>
      <c r="DN11520" s="3"/>
      <c r="DO11520" s="126"/>
      <c r="DP11520" s="126"/>
      <c r="DQ11520" s="127"/>
      <c r="DR11520" s="128"/>
      <c r="DS11520" s="13"/>
      <c r="DW11520" s="128"/>
      <c r="DX11520" s="128"/>
      <c r="DY11520" s="128"/>
      <c r="EH11520" s="89"/>
      <c r="EI11520" s="90"/>
    </row>
    <row r="11521" spans="38:139">
      <c r="AL11521" s="13"/>
      <c r="AM11521" s="13"/>
      <c r="AN11521" s="3"/>
      <c r="AO11521" s="126"/>
      <c r="AP11521" s="126"/>
      <c r="AQ11521" s="127"/>
      <c r="AR11521" s="128"/>
      <c r="AS11521" s="13"/>
      <c r="AW11521" s="128"/>
      <c r="AX11521" s="128"/>
      <c r="AY11521" s="128"/>
      <c r="BH11521" s="89"/>
      <c r="BI11521" s="90"/>
      <c r="DL11521" s="13"/>
      <c r="DM11521" s="13"/>
      <c r="DN11521" s="3"/>
      <c r="DO11521" s="126"/>
      <c r="DP11521" s="126"/>
      <c r="DQ11521" s="127"/>
      <c r="DR11521" s="128"/>
      <c r="DS11521" s="13"/>
      <c r="DW11521" s="128"/>
      <c r="DX11521" s="128"/>
      <c r="DY11521" s="128"/>
      <c r="EH11521" s="89"/>
      <c r="EI11521" s="90"/>
    </row>
    <row r="11522" spans="38:139">
      <c r="AL11522" s="13"/>
      <c r="AM11522" s="13"/>
      <c r="AN11522" s="3"/>
      <c r="AO11522" s="126"/>
      <c r="AP11522" s="126"/>
      <c r="AQ11522" s="127"/>
      <c r="AR11522" s="128"/>
      <c r="AS11522" s="13"/>
      <c r="AW11522" s="128"/>
      <c r="AX11522" s="128"/>
      <c r="AY11522" s="128"/>
      <c r="BH11522" s="89"/>
      <c r="BI11522" s="90"/>
      <c r="DL11522" s="13"/>
      <c r="DM11522" s="13"/>
      <c r="DN11522" s="3"/>
      <c r="DO11522" s="126"/>
      <c r="DP11522" s="126"/>
      <c r="DQ11522" s="127"/>
      <c r="DR11522" s="128"/>
      <c r="DS11522" s="13"/>
      <c r="DW11522" s="128"/>
      <c r="DX11522" s="128"/>
      <c r="DY11522" s="128"/>
      <c r="EH11522" s="89"/>
      <c r="EI11522" s="90"/>
    </row>
    <row r="11523" spans="38:139">
      <c r="AL11523" s="13"/>
      <c r="AM11523" s="13"/>
      <c r="AN11523" s="3"/>
      <c r="AO11523" s="126"/>
      <c r="AP11523" s="126"/>
      <c r="AQ11523" s="127"/>
      <c r="AR11523" s="128"/>
      <c r="AS11523" s="13"/>
      <c r="AW11523" s="128"/>
      <c r="AX11523" s="128"/>
      <c r="AY11523" s="128"/>
      <c r="BH11523" s="89"/>
      <c r="BI11523" s="90"/>
      <c r="DL11523" s="13"/>
      <c r="DM11523" s="13"/>
      <c r="DN11523" s="3"/>
      <c r="DO11523" s="126"/>
      <c r="DP11523" s="126"/>
      <c r="DQ11523" s="127"/>
      <c r="DR11523" s="128"/>
      <c r="DS11523" s="13"/>
      <c r="DW11523" s="128"/>
      <c r="DX11523" s="128"/>
      <c r="DY11523" s="128"/>
      <c r="EH11523" s="89"/>
      <c r="EI11523" s="90"/>
    </row>
    <row r="11524" spans="38:139">
      <c r="AL11524" s="13"/>
      <c r="AM11524" s="13"/>
      <c r="AN11524" s="3"/>
      <c r="AO11524" s="126"/>
      <c r="AP11524" s="126"/>
      <c r="AQ11524" s="127"/>
      <c r="AR11524" s="128"/>
      <c r="AS11524" s="13"/>
      <c r="AW11524" s="128"/>
      <c r="AX11524" s="128"/>
      <c r="AY11524" s="128"/>
      <c r="BH11524" s="89"/>
      <c r="BI11524" s="90"/>
      <c r="DL11524" s="13"/>
      <c r="DM11524" s="13"/>
      <c r="DN11524" s="3"/>
      <c r="DO11524" s="126"/>
      <c r="DP11524" s="126"/>
      <c r="DQ11524" s="127"/>
      <c r="DR11524" s="128"/>
      <c r="DS11524" s="13"/>
      <c r="DW11524" s="128"/>
      <c r="DX11524" s="128"/>
      <c r="DY11524" s="128"/>
      <c r="EH11524" s="89"/>
      <c r="EI11524" s="90"/>
    </row>
    <row r="11525" spans="38:139">
      <c r="AL11525" s="13"/>
      <c r="AM11525" s="13"/>
      <c r="AN11525" s="3"/>
      <c r="AO11525" s="126"/>
      <c r="AP11525" s="126"/>
      <c r="AQ11525" s="127"/>
      <c r="AR11525" s="128"/>
      <c r="AS11525" s="13"/>
      <c r="AW11525" s="128"/>
      <c r="AX11525" s="128"/>
      <c r="AY11525" s="128"/>
      <c r="BH11525" s="89"/>
      <c r="BI11525" s="90"/>
      <c r="DL11525" s="13"/>
      <c r="DM11525" s="13"/>
      <c r="DN11525" s="3"/>
      <c r="DO11525" s="126"/>
      <c r="DP11525" s="126"/>
      <c r="DQ11525" s="127"/>
      <c r="DR11525" s="128"/>
      <c r="DS11525" s="13"/>
      <c r="DW11525" s="128"/>
      <c r="DX11525" s="128"/>
      <c r="DY11525" s="128"/>
      <c r="EH11525" s="89"/>
      <c r="EI11525" s="90"/>
    </row>
    <row r="11526" spans="38:139">
      <c r="AL11526" s="13"/>
      <c r="AM11526" s="13"/>
      <c r="AN11526" s="3"/>
      <c r="AO11526" s="126"/>
      <c r="AP11526" s="126"/>
      <c r="AQ11526" s="127"/>
      <c r="AR11526" s="128"/>
      <c r="AS11526" s="13"/>
      <c r="AW11526" s="128"/>
      <c r="AX11526" s="128"/>
      <c r="AY11526" s="128"/>
      <c r="BH11526" s="89"/>
      <c r="BI11526" s="90"/>
      <c r="DL11526" s="13"/>
      <c r="DM11526" s="13"/>
      <c r="DN11526" s="3"/>
      <c r="DO11526" s="126"/>
      <c r="DP11526" s="126"/>
      <c r="DQ11526" s="127"/>
      <c r="DR11526" s="128"/>
      <c r="DS11526" s="13"/>
      <c r="DW11526" s="128"/>
      <c r="DX11526" s="128"/>
      <c r="DY11526" s="128"/>
      <c r="EH11526" s="89"/>
      <c r="EI11526" s="90"/>
    </row>
    <row r="11527" spans="38:139">
      <c r="AL11527" s="13"/>
      <c r="AM11527" s="13"/>
      <c r="AN11527" s="3"/>
      <c r="AO11527" s="126"/>
      <c r="AP11527" s="126"/>
      <c r="AQ11527" s="127"/>
      <c r="AR11527" s="128"/>
      <c r="AS11527" s="13"/>
      <c r="AW11527" s="128"/>
      <c r="AX11527" s="128"/>
      <c r="AY11527" s="128"/>
      <c r="BH11527" s="89"/>
      <c r="BI11527" s="90"/>
      <c r="DL11527" s="13"/>
      <c r="DM11527" s="13"/>
      <c r="DN11527" s="3"/>
      <c r="DO11527" s="126"/>
      <c r="DP11527" s="126"/>
      <c r="DQ11527" s="127"/>
      <c r="DR11527" s="128"/>
      <c r="DS11527" s="13"/>
      <c r="DW11527" s="128"/>
      <c r="DX11527" s="128"/>
      <c r="DY11527" s="128"/>
      <c r="EH11527" s="89"/>
      <c r="EI11527" s="90"/>
    </row>
    <row r="11528" spans="38:139">
      <c r="AL11528" s="13"/>
      <c r="AM11528" s="13"/>
      <c r="AN11528" s="3"/>
      <c r="AO11528" s="126"/>
      <c r="AP11528" s="126"/>
      <c r="AQ11528" s="127"/>
      <c r="AR11528" s="128"/>
      <c r="AS11528" s="13"/>
      <c r="AW11528" s="128"/>
      <c r="AX11528" s="128"/>
      <c r="AY11528" s="128"/>
      <c r="BH11528" s="89"/>
      <c r="BI11528" s="90"/>
      <c r="DL11528" s="13"/>
      <c r="DM11528" s="13"/>
      <c r="DN11528" s="3"/>
      <c r="DO11528" s="126"/>
      <c r="DP11528" s="126"/>
      <c r="DQ11528" s="127"/>
      <c r="DR11528" s="128"/>
      <c r="DS11528" s="13"/>
      <c r="DW11528" s="128"/>
      <c r="DX11528" s="128"/>
      <c r="DY11528" s="128"/>
      <c r="EH11528" s="89"/>
      <c r="EI11528" s="90"/>
    </row>
    <row r="11529" spans="38:139">
      <c r="AL11529" s="13"/>
      <c r="AM11529" s="13"/>
      <c r="AN11529" s="3"/>
      <c r="AO11529" s="126"/>
      <c r="AP11529" s="126"/>
      <c r="AQ11529" s="127"/>
      <c r="AR11529" s="128"/>
      <c r="AS11529" s="13"/>
      <c r="AW11529" s="128"/>
      <c r="AX11529" s="128"/>
      <c r="AY11529" s="128"/>
      <c r="BH11529" s="89"/>
      <c r="BI11529" s="90"/>
      <c r="DL11529" s="13"/>
      <c r="DM11529" s="13"/>
      <c r="DN11529" s="3"/>
      <c r="DO11529" s="126"/>
      <c r="DP11529" s="126"/>
      <c r="DQ11529" s="127"/>
      <c r="DR11529" s="128"/>
      <c r="DS11529" s="13"/>
      <c r="DW11529" s="128"/>
      <c r="DX11529" s="128"/>
      <c r="DY11529" s="128"/>
      <c r="EH11529" s="89"/>
      <c r="EI11529" s="90"/>
    </row>
    <row r="11530" spans="38:139">
      <c r="AL11530" s="13"/>
      <c r="AM11530" s="13"/>
      <c r="AN11530" s="3"/>
      <c r="AO11530" s="126"/>
      <c r="AP11530" s="126"/>
      <c r="AQ11530" s="127"/>
      <c r="AR11530" s="128"/>
      <c r="AS11530" s="13"/>
      <c r="AW11530" s="128"/>
      <c r="AX11530" s="128"/>
      <c r="AY11530" s="128"/>
      <c r="BH11530" s="89"/>
      <c r="BI11530" s="90"/>
      <c r="DL11530" s="13"/>
      <c r="DM11530" s="13"/>
      <c r="DN11530" s="3"/>
      <c r="DO11530" s="126"/>
      <c r="DP11530" s="126"/>
      <c r="DQ11530" s="127"/>
      <c r="DR11530" s="128"/>
      <c r="DS11530" s="13"/>
      <c r="DW11530" s="128"/>
      <c r="DX11530" s="128"/>
      <c r="DY11530" s="128"/>
      <c r="EH11530" s="89"/>
      <c r="EI11530" s="90"/>
    </row>
    <row r="11531" spans="38:139">
      <c r="AL11531" s="13"/>
      <c r="AM11531" s="13"/>
      <c r="AN11531" s="3"/>
      <c r="AO11531" s="126"/>
      <c r="AP11531" s="126"/>
      <c r="AQ11531" s="127"/>
      <c r="AR11531" s="128"/>
      <c r="AS11531" s="13"/>
      <c r="AW11531" s="128"/>
      <c r="AX11531" s="128"/>
      <c r="AY11531" s="128"/>
      <c r="BH11531" s="89"/>
      <c r="BI11531" s="90"/>
      <c r="DL11531" s="13"/>
      <c r="DM11531" s="13"/>
      <c r="DN11531" s="3"/>
      <c r="DO11531" s="126"/>
      <c r="DP11531" s="126"/>
      <c r="DQ11531" s="127"/>
      <c r="DR11531" s="128"/>
      <c r="DS11531" s="13"/>
      <c r="DW11531" s="128"/>
      <c r="DX11531" s="128"/>
      <c r="DY11531" s="128"/>
      <c r="EH11531" s="89"/>
      <c r="EI11531" s="90"/>
    </row>
    <row r="11532" spans="38:139">
      <c r="AL11532" s="13"/>
      <c r="AM11532" s="13"/>
      <c r="AN11532" s="3"/>
      <c r="AO11532" s="126"/>
      <c r="AP11532" s="126"/>
      <c r="AQ11532" s="127"/>
      <c r="AR11532" s="128"/>
      <c r="AS11532" s="13"/>
      <c r="AW11532" s="128"/>
      <c r="AX11532" s="128"/>
      <c r="AY11532" s="128"/>
      <c r="BH11532" s="89"/>
      <c r="BI11532" s="90"/>
      <c r="DL11532" s="13"/>
      <c r="DM11532" s="13"/>
      <c r="DN11532" s="3"/>
      <c r="DO11532" s="126"/>
      <c r="DP11532" s="126"/>
      <c r="DQ11532" s="127"/>
      <c r="DR11532" s="128"/>
      <c r="DS11532" s="13"/>
      <c r="DW11532" s="128"/>
      <c r="DX11532" s="128"/>
      <c r="DY11532" s="128"/>
      <c r="EH11532" s="89"/>
      <c r="EI11532" s="90"/>
    </row>
    <row r="11533" spans="38:139">
      <c r="AL11533" s="13"/>
      <c r="AM11533" s="13"/>
      <c r="AN11533" s="3"/>
      <c r="AO11533" s="126"/>
      <c r="AP11533" s="126"/>
      <c r="AQ11533" s="127"/>
      <c r="AR11533" s="128"/>
      <c r="AS11533" s="13"/>
      <c r="AW11533" s="128"/>
      <c r="AX11533" s="128"/>
      <c r="AY11533" s="128"/>
      <c r="BH11533" s="89"/>
      <c r="BI11533" s="90"/>
      <c r="DL11533" s="13"/>
      <c r="DM11533" s="13"/>
      <c r="DN11533" s="3"/>
      <c r="DO11533" s="126"/>
      <c r="DP11533" s="126"/>
      <c r="DQ11533" s="127"/>
      <c r="DR11533" s="128"/>
      <c r="DS11533" s="13"/>
      <c r="DW11533" s="128"/>
      <c r="DX11533" s="128"/>
      <c r="DY11533" s="128"/>
      <c r="EH11533" s="89"/>
      <c r="EI11533" s="90"/>
    </row>
    <row r="11534" spans="38:139">
      <c r="AL11534" s="13"/>
      <c r="AM11534" s="13"/>
      <c r="AN11534" s="3"/>
      <c r="AO11534" s="126"/>
      <c r="AP11534" s="126"/>
      <c r="AQ11534" s="127"/>
      <c r="AR11534" s="128"/>
      <c r="AS11534" s="13"/>
      <c r="AW11534" s="128"/>
      <c r="AX11534" s="128"/>
      <c r="AY11534" s="128"/>
      <c r="BH11534" s="89"/>
      <c r="BI11534" s="90"/>
      <c r="DL11534" s="13"/>
      <c r="DM11534" s="13"/>
      <c r="DN11534" s="3"/>
      <c r="DO11534" s="126"/>
      <c r="DP11534" s="126"/>
      <c r="DQ11534" s="127"/>
      <c r="DR11534" s="128"/>
      <c r="DS11534" s="13"/>
      <c r="DW11534" s="128"/>
      <c r="DX11534" s="128"/>
      <c r="DY11534" s="128"/>
      <c r="EH11534" s="89"/>
      <c r="EI11534" s="90"/>
    </row>
    <row r="11535" spans="38:139">
      <c r="AL11535" s="13"/>
      <c r="AM11535" s="13"/>
      <c r="AN11535" s="3"/>
      <c r="AO11535" s="126"/>
      <c r="AP11535" s="126"/>
      <c r="AQ11535" s="127"/>
      <c r="AR11535" s="128"/>
      <c r="AS11535" s="13"/>
      <c r="AW11535" s="128"/>
      <c r="AX11535" s="128"/>
      <c r="AY11535" s="128"/>
      <c r="BH11535" s="89"/>
      <c r="BI11535" s="90"/>
      <c r="DL11535" s="13"/>
      <c r="DM11535" s="13"/>
      <c r="DN11535" s="3"/>
      <c r="DO11535" s="126"/>
      <c r="DP11535" s="126"/>
      <c r="DQ11535" s="127"/>
      <c r="DR11535" s="128"/>
      <c r="DS11535" s="13"/>
      <c r="DW11535" s="128"/>
      <c r="DX11535" s="128"/>
      <c r="DY11535" s="128"/>
      <c r="EH11535" s="89"/>
      <c r="EI11535" s="90"/>
    </row>
    <row r="11536" spans="38:139">
      <c r="AL11536" s="13"/>
      <c r="AM11536" s="13"/>
      <c r="AN11536" s="3"/>
      <c r="AO11536" s="126"/>
      <c r="AP11536" s="126"/>
      <c r="AQ11536" s="127"/>
      <c r="AR11536" s="128"/>
      <c r="AS11536" s="13"/>
      <c r="AW11536" s="128"/>
      <c r="AX11536" s="128"/>
      <c r="AY11536" s="128"/>
      <c r="BH11536" s="89"/>
      <c r="BI11536" s="90"/>
      <c r="DL11536" s="13"/>
      <c r="DM11536" s="13"/>
      <c r="DN11536" s="3"/>
      <c r="DO11536" s="126"/>
      <c r="DP11536" s="126"/>
      <c r="DQ11536" s="127"/>
      <c r="DR11536" s="128"/>
      <c r="DS11536" s="13"/>
      <c r="DW11536" s="128"/>
      <c r="DX11536" s="128"/>
      <c r="DY11536" s="128"/>
      <c r="EH11536" s="89"/>
      <c r="EI11536" s="90"/>
    </row>
    <row r="11537" spans="38:139">
      <c r="AL11537" s="13"/>
      <c r="AM11537" s="13"/>
      <c r="AN11537" s="3"/>
      <c r="AO11537" s="126"/>
      <c r="AP11537" s="126"/>
      <c r="AQ11537" s="127"/>
      <c r="AR11537" s="128"/>
      <c r="AS11537" s="13"/>
      <c r="AW11537" s="128"/>
      <c r="AX11537" s="128"/>
      <c r="AY11537" s="128"/>
      <c r="BH11537" s="89"/>
      <c r="BI11537" s="90"/>
      <c r="DL11537" s="13"/>
      <c r="DM11537" s="13"/>
      <c r="DN11537" s="3"/>
      <c r="DO11537" s="126"/>
      <c r="DP11537" s="126"/>
      <c r="DQ11537" s="127"/>
      <c r="DR11537" s="128"/>
      <c r="DS11537" s="13"/>
      <c r="DW11537" s="128"/>
      <c r="DX11537" s="128"/>
      <c r="DY11537" s="128"/>
      <c r="EH11537" s="89"/>
      <c r="EI11537" s="90"/>
    </row>
    <row r="11538" spans="38:139">
      <c r="AL11538" s="13"/>
      <c r="AM11538" s="13"/>
      <c r="AN11538" s="3"/>
      <c r="AO11538" s="126"/>
      <c r="AP11538" s="126"/>
      <c r="AQ11538" s="127"/>
      <c r="AR11538" s="128"/>
      <c r="AS11538" s="13"/>
      <c r="AW11538" s="128"/>
      <c r="AX11538" s="128"/>
      <c r="AY11538" s="128"/>
      <c r="BH11538" s="89"/>
      <c r="BI11538" s="90"/>
      <c r="DL11538" s="13"/>
      <c r="DM11538" s="13"/>
      <c r="DN11538" s="3"/>
      <c r="DO11538" s="126"/>
      <c r="DP11538" s="126"/>
      <c r="DQ11538" s="127"/>
      <c r="DR11538" s="128"/>
      <c r="DS11538" s="13"/>
      <c r="DW11538" s="128"/>
      <c r="DX11538" s="128"/>
      <c r="DY11538" s="128"/>
      <c r="EH11538" s="89"/>
      <c r="EI11538" s="90"/>
    </row>
    <row r="11539" spans="38:139">
      <c r="AL11539" s="13"/>
      <c r="AM11539" s="13"/>
      <c r="AN11539" s="3"/>
      <c r="AO11539" s="126"/>
      <c r="AP11539" s="126"/>
      <c r="AQ11539" s="127"/>
      <c r="AR11539" s="128"/>
      <c r="AS11539" s="13"/>
      <c r="AW11539" s="128"/>
      <c r="AX11539" s="128"/>
      <c r="AY11539" s="128"/>
      <c r="BH11539" s="89"/>
      <c r="BI11539" s="90"/>
      <c r="DL11539" s="13"/>
      <c r="DM11539" s="13"/>
      <c r="DN11539" s="3"/>
      <c r="DO11539" s="126"/>
      <c r="DP11539" s="126"/>
      <c r="DQ11539" s="127"/>
      <c r="DR11539" s="128"/>
      <c r="DS11539" s="13"/>
      <c r="DW11539" s="128"/>
      <c r="DX11539" s="128"/>
      <c r="DY11539" s="128"/>
      <c r="EH11539" s="89"/>
      <c r="EI11539" s="90"/>
    </row>
    <row r="11540" spans="38:139">
      <c r="AL11540" s="13"/>
      <c r="AM11540" s="13"/>
      <c r="AN11540" s="3"/>
      <c r="AO11540" s="126"/>
      <c r="AP11540" s="126"/>
      <c r="AQ11540" s="127"/>
      <c r="AR11540" s="128"/>
      <c r="AS11540" s="13"/>
      <c r="AW11540" s="128"/>
      <c r="AX11540" s="128"/>
      <c r="AY11540" s="128"/>
      <c r="BH11540" s="89"/>
      <c r="BI11540" s="90"/>
      <c r="DL11540" s="13"/>
      <c r="DM11540" s="13"/>
      <c r="DN11540" s="3"/>
      <c r="DO11540" s="126"/>
      <c r="DP11540" s="126"/>
      <c r="DQ11540" s="127"/>
      <c r="DR11540" s="128"/>
      <c r="DS11540" s="13"/>
      <c r="DW11540" s="128"/>
      <c r="DX11540" s="128"/>
      <c r="DY11540" s="128"/>
      <c r="EH11540" s="89"/>
      <c r="EI11540" s="90"/>
    </row>
    <row r="11541" spans="38:139">
      <c r="AL11541" s="13"/>
      <c r="AM11541" s="13"/>
      <c r="AN11541" s="3"/>
      <c r="AO11541" s="126"/>
      <c r="AP11541" s="126"/>
      <c r="AQ11541" s="127"/>
      <c r="AR11541" s="128"/>
      <c r="AS11541" s="13"/>
      <c r="AW11541" s="128"/>
      <c r="AX11541" s="128"/>
      <c r="AY11541" s="128"/>
      <c r="BH11541" s="89"/>
      <c r="BI11541" s="90"/>
      <c r="DL11541" s="13"/>
      <c r="DM11541" s="13"/>
      <c r="DN11541" s="3"/>
      <c r="DO11541" s="126"/>
      <c r="DP11541" s="126"/>
      <c r="DQ11541" s="127"/>
      <c r="DR11541" s="128"/>
      <c r="DS11541" s="13"/>
      <c r="DW11541" s="128"/>
      <c r="DX11541" s="128"/>
      <c r="DY11541" s="128"/>
      <c r="EH11541" s="89"/>
      <c r="EI11541" s="90"/>
    </row>
    <row r="11542" spans="38:139">
      <c r="AL11542" s="13"/>
      <c r="AM11542" s="13"/>
      <c r="AN11542" s="3"/>
      <c r="AO11542" s="126"/>
      <c r="AP11542" s="126"/>
      <c r="AQ11542" s="127"/>
      <c r="AR11542" s="128"/>
      <c r="AS11542" s="13"/>
      <c r="AW11542" s="128"/>
      <c r="AX11542" s="128"/>
      <c r="AY11542" s="128"/>
      <c r="BH11542" s="89"/>
      <c r="BI11542" s="90"/>
      <c r="DL11542" s="13"/>
      <c r="DM11542" s="13"/>
      <c r="DN11542" s="3"/>
      <c r="DO11542" s="126"/>
      <c r="DP11542" s="126"/>
      <c r="DQ11542" s="127"/>
      <c r="DR11542" s="128"/>
      <c r="DS11542" s="13"/>
      <c r="DW11542" s="128"/>
      <c r="DX11542" s="128"/>
      <c r="DY11542" s="128"/>
      <c r="EH11542" s="89"/>
      <c r="EI11542" s="90"/>
    </row>
    <row r="11543" spans="38:139">
      <c r="AL11543" s="13"/>
      <c r="AM11543" s="13"/>
      <c r="AN11543" s="3"/>
      <c r="AO11543" s="126"/>
      <c r="AP11543" s="126"/>
      <c r="AQ11543" s="127"/>
      <c r="AR11543" s="128"/>
      <c r="AS11543" s="13"/>
      <c r="AW11543" s="128"/>
      <c r="AX11543" s="128"/>
      <c r="AY11543" s="128"/>
      <c r="BH11543" s="89"/>
      <c r="BI11543" s="90"/>
      <c r="DL11543" s="13"/>
      <c r="DM11543" s="13"/>
      <c r="DN11543" s="3"/>
      <c r="DO11543" s="126"/>
      <c r="DP11543" s="126"/>
      <c r="DQ11543" s="127"/>
      <c r="DR11543" s="128"/>
      <c r="DS11543" s="13"/>
      <c r="DW11543" s="128"/>
      <c r="DX11543" s="128"/>
      <c r="DY11543" s="128"/>
      <c r="EH11543" s="89"/>
      <c r="EI11543" s="90"/>
    </row>
    <row r="11544" spans="38:139">
      <c r="AL11544" s="13"/>
      <c r="AM11544" s="13"/>
      <c r="AN11544" s="3"/>
      <c r="AO11544" s="126"/>
      <c r="AP11544" s="126"/>
      <c r="AQ11544" s="127"/>
      <c r="AR11544" s="128"/>
      <c r="AS11544" s="13"/>
      <c r="AW11544" s="128"/>
      <c r="AX11544" s="128"/>
      <c r="AY11544" s="128"/>
      <c r="BH11544" s="89"/>
      <c r="BI11544" s="90"/>
      <c r="DL11544" s="13"/>
      <c r="DM11544" s="13"/>
      <c r="DN11544" s="3"/>
      <c r="DO11544" s="126"/>
      <c r="DP11544" s="126"/>
      <c r="DQ11544" s="127"/>
      <c r="DR11544" s="128"/>
      <c r="DS11544" s="13"/>
      <c r="DW11544" s="128"/>
      <c r="DX11544" s="128"/>
      <c r="DY11544" s="128"/>
      <c r="EH11544" s="89"/>
      <c r="EI11544" s="90"/>
    </row>
    <row r="11545" spans="38:139">
      <c r="AL11545" s="13"/>
      <c r="AM11545" s="13"/>
      <c r="AN11545" s="3"/>
      <c r="AO11545" s="126"/>
      <c r="AP11545" s="126"/>
      <c r="AQ11545" s="127"/>
      <c r="AR11545" s="128"/>
      <c r="AS11545" s="13"/>
      <c r="AW11545" s="128"/>
      <c r="AX11545" s="128"/>
      <c r="AY11545" s="128"/>
      <c r="BH11545" s="89"/>
      <c r="BI11545" s="90"/>
      <c r="DL11545" s="13"/>
      <c r="DM11545" s="13"/>
      <c r="DN11545" s="3"/>
      <c r="DO11545" s="126"/>
      <c r="DP11545" s="126"/>
      <c r="DQ11545" s="127"/>
      <c r="DR11545" s="128"/>
      <c r="DS11545" s="13"/>
      <c r="DW11545" s="128"/>
      <c r="DX11545" s="128"/>
      <c r="DY11545" s="128"/>
      <c r="EH11545" s="89"/>
      <c r="EI11545" s="90"/>
    </row>
    <row r="11546" spans="38:139">
      <c r="AL11546" s="13"/>
      <c r="AM11546" s="13"/>
      <c r="AN11546" s="3"/>
      <c r="AO11546" s="126"/>
      <c r="AP11546" s="126"/>
      <c r="AQ11546" s="127"/>
      <c r="AR11546" s="128"/>
      <c r="AS11546" s="13"/>
      <c r="AW11546" s="128"/>
      <c r="AX11546" s="128"/>
      <c r="AY11546" s="128"/>
      <c r="BH11546" s="89"/>
      <c r="BI11546" s="90"/>
      <c r="DL11546" s="13"/>
      <c r="DM11546" s="13"/>
      <c r="DN11546" s="3"/>
      <c r="DO11546" s="126"/>
      <c r="DP11546" s="126"/>
      <c r="DQ11546" s="127"/>
      <c r="DR11546" s="128"/>
      <c r="DS11546" s="13"/>
      <c r="DW11546" s="128"/>
      <c r="DX11546" s="128"/>
      <c r="DY11546" s="128"/>
      <c r="EH11546" s="89"/>
      <c r="EI11546" s="90"/>
    </row>
    <row r="11547" spans="38:139">
      <c r="AL11547" s="13"/>
      <c r="AM11547" s="13"/>
      <c r="AN11547" s="3"/>
      <c r="AO11547" s="126"/>
      <c r="AP11547" s="126"/>
      <c r="AQ11547" s="127"/>
      <c r="AR11547" s="128"/>
      <c r="AS11547" s="13"/>
      <c r="AW11547" s="128"/>
      <c r="AX11547" s="128"/>
      <c r="AY11547" s="128"/>
      <c r="BH11547" s="89"/>
      <c r="BI11547" s="90"/>
      <c r="DL11547" s="13"/>
      <c r="DM11547" s="13"/>
      <c r="DN11547" s="3"/>
      <c r="DO11547" s="126"/>
      <c r="DP11547" s="126"/>
      <c r="DQ11547" s="127"/>
      <c r="DR11547" s="128"/>
      <c r="DS11547" s="13"/>
      <c r="DW11547" s="128"/>
      <c r="DX11547" s="128"/>
      <c r="DY11547" s="128"/>
      <c r="EH11547" s="89"/>
      <c r="EI11547" s="90"/>
    </row>
    <row r="11548" spans="38:139">
      <c r="AL11548" s="13"/>
      <c r="AM11548" s="13"/>
      <c r="AN11548" s="3"/>
      <c r="AO11548" s="126"/>
      <c r="AP11548" s="126"/>
      <c r="AQ11548" s="127"/>
      <c r="AR11548" s="128"/>
      <c r="AS11548" s="13"/>
      <c r="AW11548" s="128"/>
      <c r="AX11548" s="128"/>
      <c r="AY11548" s="128"/>
      <c r="BH11548" s="89"/>
      <c r="BI11548" s="90"/>
      <c r="DL11548" s="13"/>
      <c r="DM11548" s="13"/>
      <c r="DN11548" s="3"/>
      <c r="DO11548" s="126"/>
      <c r="DP11548" s="126"/>
      <c r="DQ11548" s="127"/>
      <c r="DR11548" s="128"/>
      <c r="DS11548" s="13"/>
      <c r="DW11548" s="128"/>
      <c r="DX11548" s="128"/>
      <c r="DY11548" s="128"/>
      <c r="EH11548" s="89"/>
      <c r="EI11548" s="90"/>
    </row>
    <row r="11549" spans="38:139">
      <c r="AL11549" s="13"/>
      <c r="AM11549" s="13"/>
      <c r="AN11549" s="3"/>
      <c r="AO11549" s="126"/>
      <c r="AP11549" s="126"/>
      <c r="AQ11549" s="127"/>
      <c r="AR11549" s="128"/>
      <c r="AS11549" s="13"/>
      <c r="AW11549" s="128"/>
      <c r="AX11549" s="128"/>
      <c r="AY11549" s="128"/>
      <c r="BH11549" s="89"/>
      <c r="BI11549" s="90"/>
      <c r="DL11549" s="13"/>
      <c r="DM11549" s="13"/>
      <c r="DN11549" s="3"/>
      <c r="DO11549" s="126"/>
      <c r="DP11549" s="126"/>
      <c r="DQ11549" s="127"/>
      <c r="DR11549" s="128"/>
      <c r="DS11549" s="13"/>
      <c r="DW11549" s="128"/>
      <c r="DX11549" s="128"/>
      <c r="DY11549" s="128"/>
      <c r="EH11549" s="89"/>
      <c r="EI11549" s="90"/>
    </row>
    <row r="11550" spans="38:139">
      <c r="AL11550" s="13"/>
      <c r="AM11550" s="13"/>
      <c r="AN11550" s="3"/>
      <c r="AO11550" s="126"/>
      <c r="AP11550" s="126"/>
      <c r="AQ11550" s="127"/>
      <c r="AR11550" s="128"/>
      <c r="AS11550" s="13"/>
      <c r="AW11550" s="128"/>
      <c r="AX11550" s="128"/>
      <c r="AY11550" s="128"/>
      <c r="BH11550" s="89"/>
      <c r="BI11550" s="90"/>
      <c r="DL11550" s="13"/>
      <c r="DM11550" s="13"/>
      <c r="DN11550" s="3"/>
      <c r="DO11550" s="126"/>
      <c r="DP11550" s="126"/>
      <c r="DQ11550" s="127"/>
      <c r="DR11550" s="128"/>
      <c r="DS11550" s="13"/>
      <c r="DW11550" s="128"/>
      <c r="DX11550" s="128"/>
      <c r="DY11550" s="128"/>
      <c r="EH11550" s="89"/>
      <c r="EI11550" s="90"/>
    </row>
    <row r="11551" spans="38:139">
      <c r="AL11551" s="13"/>
      <c r="AM11551" s="13"/>
      <c r="AN11551" s="3"/>
      <c r="AO11551" s="126"/>
      <c r="AP11551" s="126"/>
      <c r="AQ11551" s="127"/>
      <c r="AR11551" s="128"/>
      <c r="AS11551" s="13"/>
      <c r="AW11551" s="128"/>
      <c r="AX11551" s="128"/>
      <c r="AY11551" s="128"/>
      <c r="BH11551" s="89"/>
      <c r="BI11551" s="90"/>
      <c r="DL11551" s="13"/>
      <c r="DM11551" s="13"/>
      <c r="DN11551" s="3"/>
      <c r="DO11551" s="126"/>
      <c r="DP11551" s="126"/>
      <c r="DQ11551" s="127"/>
      <c r="DR11551" s="128"/>
      <c r="DS11551" s="13"/>
      <c r="DW11551" s="128"/>
      <c r="DX11551" s="128"/>
      <c r="DY11551" s="128"/>
      <c r="EH11551" s="89"/>
      <c r="EI11551" s="90"/>
    </row>
    <row r="11552" spans="38:139">
      <c r="AL11552" s="13"/>
      <c r="AM11552" s="13"/>
      <c r="AN11552" s="3"/>
      <c r="AO11552" s="126"/>
      <c r="AP11552" s="126"/>
      <c r="AQ11552" s="127"/>
      <c r="AR11552" s="128"/>
      <c r="AS11552" s="13"/>
      <c r="AW11552" s="128"/>
      <c r="AX11552" s="128"/>
      <c r="AY11552" s="128"/>
      <c r="BH11552" s="89"/>
      <c r="BI11552" s="90"/>
      <c r="DL11552" s="13"/>
      <c r="DM11552" s="13"/>
      <c r="DN11552" s="3"/>
      <c r="DO11552" s="126"/>
      <c r="DP11552" s="126"/>
      <c r="DQ11552" s="127"/>
      <c r="DR11552" s="128"/>
      <c r="DS11552" s="13"/>
      <c r="DW11552" s="128"/>
      <c r="DX11552" s="128"/>
      <c r="DY11552" s="128"/>
      <c r="EH11552" s="89"/>
      <c r="EI11552" s="90"/>
    </row>
    <row r="11553" spans="38:139">
      <c r="AL11553" s="13"/>
      <c r="AM11553" s="13"/>
      <c r="AN11553" s="3"/>
      <c r="AO11553" s="126"/>
      <c r="AP11553" s="126"/>
      <c r="AQ11553" s="127"/>
      <c r="AR11553" s="128"/>
      <c r="AS11553" s="13"/>
      <c r="AW11553" s="128"/>
      <c r="AX11553" s="128"/>
      <c r="AY11553" s="128"/>
      <c r="BH11553" s="89"/>
      <c r="BI11553" s="90"/>
      <c r="DL11553" s="13"/>
      <c r="DM11553" s="13"/>
      <c r="DN11553" s="3"/>
      <c r="DO11553" s="126"/>
      <c r="DP11553" s="126"/>
      <c r="DQ11553" s="127"/>
      <c r="DR11553" s="128"/>
      <c r="DS11553" s="13"/>
      <c r="DW11553" s="128"/>
      <c r="DX11553" s="128"/>
      <c r="DY11553" s="128"/>
      <c r="EH11553" s="89"/>
      <c r="EI11553" s="90"/>
    </row>
    <row r="11554" spans="38:139">
      <c r="AL11554" s="13"/>
      <c r="AM11554" s="13"/>
      <c r="AN11554" s="3"/>
      <c r="AO11554" s="126"/>
      <c r="AP11554" s="126"/>
      <c r="AQ11554" s="127"/>
      <c r="AR11554" s="128"/>
      <c r="AS11554" s="13"/>
      <c r="AW11554" s="128"/>
      <c r="AX11554" s="128"/>
      <c r="AY11554" s="128"/>
      <c r="BH11554" s="89"/>
      <c r="BI11554" s="90"/>
      <c r="DL11554" s="13"/>
      <c r="DM11554" s="13"/>
      <c r="DN11554" s="3"/>
      <c r="DO11554" s="126"/>
      <c r="DP11554" s="126"/>
      <c r="DQ11554" s="127"/>
      <c r="DR11554" s="128"/>
      <c r="DS11554" s="13"/>
      <c r="DW11554" s="128"/>
      <c r="DX11554" s="128"/>
      <c r="DY11554" s="128"/>
      <c r="EH11554" s="89"/>
      <c r="EI11554" s="90"/>
    </row>
    <row r="11555" spans="38:139">
      <c r="AL11555" s="13"/>
      <c r="AM11555" s="13"/>
      <c r="AN11555" s="3"/>
      <c r="AO11555" s="126"/>
      <c r="AP11555" s="126"/>
      <c r="AQ11555" s="127"/>
      <c r="AR11555" s="128"/>
      <c r="AS11555" s="13"/>
      <c r="AW11555" s="128"/>
      <c r="AX11555" s="128"/>
      <c r="AY11555" s="128"/>
      <c r="BH11555" s="89"/>
      <c r="BI11555" s="90"/>
      <c r="DL11555" s="13"/>
      <c r="DM11555" s="13"/>
      <c r="DN11555" s="3"/>
      <c r="DO11555" s="126"/>
      <c r="DP11555" s="126"/>
      <c r="DQ11555" s="127"/>
      <c r="DR11555" s="128"/>
      <c r="DS11555" s="13"/>
      <c r="DW11555" s="128"/>
      <c r="DX11555" s="128"/>
      <c r="DY11555" s="128"/>
      <c r="EH11555" s="89"/>
      <c r="EI11555" s="90"/>
    </row>
    <row r="11556" spans="38:139">
      <c r="AL11556" s="13"/>
      <c r="AM11556" s="13"/>
      <c r="AN11556" s="3"/>
      <c r="AO11556" s="126"/>
      <c r="AP11556" s="126"/>
      <c r="AQ11556" s="127"/>
      <c r="AR11556" s="128"/>
      <c r="AS11556" s="13"/>
      <c r="AW11556" s="128"/>
      <c r="AX11556" s="128"/>
      <c r="AY11556" s="128"/>
      <c r="BH11556" s="89"/>
      <c r="BI11556" s="90"/>
      <c r="DL11556" s="13"/>
      <c r="DM11556" s="13"/>
      <c r="DN11556" s="3"/>
      <c r="DO11556" s="126"/>
      <c r="DP11556" s="126"/>
      <c r="DQ11556" s="127"/>
      <c r="DR11556" s="128"/>
      <c r="DS11556" s="13"/>
      <c r="DW11556" s="128"/>
      <c r="DX11556" s="128"/>
      <c r="DY11556" s="128"/>
      <c r="EH11556" s="89"/>
      <c r="EI11556" s="90"/>
    </row>
    <row r="11557" spans="38:139">
      <c r="AL11557" s="13"/>
      <c r="AM11557" s="13"/>
      <c r="AN11557" s="3"/>
      <c r="AO11557" s="126"/>
      <c r="AP11557" s="126"/>
      <c r="AQ11557" s="127"/>
      <c r="AR11557" s="128"/>
      <c r="AS11557" s="13"/>
      <c r="AW11557" s="128"/>
      <c r="AX11557" s="128"/>
      <c r="AY11557" s="128"/>
      <c r="BH11557" s="89"/>
      <c r="BI11557" s="90"/>
      <c r="DL11557" s="13"/>
      <c r="DM11557" s="13"/>
      <c r="DN11557" s="3"/>
      <c r="DO11557" s="126"/>
      <c r="DP11557" s="126"/>
      <c r="DQ11557" s="127"/>
      <c r="DR11557" s="128"/>
      <c r="DS11557" s="13"/>
      <c r="DW11557" s="128"/>
      <c r="DX11557" s="128"/>
      <c r="DY11557" s="128"/>
      <c r="EH11557" s="89"/>
      <c r="EI11557" s="90"/>
    </row>
    <row r="11558" spans="38:139">
      <c r="AL11558" s="13"/>
      <c r="AM11558" s="13"/>
      <c r="AN11558" s="3"/>
      <c r="AO11558" s="126"/>
      <c r="AP11558" s="126"/>
      <c r="AQ11558" s="127"/>
      <c r="AR11558" s="128"/>
      <c r="AS11558" s="13"/>
      <c r="AW11558" s="128"/>
      <c r="AX11558" s="128"/>
      <c r="AY11558" s="128"/>
      <c r="BH11558" s="89"/>
      <c r="BI11558" s="90"/>
      <c r="DL11558" s="13"/>
      <c r="DM11558" s="13"/>
      <c r="DN11558" s="3"/>
      <c r="DO11558" s="126"/>
      <c r="DP11558" s="126"/>
      <c r="DQ11558" s="127"/>
      <c r="DR11558" s="128"/>
      <c r="DS11558" s="13"/>
      <c r="DW11558" s="128"/>
      <c r="DX11558" s="128"/>
      <c r="DY11558" s="128"/>
      <c r="EH11558" s="89"/>
      <c r="EI11558" s="90"/>
    </row>
    <row r="11559" spans="38:139">
      <c r="AL11559" s="13"/>
      <c r="AM11559" s="13"/>
      <c r="AN11559" s="3"/>
      <c r="AO11559" s="126"/>
      <c r="AP11559" s="126"/>
      <c r="AQ11559" s="127"/>
      <c r="AR11559" s="128"/>
      <c r="AS11559" s="13"/>
      <c r="AW11559" s="128"/>
      <c r="AX11559" s="128"/>
      <c r="AY11559" s="128"/>
      <c r="BH11559" s="89"/>
      <c r="BI11559" s="90"/>
      <c r="DL11559" s="13"/>
      <c r="DM11559" s="13"/>
      <c r="DN11559" s="3"/>
      <c r="DO11559" s="126"/>
      <c r="DP11559" s="126"/>
      <c r="DQ11559" s="127"/>
      <c r="DR11559" s="128"/>
      <c r="DS11559" s="13"/>
      <c r="DW11559" s="128"/>
      <c r="DX11559" s="128"/>
      <c r="DY11559" s="128"/>
      <c r="EH11559" s="89"/>
      <c r="EI11559" s="90"/>
    </row>
    <row r="11560" spans="38:139">
      <c r="AL11560" s="13"/>
      <c r="AM11560" s="13"/>
      <c r="AN11560" s="3"/>
      <c r="AO11560" s="126"/>
      <c r="AP11560" s="126"/>
      <c r="AQ11560" s="127"/>
      <c r="AR11560" s="128"/>
      <c r="AS11560" s="13"/>
      <c r="AW11560" s="128"/>
      <c r="AX11560" s="128"/>
      <c r="AY11560" s="128"/>
      <c r="BH11560" s="89"/>
      <c r="BI11560" s="90"/>
      <c r="DL11560" s="13"/>
      <c r="DM11560" s="13"/>
      <c r="DN11560" s="3"/>
      <c r="DO11560" s="126"/>
      <c r="DP11560" s="126"/>
      <c r="DQ11560" s="127"/>
      <c r="DR11560" s="128"/>
      <c r="DS11560" s="13"/>
      <c r="DW11560" s="128"/>
      <c r="DX11560" s="128"/>
      <c r="DY11560" s="128"/>
      <c r="EH11560" s="89"/>
      <c r="EI11560" s="90"/>
    </row>
    <row r="11561" spans="38:139">
      <c r="AL11561" s="13"/>
      <c r="AM11561" s="13"/>
      <c r="AN11561" s="3"/>
      <c r="AO11561" s="126"/>
      <c r="AP11561" s="126"/>
      <c r="AQ11561" s="127"/>
      <c r="AR11561" s="128"/>
      <c r="AS11561" s="13"/>
      <c r="AW11561" s="128"/>
      <c r="AX11561" s="128"/>
      <c r="AY11561" s="128"/>
      <c r="BH11561" s="89"/>
      <c r="BI11561" s="90"/>
      <c r="DL11561" s="13"/>
      <c r="DM11561" s="13"/>
      <c r="DN11561" s="3"/>
      <c r="DO11561" s="126"/>
      <c r="DP11561" s="126"/>
      <c r="DQ11561" s="127"/>
      <c r="DR11561" s="128"/>
      <c r="DS11561" s="13"/>
      <c r="DW11561" s="128"/>
      <c r="DX11561" s="128"/>
      <c r="DY11561" s="128"/>
      <c r="EH11561" s="89"/>
      <c r="EI11561" s="90"/>
    </row>
    <row r="11562" spans="38:139">
      <c r="AL11562" s="13"/>
      <c r="AM11562" s="13"/>
      <c r="AN11562" s="3"/>
      <c r="AO11562" s="126"/>
      <c r="AP11562" s="126"/>
      <c r="AQ11562" s="127"/>
      <c r="AR11562" s="128"/>
      <c r="AS11562" s="13"/>
      <c r="AW11562" s="128"/>
      <c r="AX11562" s="128"/>
      <c r="AY11562" s="128"/>
      <c r="BH11562" s="89"/>
      <c r="BI11562" s="90"/>
      <c r="DL11562" s="13"/>
      <c r="DM11562" s="13"/>
      <c r="DN11562" s="3"/>
      <c r="DO11562" s="126"/>
      <c r="DP11562" s="126"/>
      <c r="DQ11562" s="127"/>
      <c r="DR11562" s="128"/>
      <c r="DS11562" s="13"/>
      <c r="DW11562" s="128"/>
      <c r="DX11562" s="128"/>
      <c r="DY11562" s="128"/>
      <c r="EH11562" s="89"/>
      <c r="EI11562" s="90"/>
    </row>
    <row r="11563" spans="38:139">
      <c r="AL11563" s="13"/>
      <c r="AM11563" s="13"/>
      <c r="AN11563" s="3"/>
      <c r="AO11563" s="126"/>
      <c r="AP11563" s="126"/>
      <c r="AQ11563" s="127"/>
      <c r="AR11563" s="128"/>
      <c r="AS11563" s="13"/>
      <c r="AW11563" s="128"/>
      <c r="AX11563" s="128"/>
      <c r="AY11563" s="128"/>
      <c r="BH11563" s="89"/>
      <c r="BI11563" s="90"/>
      <c r="DL11563" s="13"/>
      <c r="DM11563" s="13"/>
      <c r="DN11563" s="3"/>
      <c r="DO11563" s="126"/>
      <c r="DP11563" s="126"/>
      <c r="DQ11563" s="127"/>
      <c r="DR11563" s="128"/>
      <c r="DS11563" s="13"/>
      <c r="DW11563" s="128"/>
      <c r="DX11563" s="128"/>
      <c r="DY11563" s="128"/>
      <c r="EH11563" s="89"/>
      <c r="EI11563" s="90"/>
    </row>
    <row r="11564" spans="38:139">
      <c r="AL11564" s="13"/>
      <c r="AM11564" s="13"/>
      <c r="AN11564" s="3"/>
      <c r="AO11564" s="126"/>
      <c r="AP11564" s="126"/>
      <c r="AQ11564" s="127"/>
      <c r="AR11564" s="128"/>
      <c r="AS11564" s="13"/>
      <c r="AW11564" s="128"/>
      <c r="AX11564" s="128"/>
      <c r="AY11564" s="128"/>
      <c r="BH11564" s="89"/>
      <c r="BI11564" s="90"/>
      <c r="DL11564" s="13"/>
      <c r="DM11564" s="13"/>
      <c r="DN11564" s="3"/>
      <c r="DO11564" s="126"/>
      <c r="DP11564" s="126"/>
      <c r="DQ11564" s="127"/>
      <c r="DR11564" s="128"/>
      <c r="DS11564" s="13"/>
      <c r="DW11564" s="128"/>
      <c r="DX11564" s="128"/>
      <c r="DY11564" s="128"/>
      <c r="EH11564" s="89"/>
      <c r="EI11564" s="90"/>
    </row>
    <row r="11565" spans="38:139">
      <c r="AL11565" s="13"/>
      <c r="AM11565" s="13"/>
      <c r="AN11565" s="3"/>
      <c r="AO11565" s="126"/>
      <c r="AP11565" s="126"/>
      <c r="AQ11565" s="127"/>
      <c r="AR11565" s="128"/>
      <c r="AS11565" s="13"/>
      <c r="AW11565" s="128"/>
      <c r="AX11565" s="128"/>
      <c r="AY11565" s="128"/>
      <c r="BH11565" s="89"/>
      <c r="BI11565" s="90"/>
      <c r="DL11565" s="13"/>
      <c r="DM11565" s="13"/>
      <c r="DN11565" s="3"/>
      <c r="DO11565" s="126"/>
      <c r="DP11565" s="126"/>
      <c r="DQ11565" s="127"/>
      <c r="DR11565" s="128"/>
      <c r="DS11565" s="13"/>
      <c r="DW11565" s="128"/>
      <c r="DX11565" s="128"/>
      <c r="DY11565" s="128"/>
      <c r="EH11565" s="89"/>
      <c r="EI11565" s="90"/>
    </row>
    <row r="11566" spans="38:139">
      <c r="AL11566" s="13"/>
      <c r="AM11566" s="13"/>
      <c r="AN11566" s="3"/>
      <c r="AO11566" s="126"/>
      <c r="AP11566" s="126"/>
      <c r="AQ11566" s="127"/>
      <c r="AR11566" s="128"/>
      <c r="AS11566" s="13"/>
      <c r="AW11566" s="128"/>
      <c r="AX11566" s="128"/>
      <c r="AY11566" s="128"/>
      <c r="BH11566" s="89"/>
      <c r="BI11566" s="90"/>
      <c r="DL11566" s="13"/>
      <c r="DM11566" s="13"/>
      <c r="DN11566" s="3"/>
      <c r="DO11566" s="126"/>
      <c r="DP11566" s="126"/>
      <c r="DQ11566" s="127"/>
      <c r="DR11566" s="128"/>
      <c r="DS11566" s="13"/>
      <c r="DW11566" s="128"/>
      <c r="DX11566" s="128"/>
      <c r="DY11566" s="128"/>
      <c r="EH11566" s="89"/>
      <c r="EI11566" s="90"/>
    </row>
    <row r="11567" spans="38:139">
      <c r="AL11567" s="13"/>
      <c r="AM11567" s="13"/>
      <c r="AN11567" s="3"/>
      <c r="AO11567" s="126"/>
      <c r="AP11567" s="126"/>
      <c r="AQ11567" s="127"/>
      <c r="AR11567" s="128"/>
      <c r="AS11567" s="13"/>
      <c r="AW11567" s="128"/>
      <c r="AX11567" s="128"/>
      <c r="AY11567" s="128"/>
      <c r="BH11567" s="89"/>
      <c r="BI11567" s="90"/>
      <c r="DL11567" s="13"/>
      <c r="DM11567" s="13"/>
      <c r="DN11567" s="3"/>
      <c r="DO11567" s="126"/>
      <c r="DP11567" s="126"/>
      <c r="DQ11567" s="127"/>
      <c r="DR11567" s="128"/>
      <c r="DS11567" s="13"/>
      <c r="DW11567" s="128"/>
      <c r="DX11567" s="128"/>
      <c r="DY11567" s="128"/>
      <c r="EH11567" s="89"/>
      <c r="EI11567" s="90"/>
    </row>
    <row r="11568" spans="38:139">
      <c r="AL11568" s="13"/>
      <c r="AM11568" s="13"/>
      <c r="AN11568" s="3"/>
      <c r="AO11568" s="126"/>
      <c r="AP11568" s="126"/>
      <c r="AQ11568" s="127"/>
      <c r="AR11568" s="128"/>
      <c r="AS11568" s="13"/>
      <c r="AW11568" s="128"/>
      <c r="AX11568" s="128"/>
      <c r="AY11568" s="128"/>
      <c r="BH11568" s="89"/>
      <c r="BI11568" s="90"/>
      <c r="DL11568" s="13"/>
      <c r="DM11568" s="13"/>
      <c r="DN11568" s="3"/>
      <c r="DO11568" s="126"/>
      <c r="DP11568" s="126"/>
      <c r="DQ11568" s="127"/>
      <c r="DR11568" s="128"/>
      <c r="DS11568" s="13"/>
      <c r="DW11568" s="128"/>
      <c r="DX11568" s="128"/>
      <c r="DY11568" s="128"/>
      <c r="EH11568" s="89"/>
      <c r="EI11568" s="90"/>
    </row>
    <row r="11569" spans="38:139">
      <c r="AL11569" s="13"/>
      <c r="AM11569" s="13"/>
      <c r="AN11569" s="3"/>
      <c r="AO11569" s="126"/>
      <c r="AP11569" s="126"/>
      <c r="AQ11569" s="127"/>
      <c r="AR11569" s="128"/>
      <c r="AS11569" s="13"/>
      <c r="AW11569" s="128"/>
      <c r="AX11569" s="128"/>
      <c r="AY11569" s="128"/>
      <c r="BH11569" s="89"/>
      <c r="BI11569" s="90"/>
      <c r="DL11569" s="13"/>
      <c r="DM11569" s="13"/>
      <c r="DN11569" s="3"/>
      <c r="DO11569" s="126"/>
      <c r="DP11569" s="126"/>
      <c r="DQ11569" s="127"/>
      <c r="DR11569" s="128"/>
      <c r="DS11569" s="13"/>
      <c r="DW11569" s="128"/>
      <c r="DX11569" s="128"/>
      <c r="DY11569" s="128"/>
      <c r="EH11569" s="89"/>
      <c r="EI11569" s="90"/>
    </row>
    <row r="11570" spans="38:139">
      <c r="AL11570" s="13"/>
      <c r="AM11570" s="13"/>
      <c r="AN11570" s="3"/>
      <c r="AO11570" s="126"/>
      <c r="AP11570" s="126"/>
      <c r="AQ11570" s="127"/>
      <c r="AR11570" s="128"/>
      <c r="AS11570" s="13"/>
      <c r="AW11570" s="128"/>
      <c r="AX11570" s="128"/>
      <c r="AY11570" s="128"/>
      <c r="BH11570" s="89"/>
      <c r="BI11570" s="90"/>
      <c r="DL11570" s="13"/>
      <c r="DM11570" s="13"/>
      <c r="DN11570" s="3"/>
      <c r="DO11570" s="126"/>
      <c r="DP11570" s="126"/>
      <c r="DQ11570" s="127"/>
      <c r="DR11570" s="128"/>
      <c r="DS11570" s="13"/>
      <c r="DW11570" s="128"/>
      <c r="DX11570" s="128"/>
      <c r="DY11570" s="128"/>
      <c r="EH11570" s="89"/>
      <c r="EI11570" s="90"/>
    </row>
    <row r="11571" spans="38:139">
      <c r="AL11571" s="13"/>
      <c r="AM11571" s="13"/>
      <c r="AN11571" s="3"/>
      <c r="AO11571" s="126"/>
      <c r="AP11571" s="126"/>
      <c r="AQ11571" s="127"/>
      <c r="AR11571" s="128"/>
      <c r="AS11571" s="13"/>
      <c r="AW11571" s="128"/>
      <c r="AX11571" s="128"/>
      <c r="AY11571" s="128"/>
      <c r="BH11571" s="89"/>
      <c r="BI11571" s="90"/>
      <c r="DL11571" s="13"/>
      <c r="DM11571" s="13"/>
      <c r="DN11571" s="3"/>
      <c r="DO11571" s="126"/>
      <c r="DP11571" s="126"/>
      <c r="DQ11571" s="127"/>
      <c r="DR11571" s="128"/>
      <c r="DS11571" s="13"/>
      <c r="DW11571" s="128"/>
      <c r="DX11571" s="128"/>
      <c r="DY11571" s="128"/>
      <c r="EH11571" s="89"/>
      <c r="EI11571" s="90"/>
    </row>
    <row r="11572" spans="38:139">
      <c r="AL11572" s="13"/>
      <c r="AM11572" s="13"/>
      <c r="AN11572" s="3"/>
      <c r="AO11572" s="126"/>
      <c r="AP11572" s="126"/>
      <c r="AQ11572" s="127"/>
      <c r="AR11572" s="128"/>
      <c r="AS11572" s="13"/>
      <c r="AW11572" s="128"/>
      <c r="AX11572" s="128"/>
      <c r="AY11572" s="128"/>
      <c r="BH11572" s="89"/>
      <c r="BI11572" s="90"/>
      <c r="DL11572" s="13"/>
      <c r="DM11572" s="13"/>
      <c r="DN11572" s="3"/>
      <c r="DO11572" s="126"/>
      <c r="DP11572" s="126"/>
      <c r="DQ11572" s="127"/>
      <c r="DR11572" s="128"/>
      <c r="DS11572" s="13"/>
      <c r="DW11572" s="128"/>
      <c r="DX11572" s="128"/>
      <c r="DY11572" s="128"/>
      <c r="EH11572" s="89"/>
      <c r="EI11572" s="90"/>
    </row>
    <row r="11573" spans="38:139">
      <c r="AL11573" s="13"/>
      <c r="AM11573" s="13"/>
      <c r="AN11573" s="3"/>
      <c r="AO11573" s="126"/>
      <c r="AP11573" s="126"/>
      <c r="AQ11573" s="127"/>
      <c r="AR11573" s="128"/>
      <c r="AS11573" s="13"/>
      <c r="AW11573" s="128"/>
      <c r="AX11573" s="128"/>
      <c r="AY11573" s="128"/>
      <c r="BH11573" s="89"/>
      <c r="BI11573" s="90"/>
      <c r="DL11573" s="13"/>
      <c r="DM11573" s="13"/>
      <c r="DN11573" s="3"/>
      <c r="DO11573" s="126"/>
      <c r="DP11573" s="126"/>
      <c r="DQ11573" s="127"/>
      <c r="DR11573" s="128"/>
      <c r="DS11573" s="13"/>
      <c r="DW11573" s="128"/>
      <c r="DX11573" s="128"/>
      <c r="DY11573" s="128"/>
      <c r="EH11573" s="89"/>
      <c r="EI11573" s="90"/>
    </row>
    <row r="11574" spans="38:139">
      <c r="AL11574" s="13"/>
      <c r="AM11574" s="13"/>
      <c r="AN11574" s="3"/>
      <c r="AO11574" s="126"/>
      <c r="AP11574" s="126"/>
      <c r="AQ11574" s="127"/>
      <c r="AR11574" s="128"/>
      <c r="AS11574" s="13"/>
      <c r="AW11574" s="128"/>
      <c r="AX11574" s="128"/>
      <c r="AY11574" s="128"/>
      <c r="BH11574" s="89"/>
      <c r="BI11574" s="90"/>
      <c r="DL11574" s="13"/>
      <c r="DM11574" s="13"/>
      <c r="DN11574" s="3"/>
      <c r="DO11574" s="126"/>
      <c r="DP11574" s="126"/>
      <c r="DQ11574" s="127"/>
      <c r="DR11574" s="128"/>
      <c r="DS11574" s="13"/>
      <c r="DW11574" s="128"/>
      <c r="DX11574" s="128"/>
      <c r="DY11574" s="128"/>
      <c r="EH11574" s="89"/>
      <c r="EI11574" s="90"/>
    </row>
    <row r="11575" spans="38:139">
      <c r="AL11575" s="13"/>
      <c r="AM11575" s="13"/>
      <c r="AN11575" s="3"/>
      <c r="AO11575" s="126"/>
      <c r="AP11575" s="126"/>
      <c r="AQ11575" s="127"/>
      <c r="AR11575" s="128"/>
      <c r="AS11575" s="13"/>
      <c r="AW11575" s="128"/>
      <c r="AX11575" s="128"/>
      <c r="AY11575" s="128"/>
      <c r="BH11575" s="89"/>
      <c r="BI11575" s="90"/>
      <c r="DL11575" s="13"/>
      <c r="DM11575" s="13"/>
      <c r="DN11575" s="3"/>
      <c r="DO11575" s="126"/>
      <c r="DP11575" s="126"/>
      <c r="DQ11575" s="127"/>
      <c r="DR11575" s="128"/>
      <c r="DS11575" s="13"/>
      <c r="DW11575" s="128"/>
      <c r="DX11575" s="128"/>
      <c r="DY11575" s="128"/>
      <c r="EH11575" s="89"/>
      <c r="EI11575" s="90"/>
    </row>
    <row r="11576" spans="38:139">
      <c r="AL11576" s="13"/>
      <c r="AM11576" s="13"/>
      <c r="AN11576" s="3"/>
      <c r="AO11576" s="126"/>
      <c r="AP11576" s="126"/>
      <c r="AQ11576" s="127"/>
      <c r="AR11576" s="128"/>
      <c r="AS11576" s="13"/>
      <c r="AW11576" s="128"/>
      <c r="AX11576" s="128"/>
      <c r="AY11576" s="128"/>
      <c r="BH11576" s="89"/>
      <c r="BI11576" s="90"/>
      <c r="DL11576" s="13"/>
      <c r="DM11576" s="13"/>
      <c r="DN11576" s="3"/>
      <c r="DO11576" s="126"/>
      <c r="DP11576" s="126"/>
      <c r="DQ11576" s="127"/>
      <c r="DR11576" s="128"/>
      <c r="DS11576" s="13"/>
      <c r="DW11576" s="128"/>
      <c r="DX11576" s="128"/>
      <c r="DY11576" s="128"/>
      <c r="EH11576" s="89"/>
      <c r="EI11576" s="90"/>
    </row>
    <row r="11577" spans="38:139">
      <c r="AL11577" s="13"/>
      <c r="AM11577" s="13"/>
      <c r="AN11577" s="3"/>
      <c r="AO11577" s="126"/>
      <c r="AP11577" s="126"/>
      <c r="AQ11577" s="127"/>
      <c r="AR11577" s="128"/>
      <c r="AS11577" s="13"/>
      <c r="AW11577" s="128"/>
      <c r="AX11577" s="128"/>
      <c r="AY11577" s="128"/>
      <c r="BH11577" s="89"/>
      <c r="BI11577" s="90"/>
      <c r="DL11577" s="13"/>
      <c r="DM11577" s="13"/>
      <c r="DN11577" s="3"/>
      <c r="DO11577" s="126"/>
      <c r="DP11577" s="126"/>
      <c r="DQ11577" s="127"/>
      <c r="DR11577" s="128"/>
      <c r="DS11577" s="13"/>
      <c r="DW11577" s="128"/>
      <c r="DX11577" s="128"/>
      <c r="DY11577" s="128"/>
      <c r="EH11577" s="89"/>
      <c r="EI11577" s="90"/>
    </row>
    <row r="11578" spans="38:139">
      <c r="AL11578" s="13"/>
      <c r="AM11578" s="13"/>
      <c r="AN11578" s="3"/>
      <c r="AO11578" s="126"/>
      <c r="AP11578" s="126"/>
      <c r="AQ11578" s="127"/>
      <c r="AR11578" s="128"/>
      <c r="AS11578" s="13"/>
      <c r="AW11578" s="128"/>
      <c r="AX11578" s="128"/>
      <c r="AY11578" s="128"/>
      <c r="BH11578" s="89"/>
      <c r="BI11578" s="90"/>
      <c r="DL11578" s="13"/>
      <c r="DM11578" s="13"/>
      <c r="DN11578" s="3"/>
      <c r="DO11578" s="126"/>
      <c r="DP11578" s="126"/>
      <c r="DQ11578" s="127"/>
      <c r="DR11578" s="128"/>
      <c r="DS11578" s="13"/>
      <c r="DW11578" s="128"/>
      <c r="DX11578" s="128"/>
      <c r="DY11578" s="128"/>
      <c r="EH11578" s="89"/>
      <c r="EI11578" s="90"/>
    </row>
    <row r="11579" spans="38:139">
      <c r="AL11579" s="13"/>
      <c r="AM11579" s="13"/>
      <c r="AN11579" s="3"/>
      <c r="AO11579" s="126"/>
      <c r="AP11579" s="126"/>
      <c r="AQ11579" s="127"/>
      <c r="AR11579" s="128"/>
      <c r="AS11579" s="13"/>
      <c r="AW11579" s="128"/>
      <c r="AX11579" s="128"/>
      <c r="AY11579" s="128"/>
      <c r="BH11579" s="89"/>
      <c r="BI11579" s="90"/>
      <c r="DL11579" s="13"/>
      <c r="DM11579" s="13"/>
      <c r="DN11579" s="3"/>
      <c r="DO11579" s="126"/>
      <c r="DP11579" s="126"/>
      <c r="DQ11579" s="127"/>
      <c r="DR11579" s="128"/>
      <c r="DS11579" s="13"/>
      <c r="DW11579" s="128"/>
      <c r="DX11579" s="128"/>
      <c r="DY11579" s="128"/>
      <c r="EH11579" s="89"/>
      <c r="EI11579" s="90"/>
    </row>
    <row r="11580" spans="38:139">
      <c r="AL11580" s="13"/>
      <c r="AM11580" s="13"/>
      <c r="AN11580" s="3"/>
      <c r="AO11580" s="126"/>
      <c r="AP11580" s="126"/>
      <c r="AQ11580" s="127"/>
      <c r="AR11580" s="128"/>
      <c r="AS11580" s="13"/>
      <c r="AW11580" s="128"/>
      <c r="AX11580" s="128"/>
      <c r="AY11580" s="128"/>
      <c r="BH11580" s="89"/>
      <c r="BI11580" s="90"/>
      <c r="DL11580" s="13"/>
      <c r="DM11580" s="13"/>
      <c r="DN11580" s="3"/>
      <c r="DO11580" s="126"/>
      <c r="DP11580" s="126"/>
      <c r="DQ11580" s="127"/>
      <c r="DR11580" s="128"/>
      <c r="DS11580" s="13"/>
      <c r="DW11580" s="128"/>
      <c r="DX11580" s="128"/>
      <c r="DY11580" s="128"/>
      <c r="EH11580" s="89"/>
      <c r="EI11580" s="90"/>
    </row>
    <row r="11581" spans="38:139">
      <c r="AL11581" s="13"/>
      <c r="AM11581" s="13"/>
      <c r="AN11581" s="3"/>
      <c r="AO11581" s="126"/>
      <c r="AP11581" s="126"/>
      <c r="AQ11581" s="127"/>
      <c r="AR11581" s="128"/>
      <c r="AS11581" s="13"/>
      <c r="AW11581" s="128"/>
      <c r="AX11581" s="128"/>
      <c r="AY11581" s="128"/>
      <c r="BH11581" s="89"/>
      <c r="BI11581" s="90"/>
      <c r="DL11581" s="13"/>
      <c r="DM11581" s="13"/>
      <c r="DN11581" s="3"/>
      <c r="DO11581" s="126"/>
      <c r="DP11581" s="126"/>
      <c r="DQ11581" s="127"/>
      <c r="DR11581" s="128"/>
      <c r="DS11581" s="13"/>
      <c r="DW11581" s="128"/>
      <c r="DX11581" s="128"/>
      <c r="DY11581" s="128"/>
      <c r="EH11581" s="89"/>
      <c r="EI11581" s="90"/>
    </row>
    <row r="11582" spans="38:139">
      <c r="AL11582" s="13"/>
      <c r="AM11582" s="13"/>
      <c r="AN11582" s="3"/>
      <c r="AO11582" s="126"/>
      <c r="AP11582" s="126"/>
      <c r="AQ11582" s="127"/>
      <c r="AR11582" s="128"/>
      <c r="AS11582" s="13"/>
      <c r="AW11582" s="128"/>
      <c r="AX11582" s="128"/>
      <c r="AY11582" s="128"/>
      <c r="BH11582" s="89"/>
      <c r="BI11582" s="90"/>
      <c r="DL11582" s="13"/>
      <c r="DM11582" s="13"/>
      <c r="DN11582" s="3"/>
      <c r="DO11582" s="126"/>
      <c r="DP11582" s="126"/>
      <c r="DQ11582" s="127"/>
      <c r="DR11582" s="128"/>
      <c r="DS11582" s="13"/>
      <c r="DW11582" s="128"/>
      <c r="DX11582" s="128"/>
      <c r="DY11582" s="128"/>
      <c r="EH11582" s="89"/>
      <c r="EI11582" s="90"/>
    </row>
    <row r="11583" spans="38:139">
      <c r="AL11583" s="13"/>
      <c r="AM11583" s="13"/>
      <c r="AN11583" s="3"/>
      <c r="AO11583" s="126"/>
      <c r="AP11583" s="126"/>
      <c r="AQ11583" s="127"/>
      <c r="AR11583" s="128"/>
      <c r="AS11583" s="13"/>
      <c r="AW11583" s="128"/>
      <c r="AX11583" s="128"/>
      <c r="AY11583" s="128"/>
      <c r="BH11583" s="89"/>
      <c r="BI11583" s="90"/>
      <c r="DL11583" s="13"/>
      <c r="DM11583" s="13"/>
      <c r="DN11583" s="3"/>
      <c r="DO11583" s="126"/>
      <c r="DP11583" s="126"/>
      <c r="DQ11583" s="127"/>
      <c r="DR11583" s="128"/>
      <c r="DS11583" s="13"/>
      <c r="DW11583" s="128"/>
      <c r="DX11583" s="128"/>
      <c r="DY11583" s="128"/>
      <c r="EH11583" s="89"/>
      <c r="EI11583" s="90"/>
    </row>
    <row r="11584" spans="38:139">
      <c r="AL11584" s="13"/>
      <c r="AM11584" s="13"/>
      <c r="AN11584" s="3"/>
      <c r="AO11584" s="126"/>
      <c r="AP11584" s="126"/>
      <c r="AQ11584" s="127"/>
      <c r="AR11584" s="128"/>
      <c r="AS11584" s="13"/>
      <c r="AW11584" s="128"/>
      <c r="AX11584" s="128"/>
      <c r="AY11584" s="128"/>
      <c r="BH11584" s="89"/>
      <c r="BI11584" s="90"/>
      <c r="DL11584" s="13"/>
      <c r="DM11584" s="13"/>
      <c r="DN11584" s="3"/>
      <c r="DO11584" s="126"/>
      <c r="DP11584" s="126"/>
      <c r="DQ11584" s="127"/>
      <c r="DR11584" s="128"/>
      <c r="DS11584" s="13"/>
      <c r="DW11584" s="128"/>
      <c r="DX11584" s="128"/>
      <c r="DY11584" s="128"/>
      <c r="EH11584" s="89"/>
      <c r="EI11584" s="90"/>
    </row>
    <row r="11585" spans="38:139">
      <c r="AL11585" s="13"/>
      <c r="AM11585" s="13"/>
      <c r="AN11585" s="3"/>
      <c r="AO11585" s="126"/>
      <c r="AP11585" s="126"/>
      <c r="AQ11585" s="127"/>
      <c r="AR11585" s="128"/>
      <c r="AS11585" s="13"/>
      <c r="AW11585" s="128"/>
      <c r="AX11585" s="128"/>
      <c r="AY11585" s="128"/>
      <c r="BH11585" s="89"/>
      <c r="BI11585" s="90"/>
      <c r="DL11585" s="13"/>
      <c r="DM11585" s="13"/>
      <c r="DN11585" s="3"/>
      <c r="DO11585" s="126"/>
      <c r="DP11585" s="126"/>
      <c r="DQ11585" s="127"/>
      <c r="DR11585" s="128"/>
      <c r="DS11585" s="13"/>
      <c r="DW11585" s="128"/>
      <c r="DX11585" s="128"/>
      <c r="DY11585" s="128"/>
      <c r="EH11585" s="89"/>
      <c r="EI11585" s="90"/>
    </row>
    <row r="11586" spans="38:139">
      <c r="AL11586" s="13"/>
      <c r="AM11586" s="13"/>
      <c r="AN11586" s="3"/>
      <c r="AO11586" s="126"/>
      <c r="AP11586" s="126"/>
      <c r="AQ11586" s="127"/>
      <c r="AR11586" s="128"/>
      <c r="AS11586" s="13"/>
      <c r="AW11586" s="128"/>
      <c r="AX11586" s="128"/>
      <c r="AY11586" s="128"/>
      <c r="BH11586" s="89"/>
      <c r="BI11586" s="90"/>
      <c r="DL11586" s="13"/>
      <c r="DM11586" s="13"/>
      <c r="DN11586" s="3"/>
      <c r="DO11586" s="126"/>
      <c r="DP11586" s="126"/>
      <c r="DQ11586" s="127"/>
      <c r="DR11586" s="128"/>
      <c r="DS11586" s="13"/>
      <c r="DW11586" s="128"/>
      <c r="DX11586" s="128"/>
      <c r="DY11586" s="128"/>
      <c r="EH11586" s="89"/>
      <c r="EI11586" s="90"/>
    </row>
    <row r="11587" spans="38:139">
      <c r="AL11587" s="13"/>
      <c r="AM11587" s="13"/>
      <c r="AN11587" s="3"/>
      <c r="AO11587" s="126"/>
      <c r="AP11587" s="126"/>
      <c r="AQ11587" s="127"/>
      <c r="AR11587" s="128"/>
      <c r="AS11587" s="13"/>
      <c r="AW11587" s="128"/>
      <c r="AX11587" s="128"/>
      <c r="AY11587" s="128"/>
      <c r="BH11587" s="89"/>
      <c r="BI11587" s="90"/>
      <c r="DL11587" s="13"/>
      <c r="DM11587" s="13"/>
      <c r="DN11587" s="3"/>
      <c r="DO11587" s="126"/>
      <c r="DP11587" s="126"/>
      <c r="DQ11587" s="127"/>
      <c r="DR11587" s="128"/>
      <c r="DS11587" s="13"/>
      <c r="DW11587" s="128"/>
      <c r="DX11587" s="128"/>
      <c r="DY11587" s="128"/>
      <c r="EH11587" s="89"/>
      <c r="EI11587" s="90"/>
    </row>
    <row r="11588" spans="38:139">
      <c r="AL11588" s="13"/>
      <c r="AM11588" s="13"/>
      <c r="AN11588" s="3"/>
      <c r="AO11588" s="126"/>
      <c r="AP11588" s="126"/>
      <c r="AQ11588" s="127"/>
      <c r="AR11588" s="128"/>
      <c r="AS11588" s="13"/>
      <c r="AW11588" s="128"/>
      <c r="AX11588" s="128"/>
      <c r="AY11588" s="128"/>
      <c r="BH11588" s="89"/>
      <c r="BI11588" s="90"/>
      <c r="DL11588" s="13"/>
      <c r="DM11588" s="13"/>
      <c r="DN11588" s="3"/>
      <c r="DO11588" s="126"/>
      <c r="DP11588" s="126"/>
      <c r="DQ11588" s="127"/>
      <c r="DR11588" s="128"/>
      <c r="DS11588" s="13"/>
      <c r="DW11588" s="128"/>
      <c r="DX11588" s="128"/>
      <c r="DY11588" s="128"/>
      <c r="EH11588" s="89"/>
      <c r="EI11588" s="90"/>
    </row>
    <row r="11589" spans="38:139">
      <c r="AL11589" s="13"/>
      <c r="AM11589" s="13"/>
      <c r="AN11589" s="3"/>
      <c r="AO11589" s="126"/>
      <c r="AP11589" s="126"/>
      <c r="AQ11589" s="127"/>
      <c r="AR11589" s="128"/>
      <c r="AS11589" s="13"/>
      <c r="AW11589" s="128"/>
      <c r="AX11589" s="128"/>
      <c r="AY11589" s="128"/>
      <c r="BH11589" s="89"/>
      <c r="BI11589" s="90"/>
      <c r="DL11589" s="13"/>
      <c r="DM11589" s="13"/>
      <c r="DN11589" s="3"/>
      <c r="DO11589" s="126"/>
      <c r="DP11589" s="126"/>
      <c r="DQ11589" s="127"/>
      <c r="DR11589" s="128"/>
      <c r="DS11589" s="13"/>
      <c r="DW11589" s="128"/>
      <c r="DX11589" s="128"/>
      <c r="DY11589" s="128"/>
      <c r="EH11589" s="89"/>
      <c r="EI11589" s="90"/>
    </row>
    <row r="11590" spans="38:139">
      <c r="AL11590" s="13"/>
      <c r="AM11590" s="13"/>
      <c r="AN11590" s="3"/>
      <c r="AO11590" s="126"/>
      <c r="AP11590" s="126"/>
      <c r="AQ11590" s="127"/>
      <c r="AR11590" s="128"/>
      <c r="AS11590" s="13"/>
      <c r="AW11590" s="128"/>
      <c r="AX11590" s="128"/>
      <c r="AY11590" s="128"/>
      <c r="BH11590" s="89"/>
      <c r="BI11590" s="90"/>
      <c r="DL11590" s="13"/>
      <c r="DM11590" s="13"/>
      <c r="DN11590" s="3"/>
      <c r="DO11590" s="126"/>
      <c r="DP11590" s="126"/>
      <c r="DQ11590" s="127"/>
      <c r="DR11590" s="128"/>
      <c r="DS11590" s="13"/>
      <c r="DW11590" s="128"/>
      <c r="DX11590" s="128"/>
      <c r="DY11590" s="128"/>
      <c r="EH11590" s="89"/>
      <c r="EI11590" s="90"/>
    </row>
    <row r="11591" spans="38:139">
      <c r="AL11591" s="13"/>
      <c r="AM11591" s="13"/>
      <c r="AN11591" s="3"/>
      <c r="AO11591" s="126"/>
      <c r="AP11591" s="126"/>
      <c r="AQ11591" s="127"/>
      <c r="AR11591" s="128"/>
      <c r="AS11591" s="13"/>
      <c r="AW11591" s="128"/>
      <c r="AX11591" s="128"/>
      <c r="AY11591" s="128"/>
      <c r="BH11591" s="89"/>
      <c r="BI11591" s="90"/>
      <c r="DL11591" s="13"/>
      <c r="DM11591" s="13"/>
      <c r="DN11591" s="3"/>
      <c r="DO11591" s="126"/>
      <c r="DP11591" s="126"/>
      <c r="DQ11591" s="127"/>
      <c r="DR11591" s="128"/>
      <c r="DS11591" s="13"/>
      <c r="DW11591" s="128"/>
      <c r="DX11591" s="128"/>
      <c r="DY11591" s="128"/>
      <c r="EH11591" s="89"/>
      <c r="EI11591" s="90"/>
    </row>
    <row r="11592" spans="38:139">
      <c r="AL11592" s="13"/>
      <c r="AM11592" s="13"/>
      <c r="AN11592" s="3"/>
      <c r="AO11592" s="126"/>
      <c r="AP11592" s="126"/>
      <c r="AQ11592" s="127"/>
      <c r="AR11592" s="128"/>
      <c r="AS11592" s="13"/>
      <c r="AW11592" s="128"/>
      <c r="AX11592" s="128"/>
      <c r="AY11592" s="128"/>
      <c r="BH11592" s="89"/>
      <c r="BI11592" s="90"/>
      <c r="DL11592" s="13"/>
      <c r="DM11592" s="13"/>
      <c r="DN11592" s="3"/>
      <c r="DO11592" s="126"/>
      <c r="DP11592" s="126"/>
      <c r="DQ11592" s="127"/>
      <c r="DR11592" s="128"/>
      <c r="DS11592" s="13"/>
      <c r="DW11592" s="128"/>
      <c r="DX11592" s="128"/>
      <c r="DY11592" s="128"/>
      <c r="EH11592" s="89"/>
      <c r="EI11592" s="90"/>
    </row>
    <row r="11593" spans="38:139">
      <c r="AL11593" s="13"/>
      <c r="AM11593" s="13"/>
      <c r="AN11593" s="3"/>
      <c r="AO11593" s="126"/>
      <c r="AP11593" s="126"/>
      <c r="AQ11593" s="127"/>
      <c r="AR11593" s="128"/>
      <c r="AS11593" s="13"/>
      <c r="AW11593" s="128"/>
      <c r="AX11593" s="128"/>
      <c r="AY11593" s="128"/>
      <c r="BH11593" s="89"/>
      <c r="BI11593" s="90"/>
      <c r="DL11593" s="13"/>
      <c r="DM11593" s="13"/>
      <c r="DN11593" s="3"/>
      <c r="DO11593" s="126"/>
      <c r="DP11593" s="126"/>
      <c r="DQ11593" s="127"/>
      <c r="DR11593" s="128"/>
      <c r="DS11593" s="13"/>
      <c r="DW11593" s="128"/>
      <c r="DX11593" s="128"/>
      <c r="DY11593" s="128"/>
      <c r="EH11593" s="89"/>
      <c r="EI11593" s="90"/>
    </row>
    <row r="11594" spans="38:139">
      <c r="AL11594" s="13"/>
      <c r="AM11594" s="13"/>
      <c r="AN11594" s="3"/>
      <c r="AO11594" s="126"/>
      <c r="AP11594" s="126"/>
      <c r="AQ11594" s="127"/>
      <c r="AR11594" s="128"/>
      <c r="AS11594" s="13"/>
      <c r="AW11594" s="128"/>
      <c r="AX11594" s="128"/>
      <c r="AY11594" s="128"/>
      <c r="BH11594" s="89"/>
      <c r="BI11594" s="90"/>
      <c r="DL11594" s="13"/>
      <c r="DM11594" s="13"/>
      <c r="DN11594" s="3"/>
      <c r="DO11594" s="126"/>
      <c r="DP11594" s="126"/>
      <c r="DQ11594" s="127"/>
      <c r="DR11594" s="128"/>
      <c r="DS11594" s="13"/>
      <c r="DW11594" s="128"/>
      <c r="DX11594" s="128"/>
      <c r="DY11594" s="128"/>
      <c r="EH11594" s="89"/>
      <c r="EI11594" s="90"/>
    </row>
    <row r="11595" spans="38:139">
      <c r="AL11595" s="13"/>
      <c r="AM11595" s="13"/>
      <c r="AN11595" s="3"/>
      <c r="AO11595" s="126"/>
      <c r="AP11595" s="126"/>
      <c r="AQ11595" s="127"/>
      <c r="AR11595" s="128"/>
      <c r="AS11595" s="13"/>
      <c r="AW11595" s="128"/>
      <c r="AX11595" s="128"/>
      <c r="AY11595" s="128"/>
      <c r="BH11595" s="89"/>
      <c r="BI11595" s="90"/>
      <c r="DL11595" s="13"/>
      <c r="DM11595" s="13"/>
      <c r="DN11595" s="3"/>
      <c r="DO11595" s="126"/>
      <c r="DP11595" s="126"/>
      <c r="DQ11595" s="127"/>
      <c r="DR11595" s="128"/>
      <c r="DS11595" s="13"/>
      <c r="DW11595" s="128"/>
      <c r="DX11595" s="128"/>
      <c r="DY11595" s="128"/>
      <c r="EH11595" s="89"/>
      <c r="EI11595" s="90"/>
    </row>
    <row r="11596" spans="38:139">
      <c r="AL11596" s="13"/>
      <c r="AM11596" s="13"/>
      <c r="AN11596" s="3"/>
      <c r="AO11596" s="126"/>
      <c r="AP11596" s="126"/>
      <c r="AQ11596" s="127"/>
      <c r="AR11596" s="128"/>
      <c r="AS11596" s="13"/>
      <c r="AW11596" s="128"/>
      <c r="AX11596" s="128"/>
      <c r="AY11596" s="128"/>
      <c r="BH11596" s="89"/>
      <c r="BI11596" s="90"/>
      <c r="DL11596" s="13"/>
      <c r="DM11596" s="13"/>
      <c r="DN11596" s="3"/>
      <c r="DO11596" s="126"/>
      <c r="DP11596" s="126"/>
      <c r="DQ11596" s="127"/>
      <c r="DR11596" s="128"/>
      <c r="DS11596" s="13"/>
      <c r="DW11596" s="128"/>
      <c r="DX11596" s="128"/>
      <c r="DY11596" s="128"/>
      <c r="EH11596" s="89"/>
      <c r="EI11596" s="90"/>
    </row>
    <row r="11597" spans="38:139">
      <c r="AL11597" s="13"/>
      <c r="AM11597" s="13"/>
      <c r="AN11597" s="3"/>
      <c r="AO11597" s="126"/>
      <c r="AP11597" s="126"/>
      <c r="AQ11597" s="127"/>
      <c r="AR11597" s="128"/>
      <c r="AS11597" s="13"/>
      <c r="AW11597" s="128"/>
      <c r="AX11597" s="128"/>
      <c r="AY11597" s="128"/>
      <c r="BH11597" s="89"/>
      <c r="BI11597" s="90"/>
      <c r="DL11597" s="13"/>
      <c r="DM11597" s="13"/>
      <c r="DN11597" s="3"/>
      <c r="DO11597" s="126"/>
      <c r="DP11597" s="126"/>
      <c r="DQ11597" s="127"/>
      <c r="DR11597" s="128"/>
      <c r="DS11597" s="13"/>
      <c r="DW11597" s="128"/>
      <c r="DX11597" s="128"/>
      <c r="DY11597" s="128"/>
      <c r="EH11597" s="89"/>
      <c r="EI11597" s="90"/>
    </row>
    <row r="11598" spans="38:139">
      <c r="AL11598" s="13"/>
      <c r="AM11598" s="13"/>
      <c r="AN11598" s="3"/>
      <c r="AO11598" s="126"/>
      <c r="AP11598" s="126"/>
      <c r="AQ11598" s="127"/>
      <c r="AR11598" s="128"/>
      <c r="AS11598" s="13"/>
      <c r="AW11598" s="128"/>
      <c r="AX11598" s="128"/>
      <c r="AY11598" s="128"/>
      <c r="BH11598" s="89"/>
      <c r="BI11598" s="90"/>
      <c r="DL11598" s="13"/>
      <c r="DM11598" s="13"/>
      <c r="DN11598" s="3"/>
      <c r="DO11598" s="126"/>
      <c r="DP11598" s="126"/>
      <c r="DQ11598" s="127"/>
      <c r="DR11598" s="128"/>
      <c r="DS11598" s="13"/>
      <c r="DW11598" s="128"/>
      <c r="DX11598" s="128"/>
      <c r="DY11598" s="128"/>
      <c r="EH11598" s="89"/>
      <c r="EI11598" s="90"/>
    </row>
    <row r="11599" spans="38:139">
      <c r="AL11599" s="13"/>
      <c r="AM11599" s="13"/>
      <c r="AN11599" s="3"/>
      <c r="AO11599" s="126"/>
      <c r="AP11599" s="126"/>
      <c r="AQ11599" s="127"/>
      <c r="AR11599" s="128"/>
      <c r="AS11599" s="13"/>
      <c r="AW11599" s="128"/>
      <c r="AX11599" s="128"/>
      <c r="AY11599" s="128"/>
      <c r="BH11599" s="89"/>
      <c r="BI11599" s="90"/>
      <c r="DL11599" s="13"/>
      <c r="DM11599" s="13"/>
      <c r="DN11599" s="3"/>
      <c r="DO11599" s="126"/>
      <c r="DP11599" s="126"/>
      <c r="DQ11599" s="127"/>
      <c r="DR11599" s="128"/>
      <c r="DS11599" s="13"/>
      <c r="DW11599" s="128"/>
      <c r="DX11599" s="128"/>
      <c r="DY11599" s="128"/>
      <c r="EH11599" s="89"/>
      <c r="EI11599" s="90"/>
    </row>
    <row r="11600" spans="38:139">
      <c r="AL11600" s="13"/>
      <c r="AM11600" s="13"/>
      <c r="AN11600" s="3"/>
      <c r="AO11600" s="126"/>
      <c r="AP11600" s="126"/>
      <c r="AQ11600" s="127"/>
      <c r="AR11600" s="128"/>
      <c r="AS11600" s="13"/>
      <c r="AW11600" s="128"/>
      <c r="AX11600" s="128"/>
      <c r="AY11600" s="128"/>
      <c r="BH11600" s="89"/>
      <c r="BI11600" s="90"/>
      <c r="DL11600" s="13"/>
      <c r="DM11600" s="13"/>
      <c r="DN11600" s="3"/>
      <c r="DO11600" s="126"/>
      <c r="DP11600" s="126"/>
      <c r="DQ11600" s="127"/>
      <c r="DR11600" s="128"/>
      <c r="DS11600" s="13"/>
      <c r="DW11600" s="128"/>
      <c r="DX11600" s="128"/>
      <c r="DY11600" s="128"/>
      <c r="EH11600" s="89"/>
      <c r="EI11600" s="90"/>
    </row>
    <row r="11601" spans="38:139">
      <c r="AL11601" s="13"/>
      <c r="AM11601" s="13"/>
      <c r="AN11601" s="3"/>
      <c r="AO11601" s="126"/>
      <c r="AP11601" s="126"/>
      <c r="AQ11601" s="127"/>
      <c r="AR11601" s="128"/>
      <c r="AS11601" s="13"/>
      <c r="AW11601" s="128"/>
      <c r="AX11601" s="128"/>
      <c r="AY11601" s="128"/>
      <c r="BH11601" s="89"/>
      <c r="BI11601" s="90"/>
      <c r="DL11601" s="13"/>
      <c r="DM11601" s="13"/>
      <c r="DN11601" s="3"/>
      <c r="DO11601" s="126"/>
      <c r="DP11601" s="126"/>
      <c r="DQ11601" s="127"/>
      <c r="DR11601" s="128"/>
      <c r="DS11601" s="13"/>
      <c r="DW11601" s="128"/>
      <c r="DX11601" s="128"/>
      <c r="DY11601" s="128"/>
      <c r="EH11601" s="89"/>
      <c r="EI11601" s="90"/>
    </row>
    <row r="11602" spans="38:139">
      <c r="AL11602" s="13"/>
      <c r="AM11602" s="13"/>
      <c r="AN11602" s="3"/>
      <c r="AO11602" s="126"/>
      <c r="AP11602" s="126"/>
      <c r="AQ11602" s="127"/>
      <c r="AR11602" s="128"/>
      <c r="AS11602" s="13"/>
      <c r="AW11602" s="128"/>
      <c r="AX11602" s="128"/>
      <c r="AY11602" s="128"/>
      <c r="BH11602" s="89"/>
      <c r="BI11602" s="90"/>
      <c r="DL11602" s="13"/>
      <c r="DM11602" s="13"/>
      <c r="DN11602" s="3"/>
      <c r="DO11602" s="126"/>
      <c r="DP11602" s="126"/>
      <c r="DQ11602" s="127"/>
      <c r="DR11602" s="128"/>
      <c r="DS11602" s="13"/>
      <c r="DW11602" s="128"/>
      <c r="DX11602" s="128"/>
      <c r="DY11602" s="128"/>
      <c r="EH11602" s="89"/>
      <c r="EI11602" s="90"/>
    </row>
    <row r="11603" spans="38:139">
      <c r="AL11603" s="13"/>
      <c r="AM11603" s="13"/>
      <c r="AN11603" s="3"/>
      <c r="AO11603" s="126"/>
      <c r="AP11603" s="126"/>
      <c r="AQ11603" s="127"/>
      <c r="AR11603" s="128"/>
      <c r="AS11603" s="13"/>
      <c r="AW11603" s="128"/>
      <c r="AX11603" s="128"/>
      <c r="AY11603" s="128"/>
      <c r="BH11603" s="89"/>
      <c r="BI11603" s="90"/>
      <c r="DL11603" s="13"/>
      <c r="DM11603" s="13"/>
      <c r="DN11603" s="3"/>
      <c r="DO11603" s="126"/>
      <c r="DP11603" s="126"/>
      <c r="DQ11603" s="127"/>
      <c r="DR11603" s="128"/>
      <c r="DS11603" s="13"/>
      <c r="DW11603" s="128"/>
      <c r="DX11603" s="128"/>
      <c r="DY11603" s="128"/>
      <c r="EH11603" s="89"/>
      <c r="EI11603" s="90"/>
    </row>
    <row r="11604" spans="38:139">
      <c r="AL11604" s="13"/>
      <c r="AM11604" s="13"/>
      <c r="AN11604" s="3"/>
      <c r="AO11604" s="126"/>
      <c r="AP11604" s="126"/>
      <c r="AQ11604" s="127"/>
      <c r="AR11604" s="128"/>
      <c r="AS11604" s="13"/>
      <c r="AW11604" s="128"/>
      <c r="AX11604" s="128"/>
      <c r="AY11604" s="128"/>
      <c r="BH11604" s="89"/>
      <c r="BI11604" s="90"/>
      <c r="DL11604" s="13"/>
      <c r="DM11604" s="13"/>
      <c r="DN11604" s="3"/>
      <c r="DO11604" s="126"/>
      <c r="DP11604" s="126"/>
      <c r="DQ11604" s="127"/>
      <c r="DR11604" s="128"/>
      <c r="DS11604" s="13"/>
      <c r="DW11604" s="128"/>
      <c r="DX11604" s="128"/>
      <c r="DY11604" s="128"/>
      <c r="EH11604" s="89"/>
      <c r="EI11604" s="90"/>
    </row>
    <row r="11605" spans="38:139">
      <c r="AL11605" s="13"/>
      <c r="AM11605" s="13"/>
      <c r="AN11605" s="3"/>
      <c r="AO11605" s="126"/>
      <c r="AP11605" s="126"/>
      <c r="AQ11605" s="127"/>
      <c r="AR11605" s="128"/>
      <c r="AS11605" s="13"/>
      <c r="AW11605" s="128"/>
      <c r="AX11605" s="128"/>
      <c r="AY11605" s="128"/>
      <c r="BH11605" s="89"/>
      <c r="BI11605" s="90"/>
      <c r="DL11605" s="13"/>
      <c r="DM11605" s="13"/>
      <c r="DN11605" s="3"/>
      <c r="DO11605" s="126"/>
      <c r="DP11605" s="126"/>
      <c r="DQ11605" s="127"/>
      <c r="DR11605" s="128"/>
      <c r="DS11605" s="13"/>
      <c r="DW11605" s="128"/>
      <c r="DX11605" s="128"/>
      <c r="DY11605" s="128"/>
      <c r="EH11605" s="89"/>
      <c r="EI11605" s="90"/>
    </row>
    <row r="11606" spans="38:139">
      <c r="AL11606" s="13"/>
      <c r="AM11606" s="13"/>
      <c r="AN11606" s="3"/>
      <c r="AO11606" s="126"/>
      <c r="AP11606" s="126"/>
      <c r="AQ11606" s="127"/>
      <c r="AR11606" s="128"/>
      <c r="AS11606" s="13"/>
      <c r="AW11606" s="128"/>
      <c r="AX11606" s="128"/>
      <c r="AY11606" s="128"/>
      <c r="BH11606" s="89"/>
      <c r="BI11606" s="90"/>
      <c r="DL11606" s="13"/>
      <c r="DM11606" s="13"/>
      <c r="DN11606" s="3"/>
      <c r="DO11606" s="126"/>
      <c r="DP11606" s="126"/>
      <c r="DQ11606" s="127"/>
      <c r="DR11606" s="128"/>
      <c r="DS11606" s="13"/>
      <c r="DW11606" s="128"/>
      <c r="DX11606" s="128"/>
      <c r="DY11606" s="128"/>
      <c r="EH11606" s="89"/>
      <c r="EI11606" s="90"/>
    </row>
    <row r="11607" spans="38:139">
      <c r="AL11607" s="13"/>
      <c r="AM11607" s="13"/>
      <c r="AN11607" s="3"/>
      <c r="AO11607" s="126"/>
      <c r="AP11607" s="126"/>
      <c r="AQ11607" s="127"/>
      <c r="AR11607" s="128"/>
      <c r="AS11607" s="13"/>
      <c r="AW11607" s="128"/>
      <c r="AX11607" s="128"/>
      <c r="AY11607" s="128"/>
      <c r="BH11607" s="89"/>
      <c r="BI11607" s="90"/>
      <c r="DL11607" s="13"/>
      <c r="DM11607" s="13"/>
      <c r="DN11607" s="3"/>
      <c r="DO11607" s="126"/>
      <c r="DP11607" s="126"/>
      <c r="DQ11607" s="127"/>
      <c r="DR11607" s="128"/>
      <c r="DS11607" s="13"/>
      <c r="DW11607" s="128"/>
      <c r="DX11607" s="128"/>
      <c r="DY11607" s="128"/>
      <c r="EH11607" s="89"/>
      <c r="EI11607" s="90"/>
    </row>
    <row r="11608" spans="38:139">
      <c r="AL11608" s="13"/>
      <c r="AM11608" s="13"/>
      <c r="AN11608" s="3"/>
      <c r="AO11608" s="126"/>
      <c r="AP11608" s="126"/>
      <c r="AQ11608" s="127"/>
      <c r="AR11608" s="128"/>
      <c r="AS11608" s="13"/>
      <c r="AW11608" s="128"/>
      <c r="AX11608" s="128"/>
      <c r="AY11608" s="128"/>
      <c r="BH11608" s="89"/>
      <c r="BI11608" s="90"/>
      <c r="DL11608" s="13"/>
      <c r="DM11608" s="13"/>
      <c r="DN11608" s="3"/>
      <c r="DO11608" s="126"/>
      <c r="DP11608" s="126"/>
      <c r="DQ11608" s="127"/>
      <c r="DR11608" s="128"/>
      <c r="DS11608" s="13"/>
      <c r="DW11608" s="128"/>
      <c r="DX11608" s="128"/>
      <c r="DY11608" s="128"/>
      <c r="EH11608" s="89"/>
      <c r="EI11608" s="90"/>
    </row>
    <row r="11609" spans="38:139">
      <c r="AL11609" s="13"/>
      <c r="AM11609" s="13"/>
      <c r="AN11609" s="3"/>
      <c r="AO11609" s="126"/>
      <c r="AP11609" s="126"/>
      <c r="AQ11609" s="127"/>
      <c r="AR11609" s="128"/>
      <c r="AS11609" s="13"/>
      <c r="AW11609" s="128"/>
      <c r="AX11609" s="128"/>
      <c r="AY11609" s="128"/>
      <c r="BH11609" s="89"/>
      <c r="BI11609" s="90"/>
      <c r="DL11609" s="13"/>
      <c r="DM11609" s="13"/>
      <c r="DN11609" s="3"/>
      <c r="DO11609" s="126"/>
      <c r="DP11609" s="126"/>
      <c r="DQ11609" s="127"/>
      <c r="DR11609" s="128"/>
      <c r="DS11609" s="13"/>
      <c r="DW11609" s="128"/>
      <c r="DX11609" s="128"/>
      <c r="DY11609" s="128"/>
      <c r="EH11609" s="89"/>
      <c r="EI11609" s="90"/>
    </row>
    <row r="11610" spans="38:139">
      <c r="AL11610" s="13"/>
      <c r="AM11610" s="13"/>
      <c r="AN11610" s="3"/>
      <c r="AO11610" s="126"/>
      <c r="AP11610" s="126"/>
      <c r="AQ11610" s="127"/>
      <c r="AR11610" s="128"/>
      <c r="AS11610" s="13"/>
      <c r="AW11610" s="128"/>
      <c r="AX11610" s="128"/>
      <c r="AY11610" s="128"/>
      <c r="BH11610" s="89"/>
      <c r="BI11610" s="90"/>
      <c r="DL11610" s="13"/>
      <c r="DM11610" s="13"/>
      <c r="DN11610" s="3"/>
      <c r="DO11610" s="126"/>
      <c r="DP11610" s="126"/>
      <c r="DQ11610" s="127"/>
      <c r="DR11610" s="128"/>
      <c r="DS11610" s="13"/>
      <c r="DW11610" s="128"/>
      <c r="DX11610" s="128"/>
      <c r="DY11610" s="128"/>
      <c r="EH11610" s="89"/>
      <c r="EI11610" s="90"/>
    </row>
    <row r="11611" spans="38:139">
      <c r="AL11611" s="13"/>
      <c r="AM11611" s="13"/>
      <c r="AN11611" s="3"/>
      <c r="AO11611" s="126"/>
      <c r="AP11611" s="126"/>
      <c r="AQ11611" s="127"/>
      <c r="AR11611" s="128"/>
      <c r="AS11611" s="13"/>
      <c r="AW11611" s="128"/>
      <c r="AX11611" s="128"/>
      <c r="AY11611" s="128"/>
      <c r="BH11611" s="89"/>
      <c r="BI11611" s="90"/>
      <c r="DL11611" s="13"/>
      <c r="DM11611" s="13"/>
      <c r="DN11611" s="3"/>
      <c r="DO11611" s="126"/>
      <c r="DP11611" s="126"/>
      <c r="DQ11611" s="127"/>
      <c r="DR11611" s="128"/>
      <c r="DS11611" s="13"/>
      <c r="DW11611" s="128"/>
      <c r="DX11611" s="128"/>
      <c r="DY11611" s="128"/>
      <c r="EH11611" s="89"/>
      <c r="EI11611" s="90"/>
    </row>
    <row r="11612" spans="38:139">
      <c r="AL11612" s="13"/>
      <c r="AM11612" s="13"/>
      <c r="AN11612" s="3"/>
      <c r="AO11612" s="126"/>
      <c r="AP11612" s="126"/>
      <c r="AQ11612" s="127"/>
      <c r="AR11612" s="128"/>
      <c r="AS11612" s="13"/>
      <c r="AW11612" s="128"/>
      <c r="AX11612" s="128"/>
      <c r="AY11612" s="128"/>
      <c r="BH11612" s="89"/>
      <c r="BI11612" s="90"/>
      <c r="DL11612" s="13"/>
      <c r="DM11612" s="13"/>
      <c r="DN11612" s="3"/>
      <c r="DO11612" s="126"/>
      <c r="DP11612" s="126"/>
      <c r="DQ11612" s="127"/>
      <c r="DR11612" s="128"/>
      <c r="DS11612" s="13"/>
      <c r="DW11612" s="128"/>
      <c r="DX11612" s="128"/>
      <c r="DY11612" s="128"/>
      <c r="EH11612" s="89"/>
      <c r="EI11612" s="90"/>
    </row>
    <row r="11613" spans="38:139">
      <c r="AL11613" s="13"/>
      <c r="AM11613" s="13"/>
      <c r="AN11613" s="3"/>
      <c r="AO11613" s="126"/>
      <c r="AP11613" s="126"/>
      <c r="AQ11613" s="127"/>
      <c r="AR11613" s="128"/>
      <c r="AS11613" s="13"/>
      <c r="AW11613" s="128"/>
      <c r="AX11613" s="128"/>
      <c r="AY11613" s="128"/>
      <c r="BH11613" s="89"/>
      <c r="BI11613" s="90"/>
      <c r="DL11613" s="13"/>
      <c r="DM11613" s="13"/>
      <c r="DN11613" s="3"/>
      <c r="DO11613" s="126"/>
      <c r="DP11613" s="126"/>
      <c r="DQ11613" s="127"/>
      <c r="DR11613" s="128"/>
      <c r="DS11613" s="13"/>
      <c r="DW11613" s="128"/>
      <c r="DX11613" s="128"/>
      <c r="DY11613" s="128"/>
      <c r="EH11613" s="89"/>
      <c r="EI11613" s="90"/>
    </row>
    <row r="11614" spans="38:139">
      <c r="AL11614" s="13"/>
      <c r="AM11614" s="13"/>
      <c r="AN11614" s="3"/>
      <c r="AO11614" s="126"/>
      <c r="AP11614" s="126"/>
      <c r="AQ11614" s="127"/>
      <c r="AR11614" s="128"/>
      <c r="AS11614" s="13"/>
      <c r="AW11614" s="128"/>
      <c r="AX11614" s="128"/>
      <c r="AY11614" s="128"/>
      <c r="BH11614" s="89"/>
      <c r="BI11614" s="90"/>
      <c r="DL11614" s="13"/>
      <c r="DM11614" s="13"/>
      <c r="DN11614" s="3"/>
      <c r="DO11614" s="126"/>
      <c r="DP11614" s="126"/>
      <c r="DQ11614" s="127"/>
      <c r="DR11614" s="128"/>
      <c r="DS11614" s="13"/>
      <c r="DW11614" s="128"/>
      <c r="DX11614" s="128"/>
      <c r="DY11614" s="128"/>
      <c r="EH11614" s="89"/>
      <c r="EI11614" s="90"/>
    </row>
    <row r="11615" spans="38:139">
      <c r="AL11615" s="13"/>
      <c r="AM11615" s="13"/>
      <c r="AN11615" s="3"/>
      <c r="AO11615" s="126"/>
      <c r="AP11615" s="126"/>
      <c r="AQ11615" s="127"/>
      <c r="AR11615" s="128"/>
      <c r="AS11615" s="13"/>
      <c r="AW11615" s="128"/>
      <c r="AX11615" s="128"/>
      <c r="AY11615" s="128"/>
      <c r="BH11615" s="89"/>
      <c r="BI11615" s="90"/>
      <c r="DL11615" s="13"/>
      <c r="DM11615" s="13"/>
      <c r="DN11615" s="3"/>
      <c r="DO11615" s="126"/>
      <c r="DP11615" s="126"/>
      <c r="DQ11615" s="127"/>
      <c r="DR11615" s="128"/>
      <c r="DS11615" s="13"/>
      <c r="DW11615" s="128"/>
      <c r="DX11615" s="128"/>
      <c r="DY11615" s="128"/>
      <c r="EH11615" s="89"/>
      <c r="EI11615" s="90"/>
    </row>
    <row r="11616" spans="38:139">
      <c r="AL11616" s="13"/>
      <c r="AM11616" s="13"/>
      <c r="AN11616" s="3"/>
      <c r="AO11616" s="126"/>
      <c r="AP11616" s="126"/>
      <c r="AQ11616" s="127"/>
      <c r="AR11616" s="128"/>
      <c r="AS11616" s="13"/>
      <c r="AW11616" s="128"/>
      <c r="AX11616" s="128"/>
      <c r="AY11616" s="128"/>
      <c r="BH11616" s="89"/>
      <c r="BI11616" s="90"/>
      <c r="DL11616" s="13"/>
      <c r="DM11616" s="13"/>
      <c r="DN11616" s="3"/>
      <c r="DO11616" s="126"/>
      <c r="DP11616" s="126"/>
      <c r="DQ11616" s="127"/>
      <c r="DR11616" s="128"/>
      <c r="DS11616" s="13"/>
      <c r="DW11616" s="128"/>
      <c r="DX11616" s="128"/>
      <c r="DY11616" s="128"/>
      <c r="EH11616" s="89"/>
      <c r="EI11616" s="90"/>
    </row>
    <row r="11617" spans="38:139">
      <c r="AL11617" s="13"/>
      <c r="AM11617" s="13"/>
      <c r="AN11617" s="3"/>
      <c r="AO11617" s="126"/>
      <c r="AP11617" s="126"/>
      <c r="AQ11617" s="127"/>
      <c r="AR11617" s="128"/>
      <c r="AS11617" s="13"/>
      <c r="AW11617" s="128"/>
      <c r="AX11617" s="128"/>
      <c r="AY11617" s="128"/>
      <c r="BH11617" s="89"/>
      <c r="BI11617" s="90"/>
      <c r="DL11617" s="13"/>
      <c r="DM11617" s="13"/>
      <c r="DN11617" s="3"/>
      <c r="DO11617" s="126"/>
      <c r="DP11617" s="126"/>
      <c r="DQ11617" s="127"/>
      <c r="DR11617" s="128"/>
      <c r="DS11617" s="13"/>
      <c r="DW11617" s="128"/>
      <c r="DX11617" s="128"/>
      <c r="DY11617" s="128"/>
      <c r="EH11617" s="89"/>
      <c r="EI11617" s="90"/>
    </row>
    <row r="11618" spans="38:139">
      <c r="AL11618" s="13"/>
      <c r="AM11618" s="13"/>
      <c r="AN11618" s="3"/>
      <c r="AO11618" s="126"/>
      <c r="AP11618" s="126"/>
      <c r="AQ11618" s="127"/>
      <c r="AR11618" s="128"/>
      <c r="AS11618" s="13"/>
      <c r="AW11618" s="128"/>
      <c r="AX11618" s="128"/>
      <c r="AY11618" s="128"/>
      <c r="BH11618" s="89"/>
      <c r="BI11618" s="90"/>
      <c r="DL11618" s="13"/>
      <c r="DM11618" s="13"/>
      <c r="DN11618" s="3"/>
      <c r="DO11618" s="126"/>
      <c r="DP11618" s="126"/>
      <c r="DQ11618" s="127"/>
      <c r="DR11618" s="128"/>
      <c r="DS11618" s="13"/>
      <c r="DW11618" s="128"/>
      <c r="DX11618" s="128"/>
      <c r="DY11618" s="128"/>
      <c r="EH11618" s="89"/>
      <c r="EI11618" s="90"/>
    </row>
    <row r="11619" spans="38:139">
      <c r="AL11619" s="13"/>
      <c r="AM11619" s="13"/>
      <c r="AN11619" s="3"/>
      <c r="AO11619" s="126"/>
      <c r="AP11619" s="126"/>
      <c r="AQ11619" s="127"/>
      <c r="AR11619" s="128"/>
      <c r="AS11619" s="13"/>
      <c r="AW11619" s="128"/>
      <c r="AX11619" s="128"/>
      <c r="AY11619" s="128"/>
      <c r="BH11619" s="89"/>
      <c r="BI11619" s="90"/>
      <c r="DL11619" s="13"/>
      <c r="DM11619" s="13"/>
      <c r="DN11619" s="3"/>
      <c r="DO11619" s="126"/>
      <c r="DP11619" s="126"/>
      <c r="DQ11619" s="127"/>
      <c r="DR11619" s="128"/>
      <c r="DS11619" s="13"/>
      <c r="DW11619" s="128"/>
      <c r="DX11619" s="128"/>
      <c r="DY11619" s="128"/>
      <c r="EH11619" s="89"/>
      <c r="EI11619" s="90"/>
    </row>
    <row r="11620" spans="38:139">
      <c r="AL11620" s="13"/>
      <c r="AM11620" s="13"/>
      <c r="AN11620" s="3"/>
      <c r="AO11620" s="126"/>
      <c r="AP11620" s="126"/>
      <c r="AQ11620" s="127"/>
      <c r="AR11620" s="128"/>
      <c r="AS11620" s="13"/>
      <c r="AW11620" s="128"/>
      <c r="AX11620" s="128"/>
      <c r="AY11620" s="128"/>
      <c r="BH11620" s="89"/>
      <c r="BI11620" s="90"/>
      <c r="DL11620" s="13"/>
      <c r="DM11620" s="13"/>
      <c r="DN11620" s="3"/>
      <c r="DO11620" s="126"/>
      <c r="DP11620" s="126"/>
      <c r="DQ11620" s="127"/>
      <c r="DR11620" s="128"/>
      <c r="DS11620" s="13"/>
      <c r="DW11620" s="128"/>
      <c r="DX11620" s="128"/>
      <c r="DY11620" s="128"/>
      <c r="EH11620" s="89"/>
      <c r="EI11620" s="90"/>
    </row>
    <row r="11621" spans="38:139">
      <c r="AL11621" s="13"/>
      <c r="AM11621" s="13"/>
      <c r="AN11621" s="3"/>
      <c r="AO11621" s="126"/>
      <c r="AP11621" s="126"/>
      <c r="AQ11621" s="127"/>
      <c r="AR11621" s="128"/>
      <c r="AS11621" s="13"/>
      <c r="AW11621" s="128"/>
      <c r="AX11621" s="128"/>
      <c r="AY11621" s="128"/>
      <c r="BH11621" s="89"/>
      <c r="BI11621" s="90"/>
      <c r="DL11621" s="13"/>
      <c r="DM11621" s="13"/>
      <c r="DN11621" s="3"/>
      <c r="DO11621" s="126"/>
      <c r="DP11621" s="126"/>
      <c r="DQ11621" s="127"/>
      <c r="DR11621" s="128"/>
      <c r="DS11621" s="13"/>
      <c r="DW11621" s="128"/>
      <c r="DX11621" s="128"/>
      <c r="DY11621" s="128"/>
      <c r="EH11621" s="89"/>
      <c r="EI11621" s="90"/>
    </row>
    <row r="11622" spans="38:139">
      <c r="AL11622" s="13"/>
      <c r="AM11622" s="13"/>
      <c r="AN11622" s="3"/>
      <c r="AO11622" s="126"/>
      <c r="AP11622" s="126"/>
      <c r="AQ11622" s="127"/>
      <c r="AR11622" s="128"/>
      <c r="AS11622" s="13"/>
      <c r="AW11622" s="128"/>
      <c r="AX11622" s="128"/>
      <c r="AY11622" s="128"/>
      <c r="BH11622" s="89"/>
      <c r="BI11622" s="90"/>
      <c r="DL11622" s="13"/>
      <c r="DM11622" s="13"/>
      <c r="DN11622" s="3"/>
      <c r="DO11622" s="126"/>
      <c r="DP11622" s="126"/>
      <c r="DQ11622" s="127"/>
      <c r="DR11622" s="128"/>
      <c r="DS11622" s="13"/>
      <c r="DW11622" s="128"/>
      <c r="DX11622" s="128"/>
      <c r="DY11622" s="128"/>
      <c r="EH11622" s="89"/>
      <c r="EI11622" s="90"/>
    </row>
    <row r="11623" spans="38:139">
      <c r="AL11623" s="13"/>
      <c r="AM11623" s="13"/>
      <c r="AN11623" s="3"/>
      <c r="AO11623" s="126"/>
      <c r="AP11623" s="126"/>
      <c r="AQ11623" s="127"/>
      <c r="AR11623" s="128"/>
      <c r="AS11623" s="13"/>
      <c r="AW11623" s="128"/>
      <c r="AX11623" s="128"/>
      <c r="AY11623" s="128"/>
      <c r="BH11623" s="89"/>
      <c r="BI11623" s="90"/>
      <c r="DL11623" s="13"/>
      <c r="DM11623" s="13"/>
      <c r="DN11623" s="3"/>
      <c r="DO11623" s="126"/>
      <c r="DP11623" s="126"/>
      <c r="DQ11623" s="127"/>
      <c r="DR11623" s="128"/>
      <c r="DS11623" s="13"/>
      <c r="DW11623" s="128"/>
      <c r="DX11623" s="128"/>
      <c r="DY11623" s="128"/>
      <c r="EH11623" s="89"/>
      <c r="EI11623" s="90"/>
    </row>
    <row r="11624" spans="38:139">
      <c r="AL11624" s="13"/>
      <c r="AM11624" s="13"/>
      <c r="AN11624" s="3"/>
      <c r="AO11624" s="126"/>
      <c r="AP11624" s="126"/>
      <c r="AQ11624" s="127"/>
      <c r="AR11624" s="128"/>
      <c r="AS11624" s="13"/>
      <c r="AW11624" s="128"/>
      <c r="AX11624" s="128"/>
      <c r="AY11624" s="128"/>
      <c r="BH11624" s="89"/>
      <c r="BI11624" s="90"/>
      <c r="DL11624" s="13"/>
      <c r="DM11624" s="13"/>
      <c r="DN11624" s="3"/>
      <c r="DO11624" s="126"/>
      <c r="DP11624" s="126"/>
      <c r="DQ11624" s="127"/>
      <c r="DR11624" s="128"/>
      <c r="DS11624" s="13"/>
      <c r="DW11624" s="128"/>
      <c r="DX11624" s="128"/>
      <c r="DY11624" s="128"/>
      <c r="EH11624" s="89"/>
      <c r="EI11624" s="90"/>
    </row>
    <row r="11625" spans="38:139">
      <c r="AL11625" s="13"/>
      <c r="AM11625" s="13"/>
      <c r="AN11625" s="3"/>
      <c r="AO11625" s="126"/>
      <c r="AP11625" s="126"/>
      <c r="AQ11625" s="127"/>
      <c r="AR11625" s="128"/>
      <c r="AS11625" s="13"/>
      <c r="AW11625" s="128"/>
      <c r="AX11625" s="128"/>
      <c r="AY11625" s="128"/>
      <c r="BH11625" s="89"/>
      <c r="BI11625" s="90"/>
      <c r="DL11625" s="13"/>
      <c r="DM11625" s="13"/>
      <c r="DN11625" s="3"/>
      <c r="DO11625" s="126"/>
      <c r="DP11625" s="126"/>
      <c r="DQ11625" s="127"/>
      <c r="DR11625" s="128"/>
      <c r="DS11625" s="13"/>
      <c r="DW11625" s="128"/>
      <c r="DX11625" s="128"/>
      <c r="DY11625" s="128"/>
      <c r="EH11625" s="89"/>
      <c r="EI11625" s="90"/>
    </row>
    <row r="11626" spans="38:139">
      <c r="AL11626" s="13"/>
      <c r="AM11626" s="13"/>
      <c r="AN11626" s="3"/>
      <c r="AO11626" s="126"/>
      <c r="AP11626" s="126"/>
      <c r="AQ11626" s="127"/>
      <c r="AR11626" s="128"/>
      <c r="AS11626" s="13"/>
      <c r="AW11626" s="128"/>
      <c r="AX11626" s="128"/>
      <c r="AY11626" s="128"/>
      <c r="BH11626" s="89"/>
      <c r="BI11626" s="90"/>
      <c r="DL11626" s="13"/>
      <c r="DM11626" s="13"/>
      <c r="DN11626" s="3"/>
      <c r="DO11626" s="126"/>
      <c r="DP11626" s="126"/>
      <c r="DQ11626" s="127"/>
      <c r="DR11626" s="128"/>
      <c r="DS11626" s="13"/>
      <c r="DW11626" s="128"/>
      <c r="DX11626" s="128"/>
      <c r="DY11626" s="128"/>
      <c r="EH11626" s="89"/>
      <c r="EI11626" s="90"/>
    </row>
    <row r="11627" spans="38:139">
      <c r="AL11627" s="13"/>
      <c r="AM11627" s="13"/>
      <c r="AN11627" s="3"/>
      <c r="AO11627" s="126"/>
      <c r="AP11627" s="126"/>
      <c r="AQ11627" s="127"/>
      <c r="AR11627" s="128"/>
      <c r="AS11627" s="13"/>
      <c r="AW11627" s="128"/>
      <c r="AX11627" s="128"/>
      <c r="AY11627" s="128"/>
      <c r="BH11627" s="89"/>
      <c r="BI11627" s="90"/>
      <c r="DL11627" s="13"/>
      <c r="DM11627" s="13"/>
      <c r="DN11627" s="3"/>
      <c r="DO11627" s="126"/>
      <c r="DP11627" s="126"/>
      <c r="DQ11627" s="127"/>
      <c r="DR11627" s="128"/>
      <c r="DS11627" s="13"/>
      <c r="DW11627" s="128"/>
      <c r="DX11627" s="128"/>
      <c r="DY11627" s="128"/>
      <c r="EH11627" s="89"/>
      <c r="EI11627" s="90"/>
    </row>
    <row r="11628" spans="38:139">
      <c r="AL11628" s="13"/>
      <c r="AM11628" s="13"/>
      <c r="AN11628" s="3"/>
      <c r="AO11628" s="126"/>
      <c r="AP11628" s="126"/>
      <c r="AQ11628" s="127"/>
      <c r="AR11628" s="128"/>
      <c r="AS11628" s="13"/>
      <c r="AW11628" s="128"/>
      <c r="AX11628" s="128"/>
      <c r="AY11628" s="128"/>
      <c r="BH11628" s="89"/>
      <c r="BI11628" s="90"/>
      <c r="DL11628" s="13"/>
      <c r="DM11628" s="13"/>
      <c r="DN11628" s="3"/>
      <c r="DO11628" s="126"/>
      <c r="DP11628" s="126"/>
      <c r="DQ11628" s="127"/>
      <c r="DR11628" s="128"/>
      <c r="DS11628" s="13"/>
      <c r="DW11628" s="128"/>
      <c r="DX11628" s="128"/>
      <c r="DY11628" s="128"/>
      <c r="EH11628" s="89"/>
      <c r="EI11628" s="90"/>
    </row>
    <row r="11629" spans="38:139">
      <c r="AL11629" s="13"/>
      <c r="AM11629" s="13"/>
      <c r="AN11629" s="3"/>
      <c r="AO11629" s="126"/>
      <c r="AP11629" s="126"/>
      <c r="AQ11629" s="127"/>
      <c r="AR11629" s="128"/>
      <c r="AS11629" s="13"/>
      <c r="AW11629" s="128"/>
      <c r="AX11629" s="128"/>
      <c r="AY11629" s="128"/>
      <c r="BH11629" s="89"/>
      <c r="BI11629" s="90"/>
      <c r="DL11629" s="13"/>
      <c r="DM11629" s="13"/>
      <c r="DN11629" s="3"/>
      <c r="DO11629" s="126"/>
      <c r="DP11629" s="126"/>
      <c r="DQ11629" s="127"/>
      <c r="DR11629" s="128"/>
      <c r="DS11629" s="13"/>
      <c r="DW11629" s="128"/>
      <c r="DX11629" s="128"/>
      <c r="DY11629" s="128"/>
      <c r="EH11629" s="89"/>
      <c r="EI11629" s="90"/>
    </row>
    <row r="11630" spans="38:139">
      <c r="AL11630" s="13"/>
      <c r="AM11630" s="13"/>
      <c r="AN11630" s="3"/>
      <c r="AO11630" s="126"/>
      <c r="AP11630" s="126"/>
      <c r="AQ11630" s="127"/>
      <c r="AR11630" s="128"/>
      <c r="AS11630" s="13"/>
      <c r="AW11630" s="128"/>
      <c r="AX11630" s="128"/>
      <c r="AY11630" s="128"/>
      <c r="BH11630" s="89"/>
      <c r="BI11630" s="90"/>
      <c r="DL11630" s="13"/>
      <c r="DM11630" s="13"/>
      <c r="DN11630" s="3"/>
      <c r="DO11630" s="126"/>
      <c r="DP11630" s="126"/>
      <c r="DQ11630" s="127"/>
      <c r="DR11630" s="128"/>
      <c r="DS11630" s="13"/>
      <c r="DW11630" s="128"/>
      <c r="DX11630" s="128"/>
      <c r="DY11630" s="128"/>
      <c r="EH11630" s="89"/>
      <c r="EI11630" s="90"/>
    </row>
    <row r="11631" spans="38:139">
      <c r="AL11631" s="13"/>
      <c r="AM11631" s="13"/>
      <c r="AN11631" s="3"/>
      <c r="AO11631" s="126"/>
      <c r="AP11631" s="126"/>
      <c r="AQ11631" s="127"/>
      <c r="AR11631" s="128"/>
      <c r="AS11631" s="13"/>
      <c r="AW11631" s="128"/>
      <c r="AX11631" s="128"/>
      <c r="AY11631" s="128"/>
      <c r="BH11631" s="89"/>
      <c r="BI11631" s="90"/>
      <c r="DL11631" s="13"/>
      <c r="DM11631" s="13"/>
      <c r="DN11631" s="3"/>
      <c r="DO11631" s="126"/>
      <c r="DP11631" s="126"/>
      <c r="DQ11631" s="127"/>
      <c r="DR11631" s="128"/>
      <c r="DS11631" s="13"/>
      <c r="DW11631" s="128"/>
      <c r="DX11631" s="128"/>
      <c r="DY11631" s="128"/>
      <c r="EH11631" s="89"/>
      <c r="EI11631" s="90"/>
    </row>
    <row r="11632" spans="38:139">
      <c r="AL11632" s="13"/>
      <c r="AM11632" s="13"/>
      <c r="AN11632" s="3"/>
      <c r="AO11632" s="126"/>
      <c r="AP11632" s="126"/>
      <c r="AQ11632" s="127"/>
      <c r="AR11632" s="128"/>
      <c r="AS11632" s="13"/>
      <c r="AW11632" s="128"/>
      <c r="AX11632" s="128"/>
      <c r="AY11632" s="128"/>
      <c r="BH11632" s="89"/>
      <c r="BI11632" s="90"/>
      <c r="DL11632" s="13"/>
      <c r="DM11632" s="13"/>
      <c r="DN11632" s="3"/>
      <c r="DO11632" s="126"/>
      <c r="DP11632" s="126"/>
      <c r="DQ11632" s="127"/>
      <c r="DR11632" s="128"/>
      <c r="DS11632" s="13"/>
      <c r="DW11632" s="128"/>
      <c r="DX11632" s="128"/>
      <c r="DY11632" s="128"/>
      <c r="EH11632" s="89"/>
      <c r="EI11632" s="90"/>
    </row>
    <row r="11633" spans="38:139">
      <c r="AL11633" s="13"/>
      <c r="AM11633" s="13"/>
      <c r="AN11633" s="3"/>
      <c r="AO11633" s="126"/>
      <c r="AP11633" s="126"/>
      <c r="AQ11633" s="127"/>
      <c r="AR11633" s="128"/>
      <c r="AS11633" s="13"/>
      <c r="AW11633" s="128"/>
      <c r="AX11633" s="128"/>
      <c r="AY11633" s="128"/>
      <c r="BH11633" s="89"/>
      <c r="BI11633" s="90"/>
      <c r="DL11633" s="13"/>
      <c r="DM11633" s="13"/>
      <c r="DN11633" s="3"/>
      <c r="DO11633" s="126"/>
      <c r="DP11633" s="126"/>
      <c r="DQ11633" s="127"/>
      <c r="DR11633" s="128"/>
      <c r="DS11633" s="13"/>
      <c r="DW11633" s="128"/>
      <c r="DX11633" s="128"/>
      <c r="DY11633" s="128"/>
      <c r="EH11633" s="89"/>
      <c r="EI11633" s="90"/>
    </row>
    <row r="11634" spans="38:139">
      <c r="AL11634" s="13"/>
      <c r="AM11634" s="13"/>
      <c r="AN11634" s="3"/>
      <c r="AO11634" s="126"/>
      <c r="AP11634" s="126"/>
      <c r="AQ11634" s="127"/>
      <c r="AR11634" s="128"/>
      <c r="AS11634" s="13"/>
      <c r="AW11634" s="128"/>
      <c r="AX11634" s="128"/>
      <c r="AY11634" s="128"/>
      <c r="BH11634" s="89"/>
      <c r="BI11634" s="90"/>
      <c r="DL11634" s="13"/>
      <c r="DM11634" s="13"/>
      <c r="DN11634" s="3"/>
      <c r="DO11634" s="126"/>
      <c r="DP11634" s="126"/>
      <c r="DQ11634" s="127"/>
      <c r="DR11634" s="128"/>
      <c r="DS11634" s="13"/>
      <c r="DW11634" s="128"/>
      <c r="DX11634" s="128"/>
      <c r="DY11634" s="128"/>
      <c r="EH11634" s="89"/>
      <c r="EI11634" s="90"/>
    </row>
    <row r="11635" spans="38:139">
      <c r="AL11635" s="13"/>
      <c r="AM11635" s="13"/>
      <c r="AN11635" s="3"/>
      <c r="AO11635" s="126"/>
      <c r="AP11635" s="126"/>
      <c r="AQ11635" s="127"/>
      <c r="AR11635" s="128"/>
      <c r="AS11635" s="13"/>
      <c r="AW11635" s="128"/>
      <c r="AX11635" s="128"/>
      <c r="AY11635" s="128"/>
      <c r="BH11635" s="89"/>
      <c r="BI11635" s="90"/>
      <c r="DL11635" s="13"/>
      <c r="DM11635" s="13"/>
      <c r="DN11635" s="3"/>
      <c r="DO11635" s="126"/>
      <c r="DP11635" s="126"/>
      <c r="DQ11635" s="127"/>
      <c r="DR11635" s="128"/>
      <c r="DS11635" s="13"/>
      <c r="DW11635" s="128"/>
      <c r="DX11635" s="128"/>
      <c r="DY11635" s="128"/>
      <c r="EH11635" s="89"/>
      <c r="EI11635" s="90"/>
    </row>
    <row r="11636" spans="38:139">
      <c r="AL11636" s="13"/>
      <c r="AM11636" s="13"/>
      <c r="AN11636" s="3"/>
      <c r="AO11636" s="126"/>
      <c r="AP11636" s="126"/>
      <c r="AQ11636" s="127"/>
      <c r="AR11636" s="128"/>
      <c r="AS11636" s="13"/>
      <c r="AW11636" s="128"/>
      <c r="AX11636" s="128"/>
      <c r="AY11636" s="128"/>
      <c r="BH11636" s="89"/>
      <c r="BI11636" s="90"/>
      <c r="DL11636" s="13"/>
      <c r="DM11636" s="13"/>
      <c r="DN11636" s="3"/>
      <c r="DO11636" s="126"/>
      <c r="DP11636" s="126"/>
      <c r="DQ11636" s="127"/>
      <c r="DR11636" s="128"/>
      <c r="DS11636" s="13"/>
      <c r="DW11636" s="128"/>
      <c r="DX11636" s="128"/>
      <c r="DY11636" s="128"/>
      <c r="EH11636" s="89"/>
      <c r="EI11636" s="90"/>
    </row>
    <row r="11637" spans="38:139">
      <c r="AL11637" s="13"/>
      <c r="AM11637" s="13"/>
      <c r="AN11637" s="3"/>
      <c r="AO11637" s="126"/>
      <c r="AP11637" s="126"/>
      <c r="AQ11637" s="127"/>
      <c r="AR11637" s="128"/>
      <c r="AS11637" s="13"/>
      <c r="AW11637" s="128"/>
      <c r="AX11637" s="128"/>
      <c r="AY11637" s="128"/>
      <c r="BH11637" s="89"/>
      <c r="BI11637" s="90"/>
      <c r="DL11637" s="13"/>
      <c r="DM11637" s="13"/>
      <c r="DN11637" s="3"/>
      <c r="DO11637" s="126"/>
      <c r="DP11637" s="126"/>
      <c r="DQ11637" s="127"/>
      <c r="DR11637" s="128"/>
      <c r="DS11637" s="13"/>
      <c r="DW11637" s="128"/>
      <c r="DX11637" s="128"/>
      <c r="DY11637" s="128"/>
      <c r="EH11637" s="89"/>
      <c r="EI11637" s="90"/>
    </row>
    <row r="11638" spans="38:139">
      <c r="AL11638" s="13"/>
      <c r="AM11638" s="13"/>
      <c r="AN11638" s="3"/>
      <c r="AO11638" s="126"/>
      <c r="AP11638" s="126"/>
      <c r="AQ11638" s="127"/>
      <c r="AR11638" s="128"/>
      <c r="AS11638" s="13"/>
      <c r="AW11638" s="128"/>
      <c r="AX11638" s="128"/>
      <c r="AY11638" s="128"/>
      <c r="BH11638" s="89"/>
      <c r="BI11638" s="90"/>
      <c r="DL11638" s="13"/>
      <c r="DM11638" s="13"/>
      <c r="DN11638" s="3"/>
      <c r="DO11638" s="126"/>
      <c r="DP11638" s="126"/>
      <c r="DQ11638" s="127"/>
      <c r="DR11638" s="128"/>
      <c r="DS11638" s="13"/>
      <c r="DW11638" s="128"/>
      <c r="DX11638" s="128"/>
      <c r="DY11638" s="128"/>
      <c r="EH11638" s="89"/>
      <c r="EI11638" s="90"/>
    </row>
    <row r="11639" spans="38:139">
      <c r="AL11639" s="13"/>
      <c r="AM11639" s="13"/>
      <c r="AN11639" s="3"/>
      <c r="AO11639" s="126"/>
      <c r="AP11639" s="126"/>
      <c r="AQ11639" s="127"/>
      <c r="AR11639" s="128"/>
      <c r="AS11639" s="13"/>
      <c r="AW11639" s="128"/>
      <c r="AX11639" s="128"/>
      <c r="AY11639" s="128"/>
      <c r="BH11639" s="89"/>
      <c r="BI11639" s="90"/>
      <c r="DL11639" s="13"/>
      <c r="DM11639" s="13"/>
      <c r="DN11639" s="3"/>
      <c r="DO11639" s="126"/>
      <c r="DP11639" s="126"/>
      <c r="DQ11639" s="127"/>
      <c r="DR11639" s="128"/>
      <c r="DS11639" s="13"/>
      <c r="DW11639" s="128"/>
      <c r="DX11639" s="128"/>
      <c r="DY11639" s="128"/>
      <c r="EH11639" s="89"/>
      <c r="EI11639" s="90"/>
    </row>
    <row r="11640" spans="38:139">
      <c r="AL11640" s="13"/>
      <c r="AM11640" s="13"/>
      <c r="AN11640" s="3"/>
      <c r="AO11640" s="126"/>
      <c r="AP11640" s="126"/>
      <c r="AQ11640" s="127"/>
      <c r="AR11640" s="128"/>
      <c r="AS11640" s="13"/>
      <c r="AW11640" s="128"/>
      <c r="AX11640" s="128"/>
      <c r="AY11640" s="128"/>
      <c r="BH11640" s="89"/>
      <c r="BI11640" s="90"/>
      <c r="DL11640" s="13"/>
      <c r="DM11640" s="13"/>
      <c r="DN11640" s="3"/>
      <c r="DO11640" s="126"/>
      <c r="DP11640" s="126"/>
      <c r="DQ11640" s="127"/>
      <c r="DR11640" s="128"/>
      <c r="DS11640" s="13"/>
      <c r="DW11640" s="128"/>
      <c r="DX11640" s="128"/>
      <c r="DY11640" s="128"/>
      <c r="EH11640" s="89"/>
      <c r="EI11640" s="90"/>
    </row>
    <row r="11641" spans="38:139">
      <c r="AL11641" s="13"/>
      <c r="AM11641" s="13"/>
      <c r="AN11641" s="3"/>
      <c r="AO11641" s="126"/>
      <c r="AP11641" s="126"/>
      <c r="AQ11641" s="127"/>
      <c r="AR11641" s="128"/>
      <c r="AS11641" s="13"/>
      <c r="AW11641" s="128"/>
      <c r="AX11641" s="128"/>
      <c r="AY11641" s="128"/>
      <c r="BH11641" s="89"/>
      <c r="BI11641" s="90"/>
      <c r="DL11641" s="13"/>
      <c r="DM11641" s="13"/>
      <c r="DN11641" s="3"/>
      <c r="DO11641" s="126"/>
      <c r="DP11641" s="126"/>
      <c r="DQ11641" s="127"/>
      <c r="DR11641" s="128"/>
      <c r="DS11641" s="13"/>
      <c r="DW11641" s="128"/>
      <c r="DX11641" s="128"/>
      <c r="DY11641" s="128"/>
      <c r="EH11641" s="89"/>
      <c r="EI11641" s="90"/>
    </row>
    <row r="11642" spans="38:139">
      <c r="AL11642" s="13"/>
      <c r="AM11642" s="13"/>
      <c r="AN11642" s="3"/>
      <c r="AO11642" s="126"/>
      <c r="AP11642" s="126"/>
      <c r="AQ11642" s="127"/>
      <c r="AR11642" s="128"/>
      <c r="AS11642" s="13"/>
      <c r="AW11642" s="128"/>
      <c r="AX11642" s="128"/>
      <c r="AY11642" s="128"/>
      <c r="BH11642" s="89"/>
      <c r="BI11642" s="90"/>
      <c r="DL11642" s="13"/>
      <c r="DM11642" s="13"/>
      <c r="DN11642" s="3"/>
      <c r="DO11642" s="126"/>
      <c r="DP11642" s="126"/>
      <c r="DQ11642" s="127"/>
      <c r="DR11642" s="128"/>
      <c r="DS11642" s="13"/>
      <c r="DW11642" s="128"/>
      <c r="DX11642" s="128"/>
      <c r="DY11642" s="128"/>
      <c r="EH11642" s="89"/>
      <c r="EI11642" s="90"/>
    </row>
    <row r="11643" spans="38:139">
      <c r="AL11643" s="13"/>
      <c r="AM11643" s="13"/>
      <c r="AN11643" s="3"/>
      <c r="AO11643" s="126"/>
      <c r="AP11643" s="126"/>
      <c r="AQ11643" s="127"/>
      <c r="AR11643" s="128"/>
      <c r="AS11643" s="13"/>
      <c r="AW11643" s="128"/>
      <c r="AX11643" s="128"/>
      <c r="AY11643" s="128"/>
      <c r="BH11643" s="89"/>
      <c r="BI11643" s="90"/>
      <c r="DL11643" s="13"/>
      <c r="DM11643" s="13"/>
      <c r="DN11643" s="3"/>
      <c r="DO11643" s="126"/>
      <c r="DP11643" s="126"/>
      <c r="DQ11643" s="127"/>
      <c r="DR11643" s="128"/>
      <c r="DS11643" s="13"/>
      <c r="DW11643" s="128"/>
      <c r="DX11643" s="128"/>
      <c r="DY11643" s="128"/>
      <c r="EH11643" s="89"/>
      <c r="EI11643" s="90"/>
    </row>
    <row r="11644" spans="38:139">
      <c r="AL11644" s="13"/>
      <c r="AM11644" s="13"/>
      <c r="AN11644" s="3"/>
      <c r="AO11644" s="126"/>
      <c r="AP11644" s="126"/>
      <c r="AQ11644" s="127"/>
      <c r="AR11644" s="128"/>
      <c r="AS11644" s="13"/>
      <c r="AW11644" s="128"/>
      <c r="AX11644" s="128"/>
      <c r="AY11644" s="128"/>
      <c r="BH11644" s="89"/>
      <c r="BI11644" s="90"/>
      <c r="DL11644" s="13"/>
      <c r="DM11644" s="13"/>
      <c r="DN11644" s="3"/>
      <c r="DO11644" s="126"/>
      <c r="DP11644" s="126"/>
      <c r="DQ11644" s="127"/>
      <c r="DR11644" s="128"/>
      <c r="DS11644" s="13"/>
      <c r="DW11644" s="128"/>
      <c r="DX11644" s="128"/>
      <c r="DY11644" s="128"/>
      <c r="EH11644" s="89"/>
      <c r="EI11644" s="90"/>
    </row>
    <row r="11645" spans="38:139">
      <c r="AL11645" s="13"/>
      <c r="AM11645" s="13"/>
      <c r="AN11645" s="3"/>
      <c r="AO11645" s="126"/>
      <c r="AP11645" s="126"/>
      <c r="AQ11645" s="127"/>
      <c r="AR11645" s="128"/>
      <c r="AS11645" s="13"/>
      <c r="AW11645" s="128"/>
      <c r="AX11645" s="128"/>
      <c r="AY11645" s="128"/>
      <c r="BH11645" s="89"/>
      <c r="BI11645" s="90"/>
      <c r="DL11645" s="13"/>
      <c r="DM11645" s="13"/>
      <c r="DN11645" s="3"/>
      <c r="DO11645" s="126"/>
      <c r="DP11645" s="126"/>
      <c r="DQ11645" s="127"/>
      <c r="DR11645" s="128"/>
      <c r="DS11645" s="13"/>
      <c r="DW11645" s="128"/>
      <c r="DX11645" s="128"/>
      <c r="DY11645" s="128"/>
      <c r="EH11645" s="89"/>
      <c r="EI11645" s="90"/>
    </row>
    <row r="11646" spans="38:139">
      <c r="AL11646" s="13"/>
      <c r="AM11646" s="13"/>
      <c r="AN11646" s="3"/>
      <c r="AO11646" s="126"/>
      <c r="AP11646" s="126"/>
      <c r="AQ11646" s="127"/>
      <c r="AR11646" s="128"/>
      <c r="AS11646" s="13"/>
      <c r="AW11646" s="128"/>
      <c r="AX11646" s="128"/>
      <c r="AY11646" s="128"/>
      <c r="BH11646" s="89"/>
      <c r="BI11646" s="90"/>
      <c r="DL11646" s="13"/>
      <c r="DM11646" s="13"/>
      <c r="DN11646" s="3"/>
      <c r="DO11646" s="126"/>
      <c r="DP11646" s="126"/>
      <c r="DQ11646" s="127"/>
      <c r="DR11646" s="128"/>
      <c r="DS11646" s="13"/>
      <c r="DW11646" s="128"/>
      <c r="DX11646" s="128"/>
      <c r="DY11646" s="128"/>
      <c r="EH11646" s="89"/>
      <c r="EI11646" s="90"/>
    </row>
    <row r="11647" spans="38:139">
      <c r="AL11647" s="13"/>
      <c r="AM11647" s="13"/>
      <c r="AN11647" s="3"/>
      <c r="AO11647" s="126"/>
      <c r="AP11647" s="126"/>
      <c r="AQ11647" s="127"/>
      <c r="AR11647" s="128"/>
      <c r="AS11647" s="13"/>
      <c r="AW11647" s="128"/>
      <c r="AX11647" s="128"/>
      <c r="AY11647" s="128"/>
      <c r="BH11647" s="89"/>
      <c r="BI11647" s="90"/>
      <c r="DL11647" s="13"/>
      <c r="DM11647" s="13"/>
      <c r="DN11647" s="3"/>
      <c r="DO11647" s="126"/>
      <c r="DP11647" s="126"/>
      <c r="DQ11647" s="127"/>
      <c r="DR11647" s="128"/>
      <c r="DS11647" s="13"/>
      <c r="DW11647" s="128"/>
      <c r="DX11647" s="128"/>
      <c r="DY11647" s="128"/>
      <c r="EH11647" s="89"/>
      <c r="EI11647" s="90"/>
    </row>
    <row r="11648" spans="38:139">
      <c r="AL11648" s="13"/>
      <c r="AM11648" s="13"/>
      <c r="AN11648" s="3"/>
      <c r="AO11648" s="126"/>
      <c r="AP11648" s="126"/>
      <c r="AQ11648" s="127"/>
      <c r="AR11648" s="128"/>
      <c r="AS11648" s="13"/>
      <c r="AW11648" s="128"/>
      <c r="AX11648" s="128"/>
      <c r="AY11648" s="128"/>
      <c r="BH11648" s="89"/>
      <c r="BI11648" s="90"/>
      <c r="DL11648" s="13"/>
      <c r="DM11648" s="13"/>
      <c r="DN11648" s="3"/>
      <c r="DO11648" s="126"/>
      <c r="DP11648" s="126"/>
      <c r="DQ11648" s="127"/>
      <c r="DR11648" s="128"/>
      <c r="DS11648" s="13"/>
      <c r="DW11648" s="128"/>
      <c r="DX11648" s="128"/>
      <c r="DY11648" s="128"/>
      <c r="EH11648" s="89"/>
      <c r="EI11648" s="90"/>
    </row>
    <row r="11649" spans="38:139">
      <c r="AL11649" s="13"/>
      <c r="AM11649" s="13"/>
      <c r="AN11649" s="3"/>
      <c r="AO11649" s="126"/>
      <c r="AP11649" s="126"/>
      <c r="AQ11649" s="127"/>
      <c r="AR11649" s="128"/>
      <c r="AS11649" s="13"/>
      <c r="AW11649" s="128"/>
      <c r="AX11649" s="128"/>
      <c r="AY11649" s="128"/>
      <c r="BH11649" s="89"/>
      <c r="BI11649" s="90"/>
      <c r="DL11649" s="13"/>
      <c r="DM11649" s="13"/>
      <c r="DN11649" s="3"/>
      <c r="DO11649" s="126"/>
      <c r="DP11649" s="126"/>
      <c r="DQ11649" s="127"/>
      <c r="DR11649" s="128"/>
      <c r="DS11649" s="13"/>
      <c r="DW11649" s="128"/>
      <c r="DX11649" s="128"/>
      <c r="DY11649" s="128"/>
      <c r="EH11649" s="89"/>
      <c r="EI11649" s="90"/>
    </row>
    <row r="11650" spans="38:139">
      <c r="AL11650" s="13"/>
      <c r="AM11650" s="13"/>
      <c r="AN11650" s="3"/>
      <c r="AO11650" s="126"/>
      <c r="AP11650" s="126"/>
      <c r="AQ11650" s="127"/>
      <c r="AR11650" s="128"/>
      <c r="AS11650" s="13"/>
      <c r="AW11650" s="128"/>
      <c r="AX11650" s="128"/>
      <c r="AY11650" s="128"/>
      <c r="BH11650" s="89"/>
      <c r="BI11650" s="90"/>
      <c r="DL11650" s="13"/>
      <c r="DM11650" s="13"/>
      <c r="DN11650" s="3"/>
      <c r="DO11650" s="126"/>
      <c r="DP11650" s="126"/>
      <c r="DQ11650" s="127"/>
      <c r="DR11650" s="128"/>
      <c r="DS11650" s="13"/>
      <c r="DW11650" s="128"/>
      <c r="DX11650" s="128"/>
      <c r="DY11650" s="128"/>
      <c r="EH11650" s="89"/>
      <c r="EI11650" s="90"/>
    </row>
    <row r="11651" spans="38:139">
      <c r="AL11651" s="13"/>
      <c r="AM11651" s="13"/>
      <c r="AN11651" s="3"/>
      <c r="AO11651" s="126"/>
      <c r="AP11651" s="126"/>
      <c r="AQ11651" s="127"/>
      <c r="AR11651" s="128"/>
      <c r="AS11651" s="13"/>
      <c r="AW11651" s="128"/>
      <c r="AX11651" s="128"/>
      <c r="AY11651" s="128"/>
      <c r="BH11651" s="89"/>
      <c r="BI11651" s="90"/>
      <c r="DL11651" s="13"/>
      <c r="DM11651" s="13"/>
      <c r="DN11651" s="3"/>
      <c r="DO11651" s="126"/>
      <c r="DP11651" s="126"/>
      <c r="DQ11651" s="127"/>
      <c r="DR11651" s="128"/>
      <c r="DS11651" s="13"/>
      <c r="DW11651" s="128"/>
      <c r="DX11651" s="128"/>
      <c r="DY11651" s="128"/>
      <c r="EH11651" s="89"/>
      <c r="EI11651" s="90"/>
    </row>
    <row r="11652" spans="38:139">
      <c r="AL11652" s="13"/>
      <c r="AM11652" s="13"/>
      <c r="AN11652" s="3"/>
      <c r="AO11652" s="126"/>
      <c r="AP11652" s="126"/>
      <c r="AQ11652" s="127"/>
      <c r="AR11652" s="128"/>
      <c r="AS11652" s="13"/>
      <c r="AW11652" s="128"/>
      <c r="AX11652" s="128"/>
      <c r="AY11652" s="128"/>
      <c r="BH11652" s="89"/>
      <c r="BI11652" s="90"/>
      <c r="DL11652" s="13"/>
      <c r="DM11652" s="13"/>
      <c r="DN11652" s="3"/>
      <c r="DO11652" s="126"/>
      <c r="DP11652" s="126"/>
      <c r="DQ11652" s="127"/>
      <c r="DR11652" s="128"/>
      <c r="DS11652" s="13"/>
      <c r="DW11652" s="128"/>
      <c r="DX11652" s="128"/>
      <c r="DY11652" s="128"/>
      <c r="EH11652" s="89"/>
      <c r="EI11652" s="90"/>
    </row>
    <row r="11653" spans="38:139">
      <c r="AL11653" s="13"/>
      <c r="AM11653" s="13"/>
      <c r="AN11653" s="3"/>
      <c r="AO11653" s="126"/>
      <c r="AP11653" s="126"/>
      <c r="AQ11653" s="127"/>
      <c r="AR11653" s="128"/>
      <c r="AS11653" s="13"/>
      <c r="AW11653" s="128"/>
      <c r="AX11653" s="128"/>
      <c r="AY11653" s="128"/>
      <c r="BH11653" s="89"/>
      <c r="BI11653" s="90"/>
      <c r="DL11653" s="13"/>
      <c r="DM11653" s="13"/>
      <c r="DN11653" s="3"/>
      <c r="DO11653" s="126"/>
      <c r="DP11653" s="126"/>
      <c r="DQ11653" s="127"/>
      <c r="DR11653" s="128"/>
      <c r="DS11653" s="13"/>
      <c r="DW11653" s="128"/>
      <c r="DX11653" s="128"/>
      <c r="DY11653" s="128"/>
      <c r="EH11653" s="89"/>
      <c r="EI11653" s="90"/>
    </row>
    <row r="11654" spans="38:139">
      <c r="AL11654" s="13"/>
      <c r="AM11654" s="13"/>
      <c r="AN11654" s="3"/>
      <c r="AO11654" s="126"/>
      <c r="AP11654" s="126"/>
      <c r="AQ11654" s="127"/>
      <c r="AR11654" s="128"/>
      <c r="AS11654" s="13"/>
      <c r="AW11654" s="128"/>
      <c r="AX11654" s="128"/>
      <c r="AY11654" s="128"/>
      <c r="BH11654" s="89"/>
      <c r="BI11654" s="90"/>
      <c r="DL11654" s="13"/>
      <c r="DM11654" s="13"/>
      <c r="DN11654" s="3"/>
      <c r="DO11654" s="126"/>
      <c r="DP11654" s="126"/>
      <c r="DQ11654" s="127"/>
      <c r="DR11654" s="128"/>
      <c r="DS11654" s="13"/>
      <c r="DW11654" s="128"/>
      <c r="DX11654" s="128"/>
      <c r="DY11654" s="128"/>
      <c r="EH11654" s="89"/>
      <c r="EI11654" s="90"/>
    </row>
    <row r="11655" spans="38:139">
      <c r="AL11655" s="13"/>
      <c r="AM11655" s="13"/>
      <c r="AN11655" s="3"/>
      <c r="AO11655" s="126"/>
      <c r="AP11655" s="126"/>
      <c r="AQ11655" s="127"/>
      <c r="AR11655" s="128"/>
      <c r="AS11655" s="13"/>
      <c r="AW11655" s="128"/>
      <c r="AX11655" s="128"/>
      <c r="AY11655" s="128"/>
      <c r="BH11655" s="89"/>
      <c r="BI11655" s="90"/>
      <c r="DL11655" s="13"/>
      <c r="DM11655" s="13"/>
      <c r="DN11655" s="3"/>
      <c r="DO11655" s="126"/>
      <c r="DP11655" s="126"/>
      <c r="DQ11655" s="127"/>
      <c r="DR11655" s="128"/>
      <c r="DS11655" s="13"/>
      <c r="DW11655" s="128"/>
      <c r="DX11655" s="128"/>
      <c r="DY11655" s="128"/>
      <c r="EH11655" s="89"/>
      <c r="EI11655" s="90"/>
    </row>
    <row r="11656" spans="38:139">
      <c r="AL11656" s="13"/>
      <c r="AM11656" s="13"/>
      <c r="AN11656" s="3"/>
      <c r="AO11656" s="126"/>
      <c r="AP11656" s="126"/>
      <c r="AQ11656" s="127"/>
      <c r="AR11656" s="128"/>
      <c r="AS11656" s="13"/>
      <c r="AW11656" s="128"/>
      <c r="AX11656" s="128"/>
      <c r="AY11656" s="128"/>
      <c r="BH11656" s="89"/>
      <c r="BI11656" s="90"/>
      <c r="DL11656" s="13"/>
      <c r="DM11656" s="13"/>
      <c r="DN11656" s="3"/>
      <c r="DO11656" s="126"/>
      <c r="DP11656" s="126"/>
      <c r="DQ11656" s="127"/>
      <c r="DR11656" s="128"/>
      <c r="DS11656" s="13"/>
      <c r="DW11656" s="128"/>
      <c r="DX11656" s="128"/>
      <c r="DY11656" s="128"/>
      <c r="EH11656" s="89"/>
      <c r="EI11656" s="90"/>
    </row>
    <row r="11657" spans="38:139">
      <c r="AL11657" s="13"/>
      <c r="AM11657" s="13"/>
      <c r="AN11657" s="3"/>
      <c r="AO11657" s="126"/>
      <c r="AP11657" s="126"/>
      <c r="AQ11657" s="127"/>
      <c r="AR11657" s="128"/>
      <c r="AS11657" s="13"/>
      <c r="AW11657" s="128"/>
      <c r="AX11657" s="128"/>
      <c r="AY11657" s="128"/>
      <c r="BH11657" s="89"/>
      <c r="BI11657" s="90"/>
      <c r="DL11657" s="13"/>
      <c r="DM11657" s="13"/>
      <c r="DN11657" s="3"/>
      <c r="DO11657" s="126"/>
      <c r="DP11657" s="126"/>
      <c r="DQ11657" s="127"/>
      <c r="DR11657" s="128"/>
      <c r="DS11657" s="13"/>
      <c r="DW11657" s="128"/>
      <c r="DX11657" s="128"/>
      <c r="DY11657" s="128"/>
      <c r="EH11657" s="89"/>
      <c r="EI11657" s="90"/>
    </row>
    <row r="11658" spans="38:139">
      <c r="AL11658" s="13"/>
      <c r="AM11658" s="13"/>
      <c r="AN11658" s="3"/>
      <c r="AO11658" s="126"/>
      <c r="AP11658" s="126"/>
      <c r="AQ11658" s="127"/>
      <c r="AR11658" s="128"/>
      <c r="AS11658" s="13"/>
      <c r="AW11658" s="128"/>
      <c r="AX11658" s="128"/>
      <c r="AY11658" s="128"/>
      <c r="BH11658" s="89"/>
      <c r="BI11658" s="90"/>
      <c r="DL11658" s="13"/>
      <c r="DM11658" s="13"/>
      <c r="DN11658" s="3"/>
      <c r="DO11658" s="126"/>
      <c r="DP11658" s="126"/>
      <c r="DQ11658" s="127"/>
      <c r="DR11658" s="128"/>
      <c r="DS11658" s="13"/>
      <c r="DW11658" s="128"/>
      <c r="DX11658" s="128"/>
      <c r="DY11658" s="128"/>
      <c r="EH11658" s="89"/>
      <c r="EI11658" s="90"/>
    </row>
    <row r="11659" spans="38:139">
      <c r="AL11659" s="13"/>
      <c r="AM11659" s="13"/>
      <c r="AN11659" s="3"/>
      <c r="AO11659" s="126"/>
      <c r="AP11659" s="126"/>
      <c r="AQ11659" s="127"/>
      <c r="AR11659" s="128"/>
      <c r="AS11659" s="13"/>
      <c r="AW11659" s="128"/>
      <c r="AX11659" s="128"/>
      <c r="AY11659" s="128"/>
      <c r="BH11659" s="89"/>
      <c r="BI11659" s="90"/>
      <c r="DL11659" s="13"/>
      <c r="DM11659" s="13"/>
      <c r="DN11659" s="3"/>
      <c r="DO11659" s="126"/>
      <c r="DP11659" s="126"/>
      <c r="DQ11659" s="127"/>
      <c r="DR11659" s="128"/>
      <c r="DS11659" s="13"/>
      <c r="DW11659" s="128"/>
      <c r="DX11659" s="128"/>
      <c r="DY11659" s="128"/>
      <c r="EH11659" s="89"/>
      <c r="EI11659" s="90"/>
    </row>
    <row r="11660" spans="38:139">
      <c r="AL11660" s="13"/>
      <c r="AM11660" s="13"/>
      <c r="AN11660" s="3"/>
      <c r="AO11660" s="126"/>
      <c r="AP11660" s="126"/>
      <c r="AQ11660" s="127"/>
      <c r="AR11660" s="128"/>
      <c r="AS11660" s="13"/>
      <c r="AW11660" s="128"/>
      <c r="AX11660" s="128"/>
      <c r="AY11660" s="128"/>
      <c r="BH11660" s="89"/>
      <c r="BI11660" s="90"/>
      <c r="DL11660" s="13"/>
      <c r="DM11660" s="13"/>
      <c r="DN11660" s="3"/>
      <c r="DO11660" s="126"/>
      <c r="DP11660" s="126"/>
      <c r="DQ11660" s="127"/>
      <c r="DR11660" s="128"/>
      <c r="DS11660" s="13"/>
      <c r="DW11660" s="128"/>
      <c r="DX11660" s="128"/>
      <c r="DY11660" s="128"/>
      <c r="EH11660" s="89"/>
      <c r="EI11660" s="90"/>
    </row>
    <row r="11661" spans="38:139">
      <c r="AL11661" s="13"/>
      <c r="AM11661" s="13"/>
      <c r="AN11661" s="3"/>
      <c r="AO11661" s="126"/>
      <c r="AP11661" s="126"/>
      <c r="AQ11661" s="127"/>
      <c r="AR11661" s="128"/>
      <c r="AS11661" s="13"/>
      <c r="AW11661" s="128"/>
      <c r="AX11661" s="128"/>
      <c r="AY11661" s="128"/>
      <c r="BH11661" s="89"/>
      <c r="BI11661" s="90"/>
      <c r="DL11661" s="13"/>
      <c r="DM11661" s="13"/>
      <c r="DN11661" s="3"/>
      <c r="DO11661" s="126"/>
      <c r="DP11661" s="126"/>
      <c r="DQ11661" s="127"/>
      <c r="DR11661" s="128"/>
      <c r="DS11661" s="13"/>
      <c r="DW11661" s="128"/>
      <c r="DX11661" s="128"/>
      <c r="DY11661" s="128"/>
      <c r="EH11661" s="89"/>
      <c r="EI11661" s="90"/>
    </row>
    <row r="11662" spans="38:139">
      <c r="AL11662" s="13"/>
      <c r="AM11662" s="13"/>
      <c r="AN11662" s="3"/>
      <c r="AO11662" s="126"/>
      <c r="AP11662" s="126"/>
      <c r="AQ11662" s="127"/>
      <c r="AR11662" s="128"/>
      <c r="AS11662" s="13"/>
      <c r="AW11662" s="128"/>
      <c r="AX11662" s="128"/>
      <c r="AY11662" s="128"/>
      <c r="BH11662" s="89"/>
      <c r="BI11662" s="90"/>
      <c r="DL11662" s="13"/>
      <c r="DM11662" s="13"/>
      <c r="DN11662" s="3"/>
      <c r="DO11662" s="126"/>
      <c r="DP11662" s="126"/>
      <c r="DQ11662" s="127"/>
      <c r="DR11662" s="128"/>
      <c r="DS11662" s="13"/>
      <c r="DW11662" s="128"/>
      <c r="DX11662" s="128"/>
      <c r="DY11662" s="128"/>
      <c r="EH11662" s="89"/>
      <c r="EI11662" s="90"/>
    </row>
    <row r="11663" spans="38:139">
      <c r="AL11663" s="13"/>
      <c r="AM11663" s="13"/>
      <c r="AN11663" s="3"/>
      <c r="AO11663" s="126"/>
      <c r="AP11663" s="126"/>
      <c r="AQ11663" s="127"/>
      <c r="AR11663" s="128"/>
      <c r="AS11663" s="13"/>
      <c r="AW11663" s="128"/>
      <c r="AX11663" s="128"/>
      <c r="AY11663" s="128"/>
      <c r="BH11663" s="89"/>
      <c r="BI11663" s="90"/>
      <c r="DL11663" s="13"/>
      <c r="DM11663" s="13"/>
      <c r="DN11663" s="3"/>
      <c r="DO11663" s="126"/>
      <c r="DP11663" s="126"/>
      <c r="DQ11663" s="127"/>
      <c r="DR11663" s="128"/>
      <c r="DS11663" s="13"/>
      <c r="DW11663" s="128"/>
      <c r="DX11663" s="128"/>
      <c r="DY11663" s="128"/>
      <c r="EH11663" s="89"/>
      <c r="EI11663" s="90"/>
    </row>
    <row r="11664" spans="38:139">
      <c r="AL11664" s="13"/>
      <c r="AM11664" s="13"/>
      <c r="AN11664" s="3"/>
      <c r="AO11664" s="126"/>
      <c r="AP11664" s="126"/>
      <c r="AQ11664" s="127"/>
      <c r="AR11664" s="128"/>
      <c r="AS11664" s="13"/>
      <c r="AW11664" s="128"/>
      <c r="AX11664" s="128"/>
      <c r="AY11664" s="128"/>
      <c r="BH11664" s="89"/>
      <c r="BI11664" s="90"/>
      <c r="DL11664" s="13"/>
      <c r="DM11664" s="13"/>
      <c r="DN11664" s="3"/>
      <c r="DO11664" s="126"/>
      <c r="DP11664" s="126"/>
      <c r="DQ11664" s="127"/>
      <c r="DR11664" s="128"/>
      <c r="DS11664" s="13"/>
      <c r="DW11664" s="128"/>
      <c r="DX11664" s="128"/>
      <c r="DY11664" s="128"/>
      <c r="EH11664" s="89"/>
      <c r="EI11664" s="90"/>
    </row>
    <row r="11665" spans="38:139">
      <c r="AL11665" s="13"/>
      <c r="AM11665" s="13"/>
      <c r="AN11665" s="3"/>
      <c r="AO11665" s="126"/>
      <c r="AP11665" s="126"/>
      <c r="AQ11665" s="127"/>
      <c r="AR11665" s="128"/>
      <c r="AS11665" s="13"/>
      <c r="AW11665" s="128"/>
      <c r="AX11665" s="128"/>
      <c r="AY11665" s="128"/>
      <c r="BH11665" s="89"/>
      <c r="BI11665" s="90"/>
      <c r="DL11665" s="13"/>
      <c r="DM11665" s="13"/>
      <c r="DN11665" s="3"/>
      <c r="DO11665" s="126"/>
      <c r="DP11665" s="126"/>
      <c r="DQ11665" s="127"/>
      <c r="DR11665" s="128"/>
      <c r="DS11665" s="13"/>
      <c r="DW11665" s="128"/>
      <c r="DX11665" s="128"/>
      <c r="DY11665" s="128"/>
      <c r="EH11665" s="89"/>
      <c r="EI11665" s="90"/>
    </row>
    <row r="11666" spans="38:139">
      <c r="AL11666" s="13"/>
      <c r="AM11666" s="13"/>
      <c r="AN11666" s="3"/>
      <c r="AO11666" s="126"/>
      <c r="AP11666" s="126"/>
      <c r="AQ11666" s="127"/>
      <c r="AR11666" s="128"/>
      <c r="AS11666" s="13"/>
      <c r="AW11666" s="128"/>
      <c r="AX11666" s="128"/>
      <c r="AY11666" s="128"/>
      <c r="BH11666" s="89"/>
      <c r="BI11666" s="90"/>
      <c r="DL11666" s="13"/>
      <c r="DM11666" s="13"/>
      <c r="DN11666" s="3"/>
      <c r="DO11666" s="126"/>
      <c r="DP11666" s="126"/>
      <c r="DQ11666" s="127"/>
      <c r="DR11666" s="128"/>
      <c r="DS11666" s="13"/>
      <c r="DW11666" s="128"/>
      <c r="DX11666" s="128"/>
      <c r="DY11666" s="128"/>
      <c r="EH11666" s="89"/>
      <c r="EI11666" s="90"/>
    </row>
    <row r="11667" spans="38:139">
      <c r="AL11667" s="13"/>
      <c r="AM11667" s="13"/>
      <c r="AN11667" s="3"/>
      <c r="AO11667" s="126"/>
      <c r="AP11667" s="126"/>
      <c r="AQ11667" s="127"/>
      <c r="AR11667" s="128"/>
      <c r="AS11667" s="13"/>
      <c r="AW11667" s="128"/>
      <c r="AX11667" s="128"/>
      <c r="AY11667" s="128"/>
      <c r="BH11667" s="89"/>
      <c r="BI11667" s="90"/>
      <c r="DL11667" s="13"/>
      <c r="DM11667" s="13"/>
      <c r="DN11667" s="3"/>
      <c r="DO11667" s="126"/>
      <c r="DP11667" s="126"/>
      <c r="DQ11667" s="127"/>
      <c r="DR11667" s="128"/>
      <c r="DS11667" s="13"/>
      <c r="DW11667" s="128"/>
      <c r="DX11667" s="128"/>
      <c r="DY11667" s="128"/>
      <c r="EH11667" s="89"/>
      <c r="EI11667" s="90"/>
    </row>
    <row r="11668" spans="38:139">
      <c r="AL11668" s="13"/>
      <c r="AM11668" s="13"/>
      <c r="AN11668" s="3"/>
      <c r="AO11668" s="126"/>
      <c r="AP11668" s="126"/>
      <c r="AQ11668" s="127"/>
      <c r="AR11668" s="128"/>
      <c r="AS11668" s="13"/>
      <c r="AW11668" s="128"/>
      <c r="AX11668" s="128"/>
      <c r="AY11668" s="128"/>
      <c r="BH11668" s="89"/>
      <c r="BI11668" s="90"/>
      <c r="DL11668" s="13"/>
      <c r="DM11668" s="13"/>
      <c r="DN11668" s="3"/>
      <c r="DO11668" s="126"/>
      <c r="DP11668" s="126"/>
      <c r="DQ11668" s="127"/>
      <c r="DR11668" s="128"/>
      <c r="DS11668" s="13"/>
      <c r="DW11668" s="128"/>
      <c r="DX11668" s="128"/>
      <c r="DY11668" s="128"/>
      <c r="EH11668" s="89"/>
      <c r="EI11668" s="90"/>
    </row>
    <row r="11669" spans="38:139">
      <c r="AL11669" s="13"/>
      <c r="AM11669" s="13"/>
      <c r="AN11669" s="3"/>
      <c r="AO11669" s="126"/>
      <c r="AP11669" s="126"/>
      <c r="AQ11669" s="127"/>
      <c r="AR11669" s="128"/>
      <c r="AS11669" s="13"/>
      <c r="AW11669" s="128"/>
      <c r="AX11669" s="128"/>
      <c r="AY11669" s="128"/>
      <c r="BH11669" s="89"/>
      <c r="BI11669" s="90"/>
      <c r="DL11669" s="13"/>
      <c r="DM11669" s="13"/>
      <c r="DN11669" s="3"/>
      <c r="DO11669" s="126"/>
      <c r="DP11669" s="126"/>
      <c r="DQ11669" s="127"/>
      <c r="DR11669" s="128"/>
      <c r="DS11669" s="13"/>
      <c r="DW11669" s="128"/>
      <c r="DX11669" s="128"/>
      <c r="DY11669" s="128"/>
      <c r="EH11669" s="89"/>
      <c r="EI11669" s="90"/>
    </row>
    <row r="11670" spans="38:139">
      <c r="AL11670" s="13"/>
      <c r="AM11670" s="13"/>
      <c r="AN11670" s="3"/>
      <c r="AO11670" s="126"/>
      <c r="AP11670" s="126"/>
      <c r="AQ11670" s="127"/>
      <c r="AR11670" s="128"/>
      <c r="AS11670" s="13"/>
      <c r="AW11670" s="128"/>
      <c r="AX11670" s="128"/>
      <c r="AY11670" s="128"/>
      <c r="BH11670" s="89"/>
      <c r="BI11670" s="90"/>
      <c r="DL11670" s="13"/>
      <c r="DM11670" s="13"/>
      <c r="DN11670" s="3"/>
      <c r="DO11670" s="126"/>
      <c r="DP11670" s="126"/>
      <c r="DQ11670" s="127"/>
      <c r="DR11670" s="128"/>
      <c r="DS11670" s="13"/>
      <c r="DW11670" s="128"/>
      <c r="DX11670" s="128"/>
      <c r="DY11670" s="128"/>
      <c r="EH11670" s="89"/>
      <c r="EI11670" s="90"/>
    </row>
    <row r="11671" spans="38:139">
      <c r="AL11671" s="13"/>
      <c r="AM11671" s="13"/>
      <c r="AN11671" s="3"/>
      <c r="AO11671" s="126"/>
      <c r="AP11671" s="126"/>
      <c r="AQ11671" s="127"/>
      <c r="AR11671" s="128"/>
      <c r="AS11671" s="13"/>
      <c r="AW11671" s="128"/>
      <c r="AX11671" s="128"/>
      <c r="AY11671" s="128"/>
      <c r="BH11671" s="89"/>
      <c r="BI11671" s="90"/>
      <c r="DL11671" s="13"/>
      <c r="DM11671" s="13"/>
      <c r="DN11671" s="3"/>
      <c r="DO11671" s="126"/>
      <c r="DP11671" s="126"/>
      <c r="DQ11671" s="127"/>
      <c r="DR11671" s="128"/>
      <c r="DS11671" s="13"/>
      <c r="DW11671" s="128"/>
      <c r="DX11671" s="128"/>
      <c r="DY11671" s="128"/>
      <c r="EH11671" s="89"/>
      <c r="EI11671" s="90"/>
    </row>
    <row r="11672" spans="38:139">
      <c r="AL11672" s="13"/>
      <c r="AM11672" s="13"/>
      <c r="AN11672" s="3"/>
      <c r="AO11672" s="126"/>
      <c r="AP11672" s="126"/>
      <c r="AQ11672" s="127"/>
      <c r="AR11672" s="128"/>
      <c r="AS11672" s="13"/>
      <c r="AW11672" s="128"/>
      <c r="AX11672" s="128"/>
      <c r="AY11672" s="128"/>
      <c r="BH11672" s="89"/>
      <c r="BI11672" s="90"/>
      <c r="DL11672" s="13"/>
      <c r="DM11672" s="13"/>
      <c r="DN11672" s="3"/>
      <c r="DO11672" s="126"/>
      <c r="DP11672" s="126"/>
      <c r="DQ11672" s="127"/>
      <c r="DR11672" s="128"/>
      <c r="DS11672" s="13"/>
      <c r="DW11672" s="128"/>
      <c r="DX11672" s="128"/>
      <c r="DY11672" s="128"/>
      <c r="EH11672" s="89"/>
      <c r="EI11672" s="90"/>
    </row>
    <row r="11673" spans="38:139">
      <c r="AL11673" s="13"/>
      <c r="AM11673" s="13"/>
      <c r="AN11673" s="3"/>
      <c r="AO11673" s="126"/>
      <c r="AP11673" s="126"/>
      <c r="AQ11673" s="127"/>
      <c r="AR11673" s="128"/>
      <c r="AS11673" s="13"/>
      <c r="AW11673" s="128"/>
      <c r="AX11673" s="128"/>
      <c r="AY11673" s="128"/>
      <c r="BH11673" s="89"/>
      <c r="BI11673" s="90"/>
      <c r="DL11673" s="13"/>
      <c r="DM11673" s="13"/>
      <c r="DN11673" s="3"/>
      <c r="DO11673" s="126"/>
      <c r="DP11673" s="126"/>
      <c r="DQ11673" s="127"/>
      <c r="DR11673" s="128"/>
      <c r="DS11673" s="13"/>
      <c r="DW11673" s="128"/>
      <c r="DX11673" s="128"/>
      <c r="DY11673" s="128"/>
      <c r="EH11673" s="89"/>
      <c r="EI11673" s="90"/>
    </row>
    <row r="11674" spans="38:139">
      <c r="AL11674" s="13"/>
      <c r="AM11674" s="13"/>
      <c r="AN11674" s="3"/>
      <c r="AO11674" s="126"/>
      <c r="AP11674" s="126"/>
      <c r="AQ11674" s="127"/>
      <c r="AR11674" s="128"/>
      <c r="AS11674" s="13"/>
      <c r="AW11674" s="128"/>
      <c r="AX11674" s="128"/>
      <c r="AY11674" s="128"/>
      <c r="BH11674" s="89"/>
      <c r="BI11674" s="90"/>
      <c r="DL11674" s="13"/>
      <c r="DM11674" s="13"/>
      <c r="DN11674" s="3"/>
      <c r="DO11674" s="126"/>
      <c r="DP11674" s="126"/>
      <c r="DQ11674" s="127"/>
      <c r="DR11674" s="128"/>
      <c r="DS11674" s="13"/>
      <c r="DW11674" s="128"/>
      <c r="DX11674" s="128"/>
      <c r="DY11674" s="128"/>
      <c r="EH11674" s="89"/>
      <c r="EI11674" s="90"/>
    </row>
    <row r="11675" spans="38:139">
      <c r="AL11675" s="13"/>
      <c r="AM11675" s="13"/>
      <c r="AN11675" s="3"/>
      <c r="AO11675" s="126"/>
      <c r="AP11675" s="126"/>
      <c r="AQ11675" s="127"/>
      <c r="AR11675" s="128"/>
      <c r="AS11675" s="13"/>
      <c r="AW11675" s="128"/>
      <c r="AX11675" s="128"/>
      <c r="AY11675" s="128"/>
      <c r="BH11675" s="89"/>
      <c r="BI11675" s="90"/>
      <c r="DL11675" s="13"/>
      <c r="DM11675" s="13"/>
      <c r="DN11675" s="3"/>
      <c r="DO11675" s="126"/>
      <c r="DP11675" s="126"/>
      <c r="DQ11675" s="127"/>
      <c r="DR11675" s="128"/>
      <c r="DS11675" s="13"/>
      <c r="DW11675" s="128"/>
      <c r="DX11675" s="128"/>
      <c r="DY11675" s="128"/>
      <c r="EH11675" s="89"/>
      <c r="EI11675" s="90"/>
    </row>
    <row r="11676" spans="38:139">
      <c r="AL11676" s="13"/>
      <c r="AM11676" s="13"/>
      <c r="AN11676" s="3"/>
      <c r="AO11676" s="126"/>
      <c r="AP11676" s="126"/>
      <c r="AQ11676" s="127"/>
      <c r="AR11676" s="128"/>
      <c r="AS11676" s="13"/>
      <c r="AW11676" s="128"/>
      <c r="AX11676" s="128"/>
      <c r="AY11676" s="128"/>
      <c r="BH11676" s="89"/>
      <c r="BI11676" s="90"/>
      <c r="DL11676" s="13"/>
      <c r="DM11676" s="13"/>
      <c r="DN11676" s="3"/>
      <c r="DO11676" s="126"/>
      <c r="DP11676" s="126"/>
      <c r="DQ11676" s="127"/>
      <c r="DR11676" s="128"/>
      <c r="DS11676" s="13"/>
      <c r="DW11676" s="128"/>
      <c r="DX11676" s="128"/>
      <c r="DY11676" s="128"/>
      <c r="EH11676" s="89"/>
      <c r="EI11676" s="90"/>
    </row>
    <row r="11677" spans="38:139">
      <c r="AL11677" s="13"/>
      <c r="AM11677" s="13"/>
      <c r="AN11677" s="3"/>
      <c r="AO11677" s="126"/>
      <c r="AP11677" s="126"/>
      <c r="AQ11677" s="127"/>
      <c r="AR11677" s="128"/>
      <c r="AS11677" s="13"/>
      <c r="AW11677" s="128"/>
      <c r="AX11677" s="128"/>
      <c r="AY11677" s="128"/>
      <c r="BH11677" s="89"/>
      <c r="BI11677" s="90"/>
      <c r="DL11677" s="13"/>
      <c r="DM11677" s="13"/>
      <c r="DN11677" s="3"/>
      <c r="DO11677" s="126"/>
      <c r="DP11677" s="126"/>
      <c r="DQ11677" s="127"/>
      <c r="DR11677" s="128"/>
      <c r="DS11677" s="13"/>
      <c r="DW11677" s="128"/>
      <c r="DX11677" s="128"/>
      <c r="DY11677" s="128"/>
      <c r="EH11677" s="89"/>
      <c r="EI11677" s="90"/>
    </row>
    <row r="11678" spans="38:139">
      <c r="AL11678" s="13"/>
      <c r="AM11678" s="13"/>
      <c r="AN11678" s="3"/>
      <c r="AO11678" s="126"/>
      <c r="AP11678" s="126"/>
      <c r="AQ11678" s="127"/>
      <c r="AR11678" s="128"/>
      <c r="AS11678" s="13"/>
      <c r="AW11678" s="128"/>
      <c r="AX11678" s="128"/>
      <c r="AY11678" s="128"/>
      <c r="BH11678" s="89"/>
      <c r="BI11678" s="90"/>
      <c r="DL11678" s="13"/>
      <c r="DM11678" s="13"/>
      <c r="DN11678" s="3"/>
      <c r="DO11678" s="126"/>
      <c r="DP11678" s="126"/>
      <c r="DQ11678" s="127"/>
      <c r="DR11678" s="128"/>
      <c r="DS11678" s="13"/>
      <c r="DW11678" s="128"/>
      <c r="DX11678" s="128"/>
      <c r="DY11678" s="128"/>
      <c r="EH11678" s="89"/>
      <c r="EI11678" s="90"/>
    </row>
    <row r="11679" spans="38:139">
      <c r="AL11679" s="13"/>
      <c r="AM11679" s="13"/>
      <c r="AN11679" s="3"/>
      <c r="AO11679" s="126"/>
      <c r="AP11679" s="126"/>
      <c r="AQ11679" s="127"/>
      <c r="AR11679" s="128"/>
      <c r="AS11679" s="13"/>
      <c r="AW11679" s="128"/>
      <c r="AX11679" s="128"/>
      <c r="AY11679" s="128"/>
      <c r="BH11679" s="89"/>
      <c r="BI11679" s="90"/>
      <c r="DL11679" s="13"/>
      <c r="DM11679" s="13"/>
      <c r="DN11679" s="3"/>
      <c r="DO11679" s="126"/>
      <c r="DP11679" s="126"/>
      <c r="DQ11679" s="127"/>
      <c r="DR11679" s="128"/>
      <c r="DS11679" s="13"/>
      <c r="DW11679" s="128"/>
      <c r="DX11679" s="128"/>
      <c r="DY11679" s="128"/>
      <c r="EH11679" s="89"/>
      <c r="EI11679" s="90"/>
    </row>
    <row r="11680" spans="38:139">
      <c r="AL11680" s="13"/>
      <c r="AM11680" s="13"/>
      <c r="AN11680" s="3"/>
      <c r="AO11680" s="126"/>
      <c r="AP11680" s="126"/>
      <c r="AQ11680" s="127"/>
      <c r="AR11680" s="128"/>
      <c r="AS11680" s="13"/>
      <c r="AW11680" s="128"/>
      <c r="AX11680" s="128"/>
      <c r="AY11680" s="128"/>
      <c r="BH11680" s="89"/>
      <c r="BI11680" s="90"/>
      <c r="DL11680" s="13"/>
      <c r="DM11680" s="13"/>
      <c r="DN11680" s="3"/>
      <c r="DO11680" s="126"/>
      <c r="DP11680" s="126"/>
      <c r="DQ11680" s="127"/>
      <c r="DR11680" s="128"/>
      <c r="DS11680" s="13"/>
      <c r="DW11680" s="128"/>
      <c r="DX11680" s="128"/>
      <c r="DY11680" s="128"/>
      <c r="EH11680" s="89"/>
      <c r="EI11680" s="90"/>
    </row>
    <row r="11681" spans="38:139">
      <c r="AL11681" s="13"/>
      <c r="AM11681" s="13"/>
      <c r="AN11681" s="3"/>
      <c r="AO11681" s="126"/>
      <c r="AP11681" s="126"/>
      <c r="AQ11681" s="127"/>
      <c r="AR11681" s="128"/>
      <c r="AS11681" s="13"/>
      <c r="AW11681" s="128"/>
      <c r="AX11681" s="128"/>
      <c r="AY11681" s="128"/>
      <c r="BH11681" s="89"/>
      <c r="BI11681" s="90"/>
      <c r="DL11681" s="13"/>
      <c r="DM11681" s="13"/>
      <c r="DN11681" s="3"/>
      <c r="DO11681" s="126"/>
      <c r="DP11681" s="126"/>
      <c r="DQ11681" s="127"/>
      <c r="DR11681" s="128"/>
      <c r="DS11681" s="13"/>
      <c r="DW11681" s="128"/>
      <c r="DX11681" s="128"/>
      <c r="DY11681" s="128"/>
      <c r="EH11681" s="89"/>
      <c r="EI11681" s="90"/>
    </row>
    <row r="11682" spans="38:139">
      <c r="AL11682" s="13"/>
      <c r="AM11682" s="13"/>
      <c r="AN11682" s="3"/>
      <c r="AO11682" s="126"/>
      <c r="AP11682" s="126"/>
      <c r="AQ11682" s="127"/>
      <c r="AR11682" s="128"/>
      <c r="AS11682" s="13"/>
      <c r="AW11682" s="128"/>
      <c r="AX11682" s="128"/>
      <c r="AY11682" s="128"/>
      <c r="BH11682" s="89"/>
      <c r="BI11682" s="90"/>
      <c r="DL11682" s="13"/>
      <c r="DM11682" s="13"/>
      <c r="DN11682" s="3"/>
      <c r="DO11682" s="126"/>
      <c r="DP11682" s="126"/>
      <c r="DQ11682" s="127"/>
      <c r="DR11682" s="128"/>
      <c r="DS11682" s="13"/>
      <c r="DW11682" s="128"/>
      <c r="DX11682" s="128"/>
      <c r="DY11682" s="128"/>
      <c r="EH11682" s="89"/>
      <c r="EI11682" s="90"/>
    </row>
    <row r="11683" spans="38:139">
      <c r="AL11683" s="13"/>
      <c r="AM11683" s="13"/>
      <c r="AN11683" s="3"/>
      <c r="AO11683" s="126"/>
      <c r="AP11683" s="126"/>
      <c r="AQ11683" s="127"/>
      <c r="AR11683" s="128"/>
      <c r="AS11683" s="13"/>
      <c r="AW11683" s="128"/>
      <c r="AX11683" s="128"/>
      <c r="AY11683" s="128"/>
      <c r="BH11683" s="89"/>
      <c r="BI11683" s="90"/>
      <c r="DL11683" s="13"/>
      <c r="DM11683" s="13"/>
      <c r="DN11683" s="3"/>
      <c r="DO11683" s="126"/>
      <c r="DP11683" s="126"/>
      <c r="DQ11683" s="127"/>
      <c r="DR11683" s="128"/>
      <c r="DS11683" s="13"/>
      <c r="DW11683" s="128"/>
      <c r="DX11683" s="128"/>
      <c r="DY11683" s="128"/>
      <c r="EH11683" s="89"/>
      <c r="EI11683" s="90"/>
    </row>
    <row r="11684" spans="38:139">
      <c r="AL11684" s="13"/>
      <c r="AM11684" s="13"/>
      <c r="AN11684" s="3"/>
      <c r="AO11684" s="126"/>
      <c r="AP11684" s="126"/>
      <c r="AQ11684" s="127"/>
      <c r="AR11684" s="128"/>
      <c r="AS11684" s="13"/>
      <c r="AW11684" s="128"/>
      <c r="AX11684" s="128"/>
      <c r="AY11684" s="128"/>
      <c r="BH11684" s="89"/>
      <c r="BI11684" s="90"/>
      <c r="DL11684" s="13"/>
      <c r="DM11684" s="13"/>
      <c r="DN11684" s="3"/>
      <c r="DO11684" s="126"/>
      <c r="DP11684" s="126"/>
      <c r="DQ11684" s="127"/>
      <c r="DR11684" s="128"/>
      <c r="DS11684" s="13"/>
      <c r="DW11684" s="128"/>
      <c r="DX11684" s="128"/>
      <c r="DY11684" s="128"/>
      <c r="EH11684" s="89"/>
      <c r="EI11684" s="90"/>
    </row>
    <row r="11685" spans="38:139">
      <c r="AL11685" s="13"/>
      <c r="AM11685" s="13"/>
      <c r="AN11685" s="3"/>
      <c r="AO11685" s="126"/>
      <c r="AP11685" s="126"/>
      <c r="AQ11685" s="127"/>
      <c r="AR11685" s="128"/>
      <c r="AS11685" s="13"/>
      <c r="AW11685" s="128"/>
      <c r="AX11685" s="128"/>
      <c r="AY11685" s="128"/>
      <c r="BH11685" s="89"/>
      <c r="BI11685" s="90"/>
      <c r="DL11685" s="13"/>
      <c r="DM11685" s="13"/>
      <c r="DN11685" s="3"/>
      <c r="DO11685" s="126"/>
      <c r="DP11685" s="126"/>
      <c r="DQ11685" s="127"/>
      <c r="DR11685" s="128"/>
      <c r="DS11685" s="13"/>
      <c r="DW11685" s="128"/>
      <c r="DX11685" s="128"/>
      <c r="DY11685" s="128"/>
      <c r="EH11685" s="89"/>
      <c r="EI11685" s="90"/>
    </row>
    <row r="11686" spans="38:139">
      <c r="AL11686" s="13"/>
      <c r="AM11686" s="13"/>
      <c r="AN11686" s="3"/>
      <c r="AO11686" s="126"/>
      <c r="AP11686" s="126"/>
      <c r="AQ11686" s="127"/>
      <c r="AR11686" s="128"/>
      <c r="AS11686" s="13"/>
      <c r="AW11686" s="128"/>
      <c r="AX11686" s="128"/>
      <c r="AY11686" s="128"/>
      <c r="BH11686" s="89"/>
      <c r="BI11686" s="90"/>
      <c r="DL11686" s="13"/>
      <c r="DM11686" s="13"/>
      <c r="DN11686" s="3"/>
      <c r="DO11686" s="126"/>
      <c r="DP11686" s="126"/>
      <c r="DQ11686" s="127"/>
      <c r="DR11686" s="128"/>
      <c r="DS11686" s="13"/>
      <c r="DW11686" s="128"/>
      <c r="DX11686" s="128"/>
      <c r="DY11686" s="128"/>
      <c r="EH11686" s="89"/>
      <c r="EI11686" s="90"/>
    </row>
    <row r="11687" spans="38:139">
      <c r="AL11687" s="13"/>
      <c r="AM11687" s="13"/>
      <c r="AN11687" s="3"/>
      <c r="AO11687" s="126"/>
      <c r="AP11687" s="126"/>
      <c r="AQ11687" s="127"/>
      <c r="AR11687" s="128"/>
      <c r="AS11687" s="13"/>
      <c r="AW11687" s="128"/>
      <c r="AX11687" s="128"/>
      <c r="AY11687" s="128"/>
      <c r="BH11687" s="89"/>
      <c r="BI11687" s="90"/>
      <c r="DL11687" s="13"/>
      <c r="DM11687" s="13"/>
      <c r="DN11687" s="3"/>
      <c r="DO11687" s="126"/>
      <c r="DP11687" s="126"/>
      <c r="DQ11687" s="127"/>
      <c r="DR11687" s="128"/>
      <c r="DS11687" s="13"/>
      <c r="DW11687" s="128"/>
      <c r="DX11687" s="128"/>
      <c r="DY11687" s="128"/>
      <c r="EH11687" s="89"/>
      <c r="EI11687" s="90"/>
    </row>
    <row r="11688" spans="38:139">
      <c r="AL11688" s="13"/>
      <c r="AM11688" s="13"/>
      <c r="AN11688" s="3"/>
      <c r="AO11688" s="126"/>
      <c r="AP11688" s="126"/>
      <c r="AQ11688" s="127"/>
      <c r="AR11688" s="128"/>
      <c r="AS11688" s="13"/>
      <c r="AW11688" s="128"/>
      <c r="AX11688" s="128"/>
      <c r="AY11688" s="128"/>
      <c r="BH11688" s="89"/>
      <c r="BI11688" s="90"/>
      <c r="DL11688" s="13"/>
      <c r="DM11688" s="13"/>
      <c r="DN11688" s="3"/>
      <c r="DO11688" s="126"/>
      <c r="DP11688" s="126"/>
      <c r="DQ11688" s="127"/>
      <c r="DR11688" s="128"/>
      <c r="DS11688" s="13"/>
      <c r="DW11688" s="128"/>
      <c r="DX11688" s="128"/>
      <c r="DY11688" s="128"/>
      <c r="EH11688" s="89"/>
      <c r="EI11688" s="90"/>
    </row>
    <row r="11689" spans="38:139">
      <c r="AL11689" s="13"/>
      <c r="AM11689" s="13"/>
      <c r="AN11689" s="3"/>
      <c r="AO11689" s="126"/>
      <c r="AP11689" s="126"/>
      <c r="AQ11689" s="127"/>
      <c r="AR11689" s="128"/>
      <c r="AS11689" s="13"/>
      <c r="AW11689" s="128"/>
      <c r="AX11689" s="128"/>
      <c r="AY11689" s="128"/>
      <c r="BH11689" s="89"/>
      <c r="BI11689" s="90"/>
      <c r="DL11689" s="13"/>
      <c r="DM11689" s="13"/>
      <c r="DN11689" s="3"/>
      <c r="DO11689" s="126"/>
      <c r="DP11689" s="126"/>
      <c r="DQ11689" s="127"/>
      <c r="DR11689" s="128"/>
      <c r="DS11689" s="13"/>
      <c r="DW11689" s="128"/>
      <c r="DX11689" s="128"/>
      <c r="DY11689" s="128"/>
      <c r="EH11689" s="89"/>
      <c r="EI11689" s="90"/>
    </row>
    <row r="11690" spans="38:139">
      <c r="AL11690" s="13"/>
      <c r="AM11690" s="13"/>
      <c r="AN11690" s="3"/>
      <c r="AO11690" s="126"/>
      <c r="AP11690" s="126"/>
      <c r="AQ11690" s="127"/>
      <c r="AR11690" s="128"/>
      <c r="AS11690" s="13"/>
      <c r="AW11690" s="128"/>
      <c r="AX11690" s="128"/>
      <c r="AY11690" s="128"/>
      <c r="BH11690" s="89"/>
      <c r="BI11690" s="90"/>
      <c r="DL11690" s="13"/>
      <c r="DM11690" s="13"/>
      <c r="DN11690" s="3"/>
      <c r="DO11690" s="126"/>
      <c r="DP11690" s="126"/>
      <c r="DQ11690" s="127"/>
      <c r="DR11690" s="128"/>
      <c r="DS11690" s="13"/>
      <c r="DW11690" s="128"/>
      <c r="DX11690" s="128"/>
      <c r="DY11690" s="128"/>
      <c r="EH11690" s="89"/>
      <c r="EI11690" s="90"/>
    </row>
    <row r="11691" spans="38:139">
      <c r="AL11691" s="13"/>
      <c r="AM11691" s="13"/>
      <c r="AN11691" s="3"/>
      <c r="AO11691" s="126"/>
      <c r="AP11691" s="126"/>
      <c r="AQ11691" s="127"/>
      <c r="AR11691" s="128"/>
      <c r="AS11691" s="13"/>
      <c r="AW11691" s="128"/>
      <c r="AX11691" s="128"/>
      <c r="AY11691" s="128"/>
      <c r="BH11691" s="89"/>
      <c r="BI11691" s="90"/>
      <c r="DL11691" s="13"/>
      <c r="DM11691" s="13"/>
      <c r="DN11691" s="3"/>
      <c r="DO11691" s="126"/>
      <c r="DP11691" s="126"/>
      <c r="DQ11691" s="127"/>
      <c r="DR11691" s="128"/>
      <c r="DS11691" s="13"/>
      <c r="DW11691" s="128"/>
      <c r="DX11691" s="128"/>
      <c r="DY11691" s="128"/>
      <c r="EH11691" s="89"/>
      <c r="EI11691" s="90"/>
    </row>
    <row r="11692" spans="38:139">
      <c r="AL11692" s="13"/>
      <c r="AM11692" s="13"/>
      <c r="AN11692" s="3"/>
      <c r="AO11692" s="126"/>
      <c r="AP11692" s="126"/>
      <c r="AQ11692" s="127"/>
      <c r="AR11692" s="128"/>
      <c r="AS11692" s="13"/>
      <c r="AW11692" s="128"/>
      <c r="AX11692" s="128"/>
      <c r="AY11692" s="128"/>
      <c r="BH11692" s="89"/>
      <c r="BI11692" s="90"/>
      <c r="DL11692" s="13"/>
      <c r="DM11692" s="13"/>
      <c r="DN11692" s="3"/>
      <c r="DO11692" s="126"/>
      <c r="DP11692" s="126"/>
      <c r="DQ11692" s="127"/>
      <c r="DR11692" s="128"/>
      <c r="DS11692" s="13"/>
      <c r="DW11692" s="128"/>
      <c r="DX11692" s="128"/>
      <c r="DY11692" s="128"/>
      <c r="EH11692" s="89"/>
      <c r="EI11692" s="90"/>
    </row>
    <row r="11693" spans="38:139">
      <c r="AL11693" s="13"/>
      <c r="AM11693" s="13"/>
      <c r="AN11693" s="3"/>
      <c r="AO11693" s="126"/>
      <c r="AP11693" s="126"/>
      <c r="AQ11693" s="127"/>
      <c r="AR11693" s="128"/>
      <c r="AS11693" s="13"/>
      <c r="AW11693" s="128"/>
      <c r="AX11693" s="128"/>
      <c r="AY11693" s="128"/>
      <c r="BH11693" s="89"/>
      <c r="BI11693" s="90"/>
      <c r="DL11693" s="13"/>
      <c r="DM11693" s="13"/>
      <c r="DN11693" s="3"/>
      <c r="DO11693" s="126"/>
      <c r="DP11693" s="126"/>
      <c r="DQ11693" s="127"/>
      <c r="DR11693" s="128"/>
      <c r="DS11693" s="13"/>
      <c r="DW11693" s="128"/>
      <c r="DX11693" s="128"/>
      <c r="DY11693" s="128"/>
      <c r="EH11693" s="89"/>
      <c r="EI11693" s="90"/>
    </row>
    <row r="11694" spans="38:139">
      <c r="AL11694" s="13"/>
      <c r="AM11694" s="13"/>
      <c r="AN11694" s="3"/>
      <c r="AO11694" s="126"/>
      <c r="AP11694" s="126"/>
      <c r="AQ11694" s="127"/>
      <c r="AR11694" s="128"/>
      <c r="AS11694" s="13"/>
      <c r="AW11694" s="128"/>
      <c r="AX11694" s="128"/>
      <c r="AY11694" s="128"/>
      <c r="BH11694" s="89"/>
      <c r="BI11694" s="90"/>
      <c r="DL11694" s="13"/>
      <c r="DM11694" s="13"/>
      <c r="DN11694" s="3"/>
      <c r="DO11694" s="126"/>
      <c r="DP11694" s="126"/>
      <c r="DQ11694" s="127"/>
      <c r="DR11694" s="128"/>
      <c r="DS11694" s="13"/>
      <c r="DW11694" s="128"/>
      <c r="DX11694" s="128"/>
      <c r="DY11694" s="128"/>
      <c r="EH11694" s="89"/>
      <c r="EI11694" s="90"/>
    </row>
    <row r="11695" spans="38:139">
      <c r="AL11695" s="13"/>
      <c r="AM11695" s="13"/>
      <c r="AN11695" s="3"/>
      <c r="AO11695" s="126"/>
      <c r="AP11695" s="126"/>
      <c r="AQ11695" s="127"/>
      <c r="AR11695" s="128"/>
      <c r="AS11695" s="13"/>
      <c r="AW11695" s="128"/>
      <c r="AX11695" s="128"/>
      <c r="AY11695" s="128"/>
      <c r="BH11695" s="89"/>
      <c r="BI11695" s="90"/>
      <c r="DL11695" s="13"/>
      <c r="DM11695" s="13"/>
      <c r="DN11695" s="3"/>
      <c r="DO11695" s="126"/>
      <c r="DP11695" s="126"/>
      <c r="DQ11695" s="127"/>
      <c r="DR11695" s="128"/>
      <c r="DS11695" s="13"/>
      <c r="DW11695" s="128"/>
      <c r="DX11695" s="128"/>
      <c r="DY11695" s="128"/>
      <c r="EH11695" s="89"/>
      <c r="EI11695" s="90"/>
    </row>
    <row r="11696" spans="38:139">
      <c r="AL11696" s="13"/>
      <c r="AM11696" s="13"/>
      <c r="AN11696" s="3"/>
      <c r="AO11696" s="126"/>
      <c r="AP11696" s="126"/>
      <c r="AQ11696" s="127"/>
      <c r="AR11696" s="128"/>
      <c r="AS11696" s="13"/>
      <c r="AW11696" s="128"/>
      <c r="AX11696" s="128"/>
      <c r="AY11696" s="128"/>
      <c r="BH11696" s="89"/>
      <c r="BI11696" s="90"/>
      <c r="DL11696" s="13"/>
      <c r="DM11696" s="13"/>
      <c r="DN11696" s="3"/>
      <c r="DO11696" s="126"/>
      <c r="DP11696" s="126"/>
      <c r="DQ11696" s="127"/>
      <c r="DR11696" s="128"/>
      <c r="DS11696" s="13"/>
      <c r="DW11696" s="128"/>
      <c r="DX11696" s="128"/>
      <c r="DY11696" s="128"/>
      <c r="EH11696" s="89"/>
      <c r="EI11696" s="90"/>
    </row>
    <row r="11697" spans="38:139">
      <c r="AL11697" s="13"/>
      <c r="AM11697" s="13"/>
      <c r="AN11697" s="3"/>
      <c r="AO11697" s="126"/>
      <c r="AP11697" s="126"/>
      <c r="AQ11697" s="127"/>
      <c r="AR11697" s="128"/>
      <c r="AS11697" s="13"/>
      <c r="AW11697" s="128"/>
      <c r="AX11697" s="128"/>
      <c r="AY11697" s="128"/>
      <c r="BH11697" s="89"/>
      <c r="BI11697" s="90"/>
      <c r="DL11697" s="13"/>
      <c r="DM11697" s="13"/>
      <c r="DN11697" s="3"/>
      <c r="DO11697" s="126"/>
      <c r="DP11697" s="126"/>
      <c r="DQ11697" s="127"/>
      <c r="DR11697" s="128"/>
      <c r="DS11697" s="13"/>
      <c r="DW11697" s="128"/>
      <c r="DX11697" s="128"/>
      <c r="DY11697" s="128"/>
      <c r="EH11697" s="89"/>
      <c r="EI11697" s="90"/>
    </row>
    <row r="11698" spans="38:139">
      <c r="AL11698" s="13"/>
      <c r="AM11698" s="13"/>
      <c r="AN11698" s="3"/>
      <c r="AO11698" s="126"/>
      <c r="AP11698" s="126"/>
      <c r="AQ11698" s="127"/>
      <c r="AR11698" s="128"/>
      <c r="AS11698" s="13"/>
      <c r="AW11698" s="128"/>
      <c r="AX11698" s="128"/>
      <c r="AY11698" s="128"/>
      <c r="BH11698" s="89"/>
      <c r="BI11698" s="90"/>
      <c r="DL11698" s="13"/>
      <c r="DM11698" s="13"/>
      <c r="DN11698" s="3"/>
      <c r="DO11698" s="126"/>
      <c r="DP11698" s="126"/>
      <c r="DQ11698" s="127"/>
      <c r="DR11698" s="128"/>
      <c r="DS11698" s="13"/>
      <c r="DW11698" s="128"/>
      <c r="DX11698" s="128"/>
      <c r="DY11698" s="128"/>
      <c r="EH11698" s="89"/>
      <c r="EI11698" s="90"/>
    </row>
    <row r="11699" spans="38:139">
      <c r="AL11699" s="13"/>
      <c r="AM11699" s="13"/>
      <c r="AN11699" s="3"/>
      <c r="AO11699" s="126"/>
      <c r="AP11699" s="126"/>
      <c r="AQ11699" s="127"/>
      <c r="AR11699" s="128"/>
      <c r="AS11699" s="13"/>
      <c r="AW11699" s="128"/>
      <c r="AX11699" s="128"/>
      <c r="AY11699" s="128"/>
      <c r="BH11699" s="89"/>
      <c r="BI11699" s="90"/>
      <c r="DL11699" s="13"/>
      <c r="DM11699" s="13"/>
      <c r="DN11699" s="3"/>
      <c r="DO11699" s="126"/>
      <c r="DP11699" s="126"/>
      <c r="DQ11699" s="127"/>
      <c r="DR11699" s="128"/>
      <c r="DS11699" s="13"/>
      <c r="DW11699" s="128"/>
      <c r="DX11699" s="128"/>
      <c r="DY11699" s="128"/>
      <c r="EH11699" s="89"/>
      <c r="EI11699" s="90"/>
    </row>
    <row r="11700" spans="38:139">
      <c r="AL11700" s="13"/>
      <c r="AM11700" s="13"/>
      <c r="AN11700" s="3"/>
      <c r="AO11700" s="126"/>
      <c r="AP11700" s="126"/>
      <c r="AQ11700" s="127"/>
      <c r="AR11700" s="128"/>
      <c r="AS11700" s="13"/>
      <c r="AW11700" s="128"/>
      <c r="AX11700" s="128"/>
      <c r="AY11700" s="128"/>
      <c r="BH11700" s="89"/>
      <c r="BI11700" s="90"/>
      <c r="DL11700" s="13"/>
      <c r="DM11700" s="13"/>
      <c r="DN11700" s="3"/>
      <c r="DO11700" s="126"/>
      <c r="DP11700" s="126"/>
      <c r="DQ11700" s="127"/>
      <c r="DR11700" s="128"/>
      <c r="DS11700" s="13"/>
      <c r="DW11700" s="128"/>
      <c r="DX11700" s="128"/>
      <c r="DY11700" s="128"/>
      <c r="EH11700" s="89"/>
      <c r="EI11700" s="90"/>
    </row>
    <row r="11701" spans="38:139">
      <c r="AL11701" s="13"/>
      <c r="AM11701" s="13"/>
      <c r="AN11701" s="3"/>
      <c r="AO11701" s="126"/>
      <c r="AP11701" s="126"/>
      <c r="AQ11701" s="127"/>
      <c r="AR11701" s="128"/>
      <c r="AS11701" s="13"/>
      <c r="AW11701" s="128"/>
      <c r="AX11701" s="128"/>
      <c r="AY11701" s="128"/>
      <c r="BH11701" s="89"/>
      <c r="BI11701" s="90"/>
      <c r="DL11701" s="13"/>
      <c r="DM11701" s="13"/>
      <c r="DN11701" s="3"/>
      <c r="DO11701" s="126"/>
      <c r="DP11701" s="126"/>
      <c r="DQ11701" s="127"/>
      <c r="DR11701" s="128"/>
      <c r="DS11701" s="13"/>
      <c r="DW11701" s="128"/>
      <c r="DX11701" s="128"/>
      <c r="DY11701" s="128"/>
      <c r="EH11701" s="89"/>
      <c r="EI11701" s="90"/>
    </row>
    <row r="11702" spans="38:139">
      <c r="AL11702" s="13"/>
      <c r="AM11702" s="13"/>
      <c r="AN11702" s="3"/>
      <c r="AO11702" s="126"/>
      <c r="AP11702" s="126"/>
      <c r="AQ11702" s="127"/>
      <c r="AR11702" s="128"/>
      <c r="AS11702" s="13"/>
      <c r="AW11702" s="128"/>
      <c r="AX11702" s="128"/>
      <c r="AY11702" s="128"/>
      <c r="BH11702" s="89"/>
      <c r="BI11702" s="90"/>
      <c r="DL11702" s="13"/>
      <c r="DM11702" s="13"/>
      <c r="DN11702" s="3"/>
      <c r="DO11702" s="126"/>
      <c r="DP11702" s="126"/>
      <c r="DQ11702" s="127"/>
      <c r="DR11702" s="128"/>
      <c r="DS11702" s="13"/>
      <c r="DW11702" s="128"/>
      <c r="DX11702" s="128"/>
      <c r="DY11702" s="128"/>
      <c r="EH11702" s="89"/>
      <c r="EI11702" s="90"/>
    </row>
    <row r="11703" spans="38:139">
      <c r="AL11703" s="13"/>
      <c r="AM11703" s="13"/>
      <c r="AN11703" s="3"/>
      <c r="AO11703" s="126"/>
      <c r="AP11703" s="126"/>
      <c r="AQ11703" s="127"/>
      <c r="AR11703" s="128"/>
      <c r="AS11703" s="13"/>
      <c r="AW11703" s="128"/>
      <c r="AX11703" s="128"/>
      <c r="AY11703" s="128"/>
      <c r="BH11703" s="89"/>
      <c r="BI11703" s="90"/>
      <c r="DL11703" s="13"/>
      <c r="DM11703" s="13"/>
      <c r="DN11703" s="3"/>
      <c r="DO11703" s="126"/>
      <c r="DP11703" s="126"/>
      <c r="DQ11703" s="127"/>
      <c r="DR11703" s="128"/>
      <c r="DS11703" s="13"/>
      <c r="DW11703" s="128"/>
      <c r="DX11703" s="128"/>
      <c r="DY11703" s="128"/>
      <c r="EH11703" s="89"/>
      <c r="EI11703" s="90"/>
    </row>
    <row r="11704" spans="38:139">
      <c r="AL11704" s="13"/>
      <c r="AM11704" s="13"/>
      <c r="AN11704" s="3"/>
      <c r="AO11704" s="126"/>
      <c r="AP11704" s="126"/>
      <c r="AQ11704" s="127"/>
      <c r="AR11704" s="128"/>
      <c r="AS11704" s="13"/>
      <c r="AW11704" s="128"/>
      <c r="AX11704" s="128"/>
      <c r="AY11704" s="128"/>
      <c r="BH11704" s="89"/>
      <c r="BI11704" s="90"/>
      <c r="DL11704" s="13"/>
      <c r="DM11704" s="13"/>
      <c r="DN11704" s="3"/>
      <c r="DO11704" s="126"/>
      <c r="DP11704" s="126"/>
      <c r="DQ11704" s="127"/>
      <c r="DR11704" s="128"/>
      <c r="DS11704" s="13"/>
      <c r="DW11704" s="128"/>
      <c r="DX11704" s="128"/>
      <c r="DY11704" s="128"/>
      <c r="EH11704" s="89"/>
      <c r="EI11704" s="90"/>
    </row>
    <row r="11705" spans="38:139">
      <c r="AL11705" s="13"/>
      <c r="AM11705" s="13"/>
      <c r="AN11705" s="3"/>
      <c r="AO11705" s="126"/>
      <c r="AP11705" s="126"/>
      <c r="AQ11705" s="127"/>
      <c r="AR11705" s="128"/>
      <c r="AS11705" s="13"/>
      <c r="AW11705" s="128"/>
      <c r="AX11705" s="128"/>
      <c r="AY11705" s="128"/>
      <c r="BH11705" s="89"/>
      <c r="BI11705" s="90"/>
      <c r="DL11705" s="13"/>
      <c r="DM11705" s="13"/>
      <c r="DN11705" s="3"/>
      <c r="DO11705" s="126"/>
      <c r="DP11705" s="126"/>
      <c r="DQ11705" s="127"/>
      <c r="DR11705" s="128"/>
      <c r="DS11705" s="13"/>
      <c r="DW11705" s="128"/>
      <c r="DX11705" s="128"/>
      <c r="DY11705" s="128"/>
      <c r="EH11705" s="89"/>
      <c r="EI11705" s="90"/>
    </row>
    <row r="11706" spans="38:139">
      <c r="AL11706" s="13"/>
      <c r="AM11706" s="13"/>
      <c r="AN11706" s="3"/>
      <c r="AO11706" s="126"/>
      <c r="AP11706" s="126"/>
      <c r="AQ11706" s="127"/>
      <c r="AR11706" s="128"/>
      <c r="AS11706" s="13"/>
      <c r="AW11706" s="128"/>
      <c r="AX11706" s="128"/>
      <c r="AY11706" s="128"/>
      <c r="BH11706" s="89"/>
      <c r="BI11706" s="90"/>
      <c r="DL11706" s="13"/>
      <c r="DM11706" s="13"/>
      <c r="DN11706" s="3"/>
      <c r="DO11706" s="126"/>
      <c r="DP11706" s="126"/>
      <c r="DQ11706" s="127"/>
      <c r="DR11706" s="128"/>
      <c r="DS11706" s="13"/>
      <c r="DW11706" s="128"/>
      <c r="DX11706" s="128"/>
      <c r="DY11706" s="128"/>
      <c r="EH11706" s="89"/>
      <c r="EI11706" s="90"/>
    </row>
    <row r="11707" spans="38:139">
      <c r="AL11707" s="13"/>
      <c r="AM11707" s="13"/>
      <c r="AN11707" s="3"/>
      <c r="AO11707" s="126"/>
      <c r="AP11707" s="126"/>
      <c r="AQ11707" s="127"/>
      <c r="AR11707" s="128"/>
      <c r="AS11707" s="13"/>
      <c r="AW11707" s="128"/>
      <c r="AX11707" s="128"/>
      <c r="AY11707" s="128"/>
      <c r="BH11707" s="89"/>
      <c r="BI11707" s="90"/>
      <c r="DL11707" s="13"/>
      <c r="DM11707" s="13"/>
      <c r="DN11707" s="3"/>
      <c r="DO11707" s="126"/>
      <c r="DP11707" s="126"/>
      <c r="DQ11707" s="127"/>
      <c r="DR11707" s="128"/>
      <c r="DS11707" s="13"/>
      <c r="DW11707" s="128"/>
      <c r="DX11707" s="128"/>
      <c r="DY11707" s="128"/>
      <c r="EH11707" s="89"/>
      <c r="EI11707" s="90"/>
    </row>
    <row r="11708" spans="38:139">
      <c r="AL11708" s="13"/>
      <c r="AM11708" s="13"/>
      <c r="AN11708" s="3"/>
      <c r="AO11708" s="126"/>
      <c r="AP11708" s="126"/>
      <c r="AQ11708" s="127"/>
      <c r="AR11708" s="128"/>
      <c r="AS11708" s="13"/>
      <c r="AW11708" s="128"/>
      <c r="AX11708" s="128"/>
      <c r="AY11708" s="128"/>
      <c r="BH11708" s="89"/>
      <c r="BI11708" s="90"/>
      <c r="DL11708" s="13"/>
      <c r="DM11708" s="13"/>
      <c r="DN11708" s="3"/>
      <c r="DO11708" s="126"/>
      <c r="DP11708" s="126"/>
      <c r="DQ11708" s="127"/>
      <c r="DR11708" s="128"/>
      <c r="DS11708" s="13"/>
      <c r="DW11708" s="128"/>
      <c r="DX11708" s="128"/>
      <c r="DY11708" s="128"/>
      <c r="EH11708" s="89"/>
      <c r="EI11708" s="90"/>
    </row>
    <row r="11709" spans="38:139">
      <c r="AL11709" s="13"/>
      <c r="AM11709" s="13"/>
      <c r="AN11709" s="3"/>
      <c r="AO11709" s="126"/>
      <c r="AP11709" s="126"/>
      <c r="AQ11709" s="127"/>
      <c r="AR11709" s="128"/>
      <c r="AS11709" s="13"/>
      <c r="AW11709" s="128"/>
      <c r="AX11709" s="128"/>
      <c r="AY11709" s="128"/>
      <c r="BH11709" s="89"/>
      <c r="BI11709" s="90"/>
      <c r="DL11709" s="13"/>
      <c r="DM11709" s="13"/>
      <c r="DN11709" s="3"/>
      <c r="DO11709" s="126"/>
      <c r="DP11709" s="126"/>
      <c r="DQ11709" s="127"/>
      <c r="DR11709" s="128"/>
      <c r="DS11709" s="13"/>
      <c r="DW11709" s="128"/>
      <c r="DX11709" s="128"/>
      <c r="DY11709" s="128"/>
      <c r="EH11709" s="89"/>
      <c r="EI11709" s="90"/>
    </row>
    <row r="11710" spans="38:139">
      <c r="AL11710" s="13"/>
      <c r="AM11710" s="13"/>
      <c r="AN11710" s="3"/>
      <c r="AO11710" s="126"/>
      <c r="AP11710" s="126"/>
      <c r="AQ11710" s="127"/>
      <c r="AR11710" s="128"/>
      <c r="AS11710" s="13"/>
      <c r="AW11710" s="128"/>
      <c r="AX11710" s="128"/>
      <c r="AY11710" s="128"/>
      <c r="BH11710" s="89"/>
      <c r="BI11710" s="90"/>
      <c r="DL11710" s="13"/>
      <c r="DM11710" s="13"/>
      <c r="DN11710" s="3"/>
      <c r="DO11710" s="126"/>
      <c r="DP11710" s="126"/>
      <c r="DQ11710" s="127"/>
      <c r="DR11710" s="128"/>
      <c r="DS11710" s="13"/>
      <c r="DW11710" s="128"/>
      <c r="DX11710" s="128"/>
      <c r="DY11710" s="128"/>
      <c r="EH11710" s="89"/>
      <c r="EI11710" s="90"/>
    </row>
    <row r="11711" spans="38:139">
      <c r="AL11711" s="13"/>
      <c r="AM11711" s="13"/>
      <c r="AN11711" s="3"/>
      <c r="AO11711" s="126"/>
      <c r="AP11711" s="126"/>
      <c r="AQ11711" s="127"/>
      <c r="AR11711" s="128"/>
      <c r="AS11711" s="13"/>
      <c r="AW11711" s="128"/>
      <c r="AX11711" s="128"/>
      <c r="AY11711" s="128"/>
      <c r="BH11711" s="89"/>
      <c r="BI11711" s="90"/>
      <c r="DL11711" s="13"/>
      <c r="DM11711" s="13"/>
      <c r="DN11711" s="3"/>
      <c r="DO11711" s="126"/>
      <c r="DP11711" s="126"/>
      <c r="DQ11711" s="127"/>
      <c r="DR11711" s="128"/>
      <c r="DS11711" s="13"/>
      <c r="DW11711" s="128"/>
      <c r="DX11711" s="128"/>
      <c r="DY11711" s="128"/>
      <c r="EH11711" s="89"/>
      <c r="EI11711" s="90"/>
    </row>
    <row r="11712" spans="38:139">
      <c r="AL11712" s="13"/>
      <c r="AM11712" s="13"/>
      <c r="AN11712" s="3"/>
      <c r="AO11712" s="126"/>
      <c r="AP11712" s="126"/>
      <c r="AQ11712" s="127"/>
      <c r="AR11712" s="128"/>
      <c r="AS11712" s="13"/>
      <c r="AW11712" s="128"/>
      <c r="AX11712" s="128"/>
      <c r="AY11712" s="128"/>
      <c r="BH11712" s="89"/>
      <c r="BI11712" s="90"/>
      <c r="DL11712" s="13"/>
      <c r="DM11712" s="13"/>
      <c r="DN11712" s="3"/>
      <c r="DO11712" s="126"/>
      <c r="DP11712" s="126"/>
      <c r="DQ11712" s="127"/>
      <c r="DR11712" s="128"/>
      <c r="DS11712" s="13"/>
      <c r="DW11712" s="128"/>
      <c r="DX11712" s="128"/>
      <c r="DY11712" s="128"/>
      <c r="EH11712" s="89"/>
      <c r="EI11712" s="90"/>
    </row>
    <row r="11713" spans="38:139">
      <c r="AL11713" s="13"/>
      <c r="AM11713" s="13"/>
      <c r="AN11713" s="3"/>
      <c r="AO11713" s="126"/>
      <c r="AP11713" s="126"/>
      <c r="AQ11713" s="127"/>
      <c r="AR11713" s="128"/>
      <c r="AS11713" s="13"/>
      <c r="AW11713" s="128"/>
      <c r="AX11713" s="128"/>
      <c r="AY11713" s="128"/>
      <c r="BH11713" s="89"/>
      <c r="BI11713" s="90"/>
      <c r="DL11713" s="13"/>
      <c r="DM11713" s="13"/>
      <c r="DN11713" s="3"/>
      <c r="DO11713" s="126"/>
      <c r="DP11713" s="126"/>
      <c r="DQ11713" s="127"/>
      <c r="DR11713" s="128"/>
      <c r="DS11713" s="13"/>
      <c r="DW11713" s="128"/>
      <c r="DX11713" s="128"/>
      <c r="DY11713" s="128"/>
      <c r="EH11713" s="89"/>
      <c r="EI11713" s="90"/>
    </row>
    <row r="11714" spans="38:139">
      <c r="AL11714" s="13"/>
      <c r="AM11714" s="13"/>
      <c r="AN11714" s="3"/>
      <c r="AO11714" s="126"/>
      <c r="AP11714" s="126"/>
      <c r="AQ11714" s="127"/>
      <c r="AR11714" s="128"/>
      <c r="AS11714" s="13"/>
      <c r="AW11714" s="128"/>
      <c r="AX11714" s="128"/>
      <c r="AY11714" s="128"/>
      <c r="BH11714" s="89"/>
      <c r="BI11714" s="90"/>
      <c r="DL11714" s="13"/>
      <c r="DM11714" s="13"/>
      <c r="DN11714" s="3"/>
      <c r="DO11714" s="126"/>
      <c r="DP11714" s="126"/>
      <c r="DQ11714" s="127"/>
      <c r="DR11714" s="128"/>
      <c r="DS11714" s="13"/>
      <c r="DW11714" s="128"/>
      <c r="DX11714" s="128"/>
      <c r="DY11714" s="128"/>
      <c r="EH11714" s="89"/>
      <c r="EI11714" s="90"/>
    </row>
    <row r="11715" spans="38:139">
      <c r="AL11715" s="13"/>
      <c r="AM11715" s="13"/>
      <c r="AN11715" s="3"/>
      <c r="AO11715" s="126"/>
      <c r="AP11715" s="126"/>
      <c r="AQ11715" s="127"/>
      <c r="AR11715" s="128"/>
      <c r="AS11715" s="13"/>
      <c r="AW11715" s="128"/>
      <c r="AX11715" s="128"/>
      <c r="AY11715" s="128"/>
      <c r="BH11715" s="89"/>
      <c r="BI11715" s="90"/>
      <c r="DL11715" s="13"/>
      <c r="DM11715" s="13"/>
      <c r="DN11715" s="3"/>
      <c r="DO11715" s="126"/>
      <c r="DP11715" s="126"/>
      <c r="DQ11715" s="127"/>
      <c r="DR11715" s="128"/>
      <c r="DS11715" s="13"/>
      <c r="DW11715" s="128"/>
      <c r="DX11715" s="128"/>
      <c r="DY11715" s="128"/>
      <c r="EH11715" s="89"/>
      <c r="EI11715" s="90"/>
    </row>
    <row r="11716" spans="38:139">
      <c r="AL11716" s="13"/>
      <c r="AM11716" s="13"/>
      <c r="AN11716" s="3"/>
      <c r="AO11716" s="126"/>
      <c r="AP11716" s="126"/>
      <c r="AQ11716" s="127"/>
      <c r="AR11716" s="128"/>
      <c r="AS11716" s="13"/>
      <c r="AW11716" s="128"/>
      <c r="AX11716" s="128"/>
      <c r="AY11716" s="128"/>
      <c r="BH11716" s="89"/>
      <c r="BI11716" s="90"/>
      <c r="DL11716" s="13"/>
      <c r="DM11716" s="13"/>
      <c r="DN11716" s="3"/>
      <c r="DO11716" s="126"/>
      <c r="DP11716" s="126"/>
      <c r="DQ11716" s="127"/>
      <c r="DR11716" s="128"/>
      <c r="DS11716" s="13"/>
      <c r="DW11716" s="128"/>
      <c r="DX11716" s="128"/>
      <c r="DY11716" s="128"/>
      <c r="EH11716" s="89"/>
      <c r="EI11716" s="90"/>
    </row>
    <row r="11717" spans="38:139">
      <c r="AL11717" s="13"/>
      <c r="AM11717" s="13"/>
      <c r="AN11717" s="3"/>
      <c r="AO11717" s="126"/>
      <c r="AP11717" s="126"/>
      <c r="AQ11717" s="127"/>
      <c r="AR11717" s="128"/>
      <c r="AS11717" s="13"/>
      <c r="AW11717" s="128"/>
      <c r="AX11717" s="128"/>
      <c r="AY11717" s="128"/>
      <c r="BH11717" s="89"/>
      <c r="BI11717" s="90"/>
      <c r="DL11717" s="13"/>
      <c r="DM11717" s="13"/>
      <c r="DN11717" s="3"/>
      <c r="DO11717" s="126"/>
      <c r="DP11717" s="126"/>
      <c r="DQ11717" s="127"/>
      <c r="DR11717" s="128"/>
      <c r="DS11717" s="13"/>
      <c r="DW11717" s="128"/>
      <c r="DX11717" s="128"/>
      <c r="DY11717" s="128"/>
      <c r="EH11717" s="89"/>
      <c r="EI11717" s="90"/>
    </row>
    <row r="11718" spans="38:139">
      <c r="AL11718" s="13"/>
      <c r="AM11718" s="13"/>
      <c r="AN11718" s="3"/>
      <c r="AO11718" s="126"/>
      <c r="AP11718" s="126"/>
      <c r="AQ11718" s="127"/>
      <c r="AR11718" s="128"/>
      <c r="AS11718" s="13"/>
      <c r="AW11718" s="128"/>
      <c r="AX11718" s="128"/>
      <c r="AY11718" s="128"/>
      <c r="BH11718" s="89"/>
      <c r="BI11718" s="90"/>
      <c r="DL11718" s="13"/>
      <c r="DM11718" s="13"/>
      <c r="DN11718" s="3"/>
      <c r="DO11718" s="126"/>
      <c r="DP11718" s="126"/>
      <c r="DQ11718" s="127"/>
      <c r="DR11718" s="128"/>
      <c r="DS11718" s="13"/>
      <c r="DW11718" s="128"/>
      <c r="DX11718" s="128"/>
      <c r="DY11718" s="128"/>
      <c r="EH11718" s="89"/>
      <c r="EI11718" s="90"/>
    </row>
    <row r="11719" spans="38:139">
      <c r="AL11719" s="13"/>
      <c r="AM11719" s="13"/>
      <c r="AN11719" s="3"/>
      <c r="AO11719" s="126"/>
      <c r="AP11719" s="126"/>
      <c r="AQ11719" s="127"/>
      <c r="AR11719" s="128"/>
      <c r="AS11719" s="13"/>
      <c r="AW11719" s="128"/>
      <c r="AX11719" s="128"/>
      <c r="AY11719" s="128"/>
      <c r="BH11719" s="89"/>
      <c r="BI11719" s="90"/>
      <c r="DL11719" s="13"/>
      <c r="DM11719" s="13"/>
      <c r="DN11719" s="3"/>
      <c r="DO11719" s="126"/>
      <c r="DP11719" s="126"/>
      <c r="DQ11719" s="127"/>
      <c r="DR11719" s="128"/>
      <c r="DS11719" s="13"/>
      <c r="DW11719" s="128"/>
      <c r="DX11719" s="128"/>
      <c r="DY11719" s="128"/>
      <c r="EH11719" s="89"/>
      <c r="EI11719" s="90"/>
    </row>
    <row r="11720" spans="38:139">
      <c r="AL11720" s="13"/>
      <c r="AM11720" s="13"/>
      <c r="AN11720" s="3"/>
      <c r="AO11720" s="126"/>
      <c r="AP11720" s="126"/>
      <c r="AQ11720" s="127"/>
      <c r="AR11720" s="128"/>
      <c r="AS11720" s="13"/>
      <c r="AW11720" s="128"/>
      <c r="AX11720" s="128"/>
      <c r="AY11720" s="128"/>
      <c r="BH11720" s="89"/>
      <c r="BI11720" s="90"/>
      <c r="DL11720" s="13"/>
      <c r="DM11720" s="13"/>
      <c r="DN11720" s="3"/>
      <c r="DO11720" s="126"/>
      <c r="DP11720" s="126"/>
      <c r="DQ11720" s="127"/>
      <c r="DR11720" s="128"/>
      <c r="DS11720" s="13"/>
      <c r="DW11720" s="128"/>
      <c r="DX11720" s="128"/>
      <c r="DY11720" s="128"/>
      <c r="EH11720" s="89"/>
      <c r="EI11720" s="90"/>
    </row>
    <row r="11721" spans="38:139">
      <c r="AL11721" s="13"/>
      <c r="AM11721" s="13"/>
      <c r="AN11721" s="3"/>
      <c r="AO11721" s="126"/>
      <c r="AP11721" s="126"/>
      <c r="AQ11721" s="127"/>
      <c r="AR11721" s="128"/>
      <c r="AS11721" s="13"/>
      <c r="AW11721" s="128"/>
      <c r="AX11721" s="128"/>
      <c r="AY11721" s="128"/>
      <c r="BH11721" s="89"/>
      <c r="BI11721" s="90"/>
      <c r="DL11721" s="13"/>
      <c r="DM11721" s="13"/>
      <c r="DN11721" s="3"/>
      <c r="DO11721" s="126"/>
      <c r="DP11721" s="126"/>
      <c r="DQ11721" s="127"/>
      <c r="DR11721" s="128"/>
      <c r="DS11721" s="13"/>
      <c r="DW11721" s="128"/>
      <c r="DX11721" s="128"/>
      <c r="DY11721" s="128"/>
      <c r="EH11721" s="89"/>
      <c r="EI11721" s="90"/>
    </row>
    <row r="11722" spans="38:139">
      <c r="AL11722" s="13"/>
      <c r="AM11722" s="13"/>
      <c r="AN11722" s="3"/>
      <c r="AO11722" s="126"/>
      <c r="AP11722" s="126"/>
      <c r="AQ11722" s="127"/>
      <c r="AR11722" s="128"/>
      <c r="AS11722" s="13"/>
      <c r="AW11722" s="128"/>
      <c r="AX11722" s="128"/>
      <c r="AY11722" s="128"/>
      <c r="BH11722" s="89"/>
      <c r="BI11722" s="90"/>
      <c r="DL11722" s="13"/>
      <c r="DM11722" s="13"/>
      <c r="DN11722" s="3"/>
      <c r="DO11722" s="126"/>
      <c r="DP11722" s="126"/>
      <c r="DQ11722" s="127"/>
      <c r="DR11722" s="128"/>
      <c r="DS11722" s="13"/>
      <c r="DW11722" s="128"/>
      <c r="DX11722" s="128"/>
      <c r="DY11722" s="128"/>
      <c r="EH11722" s="89"/>
      <c r="EI11722" s="90"/>
    </row>
    <row r="11723" spans="38:139">
      <c r="AL11723" s="13"/>
      <c r="AM11723" s="13"/>
      <c r="AN11723" s="3"/>
      <c r="AO11723" s="126"/>
      <c r="AP11723" s="126"/>
      <c r="AQ11723" s="127"/>
      <c r="AR11723" s="128"/>
      <c r="AS11723" s="13"/>
      <c r="AW11723" s="128"/>
      <c r="AX11723" s="128"/>
      <c r="AY11723" s="128"/>
      <c r="BH11723" s="89"/>
      <c r="BI11723" s="90"/>
      <c r="DL11723" s="13"/>
      <c r="DM11723" s="13"/>
      <c r="DN11723" s="3"/>
      <c r="DO11723" s="126"/>
      <c r="DP11723" s="126"/>
      <c r="DQ11723" s="127"/>
      <c r="DR11723" s="128"/>
      <c r="DS11723" s="13"/>
      <c r="DW11723" s="128"/>
      <c r="DX11723" s="128"/>
      <c r="DY11723" s="128"/>
      <c r="EH11723" s="89"/>
      <c r="EI11723" s="90"/>
    </row>
    <row r="11724" spans="38:139">
      <c r="AL11724" s="13"/>
      <c r="AM11724" s="13"/>
      <c r="AN11724" s="3"/>
      <c r="AO11724" s="126"/>
      <c r="AP11724" s="126"/>
      <c r="AQ11724" s="127"/>
      <c r="AR11724" s="128"/>
      <c r="AS11724" s="13"/>
      <c r="AW11724" s="128"/>
      <c r="AX11724" s="128"/>
      <c r="AY11724" s="128"/>
      <c r="BH11724" s="89"/>
      <c r="BI11724" s="90"/>
      <c r="DL11724" s="13"/>
      <c r="DM11724" s="13"/>
      <c r="DN11724" s="3"/>
      <c r="DO11724" s="126"/>
      <c r="DP11724" s="126"/>
      <c r="DQ11724" s="127"/>
      <c r="DR11724" s="128"/>
      <c r="DS11724" s="13"/>
      <c r="DW11724" s="128"/>
      <c r="DX11724" s="128"/>
      <c r="DY11724" s="128"/>
      <c r="EH11724" s="89"/>
      <c r="EI11724" s="90"/>
    </row>
    <row r="11725" spans="38:139">
      <c r="AL11725" s="13"/>
      <c r="AM11725" s="13"/>
      <c r="AN11725" s="3"/>
      <c r="AO11725" s="126"/>
      <c r="AP11725" s="126"/>
      <c r="AQ11725" s="127"/>
      <c r="AR11725" s="128"/>
      <c r="AS11725" s="13"/>
      <c r="AW11725" s="128"/>
      <c r="AX11725" s="128"/>
      <c r="AY11725" s="128"/>
      <c r="BH11725" s="89"/>
      <c r="BI11725" s="90"/>
      <c r="DL11725" s="13"/>
      <c r="DM11725" s="13"/>
      <c r="DN11725" s="3"/>
      <c r="DO11725" s="126"/>
      <c r="DP11725" s="126"/>
      <c r="DQ11725" s="127"/>
      <c r="DR11725" s="128"/>
      <c r="DS11725" s="13"/>
      <c r="DW11725" s="128"/>
      <c r="DX11725" s="128"/>
      <c r="DY11725" s="128"/>
      <c r="EH11725" s="89"/>
      <c r="EI11725" s="90"/>
    </row>
    <row r="11726" spans="38:139">
      <c r="AL11726" s="13"/>
      <c r="AM11726" s="13"/>
      <c r="AN11726" s="3"/>
      <c r="AO11726" s="126"/>
      <c r="AP11726" s="126"/>
      <c r="AQ11726" s="127"/>
      <c r="AR11726" s="128"/>
      <c r="AS11726" s="13"/>
      <c r="AW11726" s="128"/>
      <c r="AX11726" s="128"/>
      <c r="AY11726" s="128"/>
      <c r="BH11726" s="89"/>
      <c r="BI11726" s="90"/>
      <c r="DL11726" s="13"/>
      <c r="DM11726" s="13"/>
      <c r="DN11726" s="3"/>
      <c r="DO11726" s="126"/>
      <c r="DP11726" s="126"/>
      <c r="DQ11726" s="127"/>
      <c r="DR11726" s="128"/>
      <c r="DS11726" s="13"/>
      <c r="DW11726" s="128"/>
      <c r="DX11726" s="128"/>
      <c r="DY11726" s="128"/>
      <c r="EH11726" s="89"/>
      <c r="EI11726" s="90"/>
    </row>
    <row r="11727" spans="38:139">
      <c r="AL11727" s="13"/>
      <c r="AM11727" s="13"/>
      <c r="AN11727" s="3"/>
      <c r="AO11727" s="126"/>
      <c r="AP11727" s="126"/>
      <c r="AQ11727" s="127"/>
      <c r="AR11727" s="128"/>
      <c r="AS11727" s="13"/>
      <c r="AW11727" s="128"/>
      <c r="AX11727" s="128"/>
      <c r="AY11727" s="128"/>
      <c r="BH11727" s="89"/>
      <c r="BI11727" s="90"/>
      <c r="DL11727" s="13"/>
      <c r="DM11727" s="13"/>
      <c r="DN11727" s="3"/>
      <c r="DO11727" s="126"/>
      <c r="DP11727" s="126"/>
      <c r="DQ11727" s="127"/>
      <c r="DR11727" s="128"/>
      <c r="DS11727" s="13"/>
      <c r="DW11727" s="128"/>
      <c r="DX11727" s="128"/>
      <c r="DY11727" s="128"/>
      <c r="EH11727" s="89"/>
      <c r="EI11727" s="90"/>
    </row>
    <row r="11728" spans="38:139">
      <c r="AL11728" s="13"/>
      <c r="AM11728" s="13"/>
      <c r="AN11728" s="3"/>
      <c r="AO11728" s="126"/>
      <c r="AP11728" s="126"/>
      <c r="AQ11728" s="127"/>
      <c r="AR11728" s="128"/>
      <c r="AS11728" s="13"/>
      <c r="AW11728" s="128"/>
      <c r="AX11728" s="128"/>
      <c r="AY11728" s="128"/>
      <c r="BH11728" s="89"/>
      <c r="BI11728" s="90"/>
      <c r="DL11728" s="13"/>
      <c r="DM11728" s="13"/>
      <c r="DN11728" s="3"/>
      <c r="DO11728" s="126"/>
      <c r="DP11728" s="126"/>
      <c r="DQ11728" s="127"/>
      <c r="DR11728" s="128"/>
      <c r="DS11728" s="13"/>
      <c r="DW11728" s="128"/>
      <c r="DX11728" s="128"/>
      <c r="DY11728" s="128"/>
      <c r="EH11728" s="89"/>
      <c r="EI11728" s="90"/>
    </row>
    <row r="11729" spans="38:139">
      <c r="AL11729" s="13"/>
      <c r="AM11729" s="13"/>
      <c r="AN11729" s="3"/>
      <c r="AO11729" s="126"/>
      <c r="AP11729" s="126"/>
      <c r="AQ11729" s="127"/>
      <c r="AR11729" s="128"/>
      <c r="AS11729" s="13"/>
      <c r="AW11729" s="128"/>
      <c r="AX11729" s="128"/>
      <c r="AY11729" s="128"/>
      <c r="BH11729" s="89"/>
      <c r="BI11729" s="90"/>
      <c r="DL11729" s="13"/>
      <c r="DM11729" s="13"/>
      <c r="DN11729" s="3"/>
      <c r="DO11729" s="126"/>
      <c r="DP11729" s="126"/>
      <c r="DQ11729" s="127"/>
      <c r="DR11729" s="128"/>
      <c r="DS11729" s="13"/>
      <c r="DW11729" s="128"/>
      <c r="DX11729" s="128"/>
      <c r="DY11729" s="128"/>
      <c r="EH11729" s="89"/>
      <c r="EI11729" s="90"/>
    </row>
    <row r="11730" spans="38:139">
      <c r="AL11730" s="13"/>
      <c r="AM11730" s="13"/>
      <c r="AN11730" s="3"/>
      <c r="AO11730" s="126"/>
      <c r="AP11730" s="126"/>
      <c r="AQ11730" s="127"/>
      <c r="AR11730" s="128"/>
      <c r="AS11730" s="13"/>
      <c r="AW11730" s="128"/>
      <c r="AX11730" s="128"/>
      <c r="AY11730" s="128"/>
      <c r="BH11730" s="89"/>
      <c r="BI11730" s="90"/>
      <c r="DL11730" s="13"/>
      <c r="DM11730" s="13"/>
      <c r="DN11730" s="3"/>
      <c r="DO11730" s="126"/>
      <c r="DP11730" s="126"/>
      <c r="DQ11730" s="127"/>
      <c r="DR11730" s="128"/>
      <c r="DS11730" s="13"/>
      <c r="DW11730" s="128"/>
      <c r="DX11730" s="128"/>
      <c r="DY11730" s="128"/>
      <c r="EH11730" s="89"/>
      <c r="EI11730" s="90"/>
    </row>
    <row r="11731" spans="38:139">
      <c r="AL11731" s="13"/>
      <c r="AM11731" s="13"/>
      <c r="AN11731" s="3"/>
      <c r="AO11731" s="126"/>
      <c r="AP11731" s="126"/>
      <c r="AQ11731" s="127"/>
      <c r="AR11731" s="128"/>
      <c r="AS11731" s="13"/>
      <c r="AW11731" s="128"/>
      <c r="AX11731" s="128"/>
      <c r="AY11731" s="128"/>
      <c r="BH11731" s="89"/>
      <c r="BI11731" s="90"/>
      <c r="DL11731" s="13"/>
      <c r="DM11731" s="13"/>
      <c r="DN11731" s="3"/>
      <c r="DO11731" s="126"/>
      <c r="DP11731" s="126"/>
      <c r="DQ11731" s="127"/>
      <c r="DR11731" s="128"/>
      <c r="DS11731" s="13"/>
      <c r="DW11731" s="128"/>
      <c r="DX11731" s="128"/>
      <c r="DY11731" s="128"/>
      <c r="EH11731" s="89"/>
      <c r="EI11731" s="90"/>
    </row>
    <row r="11732" spans="38:139">
      <c r="AL11732" s="13"/>
      <c r="AM11732" s="13"/>
      <c r="AN11732" s="3"/>
      <c r="AO11732" s="126"/>
      <c r="AP11732" s="126"/>
      <c r="AQ11732" s="127"/>
      <c r="AR11732" s="128"/>
      <c r="AS11732" s="13"/>
      <c r="AW11732" s="128"/>
      <c r="AX11732" s="128"/>
      <c r="AY11732" s="128"/>
      <c r="BH11732" s="89"/>
      <c r="BI11732" s="90"/>
      <c r="DL11732" s="13"/>
      <c r="DM11732" s="13"/>
      <c r="DN11732" s="3"/>
      <c r="DO11732" s="126"/>
      <c r="DP11732" s="126"/>
      <c r="DQ11732" s="127"/>
      <c r="DR11732" s="128"/>
      <c r="DS11732" s="13"/>
      <c r="DW11732" s="128"/>
      <c r="DX11732" s="128"/>
      <c r="DY11732" s="128"/>
      <c r="EH11732" s="89"/>
      <c r="EI11732" s="90"/>
    </row>
    <row r="11733" spans="38:139">
      <c r="AL11733" s="13"/>
      <c r="AM11733" s="13"/>
      <c r="AN11733" s="3"/>
      <c r="AO11733" s="126"/>
      <c r="AP11733" s="126"/>
      <c r="AQ11733" s="127"/>
      <c r="AR11733" s="128"/>
      <c r="AS11733" s="13"/>
      <c r="AW11733" s="128"/>
      <c r="AX11733" s="128"/>
      <c r="AY11733" s="128"/>
      <c r="BH11733" s="89"/>
      <c r="BI11733" s="90"/>
      <c r="DL11733" s="13"/>
      <c r="DM11733" s="13"/>
      <c r="DN11733" s="3"/>
      <c r="DO11733" s="126"/>
      <c r="DP11733" s="126"/>
      <c r="DQ11733" s="127"/>
      <c r="DR11733" s="128"/>
      <c r="DS11733" s="13"/>
      <c r="DW11733" s="128"/>
      <c r="DX11733" s="128"/>
      <c r="DY11733" s="128"/>
      <c r="EH11733" s="89"/>
      <c r="EI11733" s="90"/>
    </row>
    <row r="11734" spans="38:139">
      <c r="AL11734" s="13"/>
      <c r="AM11734" s="13"/>
      <c r="AN11734" s="3"/>
      <c r="AO11734" s="126"/>
      <c r="AP11734" s="126"/>
      <c r="AQ11734" s="127"/>
      <c r="AR11734" s="128"/>
      <c r="AS11734" s="13"/>
      <c r="AW11734" s="128"/>
      <c r="AX11734" s="128"/>
      <c r="AY11734" s="128"/>
      <c r="BH11734" s="89"/>
      <c r="BI11734" s="90"/>
      <c r="DL11734" s="13"/>
      <c r="DM11734" s="13"/>
      <c r="DN11734" s="3"/>
      <c r="DO11734" s="126"/>
      <c r="DP11734" s="126"/>
      <c r="DQ11734" s="127"/>
      <c r="DR11734" s="128"/>
      <c r="DS11734" s="13"/>
      <c r="DW11734" s="128"/>
      <c r="DX11734" s="128"/>
      <c r="DY11734" s="128"/>
      <c r="EH11734" s="89"/>
      <c r="EI11734" s="90"/>
    </row>
    <row r="11735" spans="38:139">
      <c r="AL11735" s="13"/>
      <c r="AM11735" s="13"/>
      <c r="AN11735" s="3"/>
      <c r="AO11735" s="126"/>
      <c r="AP11735" s="126"/>
      <c r="AQ11735" s="127"/>
      <c r="AR11735" s="128"/>
      <c r="AS11735" s="13"/>
      <c r="AW11735" s="128"/>
      <c r="AX11735" s="128"/>
      <c r="AY11735" s="128"/>
      <c r="BH11735" s="89"/>
      <c r="BI11735" s="90"/>
      <c r="DL11735" s="13"/>
      <c r="DM11735" s="13"/>
      <c r="DN11735" s="3"/>
      <c r="DO11735" s="126"/>
      <c r="DP11735" s="126"/>
      <c r="DQ11735" s="127"/>
      <c r="DR11735" s="128"/>
      <c r="DS11735" s="13"/>
      <c r="DW11735" s="128"/>
      <c r="DX11735" s="128"/>
      <c r="DY11735" s="128"/>
      <c r="EH11735" s="89"/>
      <c r="EI11735" s="90"/>
    </row>
    <row r="11736" spans="38:139">
      <c r="AL11736" s="13"/>
      <c r="AM11736" s="13"/>
      <c r="AN11736" s="3"/>
      <c r="AO11736" s="126"/>
      <c r="AP11736" s="126"/>
      <c r="AQ11736" s="127"/>
      <c r="AR11736" s="128"/>
      <c r="AS11736" s="13"/>
      <c r="AW11736" s="128"/>
      <c r="AX11736" s="128"/>
      <c r="AY11736" s="128"/>
      <c r="BH11736" s="89"/>
      <c r="BI11736" s="90"/>
      <c r="DL11736" s="13"/>
      <c r="DM11736" s="13"/>
      <c r="DN11736" s="3"/>
      <c r="DO11736" s="126"/>
      <c r="DP11736" s="126"/>
      <c r="DQ11736" s="127"/>
      <c r="DR11736" s="128"/>
      <c r="DS11736" s="13"/>
      <c r="DW11736" s="128"/>
      <c r="DX11736" s="128"/>
      <c r="DY11736" s="128"/>
      <c r="EH11736" s="89"/>
      <c r="EI11736" s="90"/>
    </row>
    <row r="11737" spans="38:139">
      <c r="AL11737" s="13"/>
      <c r="AM11737" s="13"/>
      <c r="AN11737" s="3"/>
      <c r="AO11737" s="126"/>
      <c r="AP11737" s="126"/>
      <c r="AQ11737" s="127"/>
      <c r="AR11737" s="128"/>
      <c r="AS11737" s="13"/>
      <c r="AW11737" s="128"/>
      <c r="AX11737" s="128"/>
      <c r="AY11737" s="128"/>
      <c r="BH11737" s="89"/>
      <c r="BI11737" s="90"/>
      <c r="DL11737" s="13"/>
      <c r="DM11737" s="13"/>
      <c r="DN11737" s="3"/>
      <c r="DO11737" s="126"/>
      <c r="DP11737" s="126"/>
      <c r="DQ11737" s="127"/>
      <c r="DR11737" s="128"/>
      <c r="DS11737" s="13"/>
      <c r="DW11737" s="128"/>
      <c r="DX11737" s="128"/>
      <c r="DY11737" s="128"/>
      <c r="EH11737" s="89"/>
      <c r="EI11737" s="90"/>
    </row>
    <row r="11738" spans="38:139">
      <c r="AL11738" s="13"/>
      <c r="AM11738" s="13"/>
      <c r="AN11738" s="3"/>
      <c r="AO11738" s="126"/>
      <c r="AP11738" s="126"/>
      <c r="AQ11738" s="127"/>
      <c r="AR11738" s="128"/>
      <c r="AS11738" s="13"/>
      <c r="AW11738" s="128"/>
      <c r="AX11738" s="128"/>
      <c r="AY11738" s="128"/>
      <c r="BH11738" s="89"/>
      <c r="BI11738" s="90"/>
      <c r="DL11738" s="13"/>
      <c r="DM11738" s="13"/>
      <c r="DN11738" s="3"/>
      <c r="DO11738" s="126"/>
      <c r="DP11738" s="126"/>
      <c r="DQ11738" s="127"/>
      <c r="DR11738" s="128"/>
      <c r="DS11738" s="13"/>
      <c r="DW11738" s="128"/>
      <c r="DX11738" s="128"/>
      <c r="DY11738" s="128"/>
      <c r="EH11738" s="89"/>
      <c r="EI11738" s="90"/>
    </row>
    <row r="11739" spans="38:139">
      <c r="AL11739" s="13"/>
      <c r="AM11739" s="13"/>
      <c r="AN11739" s="3"/>
      <c r="AO11739" s="126"/>
      <c r="AP11739" s="126"/>
      <c r="AQ11739" s="127"/>
      <c r="AR11739" s="128"/>
      <c r="AS11739" s="13"/>
      <c r="AW11739" s="128"/>
      <c r="AX11739" s="128"/>
      <c r="AY11739" s="128"/>
      <c r="BH11739" s="89"/>
      <c r="BI11739" s="90"/>
      <c r="DL11739" s="13"/>
      <c r="DM11739" s="13"/>
      <c r="DN11739" s="3"/>
      <c r="DO11739" s="126"/>
      <c r="DP11739" s="126"/>
      <c r="DQ11739" s="127"/>
      <c r="DR11739" s="128"/>
      <c r="DS11739" s="13"/>
      <c r="DW11739" s="128"/>
      <c r="DX11739" s="128"/>
      <c r="DY11739" s="128"/>
      <c r="EH11739" s="89"/>
      <c r="EI11739" s="90"/>
    </row>
    <row r="11740" spans="38:139">
      <c r="AL11740" s="13"/>
      <c r="AM11740" s="13"/>
      <c r="AN11740" s="3"/>
      <c r="AO11740" s="126"/>
      <c r="AP11740" s="126"/>
      <c r="AQ11740" s="127"/>
      <c r="AR11740" s="128"/>
      <c r="AS11740" s="13"/>
      <c r="AW11740" s="128"/>
      <c r="AX11740" s="128"/>
      <c r="AY11740" s="128"/>
      <c r="BH11740" s="89"/>
      <c r="BI11740" s="90"/>
      <c r="DL11740" s="13"/>
      <c r="DM11740" s="13"/>
      <c r="DN11740" s="3"/>
      <c r="DO11740" s="126"/>
      <c r="DP11740" s="126"/>
      <c r="DQ11740" s="127"/>
      <c r="DR11740" s="128"/>
      <c r="DS11740" s="13"/>
      <c r="DW11740" s="128"/>
      <c r="DX11740" s="128"/>
      <c r="DY11740" s="128"/>
      <c r="EH11740" s="89"/>
      <c r="EI11740" s="90"/>
    </row>
    <row r="11741" spans="38:139">
      <c r="AL11741" s="13"/>
      <c r="AM11741" s="13"/>
      <c r="AN11741" s="3"/>
      <c r="AO11741" s="126"/>
      <c r="AP11741" s="126"/>
      <c r="AQ11741" s="127"/>
      <c r="AR11741" s="128"/>
      <c r="AS11741" s="13"/>
      <c r="AW11741" s="128"/>
      <c r="AX11741" s="128"/>
      <c r="AY11741" s="128"/>
      <c r="BH11741" s="89"/>
      <c r="BI11741" s="90"/>
      <c r="DL11741" s="13"/>
      <c r="DM11741" s="13"/>
      <c r="DN11741" s="3"/>
      <c r="DO11741" s="126"/>
      <c r="DP11741" s="126"/>
      <c r="DQ11741" s="127"/>
      <c r="DR11741" s="128"/>
      <c r="DS11741" s="13"/>
      <c r="DW11741" s="128"/>
      <c r="DX11741" s="128"/>
      <c r="DY11741" s="128"/>
      <c r="EH11741" s="89"/>
      <c r="EI11741" s="90"/>
    </row>
    <row r="11742" spans="38:139">
      <c r="AL11742" s="13"/>
      <c r="AM11742" s="13"/>
      <c r="AN11742" s="3"/>
      <c r="AO11742" s="126"/>
      <c r="AP11742" s="126"/>
      <c r="AQ11742" s="127"/>
      <c r="AR11742" s="128"/>
      <c r="AS11742" s="13"/>
      <c r="AW11742" s="128"/>
      <c r="AX11742" s="128"/>
      <c r="AY11742" s="128"/>
      <c r="BH11742" s="89"/>
      <c r="BI11742" s="90"/>
      <c r="DL11742" s="13"/>
      <c r="DM11742" s="13"/>
      <c r="DN11742" s="3"/>
      <c r="DO11742" s="126"/>
      <c r="DP11742" s="126"/>
      <c r="DQ11742" s="127"/>
      <c r="DR11742" s="128"/>
      <c r="DS11742" s="13"/>
      <c r="DW11742" s="128"/>
      <c r="DX11742" s="128"/>
      <c r="DY11742" s="128"/>
      <c r="EH11742" s="89"/>
      <c r="EI11742" s="90"/>
    </row>
    <row r="11743" spans="38:139">
      <c r="AL11743" s="13"/>
      <c r="AM11743" s="13"/>
      <c r="AN11743" s="3"/>
      <c r="AO11743" s="126"/>
      <c r="AP11743" s="126"/>
      <c r="AQ11743" s="127"/>
      <c r="AR11743" s="128"/>
      <c r="AS11743" s="13"/>
      <c r="AW11743" s="128"/>
      <c r="AX11743" s="128"/>
      <c r="AY11743" s="128"/>
      <c r="BH11743" s="89"/>
      <c r="BI11743" s="90"/>
      <c r="DL11743" s="13"/>
      <c r="DM11743" s="13"/>
      <c r="DN11743" s="3"/>
      <c r="DO11743" s="126"/>
      <c r="DP11743" s="126"/>
      <c r="DQ11743" s="127"/>
      <c r="DR11743" s="128"/>
      <c r="DS11743" s="13"/>
      <c r="DW11743" s="128"/>
      <c r="DX11743" s="128"/>
      <c r="DY11743" s="128"/>
      <c r="EH11743" s="89"/>
      <c r="EI11743" s="90"/>
    </row>
    <row r="11744" spans="38:139">
      <c r="AL11744" s="13"/>
      <c r="AM11744" s="13"/>
      <c r="AN11744" s="3"/>
      <c r="AO11744" s="126"/>
      <c r="AP11744" s="126"/>
      <c r="AQ11744" s="127"/>
      <c r="AR11744" s="128"/>
      <c r="AS11744" s="13"/>
      <c r="AW11744" s="128"/>
      <c r="AX11744" s="128"/>
      <c r="AY11744" s="128"/>
      <c r="BH11744" s="89"/>
      <c r="BI11744" s="90"/>
      <c r="DL11744" s="13"/>
      <c r="DM11744" s="13"/>
      <c r="DN11744" s="3"/>
      <c r="DO11744" s="126"/>
      <c r="DP11744" s="126"/>
      <c r="DQ11744" s="127"/>
      <c r="DR11744" s="128"/>
      <c r="DS11744" s="13"/>
      <c r="DW11744" s="128"/>
      <c r="DX11744" s="128"/>
      <c r="DY11744" s="128"/>
      <c r="EH11744" s="89"/>
      <c r="EI11744" s="90"/>
    </row>
    <row r="11745" spans="38:139">
      <c r="AL11745" s="13"/>
      <c r="AM11745" s="13"/>
      <c r="AN11745" s="3"/>
      <c r="AO11745" s="126"/>
      <c r="AP11745" s="126"/>
      <c r="AQ11745" s="127"/>
      <c r="AR11745" s="128"/>
      <c r="AS11745" s="13"/>
      <c r="AW11745" s="128"/>
      <c r="AX11745" s="128"/>
      <c r="AY11745" s="128"/>
      <c r="BH11745" s="89"/>
      <c r="BI11745" s="90"/>
      <c r="DL11745" s="13"/>
      <c r="DM11745" s="13"/>
      <c r="DN11745" s="3"/>
      <c r="DO11745" s="126"/>
      <c r="DP11745" s="126"/>
      <c r="DQ11745" s="127"/>
      <c r="DR11745" s="128"/>
      <c r="DS11745" s="13"/>
      <c r="DW11745" s="128"/>
      <c r="DX11745" s="128"/>
      <c r="DY11745" s="128"/>
      <c r="EH11745" s="89"/>
      <c r="EI11745" s="90"/>
    </row>
    <row r="11746" spans="38:139">
      <c r="AL11746" s="13"/>
      <c r="AM11746" s="13"/>
      <c r="AN11746" s="3"/>
      <c r="AO11746" s="126"/>
      <c r="AP11746" s="126"/>
      <c r="AQ11746" s="127"/>
      <c r="AR11746" s="128"/>
      <c r="AS11746" s="13"/>
      <c r="AW11746" s="128"/>
      <c r="AX11746" s="128"/>
      <c r="AY11746" s="128"/>
      <c r="BH11746" s="89"/>
      <c r="BI11746" s="90"/>
      <c r="DL11746" s="13"/>
      <c r="DM11746" s="13"/>
      <c r="DN11746" s="3"/>
      <c r="DO11746" s="126"/>
      <c r="DP11746" s="126"/>
      <c r="DQ11746" s="127"/>
      <c r="DR11746" s="128"/>
      <c r="DS11746" s="13"/>
      <c r="DW11746" s="128"/>
      <c r="DX11746" s="128"/>
      <c r="DY11746" s="128"/>
      <c r="EH11746" s="89"/>
      <c r="EI11746" s="90"/>
    </row>
    <row r="11747" spans="38:139">
      <c r="AL11747" s="13"/>
      <c r="AM11747" s="13"/>
      <c r="AN11747" s="3"/>
      <c r="AO11747" s="126"/>
      <c r="AP11747" s="126"/>
      <c r="AQ11747" s="127"/>
      <c r="AR11747" s="128"/>
      <c r="AS11747" s="13"/>
      <c r="AW11747" s="128"/>
      <c r="AX11747" s="128"/>
      <c r="AY11747" s="128"/>
      <c r="BH11747" s="89"/>
      <c r="BI11747" s="90"/>
      <c r="DL11747" s="13"/>
      <c r="DM11747" s="13"/>
      <c r="DN11747" s="3"/>
      <c r="DO11747" s="126"/>
      <c r="DP11747" s="126"/>
      <c r="DQ11747" s="127"/>
      <c r="DR11747" s="128"/>
      <c r="DS11747" s="13"/>
      <c r="DW11747" s="128"/>
      <c r="DX11747" s="128"/>
      <c r="DY11747" s="128"/>
      <c r="EH11747" s="89"/>
      <c r="EI11747" s="90"/>
    </row>
    <row r="11748" spans="38:139">
      <c r="AL11748" s="13"/>
      <c r="AM11748" s="13"/>
      <c r="AN11748" s="3"/>
      <c r="AO11748" s="126"/>
      <c r="AP11748" s="126"/>
      <c r="AQ11748" s="127"/>
      <c r="AR11748" s="128"/>
      <c r="AS11748" s="13"/>
      <c r="AW11748" s="128"/>
      <c r="AX11748" s="128"/>
      <c r="AY11748" s="128"/>
      <c r="BH11748" s="89"/>
      <c r="BI11748" s="90"/>
      <c r="DL11748" s="13"/>
      <c r="DM11748" s="13"/>
      <c r="DN11748" s="3"/>
      <c r="DO11748" s="126"/>
      <c r="DP11748" s="126"/>
      <c r="DQ11748" s="127"/>
      <c r="DR11748" s="128"/>
      <c r="DS11748" s="13"/>
      <c r="DW11748" s="128"/>
      <c r="DX11748" s="128"/>
      <c r="DY11748" s="128"/>
      <c r="EH11748" s="89"/>
      <c r="EI11748" s="90"/>
    </row>
    <row r="11749" spans="38:139">
      <c r="AL11749" s="13"/>
      <c r="AM11749" s="13"/>
      <c r="AN11749" s="3"/>
      <c r="AO11749" s="126"/>
      <c r="AP11749" s="126"/>
      <c r="AQ11749" s="127"/>
      <c r="AR11749" s="128"/>
      <c r="AS11749" s="13"/>
      <c r="AW11749" s="128"/>
      <c r="AX11749" s="128"/>
      <c r="AY11749" s="128"/>
      <c r="BH11749" s="89"/>
      <c r="BI11749" s="90"/>
      <c r="DL11749" s="13"/>
      <c r="DM11749" s="13"/>
      <c r="DN11749" s="3"/>
      <c r="DO11749" s="126"/>
      <c r="DP11749" s="126"/>
      <c r="DQ11749" s="127"/>
      <c r="DR11749" s="128"/>
      <c r="DS11749" s="13"/>
      <c r="DW11749" s="128"/>
      <c r="DX11749" s="128"/>
      <c r="DY11749" s="128"/>
      <c r="EH11749" s="89"/>
      <c r="EI11749" s="90"/>
    </row>
    <row r="11750" spans="38:139">
      <c r="AL11750" s="13"/>
      <c r="AM11750" s="13"/>
      <c r="AN11750" s="3"/>
      <c r="AO11750" s="126"/>
      <c r="AP11750" s="126"/>
      <c r="AQ11750" s="127"/>
      <c r="AR11750" s="128"/>
      <c r="AS11750" s="13"/>
      <c r="AW11750" s="128"/>
      <c r="AX11750" s="128"/>
      <c r="AY11750" s="128"/>
      <c r="BH11750" s="89"/>
      <c r="BI11750" s="90"/>
      <c r="DL11750" s="13"/>
      <c r="DM11750" s="13"/>
      <c r="DN11750" s="3"/>
      <c r="DO11750" s="126"/>
      <c r="DP11750" s="126"/>
      <c r="DQ11750" s="127"/>
      <c r="DR11750" s="128"/>
      <c r="DS11750" s="13"/>
      <c r="DW11750" s="128"/>
      <c r="DX11750" s="128"/>
      <c r="DY11750" s="128"/>
      <c r="EH11750" s="89"/>
      <c r="EI11750" s="90"/>
    </row>
    <row r="11751" spans="38:139">
      <c r="AL11751" s="13"/>
      <c r="AM11751" s="13"/>
      <c r="AN11751" s="3"/>
      <c r="AO11751" s="126"/>
      <c r="AP11751" s="126"/>
      <c r="AQ11751" s="127"/>
      <c r="AR11751" s="128"/>
      <c r="AS11751" s="13"/>
      <c r="AW11751" s="128"/>
      <c r="AX11751" s="128"/>
      <c r="AY11751" s="128"/>
      <c r="BH11751" s="89"/>
      <c r="BI11751" s="90"/>
      <c r="DL11751" s="13"/>
      <c r="DM11751" s="13"/>
      <c r="DN11751" s="3"/>
      <c r="DO11751" s="126"/>
      <c r="DP11751" s="126"/>
      <c r="DQ11751" s="127"/>
      <c r="DR11751" s="128"/>
      <c r="DS11751" s="13"/>
      <c r="DW11751" s="128"/>
      <c r="DX11751" s="128"/>
      <c r="DY11751" s="128"/>
      <c r="EH11751" s="89"/>
      <c r="EI11751" s="90"/>
    </row>
    <row r="11752" spans="38:139">
      <c r="AL11752" s="13"/>
      <c r="AM11752" s="13"/>
      <c r="AN11752" s="3"/>
      <c r="AO11752" s="126"/>
      <c r="AP11752" s="126"/>
      <c r="AQ11752" s="127"/>
      <c r="AR11752" s="128"/>
      <c r="AS11752" s="13"/>
      <c r="AW11752" s="128"/>
      <c r="AX11752" s="128"/>
      <c r="AY11752" s="128"/>
      <c r="BH11752" s="89"/>
      <c r="BI11752" s="90"/>
      <c r="DL11752" s="13"/>
      <c r="DM11752" s="13"/>
      <c r="DN11752" s="3"/>
      <c r="DO11752" s="126"/>
      <c r="DP11752" s="126"/>
      <c r="DQ11752" s="127"/>
      <c r="DR11752" s="128"/>
      <c r="DS11752" s="13"/>
      <c r="DW11752" s="128"/>
      <c r="DX11752" s="128"/>
      <c r="DY11752" s="128"/>
      <c r="EH11752" s="89"/>
      <c r="EI11752" s="90"/>
    </row>
    <row r="11753" spans="38:139">
      <c r="AL11753" s="13"/>
      <c r="AM11753" s="13"/>
      <c r="AN11753" s="3"/>
      <c r="AO11753" s="126"/>
      <c r="AP11753" s="126"/>
      <c r="AQ11753" s="127"/>
      <c r="AR11753" s="128"/>
      <c r="AS11753" s="13"/>
      <c r="AW11753" s="128"/>
      <c r="AX11753" s="128"/>
      <c r="AY11753" s="128"/>
      <c r="BH11753" s="89"/>
      <c r="BI11753" s="90"/>
      <c r="DL11753" s="13"/>
      <c r="DM11753" s="13"/>
      <c r="DN11753" s="3"/>
      <c r="DO11753" s="126"/>
      <c r="DP11753" s="126"/>
      <c r="DQ11753" s="127"/>
      <c r="DR11753" s="128"/>
      <c r="DS11753" s="13"/>
      <c r="DW11753" s="128"/>
      <c r="DX11753" s="128"/>
      <c r="DY11753" s="128"/>
      <c r="EH11753" s="89"/>
      <c r="EI11753" s="90"/>
    </row>
    <row r="11754" spans="38:139">
      <c r="AL11754" s="13"/>
      <c r="AM11754" s="13"/>
      <c r="AN11754" s="3"/>
      <c r="AO11754" s="126"/>
      <c r="AP11754" s="126"/>
      <c r="AQ11754" s="127"/>
      <c r="AR11754" s="128"/>
      <c r="AS11754" s="13"/>
      <c r="AW11754" s="128"/>
      <c r="AX11754" s="128"/>
      <c r="AY11754" s="128"/>
      <c r="BH11754" s="89"/>
      <c r="BI11754" s="90"/>
      <c r="DL11754" s="13"/>
      <c r="DM11754" s="13"/>
      <c r="DN11754" s="3"/>
      <c r="DO11754" s="126"/>
      <c r="DP11754" s="126"/>
      <c r="DQ11754" s="127"/>
      <c r="DR11754" s="128"/>
      <c r="DS11754" s="13"/>
      <c r="DW11754" s="128"/>
      <c r="DX11754" s="128"/>
      <c r="DY11754" s="128"/>
      <c r="EH11754" s="89"/>
      <c r="EI11754" s="90"/>
    </row>
    <row r="11755" spans="38:139">
      <c r="AL11755" s="13"/>
      <c r="AM11755" s="13"/>
      <c r="AN11755" s="3"/>
      <c r="AO11755" s="126"/>
      <c r="AP11755" s="126"/>
      <c r="AQ11755" s="127"/>
      <c r="AR11755" s="128"/>
      <c r="AS11755" s="13"/>
      <c r="AW11755" s="128"/>
      <c r="AX11755" s="128"/>
      <c r="AY11755" s="128"/>
      <c r="BH11755" s="89"/>
      <c r="BI11755" s="90"/>
      <c r="DL11755" s="13"/>
      <c r="DM11755" s="13"/>
      <c r="DN11755" s="3"/>
      <c r="DO11755" s="126"/>
      <c r="DP11755" s="126"/>
      <c r="DQ11755" s="127"/>
      <c r="DR11755" s="128"/>
      <c r="DS11755" s="13"/>
      <c r="DW11755" s="128"/>
      <c r="DX11755" s="128"/>
      <c r="DY11755" s="128"/>
      <c r="EH11755" s="89"/>
      <c r="EI11755" s="90"/>
    </row>
    <row r="11756" spans="38:139">
      <c r="AL11756" s="13"/>
      <c r="AM11756" s="13"/>
      <c r="AN11756" s="3"/>
      <c r="AO11756" s="126"/>
      <c r="AP11756" s="126"/>
      <c r="AQ11756" s="127"/>
      <c r="AR11756" s="128"/>
      <c r="AS11756" s="13"/>
      <c r="AW11756" s="128"/>
      <c r="AX11756" s="128"/>
      <c r="AY11756" s="128"/>
      <c r="BH11756" s="89"/>
      <c r="BI11756" s="90"/>
      <c r="DL11756" s="13"/>
      <c r="DM11756" s="13"/>
      <c r="DN11756" s="3"/>
      <c r="DO11756" s="126"/>
      <c r="DP11756" s="126"/>
      <c r="DQ11756" s="127"/>
      <c r="DR11756" s="128"/>
      <c r="DS11756" s="13"/>
      <c r="DW11756" s="128"/>
      <c r="DX11756" s="128"/>
      <c r="DY11756" s="128"/>
      <c r="EH11756" s="89"/>
      <c r="EI11756" s="90"/>
    </row>
    <row r="11757" spans="38:139">
      <c r="AL11757" s="13"/>
      <c r="AM11757" s="13"/>
      <c r="AN11757" s="3"/>
      <c r="AO11757" s="126"/>
      <c r="AP11757" s="126"/>
      <c r="AQ11757" s="127"/>
      <c r="AR11757" s="128"/>
      <c r="AS11757" s="13"/>
      <c r="AW11757" s="128"/>
      <c r="AX11757" s="128"/>
      <c r="AY11757" s="128"/>
      <c r="BH11757" s="89"/>
      <c r="BI11757" s="90"/>
      <c r="DL11757" s="13"/>
      <c r="DM11757" s="13"/>
      <c r="DN11757" s="3"/>
      <c r="DO11757" s="126"/>
      <c r="DP11757" s="126"/>
      <c r="DQ11757" s="127"/>
      <c r="DR11757" s="128"/>
      <c r="DS11757" s="13"/>
      <c r="DW11757" s="128"/>
      <c r="DX11757" s="128"/>
      <c r="DY11757" s="128"/>
      <c r="EH11757" s="89"/>
      <c r="EI11757" s="90"/>
    </row>
    <row r="11758" spans="38:139">
      <c r="AL11758" s="13"/>
      <c r="AM11758" s="13"/>
      <c r="AN11758" s="3"/>
      <c r="AO11758" s="126"/>
      <c r="AP11758" s="126"/>
      <c r="AQ11758" s="127"/>
      <c r="AR11758" s="128"/>
      <c r="AS11758" s="13"/>
      <c r="AW11758" s="128"/>
      <c r="AX11758" s="128"/>
      <c r="AY11758" s="128"/>
      <c r="BH11758" s="89"/>
      <c r="BI11758" s="90"/>
      <c r="DL11758" s="13"/>
      <c r="DM11758" s="13"/>
      <c r="DN11758" s="3"/>
      <c r="DO11758" s="126"/>
      <c r="DP11758" s="126"/>
      <c r="DQ11758" s="127"/>
      <c r="DR11758" s="128"/>
      <c r="DS11758" s="13"/>
      <c r="DW11758" s="128"/>
      <c r="DX11758" s="128"/>
      <c r="DY11758" s="128"/>
      <c r="EH11758" s="89"/>
      <c r="EI11758" s="90"/>
    </row>
    <row r="11759" spans="38:139">
      <c r="AL11759" s="13"/>
      <c r="AM11759" s="13"/>
      <c r="AN11759" s="3"/>
      <c r="AO11759" s="126"/>
      <c r="AP11759" s="126"/>
      <c r="AQ11759" s="127"/>
      <c r="AR11759" s="128"/>
      <c r="AS11759" s="13"/>
      <c r="AW11759" s="128"/>
      <c r="AX11759" s="128"/>
      <c r="AY11759" s="128"/>
      <c r="BH11759" s="89"/>
      <c r="BI11759" s="90"/>
      <c r="DL11759" s="13"/>
      <c r="DM11759" s="13"/>
      <c r="DN11759" s="3"/>
      <c r="DO11759" s="126"/>
      <c r="DP11759" s="126"/>
      <c r="DQ11759" s="127"/>
      <c r="DR11759" s="128"/>
      <c r="DS11759" s="13"/>
      <c r="DW11759" s="128"/>
      <c r="DX11759" s="128"/>
      <c r="DY11759" s="128"/>
      <c r="EH11759" s="89"/>
      <c r="EI11759" s="90"/>
    </row>
    <row r="11760" spans="38:139">
      <c r="AL11760" s="13"/>
      <c r="AM11760" s="13"/>
      <c r="AN11760" s="3"/>
      <c r="AO11760" s="126"/>
      <c r="AP11760" s="126"/>
      <c r="AQ11760" s="127"/>
      <c r="AR11760" s="128"/>
      <c r="AS11760" s="13"/>
      <c r="AW11760" s="128"/>
      <c r="AX11760" s="128"/>
      <c r="AY11760" s="128"/>
      <c r="BH11760" s="89"/>
      <c r="BI11760" s="90"/>
      <c r="DL11760" s="13"/>
      <c r="DM11760" s="13"/>
      <c r="DN11760" s="3"/>
      <c r="DO11760" s="126"/>
      <c r="DP11760" s="126"/>
      <c r="DQ11760" s="127"/>
      <c r="DR11760" s="128"/>
      <c r="DS11760" s="13"/>
      <c r="DW11760" s="128"/>
      <c r="DX11760" s="128"/>
      <c r="DY11760" s="128"/>
      <c r="EH11760" s="89"/>
      <c r="EI11760" s="90"/>
    </row>
    <row r="11761" spans="38:139">
      <c r="AL11761" s="13"/>
      <c r="AM11761" s="13"/>
      <c r="AN11761" s="3"/>
      <c r="AO11761" s="126"/>
      <c r="AP11761" s="126"/>
      <c r="AQ11761" s="127"/>
      <c r="AR11761" s="128"/>
      <c r="AS11761" s="13"/>
      <c r="AW11761" s="128"/>
      <c r="AX11761" s="128"/>
      <c r="AY11761" s="128"/>
      <c r="BH11761" s="89"/>
      <c r="BI11761" s="90"/>
      <c r="DL11761" s="13"/>
      <c r="DM11761" s="13"/>
      <c r="DN11761" s="3"/>
      <c r="DO11761" s="126"/>
      <c r="DP11761" s="126"/>
      <c r="DQ11761" s="127"/>
      <c r="DR11761" s="128"/>
      <c r="DS11761" s="13"/>
      <c r="DW11761" s="128"/>
      <c r="DX11761" s="128"/>
      <c r="DY11761" s="128"/>
      <c r="EH11761" s="89"/>
      <c r="EI11761" s="90"/>
    </row>
    <row r="11762" spans="38:139">
      <c r="AL11762" s="13"/>
      <c r="AM11762" s="13"/>
      <c r="AN11762" s="3"/>
      <c r="AO11762" s="126"/>
      <c r="AP11762" s="126"/>
      <c r="AQ11762" s="127"/>
      <c r="AR11762" s="128"/>
      <c r="AS11762" s="13"/>
      <c r="AW11762" s="128"/>
      <c r="AX11762" s="128"/>
      <c r="AY11762" s="128"/>
      <c r="BH11762" s="89"/>
      <c r="BI11762" s="90"/>
      <c r="DL11762" s="13"/>
      <c r="DM11762" s="13"/>
      <c r="DN11762" s="3"/>
      <c r="DO11762" s="126"/>
      <c r="DP11762" s="126"/>
      <c r="DQ11762" s="127"/>
      <c r="DR11762" s="128"/>
      <c r="DS11762" s="13"/>
      <c r="DW11762" s="128"/>
      <c r="DX11762" s="128"/>
      <c r="DY11762" s="128"/>
      <c r="EH11762" s="89"/>
      <c r="EI11762" s="90"/>
    </row>
    <row r="11763" spans="38:139">
      <c r="AL11763" s="13"/>
      <c r="AM11763" s="13"/>
      <c r="AN11763" s="3"/>
      <c r="AO11763" s="126"/>
      <c r="AP11763" s="126"/>
      <c r="AQ11763" s="127"/>
      <c r="AR11763" s="128"/>
      <c r="AS11763" s="13"/>
      <c r="AW11763" s="128"/>
      <c r="AX11763" s="128"/>
      <c r="AY11763" s="128"/>
      <c r="BH11763" s="89"/>
      <c r="BI11763" s="90"/>
      <c r="DL11763" s="13"/>
      <c r="DM11763" s="13"/>
      <c r="DN11763" s="3"/>
      <c r="DO11763" s="126"/>
      <c r="DP11763" s="126"/>
      <c r="DQ11763" s="127"/>
      <c r="DR11763" s="128"/>
      <c r="DS11763" s="13"/>
      <c r="DW11763" s="128"/>
      <c r="DX11763" s="128"/>
      <c r="DY11763" s="128"/>
      <c r="EH11763" s="89"/>
      <c r="EI11763" s="90"/>
    </row>
    <row r="11764" spans="38:139">
      <c r="AL11764" s="13"/>
      <c r="AM11764" s="13"/>
      <c r="AN11764" s="3"/>
      <c r="AO11764" s="126"/>
      <c r="AP11764" s="126"/>
      <c r="AQ11764" s="127"/>
      <c r="AR11764" s="128"/>
      <c r="AS11764" s="13"/>
      <c r="AW11764" s="128"/>
      <c r="AX11764" s="128"/>
      <c r="AY11764" s="128"/>
      <c r="BH11764" s="89"/>
      <c r="BI11764" s="90"/>
      <c r="DL11764" s="13"/>
      <c r="DM11764" s="13"/>
      <c r="DN11764" s="3"/>
      <c r="DO11764" s="126"/>
      <c r="DP11764" s="126"/>
      <c r="DQ11764" s="127"/>
      <c r="DR11764" s="128"/>
      <c r="DS11764" s="13"/>
      <c r="DW11764" s="128"/>
      <c r="DX11764" s="128"/>
      <c r="DY11764" s="128"/>
      <c r="EH11764" s="89"/>
      <c r="EI11764" s="90"/>
    </row>
    <row r="11765" spans="38:139">
      <c r="AL11765" s="13"/>
      <c r="AM11765" s="13"/>
      <c r="AN11765" s="3"/>
      <c r="AO11765" s="126"/>
      <c r="AP11765" s="126"/>
      <c r="AQ11765" s="127"/>
      <c r="AR11765" s="128"/>
      <c r="AS11765" s="13"/>
      <c r="AW11765" s="128"/>
      <c r="AX11765" s="128"/>
      <c r="AY11765" s="128"/>
      <c r="BH11765" s="89"/>
      <c r="BI11765" s="90"/>
      <c r="DL11765" s="13"/>
      <c r="DM11765" s="13"/>
      <c r="DN11765" s="3"/>
      <c r="DO11765" s="126"/>
      <c r="DP11765" s="126"/>
      <c r="DQ11765" s="127"/>
      <c r="DR11765" s="128"/>
      <c r="DS11765" s="13"/>
      <c r="DW11765" s="128"/>
      <c r="DX11765" s="128"/>
      <c r="DY11765" s="128"/>
      <c r="EH11765" s="89"/>
      <c r="EI11765" s="90"/>
    </row>
    <row r="11766" spans="38:139">
      <c r="AL11766" s="13"/>
      <c r="AM11766" s="13"/>
      <c r="AN11766" s="3"/>
      <c r="AO11766" s="126"/>
      <c r="AP11766" s="126"/>
      <c r="AQ11766" s="127"/>
      <c r="AR11766" s="128"/>
      <c r="AS11766" s="13"/>
      <c r="AW11766" s="128"/>
      <c r="AX11766" s="128"/>
      <c r="AY11766" s="128"/>
      <c r="BH11766" s="89"/>
      <c r="BI11766" s="90"/>
      <c r="DL11766" s="13"/>
      <c r="DM11766" s="13"/>
      <c r="DN11766" s="3"/>
      <c r="DO11766" s="126"/>
      <c r="DP11766" s="126"/>
      <c r="DQ11766" s="127"/>
      <c r="DR11766" s="128"/>
      <c r="DS11766" s="13"/>
      <c r="DW11766" s="128"/>
      <c r="DX11766" s="128"/>
      <c r="DY11766" s="128"/>
      <c r="EH11766" s="89"/>
      <c r="EI11766" s="90"/>
    </row>
    <row r="11767" spans="38:139">
      <c r="AL11767" s="13"/>
      <c r="AM11767" s="13"/>
      <c r="AN11767" s="3"/>
      <c r="AO11767" s="126"/>
      <c r="AP11767" s="126"/>
      <c r="AQ11767" s="127"/>
      <c r="AR11767" s="128"/>
      <c r="AS11767" s="13"/>
      <c r="AW11767" s="128"/>
      <c r="AX11767" s="128"/>
      <c r="AY11767" s="128"/>
      <c r="BH11767" s="89"/>
      <c r="BI11767" s="90"/>
      <c r="DL11767" s="13"/>
      <c r="DM11767" s="13"/>
      <c r="DN11767" s="3"/>
      <c r="DO11767" s="126"/>
      <c r="DP11767" s="126"/>
      <c r="DQ11767" s="127"/>
      <c r="DR11767" s="128"/>
      <c r="DS11767" s="13"/>
      <c r="DW11767" s="128"/>
      <c r="DX11767" s="128"/>
      <c r="DY11767" s="128"/>
      <c r="EH11767" s="89"/>
      <c r="EI11767" s="90"/>
    </row>
    <row r="11768" spans="38:139">
      <c r="AL11768" s="13"/>
      <c r="AM11768" s="13"/>
      <c r="AN11768" s="3"/>
      <c r="AO11768" s="126"/>
      <c r="AP11768" s="126"/>
      <c r="AQ11768" s="127"/>
      <c r="AR11768" s="128"/>
      <c r="AS11768" s="13"/>
      <c r="AW11768" s="128"/>
      <c r="AX11768" s="128"/>
      <c r="AY11768" s="128"/>
      <c r="BH11768" s="89"/>
      <c r="BI11768" s="90"/>
      <c r="DL11768" s="13"/>
      <c r="DM11768" s="13"/>
      <c r="DN11768" s="3"/>
      <c r="DO11768" s="126"/>
      <c r="DP11768" s="126"/>
      <c r="DQ11768" s="127"/>
      <c r="DR11768" s="128"/>
      <c r="DS11768" s="13"/>
      <c r="DW11768" s="128"/>
      <c r="DX11768" s="128"/>
      <c r="DY11768" s="128"/>
      <c r="EH11768" s="89"/>
      <c r="EI11768" s="90"/>
    </row>
    <row r="11769" spans="38:139">
      <c r="AL11769" s="13"/>
      <c r="AM11769" s="13"/>
      <c r="AN11769" s="3"/>
      <c r="AO11769" s="126"/>
      <c r="AP11769" s="126"/>
      <c r="AQ11769" s="127"/>
      <c r="AR11769" s="128"/>
      <c r="AS11769" s="13"/>
      <c r="AW11769" s="128"/>
      <c r="AX11769" s="128"/>
      <c r="AY11769" s="128"/>
      <c r="BH11769" s="89"/>
      <c r="BI11769" s="90"/>
      <c r="DL11769" s="13"/>
      <c r="DM11769" s="13"/>
      <c r="DN11769" s="3"/>
      <c r="DO11769" s="126"/>
      <c r="DP11769" s="126"/>
      <c r="DQ11769" s="127"/>
      <c r="DR11769" s="128"/>
      <c r="DS11769" s="13"/>
      <c r="DW11769" s="128"/>
      <c r="DX11769" s="128"/>
      <c r="DY11769" s="128"/>
      <c r="EH11769" s="89"/>
      <c r="EI11769" s="90"/>
    </row>
    <row r="11770" spans="38:139">
      <c r="AL11770" s="13"/>
      <c r="AM11770" s="13"/>
      <c r="AN11770" s="3"/>
      <c r="AO11770" s="126"/>
      <c r="AP11770" s="126"/>
      <c r="AQ11770" s="127"/>
      <c r="AR11770" s="128"/>
      <c r="AS11770" s="13"/>
      <c r="AW11770" s="128"/>
      <c r="AX11770" s="128"/>
      <c r="AY11770" s="128"/>
      <c r="BH11770" s="89"/>
      <c r="BI11770" s="90"/>
      <c r="DL11770" s="13"/>
      <c r="DM11770" s="13"/>
      <c r="DN11770" s="3"/>
      <c r="DO11770" s="126"/>
      <c r="DP11770" s="126"/>
      <c r="DQ11770" s="127"/>
      <c r="DR11770" s="128"/>
      <c r="DS11770" s="13"/>
      <c r="DW11770" s="128"/>
      <c r="DX11770" s="128"/>
      <c r="DY11770" s="128"/>
      <c r="EH11770" s="89"/>
      <c r="EI11770" s="90"/>
    </row>
    <row r="11771" spans="38:139">
      <c r="AL11771" s="13"/>
      <c r="AM11771" s="13"/>
      <c r="AN11771" s="3"/>
      <c r="AO11771" s="126"/>
      <c r="AP11771" s="126"/>
      <c r="AQ11771" s="127"/>
      <c r="AR11771" s="128"/>
      <c r="AS11771" s="13"/>
      <c r="AW11771" s="128"/>
      <c r="AX11771" s="128"/>
      <c r="AY11771" s="128"/>
      <c r="BH11771" s="89"/>
      <c r="BI11771" s="90"/>
      <c r="DL11771" s="13"/>
      <c r="DM11771" s="13"/>
      <c r="DN11771" s="3"/>
      <c r="DO11771" s="126"/>
      <c r="DP11771" s="126"/>
      <c r="DQ11771" s="127"/>
      <c r="DR11771" s="128"/>
      <c r="DS11771" s="13"/>
      <c r="DW11771" s="128"/>
      <c r="DX11771" s="128"/>
      <c r="DY11771" s="128"/>
      <c r="EH11771" s="89"/>
      <c r="EI11771" s="90"/>
    </row>
    <row r="11772" spans="38:139">
      <c r="AL11772" s="13"/>
      <c r="AM11772" s="13"/>
      <c r="AN11772" s="3"/>
      <c r="AO11772" s="126"/>
      <c r="AP11772" s="126"/>
      <c r="AQ11772" s="127"/>
      <c r="AR11772" s="128"/>
      <c r="AS11772" s="13"/>
      <c r="AW11772" s="128"/>
      <c r="AX11772" s="128"/>
      <c r="AY11772" s="128"/>
      <c r="BH11772" s="89"/>
      <c r="BI11772" s="90"/>
      <c r="DL11772" s="13"/>
      <c r="DM11772" s="13"/>
      <c r="DN11772" s="3"/>
      <c r="DO11772" s="126"/>
      <c r="DP11772" s="126"/>
      <c r="DQ11772" s="127"/>
      <c r="DR11772" s="128"/>
      <c r="DS11772" s="13"/>
      <c r="DW11772" s="128"/>
      <c r="DX11772" s="128"/>
      <c r="DY11772" s="128"/>
      <c r="EH11772" s="89"/>
      <c r="EI11772" s="90"/>
    </row>
    <row r="11773" spans="38:139">
      <c r="AL11773" s="13"/>
      <c r="AM11773" s="13"/>
      <c r="AN11773" s="3"/>
      <c r="AO11773" s="126"/>
      <c r="AP11773" s="126"/>
      <c r="AQ11773" s="127"/>
      <c r="AR11773" s="128"/>
      <c r="AS11773" s="13"/>
      <c r="AW11773" s="128"/>
      <c r="AX11773" s="128"/>
      <c r="AY11773" s="128"/>
      <c r="BH11773" s="89"/>
      <c r="BI11773" s="90"/>
      <c r="DL11773" s="13"/>
      <c r="DM11773" s="13"/>
      <c r="DN11773" s="3"/>
      <c r="DO11773" s="126"/>
      <c r="DP11773" s="126"/>
      <c r="DQ11773" s="127"/>
      <c r="DR11773" s="128"/>
      <c r="DS11773" s="13"/>
      <c r="DW11773" s="128"/>
      <c r="DX11773" s="128"/>
      <c r="DY11773" s="128"/>
      <c r="EH11773" s="89"/>
      <c r="EI11773" s="90"/>
    </row>
    <row r="11774" spans="38:139">
      <c r="AL11774" s="13"/>
      <c r="AM11774" s="13"/>
      <c r="AN11774" s="3"/>
      <c r="AO11774" s="126"/>
      <c r="AP11774" s="126"/>
      <c r="AQ11774" s="127"/>
      <c r="AR11774" s="128"/>
      <c r="AS11774" s="13"/>
      <c r="AW11774" s="128"/>
      <c r="AX11774" s="128"/>
      <c r="AY11774" s="128"/>
      <c r="BH11774" s="89"/>
      <c r="BI11774" s="90"/>
      <c r="DL11774" s="13"/>
      <c r="DM11774" s="13"/>
      <c r="DN11774" s="3"/>
      <c r="DO11774" s="126"/>
      <c r="DP11774" s="126"/>
      <c r="DQ11774" s="127"/>
      <c r="DR11774" s="128"/>
      <c r="DS11774" s="13"/>
      <c r="DW11774" s="128"/>
      <c r="DX11774" s="128"/>
      <c r="DY11774" s="128"/>
      <c r="EH11774" s="89"/>
      <c r="EI11774" s="90"/>
    </row>
    <row r="11775" spans="38:139">
      <c r="AL11775" s="13"/>
      <c r="AM11775" s="13"/>
      <c r="AN11775" s="3"/>
      <c r="AO11775" s="126"/>
      <c r="AP11775" s="126"/>
      <c r="AQ11775" s="127"/>
      <c r="AR11775" s="128"/>
      <c r="AS11775" s="13"/>
      <c r="AW11775" s="128"/>
      <c r="AX11775" s="128"/>
      <c r="AY11775" s="128"/>
      <c r="BH11775" s="89"/>
      <c r="BI11775" s="90"/>
      <c r="DL11775" s="13"/>
      <c r="DM11775" s="13"/>
      <c r="DN11775" s="3"/>
      <c r="DO11775" s="126"/>
      <c r="DP11775" s="126"/>
      <c r="DQ11775" s="127"/>
      <c r="DR11775" s="128"/>
      <c r="DS11775" s="13"/>
      <c r="DW11775" s="128"/>
      <c r="DX11775" s="128"/>
      <c r="DY11775" s="128"/>
      <c r="EH11775" s="89"/>
      <c r="EI11775" s="90"/>
    </row>
    <row r="11776" spans="38:139">
      <c r="AL11776" s="13"/>
      <c r="AM11776" s="13"/>
      <c r="AN11776" s="3"/>
      <c r="AO11776" s="126"/>
      <c r="AP11776" s="126"/>
      <c r="AQ11776" s="127"/>
      <c r="AR11776" s="128"/>
      <c r="AS11776" s="13"/>
      <c r="AW11776" s="128"/>
      <c r="AX11776" s="128"/>
      <c r="AY11776" s="128"/>
      <c r="BH11776" s="89"/>
      <c r="BI11776" s="90"/>
      <c r="DL11776" s="13"/>
      <c r="DM11776" s="13"/>
      <c r="DN11776" s="3"/>
      <c r="DO11776" s="126"/>
      <c r="DP11776" s="126"/>
      <c r="DQ11776" s="127"/>
      <c r="DR11776" s="128"/>
      <c r="DS11776" s="13"/>
      <c r="DW11776" s="128"/>
      <c r="DX11776" s="128"/>
      <c r="DY11776" s="128"/>
      <c r="EH11776" s="89"/>
      <c r="EI11776" s="90"/>
    </row>
    <row r="11777" spans="38:139">
      <c r="AL11777" s="13"/>
      <c r="AM11777" s="13"/>
      <c r="AN11777" s="3"/>
      <c r="AO11777" s="126"/>
      <c r="AP11777" s="126"/>
      <c r="AQ11777" s="127"/>
      <c r="AR11777" s="128"/>
      <c r="AS11777" s="13"/>
      <c r="AW11777" s="128"/>
      <c r="AX11777" s="128"/>
      <c r="AY11777" s="128"/>
      <c r="BH11777" s="89"/>
      <c r="BI11777" s="90"/>
      <c r="DL11777" s="13"/>
      <c r="DM11777" s="13"/>
      <c r="DN11777" s="3"/>
      <c r="DO11777" s="126"/>
      <c r="DP11777" s="126"/>
      <c r="DQ11777" s="127"/>
      <c r="DR11777" s="128"/>
      <c r="DS11777" s="13"/>
      <c r="DW11777" s="128"/>
      <c r="DX11777" s="128"/>
      <c r="DY11777" s="128"/>
      <c r="EH11777" s="89"/>
      <c r="EI11777" s="90"/>
    </row>
    <row r="11778" spans="38:139">
      <c r="AL11778" s="13"/>
      <c r="AM11778" s="13"/>
      <c r="AN11778" s="3"/>
      <c r="AO11778" s="126"/>
      <c r="AP11778" s="126"/>
      <c r="AQ11778" s="127"/>
      <c r="AR11778" s="128"/>
      <c r="AS11778" s="13"/>
      <c r="AW11778" s="128"/>
      <c r="AX11778" s="128"/>
      <c r="AY11778" s="128"/>
      <c r="BH11778" s="89"/>
      <c r="BI11778" s="90"/>
      <c r="DL11778" s="13"/>
      <c r="DM11778" s="13"/>
      <c r="DN11778" s="3"/>
      <c r="DO11778" s="126"/>
      <c r="DP11778" s="126"/>
      <c r="DQ11778" s="127"/>
      <c r="DR11778" s="128"/>
      <c r="DS11778" s="13"/>
      <c r="DW11778" s="128"/>
      <c r="DX11778" s="128"/>
      <c r="DY11778" s="128"/>
      <c r="EH11778" s="89"/>
      <c r="EI11778" s="90"/>
    </row>
    <row r="11779" spans="38:139">
      <c r="AL11779" s="13"/>
      <c r="AM11779" s="13"/>
      <c r="AN11779" s="3"/>
      <c r="AO11779" s="126"/>
      <c r="AP11779" s="126"/>
      <c r="AQ11779" s="127"/>
      <c r="AR11779" s="128"/>
      <c r="AS11779" s="13"/>
      <c r="AW11779" s="128"/>
      <c r="AX11779" s="128"/>
      <c r="AY11779" s="128"/>
      <c r="BH11779" s="89"/>
      <c r="BI11779" s="90"/>
      <c r="DL11779" s="13"/>
      <c r="DM11779" s="13"/>
      <c r="DN11779" s="3"/>
      <c r="DO11779" s="126"/>
      <c r="DP11779" s="126"/>
      <c r="DQ11779" s="127"/>
      <c r="DR11779" s="128"/>
      <c r="DS11779" s="13"/>
      <c r="DW11779" s="128"/>
      <c r="DX11779" s="128"/>
      <c r="DY11779" s="128"/>
      <c r="EH11779" s="89"/>
      <c r="EI11779" s="90"/>
    </row>
    <row r="11780" spans="38:139">
      <c r="AL11780" s="13"/>
      <c r="AM11780" s="13"/>
      <c r="AN11780" s="3"/>
      <c r="AO11780" s="126"/>
      <c r="AP11780" s="126"/>
      <c r="AQ11780" s="127"/>
      <c r="AR11780" s="128"/>
      <c r="AS11780" s="13"/>
      <c r="AW11780" s="128"/>
      <c r="AX11780" s="128"/>
      <c r="AY11780" s="128"/>
      <c r="BH11780" s="89"/>
      <c r="BI11780" s="90"/>
      <c r="DL11780" s="13"/>
      <c r="DM11780" s="13"/>
      <c r="DN11780" s="3"/>
      <c r="DO11780" s="126"/>
      <c r="DP11780" s="126"/>
      <c r="DQ11780" s="127"/>
      <c r="DR11780" s="128"/>
      <c r="DS11780" s="13"/>
      <c r="DW11780" s="128"/>
      <c r="DX11780" s="128"/>
      <c r="DY11780" s="128"/>
      <c r="EH11780" s="89"/>
      <c r="EI11780" s="90"/>
    </row>
    <row r="11781" spans="38:139">
      <c r="AL11781" s="13"/>
      <c r="AM11781" s="13"/>
      <c r="AN11781" s="3"/>
      <c r="AO11781" s="126"/>
      <c r="AP11781" s="126"/>
      <c r="AQ11781" s="127"/>
      <c r="AR11781" s="128"/>
      <c r="AS11781" s="13"/>
      <c r="AW11781" s="128"/>
      <c r="AX11781" s="128"/>
      <c r="AY11781" s="128"/>
      <c r="BH11781" s="89"/>
      <c r="BI11781" s="90"/>
      <c r="DL11781" s="13"/>
      <c r="DM11781" s="13"/>
      <c r="DN11781" s="3"/>
      <c r="DO11781" s="126"/>
      <c r="DP11781" s="126"/>
      <c r="DQ11781" s="127"/>
      <c r="DR11781" s="128"/>
      <c r="DS11781" s="13"/>
      <c r="DW11781" s="128"/>
      <c r="DX11781" s="128"/>
      <c r="DY11781" s="128"/>
      <c r="EH11781" s="89"/>
      <c r="EI11781" s="90"/>
    </row>
    <row r="11782" spans="38:139">
      <c r="AL11782" s="13"/>
      <c r="AM11782" s="13"/>
      <c r="AN11782" s="3"/>
      <c r="AO11782" s="126"/>
      <c r="AP11782" s="126"/>
      <c r="AQ11782" s="127"/>
      <c r="AR11782" s="128"/>
      <c r="AS11782" s="13"/>
      <c r="AW11782" s="128"/>
      <c r="AX11782" s="128"/>
      <c r="AY11782" s="128"/>
      <c r="BH11782" s="89"/>
      <c r="BI11782" s="90"/>
      <c r="DL11782" s="13"/>
      <c r="DM11782" s="13"/>
      <c r="DN11782" s="3"/>
      <c r="DO11782" s="126"/>
      <c r="DP11782" s="126"/>
      <c r="DQ11782" s="127"/>
      <c r="DR11782" s="128"/>
      <c r="DS11782" s="13"/>
      <c r="DW11782" s="128"/>
      <c r="DX11782" s="128"/>
      <c r="DY11782" s="128"/>
      <c r="EH11782" s="89"/>
      <c r="EI11782" s="90"/>
    </row>
    <row r="11783" spans="38:139">
      <c r="AL11783" s="13"/>
      <c r="AM11783" s="13"/>
      <c r="AN11783" s="3"/>
      <c r="AO11783" s="126"/>
      <c r="AP11783" s="126"/>
      <c r="AQ11783" s="127"/>
      <c r="AR11783" s="128"/>
      <c r="AS11783" s="13"/>
      <c r="AW11783" s="128"/>
      <c r="AX11783" s="128"/>
      <c r="AY11783" s="128"/>
      <c r="BH11783" s="89"/>
      <c r="BI11783" s="90"/>
      <c r="DL11783" s="13"/>
      <c r="DM11783" s="13"/>
      <c r="DN11783" s="3"/>
      <c r="DO11783" s="126"/>
      <c r="DP11783" s="126"/>
      <c r="DQ11783" s="127"/>
      <c r="DR11783" s="128"/>
      <c r="DS11783" s="13"/>
      <c r="DW11783" s="128"/>
      <c r="DX11783" s="128"/>
      <c r="DY11783" s="128"/>
      <c r="EH11783" s="89"/>
      <c r="EI11783" s="90"/>
    </row>
    <row r="11784" spans="38:139">
      <c r="AL11784" s="13"/>
      <c r="AM11784" s="13"/>
      <c r="AN11784" s="3"/>
      <c r="AO11784" s="126"/>
      <c r="AP11784" s="126"/>
      <c r="AQ11784" s="127"/>
      <c r="AR11784" s="128"/>
      <c r="AS11784" s="13"/>
      <c r="AW11784" s="128"/>
      <c r="AX11784" s="128"/>
      <c r="AY11784" s="128"/>
      <c r="BH11784" s="89"/>
      <c r="BI11784" s="90"/>
      <c r="DL11784" s="13"/>
      <c r="DM11784" s="13"/>
      <c r="DN11784" s="3"/>
      <c r="DO11784" s="126"/>
      <c r="DP11784" s="126"/>
      <c r="DQ11784" s="127"/>
      <c r="DR11784" s="128"/>
      <c r="DS11784" s="13"/>
      <c r="DW11784" s="128"/>
      <c r="DX11784" s="128"/>
      <c r="DY11784" s="128"/>
      <c r="EH11784" s="89"/>
      <c r="EI11784" s="90"/>
    </row>
    <row r="11785" spans="38:139">
      <c r="AL11785" s="13"/>
      <c r="AM11785" s="13"/>
      <c r="AN11785" s="3"/>
      <c r="AO11785" s="126"/>
      <c r="AP11785" s="126"/>
      <c r="AQ11785" s="127"/>
      <c r="AR11785" s="128"/>
      <c r="AS11785" s="13"/>
      <c r="AW11785" s="128"/>
      <c r="AX11785" s="128"/>
      <c r="AY11785" s="128"/>
      <c r="BH11785" s="89"/>
      <c r="BI11785" s="90"/>
      <c r="DL11785" s="13"/>
      <c r="DM11785" s="13"/>
      <c r="DN11785" s="3"/>
      <c r="DO11785" s="126"/>
      <c r="DP11785" s="126"/>
      <c r="DQ11785" s="127"/>
      <c r="DR11785" s="128"/>
      <c r="DS11785" s="13"/>
      <c r="DW11785" s="128"/>
      <c r="DX11785" s="128"/>
      <c r="DY11785" s="128"/>
      <c r="EH11785" s="89"/>
      <c r="EI11785" s="90"/>
    </row>
    <row r="11786" spans="38:139">
      <c r="AL11786" s="13"/>
      <c r="AM11786" s="13"/>
      <c r="AN11786" s="3"/>
      <c r="AO11786" s="126"/>
      <c r="AP11786" s="126"/>
      <c r="AQ11786" s="127"/>
      <c r="AR11786" s="128"/>
      <c r="AS11786" s="13"/>
      <c r="AW11786" s="128"/>
      <c r="AX11786" s="128"/>
      <c r="AY11786" s="128"/>
      <c r="BH11786" s="89"/>
      <c r="BI11786" s="90"/>
      <c r="DL11786" s="13"/>
      <c r="DM11786" s="13"/>
      <c r="DN11786" s="3"/>
      <c r="DO11786" s="126"/>
      <c r="DP11786" s="126"/>
      <c r="DQ11786" s="127"/>
      <c r="DR11786" s="128"/>
      <c r="DS11786" s="13"/>
      <c r="DW11786" s="128"/>
      <c r="DX11786" s="128"/>
      <c r="DY11786" s="128"/>
      <c r="EH11786" s="89"/>
      <c r="EI11786" s="90"/>
    </row>
    <row r="11787" spans="38:139">
      <c r="AL11787" s="13"/>
      <c r="AM11787" s="13"/>
      <c r="AN11787" s="3"/>
      <c r="AO11787" s="126"/>
      <c r="AP11787" s="126"/>
      <c r="AQ11787" s="127"/>
      <c r="AR11787" s="128"/>
      <c r="AS11787" s="13"/>
      <c r="AW11787" s="128"/>
      <c r="AX11787" s="128"/>
      <c r="AY11787" s="128"/>
      <c r="BH11787" s="89"/>
      <c r="BI11787" s="90"/>
      <c r="DL11787" s="13"/>
      <c r="DM11787" s="13"/>
      <c r="DN11787" s="3"/>
      <c r="DO11787" s="126"/>
      <c r="DP11787" s="126"/>
      <c r="DQ11787" s="127"/>
      <c r="DR11787" s="128"/>
      <c r="DS11787" s="13"/>
      <c r="DW11787" s="128"/>
      <c r="DX11787" s="128"/>
      <c r="DY11787" s="128"/>
      <c r="EH11787" s="89"/>
      <c r="EI11787" s="90"/>
    </row>
    <row r="11788" spans="38:139">
      <c r="AL11788" s="13"/>
      <c r="AM11788" s="13"/>
      <c r="AN11788" s="3"/>
      <c r="AO11788" s="126"/>
      <c r="AP11788" s="126"/>
      <c r="AQ11788" s="127"/>
      <c r="AR11788" s="128"/>
      <c r="AS11788" s="13"/>
      <c r="AW11788" s="128"/>
      <c r="AX11788" s="128"/>
      <c r="AY11788" s="128"/>
      <c r="BH11788" s="89"/>
      <c r="BI11788" s="90"/>
      <c r="DL11788" s="13"/>
      <c r="DM11788" s="13"/>
      <c r="DN11788" s="3"/>
      <c r="DO11788" s="126"/>
      <c r="DP11788" s="126"/>
      <c r="DQ11788" s="127"/>
      <c r="DR11788" s="128"/>
      <c r="DS11788" s="13"/>
      <c r="DW11788" s="128"/>
      <c r="DX11788" s="128"/>
      <c r="DY11788" s="128"/>
      <c r="EH11788" s="89"/>
      <c r="EI11788" s="90"/>
    </row>
    <row r="11789" spans="38:139">
      <c r="AL11789" s="13"/>
      <c r="AM11789" s="13"/>
      <c r="AN11789" s="3"/>
      <c r="AO11789" s="126"/>
      <c r="AP11789" s="126"/>
      <c r="AQ11789" s="127"/>
      <c r="AR11789" s="128"/>
      <c r="AS11789" s="13"/>
      <c r="AW11789" s="128"/>
      <c r="AX11789" s="128"/>
      <c r="AY11789" s="128"/>
      <c r="BH11789" s="89"/>
      <c r="BI11789" s="90"/>
      <c r="DL11789" s="13"/>
      <c r="DM11789" s="13"/>
      <c r="DN11789" s="3"/>
      <c r="DO11789" s="126"/>
      <c r="DP11789" s="126"/>
      <c r="DQ11789" s="127"/>
      <c r="DR11789" s="128"/>
      <c r="DS11789" s="13"/>
      <c r="DW11789" s="128"/>
      <c r="DX11789" s="128"/>
      <c r="DY11789" s="128"/>
      <c r="EH11789" s="89"/>
      <c r="EI11789" s="90"/>
    </row>
    <row r="11790" spans="38:139">
      <c r="AL11790" s="13"/>
      <c r="AM11790" s="13"/>
      <c r="AN11790" s="3"/>
      <c r="AO11790" s="126"/>
      <c r="AP11790" s="126"/>
      <c r="AQ11790" s="127"/>
      <c r="AR11790" s="128"/>
      <c r="AS11790" s="13"/>
      <c r="AW11790" s="128"/>
      <c r="AX11790" s="128"/>
      <c r="AY11790" s="128"/>
      <c r="BH11790" s="89"/>
      <c r="BI11790" s="90"/>
      <c r="DL11790" s="13"/>
      <c r="DM11790" s="13"/>
      <c r="DN11790" s="3"/>
      <c r="DO11790" s="126"/>
      <c r="DP11790" s="126"/>
      <c r="DQ11790" s="127"/>
      <c r="DR11790" s="128"/>
      <c r="DS11790" s="13"/>
      <c r="DW11790" s="128"/>
      <c r="DX11790" s="128"/>
      <c r="DY11790" s="128"/>
      <c r="EH11790" s="89"/>
      <c r="EI11790" s="90"/>
    </row>
    <row r="11791" spans="38:139">
      <c r="AL11791" s="13"/>
      <c r="AM11791" s="13"/>
      <c r="AN11791" s="3"/>
      <c r="AO11791" s="126"/>
      <c r="AP11791" s="126"/>
      <c r="AQ11791" s="127"/>
      <c r="AR11791" s="128"/>
      <c r="AS11791" s="13"/>
      <c r="AW11791" s="128"/>
      <c r="AX11791" s="128"/>
      <c r="AY11791" s="128"/>
      <c r="BH11791" s="89"/>
      <c r="BI11791" s="90"/>
      <c r="DL11791" s="13"/>
      <c r="DM11791" s="13"/>
      <c r="DN11791" s="3"/>
      <c r="DO11791" s="126"/>
      <c r="DP11791" s="126"/>
      <c r="DQ11791" s="127"/>
      <c r="DR11791" s="128"/>
      <c r="DS11791" s="13"/>
      <c r="DW11791" s="128"/>
      <c r="DX11791" s="128"/>
      <c r="DY11791" s="128"/>
      <c r="EH11791" s="89"/>
      <c r="EI11791" s="90"/>
    </row>
    <row r="11792" spans="38:139">
      <c r="AL11792" s="13"/>
      <c r="AM11792" s="13"/>
      <c r="AN11792" s="3"/>
      <c r="AO11792" s="126"/>
      <c r="AP11792" s="126"/>
      <c r="AQ11792" s="127"/>
      <c r="AR11792" s="128"/>
      <c r="AS11792" s="13"/>
      <c r="AW11792" s="128"/>
      <c r="AX11792" s="128"/>
      <c r="AY11792" s="128"/>
      <c r="BH11792" s="89"/>
      <c r="BI11792" s="90"/>
      <c r="DL11792" s="13"/>
      <c r="DM11792" s="13"/>
      <c r="DN11792" s="3"/>
      <c r="DO11792" s="126"/>
      <c r="DP11792" s="126"/>
      <c r="DQ11792" s="127"/>
      <c r="DR11792" s="128"/>
      <c r="DS11792" s="13"/>
      <c r="DW11792" s="128"/>
      <c r="DX11792" s="128"/>
      <c r="DY11792" s="128"/>
      <c r="EH11792" s="89"/>
      <c r="EI11792" s="90"/>
    </row>
    <row r="11793" spans="38:139">
      <c r="AL11793" s="13"/>
      <c r="AM11793" s="13"/>
      <c r="AN11793" s="3"/>
      <c r="AO11793" s="126"/>
      <c r="AP11793" s="126"/>
      <c r="AQ11793" s="127"/>
      <c r="AR11793" s="128"/>
      <c r="AS11793" s="13"/>
      <c r="AW11793" s="128"/>
      <c r="AX11793" s="128"/>
      <c r="AY11793" s="128"/>
      <c r="BH11793" s="89"/>
      <c r="BI11793" s="90"/>
      <c r="DL11793" s="13"/>
      <c r="DM11793" s="13"/>
      <c r="DN11793" s="3"/>
      <c r="DO11793" s="126"/>
      <c r="DP11793" s="126"/>
      <c r="DQ11793" s="127"/>
      <c r="DR11793" s="128"/>
      <c r="DS11793" s="13"/>
      <c r="DW11793" s="128"/>
      <c r="DX11793" s="128"/>
      <c r="DY11793" s="128"/>
      <c r="EH11793" s="89"/>
      <c r="EI11793" s="90"/>
    </row>
    <row r="11794" spans="38:139">
      <c r="AL11794" s="13"/>
      <c r="AM11794" s="13"/>
      <c r="AN11794" s="3"/>
      <c r="AO11794" s="126"/>
      <c r="AP11794" s="126"/>
      <c r="AQ11794" s="127"/>
      <c r="AR11794" s="128"/>
      <c r="AS11794" s="13"/>
      <c r="AW11794" s="128"/>
      <c r="AX11794" s="128"/>
      <c r="AY11794" s="128"/>
      <c r="BH11794" s="89"/>
      <c r="BI11794" s="90"/>
      <c r="DL11794" s="13"/>
      <c r="DM11794" s="13"/>
      <c r="DN11794" s="3"/>
      <c r="DO11794" s="126"/>
      <c r="DP11794" s="126"/>
      <c r="DQ11794" s="127"/>
      <c r="DR11794" s="128"/>
      <c r="DS11794" s="13"/>
      <c r="DW11794" s="128"/>
      <c r="DX11794" s="128"/>
      <c r="DY11794" s="128"/>
      <c r="EH11794" s="89"/>
      <c r="EI11794" s="90"/>
    </row>
    <row r="11795" spans="38:139">
      <c r="AL11795" s="13"/>
      <c r="AM11795" s="13"/>
      <c r="AN11795" s="3"/>
      <c r="AO11795" s="126"/>
      <c r="AP11795" s="126"/>
      <c r="AQ11795" s="127"/>
      <c r="AR11795" s="128"/>
      <c r="AS11795" s="13"/>
      <c r="AW11795" s="128"/>
      <c r="AX11795" s="128"/>
      <c r="AY11795" s="128"/>
      <c r="BH11795" s="89"/>
      <c r="BI11795" s="90"/>
      <c r="DL11795" s="13"/>
      <c r="DM11795" s="13"/>
      <c r="DN11795" s="3"/>
      <c r="DO11795" s="126"/>
      <c r="DP11795" s="126"/>
      <c r="DQ11795" s="127"/>
      <c r="DR11795" s="128"/>
      <c r="DS11795" s="13"/>
      <c r="DW11795" s="128"/>
      <c r="DX11795" s="128"/>
      <c r="DY11795" s="128"/>
      <c r="EH11795" s="89"/>
      <c r="EI11795" s="90"/>
    </row>
    <row r="11796" spans="38:139">
      <c r="AL11796" s="13"/>
      <c r="AM11796" s="13"/>
      <c r="AN11796" s="3"/>
      <c r="AO11796" s="126"/>
      <c r="AP11796" s="126"/>
      <c r="AQ11796" s="127"/>
      <c r="AR11796" s="128"/>
      <c r="AS11796" s="13"/>
      <c r="AW11796" s="128"/>
      <c r="AX11796" s="128"/>
      <c r="AY11796" s="128"/>
      <c r="BH11796" s="89"/>
      <c r="BI11796" s="90"/>
      <c r="DL11796" s="13"/>
      <c r="DM11796" s="13"/>
      <c r="DN11796" s="3"/>
      <c r="DO11796" s="126"/>
      <c r="DP11796" s="126"/>
      <c r="DQ11796" s="127"/>
      <c r="DR11796" s="128"/>
      <c r="DS11796" s="13"/>
      <c r="DW11796" s="128"/>
      <c r="DX11796" s="128"/>
      <c r="DY11796" s="128"/>
      <c r="EH11796" s="89"/>
      <c r="EI11796" s="90"/>
    </row>
    <row r="11797" spans="38:139">
      <c r="AL11797" s="13"/>
      <c r="AM11797" s="13"/>
      <c r="AN11797" s="3"/>
      <c r="AO11797" s="126"/>
      <c r="AP11797" s="126"/>
      <c r="AQ11797" s="127"/>
      <c r="AR11797" s="128"/>
      <c r="AS11797" s="13"/>
      <c r="AW11797" s="128"/>
      <c r="AX11797" s="128"/>
      <c r="AY11797" s="128"/>
      <c r="BH11797" s="89"/>
      <c r="BI11797" s="90"/>
      <c r="DL11797" s="13"/>
      <c r="DM11797" s="13"/>
      <c r="DN11797" s="3"/>
      <c r="DO11797" s="126"/>
      <c r="DP11797" s="126"/>
      <c r="DQ11797" s="127"/>
      <c r="DR11797" s="128"/>
      <c r="DS11797" s="13"/>
      <c r="DW11797" s="128"/>
      <c r="DX11797" s="128"/>
      <c r="DY11797" s="128"/>
      <c r="EH11797" s="89"/>
      <c r="EI11797" s="90"/>
    </row>
    <row r="11798" spans="38:139">
      <c r="AL11798" s="13"/>
      <c r="AM11798" s="13"/>
      <c r="AN11798" s="3"/>
      <c r="AO11798" s="126"/>
      <c r="AP11798" s="126"/>
      <c r="AQ11798" s="127"/>
      <c r="AR11798" s="128"/>
      <c r="AS11798" s="13"/>
      <c r="AW11798" s="128"/>
      <c r="AX11798" s="128"/>
      <c r="AY11798" s="128"/>
      <c r="BH11798" s="89"/>
      <c r="BI11798" s="90"/>
      <c r="DL11798" s="13"/>
      <c r="DM11798" s="13"/>
      <c r="DN11798" s="3"/>
      <c r="DO11798" s="126"/>
      <c r="DP11798" s="126"/>
      <c r="DQ11798" s="127"/>
      <c r="DR11798" s="128"/>
      <c r="DS11798" s="13"/>
      <c r="DW11798" s="128"/>
      <c r="DX11798" s="128"/>
      <c r="DY11798" s="128"/>
      <c r="EH11798" s="89"/>
      <c r="EI11798" s="90"/>
    </row>
    <row r="11799" spans="38:139">
      <c r="AL11799" s="13"/>
      <c r="AM11799" s="13"/>
      <c r="AN11799" s="3"/>
      <c r="AO11799" s="126"/>
      <c r="AP11799" s="126"/>
      <c r="AQ11799" s="127"/>
      <c r="AR11799" s="128"/>
      <c r="AS11799" s="13"/>
      <c r="AW11799" s="128"/>
      <c r="AX11799" s="128"/>
      <c r="AY11799" s="128"/>
      <c r="BH11799" s="89"/>
      <c r="BI11799" s="90"/>
      <c r="DL11799" s="13"/>
      <c r="DM11799" s="13"/>
      <c r="DN11799" s="3"/>
      <c r="DO11799" s="126"/>
      <c r="DP11799" s="126"/>
      <c r="DQ11799" s="127"/>
      <c r="DR11799" s="128"/>
      <c r="DS11799" s="13"/>
      <c r="DW11799" s="128"/>
      <c r="DX11799" s="128"/>
      <c r="DY11799" s="128"/>
      <c r="EH11799" s="89"/>
      <c r="EI11799" s="90"/>
    </row>
    <row r="11800" spans="38:139">
      <c r="AL11800" s="13"/>
      <c r="AM11800" s="13"/>
      <c r="AN11800" s="3"/>
      <c r="AO11800" s="126"/>
      <c r="AP11800" s="126"/>
      <c r="AQ11800" s="127"/>
      <c r="AR11800" s="128"/>
      <c r="AS11800" s="13"/>
      <c r="AW11800" s="128"/>
      <c r="AX11800" s="128"/>
      <c r="AY11800" s="128"/>
      <c r="BH11800" s="89"/>
      <c r="BI11800" s="90"/>
      <c r="DL11800" s="13"/>
      <c r="DM11800" s="13"/>
      <c r="DN11800" s="3"/>
      <c r="DO11800" s="126"/>
      <c r="DP11800" s="126"/>
      <c r="DQ11800" s="127"/>
      <c r="DR11800" s="128"/>
      <c r="DS11800" s="13"/>
      <c r="DW11800" s="128"/>
      <c r="DX11800" s="128"/>
      <c r="DY11800" s="128"/>
      <c r="EH11800" s="89"/>
      <c r="EI11800" s="90"/>
    </row>
    <row r="11801" spans="38:139">
      <c r="AL11801" s="13"/>
      <c r="AM11801" s="13"/>
      <c r="AN11801" s="3"/>
      <c r="AO11801" s="126"/>
      <c r="AP11801" s="126"/>
      <c r="AQ11801" s="127"/>
      <c r="AR11801" s="128"/>
      <c r="AS11801" s="13"/>
      <c r="AW11801" s="128"/>
      <c r="AX11801" s="128"/>
      <c r="AY11801" s="128"/>
      <c r="BH11801" s="89"/>
      <c r="BI11801" s="90"/>
      <c r="DL11801" s="13"/>
      <c r="DM11801" s="13"/>
      <c r="DN11801" s="3"/>
      <c r="DO11801" s="126"/>
      <c r="DP11801" s="126"/>
      <c r="DQ11801" s="127"/>
      <c r="DR11801" s="128"/>
      <c r="DS11801" s="13"/>
      <c r="DW11801" s="128"/>
      <c r="DX11801" s="128"/>
      <c r="DY11801" s="128"/>
      <c r="EH11801" s="89"/>
      <c r="EI11801" s="90"/>
    </row>
    <row r="11802" spans="38:139">
      <c r="AL11802" s="13"/>
      <c r="AM11802" s="13"/>
      <c r="AN11802" s="3"/>
      <c r="AO11802" s="126"/>
      <c r="AP11802" s="126"/>
      <c r="AQ11802" s="127"/>
      <c r="AR11802" s="128"/>
      <c r="AS11802" s="13"/>
      <c r="AW11802" s="128"/>
      <c r="AX11802" s="128"/>
      <c r="AY11802" s="128"/>
      <c r="BH11802" s="89"/>
      <c r="BI11802" s="90"/>
      <c r="DL11802" s="13"/>
      <c r="DM11802" s="13"/>
      <c r="DN11802" s="3"/>
      <c r="DO11802" s="126"/>
      <c r="DP11802" s="126"/>
      <c r="DQ11802" s="127"/>
      <c r="DR11802" s="128"/>
      <c r="DS11802" s="13"/>
      <c r="DW11802" s="128"/>
      <c r="DX11802" s="128"/>
      <c r="DY11802" s="128"/>
      <c r="EH11802" s="89"/>
      <c r="EI11802" s="90"/>
    </row>
    <row r="11803" spans="38:139">
      <c r="AL11803" s="13"/>
      <c r="AM11803" s="13"/>
      <c r="AN11803" s="3"/>
      <c r="AO11803" s="126"/>
      <c r="AP11803" s="126"/>
      <c r="AQ11803" s="127"/>
      <c r="AR11803" s="128"/>
      <c r="AS11803" s="13"/>
      <c r="AW11803" s="128"/>
      <c r="AX11803" s="128"/>
      <c r="AY11803" s="128"/>
      <c r="BH11803" s="89"/>
      <c r="BI11803" s="90"/>
      <c r="DL11803" s="13"/>
      <c r="DM11803" s="13"/>
      <c r="DN11803" s="3"/>
      <c r="DO11803" s="126"/>
      <c r="DP11803" s="126"/>
      <c r="DQ11803" s="127"/>
      <c r="DR11803" s="128"/>
      <c r="DS11803" s="13"/>
      <c r="DW11803" s="128"/>
      <c r="DX11803" s="128"/>
      <c r="DY11803" s="128"/>
      <c r="EH11803" s="89"/>
      <c r="EI11803" s="90"/>
    </row>
    <row r="11804" spans="38:139">
      <c r="AL11804" s="13"/>
      <c r="AM11804" s="13"/>
      <c r="AN11804" s="3"/>
      <c r="AO11804" s="126"/>
      <c r="AP11804" s="126"/>
      <c r="AQ11804" s="127"/>
      <c r="AR11804" s="128"/>
      <c r="AS11804" s="13"/>
      <c r="AW11804" s="128"/>
      <c r="AX11804" s="128"/>
      <c r="AY11804" s="128"/>
      <c r="BH11804" s="89"/>
      <c r="BI11804" s="90"/>
      <c r="DL11804" s="13"/>
      <c r="DM11804" s="13"/>
      <c r="DN11804" s="3"/>
      <c r="DO11804" s="126"/>
      <c r="DP11804" s="126"/>
      <c r="DQ11804" s="127"/>
      <c r="DR11804" s="128"/>
      <c r="DS11804" s="13"/>
      <c r="DW11804" s="128"/>
      <c r="DX11804" s="128"/>
      <c r="DY11804" s="128"/>
      <c r="EH11804" s="89"/>
      <c r="EI11804" s="90"/>
    </row>
    <row r="11805" spans="38:139">
      <c r="AL11805" s="13"/>
      <c r="AM11805" s="13"/>
      <c r="AN11805" s="3"/>
      <c r="AO11805" s="126"/>
      <c r="AP11805" s="126"/>
      <c r="AQ11805" s="127"/>
      <c r="AR11805" s="128"/>
      <c r="AS11805" s="13"/>
      <c r="AW11805" s="128"/>
      <c r="AX11805" s="128"/>
      <c r="AY11805" s="128"/>
      <c r="BH11805" s="89"/>
      <c r="BI11805" s="90"/>
      <c r="DL11805" s="13"/>
      <c r="DM11805" s="13"/>
      <c r="DN11805" s="3"/>
      <c r="DO11805" s="126"/>
      <c r="DP11805" s="126"/>
      <c r="DQ11805" s="127"/>
      <c r="DR11805" s="128"/>
      <c r="DS11805" s="13"/>
      <c r="DW11805" s="128"/>
      <c r="DX11805" s="128"/>
      <c r="DY11805" s="128"/>
      <c r="EH11805" s="89"/>
      <c r="EI11805" s="90"/>
    </row>
    <row r="11806" spans="38:139">
      <c r="AL11806" s="13"/>
      <c r="AM11806" s="13"/>
      <c r="AN11806" s="3"/>
      <c r="AO11806" s="126"/>
      <c r="AP11806" s="126"/>
      <c r="AQ11806" s="127"/>
      <c r="AR11806" s="128"/>
      <c r="AS11806" s="13"/>
      <c r="AW11806" s="128"/>
      <c r="AX11806" s="128"/>
      <c r="AY11806" s="128"/>
      <c r="BH11806" s="89"/>
      <c r="BI11806" s="90"/>
      <c r="DL11806" s="13"/>
      <c r="DM11806" s="13"/>
      <c r="DN11806" s="3"/>
      <c r="DO11806" s="126"/>
      <c r="DP11806" s="126"/>
      <c r="DQ11806" s="127"/>
      <c r="DR11806" s="128"/>
      <c r="DS11806" s="13"/>
      <c r="DW11806" s="128"/>
      <c r="DX11806" s="128"/>
      <c r="DY11806" s="128"/>
      <c r="EH11806" s="89"/>
      <c r="EI11806" s="90"/>
    </row>
    <row r="11807" spans="38:139">
      <c r="AL11807" s="13"/>
      <c r="AM11807" s="13"/>
      <c r="AN11807" s="3"/>
      <c r="AO11807" s="126"/>
      <c r="AP11807" s="126"/>
      <c r="AQ11807" s="127"/>
      <c r="AR11807" s="128"/>
      <c r="AS11807" s="13"/>
      <c r="AW11807" s="128"/>
      <c r="AX11807" s="128"/>
      <c r="AY11807" s="128"/>
      <c r="BH11807" s="89"/>
      <c r="BI11807" s="90"/>
      <c r="DL11807" s="13"/>
      <c r="DM11807" s="13"/>
      <c r="DN11807" s="3"/>
      <c r="DO11807" s="126"/>
      <c r="DP11807" s="126"/>
      <c r="DQ11807" s="127"/>
      <c r="DR11807" s="128"/>
      <c r="DS11807" s="13"/>
      <c r="DW11807" s="128"/>
      <c r="DX11807" s="128"/>
      <c r="DY11807" s="128"/>
      <c r="EH11807" s="89"/>
      <c r="EI11807" s="90"/>
    </row>
    <row r="11808" spans="38:139">
      <c r="AL11808" s="13"/>
      <c r="AM11808" s="13"/>
      <c r="AN11808" s="3"/>
      <c r="AO11808" s="126"/>
      <c r="AP11808" s="126"/>
      <c r="AQ11808" s="127"/>
      <c r="AR11808" s="128"/>
      <c r="AS11808" s="13"/>
      <c r="AW11808" s="128"/>
      <c r="AX11808" s="128"/>
      <c r="AY11808" s="128"/>
      <c r="BH11808" s="89"/>
      <c r="BI11808" s="90"/>
      <c r="DL11808" s="13"/>
      <c r="DM11808" s="13"/>
      <c r="DN11808" s="3"/>
      <c r="DO11808" s="126"/>
      <c r="DP11808" s="126"/>
      <c r="DQ11808" s="127"/>
      <c r="DR11808" s="128"/>
      <c r="DS11808" s="13"/>
      <c r="DW11808" s="128"/>
      <c r="DX11808" s="128"/>
      <c r="DY11808" s="128"/>
      <c r="EH11808" s="89"/>
      <c r="EI11808" s="90"/>
    </row>
    <row r="11809" spans="38:139">
      <c r="AL11809" s="13"/>
      <c r="AM11809" s="13"/>
      <c r="AN11809" s="3"/>
      <c r="AO11809" s="126"/>
      <c r="AP11809" s="126"/>
      <c r="AQ11809" s="127"/>
      <c r="AR11809" s="128"/>
      <c r="AS11809" s="13"/>
      <c r="AW11809" s="128"/>
      <c r="AX11809" s="128"/>
      <c r="AY11809" s="128"/>
      <c r="BH11809" s="89"/>
      <c r="BI11809" s="90"/>
      <c r="DL11809" s="13"/>
      <c r="DM11809" s="13"/>
      <c r="DN11809" s="3"/>
      <c r="DO11809" s="126"/>
      <c r="DP11809" s="126"/>
      <c r="DQ11809" s="127"/>
      <c r="DR11809" s="128"/>
      <c r="DS11809" s="13"/>
      <c r="DW11809" s="128"/>
      <c r="DX11809" s="128"/>
      <c r="DY11809" s="128"/>
      <c r="EH11809" s="89"/>
      <c r="EI11809" s="90"/>
    </row>
    <row r="11810" spans="38:139">
      <c r="AL11810" s="13"/>
      <c r="AM11810" s="13"/>
      <c r="AN11810" s="3"/>
      <c r="AO11810" s="126"/>
      <c r="AP11810" s="126"/>
      <c r="AQ11810" s="127"/>
      <c r="AR11810" s="128"/>
      <c r="AS11810" s="13"/>
      <c r="AW11810" s="128"/>
      <c r="AX11810" s="128"/>
      <c r="AY11810" s="128"/>
      <c r="BH11810" s="89"/>
      <c r="BI11810" s="90"/>
      <c r="DL11810" s="13"/>
      <c r="DM11810" s="13"/>
      <c r="DN11810" s="3"/>
      <c r="DO11810" s="126"/>
      <c r="DP11810" s="126"/>
      <c r="DQ11810" s="127"/>
      <c r="DR11810" s="128"/>
      <c r="DS11810" s="13"/>
      <c r="DW11810" s="128"/>
      <c r="DX11810" s="128"/>
      <c r="DY11810" s="128"/>
      <c r="EH11810" s="89"/>
      <c r="EI11810" s="90"/>
    </row>
    <row r="11811" spans="38:139">
      <c r="AL11811" s="13"/>
      <c r="AM11811" s="13"/>
      <c r="AN11811" s="3"/>
      <c r="AO11811" s="126"/>
      <c r="AP11811" s="126"/>
      <c r="AQ11811" s="127"/>
      <c r="AR11811" s="128"/>
      <c r="AS11811" s="13"/>
      <c r="AW11811" s="128"/>
      <c r="AX11811" s="128"/>
      <c r="AY11811" s="128"/>
      <c r="BH11811" s="89"/>
      <c r="BI11811" s="90"/>
      <c r="DL11811" s="13"/>
      <c r="DM11811" s="13"/>
      <c r="DN11811" s="3"/>
      <c r="DO11811" s="126"/>
      <c r="DP11811" s="126"/>
      <c r="DQ11811" s="127"/>
      <c r="DR11811" s="128"/>
      <c r="DS11811" s="13"/>
      <c r="DW11811" s="128"/>
      <c r="DX11811" s="128"/>
      <c r="DY11811" s="128"/>
      <c r="EH11811" s="89"/>
      <c r="EI11811" s="90"/>
    </row>
    <row r="11812" spans="38:139">
      <c r="AL11812" s="13"/>
      <c r="AM11812" s="13"/>
      <c r="AN11812" s="3"/>
      <c r="AO11812" s="126"/>
      <c r="AP11812" s="126"/>
      <c r="AQ11812" s="127"/>
      <c r="AR11812" s="128"/>
      <c r="AS11812" s="13"/>
      <c r="AW11812" s="128"/>
      <c r="AX11812" s="128"/>
      <c r="AY11812" s="128"/>
      <c r="BH11812" s="89"/>
      <c r="BI11812" s="90"/>
      <c r="DL11812" s="13"/>
      <c r="DM11812" s="13"/>
      <c r="DN11812" s="3"/>
      <c r="DO11812" s="126"/>
      <c r="DP11812" s="126"/>
      <c r="DQ11812" s="127"/>
      <c r="DR11812" s="128"/>
      <c r="DS11812" s="13"/>
      <c r="DW11812" s="128"/>
      <c r="DX11812" s="128"/>
      <c r="DY11812" s="128"/>
      <c r="EH11812" s="89"/>
      <c r="EI11812" s="90"/>
    </row>
    <row r="11813" spans="38:139">
      <c r="AL11813" s="13"/>
      <c r="AM11813" s="13"/>
      <c r="AN11813" s="3"/>
      <c r="AO11813" s="126"/>
      <c r="AP11813" s="126"/>
      <c r="AQ11813" s="127"/>
      <c r="AR11813" s="128"/>
      <c r="AS11813" s="13"/>
      <c r="AW11813" s="128"/>
      <c r="AX11813" s="128"/>
      <c r="AY11813" s="128"/>
      <c r="BH11813" s="89"/>
      <c r="BI11813" s="90"/>
      <c r="DL11813" s="13"/>
      <c r="DM11813" s="13"/>
      <c r="DN11813" s="3"/>
      <c r="DO11813" s="126"/>
      <c r="DP11813" s="126"/>
      <c r="DQ11813" s="127"/>
      <c r="DR11813" s="128"/>
      <c r="DS11813" s="13"/>
      <c r="DW11813" s="128"/>
      <c r="DX11813" s="128"/>
      <c r="DY11813" s="128"/>
      <c r="EH11813" s="89"/>
      <c r="EI11813" s="90"/>
    </row>
    <row r="11814" spans="38:139">
      <c r="AL11814" s="13"/>
      <c r="AM11814" s="13"/>
      <c r="AN11814" s="3"/>
      <c r="AO11814" s="126"/>
      <c r="AP11814" s="126"/>
      <c r="AQ11814" s="127"/>
      <c r="AR11814" s="128"/>
      <c r="AS11814" s="13"/>
      <c r="AW11814" s="128"/>
      <c r="AX11814" s="128"/>
      <c r="AY11814" s="128"/>
      <c r="BH11814" s="89"/>
      <c r="BI11814" s="90"/>
      <c r="DL11814" s="13"/>
      <c r="DM11814" s="13"/>
      <c r="DN11814" s="3"/>
      <c r="DO11814" s="126"/>
      <c r="DP11814" s="126"/>
      <c r="DQ11814" s="127"/>
      <c r="DR11814" s="128"/>
      <c r="DS11814" s="13"/>
      <c r="DW11814" s="128"/>
      <c r="DX11814" s="128"/>
      <c r="DY11814" s="128"/>
      <c r="EH11814" s="89"/>
      <c r="EI11814" s="90"/>
    </row>
    <row r="11815" spans="38:139">
      <c r="AL11815" s="13"/>
      <c r="AM11815" s="13"/>
      <c r="AN11815" s="3"/>
      <c r="AO11815" s="126"/>
      <c r="AP11815" s="126"/>
      <c r="AQ11815" s="127"/>
      <c r="AR11815" s="128"/>
      <c r="AS11815" s="13"/>
      <c r="AW11815" s="128"/>
      <c r="AX11815" s="128"/>
      <c r="AY11815" s="128"/>
      <c r="BH11815" s="89"/>
      <c r="BI11815" s="90"/>
      <c r="DL11815" s="13"/>
      <c r="DM11815" s="13"/>
      <c r="DN11815" s="3"/>
      <c r="DO11815" s="126"/>
      <c r="DP11815" s="126"/>
      <c r="DQ11815" s="127"/>
      <c r="DR11815" s="128"/>
      <c r="DS11815" s="13"/>
      <c r="DW11815" s="128"/>
      <c r="DX11815" s="128"/>
      <c r="DY11815" s="128"/>
      <c r="EH11815" s="89"/>
      <c r="EI11815" s="90"/>
    </row>
    <row r="11816" spans="38:139">
      <c r="AL11816" s="13"/>
      <c r="AM11816" s="13"/>
      <c r="AN11816" s="3"/>
      <c r="AO11816" s="126"/>
      <c r="AP11816" s="126"/>
      <c r="AQ11816" s="127"/>
      <c r="AR11816" s="128"/>
      <c r="AS11816" s="13"/>
      <c r="AW11816" s="128"/>
      <c r="AX11816" s="128"/>
      <c r="AY11816" s="128"/>
      <c r="BH11816" s="89"/>
      <c r="BI11816" s="90"/>
      <c r="DL11816" s="13"/>
      <c r="DM11816" s="13"/>
      <c r="DN11816" s="3"/>
      <c r="DO11816" s="126"/>
      <c r="DP11816" s="126"/>
      <c r="DQ11816" s="127"/>
      <c r="DR11816" s="128"/>
      <c r="DS11816" s="13"/>
      <c r="DW11816" s="128"/>
      <c r="DX11816" s="128"/>
      <c r="DY11816" s="128"/>
      <c r="EH11816" s="89"/>
      <c r="EI11816" s="90"/>
    </row>
    <row r="11817" spans="38:139">
      <c r="AL11817" s="13"/>
      <c r="AM11817" s="13"/>
      <c r="AN11817" s="3"/>
      <c r="AO11817" s="126"/>
      <c r="AP11817" s="126"/>
      <c r="AQ11817" s="127"/>
      <c r="AR11817" s="128"/>
      <c r="AS11817" s="13"/>
      <c r="AW11817" s="128"/>
      <c r="AX11817" s="128"/>
      <c r="AY11817" s="128"/>
      <c r="BH11817" s="89"/>
      <c r="BI11817" s="90"/>
      <c r="DL11817" s="13"/>
      <c r="DM11817" s="13"/>
      <c r="DN11817" s="3"/>
      <c r="DO11817" s="126"/>
      <c r="DP11817" s="126"/>
      <c r="DQ11817" s="127"/>
      <c r="DR11817" s="128"/>
      <c r="DS11817" s="13"/>
      <c r="DW11817" s="128"/>
      <c r="DX11817" s="128"/>
      <c r="DY11817" s="128"/>
      <c r="EH11817" s="89"/>
      <c r="EI11817" s="90"/>
    </row>
    <row r="11818" spans="38:139">
      <c r="AL11818" s="13"/>
      <c r="AM11818" s="13"/>
      <c r="AN11818" s="3"/>
      <c r="AO11818" s="126"/>
      <c r="AP11818" s="126"/>
      <c r="AQ11818" s="127"/>
      <c r="AR11818" s="128"/>
      <c r="AS11818" s="13"/>
      <c r="AW11818" s="128"/>
      <c r="AX11818" s="128"/>
      <c r="AY11818" s="128"/>
      <c r="BH11818" s="89"/>
      <c r="BI11818" s="90"/>
      <c r="DL11818" s="13"/>
      <c r="DM11818" s="13"/>
      <c r="DN11818" s="3"/>
      <c r="DO11818" s="126"/>
      <c r="DP11818" s="126"/>
      <c r="DQ11818" s="127"/>
      <c r="DR11818" s="128"/>
      <c r="DS11818" s="13"/>
      <c r="DW11818" s="128"/>
      <c r="DX11818" s="128"/>
      <c r="DY11818" s="128"/>
      <c r="EH11818" s="89"/>
      <c r="EI11818" s="90"/>
    </row>
    <row r="11819" spans="38:139">
      <c r="AL11819" s="13"/>
      <c r="AM11819" s="13"/>
      <c r="AN11819" s="3"/>
      <c r="AO11819" s="126"/>
      <c r="AP11819" s="126"/>
      <c r="AQ11819" s="127"/>
      <c r="AR11819" s="128"/>
      <c r="AS11819" s="13"/>
      <c r="AW11819" s="128"/>
      <c r="AX11819" s="128"/>
      <c r="AY11819" s="128"/>
      <c r="BH11819" s="89"/>
      <c r="BI11819" s="90"/>
      <c r="DL11819" s="13"/>
      <c r="DM11819" s="13"/>
      <c r="DN11819" s="3"/>
      <c r="DO11819" s="126"/>
      <c r="DP11819" s="126"/>
      <c r="DQ11819" s="127"/>
      <c r="DR11819" s="128"/>
      <c r="DS11819" s="13"/>
      <c r="DW11819" s="128"/>
      <c r="DX11819" s="128"/>
      <c r="DY11819" s="128"/>
      <c r="EH11819" s="89"/>
      <c r="EI11819" s="90"/>
    </row>
    <row r="11820" spans="38:139">
      <c r="AL11820" s="13"/>
      <c r="AM11820" s="13"/>
      <c r="AN11820" s="3"/>
      <c r="AO11820" s="126"/>
      <c r="AP11820" s="126"/>
      <c r="AQ11820" s="127"/>
      <c r="AR11820" s="128"/>
      <c r="AS11820" s="13"/>
      <c r="AW11820" s="128"/>
      <c r="AX11820" s="128"/>
      <c r="AY11820" s="128"/>
      <c r="BH11820" s="89"/>
      <c r="BI11820" s="90"/>
      <c r="DL11820" s="13"/>
      <c r="DM11820" s="13"/>
      <c r="DN11820" s="3"/>
      <c r="DO11820" s="126"/>
      <c r="DP11820" s="126"/>
      <c r="DQ11820" s="127"/>
      <c r="DR11820" s="128"/>
      <c r="DS11820" s="13"/>
      <c r="DW11820" s="128"/>
      <c r="DX11820" s="128"/>
      <c r="DY11820" s="128"/>
      <c r="EH11820" s="89"/>
      <c r="EI11820" s="90"/>
    </row>
    <row r="11821" spans="38:139">
      <c r="AL11821" s="13"/>
      <c r="AM11821" s="13"/>
      <c r="AN11821" s="3"/>
      <c r="AO11821" s="126"/>
      <c r="AP11821" s="126"/>
      <c r="AQ11821" s="127"/>
      <c r="AR11821" s="128"/>
      <c r="AS11821" s="13"/>
      <c r="AW11821" s="128"/>
      <c r="AX11821" s="128"/>
      <c r="AY11821" s="128"/>
      <c r="BH11821" s="89"/>
      <c r="BI11821" s="90"/>
      <c r="DL11821" s="13"/>
      <c r="DM11821" s="13"/>
      <c r="DN11821" s="3"/>
      <c r="DO11821" s="126"/>
      <c r="DP11821" s="126"/>
      <c r="DQ11821" s="127"/>
      <c r="DR11821" s="128"/>
      <c r="DS11821" s="13"/>
      <c r="DW11821" s="128"/>
      <c r="DX11821" s="128"/>
      <c r="DY11821" s="128"/>
      <c r="EH11821" s="89"/>
      <c r="EI11821" s="90"/>
    </row>
    <row r="11822" spans="38:139">
      <c r="AL11822" s="13"/>
      <c r="AM11822" s="13"/>
      <c r="AN11822" s="3"/>
      <c r="AO11822" s="126"/>
      <c r="AP11822" s="126"/>
      <c r="AQ11822" s="127"/>
      <c r="AR11822" s="128"/>
      <c r="AS11822" s="13"/>
      <c r="AW11822" s="128"/>
      <c r="AX11822" s="128"/>
      <c r="AY11822" s="128"/>
      <c r="BH11822" s="89"/>
      <c r="BI11822" s="90"/>
      <c r="DL11822" s="13"/>
      <c r="DM11822" s="13"/>
      <c r="DN11822" s="3"/>
      <c r="DO11822" s="126"/>
      <c r="DP11822" s="126"/>
      <c r="DQ11822" s="127"/>
      <c r="DR11822" s="128"/>
      <c r="DS11822" s="13"/>
      <c r="DW11822" s="128"/>
      <c r="DX11822" s="128"/>
      <c r="DY11822" s="128"/>
      <c r="EH11822" s="89"/>
      <c r="EI11822" s="90"/>
    </row>
    <row r="11823" spans="38:139">
      <c r="AL11823" s="13"/>
      <c r="AM11823" s="13"/>
      <c r="AN11823" s="3"/>
      <c r="AO11823" s="126"/>
      <c r="AP11823" s="126"/>
      <c r="AQ11823" s="127"/>
      <c r="AR11823" s="128"/>
      <c r="AS11823" s="13"/>
      <c r="AW11823" s="128"/>
      <c r="AX11823" s="128"/>
      <c r="AY11823" s="128"/>
      <c r="BH11823" s="89"/>
      <c r="BI11823" s="90"/>
      <c r="DL11823" s="13"/>
      <c r="DM11823" s="13"/>
      <c r="DN11823" s="3"/>
      <c r="DO11823" s="126"/>
      <c r="DP11823" s="126"/>
      <c r="DQ11823" s="127"/>
      <c r="DR11823" s="128"/>
      <c r="DS11823" s="13"/>
      <c r="DW11823" s="128"/>
      <c r="DX11823" s="128"/>
      <c r="DY11823" s="128"/>
      <c r="EH11823" s="89"/>
      <c r="EI11823" s="90"/>
    </row>
    <row r="11824" spans="38:139">
      <c r="AL11824" s="13"/>
      <c r="AM11824" s="13"/>
      <c r="AN11824" s="3"/>
      <c r="AO11824" s="126"/>
      <c r="AP11824" s="126"/>
      <c r="AQ11824" s="127"/>
      <c r="AR11824" s="128"/>
      <c r="AS11824" s="13"/>
      <c r="AW11824" s="128"/>
      <c r="AX11824" s="128"/>
      <c r="AY11824" s="128"/>
      <c r="BH11824" s="89"/>
      <c r="BI11824" s="90"/>
      <c r="DL11824" s="13"/>
      <c r="DM11824" s="13"/>
      <c r="DN11824" s="3"/>
      <c r="DO11824" s="126"/>
      <c r="DP11824" s="126"/>
      <c r="DQ11824" s="127"/>
      <c r="DR11824" s="128"/>
      <c r="DS11824" s="13"/>
      <c r="DW11824" s="128"/>
      <c r="DX11824" s="128"/>
      <c r="DY11824" s="128"/>
      <c r="EH11824" s="89"/>
      <c r="EI11824" s="90"/>
    </row>
    <row r="11825" spans="38:139">
      <c r="AL11825" s="13"/>
      <c r="AM11825" s="13"/>
      <c r="AN11825" s="3"/>
      <c r="AO11825" s="126"/>
      <c r="AP11825" s="126"/>
      <c r="AQ11825" s="127"/>
      <c r="AR11825" s="128"/>
      <c r="AS11825" s="13"/>
      <c r="AW11825" s="128"/>
      <c r="AX11825" s="128"/>
      <c r="AY11825" s="128"/>
      <c r="BH11825" s="89"/>
      <c r="BI11825" s="90"/>
      <c r="DL11825" s="13"/>
      <c r="DM11825" s="13"/>
      <c r="DN11825" s="3"/>
      <c r="DO11825" s="126"/>
      <c r="DP11825" s="126"/>
      <c r="DQ11825" s="127"/>
      <c r="DR11825" s="128"/>
      <c r="DS11825" s="13"/>
      <c r="DW11825" s="128"/>
      <c r="DX11825" s="128"/>
      <c r="DY11825" s="128"/>
      <c r="EH11825" s="89"/>
      <c r="EI11825" s="90"/>
    </row>
    <row r="11826" spans="38:139">
      <c r="AL11826" s="13"/>
      <c r="AM11826" s="13"/>
      <c r="AN11826" s="3"/>
      <c r="AO11826" s="126"/>
      <c r="AP11826" s="126"/>
      <c r="AQ11826" s="127"/>
      <c r="AR11826" s="128"/>
      <c r="AS11826" s="13"/>
      <c r="AW11826" s="128"/>
      <c r="AX11826" s="128"/>
      <c r="AY11826" s="128"/>
      <c r="BH11826" s="89"/>
      <c r="BI11826" s="90"/>
      <c r="DL11826" s="13"/>
      <c r="DM11826" s="13"/>
      <c r="DN11826" s="3"/>
      <c r="DO11826" s="126"/>
      <c r="DP11826" s="126"/>
      <c r="DQ11826" s="127"/>
      <c r="DR11826" s="128"/>
      <c r="DS11826" s="13"/>
      <c r="DW11826" s="128"/>
      <c r="DX11826" s="128"/>
      <c r="DY11826" s="128"/>
      <c r="EH11826" s="89"/>
      <c r="EI11826" s="90"/>
    </row>
    <row r="11827" spans="38:139">
      <c r="AL11827" s="13"/>
      <c r="AM11827" s="13"/>
      <c r="AN11827" s="3"/>
      <c r="AO11827" s="126"/>
      <c r="AP11827" s="126"/>
      <c r="AQ11827" s="127"/>
      <c r="AR11827" s="128"/>
      <c r="AS11827" s="13"/>
      <c r="AW11827" s="128"/>
      <c r="AX11827" s="128"/>
      <c r="AY11827" s="128"/>
      <c r="BH11827" s="89"/>
      <c r="BI11827" s="90"/>
      <c r="DL11827" s="13"/>
      <c r="DM11827" s="13"/>
      <c r="DN11827" s="3"/>
      <c r="DO11827" s="126"/>
      <c r="DP11827" s="126"/>
      <c r="DQ11827" s="127"/>
      <c r="DR11827" s="128"/>
      <c r="DS11827" s="13"/>
      <c r="DW11827" s="128"/>
      <c r="DX11827" s="128"/>
      <c r="DY11827" s="128"/>
      <c r="EH11827" s="89"/>
      <c r="EI11827" s="90"/>
    </row>
    <row r="11828" spans="38:139">
      <c r="AL11828" s="13"/>
      <c r="AM11828" s="13"/>
      <c r="AN11828" s="3"/>
      <c r="AO11828" s="126"/>
      <c r="AP11828" s="126"/>
      <c r="AQ11828" s="127"/>
      <c r="AR11828" s="128"/>
      <c r="AS11828" s="13"/>
      <c r="AW11828" s="128"/>
      <c r="AX11828" s="128"/>
      <c r="AY11828" s="128"/>
      <c r="BH11828" s="89"/>
      <c r="BI11828" s="90"/>
      <c r="DL11828" s="13"/>
      <c r="DM11828" s="13"/>
      <c r="DN11828" s="3"/>
      <c r="DO11828" s="126"/>
      <c r="DP11828" s="126"/>
      <c r="DQ11828" s="127"/>
      <c r="DR11828" s="128"/>
      <c r="DS11828" s="13"/>
      <c r="DW11828" s="128"/>
      <c r="DX11828" s="128"/>
      <c r="DY11828" s="128"/>
      <c r="EH11828" s="89"/>
      <c r="EI11828" s="90"/>
    </row>
    <row r="11829" spans="38:139">
      <c r="AL11829" s="13"/>
      <c r="AM11829" s="13"/>
      <c r="AN11829" s="3"/>
      <c r="AO11829" s="126"/>
      <c r="AP11829" s="126"/>
      <c r="AQ11829" s="127"/>
      <c r="AR11829" s="128"/>
      <c r="AS11829" s="13"/>
      <c r="AW11829" s="128"/>
      <c r="AX11829" s="128"/>
      <c r="AY11829" s="128"/>
      <c r="BH11829" s="89"/>
      <c r="BI11829" s="90"/>
      <c r="DL11829" s="13"/>
      <c r="DM11829" s="13"/>
      <c r="DN11829" s="3"/>
      <c r="DO11829" s="126"/>
      <c r="DP11829" s="126"/>
      <c r="DQ11829" s="127"/>
      <c r="DR11829" s="128"/>
      <c r="DS11829" s="13"/>
      <c r="DW11829" s="128"/>
      <c r="DX11829" s="128"/>
      <c r="DY11829" s="128"/>
      <c r="EH11829" s="89"/>
      <c r="EI11829" s="90"/>
    </row>
    <row r="11830" spans="38:139">
      <c r="AL11830" s="13"/>
      <c r="AM11830" s="13"/>
      <c r="AN11830" s="3"/>
      <c r="AO11830" s="126"/>
      <c r="AP11830" s="126"/>
      <c r="AQ11830" s="127"/>
      <c r="AR11830" s="128"/>
      <c r="AS11830" s="13"/>
      <c r="AW11830" s="128"/>
      <c r="AX11830" s="128"/>
      <c r="AY11830" s="128"/>
      <c r="BH11830" s="89"/>
      <c r="BI11830" s="90"/>
      <c r="DL11830" s="13"/>
      <c r="DM11830" s="13"/>
      <c r="DN11830" s="3"/>
      <c r="DO11830" s="126"/>
      <c r="DP11830" s="126"/>
      <c r="DQ11830" s="127"/>
      <c r="DR11830" s="128"/>
      <c r="DS11830" s="13"/>
      <c r="DW11830" s="128"/>
      <c r="DX11830" s="128"/>
      <c r="DY11830" s="128"/>
      <c r="EH11830" s="89"/>
      <c r="EI11830" s="90"/>
    </row>
  </sheetData>
  <mergeCells count="38">
    <mergeCell ref="B29:B30"/>
    <mergeCell ref="DA19:EG20"/>
    <mergeCell ref="EH19:ET20"/>
    <mergeCell ref="DJ21:DJ22"/>
    <mergeCell ref="EA21:EA22"/>
    <mergeCell ref="EP21:ET21"/>
    <mergeCell ref="EK21:EL21"/>
    <mergeCell ref="D24:D25"/>
    <mergeCell ref="E24:E25"/>
    <mergeCell ref="F23:K23"/>
    <mergeCell ref="AA19:BG20"/>
    <mergeCell ref="BH19:BT20"/>
    <mergeCell ref="BP21:BT21"/>
    <mergeCell ref="AJ21:AJ22"/>
    <mergeCell ref="BA21:BA22"/>
    <mergeCell ref="BH21:BL21"/>
    <mergeCell ref="DD14:DE14"/>
    <mergeCell ref="DI18:DJ18"/>
    <mergeCell ref="DA12:ET12"/>
    <mergeCell ref="DA11:ET11"/>
    <mergeCell ref="G63:H63"/>
    <mergeCell ref="J11:L12"/>
    <mergeCell ref="A11:I12"/>
    <mergeCell ref="A33:C33"/>
    <mergeCell ref="B28:C28"/>
    <mergeCell ref="D29:E30"/>
    <mergeCell ref="D31:E31"/>
    <mergeCell ref="A13:C13"/>
    <mergeCell ref="C29:C30"/>
    <mergeCell ref="B23:C23"/>
    <mergeCell ref="D23:E23"/>
    <mergeCell ref="EN21:EO21"/>
    <mergeCell ref="BM21:BO21"/>
    <mergeCell ref="AD14:AE14"/>
    <mergeCell ref="AD15:AE15"/>
    <mergeCell ref="AA11:BT11"/>
    <mergeCell ref="AA12:BT12"/>
    <mergeCell ref="AI18:AJ18"/>
  </mergeCells>
  <conditionalFormatting sqref="L40 L63:L65">
    <cfRule type="containsText" dxfId="19" priority="82" operator="containsText" text="Check">
      <formula>NOT(ISERROR(SEARCH("Check",L40)))</formula>
    </cfRule>
    <cfRule type="containsText" dxfId="18" priority="83" operator="containsText" text="OK">
      <formula>NOT(ISERROR(SEARCH("OK",L40)))</formula>
    </cfRule>
  </conditionalFormatting>
  <conditionalFormatting sqref="L44">
    <cfRule type="containsText" dxfId="17" priority="80" operator="containsText" text="Check">
      <formula>NOT(ISERROR(SEARCH("Check",L44)))</formula>
    </cfRule>
    <cfRule type="containsText" dxfId="16" priority="81" operator="containsText" text="OK">
      <formula>NOT(ISERROR(SEARCH("OK",L44)))</formula>
    </cfRule>
  </conditionalFormatting>
  <conditionalFormatting sqref="L49">
    <cfRule type="containsText" dxfId="15" priority="40" operator="containsText" text="Check">
      <formula>NOT(ISERROR(SEARCH("Check",L49)))</formula>
    </cfRule>
    <cfRule type="containsText" dxfId="14" priority="41" operator="containsText" text="OK">
      <formula>NOT(ISERROR(SEARCH("OK",L49)))</formula>
    </cfRule>
  </conditionalFormatting>
  <conditionalFormatting sqref="L55">
    <cfRule type="containsText" dxfId="13" priority="21" operator="containsText" text="Check">
      <formula>NOT(ISERROR(SEARCH("Check",L55)))</formula>
    </cfRule>
    <cfRule type="containsText" dxfId="12" priority="22" operator="containsText" text="OK">
      <formula>NOT(ISERROR(SEARCH("OK",L55)))</formula>
    </cfRule>
  </conditionalFormatting>
  <conditionalFormatting sqref="L60">
    <cfRule type="containsText" dxfId="11" priority="19" operator="containsText" text="Check">
      <formula>NOT(ISERROR(SEARCH("Check",L60)))</formula>
    </cfRule>
    <cfRule type="containsText" dxfId="10" priority="20" operator="containsText" text="OK">
      <formula>NOT(ISERROR(SEARCH("OK",L60)))</formula>
    </cfRule>
  </conditionalFormatting>
  <conditionalFormatting sqref="BN119:BO957277 BN23:BN118">
    <cfRule type="cellIs" dxfId="9" priority="14" operator="greaterThan">
      <formula>1</formula>
    </cfRule>
  </conditionalFormatting>
  <conditionalFormatting sqref="BL23:BL118">
    <cfRule type="containsText" dxfId="8" priority="10" operator="containsText" text="Check">
      <formula>NOT(ISERROR(SEARCH("Check",BL23)))</formula>
    </cfRule>
  </conditionalFormatting>
  <conditionalFormatting sqref="BO23:BO118">
    <cfRule type="containsText" dxfId="7" priority="9" operator="containsText" text="Check">
      <formula>NOT(ISERROR(SEARCH("Check",BO23)))</formula>
    </cfRule>
  </conditionalFormatting>
  <conditionalFormatting sqref="BT23:BT118">
    <cfRule type="containsText" dxfId="6" priority="8" operator="containsText" text="Check">
      <formula>NOT(ISERROR(SEARCH("Check",BT23)))</formula>
    </cfRule>
  </conditionalFormatting>
  <conditionalFormatting sqref="EN47:EO957277 EN23:EN46">
    <cfRule type="cellIs" dxfId="5" priority="7" operator="greaterThan">
      <formula>1</formula>
    </cfRule>
  </conditionalFormatting>
  <conditionalFormatting sqref="EL23:EL46">
    <cfRule type="containsText" dxfId="4" priority="6" operator="containsText" text="Check">
      <formula>NOT(ISERROR(SEARCH("Check",EL23)))</formula>
    </cfRule>
  </conditionalFormatting>
  <conditionalFormatting sqref="EO23:EO46">
    <cfRule type="containsText" dxfId="3" priority="5" operator="containsText" text="Check">
      <formula>NOT(ISERROR(SEARCH("Check",EO23)))</formula>
    </cfRule>
  </conditionalFormatting>
  <conditionalFormatting sqref="ET23:ET46">
    <cfRule type="containsText" dxfId="2" priority="4" operator="containsText" text="Check">
      <formula>NOT(ISERROR(SEARCH("Check",ET23)))</formula>
    </cfRule>
  </conditionalFormatting>
  <conditionalFormatting sqref="BK1:BK1048576">
    <cfRule type="top10" dxfId="1" priority="3" rank="1"/>
  </conditionalFormatting>
  <conditionalFormatting sqref="BS1:BS1048576">
    <cfRule type="top10" dxfId="0" priority="1" rank="1"/>
  </conditionalFormatting>
  <dataValidations count="1">
    <dataValidation type="list" allowBlank="1" showInputMessage="1" showErrorMessage="1" sqref="G63" xr:uid="{4F4981FD-B17E-4055-84E4-C65E75E4913A}">
      <formula1>"Tải trọng tĩnh,Tải trọng di dộng"</formula1>
    </dataValidation>
  </dataValidations>
  <printOptions horizontalCentered="1"/>
  <pageMargins left="0.59055118110236204" right="0.31496062992126" top="0.59055118110236204" bottom="0.59055118110236204" header="0.31496062992126" footer="0.31496062992126"/>
  <pageSetup scale="93" fitToWidth="0" orientation="portrait" r:id="rId1"/>
  <ignoredErrors>
    <ignoredError sqref="EK21 EN21" numberStoredAsText="1"/>
  </ignoredErrors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nPDF">
                <anchor moveWithCells="1" sizeWithCells="1">
                  <from>
                    <xdr:col>26</xdr:col>
                    <xdr:colOff>57150</xdr:colOff>
                    <xdr:row>10</xdr:row>
                    <xdr:rowOff>28575</xdr:rowOff>
                  </from>
                  <to>
                    <xdr:col>27</xdr:col>
                    <xdr:colOff>133350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Data!$A$3:$A$82</xm:f>
          </x14:formula1>
          <xm:sqref>B23:C23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2025-12-05T11:09:05Z</cp:lastPrinted>
  <dcterms:created xsi:type="dcterms:W3CDTF">2023-12-24T09:13:35Z</dcterms:created>
  <dcterms:modified xsi:type="dcterms:W3CDTF">2026-09-13T11:31:41Z</dcterms:modified>
</cp:coreProperties>
</file>